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wchae23\QuantifyPro\workplace\KPD\유사기업그룹\"/>
    </mc:Choice>
  </mc:AlternateContent>
  <xr:revisionPtr revIDLastSave="0" documentId="13_ncr:1_{8A778EFE-BD97-4821-8819-261DCB024F68}" xr6:coauthVersionLast="47" xr6:coauthVersionMax="47" xr10:uidLastSave="{00000000-0000-0000-0000-000000000000}"/>
  <bookViews>
    <workbookView xWindow="-120" yWindow="-120" windowWidth="29040" windowHeight="15720" tabRatio="771" xr2:uid="{00000000-000D-0000-FFFF-FFFF00000000}"/>
  </bookViews>
  <sheets>
    <sheet name="기업의이해" sheetId="42" r:id="rId1"/>
    <sheet name="1. 개요" sheetId="34" r:id="rId2"/>
    <sheet name="2. 유사회사검토" sheetId="33" r:id="rId3"/>
    <sheet name="3. 보고서" sheetId="41" r:id="rId4"/>
    <sheet name="최종유사회사" sheetId="40" state="hidden" r:id="rId5"/>
    <sheet name="4.outlier검토" sheetId="49" r:id="rId6"/>
    <sheet name="&gt;" sheetId="48" r:id="rId7"/>
    <sheet name="업종코드" sheetId="50" r:id="rId8"/>
    <sheet name="TABLE" sheetId="43" r:id="rId9"/>
  </sheets>
  <externalReferences>
    <externalReference r:id="rId10"/>
  </externalReferences>
  <definedNames>
    <definedName name="_xlnm._FilterDatabase" localSheetId="1">'1. 개요'!$A$7:$I$7</definedName>
    <definedName name="_xlnm._FilterDatabase" localSheetId="2" hidden="1">'2. 유사회사검토'!$A$7:$AG$2521</definedName>
    <definedName name="_xlnm._FilterDatabase" localSheetId="0">기업의이해!$A$1:$C$3000</definedName>
    <definedName name="Sort2조건">'2. 유사회사검토'!$O$4</definedName>
    <definedName name="산업분류">'1. 개요'!$D$23</definedName>
    <definedName name="유사회사검토">'2. 유사회사검토'!$A$7:$V$2521</definedName>
    <definedName name="주요상품">'1. 개요'!$D$24</definedName>
    <definedName name="질의">'1. 개요'!$G$87</definedName>
    <definedName name="평가기준일">'1. 개요'!$D$12</definedName>
    <definedName name="회사명">'1. 개요'!$D$22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4" i="50" l="1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E81" i="50" l="1"/>
  <c r="E75" i="50"/>
  <c r="E74" i="50"/>
  <c r="C73" i="50"/>
  <c r="C72" i="50"/>
  <c r="E71" i="50"/>
  <c r="C69" i="50"/>
  <c r="E68" i="50"/>
  <c r="E67" i="50"/>
  <c r="D66" i="50"/>
  <c r="D65" i="50"/>
  <c r="E61" i="50"/>
  <c r="E55" i="50"/>
  <c r="E54" i="50"/>
  <c r="D53" i="50"/>
  <c r="C52" i="50"/>
  <c r="E51" i="50"/>
  <c r="C49" i="50"/>
  <c r="E48" i="50"/>
  <c r="E47" i="50"/>
  <c r="E46" i="50"/>
  <c r="D45" i="50"/>
  <c r="E41" i="50"/>
  <c r="C35" i="50"/>
  <c r="E34" i="50"/>
  <c r="E33" i="50"/>
  <c r="D32" i="50"/>
  <c r="E31" i="50"/>
  <c r="C29" i="50"/>
  <c r="E28" i="50"/>
  <c r="E84" i="50"/>
  <c r="D84" i="50"/>
  <c r="C84" i="50"/>
  <c r="E83" i="50"/>
  <c r="D83" i="50"/>
  <c r="C83" i="50"/>
  <c r="E82" i="50"/>
  <c r="D82" i="50"/>
  <c r="C82" i="50"/>
  <c r="D81" i="50"/>
  <c r="E80" i="50"/>
  <c r="D80" i="50"/>
  <c r="C80" i="50"/>
  <c r="E79" i="50"/>
  <c r="D79" i="50"/>
  <c r="C79" i="50"/>
  <c r="E78" i="50"/>
  <c r="D78" i="50"/>
  <c r="C78" i="50"/>
  <c r="E77" i="50"/>
  <c r="D77" i="50"/>
  <c r="C77" i="50"/>
  <c r="E76" i="50"/>
  <c r="D76" i="50"/>
  <c r="C76" i="50"/>
  <c r="D71" i="50"/>
  <c r="C71" i="50"/>
  <c r="E70" i="50"/>
  <c r="D70" i="50"/>
  <c r="C70" i="50"/>
  <c r="E69" i="50"/>
  <c r="D69" i="50"/>
  <c r="E64" i="50"/>
  <c r="D64" i="50"/>
  <c r="C64" i="50"/>
  <c r="E63" i="50"/>
  <c r="D63" i="50"/>
  <c r="C63" i="50"/>
  <c r="E62" i="50"/>
  <c r="D62" i="50"/>
  <c r="C62" i="50"/>
  <c r="D61" i="50"/>
  <c r="E60" i="50"/>
  <c r="D60" i="50"/>
  <c r="C60" i="50"/>
  <c r="E59" i="50"/>
  <c r="D59" i="50"/>
  <c r="C59" i="50"/>
  <c r="E58" i="50"/>
  <c r="D58" i="50"/>
  <c r="C58" i="50"/>
  <c r="E57" i="50"/>
  <c r="D57" i="50"/>
  <c r="C57" i="50"/>
  <c r="E56" i="50"/>
  <c r="D56" i="50"/>
  <c r="C56" i="50"/>
  <c r="D51" i="50"/>
  <c r="C51" i="50"/>
  <c r="E50" i="50"/>
  <c r="D50" i="50"/>
  <c r="C50" i="50"/>
  <c r="E49" i="50"/>
  <c r="D49" i="50"/>
  <c r="E44" i="50"/>
  <c r="D44" i="50"/>
  <c r="C44" i="50"/>
  <c r="E43" i="50"/>
  <c r="D43" i="50"/>
  <c r="C43" i="50"/>
  <c r="E42" i="50"/>
  <c r="D42" i="50"/>
  <c r="C42" i="50"/>
  <c r="D41" i="50"/>
  <c r="E40" i="50"/>
  <c r="D40" i="50"/>
  <c r="C40" i="50"/>
  <c r="E39" i="50"/>
  <c r="D39" i="50"/>
  <c r="C39" i="50"/>
  <c r="E38" i="50"/>
  <c r="D38" i="50"/>
  <c r="C38" i="50"/>
  <c r="E37" i="50"/>
  <c r="D37" i="50"/>
  <c r="C37" i="50"/>
  <c r="E36" i="50"/>
  <c r="D36" i="50"/>
  <c r="C36" i="50"/>
  <c r="E35" i="50"/>
  <c r="D35" i="50"/>
  <c r="D31" i="50"/>
  <c r="C31" i="50"/>
  <c r="E30" i="50"/>
  <c r="D30" i="50"/>
  <c r="C30" i="50"/>
  <c r="E29" i="50"/>
  <c r="D29" i="50"/>
  <c r="C45" i="50" l="1"/>
  <c r="E65" i="50"/>
  <c r="D72" i="50"/>
  <c r="E32" i="50"/>
  <c r="C46" i="50"/>
  <c r="E52" i="50"/>
  <c r="C66" i="50"/>
  <c r="E72" i="50"/>
  <c r="D33" i="50"/>
  <c r="E66" i="50"/>
  <c r="D73" i="50"/>
  <c r="C67" i="50"/>
  <c r="E73" i="50"/>
  <c r="E45" i="50"/>
  <c r="D52" i="50"/>
  <c r="C47" i="50"/>
  <c r="E53" i="50"/>
  <c r="C34" i="50"/>
  <c r="D47" i="50"/>
  <c r="D46" i="50"/>
  <c r="C53" i="50"/>
  <c r="C54" i="50"/>
  <c r="D67" i="50"/>
  <c r="C74" i="50"/>
  <c r="D34" i="50"/>
  <c r="C41" i="50"/>
  <c r="D54" i="50"/>
  <c r="C61" i="50"/>
  <c r="D74" i="50"/>
  <c r="C81" i="50"/>
  <c r="C33" i="50"/>
  <c r="C28" i="50"/>
  <c r="C68" i="50"/>
  <c r="C65" i="50"/>
  <c r="C48" i="50"/>
  <c r="D28" i="50"/>
  <c r="D48" i="50"/>
  <c r="C55" i="50"/>
  <c r="D68" i="50"/>
  <c r="C75" i="50"/>
  <c r="C32" i="50"/>
  <c r="D55" i="50"/>
  <c r="D75" i="50"/>
  <c r="B9" i="33"/>
  <c r="E9" i="33" s="1"/>
  <c r="C9" i="33"/>
  <c r="D9" i="33"/>
  <c r="B10" i="33"/>
  <c r="E10" i="33" s="1"/>
  <c r="C10" i="33"/>
  <c r="D10" i="33"/>
  <c r="B11" i="33"/>
  <c r="E11" i="33" s="1"/>
  <c r="C11" i="33"/>
  <c r="D11" i="33"/>
  <c r="B12" i="33"/>
  <c r="E12" i="33" s="1"/>
  <c r="C12" i="33"/>
  <c r="D12" i="33"/>
  <c r="B13" i="33"/>
  <c r="E13" i="33" s="1"/>
  <c r="C13" i="33"/>
  <c r="D13" i="33"/>
  <c r="B14" i="33"/>
  <c r="E14" i="33" s="1"/>
  <c r="C14" i="33"/>
  <c r="D14" i="33"/>
  <c r="B15" i="33"/>
  <c r="E15" i="33" s="1"/>
  <c r="C15" i="33"/>
  <c r="D15" i="33"/>
  <c r="B16" i="33"/>
  <c r="E16" i="33" s="1"/>
  <c r="C16" i="33"/>
  <c r="D16" i="33"/>
  <c r="B17" i="33"/>
  <c r="E17" i="33" s="1"/>
  <c r="C17" i="33"/>
  <c r="D17" i="33"/>
  <c r="B18" i="33"/>
  <c r="E18" i="33" s="1"/>
  <c r="C18" i="33"/>
  <c r="D18" i="33"/>
  <c r="B19" i="33"/>
  <c r="E19" i="33" s="1"/>
  <c r="C19" i="33"/>
  <c r="D19" i="33"/>
  <c r="B20" i="33"/>
  <c r="E20" i="33" s="1"/>
  <c r="C20" i="33"/>
  <c r="D20" i="33"/>
  <c r="B21" i="33"/>
  <c r="E21" i="33" s="1"/>
  <c r="C21" i="33"/>
  <c r="D21" i="33"/>
  <c r="B22" i="33"/>
  <c r="E22" i="33" s="1"/>
  <c r="C22" i="33"/>
  <c r="D22" i="33"/>
  <c r="B23" i="33"/>
  <c r="E23" i="33" s="1"/>
  <c r="C23" i="33"/>
  <c r="D23" i="33"/>
  <c r="B24" i="33"/>
  <c r="E24" i="33" s="1"/>
  <c r="C24" i="33"/>
  <c r="D24" i="33"/>
  <c r="B25" i="33"/>
  <c r="E25" i="33" s="1"/>
  <c r="C25" i="33"/>
  <c r="D25" i="33"/>
  <c r="B26" i="33"/>
  <c r="E26" i="33" s="1"/>
  <c r="C26" i="33"/>
  <c r="D26" i="33"/>
  <c r="B27" i="33"/>
  <c r="E27" i="33" s="1"/>
  <c r="C27" i="33"/>
  <c r="D27" i="33"/>
  <c r="B28" i="33"/>
  <c r="E28" i="33" s="1"/>
  <c r="C28" i="33"/>
  <c r="D28" i="33"/>
  <c r="B29" i="33"/>
  <c r="E29" i="33" s="1"/>
  <c r="C29" i="33"/>
  <c r="D29" i="33"/>
  <c r="B30" i="33"/>
  <c r="E30" i="33" s="1"/>
  <c r="C30" i="33"/>
  <c r="D30" i="33"/>
  <c r="B31" i="33"/>
  <c r="E31" i="33" s="1"/>
  <c r="C31" i="33"/>
  <c r="D31" i="33"/>
  <c r="B32" i="33"/>
  <c r="E32" i="33" s="1"/>
  <c r="C32" i="33"/>
  <c r="D32" i="33"/>
  <c r="B33" i="33"/>
  <c r="E33" i="33" s="1"/>
  <c r="C33" i="33"/>
  <c r="D33" i="33"/>
  <c r="B34" i="33"/>
  <c r="E34" i="33" s="1"/>
  <c r="C34" i="33"/>
  <c r="D34" i="33"/>
  <c r="B35" i="33"/>
  <c r="E35" i="33" s="1"/>
  <c r="C35" i="33"/>
  <c r="D35" i="33"/>
  <c r="B36" i="33"/>
  <c r="E36" i="33" s="1"/>
  <c r="C36" i="33"/>
  <c r="D36" i="33"/>
  <c r="B37" i="33"/>
  <c r="E37" i="33" s="1"/>
  <c r="C37" i="33"/>
  <c r="D37" i="33"/>
  <c r="B38" i="33"/>
  <c r="E38" i="33" s="1"/>
  <c r="C38" i="33"/>
  <c r="D38" i="33"/>
  <c r="B39" i="33"/>
  <c r="E39" i="33" s="1"/>
  <c r="C39" i="33"/>
  <c r="D39" i="33"/>
  <c r="B40" i="33"/>
  <c r="E40" i="33" s="1"/>
  <c r="C40" i="33"/>
  <c r="D40" i="33"/>
  <c r="B41" i="33"/>
  <c r="E41" i="33" s="1"/>
  <c r="C41" i="33"/>
  <c r="D41" i="33"/>
  <c r="B42" i="33"/>
  <c r="E42" i="33" s="1"/>
  <c r="C42" i="33"/>
  <c r="D42" i="33"/>
  <c r="B43" i="33"/>
  <c r="E43" i="33" s="1"/>
  <c r="C43" i="33"/>
  <c r="D43" i="33"/>
  <c r="B44" i="33"/>
  <c r="E44" i="33" s="1"/>
  <c r="C44" i="33"/>
  <c r="D44" i="33"/>
  <c r="B45" i="33"/>
  <c r="E45" i="33" s="1"/>
  <c r="C45" i="33"/>
  <c r="D45" i="33"/>
  <c r="B46" i="33"/>
  <c r="E46" i="33" s="1"/>
  <c r="C46" i="33"/>
  <c r="D46" i="33"/>
  <c r="B47" i="33"/>
  <c r="E47" i="33" s="1"/>
  <c r="C47" i="33"/>
  <c r="D47" i="33"/>
  <c r="B48" i="33"/>
  <c r="E48" i="33" s="1"/>
  <c r="C48" i="33"/>
  <c r="D48" i="33"/>
  <c r="B49" i="33"/>
  <c r="E49" i="33" s="1"/>
  <c r="C49" i="33"/>
  <c r="D49" i="33"/>
  <c r="B50" i="33"/>
  <c r="E50" i="33" s="1"/>
  <c r="C50" i="33"/>
  <c r="D50" i="33"/>
  <c r="B51" i="33"/>
  <c r="E51" i="33" s="1"/>
  <c r="C51" i="33"/>
  <c r="D51" i="33"/>
  <c r="B52" i="33"/>
  <c r="E52" i="33" s="1"/>
  <c r="C52" i="33"/>
  <c r="D52" i="33"/>
  <c r="B53" i="33"/>
  <c r="E53" i="33" s="1"/>
  <c r="C53" i="33"/>
  <c r="D53" i="33"/>
  <c r="B54" i="33"/>
  <c r="E54" i="33" s="1"/>
  <c r="C54" i="33"/>
  <c r="D54" i="33"/>
  <c r="B55" i="33"/>
  <c r="E55" i="33" s="1"/>
  <c r="C55" i="33"/>
  <c r="D55" i="33"/>
  <c r="B56" i="33"/>
  <c r="E56" i="33" s="1"/>
  <c r="C56" i="33"/>
  <c r="D56" i="33"/>
  <c r="B57" i="33"/>
  <c r="E57" i="33" s="1"/>
  <c r="C57" i="33"/>
  <c r="D57" i="33"/>
  <c r="B58" i="33"/>
  <c r="E58" i="33" s="1"/>
  <c r="C58" i="33"/>
  <c r="D58" i="33"/>
  <c r="B59" i="33"/>
  <c r="E59" i="33" s="1"/>
  <c r="C59" i="33"/>
  <c r="D59" i="33"/>
  <c r="B60" i="33"/>
  <c r="E60" i="33" s="1"/>
  <c r="C60" i="33"/>
  <c r="D60" i="33"/>
  <c r="B61" i="33"/>
  <c r="E61" i="33" s="1"/>
  <c r="C61" i="33"/>
  <c r="D61" i="33"/>
  <c r="B62" i="33"/>
  <c r="E62" i="33" s="1"/>
  <c r="C62" i="33"/>
  <c r="D62" i="33"/>
  <c r="B63" i="33"/>
  <c r="E63" i="33" s="1"/>
  <c r="C63" i="33"/>
  <c r="D63" i="33"/>
  <c r="B64" i="33"/>
  <c r="E64" i="33" s="1"/>
  <c r="C64" i="33"/>
  <c r="D64" i="33"/>
  <c r="B65" i="33"/>
  <c r="E65" i="33" s="1"/>
  <c r="C65" i="33"/>
  <c r="D65" i="33"/>
  <c r="B66" i="33"/>
  <c r="E66" i="33" s="1"/>
  <c r="C66" i="33"/>
  <c r="D66" i="33"/>
  <c r="B67" i="33"/>
  <c r="E67" i="33" s="1"/>
  <c r="C67" i="33"/>
  <c r="D67" i="33"/>
  <c r="B68" i="33"/>
  <c r="E68" i="33" s="1"/>
  <c r="C68" i="33"/>
  <c r="D68" i="33"/>
  <c r="B69" i="33"/>
  <c r="E69" i="33" s="1"/>
  <c r="C69" i="33"/>
  <c r="D69" i="33"/>
  <c r="B70" i="33"/>
  <c r="E70" i="33" s="1"/>
  <c r="C70" i="33"/>
  <c r="D70" i="33"/>
  <c r="B71" i="33"/>
  <c r="E71" i="33" s="1"/>
  <c r="C71" i="33"/>
  <c r="D71" i="33"/>
  <c r="B72" i="33"/>
  <c r="E72" i="33" s="1"/>
  <c r="C72" i="33"/>
  <c r="D72" i="33"/>
  <c r="B73" i="33"/>
  <c r="E73" i="33" s="1"/>
  <c r="C73" i="33"/>
  <c r="D73" i="33"/>
  <c r="B74" i="33"/>
  <c r="E74" i="33" s="1"/>
  <c r="C74" i="33"/>
  <c r="D74" i="33"/>
  <c r="B75" i="33"/>
  <c r="E75" i="33" s="1"/>
  <c r="C75" i="33"/>
  <c r="D75" i="33"/>
  <c r="B76" i="33"/>
  <c r="E76" i="33" s="1"/>
  <c r="C76" i="33"/>
  <c r="D76" i="33"/>
  <c r="B77" i="33"/>
  <c r="E77" i="33" s="1"/>
  <c r="C77" i="33"/>
  <c r="D77" i="33"/>
  <c r="B78" i="33"/>
  <c r="E78" i="33" s="1"/>
  <c r="C78" i="33"/>
  <c r="D78" i="33"/>
  <c r="B79" i="33"/>
  <c r="E79" i="33" s="1"/>
  <c r="C79" i="33"/>
  <c r="D79" i="33"/>
  <c r="B80" i="33"/>
  <c r="E80" i="33" s="1"/>
  <c r="C80" i="33"/>
  <c r="D80" i="33"/>
  <c r="B81" i="33"/>
  <c r="E81" i="33" s="1"/>
  <c r="C81" i="33"/>
  <c r="D81" i="33"/>
  <c r="B82" i="33"/>
  <c r="E82" i="33" s="1"/>
  <c r="C82" i="33"/>
  <c r="D82" i="33"/>
  <c r="B83" i="33"/>
  <c r="E83" i="33" s="1"/>
  <c r="C83" i="33"/>
  <c r="D83" i="33"/>
  <c r="B84" i="33"/>
  <c r="E84" i="33" s="1"/>
  <c r="C84" i="33"/>
  <c r="D84" i="33"/>
  <c r="B85" i="33"/>
  <c r="E85" i="33" s="1"/>
  <c r="C85" i="33"/>
  <c r="D85" i="33"/>
  <c r="B86" i="33"/>
  <c r="E86" i="33" s="1"/>
  <c r="C86" i="33"/>
  <c r="D86" i="33"/>
  <c r="B87" i="33"/>
  <c r="E87" i="33" s="1"/>
  <c r="C87" i="33"/>
  <c r="D87" i="33"/>
  <c r="B88" i="33"/>
  <c r="E88" i="33" s="1"/>
  <c r="C88" i="33"/>
  <c r="D88" i="33"/>
  <c r="B89" i="33"/>
  <c r="E89" i="33" s="1"/>
  <c r="C89" i="33"/>
  <c r="D89" i="33"/>
  <c r="B90" i="33"/>
  <c r="E90" i="33" s="1"/>
  <c r="C90" i="33"/>
  <c r="D90" i="33"/>
  <c r="B91" i="33"/>
  <c r="E91" i="33" s="1"/>
  <c r="C91" i="33"/>
  <c r="D91" i="33"/>
  <c r="B92" i="33"/>
  <c r="E92" i="33" s="1"/>
  <c r="C92" i="33"/>
  <c r="D92" i="33"/>
  <c r="B93" i="33"/>
  <c r="E93" i="33" s="1"/>
  <c r="C93" i="33"/>
  <c r="D93" i="33"/>
  <c r="B94" i="33"/>
  <c r="E94" i="33" s="1"/>
  <c r="C94" i="33"/>
  <c r="D94" i="33"/>
  <c r="B95" i="33"/>
  <c r="E95" i="33" s="1"/>
  <c r="C95" i="33"/>
  <c r="D95" i="33"/>
  <c r="B96" i="33"/>
  <c r="E96" i="33" s="1"/>
  <c r="C96" i="33"/>
  <c r="D96" i="33"/>
  <c r="B97" i="33"/>
  <c r="E97" i="33" s="1"/>
  <c r="C97" i="33"/>
  <c r="D97" i="33"/>
  <c r="B98" i="33"/>
  <c r="E98" i="33" s="1"/>
  <c r="C98" i="33"/>
  <c r="D98" i="33"/>
  <c r="B99" i="33"/>
  <c r="E99" i="33" s="1"/>
  <c r="C99" i="33"/>
  <c r="D99" i="33"/>
  <c r="B100" i="33"/>
  <c r="E100" i="33" s="1"/>
  <c r="C100" i="33"/>
  <c r="D100" i="33"/>
  <c r="B101" i="33"/>
  <c r="E101" i="33" s="1"/>
  <c r="C101" i="33"/>
  <c r="D101" i="33"/>
  <c r="B102" i="33"/>
  <c r="E102" i="33" s="1"/>
  <c r="C102" i="33"/>
  <c r="D102" i="33"/>
  <c r="B103" i="33"/>
  <c r="E103" i="33" s="1"/>
  <c r="C103" i="33"/>
  <c r="D103" i="33"/>
  <c r="B104" i="33"/>
  <c r="E104" i="33" s="1"/>
  <c r="C104" i="33"/>
  <c r="D104" i="33"/>
  <c r="B105" i="33"/>
  <c r="E105" i="33" s="1"/>
  <c r="C105" i="33"/>
  <c r="D105" i="33"/>
  <c r="B106" i="33"/>
  <c r="E106" i="33" s="1"/>
  <c r="C106" i="33"/>
  <c r="D106" i="33"/>
  <c r="B107" i="33"/>
  <c r="E107" i="33" s="1"/>
  <c r="C107" i="33"/>
  <c r="D107" i="33"/>
  <c r="B108" i="33"/>
  <c r="E108" i="33" s="1"/>
  <c r="C108" i="33"/>
  <c r="D108" i="33"/>
  <c r="B109" i="33"/>
  <c r="E109" i="33" s="1"/>
  <c r="C109" i="33"/>
  <c r="D109" i="33"/>
  <c r="B110" i="33"/>
  <c r="E110" i="33" s="1"/>
  <c r="C110" i="33"/>
  <c r="D110" i="33"/>
  <c r="B111" i="33"/>
  <c r="E111" i="33" s="1"/>
  <c r="C111" i="33"/>
  <c r="D111" i="33"/>
  <c r="B112" i="33"/>
  <c r="E112" i="33" s="1"/>
  <c r="C112" i="33"/>
  <c r="D112" i="33"/>
  <c r="B113" i="33"/>
  <c r="E113" i="33" s="1"/>
  <c r="C113" i="33"/>
  <c r="D113" i="33"/>
  <c r="B114" i="33"/>
  <c r="E114" i="33" s="1"/>
  <c r="C114" i="33"/>
  <c r="D114" i="33"/>
  <c r="B115" i="33"/>
  <c r="E115" i="33" s="1"/>
  <c r="C115" i="33"/>
  <c r="D115" i="33"/>
  <c r="B116" i="33"/>
  <c r="E116" i="33" s="1"/>
  <c r="C116" i="33"/>
  <c r="D116" i="33"/>
  <c r="B117" i="33"/>
  <c r="E117" i="33" s="1"/>
  <c r="C117" i="33"/>
  <c r="D117" i="33"/>
  <c r="B118" i="33"/>
  <c r="E118" i="33" s="1"/>
  <c r="C118" i="33"/>
  <c r="D118" i="33"/>
  <c r="B119" i="33"/>
  <c r="E119" i="33" s="1"/>
  <c r="C119" i="33"/>
  <c r="D119" i="33"/>
  <c r="B120" i="33"/>
  <c r="E120" i="33" s="1"/>
  <c r="C120" i="33"/>
  <c r="D120" i="33"/>
  <c r="B121" i="33"/>
  <c r="E121" i="33" s="1"/>
  <c r="C121" i="33"/>
  <c r="D121" i="33"/>
  <c r="B122" i="33"/>
  <c r="E122" i="33" s="1"/>
  <c r="C122" i="33"/>
  <c r="D122" i="33"/>
  <c r="B123" i="33"/>
  <c r="E123" i="33" s="1"/>
  <c r="C123" i="33"/>
  <c r="D123" i="33"/>
  <c r="B124" i="33"/>
  <c r="E124" i="33" s="1"/>
  <c r="C124" i="33"/>
  <c r="D124" i="33"/>
  <c r="B125" i="33"/>
  <c r="E125" i="33" s="1"/>
  <c r="C125" i="33"/>
  <c r="D125" i="33"/>
  <c r="B126" i="33"/>
  <c r="E126" i="33" s="1"/>
  <c r="C126" i="33"/>
  <c r="D126" i="33"/>
  <c r="B127" i="33"/>
  <c r="E127" i="33" s="1"/>
  <c r="C127" i="33"/>
  <c r="D127" i="33"/>
  <c r="B128" i="33"/>
  <c r="E128" i="33" s="1"/>
  <c r="C128" i="33"/>
  <c r="D128" i="33"/>
  <c r="B129" i="33"/>
  <c r="E129" i="33" s="1"/>
  <c r="C129" i="33"/>
  <c r="D129" i="33"/>
  <c r="B130" i="33"/>
  <c r="E130" i="33" s="1"/>
  <c r="C130" i="33"/>
  <c r="D130" i="33"/>
  <c r="B131" i="33"/>
  <c r="E131" i="33" s="1"/>
  <c r="C131" i="33"/>
  <c r="D131" i="33"/>
  <c r="B132" i="33"/>
  <c r="E132" i="33" s="1"/>
  <c r="C132" i="33"/>
  <c r="D132" i="33"/>
  <c r="B133" i="33"/>
  <c r="E133" i="33" s="1"/>
  <c r="C133" i="33"/>
  <c r="D133" i="33"/>
  <c r="B134" i="33"/>
  <c r="E134" i="33" s="1"/>
  <c r="C134" i="33"/>
  <c r="D134" i="33"/>
  <c r="B135" i="33"/>
  <c r="E135" i="33" s="1"/>
  <c r="C135" i="33"/>
  <c r="D135" i="33"/>
  <c r="B136" i="33"/>
  <c r="E136" i="33" s="1"/>
  <c r="C136" i="33"/>
  <c r="D136" i="33"/>
  <c r="B137" i="33"/>
  <c r="E137" i="33" s="1"/>
  <c r="C137" i="33"/>
  <c r="D137" i="33"/>
  <c r="B138" i="33"/>
  <c r="E138" i="33" s="1"/>
  <c r="C138" i="33"/>
  <c r="D138" i="33"/>
  <c r="B139" i="33"/>
  <c r="E139" i="33" s="1"/>
  <c r="C139" i="33"/>
  <c r="D139" i="33"/>
  <c r="B140" i="33"/>
  <c r="E140" i="33" s="1"/>
  <c r="C140" i="33"/>
  <c r="D140" i="33"/>
  <c r="B141" i="33"/>
  <c r="E141" i="33" s="1"/>
  <c r="C141" i="33"/>
  <c r="D141" i="33"/>
  <c r="B142" i="33"/>
  <c r="E142" i="33" s="1"/>
  <c r="C142" i="33"/>
  <c r="D142" i="33"/>
  <c r="B143" i="33"/>
  <c r="E143" i="33" s="1"/>
  <c r="C143" i="33"/>
  <c r="D143" i="33"/>
  <c r="B144" i="33"/>
  <c r="E144" i="33" s="1"/>
  <c r="C144" i="33"/>
  <c r="D144" i="33"/>
  <c r="B145" i="33"/>
  <c r="E145" i="33" s="1"/>
  <c r="C145" i="33"/>
  <c r="D145" i="33"/>
  <c r="B146" i="33"/>
  <c r="E146" i="33" s="1"/>
  <c r="C146" i="33"/>
  <c r="D146" i="33"/>
  <c r="B147" i="33"/>
  <c r="E147" i="33" s="1"/>
  <c r="C147" i="33"/>
  <c r="D147" i="33"/>
  <c r="B148" i="33"/>
  <c r="E148" i="33" s="1"/>
  <c r="C148" i="33"/>
  <c r="D148" i="33"/>
  <c r="B149" i="33"/>
  <c r="E149" i="33" s="1"/>
  <c r="C149" i="33"/>
  <c r="D149" i="33"/>
  <c r="B150" i="33"/>
  <c r="E150" i="33" s="1"/>
  <c r="C150" i="33"/>
  <c r="D150" i="33"/>
  <c r="B151" i="33"/>
  <c r="E151" i="33" s="1"/>
  <c r="C151" i="33"/>
  <c r="D151" i="33"/>
  <c r="B152" i="33"/>
  <c r="E152" i="33" s="1"/>
  <c r="C152" i="33"/>
  <c r="D152" i="33"/>
  <c r="B153" i="33"/>
  <c r="E153" i="33" s="1"/>
  <c r="C153" i="33"/>
  <c r="D153" i="33"/>
  <c r="B154" i="33"/>
  <c r="E154" i="33" s="1"/>
  <c r="C154" i="33"/>
  <c r="D154" i="33"/>
  <c r="B155" i="33"/>
  <c r="E155" i="33" s="1"/>
  <c r="C155" i="33"/>
  <c r="D155" i="33"/>
  <c r="B156" i="33"/>
  <c r="E156" i="33" s="1"/>
  <c r="C156" i="33"/>
  <c r="D156" i="33"/>
  <c r="B157" i="33"/>
  <c r="E157" i="33" s="1"/>
  <c r="C157" i="33"/>
  <c r="D157" i="33"/>
  <c r="B158" i="33"/>
  <c r="E158" i="33" s="1"/>
  <c r="C158" i="33"/>
  <c r="D158" i="33"/>
  <c r="B159" i="33"/>
  <c r="E159" i="33" s="1"/>
  <c r="C159" i="33"/>
  <c r="D159" i="33"/>
  <c r="B160" i="33"/>
  <c r="E160" i="33" s="1"/>
  <c r="C160" i="33"/>
  <c r="D160" i="33"/>
  <c r="B161" i="33"/>
  <c r="E161" i="33" s="1"/>
  <c r="C161" i="33"/>
  <c r="D161" i="33"/>
  <c r="B162" i="33"/>
  <c r="E162" i="33" s="1"/>
  <c r="C162" i="33"/>
  <c r="D162" i="33"/>
  <c r="B163" i="33"/>
  <c r="E163" i="33" s="1"/>
  <c r="C163" i="33"/>
  <c r="D163" i="33"/>
  <c r="B164" i="33"/>
  <c r="E164" i="33" s="1"/>
  <c r="C164" i="33"/>
  <c r="D164" i="33"/>
  <c r="B165" i="33"/>
  <c r="E165" i="33" s="1"/>
  <c r="C165" i="33"/>
  <c r="D165" i="33"/>
  <c r="B166" i="33"/>
  <c r="E166" i="33" s="1"/>
  <c r="C166" i="33"/>
  <c r="D166" i="33"/>
  <c r="B167" i="33"/>
  <c r="E167" i="33" s="1"/>
  <c r="C167" i="33"/>
  <c r="D167" i="33"/>
  <c r="B168" i="33"/>
  <c r="E168" i="33" s="1"/>
  <c r="C168" i="33"/>
  <c r="D168" i="33"/>
  <c r="B169" i="33"/>
  <c r="E169" i="33" s="1"/>
  <c r="C169" i="33"/>
  <c r="D169" i="33"/>
  <c r="B170" i="33"/>
  <c r="E170" i="33" s="1"/>
  <c r="C170" i="33"/>
  <c r="D170" i="33"/>
  <c r="B171" i="33"/>
  <c r="E171" i="33" s="1"/>
  <c r="C171" i="33"/>
  <c r="D171" i="33"/>
  <c r="B172" i="33"/>
  <c r="E172" i="33" s="1"/>
  <c r="C172" i="33"/>
  <c r="D172" i="33"/>
  <c r="B173" i="33"/>
  <c r="E173" i="33" s="1"/>
  <c r="C173" i="33"/>
  <c r="D173" i="33"/>
  <c r="B174" i="33"/>
  <c r="E174" i="33" s="1"/>
  <c r="C174" i="33"/>
  <c r="D174" i="33"/>
  <c r="B175" i="33"/>
  <c r="E175" i="33" s="1"/>
  <c r="C175" i="33"/>
  <c r="D175" i="33"/>
  <c r="B176" i="33"/>
  <c r="E176" i="33" s="1"/>
  <c r="C176" i="33"/>
  <c r="D176" i="33"/>
  <c r="B177" i="33"/>
  <c r="E177" i="33" s="1"/>
  <c r="C177" i="33"/>
  <c r="D177" i="33"/>
  <c r="B178" i="33"/>
  <c r="E178" i="33" s="1"/>
  <c r="C178" i="33"/>
  <c r="D178" i="33"/>
  <c r="B179" i="33"/>
  <c r="E179" i="33" s="1"/>
  <c r="C179" i="33"/>
  <c r="D179" i="33"/>
  <c r="B180" i="33"/>
  <c r="E180" i="33" s="1"/>
  <c r="C180" i="33"/>
  <c r="D180" i="33"/>
  <c r="B181" i="33"/>
  <c r="E181" i="33" s="1"/>
  <c r="C181" i="33"/>
  <c r="D181" i="33"/>
  <c r="B182" i="33"/>
  <c r="E182" i="33" s="1"/>
  <c r="C182" i="33"/>
  <c r="D182" i="33"/>
  <c r="B183" i="33"/>
  <c r="E183" i="33" s="1"/>
  <c r="C183" i="33"/>
  <c r="D183" i="33"/>
  <c r="B184" i="33"/>
  <c r="E184" i="33" s="1"/>
  <c r="C184" i="33"/>
  <c r="D184" i="33"/>
  <c r="B185" i="33"/>
  <c r="E185" i="33" s="1"/>
  <c r="C185" i="33"/>
  <c r="D185" i="33"/>
  <c r="B186" i="33"/>
  <c r="E186" i="33" s="1"/>
  <c r="C186" i="33"/>
  <c r="D186" i="33"/>
  <c r="B187" i="33"/>
  <c r="E187" i="33" s="1"/>
  <c r="C187" i="33"/>
  <c r="D187" i="33"/>
  <c r="B188" i="33"/>
  <c r="E188" i="33" s="1"/>
  <c r="C188" i="33"/>
  <c r="D188" i="33"/>
  <c r="B189" i="33"/>
  <c r="E189" i="33" s="1"/>
  <c r="C189" i="33"/>
  <c r="D189" i="33"/>
  <c r="B190" i="33"/>
  <c r="E190" i="33" s="1"/>
  <c r="C190" i="33"/>
  <c r="D190" i="33"/>
  <c r="B191" i="33"/>
  <c r="E191" i="33" s="1"/>
  <c r="C191" i="33"/>
  <c r="D191" i="33"/>
  <c r="B192" i="33"/>
  <c r="E192" i="33" s="1"/>
  <c r="C192" i="33"/>
  <c r="D192" i="33"/>
  <c r="B193" i="33"/>
  <c r="E193" i="33" s="1"/>
  <c r="C193" i="33"/>
  <c r="D193" i="33"/>
  <c r="B194" i="33"/>
  <c r="E194" i="33" s="1"/>
  <c r="C194" i="33"/>
  <c r="D194" i="33"/>
  <c r="B195" i="33"/>
  <c r="E195" i="33" s="1"/>
  <c r="C195" i="33"/>
  <c r="D195" i="33"/>
  <c r="B196" i="33"/>
  <c r="E196" i="33" s="1"/>
  <c r="C196" i="33"/>
  <c r="D196" i="33"/>
  <c r="B197" i="33"/>
  <c r="E197" i="33" s="1"/>
  <c r="C197" i="33"/>
  <c r="D197" i="33"/>
  <c r="B198" i="33"/>
  <c r="E198" i="33" s="1"/>
  <c r="C198" i="33"/>
  <c r="D198" i="33"/>
  <c r="B199" i="33"/>
  <c r="E199" i="33" s="1"/>
  <c r="C199" i="33"/>
  <c r="D199" i="33"/>
  <c r="B200" i="33"/>
  <c r="E200" i="33" s="1"/>
  <c r="C200" i="33"/>
  <c r="D200" i="33"/>
  <c r="B201" i="33"/>
  <c r="E201" i="33" s="1"/>
  <c r="C201" i="33"/>
  <c r="D201" i="33"/>
  <c r="B202" i="33"/>
  <c r="E202" i="33" s="1"/>
  <c r="C202" i="33"/>
  <c r="D202" i="33"/>
  <c r="B203" i="33"/>
  <c r="E203" i="33" s="1"/>
  <c r="C203" i="33"/>
  <c r="D203" i="33"/>
  <c r="B204" i="33"/>
  <c r="E204" i="33" s="1"/>
  <c r="C204" i="33"/>
  <c r="D204" i="33"/>
  <c r="B205" i="33"/>
  <c r="E205" i="33" s="1"/>
  <c r="C205" i="33"/>
  <c r="D205" i="33"/>
  <c r="B206" i="33"/>
  <c r="E206" i="33" s="1"/>
  <c r="C206" i="33"/>
  <c r="D206" i="33"/>
  <c r="B207" i="33"/>
  <c r="E207" i="33" s="1"/>
  <c r="C207" i="33"/>
  <c r="D207" i="33"/>
  <c r="B208" i="33"/>
  <c r="E208" i="33" s="1"/>
  <c r="C208" i="33"/>
  <c r="D208" i="33"/>
  <c r="B209" i="33"/>
  <c r="E209" i="33" s="1"/>
  <c r="C209" i="33"/>
  <c r="D209" i="33"/>
  <c r="B210" i="33"/>
  <c r="E210" i="33" s="1"/>
  <c r="C210" i="33"/>
  <c r="D210" i="33"/>
  <c r="B211" i="33"/>
  <c r="E211" i="33" s="1"/>
  <c r="C211" i="33"/>
  <c r="D211" i="33"/>
  <c r="B212" i="33"/>
  <c r="E212" i="33" s="1"/>
  <c r="C212" i="33"/>
  <c r="D212" i="33"/>
  <c r="B213" i="33"/>
  <c r="E213" i="33" s="1"/>
  <c r="C213" i="33"/>
  <c r="D213" i="33"/>
  <c r="B214" i="33"/>
  <c r="E214" i="33" s="1"/>
  <c r="C214" i="33"/>
  <c r="D214" i="33"/>
  <c r="B215" i="33"/>
  <c r="E215" i="33" s="1"/>
  <c r="C215" i="33"/>
  <c r="D215" i="33"/>
  <c r="B216" i="33"/>
  <c r="E216" i="33" s="1"/>
  <c r="C216" i="33"/>
  <c r="D216" i="33"/>
  <c r="B217" i="33"/>
  <c r="E217" i="33" s="1"/>
  <c r="C217" i="33"/>
  <c r="D217" i="33"/>
  <c r="B218" i="33"/>
  <c r="E218" i="33" s="1"/>
  <c r="C218" i="33"/>
  <c r="D218" i="33"/>
  <c r="B219" i="33"/>
  <c r="E219" i="33" s="1"/>
  <c r="C219" i="33"/>
  <c r="D219" i="33"/>
  <c r="B220" i="33"/>
  <c r="E220" i="33" s="1"/>
  <c r="C220" i="33"/>
  <c r="D220" i="33"/>
  <c r="B221" i="33"/>
  <c r="E221" i="33" s="1"/>
  <c r="C221" i="33"/>
  <c r="D221" i="33"/>
  <c r="B222" i="33"/>
  <c r="E222" i="33" s="1"/>
  <c r="C222" i="33"/>
  <c r="D222" i="33"/>
  <c r="B223" i="33"/>
  <c r="E223" i="33" s="1"/>
  <c r="C223" i="33"/>
  <c r="D223" i="33"/>
  <c r="B224" i="33"/>
  <c r="E224" i="33" s="1"/>
  <c r="C224" i="33"/>
  <c r="D224" i="33"/>
  <c r="B225" i="33"/>
  <c r="E225" i="33" s="1"/>
  <c r="C225" i="33"/>
  <c r="D225" i="33"/>
  <c r="B226" i="33"/>
  <c r="E226" i="33" s="1"/>
  <c r="C226" i="33"/>
  <c r="D226" i="33"/>
  <c r="B227" i="33"/>
  <c r="E227" i="33" s="1"/>
  <c r="C227" i="33"/>
  <c r="D227" i="33"/>
  <c r="B228" i="33"/>
  <c r="E228" i="33" s="1"/>
  <c r="C228" i="33"/>
  <c r="D228" i="33"/>
  <c r="B229" i="33"/>
  <c r="E229" i="33" s="1"/>
  <c r="C229" i="33"/>
  <c r="D229" i="33"/>
  <c r="B230" i="33"/>
  <c r="E230" i="33" s="1"/>
  <c r="C230" i="33"/>
  <c r="D230" i="33"/>
  <c r="B231" i="33"/>
  <c r="E231" i="33" s="1"/>
  <c r="C231" i="33"/>
  <c r="D231" i="33"/>
  <c r="B232" i="33"/>
  <c r="E232" i="33" s="1"/>
  <c r="C232" i="33"/>
  <c r="D232" i="33"/>
  <c r="B233" i="33"/>
  <c r="E233" i="33" s="1"/>
  <c r="C233" i="33"/>
  <c r="D233" i="33"/>
  <c r="B234" i="33"/>
  <c r="E234" i="33" s="1"/>
  <c r="C234" i="33"/>
  <c r="D234" i="33"/>
  <c r="B235" i="33"/>
  <c r="E235" i="33" s="1"/>
  <c r="C235" i="33"/>
  <c r="D235" i="33"/>
  <c r="B236" i="33"/>
  <c r="E236" i="33" s="1"/>
  <c r="C236" i="33"/>
  <c r="D236" i="33"/>
  <c r="B237" i="33"/>
  <c r="E237" i="33" s="1"/>
  <c r="C237" i="33"/>
  <c r="D237" i="33"/>
  <c r="B238" i="33"/>
  <c r="E238" i="33" s="1"/>
  <c r="C238" i="33"/>
  <c r="D238" i="33"/>
  <c r="B239" i="33"/>
  <c r="E239" i="33" s="1"/>
  <c r="C239" i="33"/>
  <c r="D239" i="33"/>
  <c r="B240" i="33"/>
  <c r="E240" i="33" s="1"/>
  <c r="C240" i="33"/>
  <c r="D240" i="33"/>
  <c r="B241" i="33"/>
  <c r="E241" i="33" s="1"/>
  <c r="C241" i="33"/>
  <c r="D241" i="33"/>
  <c r="B242" i="33"/>
  <c r="E242" i="33" s="1"/>
  <c r="C242" i="33"/>
  <c r="D242" i="33"/>
  <c r="B243" i="33"/>
  <c r="E243" i="33" s="1"/>
  <c r="C243" i="33"/>
  <c r="D243" i="33"/>
  <c r="B244" i="33"/>
  <c r="E244" i="33" s="1"/>
  <c r="C244" i="33"/>
  <c r="D244" i="33"/>
  <c r="B245" i="33"/>
  <c r="E245" i="33" s="1"/>
  <c r="C245" i="33"/>
  <c r="D245" i="33"/>
  <c r="B246" i="33"/>
  <c r="E246" i="33" s="1"/>
  <c r="C246" i="33"/>
  <c r="D246" i="33"/>
  <c r="B247" i="33"/>
  <c r="E247" i="33" s="1"/>
  <c r="C247" i="33"/>
  <c r="D247" i="33"/>
  <c r="B248" i="33"/>
  <c r="E248" i="33" s="1"/>
  <c r="C248" i="33"/>
  <c r="D248" i="33"/>
  <c r="B249" i="33"/>
  <c r="E249" i="33" s="1"/>
  <c r="C249" i="33"/>
  <c r="D249" i="33"/>
  <c r="B250" i="33"/>
  <c r="E250" i="33" s="1"/>
  <c r="C250" i="33"/>
  <c r="D250" i="33"/>
  <c r="B251" i="33"/>
  <c r="E251" i="33" s="1"/>
  <c r="C251" i="33"/>
  <c r="D251" i="33"/>
  <c r="B252" i="33"/>
  <c r="E252" i="33" s="1"/>
  <c r="C252" i="33"/>
  <c r="D252" i="33"/>
  <c r="B253" i="33"/>
  <c r="E253" i="33" s="1"/>
  <c r="C253" i="33"/>
  <c r="D253" i="33"/>
  <c r="B254" i="33"/>
  <c r="E254" i="33" s="1"/>
  <c r="C254" i="33"/>
  <c r="D254" i="33"/>
  <c r="B255" i="33"/>
  <c r="E255" i="33" s="1"/>
  <c r="C255" i="33"/>
  <c r="D255" i="33"/>
  <c r="B256" i="33"/>
  <c r="E256" i="33" s="1"/>
  <c r="C256" i="33"/>
  <c r="D256" i="33"/>
  <c r="B257" i="33"/>
  <c r="E257" i="33" s="1"/>
  <c r="C257" i="33"/>
  <c r="D257" i="33"/>
  <c r="B258" i="33"/>
  <c r="E258" i="33" s="1"/>
  <c r="C258" i="33"/>
  <c r="D258" i="33"/>
  <c r="B259" i="33"/>
  <c r="E259" i="33" s="1"/>
  <c r="C259" i="33"/>
  <c r="D259" i="33"/>
  <c r="B260" i="33"/>
  <c r="E260" i="33" s="1"/>
  <c r="C260" i="33"/>
  <c r="D260" i="33"/>
  <c r="B261" i="33"/>
  <c r="E261" i="33" s="1"/>
  <c r="C261" i="33"/>
  <c r="D261" i="33"/>
  <c r="B262" i="33"/>
  <c r="E262" i="33" s="1"/>
  <c r="C262" i="33"/>
  <c r="D262" i="33"/>
  <c r="B263" i="33"/>
  <c r="E263" i="33" s="1"/>
  <c r="C263" i="33"/>
  <c r="D263" i="33"/>
  <c r="B264" i="33"/>
  <c r="E264" i="33" s="1"/>
  <c r="C264" i="33"/>
  <c r="D264" i="33"/>
  <c r="B265" i="33"/>
  <c r="E265" i="33" s="1"/>
  <c r="C265" i="33"/>
  <c r="D265" i="33"/>
  <c r="B266" i="33"/>
  <c r="E266" i="33" s="1"/>
  <c r="C266" i="33"/>
  <c r="D266" i="33"/>
  <c r="B267" i="33"/>
  <c r="E267" i="33" s="1"/>
  <c r="C267" i="33"/>
  <c r="D267" i="33"/>
  <c r="B268" i="33"/>
  <c r="E268" i="33" s="1"/>
  <c r="C268" i="33"/>
  <c r="D268" i="33"/>
  <c r="B269" i="33"/>
  <c r="E269" i="33" s="1"/>
  <c r="C269" i="33"/>
  <c r="D269" i="33"/>
  <c r="B270" i="33"/>
  <c r="E270" i="33" s="1"/>
  <c r="C270" i="33"/>
  <c r="D270" i="33"/>
  <c r="B271" i="33"/>
  <c r="E271" i="33" s="1"/>
  <c r="C271" i="33"/>
  <c r="D271" i="33"/>
  <c r="B272" i="33"/>
  <c r="E272" i="33" s="1"/>
  <c r="C272" i="33"/>
  <c r="D272" i="33"/>
  <c r="B273" i="33"/>
  <c r="E273" i="33" s="1"/>
  <c r="C273" i="33"/>
  <c r="D273" i="33"/>
  <c r="B274" i="33"/>
  <c r="E274" i="33" s="1"/>
  <c r="C274" i="33"/>
  <c r="D274" i="33"/>
  <c r="B275" i="33"/>
  <c r="E275" i="33" s="1"/>
  <c r="C275" i="33"/>
  <c r="D275" i="33"/>
  <c r="B276" i="33"/>
  <c r="E276" i="33" s="1"/>
  <c r="C276" i="33"/>
  <c r="D276" i="33"/>
  <c r="B277" i="33"/>
  <c r="E277" i="33" s="1"/>
  <c r="C277" i="33"/>
  <c r="D277" i="33"/>
  <c r="B278" i="33"/>
  <c r="E278" i="33" s="1"/>
  <c r="C278" i="33"/>
  <c r="D278" i="33"/>
  <c r="B279" i="33"/>
  <c r="E279" i="33" s="1"/>
  <c r="C279" i="33"/>
  <c r="D279" i="33"/>
  <c r="B280" i="33"/>
  <c r="E280" i="33" s="1"/>
  <c r="C280" i="33"/>
  <c r="D280" i="33"/>
  <c r="B281" i="33"/>
  <c r="E281" i="33" s="1"/>
  <c r="C281" i="33"/>
  <c r="D281" i="33"/>
  <c r="B282" i="33"/>
  <c r="E282" i="33" s="1"/>
  <c r="C282" i="33"/>
  <c r="D282" i="33"/>
  <c r="B283" i="33"/>
  <c r="E283" i="33" s="1"/>
  <c r="C283" i="33"/>
  <c r="D283" i="33"/>
  <c r="B284" i="33"/>
  <c r="E284" i="33" s="1"/>
  <c r="C284" i="33"/>
  <c r="D284" i="33"/>
  <c r="B285" i="33"/>
  <c r="E285" i="33" s="1"/>
  <c r="C285" i="33"/>
  <c r="D285" i="33"/>
  <c r="B286" i="33"/>
  <c r="E286" i="33" s="1"/>
  <c r="C286" i="33"/>
  <c r="D286" i="33"/>
  <c r="B287" i="33"/>
  <c r="E287" i="33" s="1"/>
  <c r="C287" i="33"/>
  <c r="D287" i="33"/>
  <c r="B288" i="33"/>
  <c r="E288" i="33" s="1"/>
  <c r="C288" i="33"/>
  <c r="D288" i="33"/>
  <c r="B289" i="33"/>
  <c r="E289" i="33" s="1"/>
  <c r="C289" i="33"/>
  <c r="D289" i="33"/>
  <c r="B290" i="33"/>
  <c r="E290" i="33" s="1"/>
  <c r="C290" i="33"/>
  <c r="D290" i="33"/>
  <c r="B291" i="33"/>
  <c r="E291" i="33" s="1"/>
  <c r="C291" i="33"/>
  <c r="D291" i="33"/>
  <c r="B292" i="33"/>
  <c r="E292" i="33" s="1"/>
  <c r="C292" i="33"/>
  <c r="D292" i="33"/>
  <c r="B293" i="33"/>
  <c r="E293" i="33" s="1"/>
  <c r="C293" i="33"/>
  <c r="D293" i="33"/>
  <c r="B294" i="33"/>
  <c r="E294" i="33" s="1"/>
  <c r="C294" i="33"/>
  <c r="D294" i="33"/>
  <c r="B295" i="33"/>
  <c r="E295" i="33" s="1"/>
  <c r="C295" i="33"/>
  <c r="D295" i="33"/>
  <c r="B296" i="33"/>
  <c r="E296" i="33" s="1"/>
  <c r="C296" i="33"/>
  <c r="D296" i="33"/>
  <c r="B297" i="33"/>
  <c r="E297" i="33" s="1"/>
  <c r="C297" i="33"/>
  <c r="D297" i="33"/>
  <c r="B298" i="33"/>
  <c r="E298" i="33" s="1"/>
  <c r="C298" i="33"/>
  <c r="D298" i="33"/>
  <c r="B299" i="33"/>
  <c r="E299" i="33" s="1"/>
  <c r="C299" i="33"/>
  <c r="D299" i="33"/>
  <c r="B300" i="33"/>
  <c r="E300" i="33" s="1"/>
  <c r="C300" i="33"/>
  <c r="D300" i="33"/>
  <c r="B301" i="33"/>
  <c r="E301" i="33" s="1"/>
  <c r="C301" i="33"/>
  <c r="D301" i="33"/>
  <c r="B302" i="33"/>
  <c r="E302" i="33" s="1"/>
  <c r="C302" i="33"/>
  <c r="D302" i="33"/>
  <c r="B303" i="33"/>
  <c r="E303" i="33" s="1"/>
  <c r="C303" i="33"/>
  <c r="D303" i="33"/>
  <c r="B304" i="33"/>
  <c r="E304" i="33" s="1"/>
  <c r="C304" i="33"/>
  <c r="D304" i="33"/>
  <c r="B305" i="33"/>
  <c r="E305" i="33" s="1"/>
  <c r="C305" i="33"/>
  <c r="D305" i="33"/>
  <c r="B306" i="33"/>
  <c r="E306" i="33" s="1"/>
  <c r="C306" i="33"/>
  <c r="D306" i="33"/>
  <c r="B307" i="33"/>
  <c r="E307" i="33" s="1"/>
  <c r="C307" i="33"/>
  <c r="D307" i="33"/>
  <c r="B308" i="33"/>
  <c r="E308" i="33" s="1"/>
  <c r="C308" i="33"/>
  <c r="D308" i="33"/>
  <c r="B309" i="33"/>
  <c r="E309" i="33" s="1"/>
  <c r="C309" i="33"/>
  <c r="D309" i="33"/>
  <c r="B310" i="33"/>
  <c r="E310" i="33" s="1"/>
  <c r="C310" i="33"/>
  <c r="D310" i="33"/>
  <c r="B311" i="33"/>
  <c r="E311" i="33" s="1"/>
  <c r="C311" i="33"/>
  <c r="D311" i="33"/>
  <c r="B312" i="33"/>
  <c r="E312" i="33" s="1"/>
  <c r="C312" i="33"/>
  <c r="D312" i="33"/>
  <c r="B313" i="33"/>
  <c r="E313" i="33" s="1"/>
  <c r="C313" i="33"/>
  <c r="D313" i="33"/>
  <c r="B314" i="33"/>
  <c r="E314" i="33" s="1"/>
  <c r="C314" i="33"/>
  <c r="D314" i="33"/>
  <c r="B315" i="33"/>
  <c r="E315" i="33" s="1"/>
  <c r="C315" i="33"/>
  <c r="D315" i="33"/>
  <c r="B316" i="33"/>
  <c r="E316" i="33" s="1"/>
  <c r="C316" i="33"/>
  <c r="D316" i="33"/>
  <c r="B317" i="33"/>
  <c r="E317" i="33" s="1"/>
  <c r="C317" i="33"/>
  <c r="D317" i="33"/>
  <c r="B318" i="33"/>
  <c r="E318" i="33" s="1"/>
  <c r="C318" i="33"/>
  <c r="D318" i="33"/>
  <c r="B319" i="33"/>
  <c r="E319" i="33" s="1"/>
  <c r="C319" i="33"/>
  <c r="D319" i="33"/>
  <c r="B320" i="33"/>
  <c r="E320" i="33" s="1"/>
  <c r="C320" i="33"/>
  <c r="D320" i="33"/>
  <c r="B321" i="33"/>
  <c r="E321" i="33" s="1"/>
  <c r="C321" i="33"/>
  <c r="D321" i="33"/>
  <c r="B322" i="33"/>
  <c r="E322" i="33" s="1"/>
  <c r="C322" i="33"/>
  <c r="D322" i="33"/>
  <c r="B323" i="33"/>
  <c r="E323" i="33" s="1"/>
  <c r="C323" i="33"/>
  <c r="D323" i="33"/>
  <c r="B324" i="33"/>
  <c r="E324" i="33" s="1"/>
  <c r="C324" i="33"/>
  <c r="D324" i="33"/>
  <c r="B325" i="33"/>
  <c r="E325" i="33" s="1"/>
  <c r="C325" i="33"/>
  <c r="D325" i="33"/>
  <c r="B326" i="33"/>
  <c r="E326" i="33" s="1"/>
  <c r="C326" i="33"/>
  <c r="D326" i="33"/>
  <c r="B327" i="33"/>
  <c r="E327" i="33" s="1"/>
  <c r="C327" i="33"/>
  <c r="D327" i="33"/>
  <c r="B328" i="33"/>
  <c r="E328" i="33" s="1"/>
  <c r="C328" i="33"/>
  <c r="D328" i="33"/>
  <c r="B329" i="33"/>
  <c r="E329" i="33" s="1"/>
  <c r="C329" i="33"/>
  <c r="D329" i="33"/>
  <c r="B330" i="33"/>
  <c r="E330" i="33" s="1"/>
  <c r="C330" i="33"/>
  <c r="D330" i="33"/>
  <c r="B331" i="33"/>
  <c r="E331" i="33" s="1"/>
  <c r="C331" i="33"/>
  <c r="D331" i="33"/>
  <c r="B332" i="33"/>
  <c r="E332" i="33" s="1"/>
  <c r="C332" i="33"/>
  <c r="D332" i="33"/>
  <c r="B333" i="33"/>
  <c r="E333" i="33" s="1"/>
  <c r="C333" i="33"/>
  <c r="D333" i="33"/>
  <c r="B334" i="33"/>
  <c r="E334" i="33" s="1"/>
  <c r="C334" i="33"/>
  <c r="D334" i="33"/>
  <c r="B335" i="33"/>
  <c r="E335" i="33" s="1"/>
  <c r="C335" i="33"/>
  <c r="D335" i="33"/>
  <c r="B336" i="33"/>
  <c r="E336" i="33" s="1"/>
  <c r="C336" i="33"/>
  <c r="D336" i="33"/>
  <c r="B337" i="33"/>
  <c r="E337" i="33" s="1"/>
  <c r="C337" i="33"/>
  <c r="D337" i="33"/>
  <c r="B338" i="33"/>
  <c r="E338" i="33" s="1"/>
  <c r="C338" i="33"/>
  <c r="D338" i="33"/>
  <c r="B339" i="33"/>
  <c r="E339" i="33" s="1"/>
  <c r="C339" i="33"/>
  <c r="D339" i="33"/>
  <c r="B340" i="33"/>
  <c r="E340" i="33" s="1"/>
  <c r="C340" i="33"/>
  <c r="D340" i="33"/>
  <c r="B341" i="33"/>
  <c r="E341" i="33" s="1"/>
  <c r="C341" i="33"/>
  <c r="D341" i="33"/>
  <c r="B342" i="33"/>
  <c r="E342" i="33" s="1"/>
  <c r="C342" i="33"/>
  <c r="D342" i="33"/>
  <c r="B343" i="33"/>
  <c r="E343" i="33" s="1"/>
  <c r="C343" i="33"/>
  <c r="D343" i="33"/>
  <c r="B344" i="33"/>
  <c r="E344" i="33" s="1"/>
  <c r="C344" i="33"/>
  <c r="D344" i="33"/>
  <c r="B345" i="33"/>
  <c r="E345" i="33" s="1"/>
  <c r="C345" i="33"/>
  <c r="D345" i="33"/>
  <c r="B346" i="33"/>
  <c r="E346" i="33" s="1"/>
  <c r="C346" i="33"/>
  <c r="D346" i="33"/>
  <c r="B347" i="33"/>
  <c r="E347" i="33" s="1"/>
  <c r="C347" i="33"/>
  <c r="D347" i="33"/>
  <c r="B348" i="33"/>
  <c r="E348" i="33" s="1"/>
  <c r="C348" i="33"/>
  <c r="D348" i="33"/>
  <c r="B349" i="33"/>
  <c r="E349" i="33" s="1"/>
  <c r="C349" i="33"/>
  <c r="D349" i="33"/>
  <c r="B350" i="33"/>
  <c r="E350" i="33" s="1"/>
  <c r="C350" i="33"/>
  <c r="D350" i="33"/>
  <c r="B351" i="33"/>
  <c r="E351" i="33" s="1"/>
  <c r="C351" i="33"/>
  <c r="D351" i="33"/>
  <c r="B352" i="33"/>
  <c r="E352" i="33" s="1"/>
  <c r="C352" i="33"/>
  <c r="D352" i="33"/>
  <c r="B353" i="33"/>
  <c r="E353" i="33" s="1"/>
  <c r="C353" i="33"/>
  <c r="D353" i="33"/>
  <c r="B354" i="33"/>
  <c r="E354" i="33" s="1"/>
  <c r="C354" i="33"/>
  <c r="D354" i="33"/>
  <c r="B355" i="33"/>
  <c r="E355" i="33" s="1"/>
  <c r="C355" i="33"/>
  <c r="D355" i="33"/>
  <c r="B356" i="33"/>
  <c r="E356" i="33" s="1"/>
  <c r="C356" i="33"/>
  <c r="D356" i="33"/>
  <c r="B357" i="33"/>
  <c r="E357" i="33" s="1"/>
  <c r="C357" i="33"/>
  <c r="D357" i="33"/>
  <c r="B358" i="33"/>
  <c r="E358" i="33" s="1"/>
  <c r="C358" i="33"/>
  <c r="D358" i="33"/>
  <c r="B359" i="33"/>
  <c r="E359" i="33" s="1"/>
  <c r="C359" i="33"/>
  <c r="D359" i="33"/>
  <c r="B360" i="33"/>
  <c r="E360" i="33" s="1"/>
  <c r="C360" i="33"/>
  <c r="D360" i="33"/>
  <c r="B361" i="33"/>
  <c r="E361" i="33" s="1"/>
  <c r="C361" i="33"/>
  <c r="D361" i="33"/>
  <c r="B362" i="33"/>
  <c r="E362" i="33" s="1"/>
  <c r="C362" i="33"/>
  <c r="D362" i="33"/>
  <c r="B363" i="33"/>
  <c r="E363" i="33" s="1"/>
  <c r="C363" i="33"/>
  <c r="D363" i="33"/>
  <c r="B364" i="33"/>
  <c r="E364" i="33" s="1"/>
  <c r="C364" i="33"/>
  <c r="D364" i="33"/>
  <c r="B365" i="33"/>
  <c r="E365" i="33" s="1"/>
  <c r="C365" i="33"/>
  <c r="D365" i="33"/>
  <c r="B366" i="33"/>
  <c r="E366" i="33" s="1"/>
  <c r="C366" i="33"/>
  <c r="D366" i="33"/>
  <c r="B367" i="33"/>
  <c r="E367" i="33" s="1"/>
  <c r="C367" i="33"/>
  <c r="D367" i="33"/>
  <c r="B368" i="33"/>
  <c r="E368" i="33" s="1"/>
  <c r="C368" i="33"/>
  <c r="D368" i="33"/>
  <c r="B369" i="33"/>
  <c r="E369" i="33" s="1"/>
  <c r="C369" i="33"/>
  <c r="D369" i="33"/>
  <c r="B370" i="33"/>
  <c r="E370" i="33" s="1"/>
  <c r="C370" i="33"/>
  <c r="D370" i="33"/>
  <c r="B371" i="33"/>
  <c r="E371" i="33" s="1"/>
  <c r="C371" i="33"/>
  <c r="D371" i="33"/>
  <c r="B372" i="33"/>
  <c r="E372" i="33" s="1"/>
  <c r="C372" i="33"/>
  <c r="D372" i="33"/>
  <c r="B373" i="33"/>
  <c r="E373" i="33" s="1"/>
  <c r="C373" i="33"/>
  <c r="D373" i="33"/>
  <c r="B374" i="33"/>
  <c r="E374" i="33" s="1"/>
  <c r="C374" i="33"/>
  <c r="D374" i="33"/>
  <c r="B375" i="33"/>
  <c r="E375" i="33" s="1"/>
  <c r="C375" i="33"/>
  <c r="D375" i="33"/>
  <c r="B376" i="33"/>
  <c r="E376" i="33" s="1"/>
  <c r="C376" i="33"/>
  <c r="D376" i="33"/>
  <c r="B377" i="33"/>
  <c r="E377" i="33" s="1"/>
  <c r="C377" i="33"/>
  <c r="D377" i="33"/>
  <c r="B378" i="33"/>
  <c r="E378" i="33" s="1"/>
  <c r="C378" i="33"/>
  <c r="D378" i="33"/>
  <c r="B379" i="33"/>
  <c r="E379" i="33" s="1"/>
  <c r="C379" i="33"/>
  <c r="D379" i="33"/>
  <c r="B380" i="33"/>
  <c r="E380" i="33" s="1"/>
  <c r="C380" i="33"/>
  <c r="D380" i="33"/>
  <c r="B381" i="33"/>
  <c r="E381" i="33" s="1"/>
  <c r="C381" i="33"/>
  <c r="D381" i="33"/>
  <c r="B382" i="33"/>
  <c r="E382" i="33" s="1"/>
  <c r="C382" i="33"/>
  <c r="D382" i="33"/>
  <c r="B383" i="33"/>
  <c r="E383" i="33" s="1"/>
  <c r="C383" i="33"/>
  <c r="D383" i="33"/>
  <c r="B384" i="33"/>
  <c r="E384" i="33" s="1"/>
  <c r="C384" i="33"/>
  <c r="D384" i="33"/>
  <c r="B385" i="33"/>
  <c r="E385" i="33" s="1"/>
  <c r="C385" i="33"/>
  <c r="D385" i="33"/>
  <c r="B386" i="33"/>
  <c r="E386" i="33" s="1"/>
  <c r="C386" i="33"/>
  <c r="D386" i="33"/>
  <c r="B387" i="33"/>
  <c r="E387" i="33" s="1"/>
  <c r="C387" i="33"/>
  <c r="D387" i="33"/>
  <c r="B388" i="33"/>
  <c r="E388" i="33" s="1"/>
  <c r="C388" i="33"/>
  <c r="D388" i="33"/>
  <c r="B389" i="33"/>
  <c r="E389" i="33" s="1"/>
  <c r="C389" i="33"/>
  <c r="D389" i="33"/>
  <c r="B390" i="33"/>
  <c r="E390" i="33" s="1"/>
  <c r="C390" i="33"/>
  <c r="D390" i="33"/>
  <c r="B391" i="33"/>
  <c r="E391" i="33" s="1"/>
  <c r="C391" i="33"/>
  <c r="D391" i="33"/>
  <c r="B392" i="33"/>
  <c r="E392" i="33" s="1"/>
  <c r="C392" i="33"/>
  <c r="D392" i="33"/>
  <c r="B393" i="33"/>
  <c r="E393" i="33" s="1"/>
  <c r="C393" i="33"/>
  <c r="D393" i="33"/>
  <c r="B394" i="33"/>
  <c r="E394" i="33" s="1"/>
  <c r="C394" i="33"/>
  <c r="D394" i="33"/>
  <c r="B395" i="33"/>
  <c r="E395" i="33" s="1"/>
  <c r="C395" i="33"/>
  <c r="D395" i="33"/>
  <c r="B396" i="33"/>
  <c r="E396" i="33" s="1"/>
  <c r="C396" i="33"/>
  <c r="D396" i="33"/>
  <c r="B397" i="33"/>
  <c r="E397" i="33" s="1"/>
  <c r="C397" i="33"/>
  <c r="D397" i="33"/>
  <c r="B398" i="33"/>
  <c r="E398" i="33" s="1"/>
  <c r="C398" i="33"/>
  <c r="D398" i="33"/>
  <c r="B399" i="33"/>
  <c r="E399" i="33" s="1"/>
  <c r="C399" i="33"/>
  <c r="D399" i="33"/>
  <c r="B400" i="33"/>
  <c r="E400" i="33" s="1"/>
  <c r="C400" i="33"/>
  <c r="D400" i="33"/>
  <c r="B401" i="33"/>
  <c r="E401" i="33" s="1"/>
  <c r="C401" i="33"/>
  <c r="D401" i="33"/>
  <c r="B402" i="33"/>
  <c r="E402" i="33" s="1"/>
  <c r="C402" i="33"/>
  <c r="D402" i="33"/>
  <c r="B403" i="33"/>
  <c r="E403" i="33" s="1"/>
  <c r="C403" i="33"/>
  <c r="D403" i="33"/>
  <c r="B404" i="33"/>
  <c r="E404" i="33" s="1"/>
  <c r="C404" i="33"/>
  <c r="D404" i="33"/>
  <c r="B405" i="33"/>
  <c r="E405" i="33" s="1"/>
  <c r="C405" i="33"/>
  <c r="D405" i="33"/>
  <c r="B406" i="33"/>
  <c r="E406" i="33" s="1"/>
  <c r="C406" i="33"/>
  <c r="D406" i="33"/>
  <c r="B407" i="33"/>
  <c r="E407" i="33" s="1"/>
  <c r="C407" i="33"/>
  <c r="D407" i="33"/>
  <c r="B408" i="33"/>
  <c r="E408" i="33" s="1"/>
  <c r="C408" i="33"/>
  <c r="D408" i="33"/>
  <c r="B409" i="33"/>
  <c r="E409" i="33" s="1"/>
  <c r="C409" i="33"/>
  <c r="D409" i="33"/>
  <c r="B410" i="33"/>
  <c r="E410" i="33" s="1"/>
  <c r="C410" i="33"/>
  <c r="D410" i="33"/>
  <c r="B411" i="33"/>
  <c r="E411" i="33" s="1"/>
  <c r="C411" i="33"/>
  <c r="D411" i="33"/>
  <c r="B412" i="33"/>
  <c r="E412" i="33" s="1"/>
  <c r="C412" i="33"/>
  <c r="D412" i="33"/>
  <c r="B413" i="33"/>
  <c r="E413" i="33" s="1"/>
  <c r="C413" i="33"/>
  <c r="D413" i="33"/>
  <c r="B414" i="33"/>
  <c r="E414" i="33" s="1"/>
  <c r="C414" i="33"/>
  <c r="D414" i="33"/>
  <c r="B415" i="33"/>
  <c r="E415" i="33" s="1"/>
  <c r="C415" i="33"/>
  <c r="D415" i="33"/>
  <c r="B416" i="33"/>
  <c r="E416" i="33" s="1"/>
  <c r="C416" i="33"/>
  <c r="D416" i="33"/>
  <c r="B417" i="33"/>
  <c r="E417" i="33" s="1"/>
  <c r="C417" i="33"/>
  <c r="D417" i="33"/>
  <c r="B418" i="33"/>
  <c r="E418" i="33" s="1"/>
  <c r="C418" i="33"/>
  <c r="D418" i="33"/>
  <c r="B419" i="33"/>
  <c r="E419" i="33" s="1"/>
  <c r="C419" i="33"/>
  <c r="D419" i="33"/>
  <c r="B420" i="33"/>
  <c r="E420" i="33" s="1"/>
  <c r="C420" i="33"/>
  <c r="D420" i="33"/>
  <c r="B421" i="33"/>
  <c r="E421" i="33" s="1"/>
  <c r="C421" i="33"/>
  <c r="D421" i="33"/>
  <c r="B422" i="33"/>
  <c r="E422" i="33" s="1"/>
  <c r="C422" i="33"/>
  <c r="D422" i="33"/>
  <c r="B423" i="33"/>
  <c r="E423" i="33" s="1"/>
  <c r="C423" i="33"/>
  <c r="D423" i="33"/>
  <c r="B424" i="33"/>
  <c r="E424" i="33" s="1"/>
  <c r="C424" i="33"/>
  <c r="D424" i="33"/>
  <c r="B425" i="33"/>
  <c r="E425" i="33" s="1"/>
  <c r="C425" i="33"/>
  <c r="D425" i="33"/>
  <c r="B426" i="33"/>
  <c r="E426" i="33" s="1"/>
  <c r="C426" i="33"/>
  <c r="D426" i="33"/>
  <c r="B427" i="33"/>
  <c r="E427" i="33" s="1"/>
  <c r="C427" i="33"/>
  <c r="D427" i="33"/>
  <c r="B428" i="33"/>
  <c r="E428" i="33" s="1"/>
  <c r="C428" i="33"/>
  <c r="D428" i="33"/>
  <c r="B429" i="33"/>
  <c r="E429" i="33" s="1"/>
  <c r="C429" i="33"/>
  <c r="D429" i="33"/>
  <c r="B430" i="33"/>
  <c r="E430" i="33" s="1"/>
  <c r="C430" i="33"/>
  <c r="D430" i="33"/>
  <c r="B431" i="33"/>
  <c r="E431" i="33" s="1"/>
  <c r="C431" i="33"/>
  <c r="D431" i="33"/>
  <c r="B432" i="33"/>
  <c r="E432" i="33" s="1"/>
  <c r="C432" i="33"/>
  <c r="D432" i="33"/>
  <c r="B433" i="33"/>
  <c r="E433" i="33" s="1"/>
  <c r="C433" i="33"/>
  <c r="D433" i="33"/>
  <c r="B434" i="33"/>
  <c r="E434" i="33" s="1"/>
  <c r="C434" i="33"/>
  <c r="D434" i="33"/>
  <c r="B435" i="33"/>
  <c r="E435" i="33" s="1"/>
  <c r="C435" i="33"/>
  <c r="D435" i="33"/>
  <c r="B436" i="33"/>
  <c r="E436" i="33" s="1"/>
  <c r="C436" i="33"/>
  <c r="D436" i="33"/>
  <c r="B437" i="33"/>
  <c r="E437" i="33" s="1"/>
  <c r="C437" i="33"/>
  <c r="D437" i="33"/>
  <c r="B438" i="33"/>
  <c r="E438" i="33" s="1"/>
  <c r="C438" i="33"/>
  <c r="D438" i="33"/>
  <c r="B439" i="33"/>
  <c r="E439" i="33" s="1"/>
  <c r="C439" i="33"/>
  <c r="D439" i="33"/>
  <c r="B440" i="33"/>
  <c r="E440" i="33" s="1"/>
  <c r="C440" i="33"/>
  <c r="D440" i="33"/>
  <c r="B441" i="33"/>
  <c r="E441" i="33" s="1"/>
  <c r="C441" i="33"/>
  <c r="D441" i="33"/>
  <c r="B442" i="33"/>
  <c r="E442" i="33" s="1"/>
  <c r="C442" i="33"/>
  <c r="D442" i="33"/>
  <c r="B443" i="33"/>
  <c r="E443" i="33" s="1"/>
  <c r="C443" i="33"/>
  <c r="D443" i="33"/>
  <c r="B444" i="33"/>
  <c r="E444" i="33" s="1"/>
  <c r="C444" i="33"/>
  <c r="D444" i="33"/>
  <c r="B445" i="33"/>
  <c r="E445" i="33" s="1"/>
  <c r="C445" i="33"/>
  <c r="D445" i="33"/>
  <c r="B446" i="33"/>
  <c r="E446" i="33" s="1"/>
  <c r="C446" i="33"/>
  <c r="D446" i="33"/>
  <c r="B447" i="33"/>
  <c r="E447" i="33" s="1"/>
  <c r="C447" i="33"/>
  <c r="D447" i="33"/>
  <c r="B448" i="33"/>
  <c r="E448" i="33" s="1"/>
  <c r="C448" i="33"/>
  <c r="D448" i="33"/>
  <c r="B449" i="33"/>
  <c r="E449" i="33" s="1"/>
  <c r="C449" i="33"/>
  <c r="D449" i="33"/>
  <c r="B450" i="33"/>
  <c r="E450" i="33" s="1"/>
  <c r="C450" i="33"/>
  <c r="D450" i="33"/>
  <c r="B451" i="33"/>
  <c r="E451" i="33" s="1"/>
  <c r="C451" i="33"/>
  <c r="D451" i="33"/>
  <c r="B452" i="33"/>
  <c r="E452" i="33" s="1"/>
  <c r="C452" i="33"/>
  <c r="D452" i="33"/>
  <c r="B453" i="33"/>
  <c r="E453" i="33" s="1"/>
  <c r="C453" i="33"/>
  <c r="D453" i="33"/>
  <c r="B454" i="33"/>
  <c r="E454" i="33" s="1"/>
  <c r="C454" i="33"/>
  <c r="D454" i="33"/>
  <c r="B455" i="33"/>
  <c r="E455" i="33" s="1"/>
  <c r="C455" i="33"/>
  <c r="D455" i="33"/>
  <c r="B456" i="33"/>
  <c r="E456" i="33" s="1"/>
  <c r="C456" i="33"/>
  <c r="D456" i="33"/>
  <c r="B457" i="33"/>
  <c r="E457" i="33" s="1"/>
  <c r="C457" i="33"/>
  <c r="D457" i="33"/>
  <c r="B458" i="33"/>
  <c r="E458" i="33" s="1"/>
  <c r="C458" i="33"/>
  <c r="D458" i="33"/>
  <c r="B459" i="33"/>
  <c r="E459" i="33" s="1"/>
  <c r="C459" i="33"/>
  <c r="D459" i="33"/>
  <c r="B460" i="33"/>
  <c r="E460" i="33" s="1"/>
  <c r="C460" i="33"/>
  <c r="D460" i="33"/>
  <c r="B461" i="33"/>
  <c r="E461" i="33" s="1"/>
  <c r="C461" i="33"/>
  <c r="D461" i="33"/>
  <c r="B462" i="33"/>
  <c r="E462" i="33" s="1"/>
  <c r="C462" i="33"/>
  <c r="D462" i="33"/>
  <c r="B463" i="33"/>
  <c r="E463" i="33" s="1"/>
  <c r="C463" i="33"/>
  <c r="D463" i="33"/>
  <c r="B464" i="33"/>
  <c r="E464" i="33" s="1"/>
  <c r="C464" i="33"/>
  <c r="D464" i="33"/>
  <c r="B465" i="33"/>
  <c r="E465" i="33" s="1"/>
  <c r="C465" i="33"/>
  <c r="D465" i="33"/>
  <c r="B466" i="33"/>
  <c r="E466" i="33" s="1"/>
  <c r="C466" i="33"/>
  <c r="D466" i="33"/>
  <c r="B467" i="33"/>
  <c r="E467" i="33" s="1"/>
  <c r="C467" i="33"/>
  <c r="D467" i="33"/>
  <c r="B468" i="33"/>
  <c r="E468" i="33" s="1"/>
  <c r="C468" i="33"/>
  <c r="D468" i="33"/>
  <c r="B469" i="33"/>
  <c r="E469" i="33" s="1"/>
  <c r="C469" i="33"/>
  <c r="D469" i="33"/>
  <c r="B470" i="33"/>
  <c r="E470" i="33" s="1"/>
  <c r="C470" i="33"/>
  <c r="D470" i="33"/>
  <c r="B471" i="33"/>
  <c r="E471" i="33" s="1"/>
  <c r="C471" i="33"/>
  <c r="D471" i="33"/>
  <c r="B472" i="33"/>
  <c r="E472" i="33" s="1"/>
  <c r="C472" i="33"/>
  <c r="D472" i="33"/>
  <c r="B473" i="33"/>
  <c r="E473" i="33" s="1"/>
  <c r="C473" i="33"/>
  <c r="D473" i="33"/>
  <c r="B474" i="33"/>
  <c r="E474" i="33" s="1"/>
  <c r="C474" i="33"/>
  <c r="D474" i="33"/>
  <c r="B475" i="33"/>
  <c r="E475" i="33" s="1"/>
  <c r="C475" i="33"/>
  <c r="D475" i="33"/>
  <c r="B476" i="33"/>
  <c r="E476" i="33" s="1"/>
  <c r="C476" i="33"/>
  <c r="D476" i="33"/>
  <c r="B477" i="33"/>
  <c r="E477" i="33" s="1"/>
  <c r="C477" i="33"/>
  <c r="D477" i="33"/>
  <c r="B478" i="33"/>
  <c r="E478" i="33" s="1"/>
  <c r="C478" i="33"/>
  <c r="D478" i="33"/>
  <c r="B479" i="33"/>
  <c r="E479" i="33" s="1"/>
  <c r="C479" i="33"/>
  <c r="D479" i="33"/>
  <c r="B480" i="33"/>
  <c r="E480" i="33" s="1"/>
  <c r="C480" i="33"/>
  <c r="D480" i="33"/>
  <c r="B481" i="33"/>
  <c r="E481" i="33" s="1"/>
  <c r="C481" i="33"/>
  <c r="D481" i="33"/>
  <c r="B482" i="33"/>
  <c r="E482" i="33" s="1"/>
  <c r="C482" i="33"/>
  <c r="D482" i="33"/>
  <c r="B483" i="33"/>
  <c r="E483" i="33" s="1"/>
  <c r="C483" i="33"/>
  <c r="D483" i="33"/>
  <c r="B484" i="33"/>
  <c r="E484" i="33" s="1"/>
  <c r="C484" i="33"/>
  <c r="D484" i="33"/>
  <c r="B485" i="33"/>
  <c r="E485" i="33" s="1"/>
  <c r="C485" i="33"/>
  <c r="D485" i="33"/>
  <c r="B486" i="33"/>
  <c r="E486" i="33" s="1"/>
  <c r="C486" i="33"/>
  <c r="D486" i="33"/>
  <c r="B487" i="33"/>
  <c r="E487" i="33" s="1"/>
  <c r="C487" i="33"/>
  <c r="D487" i="33"/>
  <c r="B488" i="33"/>
  <c r="E488" i="33" s="1"/>
  <c r="C488" i="33"/>
  <c r="D488" i="33"/>
  <c r="B489" i="33"/>
  <c r="E489" i="33" s="1"/>
  <c r="C489" i="33"/>
  <c r="D489" i="33"/>
  <c r="B490" i="33"/>
  <c r="E490" i="33" s="1"/>
  <c r="C490" i="33"/>
  <c r="D490" i="33"/>
  <c r="B491" i="33"/>
  <c r="E491" i="33" s="1"/>
  <c r="C491" i="33"/>
  <c r="D491" i="33"/>
  <c r="B492" i="33"/>
  <c r="E492" i="33" s="1"/>
  <c r="C492" i="33"/>
  <c r="D492" i="33"/>
  <c r="B493" i="33"/>
  <c r="E493" i="33" s="1"/>
  <c r="C493" i="33"/>
  <c r="D493" i="33"/>
  <c r="B494" i="33"/>
  <c r="E494" i="33" s="1"/>
  <c r="C494" i="33"/>
  <c r="D494" i="33"/>
  <c r="B495" i="33"/>
  <c r="E495" i="33" s="1"/>
  <c r="C495" i="33"/>
  <c r="D495" i="33"/>
  <c r="B496" i="33"/>
  <c r="E496" i="33" s="1"/>
  <c r="C496" i="33"/>
  <c r="D496" i="33"/>
  <c r="B497" i="33"/>
  <c r="E497" i="33" s="1"/>
  <c r="C497" i="33"/>
  <c r="D497" i="33"/>
  <c r="B498" i="33"/>
  <c r="E498" i="33" s="1"/>
  <c r="C498" i="33"/>
  <c r="D498" i="33"/>
  <c r="B499" i="33"/>
  <c r="E499" i="33" s="1"/>
  <c r="C499" i="33"/>
  <c r="D499" i="33"/>
  <c r="B500" i="33"/>
  <c r="E500" i="33" s="1"/>
  <c r="C500" i="33"/>
  <c r="D500" i="33"/>
  <c r="B501" i="33"/>
  <c r="E501" i="33" s="1"/>
  <c r="C501" i="33"/>
  <c r="D501" i="33"/>
  <c r="B502" i="33"/>
  <c r="E502" i="33" s="1"/>
  <c r="C502" i="33"/>
  <c r="D502" i="33"/>
  <c r="B503" i="33"/>
  <c r="E503" i="33" s="1"/>
  <c r="C503" i="33"/>
  <c r="D503" i="33"/>
  <c r="B504" i="33"/>
  <c r="E504" i="33" s="1"/>
  <c r="C504" i="33"/>
  <c r="D504" i="33"/>
  <c r="B505" i="33"/>
  <c r="E505" i="33" s="1"/>
  <c r="C505" i="33"/>
  <c r="D505" i="33"/>
  <c r="B506" i="33"/>
  <c r="E506" i="33" s="1"/>
  <c r="C506" i="33"/>
  <c r="D506" i="33"/>
  <c r="B507" i="33"/>
  <c r="E507" i="33" s="1"/>
  <c r="C507" i="33"/>
  <c r="D507" i="33"/>
  <c r="B508" i="33"/>
  <c r="E508" i="33" s="1"/>
  <c r="C508" i="33"/>
  <c r="D508" i="33"/>
  <c r="B509" i="33"/>
  <c r="E509" i="33" s="1"/>
  <c r="C509" i="33"/>
  <c r="D509" i="33"/>
  <c r="B510" i="33"/>
  <c r="E510" i="33" s="1"/>
  <c r="C510" i="33"/>
  <c r="D510" i="33"/>
  <c r="B511" i="33"/>
  <c r="E511" i="33" s="1"/>
  <c r="C511" i="33"/>
  <c r="D511" i="33"/>
  <c r="B512" i="33"/>
  <c r="E512" i="33" s="1"/>
  <c r="C512" i="33"/>
  <c r="D512" i="33"/>
  <c r="B513" i="33"/>
  <c r="E513" i="33" s="1"/>
  <c r="C513" i="33"/>
  <c r="D513" i="33"/>
  <c r="B514" i="33"/>
  <c r="E514" i="33" s="1"/>
  <c r="C514" i="33"/>
  <c r="D514" i="33"/>
  <c r="B515" i="33"/>
  <c r="E515" i="33" s="1"/>
  <c r="C515" i="33"/>
  <c r="D515" i="33"/>
  <c r="B516" i="33"/>
  <c r="E516" i="33" s="1"/>
  <c r="C516" i="33"/>
  <c r="D516" i="33"/>
  <c r="B517" i="33"/>
  <c r="E517" i="33" s="1"/>
  <c r="C517" i="33"/>
  <c r="D517" i="33"/>
  <c r="B518" i="33"/>
  <c r="E518" i="33" s="1"/>
  <c r="C518" i="33"/>
  <c r="D518" i="33"/>
  <c r="B519" i="33"/>
  <c r="E519" i="33" s="1"/>
  <c r="C519" i="33"/>
  <c r="D519" i="33"/>
  <c r="B520" i="33"/>
  <c r="E520" i="33" s="1"/>
  <c r="C520" i="33"/>
  <c r="D520" i="33"/>
  <c r="B521" i="33"/>
  <c r="E521" i="33" s="1"/>
  <c r="C521" i="33"/>
  <c r="D521" i="33"/>
  <c r="B522" i="33"/>
  <c r="E522" i="33" s="1"/>
  <c r="C522" i="33"/>
  <c r="D522" i="33"/>
  <c r="B523" i="33"/>
  <c r="E523" i="33" s="1"/>
  <c r="C523" i="33"/>
  <c r="D523" i="33"/>
  <c r="B524" i="33"/>
  <c r="E524" i="33" s="1"/>
  <c r="C524" i="33"/>
  <c r="D524" i="33"/>
  <c r="B525" i="33"/>
  <c r="E525" i="33" s="1"/>
  <c r="C525" i="33"/>
  <c r="D525" i="33"/>
  <c r="B526" i="33"/>
  <c r="E526" i="33" s="1"/>
  <c r="C526" i="33"/>
  <c r="D526" i="33"/>
  <c r="B527" i="33"/>
  <c r="E527" i="33" s="1"/>
  <c r="C527" i="33"/>
  <c r="D527" i="33"/>
  <c r="B528" i="33"/>
  <c r="E528" i="33" s="1"/>
  <c r="C528" i="33"/>
  <c r="D528" i="33"/>
  <c r="B529" i="33"/>
  <c r="E529" i="33" s="1"/>
  <c r="C529" i="33"/>
  <c r="D529" i="33"/>
  <c r="B530" i="33"/>
  <c r="E530" i="33" s="1"/>
  <c r="C530" i="33"/>
  <c r="D530" i="33"/>
  <c r="B531" i="33"/>
  <c r="E531" i="33" s="1"/>
  <c r="C531" i="33"/>
  <c r="D531" i="33"/>
  <c r="B532" i="33"/>
  <c r="E532" i="33" s="1"/>
  <c r="C532" i="33"/>
  <c r="D532" i="33"/>
  <c r="B533" i="33"/>
  <c r="E533" i="33" s="1"/>
  <c r="C533" i="33"/>
  <c r="D533" i="33"/>
  <c r="B534" i="33"/>
  <c r="E534" i="33" s="1"/>
  <c r="C534" i="33"/>
  <c r="D534" i="33"/>
  <c r="B535" i="33"/>
  <c r="E535" i="33" s="1"/>
  <c r="C535" i="33"/>
  <c r="D535" i="33"/>
  <c r="B536" i="33"/>
  <c r="E536" i="33" s="1"/>
  <c r="C536" i="33"/>
  <c r="D536" i="33"/>
  <c r="B537" i="33"/>
  <c r="E537" i="33" s="1"/>
  <c r="C537" i="33"/>
  <c r="D537" i="33"/>
  <c r="B538" i="33"/>
  <c r="E538" i="33" s="1"/>
  <c r="C538" i="33"/>
  <c r="D538" i="33"/>
  <c r="B539" i="33"/>
  <c r="E539" i="33" s="1"/>
  <c r="C539" i="33"/>
  <c r="D539" i="33"/>
  <c r="B540" i="33"/>
  <c r="E540" i="33" s="1"/>
  <c r="C540" i="33"/>
  <c r="D540" i="33"/>
  <c r="B541" i="33"/>
  <c r="E541" i="33" s="1"/>
  <c r="C541" i="33"/>
  <c r="D541" i="33"/>
  <c r="B542" i="33"/>
  <c r="E542" i="33" s="1"/>
  <c r="C542" i="33"/>
  <c r="D542" i="33"/>
  <c r="B543" i="33"/>
  <c r="E543" i="33" s="1"/>
  <c r="C543" i="33"/>
  <c r="D543" i="33"/>
  <c r="B544" i="33"/>
  <c r="E544" i="33" s="1"/>
  <c r="C544" i="33"/>
  <c r="D544" i="33"/>
  <c r="B545" i="33"/>
  <c r="E545" i="33" s="1"/>
  <c r="C545" i="33"/>
  <c r="D545" i="33"/>
  <c r="B546" i="33"/>
  <c r="E546" i="33" s="1"/>
  <c r="C546" i="33"/>
  <c r="D546" i="33"/>
  <c r="B547" i="33"/>
  <c r="E547" i="33" s="1"/>
  <c r="C547" i="33"/>
  <c r="D547" i="33"/>
  <c r="B548" i="33"/>
  <c r="E548" i="33" s="1"/>
  <c r="C548" i="33"/>
  <c r="D548" i="33"/>
  <c r="B549" i="33"/>
  <c r="E549" i="33" s="1"/>
  <c r="C549" i="33"/>
  <c r="D549" i="33"/>
  <c r="B550" i="33"/>
  <c r="E550" i="33" s="1"/>
  <c r="C550" i="33"/>
  <c r="D550" i="33"/>
  <c r="B551" i="33"/>
  <c r="E551" i="33" s="1"/>
  <c r="C551" i="33"/>
  <c r="D551" i="33"/>
  <c r="B552" i="33"/>
  <c r="E552" i="33" s="1"/>
  <c r="C552" i="33"/>
  <c r="D552" i="33"/>
  <c r="B553" i="33"/>
  <c r="E553" i="33" s="1"/>
  <c r="C553" i="33"/>
  <c r="D553" i="33"/>
  <c r="B554" i="33"/>
  <c r="E554" i="33" s="1"/>
  <c r="C554" i="33"/>
  <c r="D554" i="33"/>
  <c r="B555" i="33"/>
  <c r="E555" i="33" s="1"/>
  <c r="C555" i="33"/>
  <c r="D555" i="33"/>
  <c r="B556" i="33"/>
  <c r="E556" i="33" s="1"/>
  <c r="C556" i="33"/>
  <c r="D556" i="33"/>
  <c r="B557" i="33"/>
  <c r="E557" i="33" s="1"/>
  <c r="C557" i="33"/>
  <c r="D557" i="33"/>
  <c r="B558" i="33"/>
  <c r="E558" i="33" s="1"/>
  <c r="C558" i="33"/>
  <c r="D558" i="33"/>
  <c r="B559" i="33"/>
  <c r="E559" i="33" s="1"/>
  <c r="C559" i="33"/>
  <c r="D559" i="33"/>
  <c r="B560" i="33"/>
  <c r="E560" i="33" s="1"/>
  <c r="C560" i="33"/>
  <c r="D560" i="33"/>
  <c r="B561" i="33"/>
  <c r="E561" i="33" s="1"/>
  <c r="C561" i="33"/>
  <c r="D561" i="33"/>
  <c r="B562" i="33"/>
  <c r="E562" i="33" s="1"/>
  <c r="C562" i="33"/>
  <c r="D562" i="33"/>
  <c r="B563" i="33"/>
  <c r="E563" i="33" s="1"/>
  <c r="C563" i="33"/>
  <c r="D563" i="33"/>
  <c r="B564" i="33"/>
  <c r="E564" i="33" s="1"/>
  <c r="C564" i="33"/>
  <c r="D564" i="33"/>
  <c r="B565" i="33"/>
  <c r="E565" i="33" s="1"/>
  <c r="C565" i="33"/>
  <c r="D565" i="33"/>
  <c r="B566" i="33"/>
  <c r="E566" i="33" s="1"/>
  <c r="C566" i="33"/>
  <c r="D566" i="33"/>
  <c r="B567" i="33"/>
  <c r="E567" i="33" s="1"/>
  <c r="C567" i="33"/>
  <c r="D567" i="33"/>
  <c r="B568" i="33"/>
  <c r="E568" i="33" s="1"/>
  <c r="C568" i="33"/>
  <c r="D568" i="33"/>
  <c r="B569" i="33"/>
  <c r="E569" i="33" s="1"/>
  <c r="C569" i="33"/>
  <c r="D569" i="33"/>
  <c r="B570" i="33"/>
  <c r="E570" i="33" s="1"/>
  <c r="C570" i="33"/>
  <c r="D570" i="33"/>
  <c r="B571" i="33"/>
  <c r="E571" i="33" s="1"/>
  <c r="C571" i="33"/>
  <c r="D571" i="33"/>
  <c r="B572" i="33"/>
  <c r="E572" i="33" s="1"/>
  <c r="C572" i="33"/>
  <c r="D572" i="33"/>
  <c r="B573" i="33"/>
  <c r="E573" i="33" s="1"/>
  <c r="C573" i="33"/>
  <c r="D573" i="33"/>
  <c r="B574" i="33"/>
  <c r="E574" i="33" s="1"/>
  <c r="C574" i="33"/>
  <c r="D574" i="33"/>
  <c r="B575" i="33"/>
  <c r="E575" i="33" s="1"/>
  <c r="C575" i="33"/>
  <c r="D575" i="33"/>
  <c r="B576" i="33"/>
  <c r="E576" i="33" s="1"/>
  <c r="C576" i="33"/>
  <c r="D576" i="33"/>
  <c r="B577" i="33"/>
  <c r="E577" i="33" s="1"/>
  <c r="C577" i="33"/>
  <c r="D577" i="33"/>
  <c r="B578" i="33"/>
  <c r="E578" i="33" s="1"/>
  <c r="C578" i="33"/>
  <c r="D578" i="33"/>
  <c r="B579" i="33"/>
  <c r="E579" i="33" s="1"/>
  <c r="C579" i="33"/>
  <c r="D579" i="33"/>
  <c r="B580" i="33"/>
  <c r="E580" i="33" s="1"/>
  <c r="C580" i="33"/>
  <c r="D580" i="33"/>
  <c r="B581" i="33"/>
  <c r="E581" i="33" s="1"/>
  <c r="C581" i="33"/>
  <c r="D581" i="33"/>
  <c r="B582" i="33"/>
  <c r="E582" i="33" s="1"/>
  <c r="C582" i="33"/>
  <c r="D582" i="33"/>
  <c r="B583" i="33"/>
  <c r="E583" i="33" s="1"/>
  <c r="C583" i="33"/>
  <c r="D583" i="33"/>
  <c r="B584" i="33"/>
  <c r="E584" i="33" s="1"/>
  <c r="C584" i="33"/>
  <c r="D584" i="33"/>
  <c r="B585" i="33"/>
  <c r="E585" i="33" s="1"/>
  <c r="C585" i="33"/>
  <c r="D585" i="33"/>
  <c r="B586" i="33"/>
  <c r="E586" i="33" s="1"/>
  <c r="C586" i="33"/>
  <c r="D586" i="33"/>
  <c r="B587" i="33"/>
  <c r="E587" i="33" s="1"/>
  <c r="C587" i="33"/>
  <c r="D587" i="33"/>
  <c r="B588" i="33"/>
  <c r="E588" i="33" s="1"/>
  <c r="C588" i="33"/>
  <c r="D588" i="33"/>
  <c r="B589" i="33"/>
  <c r="E589" i="33" s="1"/>
  <c r="C589" i="33"/>
  <c r="D589" i="33"/>
  <c r="B590" i="33"/>
  <c r="E590" i="33" s="1"/>
  <c r="C590" i="33"/>
  <c r="D590" i="33"/>
  <c r="B591" i="33"/>
  <c r="E591" i="33" s="1"/>
  <c r="C591" i="33"/>
  <c r="D591" i="33"/>
  <c r="B592" i="33"/>
  <c r="E592" i="33" s="1"/>
  <c r="C592" i="33"/>
  <c r="D592" i="33"/>
  <c r="B593" i="33"/>
  <c r="E593" i="33" s="1"/>
  <c r="C593" i="33"/>
  <c r="D593" i="33"/>
  <c r="B594" i="33"/>
  <c r="E594" i="33" s="1"/>
  <c r="C594" i="33"/>
  <c r="D594" i="33"/>
  <c r="B595" i="33"/>
  <c r="E595" i="33" s="1"/>
  <c r="C595" i="33"/>
  <c r="D595" i="33"/>
  <c r="B596" i="33"/>
  <c r="E596" i="33" s="1"/>
  <c r="C596" i="33"/>
  <c r="D596" i="33"/>
  <c r="B597" i="33"/>
  <c r="E597" i="33" s="1"/>
  <c r="C597" i="33"/>
  <c r="D597" i="33"/>
  <c r="B598" i="33"/>
  <c r="E598" i="33" s="1"/>
  <c r="C598" i="33"/>
  <c r="D598" i="33"/>
  <c r="B599" i="33"/>
  <c r="E599" i="33" s="1"/>
  <c r="C599" i="33"/>
  <c r="D599" i="33"/>
  <c r="B600" i="33"/>
  <c r="E600" i="33" s="1"/>
  <c r="C600" i="33"/>
  <c r="D600" i="33"/>
  <c r="B601" i="33"/>
  <c r="E601" i="33" s="1"/>
  <c r="C601" i="33"/>
  <c r="D601" i="33"/>
  <c r="B602" i="33"/>
  <c r="E602" i="33" s="1"/>
  <c r="C602" i="33"/>
  <c r="D602" i="33"/>
  <c r="B603" i="33"/>
  <c r="E603" i="33" s="1"/>
  <c r="C603" i="33"/>
  <c r="D603" i="33"/>
  <c r="B604" i="33"/>
  <c r="E604" i="33" s="1"/>
  <c r="C604" i="33"/>
  <c r="D604" i="33"/>
  <c r="B605" i="33"/>
  <c r="E605" i="33" s="1"/>
  <c r="C605" i="33"/>
  <c r="D605" i="33"/>
  <c r="B606" i="33"/>
  <c r="E606" i="33" s="1"/>
  <c r="C606" i="33"/>
  <c r="D606" i="33"/>
  <c r="B607" i="33"/>
  <c r="E607" i="33" s="1"/>
  <c r="C607" i="33"/>
  <c r="D607" i="33"/>
  <c r="B608" i="33"/>
  <c r="E608" i="33" s="1"/>
  <c r="C608" i="33"/>
  <c r="D608" i="33"/>
  <c r="B609" i="33"/>
  <c r="E609" i="33" s="1"/>
  <c r="C609" i="33"/>
  <c r="D609" i="33"/>
  <c r="B610" i="33"/>
  <c r="E610" i="33" s="1"/>
  <c r="C610" i="33"/>
  <c r="D610" i="33"/>
  <c r="B611" i="33"/>
  <c r="E611" i="33" s="1"/>
  <c r="C611" i="33"/>
  <c r="D611" i="33"/>
  <c r="B612" i="33"/>
  <c r="E612" i="33" s="1"/>
  <c r="C612" i="33"/>
  <c r="D612" i="33"/>
  <c r="B613" i="33"/>
  <c r="E613" i="33" s="1"/>
  <c r="C613" i="33"/>
  <c r="D613" i="33"/>
  <c r="B614" i="33"/>
  <c r="E614" i="33" s="1"/>
  <c r="C614" i="33"/>
  <c r="D614" i="33"/>
  <c r="B615" i="33"/>
  <c r="E615" i="33" s="1"/>
  <c r="C615" i="33"/>
  <c r="D615" i="33"/>
  <c r="B616" i="33"/>
  <c r="E616" i="33" s="1"/>
  <c r="C616" i="33"/>
  <c r="D616" i="33"/>
  <c r="B617" i="33"/>
  <c r="E617" i="33" s="1"/>
  <c r="C617" i="33"/>
  <c r="D617" i="33"/>
  <c r="B618" i="33"/>
  <c r="E618" i="33" s="1"/>
  <c r="C618" i="33"/>
  <c r="D618" i="33"/>
  <c r="B619" i="33"/>
  <c r="E619" i="33" s="1"/>
  <c r="C619" i="33"/>
  <c r="D619" i="33"/>
  <c r="B620" i="33"/>
  <c r="E620" i="33" s="1"/>
  <c r="C620" i="33"/>
  <c r="D620" i="33"/>
  <c r="B621" i="33"/>
  <c r="E621" i="33" s="1"/>
  <c r="C621" i="33"/>
  <c r="D621" i="33"/>
  <c r="B622" i="33"/>
  <c r="E622" i="33" s="1"/>
  <c r="C622" i="33"/>
  <c r="D622" i="33"/>
  <c r="B623" i="33"/>
  <c r="E623" i="33" s="1"/>
  <c r="C623" i="33"/>
  <c r="D623" i="33"/>
  <c r="B624" i="33"/>
  <c r="E624" i="33" s="1"/>
  <c r="C624" i="33"/>
  <c r="D624" i="33"/>
  <c r="B625" i="33"/>
  <c r="E625" i="33" s="1"/>
  <c r="C625" i="33"/>
  <c r="D625" i="33"/>
  <c r="B626" i="33"/>
  <c r="E626" i="33" s="1"/>
  <c r="C626" i="33"/>
  <c r="D626" i="33"/>
  <c r="B627" i="33"/>
  <c r="E627" i="33" s="1"/>
  <c r="C627" i="33"/>
  <c r="D627" i="33"/>
  <c r="B628" i="33"/>
  <c r="E628" i="33" s="1"/>
  <c r="C628" i="33"/>
  <c r="D628" i="33"/>
  <c r="B629" i="33"/>
  <c r="E629" i="33" s="1"/>
  <c r="C629" i="33"/>
  <c r="D629" i="33"/>
  <c r="B630" i="33"/>
  <c r="E630" i="33" s="1"/>
  <c r="C630" i="33"/>
  <c r="D630" i="33"/>
  <c r="B631" i="33"/>
  <c r="E631" i="33" s="1"/>
  <c r="C631" i="33"/>
  <c r="D631" i="33"/>
  <c r="B632" i="33"/>
  <c r="E632" i="33" s="1"/>
  <c r="C632" i="33"/>
  <c r="D632" i="33"/>
  <c r="B633" i="33"/>
  <c r="E633" i="33" s="1"/>
  <c r="C633" i="33"/>
  <c r="D633" i="33"/>
  <c r="B634" i="33"/>
  <c r="E634" i="33" s="1"/>
  <c r="C634" i="33"/>
  <c r="D634" i="33"/>
  <c r="B635" i="33"/>
  <c r="E635" i="33" s="1"/>
  <c r="C635" i="33"/>
  <c r="D635" i="33"/>
  <c r="B636" i="33"/>
  <c r="E636" i="33" s="1"/>
  <c r="C636" i="33"/>
  <c r="D636" i="33"/>
  <c r="B637" i="33"/>
  <c r="E637" i="33" s="1"/>
  <c r="C637" i="33"/>
  <c r="D637" i="33"/>
  <c r="B638" i="33"/>
  <c r="E638" i="33" s="1"/>
  <c r="C638" i="33"/>
  <c r="D638" i="33"/>
  <c r="B639" i="33"/>
  <c r="E639" i="33" s="1"/>
  <c r="C639" i="33"/>
  <c r="D639" i="33"/>
  <c r="B640" i="33"/>
  <c r="E640" i="33" s="1"/>
  <c r="C640" i="33"/>
  <c r="D640" i="33"/>
  <c r="B641" i="33"/>
  <c r="E641" i="33" s="1"/>
  <c r="C641" i="33"/>
  <c r="D641" i="33"/>
  <c r="B642" i="33"/>
  <c r="E642" i="33" s="1"/>
  <c r="C642" i="33"/>
  <c r="D642" i="33"/>
  <c r="B643" i="33"/>
  <c r="E643" i="33" s="1"/>
  <c r="C643" i="33"/>
  <c r="D643" i="33"/>
  <c r="B644" i="33"/>
  <c r="E644" i="33" s="1"/>
  <c r="C644" i="33"/>
  <c r="D644" i="33"/>
  <c r="B645" i="33"/>
  <c r="E645" i="33" s="1"/>
  <c r="C645" i="33"/>
  <c r="D645" i="33"/>
  <c r="B646" i="33"/>
  <c r="E646" i="33" s="1"/>
  <c r="C646" i="33"/>
  <c r="D646" i="33"/>
  <c r="B647" i="33"/>
  <c r="E647" i="33" s="1"/>
  <c r="C647" i="33"/>
  <c r="D647" i="33"/>
  <c r="B648" i="33"/>
  <c r="E648" i="33" s="1"/>
  <c r="C648" i="33"/>
  <c r="D648" i="33"/>
  <c r="B649" i="33"/>
  <c r="E649" i="33" s="1"/>
  <c r="C649" i="33"/>
  <c r="D649" i="33"/>
  <c r="B650" i="33"/>
  <c r="E650" i="33" s="1"/>
  <c r="C650" i="33"/>
  <c r="D650" i="33"/>
  <c r="B651" i="33"/>
  <c r="E651" i="33" s="1"/>
  <c r="C651" i="33"/>
  <c r="D651" i="33"/>
  <c r="B652" i="33"/>
  <c r="E652" i="33" s="1"/>
  <c r="C652" i="33"/>
  <c r="D652" i="33"/>
  <c r="B653" i="33"/>
  <c r="E653" i="33" s="1"/>
  <c r="C653" i="33"/>
  <c r="D653" i="33"/>
  <c r="B654" i="33"/>
  <c r="E654" i="33" s="1"/>
  <c r="C654" i="33"/>
  <c r="D654" i="33"/>
  <c r="B655" i="33"/>
  <c r="E655" i="33" s="1"/>
  <c r="C655" i="33"/>
  <c r="D655" i="33"/>
  <c r="B656" i="33"/>
  <c r="E656" i="33" s="1"/>
  <c r="C656" i="33"/>
  <c r="D656" i="33"/>
  <c r="B657" i="33"/>
  <c r="E657" i="33" s="1"/>
  <c r="C657" i="33"/>
  <c r="D657" i="33"/>
  <c r="B658" i="33"/>
  <c r="E658" i="33" s="1"/>
  <c r="C658" i="33"/>
  <c r="D658" i="33"/>
  <c r="B659" i="33"/>
  <c r="E659" i="33" s="1"/>
  <c r="C659" i="33"/>
  <c r="D659" i="33"/>
  <c r="B660" i="33"/>
  <c r="E660" i="33" s="1"/>
  <c r="C660" i="33"/>
  <c r="D660" i="33"/>
  <c r="B661" i="33"/>
  <c r="E661" i="33" s="1"/>
  <c r="C661" i="33"/>
  <c r="D661" i="33"/>
  <c r="B662" i="33"/>
  <c r="E662" i="33" s="1"/>
  <c r="C662" i="33"/>
  <c r="D662" i="33"/>
  <c r="B663" i="33"/>
  <c r="E663" i="33" s="1"/>
  <c r="C663" i="33"/>
  <c r="D663" i="33"/>
  <c r="B664" i="33"/>
  <c r="E664" i="33" s="1"/>
  <c r="C664" i="33"/>
  <c r="D664" i="33"/>
  <c r="B665" i="33"/>
  <c r="E665" i="33" s="1"/>
  <c r="C665" i="33"/>
  <c r="D665" i="33"/>
  <c r="B666" i="33"/>
  <c r="E666" i="33" s="1"/>
  <c r="C666" i="33"/>
  <c r="D666" i="33"/>
  <c r="B667" i="33"/>
  <c r="E667" i="33" s="1"/>
  <c r="C667" i="33"/>
  <c r="D667" i="33"/>
  <c r="B668" i="33"/>
  <c r="E668" i="33" s="1"/>
  <c r="C668" i="33"/>
  <c r="D668" i="33"/>
  <c r="B669" i="33"/>
  <c r="E669" i="33" s="1"/>
  <c r="C669" i="33"/>
  <c r="D669" i="33"/>
  <c r="B670" i="33"/>
  <c r="E670" i="33" s="1"/>
  <c r="C670" i="33"/>
  <c r="D670" i="33"/>
  <c r="B671" i="33"/>
  <c r="E671" i="33" s="1"/>
  <c r="C671" i="33"/>
  <c r="D671" i="33"/>
  <c r="B672" i="33"/>
  <c r="E672" i="33" s="1"/>
  <c r="C672" i="33"/>
  <c r="D672" i="33"/>
  <c r="B673" i="33"/>
  <c r="E673" i="33" s="1"/>
  <c r="C673" i="33"/>
  <c r="D673" i="33"/>
  <c r="B674" i="33"/>
  <c r="E674" i="33" s="1"/>
  <c r="C674" i="33"/>
  <c r="D674" i="33"/>
  <c r="B675" i="33"/>
  <c r="E675" i="33" s="1"/>
  <c r="C675" i="33"/>
  <c r="D675" i="33"/>
  <c r="B676" i="33"/>
  <c r="E676" i="33" s="1"/>
  <c r="C676" i="33"/>
  <c r="D676" i="33"/>
  <c r="B677" i="33"/>
  <c r="E677" i="33" s="1"/>
  <c r="C677" i="33"/>
  <c r="D677" i="33"/>
  <c r="B678" i="33"/>
  <c r="E678" i="33" s="1"/>
  <c r="C678" i="33"/>
  <c r="D678" i="33"/>
  <c r="B679" i="33"/>
  <c r="E679" i="33" s="1"/>
  <c r="C679" i="33"/>
  <c r="D679" i="33"/>
  <c r="B680" i="33"/>
  <c r="E680" i="33" s="1"/>
  <c r="C680" i="33"/>
  <c r="D680" i="33"/>
  <c r="B681" i="33"/>
  <c r="E681" i="33" s="1"/>
  <c r="C681" i="33"/>
  <c r="D681" i="33"/>
  <c r="B682" i="33"/>
  <c r="E682" i="33" s="1"/>
  <c r="C682" i="33"/>
  <c r="D682" i="33"/>
  <c r="B683" i="33"/>
  <c r="E683" i="33" s="1"/>
  <c r="C683" i="33"/>
  <c r="D683" i="33"/>
  <c r="B684" i="33"/>
  <c r="E684" i="33" s="1"/>
  <c r="C684" i="33"/>
  <c r="D684" i="33"/>
  <c r="B685" i="33"/>
  <c r="E685" i="33" s="1"/>
  <c r="C685" i="33"/>
  <c r="D685" i="33"/>
  <c r="B686" i="33"/>
  <c r="E686" i="33" s="1"/>
  <c r="C686" i="33"/>
  <c r="D686" i="33"/>
  <c r="B687" i="33"/>
  <c r="E687" i="33" s="1"/>
  <c r="C687" i="33"/>
  <c r="D687" i="33"/>
  <c r="B688" i="33"/>
  <c r="E688" i="33" s="1"/>
  <c r="C688" i="33"/>
  <c r="D688" i="33"/>
  <c r="B689" i="33"/>
  <c r="E689" i="33" s="1"/>
  <c r="C689" i="33"/>
  <c r="D689" i="33"/>
  <c r="B690" i="33"/>
  <c r="E690" i="33" s="1"/>
  <c r="C690" i="33"/>
  <c r="D690" i="33"/>
  <c r="B691" i="33"/>
  <c r="E691" i="33" s="1"/>
  <c r="C691" i="33"/>
  <c r="D691" i="33"/>
  <c r="B692" i="33"/>
  <c r="E692" i="33" s="1"/>
  <c r="C692" i="33"/>
  <c r="D692" i="33"/>
  <c r="B693" i="33"/>
  <c r="E693" i="33" s="1"/>
  <c r="C693" i="33"/>
  <c r="D693" i="33"/>
  <c r="B694" i="33"/>
  <c r="E694" i="33" s="1"/>
  <c r="C694" i="33"/>
  <c r="D694" i="33"/>
  <c r="B695" i="33"/>
  <c r="E695" i="33" s="1"/>
  <c r="C695" i="33"/>
  <c r="D695" i="33"/>
  <c r="B696" i="33"/>
  <c r="E696" i="33" s="1"/>
  <c r="C696" i="33"/>
  <c r="D696" i="33"/>
  <c r="B697" i="33"/>
  <c r="E697" i="33" s="1"/>
  <c r="C697" i="33"/>
  <c r="D697" i="33"/>
  <c r="B698" i="33"/>
  <c r="E698" i="33" s="1"/>
  <c r="C698" i="33"/>
  <c r="D698" i="33"/>
  <c r="B699" i="33"/>
  <c r="E699" i="33" s="1"/>
  <c r="C699" i="33"/>
  <c r="D699" i="33"/>
  <c r="B700" i="33"/>
  <c r="E700" i="33" s="1"/>
  <c r="C700" i="33"/>
  <c r="D700" i="33"/>
  <c r="B701" i="33"/>
  <c r="E701" i="33" s="1"/>
  <c r="C701" i="33"/>
  <c r="D701" i="33"/>
  <c r="B702" i="33"/>
  <c r="E702" i="33" s="1"/>
  <c r="C702" i="33"/>
  <c r="D702" i="33"/>
  <c r="B703" i="33"/>
  <c r="E703" i="33" s="1"/>
  <c r="C703" i="33"/>
  <c r="D703" i="33"/>
  <c r="B704" i="33"/>
  <c r="E704" i="33" s="1"/>
  <c r="C704" i="33"/>
  <c r="D704" i="33"/>
  <c r="B705" i="33"/>
  <c r="E705" i="33" s="1"/>
  <c r="C705" i="33"/>
  <c r="D705" i="33"/>
  <c r="B706" i="33"/>
  <c r="E706" i="33" s="1"/>
  <c r="C706" i="33"/>
  <c r="D706" i="33"/>
  <c r="B707" i="33"/>
  <c r="E707" i="33" s="1"/>
  <c r="C707" i="33"/>
  <c r="D707" i="33"/>
  <c r="B708" i="33"/>
  <c r="E708" i="33" s="1"/>
  <c r="C708" i="33"/>
  <c r="D708" i="33"/>
  <c r="B709" i="33"/>
  <c r="E709" i="33" s="1"/>
  <c r="C709" i="33"/>
  <c r="D709" i="33"/>
  <c r="B710" i="33"/>
  <c r="E710" i="33" s="1"/>
  <c r="C710" i="33"/>
  <c r="D710" i="33"/>
  <c r="B711" i="33"/>
  <c r="E711" i="33" s="1"/>
  <c r="C711" i="33"/>
  <c r="D711" i="33"/>
  <c r="B712" i="33"/>
  <c r="E712" i="33" s="1"/>
  <c r="C712" i="33"/>
  <c r="D712" i="33"/>
  <c r="B713" i="33"/>
  <c r="E713" i="33" s="1"/>
  <c r="C713" i="33"/>
  <c r="D713" i="33"/>
  <c r="B714" i="33"/>
  <c r="E714" i="33" s="1"/>
  <c r="C714" i="33"/>
  <c r="D714" i="33"/>
  <c r="B715" i="33"/>
  <c r="E715" i="33" s="1"/>
  <c r="C715" i="33"/>
  <c r="D715" i="33"/>
  <c r="B716" i="33"/>
  <c r="E716" i="33" s="1"/>
  <c r="C716" i="33"/>
  <c r="D716" i="33"/>
  <c r="B717" i="33"/>
  <c r="E717" i="33" s="1"/>
  <c r="C717" i="33"/>
  <c r="D717" i="33"/>
  <c r="B718" i="33"/>
  <c r="E718" i="33" s="1"/>
  <c r="C718" i="33"/>
  <c r="D718" i="33"/>
  <c r="B719" i="33"/>
  <c r="E719" i="33" s="1"/>
  <c r="C719" i="33"/>
  <c r="D719" i="33"/>
  <c r="B720" i="33"/>
  <c r="E720" i="33" s="1"/>
  <c r="C720" i="33"/>
  <c r="D720" i="33"/>
  <c r="B721" i="33"/>
  <c r="E721" i="33" s="1"/>
  <c r="C721" i="33"/>
  <c r="D721" i="33"/>
  <c r="B722" i="33"/>
  <c r="E722" i="33" s="1"/>
  <c r="C722" i="33"/>
  <c r="D722" i="33"/>
  <c r="B723" i="33"/>
  <c r="E723" i="33" s="1"/>
  <c r="C723" i="33"/>
  <c r="D723" i="33"/>
  <c r="B724" i="33"/>
  <c r="E724" i="33" s="1"/>
  <c r="C724" i="33"/>
  <c r="D724" i="33"/>
  <c r="B725" i="33"/>
  <c r="E725" i="33" s="1"/>
  <c r="C725" i="33"/>
  <c r="D725" i="33"/>
  <c r="B726" i="33"/>
  <c r="E726" i="33" s="1"/>
  <c r="C726" i="33"/>
  <c r="D726" i="33"/>
  <c r="B727" i="33"/>
  <c r="E727" i="33" s="1"/>
  <c r="C727" i="33"/>
  <c r="D727" i="33"/>
  <c r="B728" i="33"/>
  <c r="E728" i="33" s="1"/>
  <c r="C728" i="33"/>
  <c r="D728" i="33"/>
  <c r="B729" i="33"/>
  <c r="E729" i="33" s="1"/>
  <c r="C729" i="33"/>
  <c r="D729" i="33"/>
  <c r="B730" i="33"/>
  <c r="E730" i="33" s="1"/>
  <c r="C730" i="33"/>
  <c r="D730" i="33"/>
  <c r="B731" i="33"/>
  <c r="E731" i="33" s="1"/>
  <c r="C731" i="33"/>
  <c r="D731" i="33"/>
  <c r="B732" i="33"/>
  <c r="E732" i="33" s="1"/>
  <c r="C732" i="33"/>
  <c r="D732" i="33"/>
  <c r="B733" i="33"/>
  <c r="E733" i="33" s="1"/>
  <c r="C733" i="33"/>
  <c r="D733" i="33"/>
  <c r="B734" i="33"/>
  <c r="E734" i="33" s="1"/>
  <c r="C734" i="33"/>
  <c r="D734" i="33"/>
  <c r="B735" i="33"/>
  <c r="E735" i="33" s="1"/>
  <c r="C735" i="33"/>
  <c r="D735" i="33"/>
  <c r="B736" i="33"/>
  <c r="E736" i="33" s="1"/>
  <c r="C736" i="33"/>
  <c r="D736" i="33"/>
  <c r="B737" i="33"/>
  <c r="E737" i="33" s="1"/>
  <c r="C737" i="33"/>
  <c r="D737" i="33"/>
  <c r="B738" i="33"/>
  <c r="E738" i="33" s="1"/>
  <c r="C738" i="33"/>
  <c r="D738" i="33"/>
  <c r="B739" i="33"/>
  <c r="E739" i="33" s="1"/>
  <c r="C739" i="33"/>
  <c r="D739" i="33"/>
  <c r="B740" i="33"/>
  <c r="E740" i="33" s="1"/>
  <c r="C740" i="33"/>
  <c r="D740" i="33"/>
  <c r="B741" i="33"/>
  <c r="E741" i="33" s="1"/>
  <c r="C741" i="33"/>
  <c r="D741" i="33"/>
  <c r="B742" i="33"/>
  <c r="E742" i="33" s="1"/>
  <c r="C742" i="33"/>
  <c r="D742" i="33"/>
  <c r="B743" i="33"/>
  <c r="E743" i="33" s="1"/>
  <c r="C743" i="33"/>
  <c r="D743" i="33"/>
  <c r="B744" i="33"/>
  <c r="E744" i="33" s="1"/>
  <c r="C744" i="33"/>
  <c r="D744" i="33"/>
  <c r="B745" i="33"/>
  <c r="E745" i="33" s="1"/>
  <c r="C745" i="33"/>
  <c r="D745" i="33"/>
  <c r="B746" i="33"/>
  <c r="E746" i="33" s="1"/>
  <c r="C746" i="33"/>
  <c r="D746" i="33"/>
  <c r="B747" i="33"/>
  <c r="E747" i="33" s="1"/>
  <c r="C747" i="33"/>
  <c r="D747" i="33"/>
  <c r="B748" i="33"/>
  <c r="E748" i="33" s="1"/>
  <c r="C748" i="33"/>
  <c r="D748" i="33"/>
  <c r="B749" i="33"/>
  <c r="E749" i="33" s="1"/>
  <c r="C749" i="33"/>
  <c r="D749" i="33"/>
  <c r="B750" i="33"/>
  <c r="E750" i="33" s="1"/>
  <c r="C750" i="33"/>
  <c r="D750" i="33"/>
  <c r="B751" i="33"/>
  <c r="E751" i="33" s="1"/>
  <c r="C751" i="33"/>
  <c r="D751" i="33"/>
  <c r="B752" i="33"/>
  <c r="E752" i="33" s="1"/>
  <c r="C752" i="33"/>
  <c r="D752" i="33"/>
  <c r="B753" i="33"/>
  <c r="E753" i="33" s="1"/>
  <c r="C753" i="33"/>
  <c r="D753" i="33"/>
  <c r="B754" i="33"/>
  <c r="E754" i="33" s="1"/>
  <c r="C754" i="33"/>
  <c r="D754" i="33"/>
  <c r="B755" i="33"/>
  <c r="E755" i="33" s="1"/>
  <c r="C755" i="33"/>
  <c r="D755" i="33"/>
  <c r="B756" i="33"/>
  <c r="E756" i="33" s="1"/>
  <c r="C756" i="33"/>
  <c r="D756" i="33"/>
  <c r="B757" i="33"/>
  <c r="E757" i="33" s="1"/>
  <c r="C757" i="33"/>
  <c r="D757" i="33"/>
  <c r="B758" i="33"/>
  <c r="E758" i="33" s="1"/>
  <c r="C758" i="33"/>
  <c r="D758" i="33"/>
  <c r="B759" i="33"/>
  <c r="E759" i="33" s="1"/>
  <c r="C759" i="33"/>
  <c r="D759" i="33"/>
  <c r="B760" i="33"/>
  <c r="E760" i="33" s="1"/>
  <c r="C760" i="33"/>
  <c r="D760" i="33"/>
  <c r="B761" i="33"/>
  <c r="E761" i="33" s="1"/>
  <c r="C761" i="33"/>
  <c r="D761" i="33"/>
  <c r="B762" i="33"/>
  <c r="E762" i="33" s="1"/>
  <c r="C762" i="33"/>
  <c r="D762" i="33"/>
  <c r="B763" i="33"/>
  <c r="E763" i="33" s="1"/>
  <c r="C763" i="33"/>
  <c r="D763" i="33"/>
  <c r="B764" i="33"/>
  <c r="E764" i="33" s="1"/>
  <c r="C764" i="33"/>
  <c r="D764" i="33"/>
  <c r="B765" i="33"/>
  <c r="E765" i="33" s="1"/>
  <c r="C765" i="33"/>
  <c r="D765" i="33"/>
  <c r="B766" i="33"/>
  <c r="E766" i="33" s="1"/>
  <c r="C766" i="33"/>
  <c r="D766" i="33"/>
  <c r="B767" i="33"/>
  <c r="E767" i="33" s="1"/>
  <c r="C767" i="33"/>
  <c r="D767" i="33"/>
  <c r="B768" i="33"/>
  <c r="E768" i="33" s="1"/>
  <c r="C768" i="33"/>
  <c r="D768" i="33"/>
  <c r="B769" i="33"/>
  <c r="E769" i="33" s="1"/>
  <c r="C769" i="33"/>
  <c r="D769" i="33"/>
  <c r="B770" i="33"/>
  <c r="E770" i="33" s="1"/>
  <c r="C770" i="33"/>
  <c r="D770" i="33"/>
  <c r="B771" i="33"/>
  <c r="E771" i="33" s="1"/>
  <c r="C771" i="33"/>
  <c r="D771" i="33"/>
  <c r="B772" i="33"/>
  <c r="E772" i="33" s="1"/>
  <c r="C772" i="33"/>
  <c r="D772" i="33"/>
  <c r="B773" i="33"/>
  <c r="E773" i="33" s="1"/>
  <c r="C773" i="33"/>
  <c r="D773" i="33"/>
  <c r="B774" i="33"/>
  <c r="E774" i="33" s="1"/>
  <c r="C774" i="33"/>
  <c r="D774" i="33"/>
  <c r="B775" i="33"/>
  <c r="E775" i="33" s="1"/>
  <c r="C775" i="33"/>
  <c r="D775" i="33"/>
  <c r="B776" i="33"/>
  <c r="E776" i="33" s="1"/>
  <c r="C776" i="33"/>
  <c r="D776" i="33"/>
  <c r="B777" i="33"/>
  <c r="E777" i="33" s="1"/>
  <c r="C777" i="33"/>
  <c r="D777" i="33"/>
  <c r="B778" i="33"/>
  <c r="E778" i="33" s="1"/>
  <c r="C778" i="33"/>
  <c r="D778" i="33"/>
  <c r="B779" i="33"/>
  <c r="E779" i="33" s="1"/>
  <c r="C779" i="33"/>
  <c r="D779" i="33"/>
  <c r="B780" i="33"/>
  <c r="E780" i="33" s="1"/>
  <c r="C780" i="33"/>
  <c r="D780" i="33"/>
  <c r="B781" i="33"/>
  <c r="E781" i="33" s="1"/>
  <c r="C781" i="33"/>
  <c r="D781" i="33"/>
  <c r="B782" i="33"/>
  <c r="E782" i="33" s="1"/>
  <c r="C782" i="33"/>
  <c r="D782" i="33"/>
  <c r="B783" i="33"/>
  <c r="E783" i="33" s="1"/>
  <c r="C783" i="33"/>
  <c r="D783" i="33"/>
  <c r="B784" i="33"/>
  <c r="E784" i="33" s="1"/>
  <c r="C784" i="33"/>
  <c r="D784" i="33"/>
  <c r="B785" i="33"/>
  <c r="E785" i="33" s="1"/>
  <c r="C785" i="33"/>
  <c r="D785" i="33"/>
  <c r="B786" i="33"/>
  <c r="E786" i="33" s="1"/>
  <c r="C786" i="33"/>
  <c r="D786" i="33"/>
  <c r="B787" i="33"/>
  <c r="E787" i="33" s="1"/>
  <c r="C787" i="33"/>
  <c r="D787" i="33"/>
  <c r="B788" i="33"/>
  <c r="E788" i="33" s="1"/>
  <c r="C788" i="33"/>
  <c r="D788" i="33"/>
  <c r="B789" i="33"/>
  <c r="E789" i="33" s="1"/>
  <c r="C789" i="33"/>
  <c r="D789" i="33"/>
  <c r="B790" i="33"/>
  <c r="E790" i="33" s="1"/>
  <c r="C790" i="33"/>
  <c r="D790" i="33"/>
  <c r="B791" i="33"/>
  <c r="E791" i="33" s="1"/>
  <c r="C791" i="33"/>
  <c r="D791" i="33"/>
  <c r="B792" i="33"/>
  <c r="E792" i="33" s="1"/>
  <c r="C792" i="33"/>
  <c r="D792" i="33"/>
  <c r="B793" i="33"/>
  <c r="E793" i="33" s="1"/>
  <c r="C793" i="33"/>
  <c r="D793" i="33"/>
  <c r="B794" i="33"/>
  <c r="E794" i="33" s="1"/>
  <c r="C794" i="33"/>
  <c r="D794" i="33"/>
  <c r="B795" i="33"/>
  <c r="E795" i="33" s="1"/>
  <c r="C795" i="33"/>
  <c r="D795" i="33"/>
  <c r="B796" i="33"/>
  <c r="E796" i="33" s="1"/>
  <c r="C796" i="33"/>
  <c r="D796" i="33"/>
  <c r="B797" i="33"/>
  <c r="E797" i="33" s="1"/>
  <c r="C797" i="33"/>
  <c r="D797" i="33"/>
  <c r="B798" i="33"/>
  <c r="E798" i="33" s="1"/>
  <c r="C798" i="33"/>
  <c r="D798" i="33"/>
  <c r="B799" i="33"/>
  <c r="E799" i="33" s="1"/>
  <c r="C799" i="33"/>
  <c r="D799" i="33"/>
  <c r="B800" i="33"/>
  <c r="E800" i="33" s="1"/>
  <c r="C800" i="33"/>
  <c r="D800" i="33"/>
  <c r="B801" i="33"/>
  <c r="E801" i="33" s="1"/>
  <c r="C801" i="33"/>
  <c r="D801" i="33"/>
  <c r="B802" i="33"/>
  <c r="E802" i="33" s="1"/>
  <c r="C802" i="33"/>
  <c r="D802" i="33"/>
  <c r="B803" i="33"/>
  <c r="E803" i="33" s="1"/>
  <c r="C803" i="33"/>
  <c r="D803" i="33"/>
  <c r="B804" i="33"/>
  <c r="E804" i="33" s="1"/>
  <c r="C804" i="33"/>
  <c r="D804" i="33"/>
  <c r="B805" i="33"/>
  <c r="E805" i="33" s="1"/>
  <c r="C805" i="33"/>
  <c r="D805" i="33"/>
  <c r="B806" i="33"/>
  <c r="E806" i="33" s="1"/>
  <c r="C806" i="33"/>
  <c r="D806" i="33"/>
  <c r="B807" i="33"/>
  <c r="E807" i="33" s="1"/>
  <c r="C807" i="33"/>
  <c r="D807" i="33"/>
  <c r="B808" i="33"/>
  <c r="E808" i="33" s="1"/>
  <c r="C808" i="33"/>
  <c r="D808" i="33"/>
  <c r="B809" i="33"/>
  <c r="E809" i="33" s="1"/>
  <c r="C809" i="33"/>
  <c r="D809" i="33"/>
  <c r="B810" i="33"/>
  <c r="E810" i="33" s="1"/>
  <c r="C810" i="33"/>
  <c r="D810" i="33"/>
  <c r="B811" i="33"/>
  <c r="E811" i="33" s="1"/>
  <c r="C811" i="33"/>
  <c r="D811" i="33"/>
  <c r="B812" i="33"/>
  <c r="E812" i="33" s="1"/>
  <c r="C812" i="33"/>
  <c r="D812" i="33"/>
  <c r="B813" i="33"/>
  <c r="E813" i="33" s="1"/>
  <c r="C813" i="33"/>
  <c r="D813" i="33"/>
  <c r="B814" i="33"/>
  <c r="E814" i="33" s="1"/>
  <c r="C814" i="33"/>
  <c r="D814" i="33"/>
  <c r="B815" i="33"/>
  <c r="E815" i="33" s="1"/>
  <c r="C815" i="33"/>
  <c r="D815" i="33"/>
  <c r="B816" i="33"/>
  <c r="E816" i="33" s="1"/>
  <c r="C816" i="33"/>
  <c r="D816" i="33"/>
  <c r="B817" i="33"/>
  <c r="E817" i="33" s="1"/>
  <c r="C817" i="33"/>
  <c r="D817" i="33"/>
  <c r="B818" i="33"/>
  <c r="E818" i="33" s="1"/>
  <c r="C818" i="33"/>
  <c r="D818" i="33"/>
  <c r="B819" i="33"/>
  <c r="E819" i="33" s="1"/>
  <c r="C819" i="33"/>
  <c r="D819" i="33"/>
  <c r="B820" i="33"/>
  <c r="E820" i="33" s="1"/>
  <c r="C820" i="33"/>
  <c r="D820" i="33"/>
  <c r="B821" i="33"/>
  <c r="E821" i="33" s="1"/>
  <c r="C821" i="33"/>
  <c r="D821" i="33"/>
  <c r="B822" i="33"/>
  <c r="E822" i="33" s="1"/>
  <c r="C822" i="33"/>
  <c r="D822" i="33"/>
  <c r="B823" i="33"/>
  <c r="E823" i="33" s="1"/>
  <c r="C823" i="33"/>
  <c r="D823" i="33"/>
  <c r="B824" i="33"/>
  <c r="E824" i="33" s="1"/>
  <c r="C824" i="33"/>
  <c r="D824" i="33"/>
  <c r="B825" i="33"/>
  <c r="E825" i="33" s="1"/>
  <c r="C825" i="33"/>
  <c r="D825" i="33"/>
  <c r="B826" i="33"/>
  <c r="E826" i="33" s="1"/>
  <c r="C826" i="33"/>
  <c r="D826" i="33"/>
  <c r="B827" i="33"/>
  <c r="E827" i="33" s="1"/>
  <c r="C827" i="33"/>
  <c r="D827" i="33"/>
  <c r="B828" i="33"/>
  <c r="E828" i="33" s="1"/>
  <c r="C828" i="33"/>
  <c r="D828" i="33"/>
  <c r="B829" i="33"/>
  <c r="E829" i="33" s="1"/>
  <c r="C829" i="33"/>
  <c r="D829" i="33"/>
  <c r="B830" i="33"/>
  <c r="E830" i="33" s="1"/>
  <c r="C830" i="33"/>
  <c r="D830" i="33"/>
  <c r="B831" i="33"/>
  <c r="E831" i="33" s="1"/>
  <c r="C831" i="33"/>
  <c r="D831" i="33"/>
  <c r="B832" i="33"/>
  <c r="E832" i="33" s="1"/>
  <c r="C832" i="33"/>
  <c r="D832" i="33"/>
  <c r="B833" i="33"/>
  <c r="E833" i="33" s="1"/>
  <c r="C833" i="33"/>
  <c r="D833" i="33"/>
  <c r="B834" i="33"/>
  <c r="E834" i="33" s="1"/>
  <c r="C834" i="33"/>
  <c r="D834" i="33"/>
  <c r="B835" i="33"/>
  <c r="E835" i="33" s="1"/>
  <c r="C835" i="33"/>
  <c r="D835" i="33"/>
  <c r="B836" i="33"/>
  <c r="E836" i="33" s="1"/>
  <c r="C836" i="33"/>
  <c r="D836" i="33"/>
  <c r="B837" i="33"/>
  <c r="E837" i="33" s="1"/>
  <c r="C837" i="33"/>
  <c r="D837" i="33"/>
  <c r="B838" i="33"/>
  <c r="E838" i="33" s="1"/>
  <c r="C838" i="33"/>
  <c r="D838" i="33"/>
  <c r="B839" i="33"/>
  <c r="E839" i="33" s="1"/>
  <c r="C839" i="33"/>
  <c r="D839" i="33"/>
  <c r="B840" i="33"/>
  <c r="E840" i="33" s="1"/>
  <c r="C840" i="33"/>
  <c r="D840" i="33"/>
  <c r="B841" i="33"/>
  <c r="E841" i="33" s="1"/>
  <c r="C841" i="33"/>
  <c r="D841" i="33"/>
  <c r="B842" i="33"/>
  <c r="E842" i="33" s="1"/>
  <c r="C842" i="33"/>
  <c r="D842" i="33"/>
  <c r="B843" i="33"/>
  <c r="E843" i="33" s="1"/>
  <c r="C843" i="33"/>
  <c r="D843" i="33"/>
  <c r="B844" i="33"/>
  <c r="E844" i="33" s="1"/>
  <c r="C844" i="33"/>
  <c r="D844" i="33"/>
  <c r="B845" i="33"/>
  <c r="E845" i="33" s="1"/>
  <c r="C845" i="33"/>
  <c r="D845" i="33"/>
  <c r="B846" i="33"/>
  <c r="E846" i="33" s="1"/>
  <c r="C846" i="33"/>
  <c r="D846" i="33"/>
  <c r="B847" i="33"/>
  <c r="E847" i="33" s="1"/>
  <c r="C847" i="33"/>
  <c r="D847" i="33"/>
  <c r="B848" i="33"/>
  <c r="E848" i="33" s="1"/>
  <c r="C848" i="33"/>
  <c r="D848" i="33"/>
  <c r="B849" i="33"/>
  <c r="E849" i="33" s="1"/>
  <c r="C849" i="33"/>
  <c r="D849" i="33"/>
  <c r="B850" i="33"/>
  <c r="E850" i="33" s="1"/>
  <c r="C850" i="33"/>
  <c r="D850" i="33"/>
  <c r="B851" i="33"/>
  <c r="E851" i="33" s="1"/>
  <c r="C851" i="33"/>
  <c r="D851" i="33"/>
  <c r="B852" i="33"/>
  <c r="E852" i="33" s="1"/>
  <c r="C852" i="33"/>
  <c r="D852" i="33"/>
  <c r="B853" i="33"/>
  <c r="E853" i="33" s="1"/>
  <c r="C853" i="33"/>
  <c r="D853" i="33"/>
  <c r="B854" i="33"/>
  <c r="E854" i="33" s="1"/>
  <c r="C854" i="33"/>
  <c r="D854" i="33"/>
  <c r="B855" i="33"/>
  <c r="E855" i="33" s="1"/>
  <c r="C855" i="33"/>
  <c r="D855" i="33"/>
  <c r="B856" i="33"/>
  <c r="E856" i="33" s="1"/>
  <c r="C856" i="33"/>
  <c r="D856" i="33"/>
  <c r="B857" i="33"/>
  <c r="E857" i="33" s="1"/>
  <c r="C857" i="33"/>
  <c r="D857" i="33"/>
  <c r="B858" i="33"/>
  <c r="E858" i="33" s="1"/>
  <c r="C858" i="33"/>
  <c r="D858" i="33"/>
  <c r="B859" i="33"/>
  <c r="E859" i="33" s="1"/>
  <c r="C859" i="33"/>
  <c r="D859" i="33"/>
  <c r="B860" i="33"/>
  <c r="E860" i="33" s="1"/>
  <c r="C860" i="33"/>
  <c r="D860" i="33"/>
  <c r="B861" i="33"/>
  <c r="E861" i="33" s="1"/>
  <c r="C861" i="33"/>
  <c r="D861" i="33"/>
  <c r="B862" i="33"/>
  <c r="E862" i="33" s="1"/>
  <c r="C862" i="33"/>
  <c r="D862" i="33"/>
  <c r="B863" i="33"/>
  <c r="E863" i="33" s="1"/>
  <c r="C863" i="33"/>
  <c r="D863" i="33"/>
  <c r="B864" i="33"/>
  <c r="E864" i="33" s="1"/>
  <c r="C864" i="33"/>
  <c r="D864" i="33"/>
  <c r="B865" i="33"/>
  <c r="E865" i="33" s="1"/>
  <c r="C865" i="33"/>
  <c r="D865" i="33"/>
  <c r="B866" i="33"/>
  <c r="E866" i="33" s="1"/>
  <c r="C866" i="33"/>
  <c r="D866" i="33"/>
  <c r="B867" i="33"/>
  <c r="E867" i="33" s="1"/>
  <c r="C867" i="33"/>
  <c r="D867" i="33"/>
  <c r="B868" i="33"/>
  <c r="E868" i="33" s="1"/>
  <c r="C868" i="33"/>
  <c r="D868" i="33"/>
  <c r="B869" i="33"/>
  <c r="E869" i="33" s="1"/>
  <c r="C869" i="33"/>
  <c r="D869" i="33"/>
  <c r="B870" i="33"/>
  <c r="E870" i="33" s="1"/>
  <c r="C870" i="33"/>
  <c r="D870" i="33"/>
  <c r="B871" i="33"/>
  <c r="E871" i="33" s="1"/>
  <c r="C871" i="33"/>
  <c r="D871" i="33"/>
  <c r="B872" i="33"/>
  <c r="E872" i="33" s="1"/>
  <c r="C872" i="33"/>
  <c r="D872" i="33"/>
  <c r="B873" i="33"/>
  <c r="E873" i="33" s="1"/>
  <c r="C873" i="33"/>
  <c r="D873" i="33"/>
  <c r="B874" i="33"/>
  <c r="E874" i="33" s="1"/>
  <c r="C874" i="33"/>
  <c r="D874" i="33"/>
  <c r="B875" i="33"/>
  <c r="E875" i="33" s="1"/>
  <c r="C875" i="33"/>
  <c r="D875" i="33"/>
  <c r="B876" i="33"/>
  <c r="E876" i="33" s="1"/>
  <c r="C876" i="33"/>
  <c r="D876" i="33"/>
  <c r="B877" i="33"/>
  <c r="E877" i="33" s="1"/>
  <c r="C877" i="33"/>
  <c r="D877" i="33"/>
  <c r="B878" i="33"/>
  <c r="E878" i="33" s="1"/>
  <c r="C878" i="33"/>
  <c r="D878" i="33"/>
  <c r="B879" i="33"/>
  <c r="E879" i="33" s="1"/>
  <c r="C879" i="33"/>
  <c r="D879" i="33"/>
  <c r="B880" i="33"/>
  <c r="E880" i="33" s="1"/>
  <c r="C880" i="33"/>
  <c r="D880" i="33"/>
  <c r="B881" i="33"/>
  <c r="E881" i="33" s="1"/>
  <c r="C881" i="33"/>
  <c r="D881" i="33"/>
  <c r="B882" i="33"/>
  <c r="E882" i="33" s="1"/>
  <c r="C882" i="33"/>
  <c r="D882" i="33"/>
  <c r="B883" i="33"/>
  <c r="E883" i="33" s="1"/>
  <c r="C883" i="33"/>
  <c r="D883" i="33"/>
  <c r="B884" i="33"/>
  <c r="E884" i="33" s="1"/>
  <c r="C884" i="33"/>
  <c r="D884" i="33"/>
  <c r="B885" i="33"/>
  <c r="E885" i="33" s="1"/>
  <c r="C885" i="33"/>
  <c r="D885" i="33"/>
  <c r="B886" i="33"/>
  <c r="E886" i="33" s="1"/>
  <c r="C886" i="33"/>
  <c r="D886" i="33"/>
  <c r="B887" i="33"/>
  <c r="E887" i="33" s="1"/>
  <c r="C887" i="33"/>
  <c r="D887" i="33"/>
  <c r="B888" i="33"/>
  <c r="E888" i="33" s="1"/>
  <c r="C888" i="33"/>
  <c r="D888" i="33"/>
  <c r="B889" i="33"/>
  <c r="E889" i="33" s="1"/>
  <c r="C889" i="33"/>
  <c r="D889" i="33"/>
  <c r="B890" i="33"/>
  <c r="E890" i="33" s="1"/>
  <c r="C890" i="33"/>
  <c r="D890" i="33"/>
  <c r="B891" i="33"/>
  <c r="E891" i="33" s="1"/>
  <c r="C891" i="33"/>
  <c r="D891" i="33"/>
  <c r="B892" i="33"/>
  <c r="E892" i="33" s="1"/>
  <c r="C892" i="33"/>
  <c r="D892" i="33"/>
  <c r="B893" i="33"/>
  <c r="E893" i="33" s="1"/>
  <c r="C893" i="33"/>
  <c r="D893" i="33"/>
  <c r="B894" i="33"/>
  <c r="E894" i="33" s="1"/>
  <c r="C894" i="33"/>
  <c r="D894" i="33"/>
  <c r="B895" i="33"/>
  <c r="E895" i="33" s="1"/>
  <c r="C895" i="33"/>
  <c r="D895" i="33"/>
  <c r="B896" i="33"/>
  <c r="E896" i="33" s="1"/>
  <c r="C896" i="33"/>
  <c r="D896" i="33"/>
  <c r="B897" i="33"/>
  <c r="E897" i="33" s="1"/>
  <c r="C897" i="33"/>
  <c r="D897" i="33"/>
  <c r="B898" i="33"/>
  <c r="E898" i="33" s="1"/>
  <c r="C898" i="33"/>
  <c r="D898" i="33"/>
  <c r="B899" i="33"/>
  <c r="E899" i="33" s="1"/>
  <c r="C899" i="33"/>
  <c r="D899" i="33"/>
  <c r="B900" i="33"/>
  <c r="E900" i="33" s="1"/>
  <c r="C900" i="33"/>
  <c r="D900" i="33"/>
  <c r="B901" i="33"/>
  <c r="E901" i="33" s="1"/>
  <c r="C901" i="33"/>
  <c r="D901" i="33"/>
  <c r="B902" i="33"/>
  <c r="E902" i="33" s="1"/>
  <c r="C902" i="33"/>
  <c r="D902" i="33"/>
  <c r="B903" i="33"/>
  <c r="E903" i="33" s="1"/>
  <c r="C903" i="33"/>
  <c r="D903" i="33"/>
  <c r="B904" i="33"/>
  <c r="E904" i="33" s="1"/>
  <c r="C904" i="33"/>
  <c r="D904" i="33"/>
  <c r="B905" i="33"/>
  <c r="E905" i="33" s="1"/>
  <c r="C905" i="33"/>
  <c r="D905" i="33"/>
  <c r="B906" i="33"/>
  <c r="E906" i="33" s="1"/>
  <c r="C906" i="33"/>
  <c r="D906" i="33"/>
  <c r="B907" i="33"/>
  <c r="E907" i="33" s="1"/>
  <c r="C907" i="33"/>
  <c r="D907" i="33"/>
  <c r="B908" i="33"/>
  <c r="E908" i="33" s="1"/>
  <c r="C908" i="33"/>
  <c r="D908" i="33"/>
  <c r="B909" i="33"/>
  <c r="E909" i="33" s="1"/>
  <c r="C909" i="33"/>
  <c r="D909" i="33"/>
  <c r="B910" i="33"/>
  <c r="E910" i="33" s="1"/>
  <c r="C910" i="33"/>
  <c r="D910" i="33"/>
  <c r="B911" i="33"/>
  <c r="E911" i="33" s="1"/>
  <c r="C911" i="33"/>
  <c r="D911" i="33"/>
  <c r="B912" i="33"/>
  <c r="E912" i="33" s="1"/>
  <c r="C912" i="33"/>
  <c r="D912" i="33"/>
  <c r="B913" i="33"/>
  <c r="E913" i="33" s="1"/>
  <c r="C913" i="33"/>
  <c r="D913" i="33"/>
  <c r="B914" i="33"/>
  <c r="E914" i="33" s="1"/>
  <c r="C914" i="33"/>
  <c r="D914" i="33"/>
  <c r="B915" i="33"/>
  <c r="E915" i="33" s="1"/>
  <c r="C915" i="33"/>
  <c r="D915" i="33"/>
  <c r="B916" i="33"/>
  <c r="E916" i="33" s="1"/>
  <c r="C916" i="33"/>
  <c r="D916" i="33"/>
  <c r="B917" i="33"/>
  <c r="E917" i="33" s="1"/>
  <c r="C917" i="33"/>
  <c r="D917" i="33"/>
  <c r="B918" i="33"/>
  <c r="E918" i="33" s="1"/>
  <c r="C918" i="33"/>
  <c r="D918" i="33"/>
  <c r="B919" i="33"/>
  <c r="E919" i="33" s="1"/>
  <c r="C919" i="33"/>
  <c r="D919" i="33"/>
  <c r="B920" i="33"/>
  <c r="E920" i="33" s="1"/>
  <c r="C920" i="33"/>
  <c r="D920" i="33"/>
  <c r="B921" i="33"/>
  <c r="E921" i="33" s="1"/>
  <c r="C921" i="33"/>
  <c r="D921" i="33"/>
  <c r="B922" i="33"/>
  <c r="E922" i="33" s="1"/>
  <c r="C922" i="33"/>
  <c r="D922" i="33"/>
  <c r="B923" i="33"/>
  <c r="E923" i="33" s="1"/>
  <c r="C923" i="33"/>
  <c r="D923" i="33"/>
  <c r="B924" i="33"/>
  <c r="E924" i="33" s="1"/>
  <c r="C924" i="33"/>
  <c r="D924" i="33"/>
  <c r="B925" i="33"/>
  <c r="E925" i="33" s="1"/>
  <c r="C925" i="33"/>
  <c r="D925" i="33"/>
  <c r="B926" i="33"/>
  <c r="E926" i="33" s="1"/>
  <c r="C926" i="33"/>
  <c r="D926" i="33"/>
  <c r="B927" i="33"/>
  <c r="E927" i="33" s="1"/>
  <c r="C927" i="33"/>
  <c r="D927" i="33"/>
  <c r="B928" i="33"/>
  <c r="E928" i="33" s="1"/>
  <c r="C928" i="33"/>
  <c r="D928" i="33"/>
  <c r="B929" i="33"/>
  <c r="E929" i="33" s="1"/>
  <c r="C929" i="33"/>
  <c r="D929" i="33"/>
  <c r="B930" i="33"/>
  <c r="E930" i="33" s="1"/>
  <c r="C930" i="33"/>
  <c r="D930" i="33"/>
  <c r="B931" i="33"/>
  <c r="E931" i="33" s="1"/>
  <c r="C931" i="33"/>
  <c r="D931" i="33"/>
  <c r="B932" i="33"/>
  <c r="E932" i="33" s="1"/>
  <c r="C932" i="33"/>
  <c r="D932" i="33"/>
  <c r="B933" i="33"/>
  <c r="E933" i="33" s="1"/>
  <c r="C933" i="33"/>
  <c r="D933" i="33"/>
  <c r="B934" i="33"/>
  <c r="E934" i="33" s="1"/>
  <c r="C934" i="33"/>
  <c r="D934" i="33"/>
  <c r="B935" i="33"/>
  <c r="E935" i="33" s="1"/>
  <c r="C935" i="33"/>
  <c r="D935" i="33"/>
  <c r="B936" i="33"/>
  <c r="E936" i="33" s="1"/>
  <c r="C936" i="33"/>
  <c r="D936" i="33"/>
  <c r="B937" i="33"/>
  <c r="E937" i="33" s="1"/>
  <c r="C937" i="33"/>
  <c r="D937" i="33"/>
  <c r="B938" i="33"/>
  <c r="E938" i="33" s="1"/>
  <c r="C938" i="33"/>
  <c r="D938" i="33"/>
  <c r="B939" i="33"/>
  <c r="E939" i="33" s="1"/>
  <c r="C939" i="33"/>
  <c r="D939" i="33"/>
  <c r="B940" i="33"/>
  <c r="E940" i="33" s="1"/>
  <c r="C940" i="33"/>
  <c r="D940" i="33"/>
  <c r="B941" i="33"/>
  <c r="E941" i="33" s="1"/>
  <c r="C941" i="33"/>
  <c r="D941" i="33"/>
  <c r="B942" i="33"/>
  <c r="E942" i="33" s="1"/>
  <c r="C942" i="33"/>
  <c r="D942" i="33"/>
  <c r="B943" i="33"/>
  <c r="E943" i="33" s="1"/>
  <c r="C943" i="33"/>
  <c r="D943" i="33"/>
  <c r="B944" i="33"/>
  <c r="E944" i="33" s="1"/>
  <c r="C944" i="33"/>
  <c r="D944" i="33"/>
  <c r="B945" i="33"/>
  <c r="E945" i="33" s="1"/>
  <c r="C945" i="33"/>
  <c r="D945" i="33"/>
  <c r="B946" i="33"/>
  <c r="E946" i="33" s="1"/>
  <c r="C946" i="33"/>
  <c r="D946" i="33"/>
  <c r="B947" i="33"/>
  <c r="E947" i="33" s="1"/>
  <c r="C947" i="33"/>
  <c r="D947" i="33"/>
  <c r="B948" i="33"/>
  <c r="E948" i="33" s="1"/>
  <c r="C948" i="33"/>
  <c r="D948" i="33"/>
  <c r="B949" i="33"/>
  <c r="E949" i="33" s="1"/>
  <c r="C949" i="33"/>
  <c r="D949" i="33"/>
  <c r="B950" i="33"/>
  <c r="E950" i="33" s="1"/>
  <c r="C950" i="33"/>
  <c r="D950" i="33"/>
  <c r="B951" i="33"/>
  <c r="E951" i="33" s="1"/>
  <c r="C951" i="33"/>
  <c r="D951" i="33"/>
  <c r="B952" i="33"/>
  <c r="E952" i="33" s="1"/>
  <c r="C952" i="33"/>
  <c r="D952" i="33"/>
  <c r="B953" i="33"/>
  <c r="E953" i="33" s="1"/>
  <c r="C953" i="33"/>
  <c r="D953" i="33"/>
  <c r="B954" i="33"/>
  <c r="E954" i="33" s="1"/>
  <c r="C954" i="33"/>
  <c r="D954" i="33"/>
  <c r="B955" i="33"/>
  <c r="E955" i="33" s="1"/>
  <c r="C955" i="33"/>
  <c r="D955" i="33"/>
  <c r="B956" i="33"/>
  <c r="E956" i="33" s="1"/>
  <c r="C956" i="33"/>
  <c r="D956" i="33"/>
  <c r="B957" i="33"/>
  <c r="E957" i="33" s="1"/>
  <c r="C957" i="33"/>
  <c r="D957" i="33"/>
  <c r="B958" i="33"/>
  <c r="E958" i="33" s="1"/>
  <c r="C958" i="33"/>
  <c r="D958" i="33"/>
  <c r="B959" i="33"/>
  <c r="E959" i="33" s="1"/>
  <c r="C959" i="33"/>
  <c r="D959" i="33"/>
  <c r="B960" i="33"/>
  <c r="E960" i="33" s="1"/>
  <c r="C960" i="33"/>
  <c r="D960" i="33"/>
  <c r="B961" i="33"/>
  <c r="E961" i="33" s="1"/>
  <c r="C961" i="33"/>
  <c r="D961" i="33"/>
  <c r="B962" i="33"/>
  <c r="E962" i="33" s="1"/>
  <c r="C962" i="33"/>
  <c r="D962" i="33"/>
  <c r="B963" i="33"/>
  <c r="E963" i="33" s="1"/>
  <c r="C963" i="33"/>
  <c r="D963" i="33"/>
  <c r="B964" i="33"/>
  <c r="E964" i="33" s="1"/>
  <c r="C964" i="33"/>
  <c r="D964" i="33"/>
  <c r="B965" i="33"/>
  <c r="E965" i="33" s="1"/>
  <c r="C965" i="33"/>
  <c r="D965" i="33"/>
  <c r="B966" i="33"/>
  <c r="E966" i="33" s="1"/>
  <c r="C966" i="33"/>
  <c r="D966" i="33"/>
  <c r="B967" i="33"/>
  <c r="E967" i="33" s="1"/>
  <c r="C967" i="33"/>
  <c r="D967" i="33"/>
  <c r="B968" i="33"/>
  <c r="E968" i="33" s="1"/>
  <c r="C968" i="33"/>
  <c r="D968" i="33"/>
  <c r="B969" i="33"/>
  <c r="E969" i="33" s="1"/>
  <c r="C969" i="33"/>
  <c r="D969" i="33"/>
  <c r="B970" i="33"/>
  <c r="E970" i="33" s="1"/>
  <c r="C970" i="33"/>
  <c r="D970" i="33"/>
  <c r="B971" i="33"/>
  <c r="E971" i="33" s="1"/>
  <c r="C971" i="33"/>
  <c r="D971" i="33"/>
  <c r="B972" i="33"/>
  <c r="E972" i="33" s="1"/>
  <c r="C972" i="33"/>
  <c r="D972" i="33"/>
  <c r="B973" i="33"/>
  <c r="E973" i="33" s="1"/>
  <c r="C973" i="33"/>
  <c r="D973" i="33"/>
  <c r="B974" i="33"/>
  <c r="E974" i="33" s="1"/>
  <c r="C974" i="33"/>
  <c r="D974" i="33"/>
  <c r="B975" i="33"/>
  <c r="E975" i="33" s="1"/>
  <c r="C975" i="33"/>
  <c r="D975" i="33"/>
  <c r="B976" i="33"/>
  <c r="E976" i="33" s="1"/>
  <c r="C976" i="33"/>
  <c r="D976" i="33"/>
  <c r="B977" i="33"/>
  <c r="E977" i="33" s="1"/>
  <c r="C977" i="33"/>
  <c r="D977" i="33"/>
  <c r="B978" i="33"/>
  <c r="E978" i="33" s="1"/>
  <c r="C978" i="33"/>
  <c r="D978" i="33"/>
  <c r="B979" i="33"/>
  <c r="E979" i="33" s="1"/>
  <c r="C979" i="33"/>
  <c r="D979" i="33"/>
  <c r="B980" i="33"/>
  <c r="E980" i="33" s="1"/>
  <c r="C980" i="33"/>
  <c r="D980" i="33"/>
  <c r="B981" i="33"/>
  <c r="E981" i="33" s="1"/>
  <c r="C981" i="33"/>
  <c r="D981" i="33"/>
  <c r="B982" i="33"/>
  <c r="E982" i="33" s="1"/>
  <c r="C982" i="33"/>
  <c r="D982" i="33"/>
  <c r="B983" i="33"/>
  <c r="E983" i="33" s="1"/>
  <c r="C983" i="33"/>
  <c r="D983" i="33"/>
  <c r="B984" i="33"/>
  <c r="E984" i="33" s="1"/>
  <c r="C984" i="33"/>
  <c r="D984" i="33"/>
  <c r="B985" i="33"/>
  <c r="E985" i="33" s="1"/>
  <c r="C985" i="33"/>
  <c r="D985" i="33"/>
  <c r="B986" i="33"/>
  <c r="E986" i="33" s="1"/>
  <c r="C986" i="33"/>
  <c r="D986" i="33"/>
  <c r="B987" i="33"/>
  <c r="E987" i="33" s="1"/>
  <c r="C987" i="33"/>
  <c r="D987" i="33"/>
  <c r="B988" i="33"/>
  <c r="E988" i="33" s="1"/>
  <c r="C988" i="33"/>
  <c r="D988" i="33"/>
  <c r="B989" i="33"/>
  <c r="E989" i="33" s="1"/>
  <c r="C989" i="33"/>
  <c r="D989" i="33"/>
  <c r="B990" i="33"/>
  <c r="E990" i="33" s="1"/>
  <c r="C990" i="33"/>
  <c r="D990" i="33"/>
  <c r="B991" i="33"/>
  <c r="E991" i="33" s="1"/>
  <c r="C991" i="33"/>
  <c r="D991" i="33"/>
  <c r="B992" i="33"/>
  <c r="E992" i="33" s="1"/>
  <c r="C992" i="33"/>
  <c r="D992" i="33"/>
  <c r="B993" i="33"/>
  <c r="E993" i="33" s="1"/>
  <c r="C993" i="33"/>
  <c r="D993" i="33"/>
  <c r="B994" i="33"/>
  <c r="E994" i="33" s="1"/>
  <c r="C994" i="33"/>
  <c r="D994" i="33"/>
  <c r="B995" i="33"/>
  <c r="E995" i="33" s="1"/>
  <c r="C995" i="33"/>
  <c r="D995" i="33"/>
  <c r="B996" i="33"/>
  <c r="E996" i="33" s="1"/>
  <c r="C996" i="33"/>
  <c r="D996" i="33"/>
  <c r="B997" i="33"/>
  <c r="E997" i="33" s="1"/>
  <c r="C997" i="33"/>
  <c r="D997" i="33"/>
  <c r="B998" i="33"/>
  <c r="E998" i="33" s="1"/>
  <c r="C998" i="33"/>
  <c r="D998" i="33"/>
  <c r="B999" i="33"/>
  <c r="E999" i="33" s="1"/>
  <c r="C999" i="33"/>
  <c r="D999" i="33"/>
  <c r="B1000" i="33"/>
  <c r="E1000" i="33" s="1"/>
  <c r="C1000" i="33"/>
  <c r="D1000" i="33"/>
  <c r="B1001" i="33"/>
  <c r="E1001" i="33" s="1"/>
  <c r="C1001" i="33"/>
  <c r="D1001" i="33"/>
  <c r="B1002" i="33"/>
  <c r="E1002" i="33" s="1"/>
  <c r="C1002" i="33"/>
  <c r="D1002" i="33"/>
  <c r="B1003" i="33"/>
  <c r="E1003" i="33" s="1"/>
  <c r="C1003" i="33"/>
  <c r="D1003" i="33"/>
  <c r="B1004" i="33"/>
  <c r="E1004" i="33" s="1"/>
  <c r="C1004" i="33"/>
  <c r="D1004" i="33"/>
  <c r="B1005" i="33"/>
  <c r="E1005" i="33" s="1"/>
  <c r="C1005" i="33"/>
  <c r="D1005" i="33"/>
  <c r="B1006" i="33"/>
  <c r="E1006" i="33" s="1"/>
  <c r="C1006" i="33"/>
  <c r="D1006" i="33"/>
  <c r="B1007" i="33"/>
  <c r="E1007" i="33" s="1"/>
  <c r="C1007" i="33"/>
  <c r="D1007" i="33"/>
  <c r="B1008" i="33"/>
  <c r="E1008" i="33" s="1"/>
  <c r="C1008" i="33"/>
  <c r="D1008" i="33"/>
  <c r="B1009" i="33"/>
  <c r="E1009" i="33" s="1"/>
  <c r="C1009" i="33"/>
  <c r="D1009" i="33"/>
  <c r="B1010" i="33"/>
  <c r="E1010" i="33" s="1"/>
  <c r="C1010" i="33"/>
  <c r="D1010" i="33"/>
  <c r="B1011" i="33"/>
  <c r="E1011" i="33" s="1"/>
  <c r="C1011" i="33"/>
  <c r="D1011" i="33"/>
  <c r="B1012" i="33"/>
  <c r="E1012" i="33" s="1"/>
  <c r="C1012" i="33"/>
  <c r="D1012" i="33"/>
  <c r="B1013" i="33"/>
  <c r="E1013" i="33" s="1"/>
  <c r="C1013" i="33"/>
  <c r="D1013" i="33"/>
  <c r="B1014" i="33"/>
  <c r="E1014" i="33" s="1"/>
  <c r="C1014" i="33"/>
  <c r="D1014" i="33"/>
  <c r="B1015" i="33"/>
  <c r="E1015" i="33" s="1"/>
  <c r="C1015" i="33"/>
  <c r="D1015" i="33"/>
  <c r="B1016" i="33"/>
  <c r="E1016" i="33" s="1"/>
  <c r="C1016" i="33"/>
  <c r="D1016" i="33"/>
  <c r="B1017" i="33"/>
  <c r="E1017" i="33" s="1"/>
  <c r="C1017" i="33"/>
  <c r="D1017" i="33"/>
  <c r="B1018" i="33"/>
  <c r="E1018" i="33" s="1"/>
  <c r="C1018" i="33"/>
  <c r="D1018" i="33"/>
  <c r="B1019" i="33"/>
  <c r="E1019" i="33" s="1"/>
  <c r="C1019" i="33"/>
  <c r="D1019" i="33"/>
  <c r="B1020" i="33"/>
  <c r="E1020" i="33" s="1"/>
  <c r="C1020" i="33"/>
  <c r="D1020" i="33"/>
  <c r="B1021" i="33"/>
  <c r="E1021" i="33" s="1"/>
  <c r="C1021" i="33"/>
  <c r="D1021" i="33"/>
  <c r="B1022" i="33"/>
  <c r="E1022" i="33" s="1"/>
  <c r="C1022" i="33"/>
  <c r="D1022" i="33"/>
  <c r="B1023" i="33"/>
  <c r="E1023" i="33" s="1"/>
  <c r="C1023" i="33"/>
  <c r="D1023" i="33"/>
  <c r="B1024" i="33"/>
  <c r="E1024" i="33" s="1"/>
  <c r="C1024" i="33"/>
  <c r="D1024" i="33"/>
  <c r="B1025" i="33"/>
  <c r="E1025" i="33" s="1"/>
  <c r="C1025" i="33"/>
  <c r="D1025" i="33"/>
  <c r="B1026" i="33"/>
  <c r="E1026" i="33" s="1"/>
  <c r="C1026" i="33"/>
  <c r="D1026" i="33"/>
  <c r="B1027" i="33"/>
  <c r="E1027" i="33" s="1"/>
  <c r="C1027" i="33"/>
  <c r="D1027" i="33"/>
  <c r="B1028" i="33"/>
  <c r="E1028" i="33" s="1"/>
  <c r="C1028" i="33"/>
  <c r="D1028" i="33"/>
  <c r="B1029" i="33"/>
  <c r="E1029" i="33" s="1"/>
  <c r="C1029" i="33"/>
  <c r="D1029" i="33"/>
  <c r="B1030" i="33"/>
  <c r="E1030" i="33" s="1"/>
  <c r="C1030" i="33"/>
  <c r="D1030" i="33"/>
  <c r="B1031" i="33"/>
  <c r="E1031" i="33" s="1"/>
  <c r="C1031" i="33"/>
  <c r="D1031" i="33"/>
  <c r="B1032" i="33"/>
  <c r="E1032" i="33" s="1"/>
  <c r="C1032" i="33"/>
  <c r="D1032" i="33"/>
  <c r="B1033" i="33"/>
  <c r="E1033" i="33" s="1"/>
  <c r="C1033" i="33"/>
  <c r="D1033" i="33"/>
  <c r="B1034" i="33"/>
  <c r="E1034" i="33" s="1"/>
  <c r="C1034" i="33"/>
  <c r="D1034" i="33"/>
  <c r="B1035" i="33"/>
  <c r="E1035" i="33" s="1"/>
  <c r="C1035" i="33"/>
  <c r="D1035" i="33"/>
  <c r="B1036" i="33"/>
  <c r="E1036" i="33" s="1"/>
  <c r="C1036" i="33"/>
  <c r="D1036" i="33"/>
  <c r="B1037" i="33"/>
  <c r="E1037" i="33" s="1"/>
  <c r="C1037" i="33"/>
  <c r="D1037" i="33"/>
  <c r="B1038" i="33"/>
  <c r="E1038" i="33" s="1"/>
  <c r="C1038" i="33"/>
  <c r="D1038" i="33"/>
  <c r="B1039" i="33"/>
  <c r="E1039" i="33" s="1"/>
  <c r="C1039" i="33"/>
  <c r="D1039" i="33"/>
  <c r="B1040" i="33"/>
  <c r="E1040" i="33" s="1"/>
  <c r="C1040" i="33"/>
  <c r="D1040" i="33"/>
  <c r="B1041" i="33"/>
  <c r="E1041" i="33" s="1"/>
  <c r="C1041" i="33"/>
  <c r="D1041" i="33"/>
  <c r="B1042" i="33"/>
  <c r="E1042" i="33" s="1"/>
  <c r="C1042" i="33"/>
  <c r="D1042" i="33"/>
  <c r="B1043" i="33"/>
  <c r="E1043" i="33" s="1"/>
  <c r="C1043" i="33"/>
  <c r="D1043" i="33"/>
  <c r="B1044" i="33"/>
  <c r="E1044" i="33" s="1"/>
  <c r="C1044" i="33"/>
  <c r="D1044" i="33"/>
  <c r="B1045" i="33"/>
  <c r="E1045" i="33" s="1"/>
  <c r="C1045" i="33"/>
  <c r="D1045" i="33"/>
  <c r="B1046" i="33"/>
  <c r="E1046" i="33" s="1"/>
  <c r="C1046" i="33"/>
  <c r="D1046" i="33"/>
  <c r="B1047" i="33"/>
  <c r="E1047" i="33" s="1"/>
  <c r="C1047" i="33"/>
  <c r="D1047" i="33"/>
  <c r="B1048" i="33"/>
  <c r="E1048" i="33" s="1"/>
  <c r="C1048" i="33"/>
  <c r="D1048" i="33"/>
  <c r="B1049" i="33"/>
  <c r="E1049" i="33" s="1"/>
  <c r="C1049" i="33"/>
  <c r="D1049" i="33"/>
  <c r="B1050" i="33"/>
  <c r="E1050" i="33" s="1"/>
  <c r="C1050" i="33"/>
  <c r="D1050" i="33"/>
  <c r="B1051" i="33"/>
  <c r="E1051" i="33" s="1"/>
  <c r="C1051" i="33"/>
  <c r="D1051" i="33"/>
  <c r="B1052" i="33"/>
  <c r="E1052" i="33" s="1"/>
  <c r="C1052" i="33"/>
  <c r="D1052" i="33"/>
  <c r="B1053" i="33"/>
  <c r="E1053" i="33" s="1"/>
  <c r="C1053" i="33"/>
  <c r="D1053" i="33"/>
  <c r="B1054" i="33"/>
  <c r="E1054" i="33" s="1"/>
  <c r="C1054" i="33"/>
  <c r="D1054" i="33"/>
  <c r="B1055" i="33"/>
  <c r="E1055" i="33" s="1"/>
  <c r="C1055" i="33"/>
  <c r="D1055" i="33"/>
  <c r="B1056" i="33"/>
  <c r="E1056" i="33" s="1"/>
  <c r="C1056" i="33"/>
  <c r="D1056" i="33"/>
  <c r="B1057" i="33"/>
  <c r="E1057" i="33" s="1"/>
  <c r="C1057" i="33"/>
  <c r="D1057" i="33"/>
  <c r="B1058" i="33"/>
  <c r="E1058" i="33" s="1"/>
  <c r="C1058" i="33"/>
  <c r="D1058" i="33"/>
  <c r="B1059" i="33"/>
  <c r="E1059" i="33" s="1"/>
  <c r="C1059" i="33"/>
  <c r="D1059" i="33"/>
  <c r="B1060" i="33"/>
  <c r="E1060" i="33" s="1"/>
  <c r="C1060" i="33"/>
  <c r="D1060" i="33"/>
  <c r="B1061" i="33"/>
  <c r="E1061" i="33" s="1"/>
  <c r="C1061" i="33"/>
  <c r="D1061" i="33"/>
  <c r="B1062" i="33"/>
  <c r="E1062" i="33" s="1"/>
  <c r="C1062" i="33"/>
  <c r="D1062" i="33"/>
  <c r="B1063" i="33"/>
  <c r="E1063" i="33" s="1"/>
  <c r="C1063" i="33"/>
  <c r="D1063" i="33"/>
  <c r="B1064" i="33"/>
  <c r="E1064" i="33" s="1"/>
  <c r="C1064" i="33"/>
  <c r="D1064" i="33"/>
  <c r="B1065" i="33"/>
  <c r="E1065" i="33" s="1"/>
  <c r="C1065" i="33"/>
  <c r="D1065" i="33"/>
  <c r="B1066" i="33"/>
  <c r="E1066" i="33" s="1"/>
  <c r="C1066" i="33"/>
  <c r="D1066" i="33"/>
  <c r="B1067" i="33"/>
  <c r="E1067" i="33" s="1"/>
  <c r="C1067" i="33"/>
  <c r="D1067" i="33"/>
  <c r="B1068" i="33"/>
  <c r="E1068" i="33" s="1"/>
  <c r="C1068" i="33"/>
  <c r="D1068" i="33"/>
  <c r="B1069" i="33"/>
  <c r="E1069" i="33" s="1"/>
  <c r="C1069" i="33"/>
  <c r="D1069" i="33"/>
  <c r="B1070" i="33"/>
  <c r="E1070" i="33" s="1"/>
  <c r="C1070" i="33"/>
  <c r="D1070" i="33"/>
  <c r="B1071" i="33"/>
  <c r="E1071" i="33" s="1"/>
  <c r="C1071" i="33"/>
  <c r="D1071" i="33"/>
  <c r="B1072" i="33"/>
  <c r="E1072" i="33" s="1"/>
  <c r="C1072" i="33"/>
  <c r="D1072" i="33"/>
  <c r="B1073" i="33"/>
  <c r="E1073" i="33" s="1"/>
  <c r="C1073" i="33"/>
  <c r="D1073" i="33"/>
  <c r="B1074" i="33"/>
  <c r="E1074" i="33" s="1"/>
  <c r="C1074" i="33"/>
  <c r="D1074" i="33"/>
  <c r="B1075" i="33"/>
  <c r="E1075" i="33" s="1"/>
  <c r="C1075" i="33"/>
  <c r="D1075" i="33"/>
  <c r="B1076" i="33"/>
  <c r="E1076" i="33" s="1"/>
  <c r="C1076" i="33"/>
  <c r="D1076" i="33"/>
  <c r="B1077" i="33"/>
  <c r="E1077" i="33" s="1"/>
  <c r="C1077" i="33"/>
  <c r="D1077" i="33"/>
  <c r="B1078" i="33"/>
  <c r="E1078" i="33" s="1"/>
  <c r="C1078" i="33"/>
  <c r="D1078" i="33"/>
  <c r="B1079" i="33"/>
  <c r="E1079" i="33" s="1"/>
  <c r="C1079" i="33"/>
  <c r="D1079" i="33"/>
  <c r="B1080" i="33"/>
  <c r="E1080" i="33" s="1"/>
  <c r="C1080" i="33"/>
  <c r="D1080" i="33"/>
  <c r="B1081" i="33"/>
  <c r="E1081" i="33" s="1"/>
  <c r="C1081" i="33"/>
  <c r="D1081" i="33"/>
  <c r="B1082" i="33"/>
  <c r="E1082" i="33" s="1"/>
  <c r="C1082" i="33"/>
  <c r="D1082" i="33"/>
  <c r="B1083" i="33"/>
  <c r="E1083" i="33" s="1"/>
  <c r="C1083" i="33"/>
  <c r="D1083" i="33"/>
  <c r="B1084" i="33"/>
  <c r="E1084" i="33" s="1"/>
  <c r="C1084" i="33"/>
  <c r="D1084" i="33"/>
  <c r="B1085" i="33"/>
  <c r="E1085" i="33" s="1"/>
  <c r="C1085" i="33"/>
  <c r="D1085" i="33"/>
  <c r="B1086" i="33"/>
  <c r="E1086" i="33" s="1"/>
  <c r="C1086" i="33"/>
  <c r="D1086" i="33"/>
  <c r="B1087" i="33"/>
  <c r="E1087" i="33" s="1"/>
  <c r="C1087" i="33"/>
  <c r="D1087" i="33"/>
  <c r="B1088" i="33"/>
  <c r="E1088" i="33" s="1"/>
  <c r="C1088" i="33"/>
  <c r="D1088" i="33"/>
  <c r="B1089" i="33"/>
  <c r="E1089" i="33" s="1"/>
  <c r="C1089" i="33"/>
  <c r="D1089" i="33"/>
  <c r="B1090" i="33"/>
  <c r="E1090" i="33" s="1"/>
  <c r="C1090" i="33"/>
  <c r="D1090" i="33"/>
  <c r="B1091" i="33"/>
  <c r="E1091" i="33" s="1"/>
  <c r="C1091" i="33"/>
  <c r="D1091" i="33"/>
  <c r="B1092" i="33"/>
  <c r="E1092" i="33" s="1"/>
  <c r="C1092" i="33"/>
  <c r="D1092" i="33"/>
  <c r="B1093" i="33"/>
  <c r="E1093" i="33" s="1"/>
  <c r="C1093" i="33"/>
  <c r="D1093" i="33"/>
  <c r="B1094" i="33"/>
  <c r="E1094" i="33" s="1"/>
  <c r="C1094" i="33"/>
  <c r="D1094" i="33"/>
  <c r="B1095" i="33"/>
  <c r="E1095" i="33" s="1"/>
  <c r="C1095" i="33"/>
  <c r="D1095" i="33"/>
  <c r="B1096" i="33"/>
  <c r="E1096" i="33" s="1"/>
  <c r="C1096" i="33"/>
  <c r="D1096" i="33"/>
  <c r="B1097" i="33"/>
  <c r="E1097" i="33" s="1"/>
  <c r="C1097" i="33"/>
  <c r="D1097" i="33"/>
  <c r="B1098" i="33"/>
  <c r="E1098" i="33" s="1"/>
  <c r="C1098" i="33"/>
  <c r="D1098" i="33"/>
  <c r="B1099" i="33"/>
  <c r="E1099" i="33" s="1"/>
  <c r="C1099" i="33"/>
  <c r="D1099" i="33"/>
  <c r="B1100" i="33"/>
  <c r="E1100" i="33" s="1"/>
  <c r="C1100" i="33"/>
  <c r="D1100" i="33"/>
  <c r="B1101" i="33"/>
  <c r="E1101" i="33" s="1"/>
  <c r="C1101" i="33"/>
  <c r="D1101" i="33"/>
  <c r="B1102" i="33"/>
  <c r="E1102" i="33" s="1"/>
  <c r="C1102" i="33"/>
  <c r="D1102" i="33"/>
  <c r="B1103" i="33"/>
  <c r="E1103" i="33" s="1"/>
  <c r="C1103" i="33"/>
  <c r="D1103" i="33"/>
  <c r="B1104" i="33"/>
  <c r="E1104" i="33" s="1"/>
  <c r="C1104" i="33"/>
  <c r="D1104" i="33"/>
  <c r="B1105" i="33"/>
  <c r="E1105" i="33" s="1"/>
  <c r="C1105" i="33"/>
  <c r="D1105" i="33"/>
  <c r="B1106" i="33"/>
  <c r="E1106" i="33" s="1"/>
  <c r="C1106" i="33"/>
  <c r="D1106" i="33"/>
  <c r="B1107" i="33"/>
  <c r="E1107" i="33" s="1"/>
  <c r="C1107" i="33"/>
  <c r="D1107" i="33"/>
  <c r="B1108" i="33"/>
  <c r="E1108" i="33" s="1"/>
  <c r="C1108" i="33"/>
  <c r="D1108" i="33"/>
  <c r="B1109" i="33"/>
  <c r="E1109" i="33" s="1"/>
  <c r="C1109" i="33"/>
  <c r="D1109" i="33"/>
  <c r="B1110" i="33"/>
  <c r="E1110" i="33" s="1"/>
  <c r="C1110" i="33"/>
  <c r="D1110" i="33"/>
  <c r="B1111" i="33"/>
  <c r="E1111" i="33" s="1"/>
  <c r="C1111" i="33"/>
  <c r="D1111" i="33"/>
  <c r="B1112" i="33"/>
  <c r="E1112" i="33" s="1"/>
  <c r="C1112" i="33"/>
  <c r="D1112" i="33"/>
  <c r="B1113" i="33"/>
  <c r="E1113" i="33" s="1"/>
  <c r="C1113" i="33"/>
  <c r="D1113" i="33"/>
  <c r="B1114" i="33"/>
  <c r="E1114" i="33" s="1"/>
  <c r="C1114" i="33"/>
  <c r="D1114" i="33"/>
  <c r="B1115" i="33"/>
  <c r="E1115" i="33" s="1"/>
  <c r="C1115" i="33"/>
  <c r="D1115" i="33"/>
  <c r="B1116" i="33"/>
  <c r="E1116" i="33" s="1"/>
  <c r="C1116" i="33"/>
  <c r="D1116" i="33"/>
  <c r="B1117" i="33"/>
  <c r="E1117" i="33" s="1"/>
  <c r="C1117" i="33"/>
  <c r="D1117" i="33"/>
  <c r="B1118" i="33"/>
  <c r="E1118" i="33" s="1"/>
  <c r="C1118" i="33"/>
  <c r="D1118" i="33"/>
  <c r="B1119" i="33"/>
  <c r="E1119" i="33" s="1"/>
  <c r="C1119" i="33"/>
  <c r="D1119" i="33"/>
  <c r="B1120" i="33"/>
  <c r="E1120" i="33" s="1"/>
  <c r="C1120" i="33"/>
  <c r="D1120" i="33"/>
  <c r="B1121" i="33"/>
  <c r="E1121" i="33" s="1"/>
  <c r="C1121" i="33"/>
  <c r="D1121" i="33"/>
  <c r="B1122" i="33"/>
  <c r="E1122" i="33" s="1"/>
  <c r="C1122" i="33"/>
  <c r="D1122" i="33"/>
  <c r="B1123" i="33"/>
  <c r="E1123" i="33" s="1"/>
  <c r="C1123" i="33"/>
  <c r="D1123" i="33"/>
  <c r="B1124" i="33"/>
  <c r="E1124" i="33" s="1"/>
  <c r="C1124" i="33"/>
  <c r="D1124" i="33"/>
  <c r="B1125" i="33"/>
  <c r="E1125" i="33" s="1"/>
  <c r="C1125" i="33"/>
  <c r="D1125" i="33"/>
  <c r="B1126" i="33"/>
  <c r="E1126" i="33" s="1"/>
  <c r="C1126" i="33"/>
  <c r="D1126" i="33"/>
  <c r="B1127" i="33"/>
  <c r="E1127" i="33" s="1"/>
  <c r="C1127" i="33"/>
  <c r="D1127" i="33"/>
  <c r="B1128" i="33"/>
  <c r="E1128" i="33" s="1"/>
  <c r="C1128" i="33"/>
  <c r="D1128" i="33"/>
  <c r="B1129" i="33"/>
  <c r="E1129" i="33" s="1"/>
  <c r="C1129" i="33"/>
  <c r="D1129" i="33"/>
  <c r="B1130" i="33"/>
  <c r="E1130" i="33" s="1"/>
  <c r="C1130" i="33"/>
  <c r="D1130" i="33"/>
  <c r="B1131" i="33"/>
  <c r="E1131" i="33" s="1"/>
  <c r="C1131" i="33"/>
  <c r="D1131" i="33"/>
  <c r="B1132" i="33"/>
  <c r="E1132" i="33" s="1"/>
  <c r="C1132" i="33"/>
  <c r="D1132" i="33"/>
  <c r="B1133" i="33"/>
  <c r="E1133" i="33" s="1"/>
  <c r="C1133" i="33"/>
  <c r="D1133" i="33"/>
  <c r="B1134" i="33"/>
  <c r="E1134" i="33" s="1"/>
  <c r="C1134" i="33"/>
  <c r="D1134" i="33"/>
  <c r="B1135" i="33"/>
  <c r="E1135" i="33" s="1"/>
  <c r="C1135" i="33"/>
  <c r="D1135" i="33"/>
  <c r="B1136" i="33"/>
  <c r="E1136" i="33" s="1"/>
  <c r="C1136" i="33"/>
  <c r="D1136" i="33"/>
  <c r="B1137" i="33"/>
  <c r="E1137" i="33" s="1"/>
  <c r="C1137" i="33"/>
  <c r="D1137" i="33"/>
  <c r="B1138" i="33"/>
  <c r="E1138" i="33" s="1"/>
  <c r="C1138" i="33"/>
  <c r="D1138" i="33"/>
  <c r="B1139" i="33"/>
  <c r="E1139" i="33" s="1"/>
  <c r="C1139" i="33"/>
  <c r="D1139" i="33"/>
  <c r="B1140" i="33"/>
  <c r="E1140" i="33" s="1"/>
  <c r="C1140" i="33"/>
  <c r="D1140" i="33"/>
  <c r="B1141" i="33"/>
  <c r="E1141" i="33" s="1"/>
  <c r="C1141" i="33"/>
  <c r="D1141" i="33"/>
  <c r="B1142" i="33"/>
  <c r="E1142" i="33" s="1"/>
  <c r="C1142" i="33"/>
  <c r="D1142" i="33"/>
  <c r="B1143" i="33"/>
  <c r="E1143" i="33" s="1"/>
  <c r="C1143" i="33"/>
  <c r="D1143" i="33"/>
  <c r="B1144" i="33"/>
  <c r="E1144" i="33" s="1"/>
  <c r="C1144" i="33"/>
  <c r="D1144" i="33"/>
  <c r="B1145" i="33"/>
  <c r="E1145" i="33" s="1"/>
  <c r="C1145" i="33"/>
  <c r="D1145" i="33"/>
  <c r="B1146" i="33"/>
  <c r="E1146" i="33" s="1"/>
  <c r="C1146" i="33"/>
  <c r="D1146" i="33"/>
  <c r="B1147" i="33"/>
  <c r="E1147" i="33" s="1"/>
  <c r="C1147" i="33"/>
  <c r="D1147" i="33"/>
  <c r="B1148" i="33"/>
  <c r="E1148" i="33" s="1"/>
  <c r="C1148" i="33"/>
  <c r="D1148" i="33"/>
  <c r="B1149" i="33"/>
  <c r="E1149" i="33" s="1"/>
  <c r="C1149" i="33"/>
  <c r="D1149" i="33"/>
  <c r="B1150" i="33"/>
  <c r="E1150" i="33" s="1"/>
  <c r="C1150" i="33"/>
  <c r="D1150" i="33"/>
  <c r="B1151" i="33"/>
  <c r="E1151" i="33" s="1"/>
  <c r="C1151" i="33"/>
  <c r="D1151" i="33"/>
  <c r="B1152" i="33"/>
  <c r="E1152" i="33" s="1"/>
  <c r="C1152" i="33"/>
  <c r="D1152" i="33"/>
  <c r="B1153" i="33"/>
  <c r="E1153" i="33" s="1"/>
  <c r="C1153" i="33"/>
  <c r="D1153" i="33"/>
  <c r="B1154" i="33"/>
  <c r="E1154" i="33" s="1"/>
  <c r="C1154" i="33"/>
  <c r="D1154" i="33"/>
  <c r="B1155" i="33"/>
  <c r="E1155" i="33" s="1"/>
  <c r="C1155" i="33"/>
  <c r="D1155" i="33"/>
  <c r="B1156" i="33"/>
  <c r="E1156" i="33" s="1"/>
  <c r="C1156" i="33"/>
  <c r="D1156" i="33"/>
  <c r="B1157" i="33"/>
  <c r="E1157" i="33" s="1"/>
  <c r="C1157" i="33"/>
  <c r="D1157" i="33"/>
  <c r="B1158" i="33"/>
  <c r="E1158" i="33" s="1"/>
  <c r="C1158" i="33"/>
  <c r="D1158" i="33"/>
  <c r="B1159" i="33"/>
  <c r="E1159" i="33" s="1"/>
  <c r="C1159" i="33"/>
  <c r="D1159" i="33"/>
  <c r="B1160" i="33"/>
  <c r="E1160" i="33" s="1"/>
  <c r="C1160" i="33"/>
  <c r="D1160" i="33"/>
  <c r="B1161" i="33"/>
  <c r="E1161" i="33" s="1"/>
  <c r="C1161" i="33"/>
  <c r="D1161" i="33"/>
  <c r="B1162" i="33"/>
  <c r="E1162" i="33" s="1"/>
  <c r="C1162" i="33"/>
  <c r="D1162" i="33"/>
  <c r="B1163" i="33"/>
  <c r="E1163" i="33" s="1"/>
  <c r="C1163" i="33"/>
  <c r="D1163" i="33"/>
  <c r="B1164" i="33"/>
  <c r="E1164" i="33" s="1"/>
  <c r="C1164" i="33"/>
  <c r="D1164" i="33"/>
  <c r="B1165" i="33"/>
  <c r="E1165" i="33" s="1"/>
  <c r="C1165" i="33"/>
  <c r="D1165" i="33"/>
  <c r="B1166" i="33"/>
  <c r="E1166" i="33" s="1"/>
  <c r="C1166" i="33"/>
  <c r="D1166" i="33"/>
  <c r="B1167" i="33"/>
  <c r="E1167" i="33" s="1"/>
  <c r="C1167" i="33"/>
  <c r="D1167" i="33"/>
  <c r="B1168" i="33"/>
  <c r="E1168" i="33" s="1"/>
  <c r="C1168" i="33"/>
  <c r="D1168" i="33"/>
  <c r="B1169" i="33"/>
  <c r="E1169" i="33" s="1"/>
  <c r="C1169" i="33"/>
  <c r="D1169" i="33"/>
  <c r="B1170" i="33"/>
  <c r="E1170" i="33" s="1"/>
  <c r="C1170" i="33"/>
  <c r="D1170" i="33"/>
  <c r="B1171" i="33"/>
  <c r="E1171" i="33" s="1"/>
  <c r="C1171" i="33"/>
  <c r="D1171" i="33"/>
  <c r="B1172" i="33"/>
  <c r="E1172" i="33" s="1"/>
  <c r="C1172" i="33"/>
  <c r="D1172" i="33"/>
  <c r="B1173" i="33"/>
  <c r="E1173" i="33" s="1"/>
  <c r="C1173" i="33"/>
  <c r="D1173" i="33"/>
  <c r="B1174" i="33"/>
  <c r="E1174" i="33" s="1"/>
  <c r="C1174" i="33"/>
  <c r="D1174" i="33"/>
  <c r="B1175" i="33"/>
  <c r="E1175" i="33" s="1"/>
  <c r="C1175" i="33"/>
  <c r="D1175" i="33"/>
  <c r="B1176" i="33"/>
  <c r="E1176" i="33" s="1"/>
  <c r="C1176" i="33"/>
  <c r="D1176" i="33"/>
  <c r="B1177" i="33"/>
  <c r="E1177" i="33" s="1"/>
  <c r="C1177" i="33"/>
  <c r="D1177" i="33"/>
  <c r="B1178" i="33"/>
  <c r="E1178" i="33" s="1"/>
  <c r="C1178" i="33"/>
  <c r="D1178" i="33"/>
  <c r="B1179" i="33"/>
  <c r="E1179" i="33" s="1"/>
  <c r="C1179" i="33"/>
  <c r="D1179" i="33"/>
  <c r="B1180" i="33"/>
  <c r="E1180" i="33" s="1"/>
  <c r="C1180" i="33"/>
  <c r="D1180" i="33"/>
  <c r="B1181" i="33"/>
  <c r="E1181" i="33" s="1"/>
  <c r="C1181" i="33"/>
  <c r="D1181" i="33"/>
  <c r="B1182" i="33"/>
  <c r="E1182" i="33" s="1"/>
  <c r="C1182" i="33"/>
  <c r="D1182" i="33"/>
  <c r="B1183" i="33"/>
  <c r="E1183" i="33" s="1"/>
  <c r="C1183" i="33"/>
  <c r="D1183" i="33"/>
  <c r="B1184" i="33"/>
  <c r="E1184" i="33" s="1"/>
  <c r="C1184" i="33"/>
  <c r="D1184" i="33"/>
  <c r="B1185" i="33"/>
  <c r="E1185" i="33" s="1"/>
  <c r="C1185" i="33"/>
  <c r="D1185" i="33"/>
  <c r="B1186" i="33"/>
  <c r="E1186" i="33" s="1"/>
  <c r="C1186" i="33"/>
  <c r="D1186" i="33"/>
  <c r="B1187" i="33"/>
  <c r="E1187" i="33" s="1"/>
  <c r="C1187" i="33"/>
  <c r="D1187" i="33"/>
  <c r="B1188" i="33"/>
  <c r="E1188" i="33" s="1"/>
  <c r="C1188" i="33"/>
  <c r="D1188" i="33"/>
  <c r="B1189" i="33"/>
  <c r="E1189" i="33" s="1"/>
  <c r="C1189" i="33"/>
  <c r="D1189" i="33"/>
  <c r="B1190" i="33"/>
  <c r="E1190" i="33" s="1"/>
  <c r="C1190" i="33"/>
  <c r="D1190" i="33"/>
  <c r="B1191" i="33"/>
  <c r="E1191" i="33" s="1"/>
  <c r="C1191" i="33"/>
  <c r="D1191" i="33"/>
  <c r="B1192" i="33"/>
  <c r="E1192" i="33" s="1"/>
  <c r="C1192" i="33"/>
  <c r="D1192" i="33"/>
  <c r="B1193" i="33"/>
  <c r="E1193" i="33" s="1"/>
  <c r="C1193" i="33"/>
  <c r="D1193" i="33"/>
  <c r="B1194" i="33"/>
  <c r="E1194" i="33" s="1"/>
  <c r="C1194" i="33"/>
  <c r="D1194" i="33"/>
  <c r="B1195" i="33"/>
  <c r="E1195" i="33" s="1"/>
  <c r="C1195" i="33"/>
  <c r="D1195" i="33"/>
  <c r="B1196" i="33"/>
  <c r="E1196" i="33" s="1"/>
  <c r="C1196" i="33"/>
  <c r="D1196" i="33"/>
  <c r="B1197" i="33"/>
  <c r="E1197" i="33" s="1"/>
  <c r="C1197" i="33"/>
  <c r="D1197" i="33"/>
  <c r="B1198" i="33"/>
  <c r="E1198" i="33" s="1"/>
  <c r="C1198" i="33"/>
  <c r="D1198" i="33"/>
  <c r="B1199" i="33"/>
  <c r="E1199" i="33" s="1"/>
  <c r="C1199" i="33"/>
  <c r="D1199" i="33"/>
  <c r="B1200" i="33"/>
  <c r="E1200" i="33" s="1"/>
  <c r="C1200" i="33"/>
  <c r="D1200" i="33"/>
  <c r="B1201" i="33"/>
  <c r="E1201" i="33" s="1"/>
  <c r="C1201" i="33"/>
  <c r="D1201" i="33"/>
  <c r="B1202" i="33"/>
  <c r="E1202" i="33" s="1"/>
  <c r="C1202" i="33"/>
  <c r="D1202" i="33"/>
  <c r="B1203" i="33"/>
  <c r="E1203" i="33" s="1"/>
  <c r="C1203" i="33"/>
  <c r="D1203" i="33"/>
  <c r="B1204" i="33"/>
  <c r="E1204" i="33" s="1"/>
  <c r="C1204" i="33"/>
  <c r="D1204" i="33"/>
  <c r="B1205" i="33"/>
  <c r="E1205" i="33" s="1"/>
  <c r="C1205" i="33"/>
  <c r="D1205" i="33"/>
  <c r="B1206" i="33"/>
  <c r="E1206" i="33" s="1"/>
  <c r="C1206" i="33"/>
  <c r="D1206" i="33"/>
  <c r="B1207" i="33"/>
  <c r="E1207" i="33" s="1"/>
  <c r="C1207" i="33"/>
  <c r="D1207" i="33"/>
  <c r="B1208" i="33"/>
  <c r="E1208" i="33" s="1"/>
  <c r="C1208" i="33"/>
  <c r="D1208" i="33"/>
  <c r="B1209" i="33"/>
  <c r="E1209" i="33" s="1"/>
  <c r="C1209" i="33"/>
  <c r="D1209" i="33"/>
  <c r="B1210" i="33"/>
  <c r="E1210" i="33" s="1"/>
  <c r="C1210" i="33"/>
  <c r="D1210" i="33"/>
  <c r="B1211" i="33"/>
  <c r="E1211" i="33" s="1"/>
  <c r="C1211" i="33"/>
  <c r="D1211" i="33"/>
  <c r="B1212" i="33"/>
  <c r="E1212" i="33" s="1"/>
  <c r="C1212" i="33"/>
  <c r="D1212" i="33"/>
  <c r="B1213" i="33"/>
  <c r="E1213" i="33" s="1"/>
  <c r="C1213" i="33"/>
  <c r="D1213" i="33"/>
  <c r="B1214" i="33"/>
  <c r="E1214" i="33" s="1"/>
  <c r="C1214" i="33"/>
  <c r="D1214" i="33"/>
  <c r="B1215" i="33"/>
  <c r="E1215" i="33" s="1"/>
  <c r="C1215" i="33"/>
  <c r="D1215" i="33"/>
  <c r="B1216" i="33"/>
  <c r="E1216" i="33" s="1"/>
  <c r="C1216" i="33"/>
  <c r="D1216" i="33"/>
  <c r="B1217" i="33"/>
  <c r="E1217" i="33" s="1"/>
  <c r="C1217" i="33"/>
  <c r="D1217" i="33"/>
  <c r="B1218" i="33"/>
  <c r="E1218" i="33" s="1"/>
  <c r="C1218" i="33"/>
  <c r="D1218" i="33"/>
  <c r="B1219" i="33"/>
  <c r="E1219" i="33" s="1"/>
  <c r="C1219" i="33"/>
  <c r="D1219" i="33"/>
  <c r="B1220" i="33"/>
  <c r="E1220" i="33" s="1"/>
  <c r="C1220" i="33"/>
  <c r="D1220" i="33"/>
  <c r="B1221" i="33"/>
  <c r="E1221" i="33" s="1"/>
  <c r="C1221" i="33"/>
  <c r="D1221" i="33"/>
  <c r="B1222" i="33"/>
  <c r="E1222" i="33" s="1"/>
  <c r="C1222" i="33"/>
  <c r="D1222" i="33"/>
  <c r="B1223" i="33"/>
  <c r="E1223" i="33" s="1"/>
  <c r="C1223" i="33"/>
  <c r="D1223" i="33"/>
  <c r="B1224" i="33"/>
  <c r="E1224" i="33" s="1"/>
  <c r="C1224" i="33"/>
  <c r="D1224" i="33"/>
  <c r="B1225" i="33"/>
  <c r="E1225" i="33" s="1"/>
  <c r="C1225" i="33"/>
  <c r="D1225" i="33"/>
  <c r="B1226" i="33"/>
  <c r="E1226" i="33" s="1"/>
  <c r="C1226" i="33"/>
  <c r="D1226" i="33"/>
  <c r="B1227" i="33"/>
  <c r="E1227" i="33" s="1"/>
  <c r="C1227" i="33"/>
  <c r="D1227" i="33"/>
  <c r="B1228" i="33"/>
  <c r="E1228" i="33" s="1"/>
  <c r="C1228" i="33"/>
  <c r="D1228" i="33"/>
  <c r="B1229" i="33"/>
  <c r="E1229" i="33" s="1"/>
  <c r="C1229" i="33"/>
  <c r="D1229" i="33"/>
  <c r="B1230" i="33"/>
  <c r="E1230" i="33" s="1"/>
  <c r="C1230" i="33"/>
  <c r="D1230" i="33"/>
  <c r="B1231" i="33"/>
  <c r="E1231" i="33" s="1"/>
  <c r="C1231" i="33"/>
  <c r="D1231" i="33"/>
  <c r="B1232" i="33"/>
  <c r="E1232" i="33" s="1"/>
  <c r="C1232" i="33"/>
  <c r="D1232" i="33"/>
  <c r="B1233" i="33"/>
  <c r="E1233" i="33" s="1"/>
  <c r="C1233" i="33"/>
  <c r="D1233" i="33"/>
  <c r="B1234" i="33"/>
  <c r="E1234" i="33" s="1"/>
  <c r="C1234" i="33"/>
  <c r="D1234" i="33"/>
  <c r="B1235" i="33"/>
  <c r="E1235" i="33" s="1"/>
  <c r="C1235" i="33"/>
  <c r="D1235" i="33"/>
  <c r="B1236" i="33"/>
  <c r="E1236" i="33" s="1"/>
  <c r="C1236" i="33"/>
  <c r="D1236" i="33"/>
  <c r="B1237" i="33"/>
  <c r="E1237" i="33" s="1"/>
  <c r="C1237" i="33"/>
  <c r="D1237" i="33"/>
  <c r="B1238" i="33"/>
  <c r="E1238" i="33" s="1"/>
  <c r="C1238" i="33"/>
  <c r="D1238" i="33"/>
  <c r="B1239" i="33"/>
  <c r="E1239" i="33" s="1"/>
  <c r="C1239" i="33"/>
  <c r="D1239" i="33"/>
  <c r="B1240" i="33"/>
  <c r="E1240" i="33" s="1"/>
  <c r="C1240" i="33"/>
  <c r="D1240" i="33"/>
  <c r="B1241" i="33"/>
  <c r="E1241" i="33" s="1"/>
  <c r="C1241" i="33"/>
  <c r="D1241" i="33"/>
  <c r="B1242" i="33"/>
  <c r="E1242" i="33" s="1"/>
  <c r="C1242" i="33"/>
  <c r="D1242" i="33"/>
  <c r="B1243" i="33"/>
  <c r="E1243" i="33" s="1"/>
  <c r="C1243" i="33"/>
  <c r="D1243" i="33"/>
  <c r="B1244" i="33"/>
  <c r="E1244" i="33" s="1"/>
  <c r="C1244" i="33"/>
  <c r="D1244" i="33"/>
  <c r="B1245" i="33"/>
  <c r="E1245" i="33" s="1"/>
  <c r="C1245" i="33"/>
  <c r="D1245" i="33"/>
  <c r="B1246" i="33"/>
  <c r="E1246" i="33" s="1"/>
  <c r="C1246" i="33"/>
  <c r="D1246" i="33"/>
  <c r="B1247" i="33"/>
  <c r="E1247" i="33" s="1"/>
  <c r="C1247" i="33"/>
  <c r="D1247" i="33"/>
  <c r="B1248" i="33"/>
  <c r="E1248" i="33" s="1"/>
  <c r="C1248" i="33"/>
  <c r="D1248" i="33"/>
  <c r="B1249" i="33"/>
  <c r="E1249" i="33" s="1"/>
  <c r="C1249" i="33"/>
  <c r="D1249" i="33"/>
  <c r="B1250" i="33"/>
  <c r="E1250" i="33" s="1"/>
  <c r="C1250" i="33"/>
  <c r="D1250" i="33"/>
  <c r="B1251" i="33"/>
  <c r="E1251" i="33" s="1"/>
  <c r="C1251" i="33"/>
  <c r="D1251" i="33"/>
  <c r="B1252" i="33"/>
  <c r="E1252" i="33" s="1"/>
  <c r="C1252" i="33"/>
  <c r="D1252" i="33"/>
  <c r="B1253" i="33"/>
  <c r="E1253" i="33" s="1"/>
  <c r="C1253" i="33"/>
  <c r="D1253" i="33"/>
  <c r="B1254" i="33"/>
  <c r="E1254" i="33" s="1"/>
  <c r="C1254" i="33"/>
  <c r="D1254" i="33"/>
  <c r="B1255" i="33"/>
  <c r="E1255" i="33" s="1"/>
  <c r="C1255" i="33"/>
  <c r="D1255" i="33"/>
  <c r="B1256" i="33"/>
  <c r="E1256" i="33" s="1"/>
  <c r="C1256" i="33"/>
  <c r="D1256" i="33"/>
  <c r="B1257" i="33"/>
  <c r="E1257" i="33" s="1"/>
  <c r="C1257" i="33"/>
  <c r="D1257" i="33"/>
  <c r="B1258" i="33"/>
  <c r="E1258" i="33" s="1"/>
  <c r="C1258" i="33"/>
  <c r="D1258" i="33"/>
  <c r="B1259" i="33"/>
  <c r="E1259" i="33" s="1"/>
  <c r="C1259" i="33"/>
  <c r="D1259" i="33"/>
  <c r="B1260" i="33"/>
  <c r="E1260" i="33" s="1"/>
  <c r="C1260" i="33"/>
  <c r="D1260" i="33"/>
  <c r="B1261" i="33"/>
  <c r="E1261" i="33" s="1"/>
  <c r="C1261" i="33"/>
  <c r="D1261" i="33"/>
  <c r="B1262" i="33"/>
  <c r="E1262" i="33" s="1"/>
  <c r="C1262" i="33"/>
  <c r="D1262" i="33"/>
  <c r="B1263" i="33"/>
  <c r="E1263" i="33" s="1"/>
  <c r="C1263" i="33"/>
  <c r="D1263" i="33"/>
  <c r="B1264" i="33"/>
  <c r="E1264" i="33" s="1"/>
  <c r="C1264" i="33"/>
  <c r="D1264" i="33"/>
  <c r="B1265" i="33"/>
  <c r="E1265" i="33" s="1"/>
  <c r="C1265" i="33"/>
  <c r="D1265" i="33"/>
  <c r="B1266" i="33"/>
  <c r="E1266" i="33" s="1"/>
  <c r="C1266" i="33"/>
  <c r="D1266" i="33"/>
  <c r="B1267" i="33"/>
  <c r="E1267" i="33" s="1"/>
  <c r="C1267" i="33"/>
  <c r="D1267" i="33"/>
  <c r="B1268" i="33"/>
  <c r="E1268" i="33" s="1"/>
  <c r="C1268" i="33"/>
  <c r="D1268" i="33"/>
  <c r="B1269" i="33"/>
  <c r="E1269" i="33" s="1"/>
  <c r="C1269" i="33"/>
  <c r="D1269" i="33"/>
  <c r="B1270" i="33"/>
  <c r="E1270" i="33" s="1"/>
  <c r="C1270" i="33"/>
  <c r="D1270" i="33"/>
  <c r="B1271" i="33"/>
  <c r="E1271" i="33" s="1"/>
  <c r="C1271" i="33"/>
  <c r="D1271" i="33"/>
  <c r="B1272" i="33"/>
  <c r="E1272" i="33" s="1"/>
  <c r="C1272" i="33"/>
  <c r="D1272" i="33"/>
  <c r="B1273" i="33"/>
  <c r="E1273" i="33" s="1"/>
  <c r="C1273" i="33"/>
  <c r="D1273" i="33"/>
  <c r="B1274" i="33"/>
  <c r="E1274" i="33" s="1"/>
  <c r="C1274" i="33"/>
  <c r="D1274" i="33"/>
  <c r="B1275" i="33"/>
  <c r="E1275" i="33" s="1"/>
  <c r="C1275" i="33"/>
  <c r="D1275" i="33"/>
  <c r="B1276" i="33"/>
  <c r="E1276" i="33" s="1"/>
  <c r="C1276" i="33"/>
  <c r="D1276" i="33"/>
  <c r="B1277" i="33"/>
  <c r="E1277" i="33" s="1"/>
  <c r="C1277" i="33"/>
  <c r="D1277" i="33"/>
  <c r="B1278" i="33"/>
  <c r="E1278" i="33" s="1"/>
  <c r="C1278" i="33"/>
  <c r="D1278" i="33"/>
  <c r="B1279" i="33"/>
  <c r="E1279" i="33" s="1"/>
  <c r="C1279" i="33"/>
  <c r="D1279" i="33"/>
  <c r="B1280" i="33"/>
  <c r="E1280" i="33" s="1"/>
  <c r="C1280" i="33"/>
  <c r="D1280" i="33"/>
  <c r="B1281" i="33"/>
  <c r="E1281" i="33" s="1"/>
  <c r="C1281" i="33"/>
  <c r="D1281" i="33"/>
  <c r="B1282" i="33"/>
  <c r="E1282" i="33" s="1"/>
  <c r="C1282" i="33"/>
  <c r="D1282" i="33"/>
  <c r="B1283" i="33"/>
  <c r="E1283" i="33" s="1"/>
  <c r="C1283" i="33"/>
  <c r="D1283" i="33"/>
  <c r="B1284" i="33"/>
  <c r="E1284" i="33" s="1"/>
  <c r="C1284" i="33"/>
  <c r="D1284" i="33"/>
  <c r="B1285" i="33"/>
  <c r="E1285" i="33" s="1"/>
  <c r="C1285" i="33"/>
  <c r="D1285" i="33"/>
  <c r="B1286" i="33"/>
  <c r="E1286" i="33" s="1"/>
  <c r="C1286" i="33"/>
  <c r="D1286" i="33"/>
  <c r="B1287" i="33"/>
  <c r="E1287" i="33" s="1"/>
  <c r="C1287" i="33"/>
  <c r="D1287" i="33"/>
  <c r="B1288" i="33"/>
  <c r="E1288" i="33" s="1"/>
  <c r="C1288" i="33"/>
  <c r="D1288" i="33"/>
  <c r="B1289" i="33"/>
  <c r="E1289" i="33" s="1"/>
  <c r="C1289" i="33"/>
  <c r="D1289" i="33"/>
  <c r="B1290" i="33"/>
  <c r="E1290" i="33" s="1"/>
  <c r="C1290" i="33"/>
  <c r="D1290" i="33"/>
  <c r="B1291" i="33"/>
  <c r="E1291" i="33" s="1"/>
  <c r="C1291" i="33"/>
  <c r="D1291" i="33"/>
  <c r="B1292" i="33"/>
  <c r="E1292" i="33" s="1"/>
  <c r="C1292" i="33"/>
  <c r="D1292" i="33"/>
  <c r="B1293" i="33"/>
  <c r="E1293" i="33" s="1"/>
  <c r="C1293" i="33"/>
  <c r="D1293" i="33"/>
  <c r="B1294" i="33"/>
  <c r="E1294" i="33" s="1"/>
  <c r="C1294" i="33"/>
  <c r="D1294" i="33"/>
  <c r="B1295" i="33"/>
  <c r="E1295" i="33" s="1"/>
  <c r="C1295" i="33"/>
  <c r="D1295" i="33"/>
  <c r="B1296" i="33"/>
  <c r="E1296" i="33" s="1"/>
  <c r="C1296" i="33"/>
  <c r="D1296" i="33"/>
  <c r="B1297" i="33"/>
  <c r="E1297" i="33" s="1"/>
  <c r="C1297" i="33"/>
  <c r="D1297" i="33"/>
  <c r="B1298" i="33"/>
  <c r="E1298" i="33" s="1"/>
  <c r="C1298" i="33"/>
  <c r="D1298" i="33"/>
  <c r="B1299" i="33"/>
  <c r="E1299" i="33" s="1"/>
  <c r="C1299" i="33"/>
  <c r="D1299" i="33"/>
  <c r="B1300" i="33"/>
  <c r="E1300" i="33" s="1"/>
  <c r="C1300" i="33"/>
  <c r="D1300" i="33"/>
  <c r="B1301" i="33"/>
  <c r="E1301" i="33" s="1"/>
  <c r="C1301" i="33"/>
  <c r="D1301" i="33"/>
  <c r="B1302" i="33"/>
  <c r="E1302" i="33" s="1"/>
  <c r="C1302" i="33"/>
  <c r="D1302" i="33"/>
  <c r="B1303" i="33"/>
  <c r="E1303" i="33" s="1"/>
  <c r="C1303" i="33"/>
  <c r="D1303" i="33"/>
  <c r="B1304" i="33"/>
  <c r="E1304" i="33" s="1"/>
  <c r="C1304" i="33"/>
  <c r="D1304" i="33"/>
  <c r="B1305" i="33"/>
  <c r="E1305" i="33" s="1"/>
  <c r="C1305" i="33"/>
  <c r="D1305" i="33"/>
  <c r="B1306" i="33"/>
  <c r="E1306" i="33" s="1"/>
  <c r="C1306" i="33"/>
  <c r="D1306" i="33"/>
  <c r="B1307" i="33"/>
  <c r="E1307" i="33" s="1"/>
  <c r="C1307" i="33"/>
  <c r="D1307" i="33"/>
  <c r="B1308" i="33"/>
  <c r="E1308" i="33" s="1"/>
  <c r="C1308" i="33"/>
  <c r="D1308" i="33"/>
  <c r="B1309" i="33"/>
  <c r="E1309" i="33" s="1"/>
  <c r="C1309" i="33"/>
  <c r="D1309" i="33"/>
  <c r="B1310" i="33"/>
  <c r="E1310" i="33" s="1"/>
  <c r="C1310" i="33"/>
  <c r="D1310" i="33"/>
  <c r="B1311" i="33"/>
  <c r="E1311" i="33" s="1"/>
  <c r="C1311" i="33"/>
  <c r="D1311" i="33"/>
  <c r="B1312" i="33"/>
  <c r="E1312" i="33" s="1"/>
  <c r="C1312" i="33"/>
  <c r="D1312" i="33"/>
  <c r="B1313" i="33"/>
  <c r="E1313" i="33" s="1"/>
  <c r="C1313" i="33"/>
  <c r="D1313" i="33"/>
  <c r="B1314" i="33"/>
  <c r="E1314" i="33" s="1"/>
  <c r="C1314" i="33"/>
  <c r="D1314" i="33"/>
  <c r="B1315" i="33"/>
  <c r="E1315" i="33" s="1"/>
  <c r="C1315" i="33"/>
  <c r="D1315" i="33"/>
  <c r="B1316" i="33"/>
  <c r="E1316" i="33" s="1"/>
  <c r="C1316" i="33"/>
  <c r="D1316" i="33"/>
  <c r="B1317" i="33"/>
  <c r="E1317" i="33" s="1"/>
  <c r="C1317" i="33"/>
  <c r="D1317" i="33"/>
  <c r="B1318" i="33"/>
  <c r="E1318" i="33" s="1"/>
  <c r="C1318" i="33"/>
  <c r="D1318" i="33"/>
  <c r="B1319" i="33"/>
  <c r="E1319" i="33" s="1"/>
  <c r="C1319" i="33"/>
  <c r="D1319" i="33"/>
  <c r="B1320" i="33"/>
  <c r="E1320" i="33" s="1"/>
  <c r="C1320" i="33"/>
  <c r="D1320" i="33"/>
  <c r="B1321" i="33"/>
  <c r="E1321" i="33" s="1"/>
  <c r="C1321" i="33"/>
  <c r="D1321" i="33"/>
  <c r="B1322" i="33"/>
  <c r="E1322" i="33" s="1"/>
  <c r="C1322" i="33"/>
  <c r="D1322" i="33"/>
  <c r="B1323" i="33"/>
  <c r="E1323" i="33" s="1"/>
  <c r="C1323" i="33"/>
  <c r="D1323" i="33"/>
  <c r="B1324" i="33"/>
  <c r="E1324" i="33" s="1"/>
  <c r="C1324" i="33"/>
  <c r="D1324" i="33"/>
  <c r="B1325" i="33"/>
  <c r="E1325" i="33" s="1"/>
  <c r="C1325" i="33"/>
  <c r="D1325" i="33"/>
  <c r="B1326" i="33"/>
  <c r="E1326" i="33" s="1"/>
  <c r="C1326" i="33"/>
  <c r="D1326" i="33"/>
  <c r="B1327" i="33"/>
  <c r="E1327" i="33" s="1"/>
  <c r="C1327" i="33"/>
  <c r="D1327" i="33"/>
  <c r="B1328" i="33"/>
  <c r="E1328" i="33" s="1"/>
  <c r="C1328" i="33"/>
  <c r="D1328" i="33"/>
  <c r="B1329" i="33"/>
  <c r="E1329" i="33" s="1"/>
  <c r="C1329" i="33"/>
  <c r="D1329" i="33"/>
  <c r="B1330" i="33"/>
  <c r="E1330" i="33" s="1"/>
  <c r="C1330" i="33"/>
  <c r="D1330" i="33"/>
  <c r="B1331" i="33"/>
  <c r="E1331" i="33" s="1"/>
  <c r="C1331" i="33"/>
  <c r="D1331" i="33"/>
  <c r="B1332" i="33"/>
  <c r="E1332" i="33" s="1"/>
  <c r="C1332" i="33"/>
  <c r="D1332" i="33"/>
  <c r="B1333" i="33"/>
  <c r="E1333" i="33" s="1"/>
  <c r="C1333" i="33"/>
  <c r="D1333" i="33"/>
  <c r="B1334" i="33"/>
  <c r="E1334" i="33" s="1"/>
  <c r="C1334" i="33"/>
  <c r="D1334" i="33"/>
  <c r="B1335" i="33"/>
  <c r="E1335" i="33" s="1"/>
  <c r="C1335" i="33"/>
  <c r="D1335" i="33"/>
  <c r="B1336" i="33"/>
  <c r="E1336" i="33" s="1"/>
  <c r="C1336" i="33"/>
  <c r="D1336" i="33"/>
  <c r="B1337" i="33"/>
  <c r="E1337" i="33" s="1"/>
  <c r="C1337" i="33"/>
  <c r="D1337" i="33"/>
  <c r="B1338" i="33"/>
  <c r="E1338" i="33" s="1"/>
  <c r="C1338" i="33"/>
  <c r="D1338" i="33"/>
  <c r="B1339" i="33"/>
  <c r="E1339" i="33" s="1"/>
  <c r="C1339" i="33"/>
  <c r="D1339" i="33"/>
  <c r="B1340" i="33"/>
  <c r="E1340" i="33" s="1"/>
  <c r="C1340" i="33"/>
  <c r="D1340" i="33"/>
  <c r="B1341" i="33"/>
  <c r="E1341" i="33" s="1"/>
  <c r="C1341" i="33"/>
  <c r="D1341" i="33"/>
  <c r="B1342" i="33"/>
  <c r="E1342" i="33" s="1"/>
  <c r="C1342" i="33"/>
  <c r="D1342" i="33"/>
  <c r="B1343" i="33"/>
  <c r="E1343" i="33" s="1"/>
  <c r="C1343" i="33"/>
  <c r="D1343" i="33"/>
  <c r="B1344" i="33"/>
  <c r="E1344" i="33" s="1"/>
  <c r="C1344" i="33"/>
  <c r="D1344" i="33"/>
  <c r="B1345" i="33"/>
  <c r="E1345" i="33" s="1"/>
  <c r="C1345" i="33"/>
  <c r="D1345" i="33"/>
  <c r="B1346" i="33"/>
  <c r="E1346" i="33" s="1"/>
  <c r="C1346" i="33"/>
  <c r="D1346" i="33"/>
  <c r="B1347" i="33"/>
  <c r="E1347" i="33" s="1"/>
  <c r="C1347" i="33"/>
  <c r="D1347" i="33"/>
  <c r="B1348" i="33"/>
  <c r="E1348" i="33" s="1"/>
  <c r="C1348" i="33"/>
  <c r="D1348" i="33"/>
  <c r="B1349" i="33"/>
  <c r="E1349" i="33" s="1"/>
  <c r="C1349" i="33"/>
  <c r="D1349" i="33"/>
  <c r="B1350" i="33"/>
  <c r="E1350" i="33" s="1"/>
  <c r="C1350" i="33"/>
  <c r="D1350" i="33"/>
  <c r="B1351" i="33"/>
  <c r="E1351" i="33" s="1"/>
  <c r="C1351" i="33"/>
  <c r="D1351" i="33"/>
  <c r="B1352" i="33"/>
  <c r="E1352" i="33" s="1"/>
  <c r="C1352" i="33"/>
  <c r="D1352" i="33"/>
  <c r="B1353" i="33"/>
  <c r="E1353" i="33" s="1"/>
  <c r="C1353" i="33"/>
  <c r="D1353" i="33"/>
  <c r="B1354" i="33"/>
  <c r="E1354" i="33" s="1"/>
  <c r="C1354" i="33"/>
  <c r="D1354" i="33"/>
  <c r="B1355" i="33"/>
  <c r="E1355" i="33" s="1"/>
  <c r="C1355" i="33"/>
  <c r="D1355" i="33"/>
  <c r="B1356" i="33"/>
  <c r="E1356" i="33" s="1"/>
  <c r="C1356" i="33"/>
  <c r="D1356" i="33"/>
  <c r="B1357" i="33"/>
  <c r="E1357" i="33" s="1"/>
  <c r="C1357" i="33"/>
  <c r="D1357" i="33"/>
  <c r="B1358" i="33"/>
  <c r="E1358" i="33" s="1"/>
  <c r="C1358" i="33"/>
  <c r="D1358" i="33"/>
  <c r="B1359" i="33"/>
  <c r="E1359" i="33" s="1"/>
  <c r="C1359" i="33"/>
  <c r="D1359" i="33"/>
  <c r="B1360" i="33"/>
  <c r="E1360" i="33" s="1"/>
  <c r="C1360" i="33"/>
  <c r="D1360" i="33"/>
  <c r="B1361" i="33"/>
  <c r="E1361" i="33" s="1"/>
  <c r="C1361" i="33"/>
  <c r="D1361" i="33"/>
  <c r="B1362" i="33"/>
  <c r="E1362" i="33" s="1"/>
  <c r="C1362" i="33"/>
  <c r="D1362" i="33"/>
  <c r="B1363" i="33"/>
  <c r="E1363" i="33" s="1"/>
  <c r="C1363" i="33"/>
  <c r="D1363" i="33"/>
  <c r="B1364" i="33"/>
  <c r="E1364" i="33" s="1"/>
  <c r="C1364" i="33"/>
  <c r="D1364" i="33"/>
  <c r="B1365" i="33"/>
  <c r="E1365" i="33" s="1"/>
  <c r="C1365" i="33"/>
  <c r="D1365" i="33"/>
  <c r="B1366" i="33"/>
  <c r="E1366" i="33" s="1"/>
  <c r="C1366" i="33"/>
  <c r="D1366" i="33"/>
  <c r="B1367" i="33"/>
  <c r="E1367" i="33" s="1"/>
  <c r="C1367" i="33"/>
  <c r="D1367" i="33"/>
  <c r="B1368" i="33"/>
  <c r="E1368" i="33" s="1"/>
  <c r="C1368" i="33"/>
  <c r="D1368" i="33"/>
  <c r="B1369" i="33"/>
  <c r="E1369" i="33" s="1"/>
  <c r="C1369" i="33"/>
  <c r="D1369" i="33"/>
  <c r="B1370" i="33"/>
  <c r="E1370" i="33" s="1"/>
  <c r="C1370" i="33"/>
  <c r="D1370" i="33"/>
  <c r="B1371" i="33"/>
  <c r="E1371" i="33" s="1"/>
  <c r="C1371" i="33"/>
  <c r="D1371" i="33"/>
  <c r="B1372" i="33"/>
  <c r="E1372" i="33" s="1"/>
  <c r="C1372" i="33"/>
  <c r="D1372" i="33"/>
  <c r="B1373" i="33"/>
  <c r="E1373" i="33" s="1"/>
  <c r="C1373" i="33"/>
  <c r="D1373" i="33"/>
  <c r="B1374" i="33"/>
  <c r="E1374" i="33" s="1"/>
  <c r="C1374" i="33"/>
  <c r="D1374" i="33"/>
  <c r="B1375" i="33"/>
  <c r="E1375" i="33" s="1"/>
  <c r="C1375" i="33"/>
  <c r="D1375" i="33"/>
  <c r="B1376" i="33"/>
  <c r="E1376" i="33" s="1"/>
  <c r="C1376" i="33"/>
  <c r="D1376" i="33"/>
  <c r="B1377" i="33"/>
  <c r="E1377" i="33" s="1"/>
  <c r="C1377" i="33"/>
  <c r="D1377" i="33"/>
  <c r="B1378" i="33"/>
  <c r="E1378" i="33" s="1"/>
  <c r="C1378" i="33"/>
  <c r="D1378" i="33"/>
  <c r="B1379" i="33"/>
  <c r="E1379" i="33" s="1"/>
  <c r="C1379" i="33"/>
  <c r="D1379" i="33"/>
  <c r="B1380" i="33"/>
  <c r="E1380" i="33" s="1"/>
  <c r="C1380" i="33"/>
  <c r="D1380" i="33"/>
  <c r="B1381" i="33"/>
  <c r="E1381" i="33" s="1"/>
  <c r="C1381" i="33"/>
  <c r="D1381" i="33"/>
  <c r="B1382" i="33"/>
  <c r="E1382" i="33" s="1"/>
  <c r="C1382" i="33"/>
  <c r="D1382" i="33"/>
  <c r="B1383" i="33"/>
  <c r="E1383" i="33" s="1"/>
  <c r="C1383" i="33"/>
  <c r="D1383" i="33"/>
  <c r="B1384" i="33"/>
  <c r="E1384" i="33" s="1"/>
  <c r="C1384" i="33"/>
  <c r="D1384" i="33"/>
  <c r="B1385" i="33"/>
  <c r="E1385" i="33" s="1"/>
  <c r="C1385" i="33"/>
  <c r="D1385" i="33"/>
  <c r="B1386" i="33"/>
  <c r="E1386" i="33" s="1"/>
  <c r="C1386" i="33"/>
  <c r="D1386" i="33"/>
  <c r="B1387" i="33"/>
  <c r="E1387" i="33" s="1"/>
  <c r="C1387" i="33"/>
  <c r="D1387" i="33"/>
  <c r="B1388" i="33"/>
  <c r="E1388" i="33" s="1"/>
  <c r="C1388" i="33"/>
  <c r="D1388" i="33"/>
  <c r="B1389" i="33"/>
  <c r="E1389" i="33" s="1"/>
  <c r="C1389" i="33"/>
  <c r="D1389" i="33"/>
  <c r="B1390" i="33"/>
  <c r="E1390" i="33" s="1"/>
  <c r="C1390" i="33"/>
  <c r="D1390" i="33"/>
  <c r="B1391" i="33"/>
  <c r="E1391" i="33" s="1"/>
  <c r="C1391" i="33"/>
  <c r="D1391" i="33"/>
  <c r="B1392" i="33"/>
  <c r="E1392" i="33" s="1"/>
  <c r="C1392" i="33"/>
  <c r="D1392" i="33"/>
  <c r="B1393" i="33"/>
  <c r="E1393" i="33" s="1"/>
  <c r="C1393" i="33"/>
  <c r="D1393" i="33"/>
  <c r="B1394" i="33"/>
  <c r="E1394" i="33" s="1"/>
  <c r="C1394" i="33"/>
  <c r="D1394" i="33"/>
  <c r="B1395" i="33"/>
  <c r="E1395" i="33" s="1"/>
  <c r="C1395" i="33"/>
  <c r="D1395" i="33"/>
  <c r="B1396" i="33"/>
  <c r="E1396" i="33" s="1"/>
  <c r="C1396" i="33"/>
  <c r="D1396" i="33"/>
  <c r="B1397" i="33"/>
  <c r="E1397" i="33" s="1"/>
  <c r="C1397" i="33"/>
  <c r="D1397" i="33"/>
  <c r="B1398" i="33"/>
  <c r="E1398" i="33" s="1"/>
  <c r="C1398" i="33"/>
  <c r="D1398" i="33"/>
  <c r="B1399" i="33"/>
  <c r="E1399" i="33" s="1"/>
  <c r="C1399" i="33"/>
  <c r="D1399" i="33"/>
  <c r="B1400" i="33"/>
  <c r="E1400" i="33" s="1"/>
  <c r="C1400" i="33"/>
  <c r="D1400" i="33"/>
  <c r="B1401" i="33"/>
  <c r="E1401" i="33" s="1"/>
  <c r="C1401" i="33"/>
  <c r="D1401" i="33"/>
  <c r="B1402" i="33"/>
  <c r="E1402" i="33" s="1"/>
  <c r="C1402" i="33"/>
  <c r="D1402" i="33"/>
  <c r="B1403" i="33"/>
  <c r="E1403" i="33" s="1"/>
  <c r="C1403" i="33"/>
  <c r="D1403" i="33"/>
  <c r="B1404" i="33"/>
  <c r="E1404" i="33" s="1"/>
  <c r="C1404" i="33"/>
  <c r="D1404" i="33"/>
  <c r="B1405" i="33"/>
  <c r="E1405" i="33" s="1"/>
  <c r="C1405" i="33"/>
  <c r="D1405" i="33"/>
  <c r="B1406" i="33"/>
  <c r="E1406" i="33" s="1"/>
  <c r="C1406" i="33"/>
  <c r="D1406" i="33"/>
  <c r="B1407" i="33"/>
  <c r="E1407" i="33" s="1"/>
  <c r="C1407" i="33"/>
  <c r="D1407" i="33"/>
  <c r="B1408" i="33"/>
  <c r="E1408" i="33" s="1"/>
  <c r="C1408" i="33"/>
  <c r="D1408" i="33"/>
  <c r="B1409" i="33"/>
  <c r="E1409" i="33" s="1"/>
  <c r="C1409" i="33"/>
  <c r="D1409" i="33"/>
  <c r="B1410" i="33"/>
  <c r="E1410" i="33" s="1"/>
  <c r="C1410" i="33"/>
  <c r="D1410" i="33"/>
  <c r="B1411" i="33"/>
  <c r="E1411" i="33" s="1"/>
  <c r="C1411" i="33"/>
  <c r="D1411" i="33"/>
  <c r="B1412" i="33"/>
  <c r="E1412" i="33" s="1"/>
  <c r="C1412" i="33"/>
  <c r="D1412" i="33"/>
  <c r="B1413" i="33"/>
  <c r="E1413" i="33" s="1"/>
  <c r="C1413" i="33"/>
  <c r="D1413" i="33"/>
  <c r="B1414" i="33"/>
  <c r="E1414" i="33" s="1"/>
  <c r="C1414" i="33"/>
  <c r="D1414" i="33"/>
  <c r="B1415" i="33"/>
  <c r="E1415" i="33" s="1"/>
  <c r="C1415" i="33"/>
  <c r="D1415" i="33"/>
  <c r="B1416" i="33"/>
  <c r="E1416" i="33" s="1"/>
  <c r="C1416" i="33"/>
  <c r="D1416" i="33"/>
  <c r="B1417" i="33"/>
  <c r="E1417" i="33" s="1"/>
  <c r="C1417" i="33"/>
  <c r="D1417" i="33"/>
  <c r="B1418" i="33"/>
  <c r="E1418" i="33" s="1"/>
  <c r="C1418" i="33"/>
  <c r="D1418" i="33"/>
  <c r="B1419" i="33"/>
  <c r="E1419" i="33" s="1"/>
  <c r="C1419" i="33"/>
  <c r="D1419" i="33"/>
  <c r="B1420" i="33"/>
  <c r="E1420" i="33" s="1"/>
  <c r="C1420" i="33"/>
  <c r="D1420" i="33"/>
  <c r="B1421" i="33"/>
  <c r="E1421" i="33" s="1"/>
  <c r="C1421" i="33"/>
  <c r="D1421" i="33"/>
  <c r="B1422" i="33"/>
  <c r="E1422" i="33" s="1"/>
  <c r="C1422" i="33"/>
  <c r="D1422" i="33"/>
  <c r="B1423" i="33"/>
  <c r="E1423" i="33" s="1"/>
  <c r="C1423" i="33"/>
  <c r="D1423" i="33"/>
  <c r="B1424" i="33"/>
  <c r="E1424" i="33" s="1"/>
  <c r="C1424" i="33"/>
  <c r="D1424" i="33"/>
  <c r="B1425" i="33"/>
  <c r="E1425" i="33" s="1"/>
  <c r="C1425" i="33"/>
  <c r="D1425" i="33"/>
  <c r="B1426" i="33"/>
  <c r="E1426" i="33" s="1"/>
  <c r="C1426" i="33"/>
  <c r="D1426" i="33"/>
  <c r="B1427" i="33"/>
  <c r="E1427" i="33" s="1"/>
  <c r="C1427" i="33"/>
  <c r="D1427" i="33"/>
  <c r="B1428" i="33"/>
  <c r="E1428" i="33" s="1"/>
  <c r="C1428" i="33"/>
  <c r="D1428" i="33"/>
  <c r="B1429" i="33"/>
  <c r="E1429" i="33" s="1"/>
  <c r="C1429" i="33"/>
  <c r="D1429" i="33"/>
  <c r="B1430" i="33"/>
  <c r="E1430" i="33" s="1"/>
  <c r="C1430" i="33"/>
  <c r="D1430" i="33"/>
  <c r="B1431" i="33"/>
  <c r="E1431" i="33" s="1"/>
  <c r="C1431" i="33"/>
  <c r="D1431" i="33"/>
  <c r="B1432" i="33"/>
  <c r="E1432" i="33" s="1"/>
  <c r="C1432" i="33"/>
  <c r="D1432" i="33"/>
  <c r="B1433" i="33"/>
  <c r="E1433" i="33" s="1"/>
  <c r="C1433" i="33"/>
  <c r="D1433" i="33"/>
  <c r="B1434" i="33"/>
  <c r="E1434" i="33" s="1"/>
  <c r="C1434" i="33"/>
  <c r="D1434" i="33"/>
  <c r="B1435" i="33"/>
  <c r="E1435" i="33" s="1"/>
  <c r="C1435" i="33"/>
  <c r="D1435" i="33"/>
  <c r="B1436" i="33"/>
  <c r="E1436" i="33" s="1"/>
  <c r="C1436" i="33"/>
  <c r="D1436" i="33"/>
  <c r="B1437" i="33"/>
  <c r="E1437" i="33" s="1"/>
  <c r="C1437" i="33"/>
  <c r="D1437" i="33"/>
  <c r="B1438" i="33"/>
  <c r="E1438" i="33" s="1"/>
  <c r="C1438" i="33"/>
  <c r="D1438" i="33"/>
  <c r="B1439" i="33"/>
  <c r="E1439" i="33" s="1"/>
  <c r="C1439" i="33"/>
  <c r="D1439" i="33"/>
  <c r="B1440" i="33"/>
  <c r="E1440" i="33" s="1"/>
  <c r="C1440" i="33"/>
  <c r="D1440" i="33"/>
  <c r="B1441" i="33"/>
  <c r="E1441" i="33" s="1"/>
  <c r="C1441" i="33"/>
  <c r="D1441" i="33"/>
  <c r="B1442" i="33"/>
  <c r="E1442" i="33" s="1"/>
  <c r="C1442" i="33"/>
  <c r="D1442" i="33"/>
  <c r="B1443" i="33"/>
  <c r="E1443" i="33" s="1"/>
  <c r="C1443" i="33"/>
  <c r="D1443" i="33"/>
  <c r="B1444" i="33"/>
  <c r="E1444" i="33" s="1"/>
  <c r="C1444" i="33"/>
  <c r="D1444" i="33"/>
  <c r="B1445" i="33"/>
  <c r="E1445" i="33" s="1"/>
  <c r="C1445" i="33"/>
  <c r="D1445" i="33"/>
  <c r="B1446" i="33"/>
  <c r="E1446" i="33" s="1"/>
  <c r="C1446" i="33"/>
  <c r="D1446" i="33"/>
  <c r="B1447" i="33"/>
  <c r="E1447" i="33" s="1"/>
  <c r="C1447" i="33"/>
  <c r="D1447" i="33"/>
  <c r="B1448" i="33"/>
  <c r="E1448" i="33" s="1"/>
  <c r="C1448" i="33"/>
  <c r="D1448" i="33"/>
  <c r="B1449" i="33"/>
  <c r="E1449" i="33" s="1"/>
  <c r="C1449" i="33"/>
  <c r="D1449" i="33"/>
  <c r="B1450" i="33"/>
  <c r="E1450" i="33" s="1"/>
  <c r="C1450" i="33"/>
  <c r="D1450" i="33"/>
  <c r="B1451" i="33"/>
  <c r="E1451" i="33" s="1"/>
  <c r="C1451" i="33"/>
  <c r="D1451" i="33"/>
  <c r="B1452" i="33"/>
  <c r="E1452" i="33" s="1"/>
  <c r="C1452" i="33"/>
  <c r="D1452" i="33"/>
  <c r="B1453" i="33"/>
  <c r="E1453" i="33" s="1"/>
  <c r="C1453" i="33"/>
  <c r="D1453" i="33"/>
  <c r="B1454" i="33"/>
  <c r="E1454" i="33" s="1"/>
  <c r="C1454" i="33"/>
  <c r="D1454" i="33"/>
  <c r="B1455" i="33"/>
  <c r="E1455" i="33" s="1"/>
  <c r="C1455" i="33"/>
  <c r="D1455" i="33"/>
  <c r="B1456" i="33"/>
  <c r="E1456" i="33" s="1"/>
  <c r="C1456" i="33"/>
  <c r="D1456" i="33"/>
  <c r="B1457" i="33"/>
  <c r="E1457" i="33" s="1"/>
  <c r="C1457" i="33"/>
  <c r="D1457" i="33"/>
  <c r="B1458" i="33"/>
  <c r="E1458" i="33" s="1"/>
  <c r="C1458" i="33"/>
  <c r="D1458" i="33"/>
  <c r="B1459" i="33"/>
  <c r="E1459" i="33" s="1"/>
  <c r="C1459" i="33"/>
  <c r="D1459" i="33"/>
  <c r="B1460" i="33"/>
  <c r="E1460" i="33" s="1"/>
  <c r="C1460" i="33"/>
  <c r="D1460" i="33"/>
  <c r="B1461" i="33"/>
  <c r="E1461" i="33" s="1"/>
  <c r="C1461" i="33"/>
  <c r="D1461" i="33"/>
  <c r="B1462" i="33"/>
  <c r="E1462" i="33" s="1"/>
  <c r="C1462" i="33"/>
  <c r="D1462" i="33"/>
  <c r="B1463" i="33"/>
  <c r="E1463" i="33" s="1"/>
  <c r="C1463" i="33"/>
  <c r="D1463" i="33"/>
  <c r="B1464" i="33"/>
  <c r="E1464" i="33" s="1"/>
  <c r="C1464" i="33"/>
  <c r="D1464" i="33"/>
  <c r="B1465" i="33"/>
  <c r="E1465" i="33" s="1"/>
  <c r="C1465" i="33"/>
  <c r="D1465" i="33"/>
  <c r="B1466" i="33"/>
  <c r="E1466" i="33" s="1"/>
  <c r="C1466" i="33"/>
  <c r="D1466" i="33"/>
  <c r="B1467" i="33"/>
  <c r="E1467" i="33" s="1"/>
  <c r="C1467" i="33"/>
  <c r="D1467" i="33"/>
  <c r="B1468" i="33"/>
  <c r="E1468" i="33" s="1"/>
  <c r="C1468" i="33"/>
  <c r="D1468" i="33"/>
  <c r="B1469" i="33"/>
  <c r="E1469" i="33" s="1"/>
  <c r="C1469" i="33"/>
  <c r="D1469" i="33"/>
  <c r="B1470" i="33"/>
  <c r="E1470" i="33" s="1"/>
  <c r="C1470" i="33"/>
  <c r="D1470" i="33"/>
  <c r="B1471" i="33"/>
  <c r="E1471" i="33" s="1"/>
  <c r="C1471" i="33"/>
  <c r="D1471" i="33"/>
  <c r="B1472" i="33"/>
  <c r="E1472" i="33" s="1"/>
  <c r="C1472" i="33"/>
  <c r="D1472" i="33"/>
  <c r="B1473" i="33"/>
  <c r="E1473" i="33" s="1"/>
  <c r="C1473" i="33"/>
  <c r="D1473" i="33"/>
  <c r="B1474" i="33"/>
  <c r="E1474" i="33" s="1"/>
  <c r="C1474" i="33"/>
  <c r="D1474" i="33"/>
  <c r="B1475" i="33"/>
  <c r="E1475" i="33" s="1"/>
  <c r="C1475" i="33"/>
  <c r="D1475" i="33"/>
  <c r="B1476" i="33"/>
  <c r="E1476" i="33" s="1"/>
  <c r="C1476" i="33"/>
  <c r="D1476" i="33"/>
  <c r="B1477" i="33"/>
  <c r="E1477" i="33" s="1"/>
  <c r="C1477" i="33"/>
  <c r="D1477" i="33"/>
  <c r="B1478" i="33"/>
  <c r="E1478" i="33" s="1"/>
  <c r="C1478" i="33"/>
  <c r="D1478" i="33"/>
  <c r="B1479" i="33"/>
  <c r="E1479" i="33" s="1"/>
  <c r="C1479" i="33"/>
  <c r="D1479" i="33"/>
  <c r="B1480" i="33"/>
  <c r="E1480" i="33" s="1"/>
  <c r="C1480" i="33"/>
  <c r="D1480" i="33"/>
  <c r="B1481" i="33"/>
  <c r="E1481" i="33" s="1"/>
  <c r="C1481" i="33"/>
  <c r="D1481" i="33"/>
  <c r="B1482" i="33"/>
  <c r="E1482" i="33" s="1"/>
  <c r="C1482" i="33"/>
  <c r="D1482" i="33"/>
  <c r="B1483" i="33"/>
  <c r="E1483" i="33" s="1"/>
  <c r="C1483" i="33"/>
  <c r="D1483" i="33"/>
  <c r="B1484" i="33"/>
  <c r="E1484" i="33" s="1"/>
  <c r="C1484" i="33"/>
  <c r="D1484" i="33"/>
  <c r="B1485" i="33"/>
  <c r="E1485" i="33" s="1"/>
  <c r="C1485" i="33"/>
  <c r="D1485" i="33"/>
  <c r="B1486" i="33"/>
  <c r="E1486" i="33" s="1"/>
  <c r="C1486" i="33"/>
  <c r="D1486" i="33"/>
  <c r="B1487" i="33"/>
  <c r="E1487" i="33" s="1"/>
  <c r="C1487" i="33"/>
  <c r="D1487" i="33"/>
  <c r="B1488" i="33"/>
  <c r="E1488" i="33" s="1"/>
  <c r="C1488" i="33"/>
  <c r="D1488" i="33"/>
  <c r="B1489" i="33"/>
  <c r="E1489" i="33" s="1"/>
  <c r="C1489" i="33"/>
  <c r="D1489" i="33"/>
  <c r="B1490" i="33"/>
  <c r="E1490" i="33" s="1"/>
  <c r="C1490" i="33"/>
  <c r="D1490" i="33"/>
  <c r="B1491" i="33"/>
  <c r="E1491" i="33" s="1"/>
  <c r="C1491" i="33"/>
  <c r="D1491" i="33"/>
  <c r="B1492" i="33"/>
  <c r="E1492" i="33" s="1"/>
  <c r="C1492" i="33"/>
  <c r="D1492" i="33"/>
  <c r="B1493" i="33"/>
  <c r="E1493" i="33" s="1"/>
  <c r="C1493" i="33"/>
  <c r="D1493" i="33"/>
  <c r="B1494" i="33"/>
  <c r="E1494" i="33" s="1"/>
  <c r="C1494" i="33"/>
  <c r="D1494" i="33"/>
  <c r="B1495" i="33"/>
  <c r="E1495" i="33" s="1"/>
  <c r="C1495" i="33"/>
  <c r="D1495" i="33"/>
  <c r="B1496" i="33"/>
  <c r="E1496" i="33" s="1"/>
  <c r="C1496" i="33"/>
  <c r="D1496" i="33"/>
  <c r="B1497" i="33"/>
  <c r="E1497" i="33" s="1"/>
  <c r="C1497" i="33"/>
  <c r="D1497" i="33"/>
  <c r="B1498" i="33"/>
  <c r="E1498" i="33" s="1"/>
  <c r="C1498" i="33"/>
  <c r="D1498" i="33"/>
  <c r="B1499" i="33"/>
  <c r="E1499" i="33" s="1"/>
  <c r="C1499" i="33"/>
  <c r="D1499" i="33"/>
  <c r="B1500" i="33"/>
  <c r="E1500" i="33" s="1"/>
  <c r="C1500" i="33"/>
  <c r="D1500" i="33"/>
  <c r="B1501" i="33"/>
  <c r="E1501" i="33" s="1"/>
  <c r="C1501" i="33"/>
  <c r="D1501" i="33"/>
  <c r="B1502" i="33"/>
  <c r="E1502" i="33" s="1"/>
  <c r="C1502" i="33"/>
  <c r="D1502" i="33"/>
  <c r="B1503" i="33"/>
  <c r="E1503" i="33" s="1"/>
  <c r="C1503" i="33"/>
  <c r="D1503" i="33"/>
  <c r="B1504" i="33"/>
  <c r="E1504" i="33" s="1"/>
  <c r="C1504" i="33"/>
  <c r="D1504" i="33"/>
  <c r="B1505" i="33"/>
  <c r="E1505" i="33" s="1"/>
  <c r="C1505" i="33"/>
  <c r="D1505" i="33"/>
  <c r="B1506" i="33"/>
  <c r="E1506" i="33" s="1"/>
  <c r="C1506" i="33"/>
  <c r="D1506" i="33"/>
  <c r="B1507" i="33"/>
  <c r="E1507" i="33" s="1"/>
  <c r="C1507" i="33"/>
  <c r="D1507" i="33"/>
  <c r="B1508" i="33"/>
  <c r="E1508" i="33" s="1"/>
  <c r="C1508" i="33"/>
  <c r="D1508" i="33"/>
  <c r="B1509" i="33"/>
  <c r="E1509" i="33" s="1"/>
  <c r="C1509" i="33"/>
  <c r="D1509" i="33"/>
  <c r="B1510" i="33"/>
  <c r="E1510" i="33" s="1"/>
  <c r="C1510" i="33"/>
  <c r="D1510" i="33"/>
  <c r="B1511" i="33"/>
  <c r="E1511" i="33" s="1"/>
  <c r="C1511" i="33"/>
  <c r="D1511" i="33"/>
  <c r="B1512" i="33"/>
  <c r="E1512" i="33" s="1"/>
  <c r="C1512" i="33"/>
  <c r="D1512" i="33"/>
  <c r="B1513" i="33"/>
  <c r="E1513" i="33" s="1"/>
  <c r="C1513" i="33"/>
  <c r="D1513" i="33"/>
  <c r="B1514" i="33"/>
  <c r="E1514" i="33" s="1"/>
  <c r="C1514" i="33"/>
  <c r="D1514" i="33"/>
  <c r="B1515" i="33"/>
  <c r="E1515" i="33" s="1"/>
  <c r="C1515" i="33"/>
  <c r="D1515" i="33"/>
  <c r="B1516" i="33"/>
  <c r="E1516" i="33" s="1"/>
  <c r="C1516" i="33"/>
  <c r="D1516" i="33"/>
  <c r="B1517" i="33"/>
  <c r="E1517" i="33" s="1"/>
  <c r="C1517" i="33"/>
  <c r="D1517" i="33"/>
  <c r="B1518" i="33"/>
  <c r="E1518" i="33" s="1"/>
  <c r="C1518" i="33"/>
  <c r="D1518" i="33"/>
  <c r="B1519" i="33"/>
  <c r="E1519" i="33" s="1"/>
  <c r="C1519" i="33"/>
  <c r="D1519" i="33"/>
  <c r="B1520" i="33"/>
  <c r="E1520" i="33" s="1"/>
  <c r="C1520" i="33"/>
  <c r="D1520" i="33"/>
  <c r="B1521" i="33"/>
  <c r="E1521" i="33" s="1"/>
  <c r="C1521" i="33"/>
  <c r="D1521" i="33"/>
  <c r="B1522" i="33"/>
  <c r="E1522" i="33" s="1"/>
  <c r="C1522" i="33"/>
  <c r="D1522" i="33"/>
  <c r="B1523" i="33"/>
  <c r="E1523" i="33" s="1"/>
  <c r="C1523" i="33"/>
  <c r="D1523" i="33"/>
  <c r="B1524" i="33"/>
  <c r="E1524" i="33" s="1"/>
  <c r="C1524" i="33"/>
  <c r="D1524" i="33"/>
  <c r="B1525" i="33"/>
  <c r="E1525" i="33" s="1"/>
  <c r="C1525" i="33"/>
  <c r="D1525" i="33"/>
  <c r="B1526" i="33"/>
  <c r="E1526" i="33" s="1"/>
  <c r="C1526" i="33"/>
  <c r="D1526" i="33"/>
  <c r="B1527" i="33"/>
  <c r="E1527" i="33" s="1"/>
  <c r="C1527" i="33"/>
  <c r="D1527" i="33"/>
  <c r="B1528" i="33"/>
  <c r="E1528" i="33" s="1"/>
  <c r="C1528" i="33"/>
  <c r="D1528" i="33"/>
  <c r="B1529" i="33"/>
  <c r="E1529" i="33" s="1"/>
  <c r="C1529" i="33"/>
  <c r="D1529" i="33"/>
  <c r="B1530" i="33"/>
  <c r="E1530" i="33" s="1"/>
  <c r="C1530" i="33"/>
  <c r="D1530" i="33"/>
  <c r="B1531" i="33"/>
  <c r="E1531" i="33" s="1"/>
  <c r="C1531" i="33"/>
  <c r="D1531" i="33"/>
  <c r="B1532" i="33"/>
  <c r="E1532" i="33" s="1"/>
  <c r="C1532" i="33"/>
  <c r="D1532" i="33"/>
  <c r="B1533" i="33"/>
  <c r="E1533" i="33" s="1"/>
  <c r="C1533" i="33"/>
  <c r="D1533" i="33"/>
  <c r="B1534" i="33"/>
  <c r="E1534" i="33" s="1"/>
  <c r="C1534" i="33"/>
  <c r="D1534" i="33"/>
  <c r="B1535" i="33"/>
  <c r="E1535" i="33" s="1"/>
  <c r="C1535" i="33"/>
  <c r="D1535" i="33"/>
  <c r="B1536" i="33"/>
  <c r="E1536" i="33" s="1"/>
  <c r="C1536" i="33"/>
  <c r="D1536" i="33"/>
  <c r="B1537" i="33"/>
  <c r="E1537" i="33" s="1"/>
  <c r="C1537" i="33"/>
  <c r="D1537" i="33"/>
  <c r="B1538" i="33"/>
  <c r="E1538" i="33" s="1"/>
  <c r="C1538" i="33"/>
  <c r="D1538" i="33"/>
  <c r="B1539" i="33"/>
  <c r="E1539" i="33" s="1"/>
  <c r="C1539" i="33"/>
  <c r="D1539" i="33"/>
  <c r="B1540" i="33"/>
  <c r="E1540" i="33" s="1"/>
  <c r="C1540" i="33"/>
  <c r="D1540" i="33"/>
  <c r="B1541" i="33"/>
  <c r="E1541" i="33" s="1"/>
  <c r="C1541" i="33"/>
  <c r="D1541" i="33"/>
  <c r="B1542" i="33"/>
  <c r="E1542" i="33" s="1"/>
  <c r="C1542" i="33"/>
  <c r="D1542" i="33"/>
  <c r="B1543" i="33"/>
  <c r="E1543" i="33" s="1"/>
  <c r="C1543" i="33"/>
  <c r="D1543" i="33"/>
  <c r="B1544" i="33"/>
  <c r="E1544" i="33" s="1"/>
  <c r="C1544" i="33"/>
  <c r="D1544" i="33"/>
  <c r="B1545" i="33"/>
  <c r="E1545" i="33" s="1"/>
  <c r="C1545" i="33"/>
  <c r="D1545" i="33"/>
  <c r="B1546" i="33"/>
  <c r="E1546" i="33" s="1"/>
  <c r="C1546" i="33"/>
  <c r="D1546" i="33"/>
  <c r="B1547" i="33"/>
  <c r="E1547" i="33" s="1"/>
  <c r="C1547" i="33"/>
  <c r="D1547" i="33"/>
  <c r="B1548" i="33"/>
  <c r="E1548" i="33" s="1"/>
  <c r="C1548" i="33"/>
  <c r="D1548" i="33"/>
  <c r="B1549" i="33"/>
  <c r="E1549" i="33" s="1"/>
  <c r="C1549" i="33"/>
  <c r="D1549" i="33"/>
  <c r="B1550" i="33"/>
  <c r="E1550" i="33" s="1"/>
  <c r="C1550" i="33"/>
  <c r="D1550" i="33"/>
  <c r="B1551" i="33"/>
  <c r="E1551" i="33" s="1"/>
  <c r="C1551" i="33"/>
  <c r="D1551" i="33"/>
  <c r="B1552" i="33"/>
  <c r="E1552" i="33" s="1"/>
  <c r="C1552" i="33"/>
  <c r="D1552" i="33"/>
  <c r="B1553" i="33"/>
  <c r="E1553" i="33" s="1"/>
  <c r="C1553" i="33"/>
  <c r="D1553" i="33"/>
  <c r="B1554" i="33"/>
  <c r="E1554" i="33" s="1"/>
  <c r="C1554" i="33"/>
  <c r="D1554" i="33"/>
  <c r="B1555" i="33"/>
  <c r="E1555" i="33" s="1"/>
  <c r="C1555" i="33"/>
  <c r="D1555" i="33"/>
  <c r="B1556" i="33"/>
  <c r="E1556" i="33" s="1"/>
  <c r="C1556" i="33"/>
  <c r="D1556" i="33"/>
  <c r="B1557" i="33"/>
  <c r="E1557" i="33" s="1"/>
  <c r="C1557" i="33"/>
  <c r="D1557" i="33"/>
  <c r="B1558" i="33"/>
  <c r="E1558" i="33" s="1"/>
  <c r="C1558" i="33"/>
  <c r="D1558" i="33"/>
  <c r="B1559" i="33"/>
  <c r="E1559" i="33" s="1"/>
  <c r="C1559" i="33"/>
  <c r="D1559" i="33"/>
  <c r="B1560" i="33"/>
  <c r="E1560" i="33" s="1"/>
  <c r="C1560" i="33"/>
  <c r="D1560" i="33"/>
  <c r="B1561" i="33"/>
  <c r="E1561" i="33" s="1"/>
  <c r="C1561" i="33"/>
  <c r="D1561" i="33"/>
  <c r="B1562" i="33"/>
  <c r="E1562" i="33" s="1"/>
  <c r="C1562" i="33"/>
  <c r="D1562" i="33"/>
  <c r="B1563" i="33"/>
  <c r="E1563" i="33" s="1"/>
  <c r="C1563" i="33"/>
  <c r="D1563" i="33"/>
  <c r="B1564" i="33"/>
  <c r="E1564" i="33" s="1"/>
  <c r="C1564" i="33"/>
  <c r="D1564" i="33"/>
  <c r="B1565" i="33"/>
  <c r="E1565" i="33" s="1"/>
  <c r="C1565" i="33"/>
  <c r="D1565" i="33"/>
  <c r="B1566" i="33"/>
  <c r="E1566" i="33" s="1"/>
  <c r="C1566" i="33"/>
  <c r="D1566" i="33"/>
  <c r="B1567" i="33"/>
  <c r="E1567" i="33" s="1"/>
  <c r="C1567" i="33"/>
  <c r="D1567" i="33"/>
  <c r="B1568" i="33"/>
  <c r="E1568" i="33" s="1"/>
  <c r="C1568" i="33"/>
  <c r="D1568" i="33"/>
  <c r="B1569" i="33"/>
  <c r="E1569" i="33" s="1"/>
  <c r="C1569" i="33"/>
  <c r="D1569" i="33"/>
  <c r="B1570" i="33"/>
  <c r="E1570" i="33" s="1"/>
  <c r="C1570" i="33"/>
  <c r="D1570" i="33"/>
  <c r="B1571" i="33"/>
  <c r="E1571" i="33" s="1"/>
  <c r="C1571" i="33"/>
  <c r="D1571" i="33"/>
  <c r="B1572" i="33"/>
  <c r="E1572" i="33" s="1"/>
  <c r="C1572" i="33"/>
  <c r="D1572" i="33"/>
  <c r="B1573" i="33"/>
  <c r="E1573" i="33" s="1"/>
  <c r="C1573" i="33"/>
  <c r="D1573" i="33"/>
  <c r="B1574" i="33"/>
  <c r="E1574" i="33" s="1"/>
  <c r="C1574" i="33"/>
  <c r="D1574" i="33"/>
  <c r="B1575" i="33"/>
  <c r="E1575" i="33" s="1"/>
  <c r="C1575" i="33"/>
  <c r="D1575" i="33"/>
  <c r="B1576" i="33"/>
  <c r="E1576" i="33" s="1"/>
  <c r="C1576" i="33"/>
  <c r="D1576" i="33"/>
  <c r="B1577" i="33"/>
  <c r="E1577" i="33" s="1"/>
  <c r="C1577" i="33"/>
  <c r="D1577" i="33"/>
  <c r="B1578" i="33"/>
  <c r="E1578" i="33" s="1"/>
  <c r="C1578" i="33"/>
  <c r="D1578" i="33"/>
  <c r="B1579" i="33"/>
  <c r="E1579" i="33" s="1"/>
  <c r="C1579" i="33"/>
  <c r="D1579" i="33"/>
  <c r="B1580" i="33"/>
  <c r="E1580" i="33" s="1"/>
  <c r="C1580" i="33"/>
  <c r="D1580" i="33"/>
  <c r="B1581" i="33"/>
  <c r="E1581" i="33" s="1"/>
  <c r="C1581" i="33"/>
  <c r="D1581" i="33"/>
  <c r="B1582" i="33"/>
  <c r="E1582" i="33" s="1"/>
  <c r="C1582" i="33"/>
  <c r="D1582" i="33"/>
  <c r="B1583" i="33"/>
  <c r="E1583" i="33" s="1"/>
  <c r="C1583" i="33"/>
  <c r="D1583" i="33"/>
  <c r="B1584" i="33"/>
  <c r="E1584" i="33" s="1"/>
  <c r="C1584" i="33"/>
  <c r="D1584" i="33"/>
  <c r="B1585" i="33"/>
  <c r="E1585" i="33" s="1"/>
  <c r="C1585" i="33"/>
  <c r="D1585" i="33"/>
  <c r="B1586" i="33"/>
  <c r="E1586" i="33" s="1"/>
  <c r="C1586" i="33"/>
  <c r="D1586" i="33"/>
  <c r="B1587" i="33"/>
  <c r="E1587" i="33" s="1"/>
  <c r="C1587" i="33"/>
  <c r="D1587" i="33"/>
  <c r="B1588" i="33"/>
  <c r="E1588" i="33" s="1"/>
  <c r="C1588" i="33"/>
  <c r="D1588" i="33"/>
  <c r="B1589" i="33"/>
  <c r="E1589" i="33" s="1"/>
  <c r="C1589" i="33"/>
  <c r="D1589" i="33"/>
  <c r="B1590" i="33"/>
  <c r="E1590" i="33" s="1"/>
  <c r="C1590" i="33"/>
  <c r="D1590" i="33"/>
  <c r="B1591" i="33"/>
  <c r="E1591" i="33" s="1"/>
  <c r="C1591" i="33"/>
  <c r="D1591" i="33"/>
  <c r="B1592" i="33"/>
  <c r="E1592" i="33" s="1"/>
  <c r="C1592" i="33"/>
  <c r="D1592" i="33"/>
  <c r="B1593" i="33"/>
  <c r="E1593" i="33" s="1"/>
  <c r="C1593" i="33"/>
  <c r="D1593" i="33"/>
  <c r="B1594" i="33"/>
  <c r="E1594" i="33" s="1"/>
  <c r="C1594" i="33"/>
  <c r="D1594" i="33"/>
  <c r="B1595" i="33"/>
  <c r="E1595" i="33" s="1"/>
  <c r="C1595" i="33"/>
  <c r="D1595" i="33"/>
  <c r="B1596" i="33"/>
  <c r="E1596" i="33" s="1"/>
  <c r="C1596" i="33"/>
  <c r="D1596" i="33"/>
  <c r="B1597" i="33"/>
  <c r="E1597" i="33" s="1"/>
  <c r="C1597" i="33"/>
  <c r="D1597" i="33"/>
  <c r="B1598" i="33"/>
  <c r="E1598" i="33" s="1"/>
  <c r="C1598" i="33"/>
  <c r="D1598" i="33"/>
  <c r="B1599" i="33"/>
  <c r="E1599" i="33" s="1"/>
  <c r="C1599" i="33"/>
  <c r="D1599" i="33"/>
  <c r="B1600" i="33"/>
  <c r="E1600" i="33" s="1"/>
  <c r="C1600" i="33"/>
  <c r="D1600" i="33"/>
  <c r="B1601" i="33"/>
  <c r="E1601" i="33" s="1"/>
  <c r="C1601" i="33"/>
  <c r="D1601" i="33"/>
  <c r="B1602" i="33"/>
  <c r="E1602" i="33" s="1"/>
  <c r="C1602" i="33"/>
  <c r="D1602" i="33"/>
  <c r="B1603" i="33"/>
  <c r="E1603" i="33" s="1"/>
  <c r="C1603" i="33"/>
  <c r="D1603" i="33"/>
  <c r="B1604" i="33"/>
  <c r="E1604" i="33" s="1"/>
  <c r="C1604" i="33"/>
  <c r="D1604" i="33"/>
  <c r="B1605" i="33"/>
  <c r="E1605" i="33" s="1"/>
  <c r="C1605" i="33"/>
  <c r="D1605" i="33"/>
  <c r="B1606" i="33"/>
  <c r="E1606" i="33" s="1"/>
  <c r="C1606" i="33"/>
  <c r="D1606" i="33"/>
  <c r="B1607" i="33"/>
  <c r="E1607" i="33" s="1"/>
  <c r="C1607" i="33"/>
  <c r="D1607" i="33"/>
  <c r="B1608" i="33"/>
  <c r="E1608" i="33" s="1"/>
  <c r="C1608" i="33"/>
  <c r="D1608" i="33"/>
  <c r="B1609" i="33"/>
  <c r="E1609" i="33" s="1"/>
  <c r="C1609" i="33"/>
  <c r="D1609" i="33"/>
  <c r="B1610" i="33"/>
  <c r="E1610" i="33" s="1"/>
  <c r="C1610" i="33"/>
  <c r="D1610" i="33"/>
  <c r="B1611" i="33"/>
  <c r="E1611" i="33" s="1"/>
  <c r="C1611" i="33"/>
  <c r="D1611" i="33"/>
  <c r="B1612" i="33"/>
  <c r="E1612" i="33" s="1"/>
  <c r="C1612" i="33"/>
  <c r="D1612" i="33"/>
  <c r="B1613" i="33"/>
  <c r="E1613" i="33" s="1"/>
  <c r="C1613" i="33"/>
  <c r="D1613" i="33"/>
  <c r="B1614" i="33"/>
  <c r="E1614" i="33" s="1"/>
  <c r="C1614" i="33"/>
  <c r="D1614" i="33"/>
  <c r="B1615" i="33"/>
  <c r="E1615" i="33" s="1"/>
  <c r="C1615" i="33"/>
  <c r="D1615" i="33"/>
  <c r="B1616" i="33"/>
  <c r="E1616" i="33" s="1"/>
  <c r="C1616" i="33"/>
  <c r="D1616" i="33"/>
  <c r="B1617" i="33"/>
  <c r="E1617" i="33" s="1"/>
  <c r="C1617" i="33"/>
  <c r="D1617" i="33"/>
  <c r="B1618" i="33"/>
  <c r="E1618" i="33" s="1"/>
  <c r="C1618" i="33"/>
  <c r="D1618" i="33"/>
  <c r="B1619" i="33"/>
  <c r="E1619" i="33" s="1"/>
  <c r="C1619" i="33"/>
  <c r="D1619" i="33"/>
  <c r="B1620" i="33"/>
  <c r="E1620" i="33" s="1"/>
  <c r="C1620" i="33"/>
  <c r="D1620" i="33"/>
  <c r="B1621" i="33"/>
  <c r="E1621" i="33" s="1"/>
  <c r="C1621" i="33"/>
  <c r="D1621" i="33"/>
  <c r="B1622" i="33"/>
  <c r="E1622" i="33" s="1"/>
  <c r="C1622" i="33"/>
  <c r="D1622" i="33"/>
  <c r="B1623" i="33"/>
  <c r="E1623" i="33" s="1"/>
  <c r="C1623" i="33"/>
  <c r="D1623" i="33"/>
  <c r="B1624" i="33"/>
  <c r="E1624" i="33" s="1"/>
  <c r="C1624" i="33"/>
  <c r="D1624" i="33"/>
  <c r="B1625" i="33"/>
  <c r="E1625" i="33" s="1"/>
  <c r="C1625" i="33"/>
  <c r="D1625" i="33"/>
  <c r="B1626" i="33"/>
  <c r="E1626" i="33" s="1"/>
  <c r="C1626" i="33"/>
  <c r="D1626" i="33"/>
  <c r="B1627" i="33"/>
  <c r="E1627" i="33" s="1"/>
  <c r="C1627" i="33"/>
  <c r="D1627" i="33"/>
  <c r="B1628" i="33"/>
  <c r="E1628" i="33" s="1"/>
  <c r="C1628" i="33"/>
  <c r="D1628" i="33"/>
  <c r="B1629" i="33"/>
  <c r="E1629" i="33" s="1"/>
  <c r="C1629" i="33"/>
  <c r="D1629" i="33"/>
  <c r="B1630" i="33"/>
  <c r="E1630" i="33" s="1"/>
  <c r="C1630" i="33"/>
  <c r="D1630" i="33"/>
  <c r="B1631" i="33"/>
  <c r="E1631" i="33" s="1"/>
  <c r="C1631" i="33"/>
  <c r="D1631" i="33"/>
  <c r="B1632" i="33"/>
  <c r="E1632" i="33" s="1"/>
  <c r="C1632" i="33"/>
  <c r="D1632" i="33"/>
  <c r="B1633" i="33"/>
  <c r="E1633" i="33" s="1"/>
  <c r="C1633" i="33"/>
  <c r="D1633" i="33"/>
  <c r="B1634" i="33"/>
  <c r="E1634" i="33" s="1"/>
  <c r="C1634" i="33"/>
  <c r="D1634" i="33"/>
  <c r="B1635" i="33"/>
  <c r="E1635" i="33" s="1"/>
  <c r="C1635" i="33"/>
  <c r="D1635" i="33"/>
  <c r="B1636" i="33"/>
  <c r="E1636" i="33" s="1"/>
  <c r="C1636" i="33"/>
  <c r="D1636" i="33"/>
  <c r="B1637" i="33"/>
  <c r="E1637" i="33" s="1"/>
  <c r="C1637" i="33"/>
  <c r="D1637" i="33"/>
  <c r="B1638" i="33"/>
  <c r="E1638" i="33" s="1"/>
  <c r="C1638" i="33"/>
  <c r="D1638" i="33"/>
  <c r="B1639" i="33"/>
  <c r="E1639" i="33" s="1"/>
  <c r="C1639" i="33"/>
  <c r="D1639" i="33"/>
  <c r="B1640" i="33"/>
  <c r="E1640" i="33" s="1"/>
  <c r="C1640" i="33"/>
  <c r="D1640" i="33"/>
  <c r="B1641" i="33"/>
  <c r="E1641" i="33" s="1"/>
  <c r="C1641" i="33"/>
  <c r="D1641" i="33"/>
  <c r="B1642" i="33"/>
  <c r="E1642" i="33" s="1"/>
  <c r="C1642" i="33"/>
  <c r="D1642" i="33"/>
  <c r="B1643" i="33"/>
  <c r="E1643" i="33" s="1"/>
  <c r="C1643" i="33"/>
  <c r="D1643" i="33"/>
  <c r="B1644" i="33"/>
  <c r="E1644" i="33" s="1"/>
  <c r="C1644" i="33"/>
  <c r="D1644" i="33"/>
  <c r="B1645" i="33"/>
  <c r="E1645" i="33" s="1"/>
  <c r="C1645" i="33"/>
  <c r="D1645" i="33"/>
  <c r="B1646" i="33"/>
  <c r="E1646" i="33" s="1"/>
  <c r="C1646" i="33"/>
  <c r="D1646" i="33"/>
  <c r="B1647" i="33"/>
  <c r="E1647" i="33" s="1"/>
  <c r="C1647" i="33"/>
  <c r="D1647" i="33"/>
  <c r="B1648" i="33"/>
  <c r="E1648" i="33" s="1"/>
  <c r="C1648" i="33"/>
  <c r="D1648" i="33"/>
  <c r="B1649" i="33"/>
  <c r="E1649" i="33" s="1"/>
  <c r="C1649" i="33"/>
  <c r="D1649" i="33"/>
  <c r="B1650" i="33"/>
  <c r="E1650" i="33" s="1"/>
  <c r="C1650" i="33"/>
  <c r="D1650" i="33"/>
  <c r="B1651" i="33"/>
  <c r="E1651" i="33" s="1"/>
  <c r="C1651" i="33"/>
  <c r="D1651" i="33"/>
  <c r="B1652" i="33"/>
  <c r="E1652" i="33" s="1"/>
  <c r="C1652" i="33"/>
  <c r="D1652" i="33"/>
  <c r="B1653" i="33"/>
  <c r="E1653" i="33" s="1"/>
  <c r="C1653" i="33"/>
  <c r="D1653" i="33"/>
  <c r="B1654" i="33"/>
  <c r="E1654" i="33" s="1"/>
  <c r="C1654" i="33"/>
  <c r="D1654" i="33"/>
  <c r="B1655" i="33"/>
  <c r="E1655" i="33" s="1"/>
  <c r="C1655" i="33"/>
  <c r="D1655" i="33"/>
  <c r="B1656" i="33"/>
  <c r="E1656" i="33" s="1"/>
  <c r="C1656" i="33"/>
  <c r="D1656" i="33"/>
  <c r="B1657" i="33"/>
  <c r="E1657" i="33" s="1"/>
  <c r="C1657" i="33"/>
  <c r="D1657" i="33"/>
  <c r="B1658" i="33"/>
  <c r="E1658" i="33" s="1"/>
  <c r="C1658" i="33"/>
  <c r="D1658" i="33"/>
  <c r="B1659" i="33"/>
  <c r="E1659" i="33" s="1"/>
  <c r="C1659" i="33"/>
  <c r="D1659" i="33"/>
  <c r="B1660" i="33"/>
  <c r="E1660" i="33" s="1"/>
  <c r="C1660" i="33"/>
  <c r="D1660" i="33"/>
  <c r="B1661" i="33"/>
  <c r="E1661" i="33" s="1"/>
  <c r="C1661" i="33"/>
  <c r="D1661" i="33"/>
  <c r="B1662" i="33"/>
  <c r="E1662" i="33" s="1"/>
  <c r="C1662" i="33"/>
  <c r="D1662" i="33"/>
  <c r="B1663" i="33"/>
  <c r="E1663" i="33" s="1"/>
  <c r="C1663" i="33"/>
  <c r="D1663" i="33"/>
  <c r="B1664" i="33"/>
  <c r="E1664" i="33" s="1"/>
  <c r="C1664" i="33"/>
  <c r="D1664" i="33"/>
  <c r="B1665" i="33"/>
  <c r="E1665" i="33" s="1"/>
  <c r="C1665" i="33"/>
  <c r="D1665" i="33"/>
  <c r="B1666" i="33"/>
  <c r="E1666" i="33" s="1"/>
  <c r="C1666" i="33"/>
  <c r="D1666" i="33"/>
  <c r="B1667" i="33"/>
  <c r="E1667" i="33" s="1"/>
  <c r="C1667" i="33"/>
  <c r="D1667" i="33"/>
  <c r="B1668" i="33"/>
  <c r="E1668" i="33" s="1"/>
  <c r="C1668" i="33"/>
  <c r="D1668" i="33"/>
  <c r="B1669" i="33"/>
  <c r="E1669" i="33" s="1"/>
  <c r="C1669" i="33"/>
  <c r="D1669" i="33"/>
  <c r="B1670" i="33"/>
  <c r="E1670" i="33" s="1"/>
  <c r="C1670" i="33"/>
  <c r="D1670" i="33"/>
  <c r="B1671" i="33"/>
  <c r="E1671" i="33" s="1"/>
  <c r="C1671" i="33"/>
  <c r="D1671" i="33"/>
  <c r="B1672" i="33"/>
  <c r="E1672" i="33" s="1"/>
  <c r="C1672" i="33"/>
  <c r="D1672" i="33"/>
  <c r="B1673" i="33"/>
  <c r="E1673" i="33" s="1"/>
  <c r="C1673" i="33"/>
  <c r="D1673" i="33"/>
  <c r="B1674" i="33"/>
  <c r="E1674" i="33" s="1"/>
  <c r="C1674" i="33"/>
  <c r="D1674" i="33"/>
  <c r="B1675" i="33"/>
  <c r="E1675" i="33" s="1"/>
  <c r="C1675" i="33"/>
  <c r="D1675" i="33"/>
  <c r="B1676" i="33"/>
  <c r="E1676" i="33" s="1"/>
  <c r="C1676" i="33"/>
  <c r="D1676" i="33"/>
  <c r="B1677" i="33"/>
  <c r="E1677" i="33" s="1"/>
  <c r="C1677" i="33"/>
  <c r="D1677" i="33"/>
  <c r="B1678" i="33"/>
  <c r="E1678" i="33" s="1"/>
  <c r="C1678" i="33"/>
  <c r="D1678" i="33"/>
  <c r="B1679" i="33"/>
  <c r="E1679" i="33" s="1"/>
  <c r="C1679" i="33"/>
  <c r="D1679" i="33"/>
  <c r="B1680" i="33"/>
  <c r="E1680" i="33" s="1"/>
  <c r="C1680" i="33"/>
  <c r="D1680" i="33"/>
  <c r="B1681" i="33"/>
  <c r="E1681" i="33" s="1"/>
  <c r="C1681" i="33"/>
  <c r="D1681" i="33"/>
  <c r="B1682" i="33"/>
  <c r="E1682" i="33" s="1"/>
  <c r="C1682" i="33"/>
  <c r="D1682" i="33"/>
  <c r="B1683" i="33"/>
  <c r="E1683" i="33" s="1"/>
  <c r="C1683" i="33"/>
  <c r="D1683" i="33"/>
  <c r="B1684" i="33"/>
  <c r="E1684" i="33" s="1"/>
  <c r="C1684" i="33"/>
  <c r="D1684" i="33"/>
  <c r="B1685" i="33"/>
  <c r="E1685" i="33" s="1"/>
  <c r="C1685" i="33"/>
  <c r="D1685" i="33"/>
  <c r="B1686" i="33"/>
  <c r="E1686" i="33" s="1"/>
  <c r="C1686" i="33"/>
  <c r="D1686" i="33"/>
  <c r="B1687" i="33"/>
  <c r="E1687" i="33" s="1"/>
  <c r="C1687" i="33"/>
  <c r="D1687" i="33"/>
  <c r="B1688" i="33"/>
  <c r="E1688" i="33" s="1"/>
  <c r="C1688" i="33"/>
  <c r="D1688" i="33"/>
  <c r="B1689" i="33"/>
  <c r="E1689" i="33" s="1"/>
  <c r="C1689" i="33"/>
  <c r="D1689" i="33"/>
  <c r="B1690" i="33"/>
  <c r="E1690" i="33" s="1"/>
  <c r="C1690" i="33"/>
  <c r="D1690" i="33"/>
  <c r="B1691" i="33"/>
  <c r="E1691" i="33" s="1"/>
  <c r="C1691" i="33"/>
  <c r="D1691" i="33"/>
  <c r="B1692" i="33"/>
  <c r="E1692" i="33" s="1"/>
  <c r="C1692" i="33"/>
  <c r="D1692" i="33"/>
  <c r="B1693" i="33"/>
  <c r="E1693" i="33" s="1"/>
  <c r="C1693" i="33"/>
  <c r="D1693" i="33"/>
  <c r="B1694" i="33"/>
  <c r="E1694" i="33" s="1"/>
  <c r="C1694" i="33"/>
  <c r="D1694" i="33"/>
  <c r="B1695" i="33"/>
  <c r="E1695" i="33" s="1"/>
  <c r="C1695" i="33"/>
  <c r="D1695" i="33"/>
  <c r="B1696" i="33"/>
  <c r="E1696" i="33" s="1"/>
  <c r="C1696" i="33"/>
  <c r="D1696" i="33"/>
  <c r="B1697" i="33"/>
  <c r="E1697" i="33" s="1"/>
  <c r="C1697" i="33"/>
  <c r="D1697" i="33"/>
  <c r="B1698" i="33"/>
  <c r="E1698" i="33" s="1"/>
  <c r="C1698" i="33"/>
  <c r="D1698" i="33"/>
  <c r="B1699" i="33"/>
  <c r="E1699" i="33" s="1"/>
  <c r="C1699" i="33"/>
  <c r="D1699" i="33"/>
  <c r="B1700" i="33"/>
  <c r="E1700" i="33" s="1"/>
  <c r="C1700" i="33"/>
  <c r="D1700" i="33"/>
  <c r="B1701" i="33"/>
  <c r="E1701" i="33" s="1"/>
  <c r="C1701" i="33"/>
  <c r="D1701" i="33"/>
  <c r="B1702" i="33"/>
  <c r="E1702" i="33" s="1"/>
  <c r="C1702" i="33"/>
  <c r="D1702" i="33"/>
  <c r="B1703" i="33"/>
  <c r="E1703" i="33" s="1"/>
  <c r="C1703" i="33"/>
  <c r="D1703" i="33"/>
  <c r="B1704" i="33"/>
  <c r="E1704" i="33" s="1"/>
  <c r="C1704" i="33"/>
  <c r="D1704" i="33"/>
  <c r="B1705" i="33"/>
  <c r="E1705" i="33" s="1"/>
  <c r="C1705" i="33"/>
  <c r="D1705" i="33"/>
  <c r="B1706" i="33"/>
  <c r="E1706" i="33" s="1"/>
  <c r="C1706" i="33"/>
  <c r="D1706" i="33"/>
  <c r="B1707" i="33"/>
  <c r="E1707" i="33" s="1"/>
  <c r="C1707" i="33"/>
  <c r="D1707" i="33"/>
  <c r="B1708" i="33"/>
  <c r="E1708" i="33" s="1"/>
  <c r="C1708" i="33"/>
  <c r="D1708" i="33"/>
  <c r="B1709" i="33"/>
  <c r="E1709" i="33" s="1"/>
  <c r="C1709" i="33"/>
  <c r="D1709" i="33"/>
  <c r="B1710" i="33"/>
  <c r="E1710" i="33" s="1"/>
  <c r="C1710" i="33"/>
  <c r="D1710" i="33"/>
  <c r="B1711" i="33"/>
  <c r="E1711" i="33" s="1"/>
  <c r="C1711" i="33"/>
  <c r="D1711" i="33"/>
  <c r="B1712" i="33"/>
  <c r="E1712" i="33" s="1"/>
  <c r="C1712" i="33"/>
  <c r="D1712" i="33"/>
  <c r="B1713" i="33"/>
  <c r="E1713" i="33" s="1"/>
  <c r="C1713" i="33"/>
  <c r="D1713" i="33"/>
  <c r="B1714" i="33"/>
  <c r="E1714" i="33" s="1"/>
  <c r="C1714" i="33"/>
  <c r="D1714" i="33"/>
  <c r="B1715" i="33"/>
  <c r="E1715" i="33" s="1"/>
  <c r="C1715" i="33"/>
  <c r="D1715" i="33"/>
  <c r="B1716" i="33"/>
  <c r="E1716" i="33" s="1"/>
  <c r="C1716" i="33"/>
  <c r="D1716" i="33"/>
  <c r="B1717" i="33"/>
  <c r="E1717" i="33" s="1"/>
  <c r="C1717" i="33"/>
  <c r="D1717" i="33"/>
  <c r="B1718" i="33"/>
  <c r="E1718" i="33" s="1"/>
  <c r="C1718" i="33"/>
  <c r="D1718" i="33"/>
  <c r="B1719" i="33"/>
  <c r="E1719" i="33" s="1"/>
  <c r="C1719" i="33"/>
  <c r="D1719" i="33"/>
  <c r="B1720" i="33"/>
  <c r="E1720" i="33" s="1"/>
  <c r="C1720" i="33"/>
  <c r="D1720" i="33"/>
  <c r="B1721" i="33"/>
  <c r="E1721" i="33" s="1"/>
  <c r="C1721" i="33"/>
  <c r="D1721" i="33"/>
  <c r="B1722" i="33"/>
  <c r="E1722" i="33" s="1"/>
  <c r="C1722" i="33"/>
  <c r="D1722" i="33"/>
  <c r="B1723" i="33"/>
  <c r="E1723" i="33" s="1"/>
  <c r="C1723" i="33"/>
  <c r="D1723" i="33"/>
  <c r="B1724" i="33"/>
  <c r="E1724" i="33" s="1"/>
  <c r="C1724" i="33"/>
  <c r="D1724" i="33"/>
  <c r="B1725" i="33"/>
  <c r="E1725" i="33" s="1"/>
  <c r="C1725" i="33"/>
  <c r="D1725" i="33"/>
  <c r="B1726" i="33"/>
  <c r="E1726" i="33" s="1"/>
  <c r="C1726" i="33"/>
  <c r="D1726" i="33"/>
  <c r="B1727" i="33"/>
  <c r="E1727" i="33" s="1"/>
  <c r="C1727" i="33"/>
  <c r="D1727" i="33"/>
  <c r="B1728" i="33"/>
  <c r="E1728" i="33" s="1"/>
  <c r="C1728" i="33"/>
  <c r="D1728" i="33"/>
  <c r="B1729" i="33"/>
  <c r="E1729" i="33" s="1"/>
  <c r="C1729" i="33"/>
  <c r="D1729" i="33"/>
  <c r="B1730" i="33"/>
  <c r="E1730" i="33" s="1"/>
  <c r="C1730" i="33"/>
  <c r="D1730" i="33"/>
  <c r="B1731" i="33"/>
  <c r="E1731" i="33" s="1"/>
  <c r="C1731" i="33"/>
  <c r="D1731" i="33"/>
  <c r="B1732" i="33"/>
  <c r="E1732" i="33" s="1"/>
  <c r="C1732" i="33"/>
  <c r="D1732" i="33"/>
  <c r="B1733" i="33"/>
  <c r="E1733" i="33" s="1"/>
  <c r="C1733" i="33"/>
  <c r="D1733" i="33"/>
  <c r="B1734" i="33"/>
  <c r="E1734" i="33" s="1"/>
  <c r="C1734" i="33"/>
  <c r="D1734" i="33"/>
  <c r="B1735" i="33"/>
  <c r="E1735" i="33" s="1"/>
  <c r="C1735" i="33"/>
  <c r="D1735" i="33"/>
  <c r="B1736" i="33"/>
  <c r="E1736" i="33" s="1"/>
  <c r="C1736" i="33"/>
  <c r="D1736" i="33"/>
  <c r="B1737" i="33"/>
  <c r="E1737" i="33" s="1"/>
  <c r="C1737" i="33"/>
  <c r="D1737" i="33"/>
  <c r="B1738" i="33"/>
  <c r="E1738" i="33" s="1"/>
  <c r="C1738" i="33"/>
  <c r="D1738" i="33"/>
  <c r="B1739" i="33"/>
  <c r="E1739" i="33" s="1"/>
  <c r="C1739" i="33"/>
  <c r="D1739" i="33"/>
  <c r="B1740" i="33"/>
  <c r="E1740" i="33" s="1"/>
  <c r="C1740" i="33"/>
  <c r="D1740" i="33"/>
  <c r="B1741" i="33"/>
  <c r="E1741" i="33" s="1"/>
  <c r="C1741" i="33"/>
  <c r="D1741" i="33"/>
  <c r="B1742" i="33"/>
  <c r="E1742" i="33" s="1"/>
  <c r="C1742" i="33"/>
  <c r="D1742" i="33"/>
  <c r="B1743" i="33"/>
  <c r="E1743" i="33" s="1"/>
  <c r="C1743" i="33"/>
  <c r="D1743" i="33"/>
  <c r="B1744" i="33"/>
  <c r="E1744" i="33" s="1"/>
  <c r="C1744" i="33"/>
  <c r="D1744" i="33"/>
  <c r="B1745" i="33"/>
  <c r="E1745" i="33" s="1"/>
  <c r="C1745" i="33"/>
  <c r="D1745" i="33"/>
  <c r="B1746" i="33"/>
  <c r="E1746" i="33" s="1"/>
  <c r="C1746" i="33"/>
  <c r="D1746" i="33"/>
  <c r="B1747" i="33"/>
  <c r="E1747" i="33" s="1"/>
  <c r="C1747" i="33"/>
  <c r="D1747" i="33"/>
  <c r="B1748" i="33"/>
  <c r="E1748" i="33" s="1"/>
  <c r="C1748" i="33"/>
  <c r="D1748" i="33"/>
  <c r="B1749" i="33"/>
  <c r="E1749" i="33" s="1"/>
  <c r="C1749" i="33"/>
  <c r="D1749" i="33"/>
  <c r="B1750" i="33"/>
  <c r="E1750" i="33" s="1"/>
  <c r="C1750" i="33"/>
  <c r="D1750" i="33"/>
  <c r="B1751" i="33"/>
  <c r="E1751" i="33" s="1"/>
  <c r="C1751" i="33"/>
  <c r="D1751" i="33"/>
  <c r="B1752" i="33"/>
  <c r="E1752" i="33" s="1"/>
  <c r="C1752" i="33"/>
  <c r="D1752" i="33"/>
  <c r="B1753" i="33"/>
  <c r="E1753" i="33" s="1"/>
  <c r="C1753" i="33"/>
  <c r="D1753" i="33"/>
  <c r="B1754" i="33"/>
  <c r="E1754" i="33" s="1"/>
  <c r="C1754" i="33"/>
  <c r="D1754" i="33"/>
  <c r="B1755" i="33"/>
  <c r="E1755" i="33" s="1"/>
  <c r="C1755" i="33"/>
  <c r="D1755" i="33"/>
  <c r="B1756" i="33"/>
  <c r="E1756" i="33" s="1"/>
  <c r="C1756" i="33"/>
  <c r="D1756" i="33"/>
  <c r="B1757" i="33"/>
  <c r="E1757" i="33" s="1"/>
  <c r="C1757" i="33"/>
  <c r="D1757" i="33"/>
  <c r="B1758" i="33"/>
  <c r="E1758" i="33" s="1"/>
  <c r="C1758" i="33"/>
  <c r="D1758" i="33"/>
  <c r="B1759" i="33"/>
  <c r="E1759" i="33" s="1"/>
  <c r="C1759" i="33"/>
  <c r="D1759" i="33"/>
  <c r="B1760" i="33"/>
  <c r="E1760" i="33" s="1"/>
  <c r="C1760" i="33"/>
  <c r="D1760" i="33"/>
  <c r="B1761" i="33"/>
  <c r="E1761" i="33" s="1"/>
  <c r="C1761" i="33"/>
  <c r="D1761" i="33"/>
  <c r="B1762" i="33"/>
  <c r="E1762" i="33" s="1"/>
  <c r="C1762" i="33"/>
  <c r="D1762" i="33"/>
  <c r="B1763" i="33"/>
  <c r="E1763" i="33" s="1"/>
  <c r="C1763" i="33"/>
  <c r="D1763" i="33"/>
  <c r="B1764" i="33"/>
  <c r="E1764" i="33" s="1"/>
  <c r="C1764" i="33"/>
  <c r="D1764" i="33"/>
  <c r="B1765" i="33"/>
  <c r="E1765" i="33" s="1"/>
  <c r="C1765" i="33"/>
  <c r="D1765" i="33"/>
  <c r="B1766" i="33"/>
  <c r="E1766" i="33" s="1"/>
  <c r="C1766" i="33"/>
  <c r="D1766" i="33"/>
  <c r="B1767" i="33"/>
  <c r="E1767" i="33" s="1"/>
  <c r="C1767" i="33"/>
  <c r="D1767" i="33"/>
  <c r="B1768" i="33"/>
  <c r="E1768" i="33" s="1"/>
  <c r="C1768" i="33"/>
  <c r="D1768" i="33"/>
  <c r="B1769" i="33"/>
  <c r="E1769" i="33" s="1"/>
  <c r="C1769" i="33"/>
  <c r="D1769" i="33"/>
  <c r="B1770" i="33"/>
  <c r="E1770" i="33" s="1"/>
  <c r="C1770" i="33"/>
  <c r="D1770" i="33"/>
  <c r="B1771" i="33"/>
  <c r="E1771" i="33" s="1"/>
  <c r="C1771" i="33"/>
  <c r="D1771" i="33"/>
  <c r="B1772" i="33"/>
  <c r="E1772" i="33" s="1"/>
  <c r="C1772" i="33"/>
  <c r="D1772" i="33"/>
  <c r="B1773" i="33"/>
  <c r="E1773" i="33" s="1"/>
  <c r="C1773" i="33"/>
  <c r="D1773" i="33"/>
  <c r="B1774" i="33"/>
  <c r="E1774" i="33" s="1"/>
  <c r="C1774" i="33"/>
  <c r="D1774" i="33"/>
  <c r="B1775" i="33"/>
  <c r="E1775" i="33" s="1"/>
  <c r="C1775" i="33"/>
  <c r="D1775" i="33"/>
  <c r="B1776" i="33"/>
  <c r="E1776" i="33" s="1"/>
  <c r="C1776" i="33"/>
  <c r="D1776" i="33"/>
  <c r="B1777" i="33"/>
  <c r="E1777" i="33" s="1"/>
  <c r="C1777" i="33"/>
  <c r="D1777" i="33"/>
  <c r="B1778" i="33"/>
  <c r="E1778" i="33" s="1"/>
  <c r="C1778" i="33"/>
  <c r="D1778" i="33"/>
  <c r="B1779" i="33"/>
  <c r="E1779" i="33" s="1"/>
  <c r="C1779" i="33"/>
  <c r="D1779" i="33"/>
  <c r="B1780" i="33"/>
  <c r="E1780" i="33" s="1"/>
  <c r="C1780" i="33"/>
  <c r="D1780" i="33"/>
  <c r="B1781" i="33"/>
  <c r="E1781" i="33" s="1"/>
  <c r="C1781" i="33"/>
  <c r="D1781" i="33"/>
  <c r="B1782" i="33"/>
  <c r="E1782" i="33" s="1"/>
  <c r="C1782" i="33"/>
  <c r="D1782" i="33"/>
  <c r="B1783" i="33"/>
  <c r="E1783" i="33" s="1"/>
  <c r="C1783" i="33"/>
  <c r="D1783" i="33"/>
  <c r="B1784" i="33"/>
  <c r="E1784" i="33" s="1"/>
  <c r="C1784" i="33"/>
  <c r="D1784" i="33"/>
  <c r="B1785" i="33"/>
  <c r="E1785" i="33" s="1"/>
  <c r="C1785" i="33"/>
  <c r="D1785" i="33"/>
  <c r="B1786" i="33"/>
  <c r="E1786" i="33" s="1"/>
  <c r="C1786" i="33"/>
  <c r="D1786" i="33"/>
  <c r="B1787" i="33"/>
  <c r="E1787" i="33" s="1"/>
  <c r="C1787" i="33"/>
  <c r="D1787" i="33"/>
  <c r="B1788" i="33"/>
  <c r="E1788" i="33" s="1"/>
  <c r="C1788" i="33"/>
  <c r="D1788" i="33"/>
  <c r="B1789" i="33"/>
  <c r="E1789" i="33" s="1"/>
  <c r="C1789" i="33"/>
  <c r="D1789" i="33"/>
  <c r="B1790" i="33"/>
  <c r="E1790" i="33" s="1"/>
  <c r="C1790" i="33"/>
  <c r="D1790" i="33"/>
  <c r="B1791" i="33"/>
  <c r="E1791" i="33" s="1"/>
  <c r="C1791" i="33"/>
  <c r="D1791" i="33"/>
  <c r="B1792" i="33"/>
  <c r="E1792" i="33" s="1"/>
  <c r="C1792" i="33"/>
  <c r="D1792" i="33"/>
  <c r="B1793" i="33"/>
  <c r="E1793" i="33" s="1"/>
  <c r="C1793" i="33"/>
  <c r="D1793" i="33"/>
  <c r="B1794" i="33"/>
  <c r="E1794" i="33" s="1"/>
  <c r="C1794" i="33"/>
  <c r="D1794" i="33"/>
  <c r="B1795" i="33"/>
  <c r="E1795" i="33" s="1"/>
  <c r="C1795" i="33"/>
  <c r="D1795" i="33"/>
  <c r="B1796" i="33"/>
  <c r="E1796" i="33" s="1"/>
  <c r="C1796" i="33"/>
  <c r="D1796" i="33"/>
  <c r="B1797" i="33"/>
  <c r="E1797" i="33" s="1"/>
  <c r="C1797" i="33"/>
  <c r="D1797" i="33"/>
  <c r="B1798" i="33"/>
  <c r="E1798" i="33" s="1"/>
  <c r="C1798" i="33"/>
  <c r="D1798" i="33"/>
  <c r="B1799" i="33"/>
  <c r="E1799" i="33" s="1"/>
  <c r="C1799" i="33"/>
  <c r="D1799" i="33"/>
  <c r="B1800" i="33"/>
  <c r="E1800" i="33" s="1"/>
  <c r="C1800" i="33"/>
  <c r="D1800" i="33"/>
  <c r="B1801" i="33"/>
  <c r="E1801" i="33" s="1"/>
  <c r="C1801" i="33"/>
  <c r="D1801" i="33"/>
  <c r="B1802" i="33"/>
  <c r="E1802" i="33" s="1"/>
  <c r="C1802" i="33"/>
  <c r="D1802" i="33"/>
  <c r="B1803" i="33"/>
  <c r="E1803" i="33" s="1"/>
  <c r="C1803" i="33"/>
  <c r="D1803" i="33"/>
  <c r="B1804" i="33"/>
  <c r="E1804" i="33" s="1"/>
  <c r="C1804" i="33"/>
  <c r="D1804" i="33"/>
  <c r="B1805" i="33"/>
  <c r="E1805" i="33" s="1"/>
  <c r="C1805" i="33"/>
  <c r="D1805" i="33"/>
  <c r="B1806" i="33"/>
  <c r="E1806" i="33" s="1"/>
  <c r="C1806" i="33"/>
  <c r="D1806" i="33"/>
  <c r="B1807" i="33"/>
  <c r="E1807" i="33" s="1"/>
  <c r="C1807" i="33"/>
  <c r="D1807" i="33"/>
  <c r="B1808" i="33"/>
  <c r="E1808" i="33" s="1"/>
  <c r="C1808" i="33"/>
  <c r="D1808" i="33"/>
  <c r="B1809" i="33"/>
  <c r="E1809" i="33" s="1"/>
  <c r="C1809" i="33"/>
  <c r="D1809" i="33"/>
  <c r="B1810" i="33"/>
  <c r="E1810" i="33" s="1"/>
  <c r="C1810" i="33"/>
  <c r="D1810" i="33"/>
  <c r="B1811" i="33"/>
  <c r="E1811" i="33" s="1"/>
  <c r="C1811" i="33"/>
  <c r="D1811" i="33"/>
  <c r="B1812" i="33"/>
  <c r="E1812" i="33" s="1"/>
  <c r="C1812" i="33"/>
  <c r="D1812" i="33"/>
  <c r="B1813" i="33"/>
  <c r="E1813" i="33" s="1"/>
  <c r="C1813" i="33"/>
  <c r="D1813" i="33"/>
  <c r="B1814" i="33"/>
  <c r="E1814" i="33" s="1"/>
  <c r="C1814" i="33"/>
  <c r="D1814" i="33"/>
  <c r="B1815" i="33"/>
  <c r="E1815" i="33" s="1"/>
  <c r="C1815" i="33"/>
  <c r="D1815" i="33"/>
  <c r="B1816" i="33"/>
  <c r="E1816" i="33" s="1"/>
  <c r="C1816" i="33"/>
  <c r="D1816" i="33"/>
  <c r="B1817" i="33"/>
  <c r="E1817" i="33" s="1"/>
  <c r="C1817" i="33"/>
  <c r="D1817" i="33"/>
  <c r="B1818" i="33"/>
  <c r="E1818" i="33" s="1"/>
  <c r="C1818" i="33"/>
  <c r="D1818" i="33"/>
  <c r="B1819" i="33"/>
  <c r="E1819" i="33" s="1"/>
  <c r="C1819" i="33"/>
  <c r="D1819" i="33"/>
  <c r="B1820" i="33"/>
  <c r="E1820" i="33" s="1"/>
  <c r="C1820" i="33"/>
  <c r="D1820" i="33"/>
  <c r="B1821" i="33"/>
  <c r="E1821" i="33" s="1"/>
  <c r="C1821" i="33"/>
  <c r="D1821" i="33"/>
  <c r="B1822" i="33"/>
  <c r="E1822" i="33" s="1"/>
  <c r="C1822" i="33"/>
  <c r="D1822" i="33"/>
  <c r="B1823" i="33"/>
  <c r="E1823" i="33" s="1"/>
  <c r="C1823" i="33"/>
  <c r="D1823" i="33"/>
  <c r="B1824" i="33"/>
  <c r="E1824" i="33" s="1"/>
  <c r="C1824" i="33"/>
  <c r="D1824" i="33"/>
  <c r="B1825" i="33"/>
  <c r="E1825" i="33" s="1"/>
  <c r="C1825" i="33"/>
  <c r="D1825" i="33"/>
  <c r="B1826" i="33"/>
  <c r="E1826" i="33" s="1"/>
  <c r="C1826" i="33"/>
  <c r="D1826" i="33"/>
  <c r="B1827" i="33"/>
  <c r="E1827" i="33" s="1"/>
  <c r="C1827" i="33"/>
  <c r="D1827" i="33"/>
  <c r="B1828" i="33"/>
  <c r="E1828" i="33" s="1"/>
  <c r="C1828" i="33"/>
  <c r="D1828" i="33"/>
  <c r="B1829" i="33"/>
  <c r="E1829" i="33" s="1"/>
  <c r="C1829" i="33"/>
  <c r="D1829" i="33"/>
  <c r="B1830" i="33"/>
  <c r="E1830" i="33" s="1"/>
  <c r="C1830" i="33"/>
  <c r="D1830" i="33"/>
  <c r="B1831" i="33"/>
  <c r="E1831" i="33" s="1"/>
  <c r="C1831" i="33"/>
  <c r="D1831" i="33"/>
  <c r="B1832" i="33"/>
  <c r="E1832" i="33" s="1"/>
  <c r="C1832" i="33"/>
  <c r="D1832" i="33"/>
  <c r="B1833" i="33"/>
  <c r="E1833" i="33" s="1"/>
  <c r="C1833" i="33"/>
  <c r="D1833" i="33"/>
  <c r="B1834" i="33"/>
  <c r="E1834" i="33" s="1"/>
  <c r="C1834" i="33"/>
  <c r="D1834" i="33"/>
  <c r="B1835" i="33"/>
  <c r="E1835" i="33" s="1"/>
  <c r="C1835" i="33"/>
  <c r="D1835" i="33"/>
  <c r="B1836" i="33"/>
  <c r="E1836" i="33" s="1"/>
  <c r="C1836" i="33"/>
  <c r="D1836" i="33"/>
  <c r="B1837" i="33"/>
  <c r="E1837" i="33" s="1"/>
  <c r="C1837" i="33"/>
  <c r="D1837" i="33"/>
  <c r="B1838" i="33"/>
  <c r="E1838" i="33" s="1"/>
  <c r="C1838" i="33"/>
  <c r="D1838" i="33"/>
  <c r="B1839" i="33"/>
  <c r="E1839" i="33" s="1"/>
  <c r="C1839" i="33"/>
  <c r="D1839" i="33"/>
  <c r="B1840" i="33"/>
  <c r="E1840" i="33" s="1"/>
  <c r="C1840" i="33"/>
  <c r="D1840" i="33"/>
  <c r="B1841" i="33"/>
  <c r="E1841" i="33" s="1"/>
  <c r="C1841" i="33"/>
  <c r="D1841" i="33"/>
  <c r="B1842" i="33"/>
  <c r="E1842" i="33" s="1"/>
  <c r="C1842" i="33"/>
  <c r="D1842" i="33"/>
  <c r="B1843" i="33"/>
  <c r="E1843" i="33" s="1"/>
  <c r="C1843" i="33"/>
  <c r="D1843" i="33"/>
  <c r="B1844" i="33"/>
  <c r="E1844" i="33" s="1"/>
  <c r="C1844" i="33"/>
  <c r="D1844" i="33"/>
  <c r="B1845" i="33"/>
  <c r="E1845" i="33" s="1"/>
  <c r="C1845" i="33"/>
  <c r="D1845" i="33"/>
  <c r="B1846" i="33"/>
  <c r="E1846" i="33" s="1"/>
  <c r="C1846" i="33"/>
  <c r="D1846" i="33"/>
  <c r="B1847" i="33"/>
  <c r="E1847" i="33" s="1"/>
  <c r="C1847" i="33"/>
  <c r="D1847" i="33"/>
  <c r="B1848" i="33"/>
  <c r="E1848" i="33" s="1"/>
  <c r="C1848" i="33"/>
  <c r="D1848" i="33"/>
  <c r="B1849" i="33"/>
  <c r="E1849" i="33" s="1"/>
  <c r="C1849" i="33"/>
  <c r="D1849" i="33"/>
  <c r="B1850" i="33"/>
  <c r="E1850" i="33" s="1"/>
  <c r="C1850" i="33"/>
  <c r="D1850" i="33"/>
  <c r="B1851" i="33"/>
  <c r="E1851" i="33" s="1"/>
  <c r="C1851" i="33"/>
  <c r="D1851" i="33"/>
  <c r="B1852" i="33"/>
  <c r="E1852" i="33" s="1"/>
  <c r="C1852" i="33"/>
  <c r="D1852" i="33"/>
  <c r="B1853" i="33"/>
  <c r="E1853" i="33" s="1"/>
  <c r="C1853" i="33"/>
  <c r="D1853" i="33"/>
  <c r="B1854" i="33"/>
  <c r="E1854" i="33" s="1"/>
  <c r="C1854" i="33"/>
  <c r="D1854" i="33"/>
  <c r="B1855" i="33"/>
  <c r="E1855" i="33" s="1"/>
  <c r="C1855" i="33"/>
  <c r="D1855" i="33"/>
  <c r="B1856" i="33"/>
  <c r="E1856" i="33" s="1"/>
  <c r="C1856" i="33"/>
  <c r="D1856" i="33"/>
  <c r="B1857" i="33"/>
  <c r="E1857" i="33" s="1"/>
  <c r="C1857" i="33"/>
  <c r="D1857" i="33"/>
  <c r="B1858" i="33"/>
  <c r="E1858" i="33" s="1"/>
  <c r="C1858" i="33"/>
  <c r="D1858" i="33"/>
  <c r="B1859" i="33"/>
  <c r="E1859" i="33" s="1"/>
  <c r="C1859" i="33"/>
  <c r="D1859" i="33"/>
  <c r="B1860" i="33"/>
  <c r="E1860" i="33" s="1"/>
  <c r="C1860" i="33"/>
  <c r="D1860" i="33"/>
  <c r="B1861" i="33"/>
  <c r="E1861" i="33" s="1"/>
  <c r="C1861" i="33"/>
  <c r="D1861" i="33"/>
  <c r="B1862" i="33"/>
  <c r="E1862" i="33" s="1"/>
  <c r="C1862" i="33"/>
  <c r="D1862" i="33"/>
  <c r="B1863" i="33"/>
  <c r="E1863" i="33" s="1"/>
  <c r="C1863" i="33"/>
  <c r="D1863" i="33"/>
  <c r="B1864" i="33"/>
  <c r="E1864" i="33" s="1"/>
  <c r="C1864" i="33"/>
  <c r="D1864" i="33"/>
  <c r="B1865" i="33"/>
  <c r="E1865" i="33" s="1"/>
  <c r="C1865" i="33"/>
  <c r="D1865" i="33"/>
  <c r="B1866" i="33"/>
  <c r="E1866" i="33" s="1"/>
  <c r="C1866" i="33"/>
  <c r="D1866" i="33"/>
  <c r="B1867" i="33"/>
  <c r="E1867" i="33" s="1"/>
  <c r="C1867" i="33"/>
  <c r="D1867" i="33"/>
  <c r="B1868" i="33"/>
  <c r="E1868" i="33" s="1"/>
  <c r="C1868" i="33"/>
  <c r="D1868" i="33"/>
  <c r="B1869" i="33"/>
  <c r="E1869" i="33" s="1"/>
  <c r="C1869" i="33"/>
  <c r="D1869" i="33"/>
  <c r="B1870" i="33"/>
  <c r="E1870" i="33" s="1"/>
  <c r="C1870" i="33"/>
  <c r="D1870" i="33"/>
  <c r="B1871" i="33"/>
  <c r="E1871" i="33" s="1"/>
  <c r="C1871" i="33"/>
  <c r="D1871" i="33"/>
  <c r="B1872" i="33"/>
  <c r="E1872" i="33" s="1"/>
  <c r="C1872" i="33"/>
  <c r="D1872" i="33"/>
  <c r="B1873" i="33"/>
  <c r="E1873" i="33" s="1"/>
  <c r="C1873" i="33"/>
  <c r="D1873" i="33"/>
  <c r="B1874" i="33"/>
  <c r="E1874" i="33" s="1"/>
  <c r="C1874" i="33"/>
  <c r="D1874" i="33"/>
  <c r="B1875" i="33"/>
  <c r="E1875" i="33" s="1"/>
  <c r="C1875" i="33"/>
  <c r="D1875" i="33"/>
  <c r="B1876" i="33"/>
  <c r="E1876" i="33" s="1"/>
  <c r="C1876" i="33"/>
  <c r="D1876" i="33"/>
  <c r="B1877" i="33"/>
  <c r="E1877" i="33" s="1"/>
  <c r="C1877" i="33"/>
  <c r="D1877" i="33"/>
  <c r="B1878" i="33"/>
  <c r="E1878" i="33" s="1"/>
  <c r="C1878" i="33"/>
  <c r="D1878" i="33"/>
  <c r="B1879" i="33"/>
  <c r="E1879" i="33" s="1"/>
  <c r="C1879" i="33"/>
  <c r="D1879" i="33"/>
  <c r="B1880" i="33"/>
  <c r="E1880" i="33" s="1"/>
  <c r="C1880" i="33"/>
  <c r="D1880" i="33"/>
  <c r="B1881" i="33"/>
  <c r="E1881" i="33" s="1"/>
  <c r="C1881" i="33"/>
  <c r="D1881" i="33"/>
  <c r="B1882" i="33"/>
  <c r="E1882" i="33" s="1"/>
  <c r="C1882" i="33"/>
  <c r="D1882" i="33"/>
  <c r="B1883" i="33"/>
  <c r="E1883" i="33" s="1"/>
  <c r="C1883" i="33"/>
  <c r="D1883" i="33"/>
  <c r="B1884" i="33"/>
  <c r="E1884" i="33" s="1"/>
  <c r="C1884" i="33"/>
  <c r="D1884" i="33"/>
  <c r="B1885" i="33"/>
  <c r="E1885" i="33" s="1"/>
  <c r="C1885" i="33"/>
  <c r="D1885" i="33"/>
  <c r="B1886" i="33"/>
  <c r="E1886" i="33" s="1"/>
  <c r="C1886" i="33"/>
  <c r="D1886" i="33"/>
  <c r="B1887" i="33"/>
  <c r="E1887" i="33" s="1"/>
  <c r="C1887" i="33"/>
  <c r="D1887" i="33"/>
  <c r="B1888" i="33"/>
  <c r="E1888" i="33" s="1"/>
  <c r="C1888" i="33"/>
  <c r="D1888" i="33"/>
  <c r="B1889" i="33"/>
  <c r="E1889" i="33" s="1"/>
  <c r="C1889" i="33"/>
  <c r="D1889" i="33"/>
  <c r="B1890" i="33"/>
  <c r="E1890" i="33" s="1"/>
  <c r="C1890" i="33"/>
  <c r="D1890" i="33"/>
  <c r="B1891" i="33"/>
  <c r="E1891" i="33" s="1"/>
  <c r="C1891" i="33"/>
  <c r="D1891" i="33"/>
  <c r="B1892" i="33"/>
  <c r="E1892" i="33" s="1"/>
  <c r="C1892" i="33"/>
  <c r="D1892" i="33"/>
  <c r="B1893" i="33"/>
  <c r="E1893" i="33" s="1"/>
  <c r="C1893" i="33"/>
  <c r="D1893" i="33"/>
  <c r="B1894" i="33"/>
  <c r="E1894" i="33" s="1"/>
  <c r="C1894" i="33"/>
  <c r="D1894" i="33"/>
  <c r="B1895" i="33"/>
  <c r="E1895" i="33" s="1"/>
  <c r="C1895" i="33"/>
  <c r="D1895" i="33"/>
  <c r="B1896" i="33"/>
  <c r="E1896" i="33" s="1"/>
  <c r="C1896" i="33"/>
  <c r="D1896" i="33"/>
  <c r="B1897" i="33"/>
  <c r="E1897" i="33" s="1"/>
  <c r="C1897" i="33"/>
  <c r="D1897" i="33"/>
  <c r="B1898" i="33"/>
  <c r="E1898" i="33" s="1"/>
  <c r="C1898" i="33"/>
  <c r="D1898" i="33"/>
  <c r="B1899" i="33"/>
  <c r="E1899" i="33" s="1"/>
  <c r="C1899" i="33"/>
  <c r="D1899" i="33"/>
  <c r="B1900" i="33"/>
  <c r="E1900" i="33" s="1"/>
  <c r="C1900" i="33"/>
  <c r="D1900" i="33"/>
  <c r="B1901" i="33"/>
  <c r="E1901" i="33" s="1"/>
  <c r="C1901" i="33"/>
  <c r="D1901" i="33"/>
  <c r="B1902" i="33"/>
  <c r="E1902" i="33" s="1"/>
  <c r="C1902" i="33"/>
  <c r="D1902" i="33"/>
  <c r="B1903" i="33"/>
  <c r="E1903" i="33" s="1"/>
  <c r="C1903" i="33"/>
  <c r="D1903" i="33"/>
  <c r="B1904" i="33"/>
  <c r="E1904" i="33" s="1"/>
  <c r="C1904" i="33"/>
  <c r="D1904" i="33"/>
  <c r="B1905" i="33"/>
  <c r="E1905" i="33" s="1"/>
  <c r="C1905" i="33"/>
  <c r="D1905" i="33"/>
  <c r="B1906" i="33"/>
  <c r="E1906" i="33" s="1"/>
  <c r="C1906" i="33"/>
  <c r="D1906" i="33"/>
  <c r="B1907" i="33"/>
  <c r="E1907" i="33" s="1"/>
  <c r="C1907" i="33"/>
  <c r="D1907" i="33"/>
  <c r="B1908" i="33"/>
  <c r="E1908" i="33" s="1"/>
  <c r="C1908" i="33"/>
  <c r="D1908" i="33"/>
  <c r="B1909" i="33"/>
  <c r="E1909" i="33" s="1"/>
  <c r="C1909" i="33"/>
  <c r="D1909" i="33"/>
  <c r="B1910" i="33"/>
  <c r="E1910" i="33" s="1"/>
  <c r="C1910" i="33"/>
  <c r="D1910" i="33"/>
  <c r="B1911" i="33"/>
  <c r="E1911" i="33" s="1"/>
  <c r="C1911" i="33"/>
  <c r="D1911" i="33"/>
  <c r="B1912" i="33"/>
  <c r="E1912" i="33" s="1"/>
  <c r="C1912" i="33"/>
  <c r="D1912" i="33"/>
  <c r="B1913" i="33"/>
  <c r="E1913" i="33" s="1"/>
  <c r="C1913" i="33"/>
  <c r="D1913" i="33"/>
  <c r="B1914" i="33"/>
  <c r="E1914" i="33" s="1"/>
  <c r="C1914" i="33"/>
  <c r="D1914" i="33"/>
  <c r="B1915" i="33"/>
  <c r="E1915" i="33" s="1"/>
  <c r="C1915" i="33"/>
  <c r="D1915" i="33"/>
  <c r="B1916" i="33"/>
  <c r="E1916" i="33" s="1"/>
  <c r="C1916" i="33"/>
  <c r="D1916" i="33"/>
  <c r="B1917" i="33"/>
  <c r="E1917" i="33" s="1"/>
  <c r="C1917" i="33"/>
  <c r="D1917" i="33"/>
  <c r="B1918" i="33"/>
  <c r="E1918" i="33" s="1"/>
  <c r="C1918" i="33"/>
  <c r="D1918" i="33"/>
  <c r="B1919" i="33"/>
  <c r="E1919" i="33" s="1"/>
  <c r="C1919" i="33"/>
  <c r="D1919" i="33"/>
  <c r="B1920" i="33"/>
  <c r="E1920" i="33" s="1"/>
  <c r="C1920" i="33"/>
  <c r="D1920" i="33"/>
  <c r="B1921" i="33"/>
  <c r="E1921" i="33" s="1"/>
  <c r="C1921" i="33"/>
  <c r="D1921" i="33"/>
  <c r="B1922" i="33"/>
  <c r="E1922" i="33" s="1"/>
  <c r="C1922" i="33"/>
  <c r="D1922" i="33"/>
  <c r="B1923" i="33"/>
  <c r="E1923" i="33" s="1"/>
  <c r="C1923" i="33"/>
  <c r="D1923" i="33"/>
  <c r="B1924" i="33"/>
  <c r="E1924" i="33" s="1"/>
  <c r="C1924" i="33"/>
  <c r="D1924" i="33"/>
  <c r="B1925" i="33"/>
  <c r="E1925" i="33" s="1"/>
  <c r="C1925" i="33"/>
  <c r="D1925" i="33"/>
  <c r="B1926" i="33"/>
  <c r="E1926" i="33" s="1"/>
  <c r="C1926" i="33"/>
  <c r="D1926" i="33"/>
  <c r="B1927" i="33"/>
  <c r="E1927" i="33" s="1"/>
  <c r="C1927" i="33"/>
  <c r="D1927" i="33"/>
  <c r="B1928" i="33"/>
  <c r="E1928" i="33" s="1"/>
  <c r="C1928" i="33"/>
  <c r="D1928" i="33"/>
  <c r="B1929" i="33"/>
  <c r="E1929" i="33" s="1"/>
  <c r="C1929" i="33"/>
  <c r="D1929" i="33"/>
  <c r="B1930" i="33"/>
  <c r="E1930" i="33" s="1"/>
  <c r="C1930" i="33"/>
  <c r="D1930" i="33"/>
  <c r="B1931" i="33"/>
  <c r="E1931" i="33" s="1"/>
  <c r="C1931" i="33"/>
  <c r="D1931" i="33"/>
  <c r="B1932" i="33"/>
  <c r="E1932" i="33" s="1"/>
  <c r="C1932" i="33"/>
  <c r="D1932" i="33"/>
  <c r="B1933" i="33"/>
  <c r="E1933" i="33" s="1"/>
  <c r="C1933" i="33"/>
  <c r="D1933" i="33"/>
  <c r="B1934" i="33"/>
  <c r="E1934" i="33" s="1"/>
  <c r="C1934" i="33"/>
  <c r="D1934" i="33"/>
  <c r="B1935" i="33"/>
  <c r="E1935" i="33" s="1"/>
  <c r="C1935" i="33"/>
  <c r="D1935" i="33"/>
  <c r="B1936" i="33"/>
  <c r="E1936" i="33" s="1"/>
  <c r="C1936" i="33"/>
  <c r="D1936" i="33"/>
  <c r="B1937" i="33"/>
  <c r="E1937" i="33" s="1"/>
  <c r="C1937" i="33"/>
  <c r="D1937" i="33"/>
  <c r="B1938" i="33"/>
  <c r="E1938" i="33" s="1"/>
  <c r="C1938" i="33"/>
  <c r="D1938" i="33"/>
  <c r="B1939" i="33"/>
  <c r="E1939" i="33" s="1"/>
  <c r="C1939" i="33"/>
  <c r="D1939" i="33"/>
  <c r="B1940" i="33"/>
  <c r="E1940" i="33" s="1"/>
  <c r="C1940" i="33"/>
  <c r="D1940" i="33"/>
  <c r="B1941" i="33"/>
  <c r="E1941" i="33" s="1"/>
  <c r="C1941" i="33"/>
  <c r="D1941" i="33"/>
  <c r="B1942" i="33"/>
  <c r="E1942" i="33" s="1"/>
  <c r="C1942" i="33"/>
  <c r="D1942" i="33"/>
  <c r="B1943" i="33"/>
  <c r="E1943" i="33" s="1"/>
  <c r="C1943" i="33"/>
  <c r="D1943" i="33"/>
  <c r="B1944" i="33"/>
  <c r="E1944" i="33" s="1"/>
  <c r="C1944" i="33"/>
  <c r="D1944" i="33"/>
  <c r="B1945" i="33"/>
  <c r="E1945" i="33" s="1"/>
  <c r="C1945" i="33"/>
  <c r="D1945" i="33"/>
  <c r="B1946" i="33"/>
  <c r="E1946" i="33" s="1"/>
  <c r="C1946" i="33"/>
  <c r="D1946" i="33"/>
  <c r="B1947" i="33"/>
  <c r="E1947" i="33" s="1"/>
  <c r="C1947" i="33"/>
  <c r="D1947" i="33"/>
  <c r="B1948" i="33"/>
  <c r="E1948" i="33" s="1"/>
  <c r="C1948" i="33"/>
  <c r="D1948" i="33"/>
  <c r="B1949" i="33"/>
  <c r="E1949" i="33" s="1"/>
  <c r="C1949" i="33"/>
  <c r="D1949" i="33"/>
  <c r="B1950" i="33"/>
  <c r="E1950" i="33" s="1"/>
  <c r="C1950" i="33"/>
  <c r="D1950" i="33"/>
  <c r="B1951" i="33"/>
  <c r="E1951" i="33" s="1"/>
  <c r="C1951" i="33"/>
  <c r="D1951" i="33"/>
  <c r="B1952" i="33"/>
  <c r="E1952" i="33" s="1"/>
  <c r="C1952" i="33"/>
  <c r="D1952" i="33"/>
  <c r="B1953" i="33"/>
  <c r="E1953" i="33" s="1"/>
  <c r="C1953" i="33"/>
  <c r="D1953" i="33"/>
  <c r="B1954" i="33"/>
  <c r="E1954" i="33" s="1"/>
  <c r="C1954" i="33"/>
  <c r="D1954" i="33"/>
  <c r="B1955" i="33"/>
  <c r="E1955" i="33" s="1"/>
  <c r="C1955" i="33"/>
  <c r="D1955" i="33"/>
  <c r="B1956" i="33"/>
  <c r="E1956" i="33" s="1"/>
  <c r="C1956" i="33"/>
  <c r="D1956" i="33"/>
  <c r="B1957" i="33"/>
  <c r="E1957" i="33" s="1"/>
  <c r="C1957" i="33"/>
  <c r="D1957" i="33"/>
  <c r="B1958" i="33"/>
  <c r="E1958" i="33" s="1"/>
  <c r="C1958" i="33"/>
  <c r="D1958" i="33"/>
  <c r="B1959" i="33"/>
  <c r="E1959" i="33" s="1"/>
  <c r="C1959" i="33"/>
  <c r="D1959" i="33"/>
  <c r="B1960" i="33"/>
  <c r="E1960" i="33" s="1"/>
  <c r="C1960" i="33"/>
  <c r="D1960" i="33"/>
  <c r="B1961" i="33"/>
  <c r="E1961" i="33" s="1"/>
  <c r="C1961" i="33"/>
  <c r="D1961" i="33"/>
  <c r="B1962" i="33"/>
  <c r="E1962" i="33" s="1"/>
  <c r="C1962" i="33"/>
  <c r="D1962" i="33"/>
  <c r="B1963" i="33"/>
  <c r="E1963" i="33" s="1"/>
  <c r="C1963" i="33"/>
  <c r="D1963" i="33"/>
  <c r="B1964" i="33"/>
  <c r="E1964" i="33" s="1"/>
  <c r="C1964" i="33"/>
  <c r="D1964" i="33"/>
  <c r="B1965" i="33"/>
  <c r="E1965" i="33" s="1"/>
  <c r="C1965" i="33"/>
  <c r="D1965" i="33"/>
  <c r="B1966" i="33"/>
  <c r="E1966" i="33" s="1"/>
  <c r="C1966" i="33"/>
  <c r="D1966" i="33"/>
  <c r="B1967" i="33"/>
  <c r="E1967" i="33" s="1"/>
  <c r="C1967" i="33"/>
  <c r="D1967" i="33"/>
  <c r="B1968" i="33"/>
  <c r="E1968" i="33" s="1"/>
  <c r="C1968" i="33"/>
  <c r="D1968" i="33"/>
  <c r="B1969" i="33"/>
  <c r="E1969" i="33" s="1"/>
  <c r="C1969" i="33"/>
  <c r="D1969" i="33"/>
  <c r="B1970" i="33"/>
  <c r="E1970" i="33" s="1"/>
  <c r="C1970" i="33"/>
  <c r="D1970" i="33"/>
  <c r="B1971" i="33"/>
  <c r="E1971" i="33" s="1"/>
  <c r="C1971" i="33"/>
  <c r="D1971" i="33"/>
  <c r="B1972" i="33"/>
  <c r="E1972" i="33" s="1"/>
  <c r="C1972" i="33"/>
  <c r="D1972" i="33"/>
  <c r="B1973" i="33"/>
  <c r="E1973" i="33" s="1"/>
  <c r="C1973" i="33"/>
  <c r="D1973" i="33"/>
  <c r="B1974" i="33"/>
  <c r="E1974" i="33" s="1"/>
  <c r="C1974" i="33"/>
  <c r="D1974" i="33"/>
  <c r="B1975" i="33"/>
  <c r="E1975" i="33" s="1"/>
  <c r="C1975" i="33"/>
  <c r="D1975" i="33"/>
  <c r="B1976" i="33"/>
  <c r="E1976" i="33" s="1"/>
  <c r="C1976" i="33"/>
  <c r="D1976" i="33"/>
  <c r="B1977" i="33"/>
  <c r="E1977" i="33" s="1"/>
  <c r="C1977" i="33"/>
  <c r="D1977" i="33"/>
  <c r="B1978" i="33"/>
  <c r="E1978" i="33" s="1"/>
  <c r="C1978" i="33"/>
  <c r="D1978" i="33"/>
  <c r="B1979" i="33"/>
  <c r="E1979" i="33" s="1"/>
  <c r="C1979" i="33"/>
  <c r="D1979" i="33"/>
  <c r="B1980" i="33"/>
  <c r="E1980" i="33" s="1"/>
  <c r="C1980" i="33"/>
  <c r="D1980" i="33"/>
  <c r="B1981" i="33"/>
  <c r="E1981" i="33" s="1"/>
  <c r="C1981" i="33"/>
  <c r="D1981" i="33"/>
  <c r="B1982" i="33"/>
  <c r="E1982" i="33" s="1"/>
  <c r="C1982" i="33"/>
  <c r="D1982" i="33"/>
  <c r="B1983" i="33"/>
  <c r="E1983" i="33" s="1"/>
  <c r="C1983" i="33"/>
  <c r="D1983" i="33"/>
  <c r="B1984" i="33"/>
  <c r="E1984" i="33" s="1"/>
  <c r="C1984" i="33"/>
  <c r="D1984" i="33"/>
  <c r="B1985" i="33"/>
  <c r="E1985" i="33" s="1"/>
  <c r="C1985" i="33"/>
  <c r="D1985" i="33"/>
  <c r="B1986" i="33"/>
  <c r="E1986" i="33" s="1"/>
  <c r="C1986" i="33"/>
  <c r="D1986" i="33"/>
  <c r="B1987" i="33"/>
  <c r="E1987" i="33" s="1"/>
  <c r="C1987" i="33"/>
  <c r="D1987" i="33"/>
  <c r="B1988" i="33"/>
  <c r="E1988" i="33" s="1"/>
  <c r="C1988" i="33"/>
  <c r="D1988" i="33"/>
  <c r="B1989" i="33"/>
  <c r="E1989" i="33" s="1"/>
  <c r="C1989" i="33"/>
  <c r="D1989" i="33"/>
  <c r="B1990" i="33"/>
  <c r="E1990" i="33" s="1"/>
  <c r="C1990" i="33"/>
  <c r="D1990" i="33"/>
  <c r="B1991" i="33"/>
  <c r="E1991" i="33" s="1"/>
  <c r="C1991" i="33"/>
  <c r="D1991" i="33"/>
  <c r="B1992" i="33"/>
  <c r="E1992" i="33" s="1"/>
  <c r="C1992" i="33"/>
  <c r="D1992" i="33"/>
  <c r="B1993" i="33"/>
  <c r="E1993" i="33" s="1"/>
  <c r="C1993" i="33"/>
  <c r="D1993" i="33"/>
  <c r="B1994" i="33"/>
  <c r="E1994" i="33" s="1"/>
  <c r="C1994" i="33"/>
  <c r="D1994" i="33"/>
  <c r="B1995" i="33"/>
  <c r="E1995" i="33" s="1"/>
  <c r="C1995" i="33"/>
  <c r="D1995" i="33"/>
  <c r="B1996" i="33"/>
  <c r="E1996" i="33" s="1"/>
  <c r="C1996" i="33"/>
  <c r="D1996" i="33"/>
  <c r="B1997" i="33"/>
  <c r="E1997" i="33" s="1"/>
  <c r="C1997" i="33"/>
  <c r="D1997" i="33"/>
  <c r="B1998" i="33"/>
  <c r="E1998" i="33" s="1"/>
  <c r="C1998" i="33"/>
  <c r="D1998" i="33"/>
  <c r="B1999" i="33"/>
  <c r="E1999" i="33" s="1"/>
  <c r="C1999" i="33"/>
  <c r="D1999" i="33"/>
  <c r="B2000" i="33"/>
  <c r="E2000" i="33" s="1"/>
  <c r="C2000" i="33"/>
  <c r="D2000" i="33"/>
  <c r="B2001" i="33"/>
  <c r="E2001" i="33" s="1"/>
  <c r="C2001" i="33"/>
  <c r="D2001" i="33"/>
  <c r="B2002" i="33"/>
  <c r="E2002" i="33" s="1"/>
  <c r="C2002" i="33"/>
  <c r="D2002" i="33"/>
  <c r="B2003" i="33"/>
  <c r="E2003" i="33" s="1"/>
  <c r="C2003" i="33"/>
  <c r="D2003" i="33"/>
  <c r="B2004" i="33"/>
  <c r="E2004" i="33" s="1"/>
  <c r="C2004" i="33"/>
  <c r="D2004" i="33"/>
  <c r="B2005" i="33"/>
  <c r="E2005" i="33" s="1"/>
  <c r="C2005" i="33"/>
  <c r="D2005" i="33"/>
  <c r="B2006" i="33"/>
  <c r="E2006" i="33" s="1"/>
  <c r="C2006" i="33"/>
  <c r="D2006" i="33"/>
  <c r="B2007" i="33"/>
  <c r="E2007" i="33" s="1"/>
  <c r="C2007" i="33"/>
  <c r="D2007" i="33"/>
  <c r="B2008" i="33"/>
  <c r="E2008" i="33" s="1"/>
  <c r="C2008" i="33"/>
  <c r="D2008" i="33"/>
  <c r="B2009" i="33"/>
  <c r="E2009" i="33" s="1"/>
  <c r="C2009" i="33"/>
  <c r="D2009" i="33"/>
  <c r="B2010" i="33"/>
  <c r="E2010" i="33" s="1"/>
  <c r="C2010" i="33"/>
  <c r="D2010" i="33"/>
  <c r="B2011" i="33"/>
  <c r="E2011" i="33" s="1"/>
  <c r="C2011" i="33"/>
  <c r="D2011" i="33"/>
  <c r="B2012" i="33"/>
  <c r="E2012" i="33" s="1"/>
  <c r="C2012" i="33"/>
  <c r="D2012" i="33"/>
  <c r="B2013" i="33"/>
  <c r="E2013" i="33" s="1"/>
  <c r="C2013" i="33"/>
  <c r="D2013" i="33"/>
  <c r="B2014" i="33"/>
  <c r="E2014" i="33" s="1"/>
  <c r="C2014" i="33"/>
  <c r="D2014" i="33"/>
  <c r="B2015" i="33"/>
  <c r="E2015" i="33" s="1"/>
  <c r="C2015" i="33"/>
  <c r="D2015" i="33"/>
  <c r="B2016" i="33"/>
  <c r="E2016" i="33" s="1"/>
  <c r="C2016" i="33"/>
  <c r="D2016" i="33"/>
  <c r="B2017" i="33"/>
  <c r="E2017" i="33" s="1"/>
  <c r="C2017" i="33"/>
  <c r="D2017" i="33"/>
  <c r="B2018" i="33"/>
  <c r="E2018" i="33" s="1"/>
  <c r="C2018" i="33"/>
  <c r="D2018" i="33"/>
  <c r="B2019" i="33"/>
  <c r="E2019" i="33" s="1"/>
  <c r="C2019" i="33"/>
  <c r="D2019" i="33"/>
  <c r="B2020" i="33"/>
  <c r="E2020" i="33" s="1"/>
  <c r="C2020" i="33"/>
  <c r="D2020" i="33"/>
  <c r="B2021" i="33"/>
  <c r="E2021" i="33" s="1"/>
  <c r="C2021" i="33"/>
  <c r="D2021" i="33"/>
  <c r="B2022" i="33"/>
  <c r="E2022" i="33" s="1"/>
  <c r="C2022" i="33"/>
  <c r="D2022" i="33"/>
  <c r="B2023" i="33"/>
  <c r="E2023" i="33" s="1"/>
  <c r="C2023" i="33"/>
  <c r="D2023" i="33"/>
  <c r="B2024" i="33"/>
  <c r="E2024" i="33" s="1"/>
  <c r="C2024" i="33"/>
  <c r="D2024" i="33"/>
  <c r="B2025" i="33"/>
  <c r="E2025" i="33" s="1"/>
  <c r="C2025" i="33"/>
  <c r="D2025" i="33"/>
  <c r="B2026" i="33"/>
  <c r="E2026" i="33" s="1"/>
  <c r="C2026" i="33"/>
  <c r="D2026" i="33"/>
  <c r="B2027" i="33"/>
  <c r="E2027" i="33" s="1"/>
  <c r="C2027" i="33"/>
  <c r="D2027" i="33"/>
  <c r="B2028" i="33"/>
  <c r="E2028" i="33" s="1"/>
  <c r="C2028" i="33"/>
  <c r="D2028" i="33"/>
  <c r="B2029" i="33"/>
  <c r="E2029" i="33" s="1"/>
  <c r="C2029" i="33"/>
  <c r="D2029" i="33"/>
  <c r="B2030" i="33"/>
  <c r="E2030" i="33" s="1"/>
  <c r="C2030" i="33"/>
  <c r="D2030" i="33"/>
  <c r="B2031" i="33"/>
  <c r="E2031" i="33" s="1"/>
  <c r="C2031" i="33"/>
  <c r="D2031" i="33"/>
  <c r="B2032" i="33"/>
  <c r="E2032" i="33" s="1"/>
  <c r="C2032" i="33"/>
  <c r="D2032" i="33"/>
  <c r="B2033" i="33"/>
  <c r="E2033" i="33" s="1"/>
  <c r="C2033" i="33"/>
  <c r="D2033" i="33"/>
  <c r="B2034" i="33"/>
  <c r="E2034" i="33" s="1"/>
  <c r="C2034" i="33"/>
  <c r="D2034" i="33"/>
  <c r="B2035" i="33"/>
  <c r="E2035" i="33" s="1"/>
  <c r="C2035" i="33"/>
  <c r="D2035" i="33"/>
  <c r="B2036" i="33"/>
  <c r="E2036" i="33" s="1"/>
  <c r="C2036" i="33"/>
  <c r="D2036" i="33"/>
  <c r="B2037" i="33"/>
  <c r="E2037" i="33" s="1"/>
  <c r="C2037" i="33"/>
  <c r="D2037" i="33"/>
  <c r="B2038" i="33"/>
  <c r="E2038" i="33" s="1"/>
  <c r="C2038" i="33"/>
  <c r="D2038" i="33"/>
  <c r="B2039" i="33"/>
  <c r="E2039" i="33" s="1"/>
  <c r="C2039" i="33"/>
  <c r="D2039" i="33"/>
  <c r="B2040" i="33"/>
  <c r="E2040" i="33" s="1"/>
  <c r="C2040" i="33"/>
  <c r="D2040" i="33"/>
  <c r="B2041" i="33"/>
  <c r="E2041" i="33" s="1"/>
  <c r="C2041" i="33"/>
  <c r="D2041" i="33"/>
  <c r="B2042" i="33"/>
  <c r="E2042" i="33" s="1"/>
  <c r="C2042" i="33"/>
  <c r="D2042" i="33"/>
  <c r="B2043" i="33"/>
  <c r="E2043" i="33" s="1"/>
  <c r="C2043" i="33"/>
  <c r="D2043" i="33"/>
  <c r="B2044" i="33"/>
  <c r="E2044" i="33" s="1"/>
  <c r="C2044" i="33"/>
  <c r="D2044" i="33"/>
  <c r="B2045" i="33"/>
  <c r="E2045" i="33" s="1"/>
  <c r="C2045" i="33"/>
  <c r="D2045" i="33"/>
  <c r="B2046" i="33"/>
  <c r="E2046" i="33" s="1"/>
  <c r="C2046" i="33"/>
  <c r="D2046" i="33"/>
  <c r="B2047" i="33"/>
  <c r="E2047" i="33" s="1"/>
  <c r="C2047" i="33"/>
  <c r="D2047" i="33"/>
  <c r="B2048" i="33"/>
  <c r="E2048" i="33" s="1"/>
  <c r="C2048" i="33"/>
  <c r="D2048" i="33"/>
  <c r="B2049" i="33"/>
  <c r="E2049" i="33" s="1"/>
  <c r="C2049" i="33"/>
  <c r="D2049" i="33"/>
  <c r="B2050" i="33"/>
  <c r="E2050" i="33" s="1"/>
  <c r="C2050" i="33"/>
  <c r="D2050" i="33"/>
  <c r="B2051" i="33"/>
  <c r="E2051" i="33" s="1"/>
  <c r="C2051" i="33"/>
  <c r="D2051" i="33"/>
  <c r="B2052" i="33"/>
  <c r="E2052" i="33" s="1"/>
  <c r="C2052" i="33"/>
  <c r="D2052" i="33"/>
  <c r="B2053" i="33"/>
  <c r="E2053" i="33" s="1"/>
  <c r="C2053" i="33"/>
  <c r="D2053" i="33"/>
  <c r="B2054" i="33"/>
  <c r="E2054" i="33" s="1"/>
  <c r="C2054" i="33"/>
  <c r="D2054" i="33"/>
  <c r="B2055" i="33"/>
  <c r="E2055" i="33" s="1"/>
  <c r="C2055" i="33"/>
  <c r="D2055" i="33"/>
  <c r="B2056" i="33"/>
  <c r="E2056" i="33" s="1"/>
  <c r="C2056" i="33"/>
  <c r="D2056" i="33"/>
  <c r="B2057" i="33"/>
  <c r="E2057" i="33" s="1"/>
  <c r="C2057" i="33"/>
  <c r="D2057" i="33"/>
  <c r="B2058" i="33"/>
  <c r="E2058" i="33" s="1"/>
  <c r="C2058" i="33"/>
  <c r="D2058" i="33"/>
  <c r="B2059" i="33"/>
  <c r="E2059" i="33" s="1"/>
  <c r="C2059" i="33"/>
  <c r="D2059" i="33"/>
  <c r="B2060" i="33"/>
  <c r="E2060" i="33" s="1"/>
  <c r="C2060" i="33"/>
  <c r="D2060" i="33"/>
  <c r="B2061" i="33"/>
  <c r="E2061" i="33" s="1"/>
  <c r="C2061" i="33"/>
  <c r="D2061" i="33"/>
  <c r="B2062" i="33"/>
  <c r="E2062" i="33" s="1"/>
  <c r="C2062" i="33"/>
  <c r="D2062" i="33"/>
  <c r="B2063" i="33"/>
  <c r="E2063" i="33" s="1"/>
  <c r="C2063" i="33"/>
  <c r="D2063" i="33"/>
  <c r="B2064" i="33"/>
  <c r="E2064" i="33" s="1"/>
  <c r="C2064" i="33"/>
  <c r="D2064" i="33"/>
  <c r="B2065" i="33"/>
  <c r="E2065" i="33" s="1"/>
  <c r="C2065" i="33"/>
  <c r="D2065" i="33"/>
  <c r="B2066" i="33"/>
  <c r="E2066" i="33" s="1"/>
  <c r="C2066" i="33"/>
  <c r="D2066" i="33"/>
  <c r="B2067" i="33"/>
  <c r="E2067" i="33" s="1"/>
  <c r="C2067" i="33"/>
  <c r="D2067" i="33"/>
  <c r="B2068" i="33"/>
  <c r="E2068" i="33" s="1"/>
  <c r="C2068" i="33"/>
  <c r="D2068" i="33"/>
  <c r="B2069" i="33"/>
  <c r="E2069" i="33" s="1"/>
  <c r="C2069" i="33"/>
  <c r="D2069" i="33"/>
  <c r="B2070" i="33"/>
  <c r="E2070" i="33" s="1"/>
  <c r="C2070" i="33"/>
  <c r="D2070" i="33"/>
  <c r="B2071" i="33"/>
  <c r="E2071" i="33" s="1"/>
  <c r="C2071" i="33"/>
  <c r="D2071" i="33"/>
  <c r="B2072" i="33"/>
  <c r="E2072" i="33" s="1"/>
  <c r="C2072" i="33"/>
  <c r="D2072" i="33"/>
  <c r="B2073" i="33"/>
  <c r="E2073" i="33" s="1"/>
  <c r="C2073" i="33"/>
  <c r="D2073" i="33"/>
  <c r="B2074" i="33"/>
  <c r="E2074" i="33" s="1"/>
  <c r="C2074" i="33"/>
  <c r="D2074" i="33"/>
  <c r="B2075" i="33"/>
  <c r="E2075" i="33" s="1"/>
  <c r="C2075" i="33"/>
  <c r="D2075" i="33"/>
  <c r="B2076" i="33"/>
  <c r="E2076" i="33" s="1"/>
  <c r="C2076" i="33"/>
  <c r="D2076" i="33"/>
  <c r="B2077" i="33"/>
  <c r="E2077" i="33" s="1"/>
  <c r="C2077" i="33"/>
  <c r="D2077" i="33"/>
  <c r="B2078" i="33"/>
  <c r="E2078" i="33" s="1"/>
  <c r="C2078" i="33"/>
  <c r="D2078" i="33"/>
  <c r="B2079" i="33"/>
  <c r="E2079" i="33" s="1"/>
  <c r="C2079" i="33"/>
  <c r="D2079" i="33"/>
  <c r="B2080" i="33"/>
  <c r="E2080" i="33" s="1"/>
  <c r="C2080" i="33"/>
  <c r="D2080" i="33"/>
  <c r="B2081" i="33"/>
  <c r="E2081" i="33" s="1"/>
  <c r="C2081" i="33"/>
  <c r="D2081" i="33"/>
  <c r="B2082" i="33"/>
  <c r="E2082" i="33" s="1"/>
  <c r="C2082" i="33"/>
  <c r="D2082" i="33"/>
  <c r="B2083" i="33"/>
  <c r="E2083" i="33" s="1"/>
  <c r="C2083" i="33"/>
  <c r="D2083" i="33"/>
  <c r="B2084" i="33"/>
  <c r="E2084" i="33" s="1"/>
  <c r="C2084" i="33"/>
  <c r="D2084" i="33"/>
  <c r="B2085" i="33"/>
  <c r="E2085" i="33" s="1"/>
  <c r="C2085" i="33"/>
  <c r="D2085" i="33"/>
  <c r="B2086" i="33"/>
  <c r="E2086" i="33" s="1"/>
  <c r="C2086" i="33"/>
  <c r="D2086" i="33"/>
  <c r="B2087" i="33"/>
  <c r="E2087" i="33" s="1"/>
  <c r="C2087" i="33"/>
  <c r="D2087" i="33"/>
  <c r="B2088" i="33"/>
  <c r="E2088" i="33" s="1"/>
  <c r="C2088" i="33"/>
  <c r="D2088" i="33"/>
  <c r="B2089" i="33"/>
  <c r="E2089" i="33" s="1"/>
  <c r="C2089" i="33"/>
  <c r="D2089" i="33"/>
  <c r="B2090" i="33"/>
  <c r="E2090" i="33" s="1"/>
  <c r="C2090" i="33"/>
  <c r="D2090" i="33"/>
  <c r="B2091" i="33"/>
  <c r="E2091" i="33" s="1"/>
  <c r="C2091" i="33"/>
  <c r="D2091" i="33"/>
  <c r="B2092" i="33"/>
  <c r="E2092" i="33" s="1"/>
  <c r="C2092" i="33"/>
  <c r="D2092" i="33"/>
  <c r="B2093" i="33"/>
  <c r="E2093" i="33" s="1"/>
  <c r="C2093" i="33"/>
  <c r="D2093" i="33"/>
  <c r="B2094" i="33"/>
  <c r="E2094" i="33" s="1"/>
  <c r="C2094" i="33"/>
  <c r="D2094" i="33"/>
  <c r="B2095" i="33"/>
  <c r="E2095" i="33" s="1"/>
  <c r="C2095" i="33"/>
  <c r="D2095" i="33"/>
  <c r="B2096" i="33"/>
  <c r="E2096" i="33" s="1"/>
  <c r="C2096" i="33"/>
  <c r="D2096" i="33"/>
  <c r="B2097" i="33"/>
  <c r="E2097" i="33" s="1"/>
  <c r="C2097" i="33"/>
  <c r="D2097" i="33"/>
  <c r="B2098" i="33"/>
  <c r="E2098" i="33" s="1"/>
  <c r="C2098" i="33"/>
  <c r="D2098" i="33"/>
  <c r="B2099" i="33"/>
  <c r="E2099" i="33" s="1"/>
  <c r="C2099" i="33"/>
  <c r="D2099" i="33"/>
  <c r="B2100" i="33"/>
  <c r="E2100" i="33" s="1"/>
  <c r="C2100" i="33"/>
  <c r="D2100" i="33"/>
  <c r="B2101" i="33"/>
  <c r="E2101" i="33" s="1"/>
  <c r="C2101" i="33"/>
  <c r="D2101" i="33"/>
  <c r="B2102" i="33"/>
  <c r="E2102" i="33" s="1"/>
  <c r="C2102" i="33"/>
  <c r="D2102" i="33"/>
  <c r="B2103" i="33"/>
  <c r="E2103" i="33" s="1"/>
  <c r="C2103" i="33"/>
  <c r="D2103" i="33"/>
  <c r="B2104" i="33"/>
  <c r="E2104" i="33" s="1"/>
  <c r="C2104" i="33"/>
  <c r="D2104" i="33"/>
  <c r="B2105" i="33"/>
  <c r="E2105" i="33" s="1"/>
  <c r="C2105" i="33"/>
  <c r="D2105" i="33"/>
  <c r="B2106" i="33"/>
  <c r="E2106" i="33" s="1"/>
  <c r="C2106" i="33"/>
  <c r="D2106" i="33"/>
  <c r="B2107" i="33"/>
  <c r="E2107" i="33" s="1"/>
  <c r="C2107" i="33"/>
  <c r="D2107" i="33"/>
  <c r="B2108" i="33"/>
  <c r="E2108" i="33" s="1"/>
  <c r="C2108" i="33"/>
  <c r="D2108" i="33"/>
  <c r="B2109" i="33"/>
  <c r="E2109" i="33" s="1"/>
  <c r="C2109" i="33"/>
  <c r="D2109" i="33"/>
  <c r="B2110" i="33"/>
  <c r="E2110" i="33" s="1"/>
  <c r="C2110" i="33"/>
  <c r="D2110" i="33"/>
  <c r="B2111" i="33"/>
  <c r="E2111" i="33" s="1"/>
  <c r="C2111" i="33"/>
  <c r="D2111" i="33"/>
  <c r="B2112" i="33"/>
  <c r="E2112" i="33" s="1"/>
  <c r="C2112" i="33"/>
  <c r="D2112" i="33"/>
  <c r="B2113" i="33"/>
  <c r="E2113" i="33" s="1"/>
  <c r="C2113" i="33"/>
  <c r="D2113" i="33"/>
  <c r="B2114" i="33"/>
  <c r="E2114" i="33" s="1"/>
  <c r="C2114" i="33"/>
  <c r="D2114" i="33"/>
  <c r="B2115" i="33"/>
  <c r="E2115" i="33" s="1"/>
  <c r="C2115" i="33"/>
  <c r="D2115" i="33"/>
  <c r="B2116" i="33"/>
  <c r="E2116" i="33" s="1"/>
  <c r="C2116" i="33"/>
  <c r="D2116" i="33"/>
  <c r="B2117" i="33"/>
  <c r="E2117" i="33" s="1"/>
  <c r="C2117" i="33"/>
  <c r="D2117" i="33"/>
  <c r="B2118" i="33"/>
  <c r="E2118" i="33" s="1"/>
  <c r="C2118" i="33"/>
  <c r="D2118" i="33"/>
  <c r="B2119" i="33"/>
  <c r="E2119" i="33" s="1"/>
  <c r="C2119" i="33"/>
  <c r="D2119" i="33"/>
  <c r="B2120" i="33"/>
  <c r="E2120" i="33" s="1"/>
  <c r="C2120" i="33"/>
  <c r="D2120" i="33"/>
  <c r="B2121" i="33"/>
  <c r="E2121" i="33" s="1"/>
  <c r="C2121" i="33"/>
  <c r="D2121" i="33"/>
  <c r="B2122" i="33"/>
  <c r="E2122" i="33" s="1"/>
  <c r="C2122" i="33"/>
  <c r="D2122" i="33"/>
  <c r="B2123" i="33"/>
  <c r="E2123" i="33" s="1"/>
  <c r="C2123" i="33"/>
  <c r="D2123" i="33"/>
  <c r="B2124" i="33"/>
  <c r="E2124" i="33" s="1"/>
  <c r="C2124" i="33"/>
  <c r="D2124" i="33"/>
  <c r="B2125" i="33"/>
  <c r="E2125" i="33" s="1"/>
  <c r="C2125" i="33"/>
  <c r="D2125" i="33"/>
  <c r="B2126" i="33"/>
  <c r="E2126" i="33" s="1"/>
  <c r="C2126" i="33"/>
  <c r="D2126" i="33"/>
  <c r="B2127" i="33"/>
  <c r="E2127" i="33" s="1"/>
  <c r="C2127" i="33"/>
  <c r="D2127" i="33"/>
  <c r="B2128" i="33"/>
  <c r="E2128" i="33" s="1"/>
  <c r="C2128" i="33"/>
  <c r="D2128" i="33"/>
  <c r="B2129" i="33"/>
  <c r="E2129" i="33" s="1"/>
  <c r="C2129" i="33"/>
  <c r="D2129" i="33"/>
  <c r="B2130" i="33"/>
  <c r="E2130" i="33" s="1"/>
  <c r="C2130" i="33"/>
  <c r="D2130" i="33"/>
  <c r="B2131" i="33"/>
  <c r="E2131" i="33" s="1"/>
  <c r="C2131" i="33"/>
  <c r="D2131" i="33"/>
  <c r="B2132" i="33"/>
  <c r="E2132" i="33" s="1"/>
  <c r="C2132" i="33"/>
  <c r="D2132" i="33"/>
  <c r="B2133" i="33"/>
  <c r="E2133" i="33" s="1"/>
  <c r="C2133" i="33"/>
  <c r="D2133" i="33"/>
  <c r="B2134" i="33"/>
  <c r="E2134" i="33" s="1"/>
  <c r="C2134" i="33"/>
  <c r="D2134" i="33"/>
  <c r="B2135" i="33"/>
  <c r="E2135" i="33" s="1"/>
  <c r="C2135" i="33"/>
  <c r="D2135" i="33"/>
  <c r="B2136" i="33"/>
  <c r="E2136" i="33" s="1"/>
  <c r="C2136" i="33"/>
  <c r="D2136" i="33"/>
  <c r="B2137" i="33"/>
  <c r="E2137" i="33" s="1"/>
  <c r="C2137" i="33"/>
  <c r="D2137" i="33"/>
  <c r="B2138" i="33"/>
  <c r="E2138" i="33" s="1"/>
  <c r="C2138" i="33"/>
  <c r="D2138" i="33"/>
  <c r="B2139" i="33"/>
  <c r="E2139" i="33" s="1"/>
  <c r="C2139" i="33"/>
  <c r="D2139" i="33"/>
  <c r="B2140" i="33"/>
  <c r="E2140" i="33" s="1"/>
  <c r="C2140" i="33"/>
  <c r="D2140" i="33"/>
  <c r="B2141" i="33"/>
  <c r="E2141" i="33" s="1"/>
  <c r="C2141" i="33"/>
  <c r="D2141" i="33"/>
  <c r="B2142" i="33"/>
  <c r="E2142" i="33" s="1"/>
  <c r="C2142" i="33"/>
  <c r="D2142" i="33"/>
  <c r="B2143" i="33"/>
  <c r="E2143" i="33" s="1"/>
  <c r="C2143" i="33"/>
  <c r="D2143" i="33"/>
  <c r="B2144" i="33"/>
  <c r="E2144" i="33" s="1"/>
  <c r="C2144" i="33"/>
  <c r="D2144" i="33"/>
  <c r="B2145" i="33"/>
  <c r="E2145" i="33" s="1"/>
  <c r="C2145" i="33"/>
  <c r="D2145" i="33"/>
  <c r="B2146" i="33"/>
  <c r="E2146" i="33" s="1"/>
  <c r="C2146" i="33"/>
  <c r="D2146" i="33"/>
  <c r="B2147" i="33"/>
  <c r="E2147" i="33" s="1"/>
  <c r="C2147" i="33"/>
  <c r="D2147" i="33"/>
  <c r="B2148" i="33"/>
  <c r="E2148" i="33" s="1"/>
  <c r="C2148" i="33"/>
  <c r="D2148" i="33"/>
  <c r="B2149" i="33"/>
  <c r="E2149" i="33" s="1"/>
  <c r="C2149" i="33"/>
  <c r="D2149" i="33"/>
  <c r="B2150" i="33"/>
  <c r="E2150" i="33" s="1"/>
  <c r="C2150" i="33"/>
  <c r="D2150" i="33"/>
  <c r="B2151" i="33"/>
  <c r="E2151" i="33" s="1"/>
  <c r="C2151" i="33"/>
  <c r="D2151" i="33"/>
  <c r="B2152" i="33"/>
  <c r="E2152" i="33" s="1"/>
  <c r="C2152" i="33"/>
  <c r="D2152" i="33"/>
  <c r="B2153" i="33"/>
  <c r="E2153" i="33" s="1"/>
  <c r="C2153" i="33"/>
  <c r="D2153" i="33"/>
  <c r="B2154" i="33"/>
  <c r="E2154" i="33" s="1"/>
  <c r="C2154" i="33"/>
  <c r="D2154" i="33"/>
  <c r="B2155" i="33"/>
  <c r="E2155" i="33" s="1"/>
  <c r="C2155" i="33"/>
  <c r="D2155" i="33"/>
  <c r="B2156" i="33"/>
  <c r="E2156" i="33" s="1"/>
  <c r="C2156" i="33"/>
  <c r="D2156" i="33"/>
  <c r="B2157" i="33"/>
  <c r="E2157" i="33" s="1"/>
  <c r="C2157" i="33"/>
  <c r="D2157" i="33"/>
  <c r="B2158" i="33"/>
  <c r="E2158" i="33" s="1"/>
  <c r="C2158" i="33"/>
  <c r="D2158" i="33"/>
  <c r="B2159" i="33"/>
  <c r="E2159" i="33" s="1"/>
  <c r="C2159" i="33"/>
  <c r="D2159" i="33"/>
  <c r="B2160" i="33"/>
  <c r="E2160" i="33" s="1"/>
  <c r="C2160" i="33"/>
  <c r="D2160" i="33"/>
  <c r="B2161" i="33"/>
  <c r="E2161" i="33" s="1"/>
  <c r="C2161" i="33"/>
  <c r="D2161" i="33"/>
  <c r="B2162" i="33"/>
  <c r="E2162" i="33" s="1"/>
  <c r="C2162" i="33"/>
  <c r="D2162" i="33"/>
  <c r="B2163" i="33"/>
  <c r="E2163" i="33" s="1"/>
  <c r="C2163" i="33"/>
  <c r="D2163" i="33"/>
  <c r="B2164" i="33"/>
  <c r="E2164" i="33" s="1"/>
  <c r="C2164" i="33"/>
  <c r="D2164" i="33"/>
  <c r="B2165" i="33"/>
  <c r="E2165" i="33" s="1"/>
  <c r="C2165" i="33"/>
  <c r="D2165" i="33"/>
  <c r="B2166" i="33"/>
  <c r="E2166" i="33" s="1"/>
  <c r="C2166" i="33"/>
  <c r="D2166" i="33"/>
  <c r="B2167" i="33"/>
  <c r="E2167" i="33" s="1"/>
  <c r="C2167" i="33"/>
  <c r="D2167" i="33"/>
  <c r="B2168" i="33"/>
  <c r="E2168" i="33" s="1"/>
  <c r="C2168" i="33"/>
  <c r="D2168" i="33"/>
  <c r="B2169" i="33"/>
  <c r="E2169" i="33" s="1"/>
  <c r="C2169" i="33"/>
  <c r="D2169" i="33"/>
  <c r="B2170" i="33"/>
  <c r="E2170" i="33" s="1"/>
  <c r="C2170" i="33"/>
  <c r="D2170" i="33"/>
  <c r="B2171" i="33"/>
  <c r="E2171" i="33" s="1"/>
  <c r="C2171" i="33"/>
  <c r="D2171" i="33"/>
  <c r="B2172" i="33"/>
  <c r="E2172" i="33" s="1"/>
  <c r="C2172" i="33"/>
  <c r="D2172" i="33"/>
  <c r="B2173" i="33"/>
  <c r="E2173" i="33" s="1"/>
  <c r="C2173" i="33"/>
  <c r="D2173" i="33"/>
  <c r="B2174" i="33"/>
  <c r="E2174" i="33" s="1"/>
  <c r="C2174" i="33"/>
  <c r="D2174" i="33"/>
  <c r="B2175" i="33"/>
  <c r="E2175" i="33" s="1"/>
  <c r="C2175" i="33"/>
  <c r="D2175" i="33"/>
  <c r="B2176" i="33"/>
  <c r="E2176" i="33" s="1"/>
  <c r="C2176" i="33"/>
  <c r="D2176" i="33"/>
  <c r="B2177" i="33"/>
  <c r="E2177" i="33" s="1"/>
  <c r="C2177" i="33"/>
  <c r="D2177" i="33"/>
  <c r="B2178" i="33"/>
  <c r="E2178" i="33" s="1"/>
  <c r="C2178" i="33"/>
  <c r="D2178" i="33"/>
  <c r="B2179" i="33"/>
  <c r="E2179" i="33" s="1"/>
  <c r="C2179" i="33"/>
  <c r="D2179" i="33"/>
  <c r="B2180" i="33"/>
  <c r="E2180" i="33" s="1"/>
  <c r="C2180" i="33"/>
  <c r="D2180" i="33"/>
  <c r="B2181" i="33"/>
  <c r="E2181" i="33" s="1"/>
  <c r="C2181" i="33"/>
  <c r="D2181" i="33"/>
  <c r="B2182" i="33"/>
  <c r="E2182" i="33" s="1"/>
  <c r="C2182" i="33"/>
  <c r="D2182" i="33"/>
  <c r="B2183" i="33"/>
  <c r="E2183" i="33" s="1"/>
  <c r="C2183" i="33"/>
  <c r="D2183" i="33"/>
  <c r="B2184" i="33"/>
  <c r="E2184" i="33" s="1"/>
  <c r="C2184" i="33"/>
  <c r="D2184" i="33"/>
  <c r="B2185" i="33"/>
  <c r="E2185" i="33" s="1"/>
  <c r="C2185" i="33"/>
  <c r="D2185" i="33"/>
  <c r="B2186" i="33"/>
  <c r="E2186" i="33" s="1"/>
  <c r="C2186" i="33"/>
  <c r="D2186" i="33"/>
  <c r="B2187" i="33"/>
  <c r="E2187" i="33" s="1"/>
  <c r="C2187" i="33"/>
  <c r="D2187" i="33"/>
  <c r="B2188" i="33"/>
  <c r="E2188" i="33" s="1"/>
  <c r="C2188" i="33"/>
  <c r="D2188" i="33"/>
  <c r="B2189" i="33"/>
  <c r="E2189" i="33" s="1"/>
  <c r="C2189" i="33"/>
  <c r="D2189" i="33"/>
  <c r="B2190" i="33"/>
  <c r="E2190" i="33" s="1"/>
  <c r="C2190" i="33"/>
  <c r="D2190" i="33"/>
  <c r="B2191" i="33"/>
  <c r="E2191" i="33" s="1"/>
  <c r="C2191" i="33"/>
  <c r="D2191" i="33"/>
  <c r="B2192" i="33"/>
  <c r="E2192" i="33" s="1"/>
  <c r="C2192" i="33"/>
  <c r="D2192" i="33"/>
  <c r="B2193" i="33"/>
  <c r="E2193" i="33" s="1"/>
  <c r="C2193" i="33"/>
  <c r="D2193" i="33"/>
  <c r="B2194" i="33"/>
  <c r="E2194" i="33" s="1"/>
  <c r="C2194" i="33"/>
  <c r="D2194" i="33"/>
  <c r="B2195" i="33"/>
  <c r="E2195" i="33" s="1"/>
  <c r="C2195" i="33"/>
  <c r="D2195" i="33"/>
  <c r="B2196" i="33"/>
  <c r="E2196" i="33" s="1"/>
  <c r="C2196" i="33"/>
  <c r="D2196" i="33"/>
  <c r="B2197" i="33"/>
  <c r="E2197" i="33" s="1"/>
  <c r="C2197" i="33"/>
  <c r="D2197" i="33"/>
  <c r="B2198" i="33"/>
  <c r="E2198" i="33" s="1"/>
  <c r="C2198" i="33"/>
  <c r="D2198" i="33"/>
  <c r="B2199" i="33"/>
  <c r="E2199" i="33" s="1"/>
  <c r="C2199" i="33"/>
  <c r="D2199" i="33"/>
  <c r="B2200" i="33"/>
  <c r="E2200" i="33" s="1"/>
  <c r="C2200" i="33"/>
  <c r="D2200" i="33"/>
  <c r="B2201" i="33"/>
  <c r="E2201" i="33" s="1"/>
  <c r="C2201" i="33"/>
  <c r="D2201" i="33"/>
  <c r="B2202" i="33"/>
  <c r="E2202" i="33" s="1"/>
  <c r="C2202" i="33"/>
  <c r="D2202" i="33"/>
  <c r="B2203" i="33"/>
  <c r="E2203" i="33" s="1"/>
  <c r="C2203" i="33"/>
  <c r="D2203" i="33"/>
  <c r="B2204" i="33"/>
  <c r="E2204" i="33" s="1"/>
  <c r="C2204" i="33"/>
  <c r="D2204" i="33"/>
  <c r="B2205" i="33"/>
  <c r="E2205" i="33" s="1"/>
  <c r="C2205" i="33"/>
  <c r="D2205" i="33"/>
  <c r="B2206" i="33"/>
  <c r="E2206" i="33" s="1"/>
  <c r="C2206" i="33"/>
  <c r="D2206" i="33"/>
  <c r="B2207" i="33"/>
  <c r="E2207" i="33" s="1"/>
  <c r="C2207" i="33"/>
  <c r="D2207" i="33"/>
  <c r="B2208" i="33"/>
  <c r="E2208" i="33" s="1"/>
  <c r="C2208" i="33"/>
  <c r="D2208" i="33"/>
  <c r="B2209" i="33"/>
  <c r="E2209" i="33" s="1"/>
  <c r="C2209" i="33"/>
  <c r="D2209" i="33"/>
  <c r="B2210" i="33"/>
  <c r="E2210" i="33" s="1"/>
  <c r="C2210" i="33"/>
  <c r="D2210" i="33"/>
  <c r="B2211" i="33"/>
  <c r="E2211" i="33" s="1"/>
  <c r="C2211" i="33"/>
  <c r="D2211" i="33"/>
  <c r="B2212" i="33"/>
  <c r="E2212" i="33" s="1"/>
  <c r="C2212" i="33"/>
  <c r="D2212" i="33"/>
  <c r="B2213" i="33"/>
  <c r="E2213" i="33" s="1"/>
  <c r="C2213" i="33"/>
  <c r="D2213" i="33"/>
  <c r="B2214" i="33"/>
  <c r="E2214" i="33" s="1"/>
  <c r="C2214" i="33"/>
  <c r="D2214" i="33"/>
  <c r="B2215" i="33"/>
  <c r="E2215" i="33" s="1"/>
  <c r="C2215" i="33"/>
  <c r="D2215" i="33"/>
  <c r="B2216" i="33"/>
  <c r="E2216" i="33" s="1"/>
  <c r="C2216" i="33"/>
  <c r="D2216" i="33"/>
  <c r="B2217" i="33"/>
  <c r="E2217" i="33" s="1"/>
  <c r="C2217" i="33"/>
  <c r="D2217" i="33"/>
  <c r="B2218" i="33"/>
  <c r="E2218" i="33" s="1"/>
  <c r="C2218" i="33"/>
  <c r="D2218" i="33"/>
  <c r="B2219" i="33"/>
  <c r="E2219" i="33" s="1"/>
  <c r="C2219" i="33"/>
  <c r="D2219" i="33"/>
  <c r="B2220" i="33"/>
  <c r="E2220" i="33" s="1"/>
  <c r="C2220" i="33"/>
  <c r="D2220" i="33"/>
  <c r="B2221" i="33"/>
  <c r="E2221" i="33" s="1"/>
  <c r="C2221" i="33"/>
  <c r="D2221" i="33"/>
  <c r="B2222" i="33"/>
  <c r="E2222" i="33" s="1"/>
  <c r="C2222" i="33"/>
  <c r="D2222" i="33"/>
  <c r="B2223" i="33"/>
  <c r="E2223" i="33" s="1"/>
  <c r="C2223" i="33"/>
  <c r="D2223" i="33"/>
  <c r="B2224" i="33"/>
  <c r="E2224" i="33" s="1"/>
  <c r="C2224" i="33"/>
  <c r="D2224" i="33"/>
  <c r="B2225" i="33"/>
  <c r="E2225" i="33" s="1"/>
  <c r="C2225" i="33"/>
  <c r="D2225" i="33"/>
  <c r="B2226" i="33"/>
  <c r="E2226" i="33" s="1"/>
  <c r="C2226" i="33"/>
  <c r="D2226" i="33"/>
  <c r="B2227" i="33"/>
  <c r="E2227" i="33" s="1"/>
  <c r="C2227" i="33"/>
  <c r="D2227" i="33"/>
  <c r="B2228" i="33"/>
  <c r="E2228" i="33" s="1"/>
  <c r="C2228" i="33"/>
  <c r="D2228" i="33"/>
  <c r="B2229" i="33"/>
  <c r="E2229" i="33" s="1"/>
  <c r="C2229" i="33"/>
  <c r="D2229" i="33"/>
  <c r="B2230" i="33"/>
  <c r="E2230" i="33" s="1"/>
  <c r="C2230" i="33"/>
  <c r="D2230" i="33"/>
  <c r="B2231" i="33"/>
  <c r="E2231" i="33" s="1"/>
  <c r="C2231" i="33"/>
  <c r="D2231" i="33"/>
  <c r="B2232" i="33"/>
  <c r="E2232" i="33" s="1"/>
  <c r="C2232" i="33"/>
  <c r="D2232" i="33"/>
  <c r="B2233" i="33"/>
  <c r="E2233" i="33" s="1"/>
  <c r="C2233" i="33"/>
  <c r="D2233" i="33"/>
  <c r="B2234" i="33"/>
  <c r="E2234" i="33" s="1"/>
  <c r="C2234" i="33"/>
  <c r="D2234" i="33"/>
  <c r="B2235" i="33"/>
  <c r="E2235" i="33" s="1"/>
  <c r="C2235" i="33"/>
  <c r="D2235" i="33"/>
  <c r="B2236" i="33"/>
  <c r="E2236" i="33" s="1"/>
  <c r="C2236" i="33"/>
  <c r="D2236" i="33"/>
  <c r="B2237" i="33"/>
  <c r="E2237" i="33" s="1"/>
  <c r="C2237" i="33"/>
  <c r="D2237" i="33"/>
  <c r="B2238" i="33"/>
  <c r="E2238" i="33" s="1"/>
  <c r="C2238" i="33"/>
  <c r="D2238" i="33"/>
  <c r="B2239" i="33"/>
  <c r="E2239" i="33" s="1"/>
  <c r="C2239" i="33"/>
  <c r="D2239" i="33"/>
  <c r="B2240" i="33"/>
  <c r="E2240" i="33" s="1"/>
  <c r="C2240" i="33"/>
  <c r="D2240" i="33"/>
  <c r="B2241" i="33"/>
  <c r="E2241" i="33" s="1"/>
  <c r="C2241" i="33"/>
  <c r="D2241" i="33"/>
  <c r="B2242" i="33"/>
  <c r="E2242" i="33" s="1"/>
  <c r="C2242" i="33"/>
  <c r="D2242" i="33"/>
  <c r="B2243" i="33"/>
  <c r="E2243" i="33" s="1"/>
  <c r="C2243" i="33"/>
  <c r="D2243" i="33"/>
  <c r="B2244" i="33"/>
  <c r="E2244" i="33" s="1"/>
  <c r="C2244" i="33"/>
  <c r="D2244" i="33"/>
  <c r="B2245" i="33"/>
  <c r="E2245" i="33" s="1"/>
  <c r="C2245" i="33"/>
  <c r="D2245" i="33"/>
  <c r="B2246" i="33"/>
  <c r="E2246" i="33" s="1"/>
  <c r="C2246" i="33"/>
  <c r="D2246" i="33"/>
  <c r="B2247" i="33"/>
  <c r="E2247" i="33" s="1"/>
  <c r="C2247" i="33"/>
  <c r="D2247" i="33"/>
  <c r="B2248" i="33"/>
  <c r="E2248" i="33" s="1"/>
  <c r="C2248" i="33"/>
  <c r="D2248" i="33"/>
  <c r="B2249" i="33"/>
  <c r="E2249" i="33" s="1"/>
  <c r="C2249" i="33"/>
  <c r="D2249" i="33"/>
  <c r="B2250" i="33"/>
  <c r="E2250" i="33" s="1"/>
  <c r="C2250" i="33"/>
  <c r="D2250" i="33"/>
  <c r="B2251" i="33"/>
  <c r="E2251" i="33" s="1"/>
  <c r="C2251" i="33"/>
  <c r="D2251" i="33"/>
  <c r="B2252" i="33"/>
  <c r="E2252" i="33" s="1"/>
  <c r="C2252" i="33"/>
  <c r="D2252" i="33"/>
  <c r="B2253" i="33"/>
  <c r="E2253" i="33" s="1"/>
  <c r="C2253" i="33"/>
  <c r="D2253" i="33"/>
  <c r="B2254" i="33"/>
  <c r="E2254" i="33" s="1"/>
  <c r="C2254" i="33"/>
  <c r="D2254" i="33"/>
  <c r="B2255" i="33"/>
  <c r="E2255" i="33" s="1"/>
  <c r="C2255" i="33"/>
  <c r="D2255" i="33"/>
  <c r="B2256" i="33"/>
  <c r="E2256" i="33" s="1"/>
  <c r="C2256" i="33"/>
  <c r="D2256" i="33"/>
  <c r="B2257" i="33"/>
  <c r="E2257" i="33" s="1"/>
  <c r="C2257" i="33"/>
  <c r="D2257" i="33"/>
  <c r="B2258" i="33"/>
  <c r="E2258" i="33" s="1"/>
  <c r="C2258" i="33"/>
  <c r="D2258" i="33"/>
  <c r="B2259" i="33"/>
  <c r="E2259" i="33" s="1"/>
  <c r="C2259" i="33"/>
  <c r="D2259" i="33"/>
  <c r="B2260" i="33"/>
  <c r="E2260" i="33" s="1"/>
  <c r="C2260" i="33"/>
  <c r="D2260" i="33"/>
  <c r="B2261" i="33"/>
  <c r="E2261" i="33" s="1"/>
  <c r="C2261" i="33"/>
  <c r="D2261" i="33"/>
  <c r="B2262" i="33"/>
  <c r="E2262" i="33" s="1"/>
  <c r="C2262" i="33"/>
  <c r="D2262" i="33"/>
  <c r="B2263" i="33"/>
  <c r="E2263" i="33" s="1"/>
  <c r="C2263" i="33"/>
  <c r="D2263" i="33"/>
  <c r="B2264" i="33"/>
  <c r="E2264" i="33" s="1"/>
  <c r="C2264" i="33"/>
  <c r="D2264" i="33"/>
  <c r="B2265" i="33"/>
  <c r="E2265" i="33" s="1"/>
  <c r="C2265" i="33"/>
  <c r="D2265" i="33"/>
  <c r="B2266" i="33"/>
  <c r="E2266" i="33" s="1"/>
  <c r="C2266" i="33"/>
  <c r="D2266" i="33"/>
  <c r="B2267" i="33"/>
  <c r="E2267" i="33" s="1"/>
  <c r="C2267" i="33"/>
  <c r="D2267" i="33"/>
  <c r="B2268" i="33"/>
  <c r="E2268" i="33" s="1"/>
  <c r="C2268" i="33"/>
  <c r="D2268" i="33"/>
  <c r="B2269" i="33"/>
  <c r="E2269" i="33" s="1"/>
  <c r="C2269" i="33"/>
  <c r="D2269" i="33"/>
  <c r="B2270" i="33"/>
  <c r="E2270" i="33" s="1"/>
  <c r="C2270" i="33"/>
  <c r="D2270" i="33"/>
  <c r="B2271" i="33"/>
  <c r="E2271" i="33" s="1"/>
  <c r="C2271" i="33"/>
  <c r="D2271" i="33"/>
  <c r="B2272" i="33"/>
  <c r="E2272" i="33" s="1"/>
  <c r="C2272" i="33"/>
  <c r="D2272" i="33"/>
  <c r="B2273" i="33"/>
  <c r="E2273" i="33" s="1"/>
  <c r="C2273" i="33"/>
  <c r="D2273" i="33"/>
  <c r="B2274" i="33"/>
  <c r="E2274" i="33" s="1"/>
  <c r="C2274" i="33"/>
  <c r="D2274" i="33"/>
  <c r="B2275" i="33"/>
  <c r="E2275" i="33" s="1"/>
  <c r="C2275" i="33"/>
  <c r="D2275" i="33"/>
  <c r="B2276" i="33"/>
  <c r="E2276" i="33" s="1"/>
  <c r="C2276" i="33"/>
  <c r="D2276" i="33"/>
  <c r="B2277" i="33"/>
  <c r="E2277" i="33" s="1"/>
  <c r="C2277" i="33"/>
  <c r="D2277" i="33"/>
  <c r="B2278" i="33"/>
  <c r="E2278" i="33" s="1"/>
  <c r="C2278" i="33"/>
  <c r="D2278" i="33"/>
  <c r="B2279" i="33"/>
  <c r="E2279" i="33" s="1"/>
  <c r="C2279" i="33"/>
  <c r="D2279" i="33"/>
  <c r="B2280" i="33"/>
  <c r="E2280" i="33" s="1"/>
  <c r="C2280" i="33"/>
  <c r="D2280" i="33"/>
  <c r="B2281" i="33"/>
  <c r="E2281" i="33" s="1"/>
  <c r="C2281" i="33"/>
  <c r="D2281" i="33"/>
  <c r="B2282" i="33"/>
  <c r="E2282" i="33" s="1"/>
  <c r="C2282" i="33"/>
  <c r="D2282" i="33"/>
  <c r="B2283" i="33"/>
  <c r="E2283" i="33" s="1"/>
  <c r="C2283" i="33"/>
  <c r="D2283" i="33"/>
  <c r="B2284" i="33"/>
  <c r="E2284" i="33" s="1"/>
  <c r="C2284" i="33"/>
  <c r="D2284" i="33"/>
  <c r="B2285" i="33"/>
  <c r="E2285" i="33" s="1"/>
  <c r="C2285" i="33"/>
  <c r="D2285" i="33"/>
  <c r="B2286" i="33"/>
  <c r="E2286" i="33" s="1"/>
  <c r="C2286" i="33"/>
  <c r="D2286" i="33"/>
  <c r="B2287" i="33"/>
  <c r="E2287" i="33" s="1"/>
  <c r="C2287" i="33"/>
  <c r="D2287" i="33"/>
  <c r="B2288" i="33"/>
  <c r="E2288" i="33" s="1"/>
  <c r="C2288" i="33"/>
  <c r="D2288" i="33"/>
  <c r="B2289" i="33"/>
  <c r="E2289" i="33" s="1"/>
  <c r="C2289" i="33"/>
  <c r="D2289" i="33"/>
  <c r="B2290" i="33"/>
  <c r="E2290" i="33" s="1"/>
  <c r="C2290" i="33"/>
  <c r="D2290" i="33"/>
  <c r="B2291" i="33"/>
  <c r="E2291" i="33" s="1"/>
  <c r="C2291" i="33"/>
  <c r="D2291" i="33"/>
  <c r="B2292" i="33"/>
  <c r="E2292" i="33" s="1"/>
  <c r="C2292" i="33"/>
  <c r="D2292" i="33"/>
  <c r="B2293" i="33"/>
  <c r="E2293" i="33" s="1"/>
  <c r="C2293" i="33"/>
  <c r="D2293" i="33"/>
  <c r="B2294" i="33"/>
  <c r="E2294" i="33" s="1"/>
  <c r="C2294" i="33"/>
  <c r="D2294" i="33"/>
  <c r="B2295" i="33"/>
  <c r="E2295" i="33" s="1"/>
  <c r="C2295" i="33"/>
  <c r="D2295" i="33"/>
  <c r="B2296" i="33"/>
  <c r="E2296" i="33" s="1"/>
  <c r="C2296" i="33"/>
  <c r="D2296" i="33"/>
  <c r="B2297" i="33"/>
  <c r="E2297" i="33" s="1"/>
  <c r="C2297" i="33"/>
  <c r="D2297" i="33"/>
  <c r="B2298" i="33"/>
  <c r="E2298" i="33" s="1"/>
  <c r="C2298" i="33"/>
  <c r="D2298" i="33"/>
  <c r="B2299" i="33"/>
  <c r="E2299" i="33" s="1"/>
  <c r="C2299" i="33"/>
  <c r="D2299" i="33"/>
  <c r="B2300" i="33"/>
  <c r="E2300" i="33" s="1"/>
  <c r="C2300" i="33"/>
  <c r="D2300" i="33"/>
  <c r="B2301" i="33"/>
  <c r="E2301" i="33" s="1"/>
  <c r="C2301" i="33"/>
  <c r="D2301" i="33"/>
  <c r="B2302" i="33"/>
  <c r="E2302" i="33" s="1"/>
  <c r="C2302" i="33"/>
  <c r="D2302" i="33"/>
  <c r="B2303" i="33"/>
  <c r="E2303" i="33" s="1"/>
  <c r="C2303" i="33"/>
  <c r="D2303" i="33"/>
  <c r="B2304" i="33"/>
  <c r="E2304" i="33" s="1"/>
  <c r="C2304" i="33"/>
  <c r="D2304" i="33"/>
  <c r="B2305" i="33"/>
  <c r="E2305" i="33" s="1"/>
  <c r="C2305" i="33"/>
  <c r="D2305" i="33"/>
  <c r="B2306" i="33"/>
  <c r="E2306" i="33" s="1"/>
  <c r="C2306" i="33"/>
  <c r="D2306" i="33"/>
  <c r="B2307" i="33"/>
  <c r="E2307" i="33" s="1"/>
  <c r="C2307" i="33"/>
  <c r="D2307" i="33"/>
  <c r="B2308" i="33"/>
  <c r="E2308" i="33" s="1"/>
  <c r="C2308" i="33"/>
  <c r="D2308" i="33"/>
  <c r="B2309" i="33"/>
  <c r="E2309" i="33" s="1"/>
  <c r="C2309" i="33"/>
  <c r="D2309" i="33"/>
  <c r="B2310" i="33"/>
  <c r="E2310" i="33" s="1"/>
  <c r="C2310" i="33"/>
  <c r="D2310" i="33"/>
  <c r="B2311" i="33"/>
  <c r="E2311" i="33" s="1"/>
  <c r="C2311" i="33"/>
  <c r="D2311" i="33"/>
  <c r="B2312" i="33"/>
  <c r="E2312" i="33" s="1"/>
  <c r="C2312" i="33"/>
  <c r="D2312" i="33"/>
  <c r="B2313" i="33"/>
  <c r="E2313" i="33" s="1"/>
  <c r="C2313" i="33"/>
  <c r="D2313" i="33"/>
  <c r="B2314" i="33"/>
  <c r="E2314" i="33" s="1"/>
  <c r="C2314" i="33"/>
  <c r="D2314" i="33"/>
  <c r="B2315" i="33"/>
  <c r="E2315" i="33" s="1"/>
  <c r="C2315" i="33"/>
  <c r="D2315" i="33"/>
  <c r="B2316" i="33"/>
  <c r="E2316" i="33" s="1"/>
  <c r="C2316" i="33"/>
  <c r="D2316" i="33"/>
  <c r="B2317" i="33"/>
  <c r="E2317" i="33" s="1"/>
  <c r="C2317" i="33"/>
  <c r="D2317" i="33"/>
  <c r="B2318" i="33"/>
  <c r="E2318" i="33" s="1"/>
  <c r="C2318" i="33"/>
  <c r="D2318" i="33"/>
  <c r="B2319" i="33"/>
  <c r="E2319" i="33" s="1"/>
  <c r="C2319" i="33"/>
  <c r="D2319" i="33"/>
  <c r="B2320" i="33"/>
  <c r="E2320" i="33" s="1"/>
  <c r="C2320" i="33"/>
  <c r="D2320" i="33"/>
  <c r="B2321" i="33"/>
  <c r="E2321" i="33" s="1"/>
  <c r="C2321" i="33"/>
  <c r="D2321" i="33"/>
  <c r="B2322" i="33"/>
  <c r="E2322" i="33" s="1"/>
  <c r="C2322" i="33"/>
  <c r="D2322" i="33"/>
  <c r="B2323" i="33"/>
  <c r="E2323" i="33" s="1"/>
  <c r="C2323" i="33"/>
  <c r="D2323" i="33"/>
  <c r="B2324" i="33"/>
  <c r="E2324" i="33" s="1"/>
  <c r="C2324" i="33"/>
  <c r="D2324" i="33"/>
  <c r="B2325" i="33"/>
  <c r="E2325" i="33" s="1"/>
  <c r="C2325" i="33"/>
  <c r="D2325" i="33"/>
  <c r="B2326" i="33"/>
  <c r="E2326" i="33" s="1"/>
  <c r="C2326" i="33"/>
  <c r="D2326" i="33"/>
  <c r="B2327" i="33"/>
  <c r="E2327" i="33" s="1"/>
  <c r="C2327" i="33"/>
  <c r="D2327" i="33"/>
  <c r="B2328" i="33"/>
  <c r="E2328" i="33" s="1"/>
  <c r="C2328" i="33"/>
  <c r="D2328" i="33"/>
  <c r="B2329" i="33"/>
  <c r="E2329" i="33" s="1"/>
  <c r="C2329" i="33"/>
  <c r="D2329" i="33"/>
  <c r="B2330" i="33"/>
  <c r="E2330" i="33" s="1"/>
  <c r="C2330" i="33"/>
  <c r="D2330" i="33"/>
  <c r="B2331" i="33"/>
  <c r="E2331" i="33" s="1"/>
  <c r="C2331" i="33"/>
  <c r="D2331" i="33"/>
  <c r="B2332" i="33"/>
  <c r="E2332" i="33" s="1"/>
  <c r="C2332" i="33"/>
  <c r="D2332" i="33"/>
  <c r="B2333" i="33"/>
  <c r="E2333" i="33" s="1"/>
  <c r="C2333" i="33"/>
  <c r="D2333" i="33"/>
  <c r="B2334" i="33"/>
  <c r="E2334" i="33" s="1"/>
  <c r="C2334" i="33"/>
  <c r="D2334" i="33"/>
  <c r="B2335" i="33"/>
  <c r="E2335" i="33" s="1"/>
  <c r="C2335" i="33"/>
  <c r="D2335" i="33"/>
  <c r="B2336" i="33"/>
  <c r="E2336" i="33" s="1"/>
  <c r="C2336" i="33"/>
  <c r="D2336" i="33"/>
  <c r="B2337" i="33"/>
  <c r="E2337" i="33" s="1"/>
  <c r="C2337" i="33"/>
  <c r="D2337" i="33"/>
  <c r="B2338" i="33"/>
  <c r="E2338" i="33" s="1"/>
  <c r="C2338" i="33"/>
  <c r="D2338" i="33"/>
  <c r="B2339" i="33"/>
  <c r="E2339" i="33" s="1"/>
  <c r="C2339" i="33"/>
  <c r="D2339" i="33"/>
  <c r="B2340" i="33"/>
  <c r="E2340" i="33" s="1"/>
  <c r="C2340" i="33"/>
  <c r="D2340" i="33"/>
  <c r="B2341" i="33"/>
  <c r="E2341" i="33" s="1"/>
  <c r="C2341" i="33"/>
  <c r="D2341" i="33"/>
  <c r="B2342" i="33"/>
  <c r="E2342" i="33" s="1"/>
  <c r="C2342" i="33"/>
  <c r="D2342" i="33"/>
  <c r="B2343" i="33"/>
  <c r="E2343" i="33" s="1"/>
  <c r="C2343" i="33"/>
  <c r="D2343" i="33"/>
  <c r="B2344" i="33"/>
  <c r="E2344" i="33" s="1"/>
  <c r="C2344" i="33"/>
  <c r="D2344" i="33"/>
  <c r="B2345" i="33"/>
  <c r="E2345" i="33" s="1"/>
  <c r="C2345" i="33"/>
  <c r="D2345" i="33"/>
  <c r="B2346" i="33"/>
  <c r="E2346" i="33" s="1"/>
  <c r="C2346" i="33"/>
  <c r="D2346" i="33"/>
  <c r="B2347" i="33"/>
  <c r="E2347" i="33" s="1"/>
  <c r="C2347" i="33"/>
  <c r="D2347" i="33"/>
  <c r="B2348" i="33"/>
  <c r="E2348" i="33" s="1"/>
  <c r="C2348" i="33"/>
  <c r="D2348" i="33"/>
  <c r="B2349" i="33"/>
  <c r="E2349" i="33" s="1"/>
  <c r="C2349" i="33"/>
  <c r="D2349" i="33"/>
  <c r="B2350" i="33"/>
  <c r="E2350" i="33" s="1"/>
  <c r="C2350" i="33"/>
  <c r="D2350" i="33"/>
  <c r="B2351" i="33"/>
  <c r="E2351" i="33" s="1"/>
  <c r="C2351" i="33"/>
  <c r="D2351" i="33"/>
  <c r="B2352" i="33"/>
  <c r="E2352" i="33" s="1"/>
  <c r="C2352" i="33"/>
  <c r="D2352" i="33"/>
  <c r="B2353" i="33"/>
  <c r="E2353" i="33" s="1"/>
  <c r="C2353" i="33"/>
  <c r="D2353" i="33"/>
  <c r="B2354" i="33"/>
  <c r="E2354" i="33" s="1"/>
  <c r="C2354" i="33"/>
  <c r="D2354" i="33"/>
  <c r="B2355" i="33"/>
  <c r="E2355" i="33" s="1"/>
  <c r="C2355" i="33"/>
  <c r="D2355" i="33"/>
  <c r="B2356" i="33"/>
  <c r="E2356" i="33" s="1"/>
  <c r="C2356" i="33"/>
  <c r="D2356" i="33"/>
  <c r="B2357" i="33"/>
  <c r="E2357" i="33" s="1"/>
  <c r="C2357" i="33"/>
  <c r="D2357" i="33"/>
  <c r="B2358" i="33"/>
  <c r="E2358" i="33" s="1"/>
  <c r="C2358" i="33"/>
  <c r="D2358" i="33"/>
  <c r="B2359" i="33"/>
  <c r="E2359" i="33" s="1"/>
  <c r="C2359" i="33"/>
  <c r="D2359" i="33"/>
  <c r="B2360" i="33"/>
  <c r="E2360" i="33" s="1"/>
  <c r="C2360" i="33"/>
  <c r="D2360" i="33"/>
  <c r="B2361" i="33"/>
  <c r="E2361" i="33" s="1"/>
  <c r="C2361" i="33"/>
  <c r="D2361" i="33"/>
  <c r="B2362" i="33"/>
  <c r="E2362" i="33" s="1"/>
  <c r="C2362" i="33"/>
  <c r="D2362" i="33"/>
  <c r="B2363" i="33"/>
  <c r="E2363" i="33" s="1"/>
  <c r="C2363" i="33"/>
  <c r="D2363" i="33"/>
  <c r="B2364" i="33"/>
  <c r="E2364" i="33" s="1"/>
  <c r="C2364" i="33"/>
  <c r="D2364" i="33"/>
  <c r="B2365" i="33"/>
  <c r="E2365" i="33" s="1"/>
  <c r="C2365" i="33"/>
  <c r="D2365" i="33"/>
  <c r="B2366" i="33"/>
  <c r="E2366" i="33" s="1"/>
  <c r="C2366" i="33"/>
  <c r="D2366" i="33"/>
  <c r="B2367" i="33"/>
  <c r="E2367" i="33" s="1"/>
  <c r="C2367" i="33"/>
  <c r="D2367" i="33"/>
  <c r="B2368" i="33"/>
  <c r="E2368" i="33" s="1"/>
  <c r="C2368" i="33"/>
  <c r="D2368" i="33"/>
  <c r="B2369" i="33"/>
  <c r="E2369" i="33" s="1"/>
  <c r="C2369" i="33"/>
  <c r="D2369" i="33"/>
  <c r="B2370" i="33"/>
  <c r="E2370" i="33" s="1"/>
  <c r="C2370" i="33"/>
  <c r="D2370" i="33"/>
  <c r="B2371" i="33"/>
  <c r="E2371" i="33" s="1"/>
  <c r="C2371" i="33"/>
  <c r="D2371" i="33"/>
  <c r="B2372" i="33"/>
  <c r="E2372" i="33" s="1"/>
  <c r="C2372" i="33"/>
  <c r="D2372" i="33"/>
  <c r="B2373" i="33"/>
  <c r="E2373" i="33" s="1"/>
  <c r="C2373" i="33"/>
  <c r="D2373" i="33"/>
  <c r="B2374" i="33"/>
  <c r="E2374" i="33" s="1"/>
  <c r="C2374" i="33"/>
  <c r="D2374" i="33"/>
  <c r="B2375" i="33"/>
  <c r="E2375" i="33" s="1"/>
  <c r="C2375" i="33"/>
  <c r="D2375" i="33"/>
  <c r="B2376" i="33"/>
  <c r="E2376" i="33" s="1"/>
  <c r="C2376" i="33"/>
  <c r="D2376" i="33"/>
  <c r="B2377" i="33"/>
  <c r="E2377" i="33" s="1"/>
  <c r="C2377" i="33"/>
  <c r="D2377" i="33"/>
  <c r="B2378" i="33"/>
  <c r="E2378" i="33" s="1"/>
  <c r="C2378" i="33"/>
  <c r="D2378" i="33"/>
  <c r="B2379" i="33"/>
  <c r="E2379" i="33" s="1"/>
  <c r="C2379" i="33"/>
  <c r="D2379" i="33"/>
  <c r="B2380" i="33"/>
  <c r="E2380" i="33" s="1"/>
  <c r="C2380" i="33"/>
  <c r="D2380" i="33"/>
  <c r="B2381" i="33"/>
  <c r="E2381" i="33" s="1"/>
  <c r="C2381" i="33"/>
  <c r="D2381" i="33"/>
  <c r="B2382" i="33"/>
  <c r="E2382" i="33" s="1"/>
  <c r="C2382" i="33"/>
  <c r="D2382" i="33"/>
  <c r="B2383" i="33"/>
  <c r="E2383" i="33" s="1"/>
  <c r="C2383" i="33"/>
  <c r="D2383" i="33"/>
  <c r="B2384" i="33"/>
  <c r="E2384" i="33" s="1"/>
  <c r="C2384" i="33"/>
  <c r="D2384" i="33"/>
  <c r="B2385" i="33"/>
  <c r="E2385" i="33" s="1"/>
  <c r="C2385" i="33"/>
  <c r="D2385" i="33"/>
  <c r="B2386" i="33"/>
  <c r="E2386" i="33" s="1"/>
  <c r="C2386" i="33"/>
  <c r="D2386" i="33"/>
  <c r="B2387" i="33"/>
  <c r="E2387" i="33" s="1"/>
  <c r="C2387" i="33"/>
  <c r="D2387" i="33"/>
  <c r="B2388" i="33"/>
  <c r="E2388" i="33" s="1"/>
  <c r="C2388" i="33"/>
  <c r="D2388" i="33"/>
  <c r="B2389" i="33"/>
  <c r="E2389" i="33" s="1"/>
  <c r="C2389" i="33"/>
  <c r="D2389" i="33"/>
  <c r="B2390" i="33"/>
  <c r="E2390" i="33" s="1"/>
  <c r="C2390" i="33"/>
  <c r="D2390" i="33"/>
  <c r="B2391" i="33"/>
  <c r="E2391" i="33" s="1"/>
  <c r="C2391" i="33"/>
  <c r="D2391" i="33"/>
  <c r="B2392" i="33"/>
  <c r="E2392" i="33" s="1"/>
  <c r="C2392" i="33"/>
  <c r="D2392" i="33"/>
  <c r="B2393" i="33"/>
  <c r="E2393" i="33" s="1"/>
  <c r="C2393" i="33"/>
  <c r="D2393" i="33"/>
  <c r="B2394" i="33"/>
  <c r="E2394" i="33" s="1"/>
  <c r="C2394" i="33"/>
  <c r="D2394" i="33"/>
  <c r="B2395" i="33"/>
  <c r="E2395" i="33" s="1"/>
  <c r="C2395" i="33"/>
  <c r="D2395" i="33"/>
  <c r="B2396" i="33"/>
  <c r="E2396" i="33" s="1"/>
  <c r="C2396" i="33"/>
  <c r="D2396" i="33"/>
  <c r="B2397" i="33"/>
  <c r="E2397" i="33" s="1"/>
  <c r="C2397" i="33"/>
  <c r="D2397" i="33"/>
  <c r="B2398" i="33"/>
  <c r="E2398" i="33" s="1"/>
  <c r="C2398" i="33"/>
  <c r="D2398" i="33"/>
  <c r="B2399" i="33"/>
  <c r="E2399" i="33" s="1"/>
  <c r="C2399" i="33"/>
  <c r="D2399" i="33"/>
  <c r="B2400" i="33"/>
  <c r="E2400" i="33" s="1"/>
  <c r="C2400" i="33"/>
  <c r="D2400" i="33"/>
  <c r="B2401" i="33"/>
  <c r="E2401" i="33" s="1"/>
  <c r="C2401" i="33"/>
  <c r="D2401" i="33"/>
  <c r="B2402" i="33"/>
  <c r="E2402" i="33" s="1"/>
  <c r="C2402" i="33"/>
  <c r="D2402" i="33"/>
  <c r="B2403" i="33"/>
  <c r="E2403" i="33" s="1"/>
  <c r="C2403" i="33"/>
  <c r="D2403" i="33"/>
  <c r="B2404" i="33"/>
  <c r="E2404" i="33" s="1"/>
  <c r="C2404" i="33"/>
  <c r="D2404" i="33"/>
  <c r="B2405" i="33"/>
  <c r="E2405" i="33" s="1"/>
  <c r="C2405" i="33"/>
  <c r="D2405" i="33"/>
  <c r="B2406" i="33"/>
  <c r="E2406" i="33" s="1"/>
  <c r="C2406" i="33"/>
  <c r="D2406" i="33"/>
  <c r="B2407" i="33"/>
  <c r="E2407" i="33" s="1"/>
  <c r="C2407" i="33"/>
  <c r="D2407" i="33"/>
  <c r="B2408" i="33"/>
  <c r="E2408" i="33" s="1"/>
  <c r="C2408" i="33"/>
  <c r="D2408" i="33"/>
  <c r="B2409" i="33"/>
  <c r="E2409" i="33" s="1"/>
  <c r="C2409" i="33"/>
  <c r="D2409" i="33"/>
  <c r="B2410" i="33"/>
  <c r="E2410" i="33" s="1"/>
  <c r="C2410" i="33"/>
  <c r="D2410" i="33"/>
  <c r="B2411" i="33"/>
  <c r="E2411" i="33" s="1"/>
  <c r="C2411" i="33"/>
  <c r="D2411" i="33"/>
  <c r="B2412" i="33"/>
  <c r="E2412" i="33" s="1"/>
  <c r="C2412" i="33"/>
  <c r="D2412" i="33"/>
  <c r="B2413" i="33"/>
  <c r="E2413" i="33" s="1"/>
  <c r="C2413" i="33"/>
  <c r="D2413" i="33"/>
  <c r="B2414" i="33"/>
  <c r="E2414" i="33" s="1"/>
  <c r="C2414" i="33"/>
  <c r="D2414" i="33"/>
  <c r="B2415" i="33"/>
  <c r="E2415" i="33" s="1"/>
  <c r="C2415" i="33"/>
  <c r="D2415" i="33"/>
  <c r="B2416" i="33"/>
  <c r="E2416" i="33" s="1"/>
  <c r="C2416" i="33"/>
  <c r="D2416" i="33"/>
  <c r="B2417" i="33"/>
  <c r="E2417" i="33" s="1"/>
  <c r="C2417" i="33"/>
  <c r="D2417" i="33"/>
  <c r="B2418" i="33"/>
  <c r="E2418" i="33" s="1"/>
  <c r="C2418" i="33"/>
  <c r="D2418" i="33"/>
  <c r="B2419" i="33"/>
  <c r="E2419" i="33" s="1"/>
  <c r="C2419" i="33"/>
  <c r="D2419" i="33"/>
  <c r="B2420" i="33"/>
  <c r="E2420" i="33" s="1"/>
  <c r="C2420" i="33"/>
  <c r="D2420" i="33"/>
  <c r="B2421" i="33"/>
  <c r="E2421" i="33" s="1"/>
  <c r="C2421" i="33"/>
  <c r="D2421" i="33"/>
  <c r="B2422" i="33"/>
  <c r="E2422" i="33" s="1"/>
  <c r="C2422" i="33"/>
  <c r="D2422" i="33"/>
  <c r="B2423" i="33"/>
  <c r="E2423" i="33" s="1"/>
  <c r="C2423" i="33"/>
  <c r="D2423" i="33"/>
  <c r="B2424" i="33"/>
  <c r="E2424" i="33" s="1"/>
  <c r="C2424" i="33"/>
  <c r="D2424" i="33"/>
  <c r="B2425" i="33"/>
  <c r="E2425" i="33" s="1"/>
  <c r="C2425" i="33"/>
  <c r="D2425" i="33"/>
  <c r="B2426" i="33"/>
  <c r="E2426" i="33" s="1"/>
  <c r="C2426" i="33"/>
  <c r="D2426" i="33"/>
  <c r="B2427" i="33"/>
  <c r="E2427" i="33" s="1"/>
  <c r="C2427" i="33"/>
  <c r="D2427" i="33"/>
  <c r="B2428" i="33"/>
  <c r="E2428" i="33" s="1"/>
  <c r="C2428" i="33"/>
  <c r="D2428" i="33"/>
  <c r="B2429" i="33"/>
  <c r="E2429" i="33" s="1"/>
  <c r="C2429" i="33"/>
  <c r="D2429" i="33"/>
  <c r="B2430" i="33"/>
  <c r="E2430" i="33" s="1"/>
  <c r="C2430" i="33"/>
  <c r="D2430" i="33"/>
  <c r="B2431" i="33"/>
  <c r="E2431" i="33" s="1"/>
  <c r="C2431" i="33"/>
  <c r="D2431" i="33"/>
  <c r="B2432" i="33"/>
  <c r="E2432" i="33" s="1"/>
  <c r="C2432" i="33"/>
  <c r="D2432" i="33"/>
  <c r="B2433" i="33"/>
  <c r="E2433" i="33" s="1"/>
  <c r="C2433" i="33"/>
  <c r="D2433" i="33"/>
  <c r="B2434" i="33"/>
  <c r="E2434" i="33" s="1"/>
  <c r="C2434" i="33"/>
  <c r="D2434" i="33"/>
  <c r="B2435" i="33"/>
  <c r="E2435" i="33" s="1"/>
  <c r="C2435" i="33"/>
  <c r="D2435" i="33"/>
  <c r="B2436" i="33"/>
  <c r="E2436" i="33" s="1"/>
  <c r="C2436" i="33"/>
  <c r="D2436" i="33"/>
  <c r="B2437" i="33"/>
  <c r="E2437" i="33" s="1"/>
  <c r="C2437" i="33"/>
  <c r="D2437" i="33"/>
  <c r="B2438" i="33"/>
  <c r="E2438" i="33" s="1"/>
  <c r="C2438" i="33"/>
  <c r="D2438" i="33"/>
  <c r="B2439" i="33"/>
  <c r="E2439" i="33" s="1"/>
  <c r="C2439" i="33"/>
  <c r="D2439" i="33"/>
  <c r="B2440" i="33"/>
  <c r="E2440" i="33" s="1"/>
  <c r="C2440" i="33"/>
  <c r="D2440" i="33"/>
  <c r="B2441" i="33"/>
  <c r="E2441" i="33" s="1"/>
  <c r="C2441" i="33"/>
  <c r="D2441" i="33"/>
  <c r="B2442" i="33"/>
  <c r="E2442" i="33" s="1"/>
  <c r="C2442" i="33"/>
  <c r="D2442" i="33"/>
  <c r="B2443" i="33"/>
  <c r="E2443" i="33" s="1"/>
  <c r="C2443" i="33"/>
  <c r="D2443" i="33"/>
  <c r="B2444" i="33"/>
  <c r="E2444" i="33" s="1"/>
  <c r="C2444" i="33"/>
  <c r="D2444" i="33"/>
  <c r="B2445" i="33"/>
  <c r="E2445" i="33" s="1"/>
  <c r="C2445" i="33"/>
  <c r="D2445" i="33"/>
  <c r="B2446" i="33"/>
  <c r="E2446" i="33" s="1"/>
  <c r="C2446" i="33"/>
  <c r="D2446" i="33"/>
  <c r="B2447" i="33"/>
  <c r="E2447" i="33" s="1"/>
  <c r="C2447" i="33"/>
  <c r="D2447" i="33"/>
  <c r="B2448" i="33"/>
  <c r="E2448" i="33" s="1"/>
  <c r="C2448" i="33"/>
  <c r="D2448" i="33"/>
  <c r="B2449" i="33"/>
  <c r="E2449" i="33" s="1"/>
  <c r="C2449" i="33"/>
  <c r="D2449" i="33"/>
  <c r="B2450" i="33"/>
  <c r="E2450" i="33" s="1"/>
  <c r="C2450" i="33"/>
  <c r="D2450" i="33"/>
  <c r="B2451" i="33"/>
  <c r="E2451" i="33" s="1"/>
  <c r="C2451" i="33"/>
  <c r="D2451" i="33"/>
  <c r="B2452" i="33"/>
  <c r="E2452" i="33" s="1"/>
  <c r="C2452" i="33"/>
  <c r="D2452" i="33"/>
  <c r="B2453" i="33"/>
  <c r="E2453" i="33" s="1"/>
  <c r="C2453" i="33"/>
  <c r="D2453" i="33"/>
  <c r="B2454" i="33"/>
  <c r="E2454" i="33" s="1"/>
  <c r="C2454" i="33"/>
  <c r="D2454" i="33"/>
  <c r="B2455" i="33"/>
  <c r="E2455" i="33" s="1"/>
  <c r="C2455" i="33"/>
  <c r="D2455" i="33"/>
  <c r="B2456" i="33"/>
  <c r="E2456" i="33" s="1"/>
  <c r="C2456" i="33"/>
  <c r="D2456" i="33"/>
  <c r="B2457" i="33"/>
  <c r="E2457" i="33" s="1"/>
  <c r="C2457" i="33"/>
  <c r="D2457" i="33"/>
  <c r="B2458" i="33"/>
  <c r="E2458" i="33" s="1"/>
  <c r="C2458" i="33"/>
  <c r="D2458" i="33"/>
  <c r="B2459" i="33"/>
  <c r="E2459" i="33" s="1"/>
  <c r="C2459" i="33"/>
  <c r="D2459" i="33"/>
  <c r="B2460" i="33"/>
  <c r="E2460" i="33" s="1"/>
  <c r="C2460" i="33"/>
  <c r="D2460" i="33"/>
  <c r="B2461" i="33"/>
  <c r="E2461" i="33" s="1"/>
  <c r="C2461" i="33"/>
  <c r="D2461" i="33"/>
  <c r="B2462" i="33"/>
  <c r="E2462" i="33" s="1"/>
  <c r="C2462" i="33"/>
  <c r="D2462" i="33"/>
  <c r="B2463" i="33"/>
  <c r="E2463" i="33" s="1"/>
  <c r="C2463" i="33"/>
  <c r="D2463" i="33"/>
  <c r="B2464" i="33"/>
  <c r="E2464" i="33" s="1"/>
  <c r="C2464" i="33"/>
  <c r="D2464" i="33"/>
  <c r="B2465" i="33"/>
  <c r="E2465" i="33" s="1"/>
  <c r="C2465" i="33"/>
  <c r="D2465" i="33"/>
  <c r="B2466" i="33"/>
  <c r="E2466" i="33" s="1"/>
  <c r="C2466" i="33"/>
  <c r="D2466" i="33"/>
  <c r="B2467" i="33"/>
  <c r="E2467" i="33" s="1"/>
  <c r="C2467" i="33"/>
  <c r="D2467" i="33"/>
  <c r="B2468" i="33"/>
  <c r="E2468" i="33" s="1"/>
  <c r="C2468" i="33"/>
  <c r="D2468" i="33"/>
  <c r="B2469" i="33"/>
  <c r="E2469" i="33" s="1"/>
  <c r="C2469" i="33"/>
  <c r="D2469" i="33"/>
  <c r="B2470" i="33"/>
  <c r="E2470" i="33" s="1"/>
  <c r="C2470" i="33"/>
  <c r="D2470" i="33"/>
  <c r="B2471" i="33"/>
  <c r="E2471" i="33" s="1"/>
  <c r="C2471" i="33"/>
  <c r="D2471" i="33"/>
  <c r="B2472" i="33"/>
  <c r="E2472" i="33" s="1"/>
  <c r="C2472" i="33"/>
  <c r="D2472" i="33"/>
  <c r="B2473" i="33"/>
  <c r="E2473" i="33" s="1"/>
  <c r="C2473" i="33"/>
  <c r="D2473" i="33"/>
  <c r="B2474" i="33"/>
  <c r="E2474" i="33" s="1"/>
  <c r="C2474" i="33"/>
  <c r="D2474" i="33"/>
  <c r="B2475" i="33"/>
  <c r="E2475" i="33" s="1"/>
  <c r="C2475" i="33"/>
  <c r="D2475" i="33"/>
  <c r="B2476" i="33"/>
  <c r="E2476" i="33" s="1"/>
  <c r="C2476" i="33"/>
  <c r="D2476" i="33"/>
  <c r="B2477" i="33"/>
  <c r="E2477" i="33" s="1"/>
  <c r="C2477" i="33"/>
  <c r="D2477" i="33"/>
  <c r="B2478" i="33"/>
  <c r="E2478" i="33" s="1"/>
  <c r="C2478" i="33"/>
  <c r="D2478" i="33"/>
  <c r="B2479" i="33"/>
  <c r="E2479" i="33" s="1"/>
  <c r="C2479" i="33"/>
  <c r="D2479" i="33"/>
  <c r="B2480" i="33"/>
  <c r="E2480" i="33" s="1"/>
  <c r="C2480" i="33"/>
  <c r="D2480" i="33"/>
  <c r="B2481" i="33"/>
  <c r="E2481" i="33" s="1"/>
  <c r="C2481" i="33"/>
  <c r="D2481" i="33"/>
  <c r="B2482" i="33"/>
  <c r="E2482" i="33" s="1"/>
  <c r="C2482" i="33"/>
  <c r="D2482" i="33"/>
  <c r="B2483" i="33"/>
  <c r="E2483" i="33" s="1"/>
  <c r="C2483" i="33"/>
  <c r="D2483" i="33"/>
  <c r="B2484" i="33"/>
  <c r="E2484" i="33" s="1"/>
  <c r="C2484" i="33"/>
  <c r="D2484" i="33"/>
  <c r="B2485" i="33"/>
  <c r="E2485" i="33" s="1"/>
  <c r="C2485" i="33"/>
  <c r="D2485" i="33"/>
  <c r="B2486" i="33"/>
  <c r="E2486" i="33" s="1"/>
  <c r="C2486" i="33"/>
  <c r="D2486" i="33"/>
  <c r="B2487" i="33"/>
  <c r="E2487" i="33" s="1"/>
  <c r="C2487" i="33"/>
  <c r="D2487" i="33"/>
  <c r="B2488" i="33"/>
  <c r="E2488" i="33" s="1"/>
  <c r="C2488" i="33"/>
  <c r="D2488" i="33"/>
  <c r="B2489" i="33"/>
  <c r="E2489" i="33" s="1"/>
  <c r="C2489" i="33"/>
  <c r="D2489" i="33"/>
  <c r="B2490" i="33"/>
  <c r="E2490" i="33" s="1"/>
  <c r="C2490" i="33"/>
  <c r="D2490" i="33"/>
  <c r="B2491" i="33"/>
  <c r="E2491" i="33" s="1"/>
  <c r="C2491" i="33"/>
  <c r="D2491" i="33"/>
  <c r="B2492" i="33"/>
  <c r="E2492" i="33" s="1"/>
  <c r="C2492" i="33"/>
  <c r="D2492" i="33"/>
  <c r="B2493" i="33"/>
  <c r="E2493" i="33" s="1"/>
  <c r="C2493" i="33"/>
  <c r="D2493" i="33"/>
  <c r="B2494" i="33"/>
  <c r="E2494" i="33" s="1"/>
  <c r="C2494" i="33"/>
  <c r="D2494" i="33"/>
  <c r="B2495" i="33"/>
  <c r="E2495" i="33" s="1"/>
  <c r="C2495" i="33"/>
  <c r="D2495" i="33"/>
  <c r="B2496" i="33"/>
  <c r="E2496" i="33" s="1"/>
  <c r="C2496" i="33"/>
  <c r="D2496" i="33"/>
  <c r="B2497" i="33"/>
  <c r="E2497" i="33" s="1"/>
  <c r="C2497" i="33"/>
  <c r="D2497" i="33"/>
  <c r="B2498" i="33"/>
  <c r="E2498" i="33" s="1"/>
  <c r="C2498" i="33"/>
  <c r="D2498" i="33"/>
  <c r="B2499" i="33"/>
  <c r="E2499" i="33" s="1"/>
  <c r="C2499" i="33"/>
  <c r="D2499" i="33"/>
  <c r="B2500" i="33"/>
  <c r="E2500" i="33" s="1"/>
  <c r="C2500" i="33"/>
  <c r="D2500" i="33"/>
  <c r="B2501" i="33"/>
  <c r="E2501" i="33" s="1"/>
  <c r="C2501" i="33"/>
  <c r="D2501" i="33"/>
  <c r="B2502" i="33"/>
  <c r="E2502" i="33" s="1"/>
  <c r="C2502" i="33"/>
  <c r="D2502" i="33"/>
  <c r="B2503" i="33"/>
  <c r="E2503" i="33" s="1"/>
  <c r="C2503" i="33"/>
  <c r="D2503" i="33"/>
  <c r="B2504" i="33"/>
  <c r="E2504" i="33" s="1"/>
  <c r="C2504" i="33"/>
  <c r="D2504" i="33"/>
  <c r="B2505" i="33"/>
  <c r="E2505" i="33" s="1"/>
  <c r="C2505" i="33"/>
  <c r="D2505" i="33"/>
  <c r="B2506" i="33"/>
  <c r="E2506" i="33" s="1"/>
  <c r="C2506" i="33"/>
  <c r="D2506" i="33"/>
  <c r="B2507" i="33"/>
  <c r="E2507" i="33" s="1"/>
  <c r="C2507" i="33"/>
  <c r="D2507" i="33"/>
  <c r="B2508" i="33"/>
  <c r="E2508" i="33" s="1"/>
  <c r="C2508" i="33"/>
  <c r="D2508" i="33"/>
  <c r="B2509" i="33"/>
  <c r="E2509" i="33" s="1"/>
  <c r="C2509" i="33"/>
  <c r="D2509" i="33"/>
  <c r="B2510" i="33"/>
  <c r="E2510" i="33" s="1"/>
  <c r="C2510" i="33"/>
  <c r="D2510" i="33"/>
  <c r="B2511" i="33"/>
  <c r="E2511" i="33" s="1"/>
  <c r="C2511" i="33"/>
  <c r="D2511" i="33"/>
  <c r="B2512" i="33"/>
  <c r="E2512" i="33" s="1"/>
  <c r="C2512" i="33"/>
  <c r="D2512" i="33"/>
  <c r="B2513" i="33"/>
  <c r="E2513" i="33" s="1"/>
  <c r="C2513" i="33"/>
  <c r="D2513" i="33"/>
  <c r="B2514" i="33"/>
  <c r="E2514" i="33" s="1"/>
  <c r="C2514" i="33"/>
  <c r="D2514" i="33"/>
  <c r="B2515" i="33"/>
  <c r="E2515" i="33" s="1"/>
  <c r="C2515" i="33"/>
  <c r="D2515" i="33"/>
  <c r="B2516" i="33"/>
  <c r="E2516" i="33" s="1"/>
  <c r="C2516" i="33"/>
  <c r="D2516" i="33"/>
  <c r="B2517" i="33"/>
  <c r="E2517" i="33" s="1"/>
  <c r="C2517" i="33"/>
  <c r="D2517" i="33"/>
  <c r="B2518" i="33"/>
  <c r="E2518" i="33" s="1"/>
  <c r="C2518" i="33"/>
  <c r="D2518" i="33"/>
  <c r="B2519" i="33"/>
  <c r="E2519" i="33" s="1"/>
  <c r="C2519" i="33"/>
  <c r="D2519" i="33"/>
  <c r="B2520" i="33"/>
  <c r="E2520" i="33" s="1"/>
  <c r="C2520" i="33"/>
  <c r="D2520" i="33"/>
  <c r="B2521" i="33"/>
  <c r="E2521" i="33" s="1"/>
  <c r="C2521" i="33"/>
  <c r="D2521" i="33"/>
  <c r="F9" i="33"/>
  <c r="G9" i="33"/>
  <c r="H9" i="33"/>
  <c r="I9" i="33"/>
  <c r="J9" i="33"/>
  <c r="K9" i="33"/>
  <c r="L9" i="33"/>
  <c r="F10" i="33"/>
  <c r="G10" i="33"/>
  <c r="H10" i="33"/>
  <c r="I10" i="33"/>
  <c r="J10" i="33"/>
  <c r="K10" i="33"/>
  <c r="L10" i="33"/>
  <c r="F11" i="33"/>
  <c r="G11" i="33"/>
  <c r="H11" i="33"/>
  <c r="I11" i="33"/>
  <c r="J11" i="33"/>
  <c r="K11" i="33"/>
  <c r="L11" i="33"/>
  <c r="F12" i="33"/>
  <c r="G12" i="33"/>
  <c r="H12" i="33"/>
  <c r="I12" i="33"/>
  <c r="J12" i="33"/>
  <c r="K12" i="33"/>
  <c r="L12" i="33"/>
  <c r="F13" i="33"/>
  <c r="G13" i="33"/>
  <c r="H13" i="33"/>
  <c r="I13" i="33"/>
  <c r="J13" i="33"/>
  <c r="K13" i="33"/>
  <c r="L13" i="33"/>
  <c r="F14" i="33"/>
  <c r="G14" i="33"/>
  <c r="H14" i="33"/>
  <c r="I14" i="33"/>
  <c r="J14" i="33"/>
  <c r="K14" i="33"/>
  <c r="L14" i="33"/>
  <c r="F15" i="33"/>
  <c r="G15" i="33"/>
  <c r="H15" i="33"/>
  <c r="I15" i="33"/>
  <c r="J15" i="33"/>
  <c r="K15" i="33"/>
  <c r="L15" i="33"/>
  <c r="F16" i="33"/>
  <c r="G16" i="33"/>
  <c r="H16" i="33"/>
  <c r="I16" i="33"/>
  <c r="J16" i="33"/>
  <c r="K16" i="33"/>
  <c r="L16" i="33"/>
  <c r="F17" i="33"/>
  <c r="G17" i="33"/>
  <c r="H17" i="33"/>
  <c r="I17" i="33"/>
  <c r="J17" i="33"/>
  <c r="K17" i="33"/>
  <c r="L17" i="33"/>
  <c r="F18" i="33"/>
  <c r="G18" i="33"/>
  <c r="H18" i="33"/>
  <c r="I18" i="33"/>
  <c r="J18" i="33"/>
  <c r="K18" i="33"/>
  <c r="L18" i="33"/>
  <c r="F19" i="33"/>
  <c r="G19" i="33"/>
  <c r="H19" i="33"/>
  <c r="I19" i="33"/>
  <c r="J19" i="33"/>
  <c r="K19" i="33"/>
  <c r="L19" i="33"/>
  <c r="F20" i="33"/>
  <c r="G20" i="33"/>
  <c r="H20" i="33"/>
  <c r="I20" i="33"/>
  <c r="J20" i="33"/>
  <c r="K20" i="33"/>
  <c r="L20" i="33"/>
  <c r="F21" i="33"/>
  <c r="G21" i="33"/>
  <c r="H21" i="33"/>
  <c r="I21" i="33"/>
  <c r="J21" i="33"/>
  <c r="K21" i="33"/>
  <c r="L21" i="33"/>
  <c r="F22" i="33"/>
  <c r="G22" i="33"/>
  <c r="H22" i="33"/>
  <c r="I22" i="33"/>
  <c r="J22" i="33"/>
  <c r="K22" i="33"/>
  <c r="L22" i="33"/>
  <c r="F23" i="33"/>
  <c r="G23" i="33"/>
  <c r="H23" i="33"/>
  <c r="I23" i="33"/>
  <c r="J23" i="33"/>
  <c r="K23" i="33"/>
  <c r="L23" i="33"/>
  <c r="F24" i="33"/>
  <c r="G24" i="33"/>
  <c r="H24" i="33"/>
  <c r="I24" i="33"/>
  <c r="J24" i="33"/>
  <c r="K24" i="33"/>
  <c r="L24" i="33"/>
  <c r="F25" i="33"/>
  <c r="G25" i="33"/>
  <c r="H25" i="33"/>
  <c r="I25" i="33"/>
  <c r="J25" i="33"/>
  <c r="K25" i="33"/>
  <c r="L25" i="33"/>
  <c r="F26" i="33"/>
  <c r="G26" i="33"/>
  <c r="H26" i="33"/>
  <c r="I26" i="33"/>
  <c r="J26" i="33"/>
  <c r="Q26" i="33" s="1"/>
  <c r="K26" i="33"/>
  <c r="L26" i="33"/>
  <c r="F27" i="33"/>
  <c r="G27" i="33"/>
  <c r="H27" i="33"/>
  <c r="I27" i="33"/>
  <c r="J27" i="33"/>
  <c r="K27" i="33"/>
  <c r="L27" i="33"/>
  <c r="F28" i="33"/>
  <c r="G28" i="33"/>
  <c r="H28" i="33"/>
  <c r="I28" i="33"/>
  <c r="J28" i="33"/>
  <c r="K28" i="33"/>
  <c r="L28" i="33"/>
  <c r="F29" i="33"/>
  <c r="G29" i="33"/>
  <c r="H29" i="33"/>
  <c r="I29" i="33"/>
  <c r="J29" i="33"/>
  <c r="K29" i="33"/>
  <c r="L29" i="33"/>
  <c r="F30" i="33"/>
  <c r="G30" i="33"/>
  <c r="H30" i="33"/>
  <c r="I30" i="33"/>
  <c r="J30" i="33"/>
  <c r="K30" i="33"/>
  <c r="L30" i="33"/>
  <c r="F31" i="33"/>
  <c r="G31" i="33"/>
  <c r="H31" i="33"/>
  <c r="I31" i="33"/>
  <c r="J31" i="33"/>
  <c r="K31" i="33"/>
  <c r="L31" i="33"/>
  <c r="F32" i="33"/>
  <c r="G32" i="33"/>
  <c r="H32" i="33"/>
  <c r="I32" i="33"/>
  <c r="J32" i="33"/>
  <c r="K32" i="33"/>
  <c r="L32" i="33"/>
  <c r="F33" i="33"/>
  <c r="G33" i="33"/>
  <c r="H33" i="33"/>
  <c r="I33" i="33"/>
  <c r="J33" i="33"/>
  <c r="K33" i="33"/>
  <c r="L33" i="33"/>
  <c r="F34" i="33"/>
  <c r="G34" i="33"/>
  <c r="H34" i="33"/>
  <c r="I34" i="33"/>
  <c r="J34" i="33"/>
  <c r="K34" i="33"/>
  <c r="L34" i="33"/>
  <c r="F35" i="33"/>
  <c r="G35" i="33"/>
  <c r="H35" i="33"/>
  <c r="I35" i="33"/>
  <c r="J35" i="33"/>
  <c r="Q35" i="33" s="1"/>
  <c r="K35" i="33"/>
  <c r="L35" i="33"/>
  <c r="F36" i="33"/>
  <c r="G36" i="33"/>
  <c r="H36" i="33"/>
  <c r="I36" i="33"/>
  <c r="J36" i="33"/>
  <c r="K36" i="33"/>
  <c r="L36" i="33"/>
  <c r="F37" i="33"/>
  <c r="G37" i="33"/>
  <c r="H37" i="33"/>
  <c r="I37" i="33"/>
  <c r="J37" i="33"/>
  <c r="K37" i="33"/>
  <c r="L37" i="33"/>
  <c r="F38" i="33"/>
  <c r="G38" i="33"/>
  <c r="H38" i="33"/>
  <c r="I38" i="33"/>
  <c r="J38" i="33"/>
  <c r="K38" i="33"/>
  <c r="L38" i="33"/>
  <c r="F39" i="33"/>
  <c r="G39" i="33"/>
  <c r="H39" i="33"/>
  <c r="I39" i="33"/>
  <c r="J39" i="33"/>
  <c r="K39" i="33"/>
  <c r="L39" i="33"/>
  <c r="F40" i="33"/>
  <c r="G40" i="33"/>
  <c r="H40" i="33"/>
  <c r="I40" i="33"/>
  <c r="J40" i="33"/>
  <c r="K40" i="33"/>
  <c r="L40" i="33"/>
  <c r="F41" i="33"/>
  <c r="G41" i="33"/>
  <c r="H41" i="33"/>
  <c r="I41" i="33"/>
  <c r="J41" i="33"/>
  <c r="K41" i="33"/>
  <c r="L41" i="33"/>
  <c r="F42" i="33"/>
  <c r="G42" i="33"/>
  <c r="H42" i="33"/>
  <c r="I42" i="33"/>
  <c r="J42" i="33"/>
  <c r="K42" i="33"/>
  <c r="L42" i="33"/>
  <c r="F43" i="33"/>
  <c r="G43" i="33"/>
  <c r="H43" i="33"/>
  <c r="I43" i="33"/>
  <c r="J43" i="33"/>
  <c r="K43" i="33"/>
  <c r="L43" i="33"/>
  <c r="F44" i="33"/>
  <c r="G44" i="33"/>
  <c r="H44" i="33"/>
  <c r="I44" i="33"/>
  <c r="J44" i="33"/>
  <c r="K44" i="33"/>
  <c r="L44" i="33"/>
  <c r="F45" i="33"/>
  <c r="G45" i="33"/>
  <c r="H45" i="33"/>
  <c r="I45" i="33"/>
  <c r="J45" i="33"/>
  <c r="K45" i="33"/>
  <c r="L45" i="33"/>
  <c r="F46" i="33"/>
  <c r="G46" i="33"/>
  <c r="H46" i="33"/>
  <c r="I46" i="33"/>
  <c r="J46" i="33"/>
  <c r="K46" i="33"/>
  <c r="L46" i="33"/>
  <c r="F47" i="33"/>
  <c r="G47" i="33"/>
  <c r="H47" i="33"/>
  <c r="I47" i="33"/>
  <c r="J47" i="33"/>
  <c r="K47" i="33"/>
  <c r="L47" i="33"/>
  <c r="F48" i="33"/>
  <c r="G48" i="33"/>
  <c r="H48" i="33"/>
  <c r="I48" i="33"/>
  <c r="J48" i="33"/>
  <c r="K48" i="33"/>
  <c r="L48" i="33"/>
  <c r="F49" i="33"/>
  <c r="G49" i="33"/>
  <c r="H49" i="33"/>
  <c r="I49" i="33"/>
  <c r="J49" i="33"/>
  <c r="K49" i="33"/>
  <c r="L49" i="33"/>
  <c r="F50" i="33"/>
  <c r="G50" i="33"/>
  <c r="H50" i="33"/>
  <c r="I50" i="33"/>
  <c r="J50" i="33"/>
  <c r="K50" i="33"/>
  <c r="L50" i="33"/>
  <c r="F51" i="33"/>
  <c r="G51" i="33"/>
  <c r="H51" i="33"/>
  <c r="I51" i="33"/>
  <c r="J51" i="33"/>
  <c r="K51" i="33"/>
  <c r="L51" i="33"/>
  <c r="F52" i="33"/>
  <c r="G52" i="33"/>
  <c r="H52" i="33"/>
  <c r="I52" i="33"/>
  <c r="J52" i="33"/>
  <c r="K52" i="33"/>
  <c r="L52" i="33"/>
  <c r="F53" i="33"/>
  <c r="G53" i="33"/>
  <c r="H53" i="33"/>
  <c r="I53" i="33"/>
  <c r="J53" i="33"/>
  <c r="K53" i="33"/>
  <c r="L53" i="33"/>
  <c r="F54" i="33"/>
  <c r="G54" i="33"/>
  <c r="H54" i="33"/>
  <c r="I54" i="33"/>
  <c r="J54" i="33"/>
  <c r="K54" i="33"/>
  <c r="L54" i="33"/>
  <c r="F55" i="33"/>
  <c r="G55" i="33"/>
  <c r="H55" i="33"/>
  <c r="I55" i="33"/>
  <c r="J55" i="33"/>
  <c r="K55" i="33"/>
  <c r="L55" i="33"/>
  <c r="F56" i="33"/>
  <c r="G56" i="33"/>
  <c r="H56" i="33"/>
  <c r="I56" i="33"/>
  <c r="J56" i="33"/>
  <c r="K56" i="33"/>
  <c r="L56" i="33"/>
  <c r="F57" i="33"/>
  <c r="G57" i="33"/>
  <c r="H57" i="33"/>
  <c r="I57" i="33"/>
  <c r="J57" i="33"/>
  <c r="K57" i="33"/>
  <c r="L57" i="33"/>
  <c r="F58" i="33"/>
  <c r="G58" i="33"/>
  <c r="H58" i="33"/>
  <c r="I58" i="33"/>
  <c r="J58" i="33"/>
  <c r="K58" i="33"/>
  <c r="L58" i="33"/>
  <c r="F59" i="33"/>
  <c r="G59" i="33"/>
  <c r="H59" i="33"/>
  <c r="I59" i="33"/>
  <c r="J59" i="33"/>
  <c r="K59" i="33"/>
  <c r="L59" i="33"/>
  <c r="F60" i="33"/>
  <c r="G60" i="33"/>
  <c r="H60" i="33"/>
  <c r="I60" i="33"/>
  <c r="J60" i="33"/>
  <c r="K60" i="33"/>
  <c r="L60" i="33"/>
  <c r="F61" i="33"/>
  <c r="G61" i="33"/>
  <c r="H61" i="33"/>
  <c r="I61" i="33"/>
  <c r="J61" i="33"/>
  <c r="K61" i="33"/>
  <c r="L61" i="33"/>
  <c r="F62" i="33"/>
  <c r="G62" i="33"/>
  <c r="H62" i="33"/>
  <c r="I62" i="33"/>
  <c r="J62" i="33"/>
  <c r="K62" i="33"/>
  <c r="L62" i="33"/>
  <c r="F63" i="33"/>
  <c r="G63" i="33"/>
  <c r="H63" i="33"/>
  <c r="I63" i="33"/>
  <c r="J63" i="33"/>
  <c r="K63" i="33"/>
  <c r="L63" i="33"/>
  <c r="F64" i="33"/>
  <c r="G64" i="33"/>
  <c r="H64" i="33"/>
  <c r="I64" i="33"/>
  <c r="J64" i="33"/>
  <c r="K64" i="33"/>
  <c r="L64" i="33"/>
  <c r="F65" i="33"/>
  <c r="G65" i="33"/>
  <c r="H65" i="33"/>
  <c r="I65" i="33"/>
  <c r="J65" i="33"/>
  <c r="K65" i="33"/>
  <c r="L65" i="33"/>
  <c r="F66" i="33"/>
  <c r="G66" i="33"/>
  <c r="H66" i="33"/>
  <c r="I66" i="33"/>
  <c r="J66" i="33"/>
  <c r="K66" i="33"/>
  <c r="L66" i="33"/>
  <c r="F67" i="33"/>
  <c r="G67" i="33"/>
  <c r="H67" i="33"/>
  <c r="I67" i="33"/>
  <c r="J67" i="33"/>
  <c r="K67" i="33"/>
  <c r="L67" i="33"/>
  <c r="F68" i="33"/>
  <c r="G68" i="33"/>
  <c r="H68" i="33"/>
  <c r="I68" i="33"/>
  <c r="J68" i="33"/>
  <c r="K68" i="33"/>
  <c r="L68" i="33"/>
  <c r="F69" i="33"/>
  <c r="G69" i="33"/>
  <c r="H69" i="33"/>
  <c r="I69" i="33"/>
  <c r="J69" i="33"/>
  <c r="K69" i="33"/>
  <c r="L69" i="33"/>
  <c r="F70" i="33"/>
  <c r="G70" i="33"/>
  <c r="H70" i="33"/>
  <c r="I70" i="33"/>
  <c r="J70" i="33"/>
  <c r="K70" i="33"/>
  <c r="L70" i="33"/>
  <c r="F71" i="33"/>
  <c r="G71" i="33"/>
  <c r="H71" i="33"/>
  <c r="I71" i="33"/>
  <c r="J71" i="33"/>
  <c r="K71" i="33"/>
  <c r="L71" i="33"/>
  <c r="F72" i="33"/>
  <c r="G72" i="33"/>
  <c r="H72" i="33"/>
  <c r="I72" i="33"/>
  <c r="J72" i="33"/>
  <c r="K72" i="33"/>
  <c r="L72" i="33"/>
  <c r="F73" i="33"/>
  <c r="G73" i="33"/>
  <c r="H73" i="33"/>
  <c r="I73" i="33"/>
  <c r="J73" i="33"/>
  <c r="K73" i="33"/>
  <c r="L73" i="33"/>
  <c r="F74" i="33"/>
  <c r="G74" i="33"/>
  <c r="H74" i="33"/>
  <c r="I74" i="33"/>
  <c r="J74" i="33"/>
  <c r="K74" i="33"/>
  <c r="L74" i="33"/>
  <c r="F75" i="33"/>
  <c r="G75" i="33"/>
  <c r="H75" i="33"/>
  <c r="I75" i="33"/>
  <c r="J75" i="33"/>
  <c r="K75" i="33"/>
  <c r="L75" i="33"/>
  <c r="F76" i="33"/>
  <c r="G76" i="33"/>
  <c r="H76" i="33"/>
  <c r="I76" i="33"/>
  <c r="J76" i="33"/>
  <c r="K76" i="33"/>
  <c r="L76" i="33"/>
  <c r="F77" i="33"/>
  <c r="G77" i="33"/>
  <c r="H77" i="33"/>
  <c r="I77" i="33"/>
  <c r="J77" i="33"/>
  <c r="K77" i="33"/>
  <c r="L77" i="33"/>
  <c r="F78" i="33"/>
  <c r="G78" i="33"/>
  <c r="H78" i="33"/>
  <c r="I78" i="33"/>
  <c r="J78" i="33"/>
  <c r="K78" i="33"/>
  <c r="L78" i="33"/>
  <c r="F79" i="33"/>
  <c r="G79" i="33"/>
  <c r="H79" i="33"/>
  <c r="I79" i="33"/>
  <c r="J79" i="33"/>
  <c r="K79" i="33"/>
  <c r="L79" i="33"/>
  <c r="F80" i="33"/>
  <c r="G80" i="33"/>
  <c r="H80" i="33"/>
  <c r="I80" i="33"/>
  <c r="J80" i="33"/>
  <c r="K80" i="33"/>
  <c r="L80" i="33"/>
  <c r="F81" i="33"/>
  <c r="G81" i="33"/>
  <c r="H81" i="33"/>
  <c r="I81" i="33"/>
  <c r="J81" i="33"/>
  <c r="K81" i="33"/>
  <c r="L81" i="33"/>
  <c r="F82" i="33"/>
  <c r="G82" i="33"/>
  <c r="H82" i="33"/>
  <c r="I82" i="33"/>
  <c r="J82" i="33"/>
  <c r="K82" i="33"/>
  <c r="L82" i="33"/>
  <c r="F83" i="33"/>
  <c r="G83" i="33"/>
  <c r="H83" i="33"/>
  <c r="I83" i="33"/>
  <c r="J83" i="33"/>
  <c r="K83" i="33"/>
  <c r="L83" i="33"/>
  <c r="F84" i="33"/>
  <c r="G84" i="33"/>
  <c r="H84" i="33"/>
  <c r="I84" i="33"/>
  <c r="J84" i="33"/>
  <c r="K84" i="33"/>
  <c r="L84" i="33"/>
  <c r="F85" i="33"/>
  <c r="G85" i="33"/>
  <c r="H85" i="33"/>
  <c r="I85" i="33"/>
  <c r="J85" i="33"/>
  <c r="K85" i="33"/>
  <c r="L85" i="33"/>
  <c r="F86" i="33"/>
  <c r="G86" i="33"/>
  <c r="H86" i="33"/>
  <c r="I86" i="33"/>
  <c r="Q86" i="33" s="1"/>
  <c r="J86" i="33"/>
  <c r="K86" i="33"/>
  <c r="L86" i="33"/>
  <c r="F87" i="33"/>
  <c r="G87" i="33"/>
  <c r="H87" i="33"/>
  <c r="I87" i="33"/>
  <c r="J87" i="33"/>
  <c r="K87" i="33"/>
  <c r="L87" i="33"/>
  <c r="F88" i="33"/>
  <c r="G88" i="33"/>
  <c r="H88" i="33"/>
  <c r="I88" i="33"/>
  <c r="J88" i="33"/>
  <c r="K88" i="33"/>
  <c r="L88" i="33"/>
  <c r="F89" i="33"/>
  <c r="G89" i="33"/>
  <c r="H89" i="33"/>
  <c r="I89" i="33"/>
  <c r="J89" i="33"/>
  <c r="K89" i="33"/>
  <c r="L89" i="33"/>
  <c r="F90" i="33"/>
  <c r="G90" i="33"/>
  <c r="H90" i="33"/>
  <c r="I90" i="33"/>
  <c r="J90" i="33"/>
  <c r="K90" i="33"/>
  <c r="L90" i="33"/>
  <c r="F91" i="33"/>
  <c r="G91" i="33"/>
  <c r="H91" i="33"/>
  <c r="I91" i="33"/>
  <c r="J91" i="33"/>
  <c r="K91" i="33"/>
  <c r="L91" i="33"/>
  <c r="F92" i="33"/>
  <c r="G92" i="33"/>
  <c r="H92" i="33"/>
  <c r="I92" i="33"/>
  <c r="J92" i="33"/>
  <c r="K92" i="33"/>
  <c r="L92" i="33"/>
  <c r="F93" i="33"/>
  <c r="G93" i="33"/>
  <c r="H93" i="33"/>
  <c r="I93" i="33"/>
  <c r="J93" i="33"/>
  <c r="K93" i="33"/>
  <c r="L93" i="33"/>
  <c r="F94" i="33"/>
  <c r="G94" i="33"/>
  <c r="H94" i="33"/>
  <c r="I94" i="33"/>
  <c r="J94" i="33"/>
  <c r="K94" i="33"/>
  <c r="L94" i="33"/>
  <c r="F95" i="33"/>
  <c r="G95" i="33"/>
  <c r="H95" i="33"/>
  <c r="I95" i="33"/>
  <c r="J95" i="33"/>
  <c r="K95" i="33"/>
  <c r="L95" i="33"/>
  <c r="F96" i="33"/>
  <c r="G96" i="33"/>
  <c r="H96" i="33"/>
  <c r="I96" i="33"/>
  <c r="J96" i="33"/>
  <c r="K96" i="33"/>
  <c r="L96" i="33"/>
  <c r="F97" i="33"/>
  <c r="G97" i="33"/>
  <c r="H97" i="33"/>
  <c r="I97" i="33"/>
  <c r="J97" i="33"/>
  <c r="K97" i="33"/>
  <c r="L97" i="33"/>
  <c r="F98" i="33"/>
  <c r="G98" i="33"/>
  <c r="H98" i="33"/>
  <c r="I98" i="33"/>
  <c r="J98" i="33"/>
  <c r="K98" i="33"/>
  <c r="L98" i="33"/>
  <c r="F99" i="33"/>
  <c r="G99" i="33"/>
  <c r="H99" i="33"/>
  <c r="I99" i="33"/>
  <c r="J99" i="33"/>
  <c r="K99" i="33"/>
  <c r="L99" i="33"/>
  <c r="F100" i="33"/>
  <c r="G100" i="33"/>
  <c r="H100" i="33"/>
  <c r="I100" i="33"/>
  <c r="J100" i="33"/>
  <c r="K100" i="33"/>
  <c r="L100" i="33"/>
  <c r="F101" i="33"/>
  <c r="G101" i="33"/>
  <c r="H101" i="33"/>
  <c r="I101" i="33"/>
  <c r="J101" i="33"/>
  <c r="K101" i="33"/>
  <c r="L101" i="33"/>
  <c r="F102" i="33"/>
  <c r="G102" i="33"/>
  <c r="H102" i="33"/>
  <c r="I102" i="33"/>
  <c r="J102" i="33"/>
  <c r="K102" i="33"/>
  <c r="L102" i="33"/>
  <c r="F103" i="33"/>
  <c r="G103" i="33"/>
  <c r="H103" i="33"/>
  <c r="I103" i="33"/>
  <c r="Q103" i="33" s="1"/>
  <c r="J103" i="33"/>
  <c r="K103" i="33"/>
  <c r="L103" i="33"/>
  <c r="F104" i="33"/>
  <c r="G104" i="33"/>
  <c r="H104" i="33"/>
  <c r="I104" i="33"/>
  <c r="J104" i="33"/>
  <c r="K104" i="33"/>
  <c r="L104" i="33"/>
  <c r="F105" i="33"/>
  <c r="G105" i="33"/>
  <c r="H105" i="33"/>
  <c r="I105" i="33"/>
  <c r="J105" i="33"/>
  <c r="K105" i="33"/>
  <c r="L105" i="33"/>
  <c r="F106" i="33"/>
  <c r="G106" i="33"/>
  <c r="H106" i="33"/>
  <c r="I106" i="33"/>
  <c r="Q106" i="33" s="1"/>
  <c r="J106" i="33"/>
  <c r="K106" i="33"/>
  <c r="L106" i="33"/>
  <c r="F107" i="33"/>
  <c r="G107" i="33"/>
  <c r="H107" i="33"/>
  <c r="I107" i="33"/>
  <c r="J107" i="33"/>
  <c r="K107" i="33"/>
  <c r="L107" i="33"/>
  <c r="F108" i="33"/>
  <c r="G108" i="33"/>
  <c r="H108" i="33"/>
  <c r="I108" i="33"/>
  <c r="J108" i="33"/>
  <c r="K108" i="33"/>
  <c r="L108" i="33"/>
  <c r="F109" i="33"/>
  <c r="G109" i="33"/>
  <c r="H109" i="33"/>
  <c r="I109" i="33"/>
  <c r="J109" i="33"/>
  <c r="Q109" i="33" s="1"/>
  <c r="K109" i="33"/>
  <c r="L109" i="33"/>
  <c r="F110" i="33"/>
  <c r="G110" i="33"/>
  <c r="H110" i="33"/>
  <c r="I110" i="33"/>
  <c r="J110" i="33"/>
  <c r="K110" i="33"/>
  <c r="L110" i="33"/>
  <c r="F111" i="33"/>
  <c r="G111" i="33"/>
  <c r="H111" i="33"/>
  <c r="I111" i="33"/>
  <c r="J111" i="33"/>
  <c r="K111" i="33"/>
  <c r="L111" i="33"/>
  <c r="F112" i="33"/>
  <c r="G112" i="33"/>
  <c r="H112" i="33"/>
  <c r="I112" i="33"/>
  <c r="J112" i="33"/>
  <c r="K112" i="33"/>
  <c r="L112" i="33"/>
  <c r="F113" i="33"/>
  <c r="G113" i="33"/>
  <c r="H113" i="33"/>
  <c r="I113" i="33"/>
  <c r="J113" i="33"/>
  <c r="K113" i="33"/>
  <c r="L113" i="33"/>
  <c r="F114" i="33"/>
  <c r="G114" i="33"/>
  <c r="H114" i="33"/>
  <c r="I114" i="33"/>
  <c r="J114" i="33"/>
  <c r="K114" i="33"/>
  <c r="L114" i="33"/>
  <c r="F115" i="33"/>
  <c r="G115" i="33"/>
  <c r="H115" i="33"/>
  <c r="I115" i="33"/>
  <c r="J115" i="33"/>
  <c r="K115" i="33"/>
  <c r="L115" i="33"/>
  <c r="F116" i="33"/>
  <c r="G116" i="33"/>
  <c r="H116" i="33"/>
  <c r="I116" i="33"/>
  <c r="J116" i="33"/>
  <c r="K116" i="33"/>
  <c r="L116" i="33"/>
  <c r="F117" i="33"/>
  <c r="G117" i="33"/>
  <c r="H117" i="33"/>
  <c r="I117" i="33"/>
  <c r="J117" i="33"/>
  <c r="K117" i="33"/>
  <c r="L117" i="33"/>
  <c r="F118" i="33"/>
  <c r="G118" i="33"/>
  <c r="H118" i="33"/>
  <c r="I118" i="33"/>
  <c r="J118" i="33"/>
  <c r="K118" i="33"/>
  <c r="L118" i="33"/>
  <c r="F119" i="33"/>
  <c r="G119" i="33"/>
  <c r="H119" i="33"/>
  <c r="I119" i="33"/>
  <c r="J119" i="33"/>
  <c r="K119" i="33"/>
  <c r="L119" i="33"/>
  <c r="F120" i="33"/>
  <c r="G120" i="33"/>
  <c r="H120" i="33"/>
  <c r="I120" i="33"/>
  <c r="J120" i="33"/>
  <c r="K120" i="33"/>
  <c r="L120" i="33"/>
  <c r="F121" i="33"/>
  <c r="G121" i="33"/>
  <c r="H121" i="33"/>
  <c r="I121" i="33"/>
  <c r="J121" i="33"/>
  <c r="K121" i="33"/>
  <c r="L121" i="33"/>
  <c r="F122" i="33"/>
  <c r="G122" i="33"/>
  <c r="H122" i="33"/>
  <c r="I122" i="33"/>
  <c r="J122" i="33"/>
  <c r="K122" i="33"/>
  <c r="L122" i="33"/>
  <c r="F123" i="33"/>
  <c r="G123" i="33"/>
  <c r="H123" i="33"/>
  <c r="I123" i="33"/>
  <c r="J123" i="33"/>
  <c r="K123" i="33"/>
  <c r="L123" i="33"/>
  <c r="F124" i="33"/>
  <c r="G124" i="33"/>
  <c r="H124" i="33"/>
  <c r="I124" i="33"/>
  <c r="J124" i="33"/>
  <c r="K124" i="33"/>
  <c r="L124" i="33"/>
  <c r="F125" i="33"/>
  <c r="G125" i="33"/>
  <c r="H125" i="33"/>
  <c r="I125" i="33"/>
  <c r="J125" i="33"/>
  <c r="K125" i="33"/>
  <c r="L125" i="33"/>
  <c r="F126" i="33"/>
  <c r="G126" i="33"/>
  <c r="H126" i="33"/>
  <c r="I126" i="33"/>
  <c r="J126" i="33"/>
  <c r="K126" i="33"/>
  <c r="L126" i="33"/>
  <c r="F127" i="33"/>
  <c r="G127" i="33"/>
  <c r="H127" i="33"/>
  <c r="I127" i="33"/>
  <c r="J127" i="33"/>
  <c r="K127" i="33"/>
  <c r="L127" i="33"/>
  <c r="F128" i="33"/>
  <c r="G128" i="33"/>
  <c r="H128" i="33"/>
  <c r="I128" i="33"/>
  <c r="J128" i="33"/>
  <c r="K128" i="33"/>
  <c r="L128" i="33"/>
  <c r="F129" i="33"/>
  <c r="G129" i="33"/>
  <c r="H129" i="33"/>
  <c r="I129" i="33"/>
  <c r="J129" i="33"/>
  <c r="Q129" i="33" s="1"/>
  <c r="K129" i="33"/>
  <c r="L129" i="33"/>
  <c r="F130" i="33"/>
  <c r="G130" i="33"/>
  <c r="H130" i="33"/>
  <c r="I130" i="33"/>
  <c r="J130" i="33"/>
  <c r="K130" i="33"/>
  <c r="L130" i="33"/>
  <c r="F131" i="33"/>
  <c r="G131" i="33"/>
  <c r="H131" i="33"/>
  <c r="I131" i="33"/>
  <c r="J131" i="33"/>
  <c r="K131" i="33"/>
  <c r="L131" i="33"/>
  <c r="F132" i="33"/>
  <c r="G132" i="33"/>
  <c r="H132" i="33"/>
  <c r="I132" i="33"/>
  <c r="J132" i="33"/>
  <c r="K132" i="33"/>
  <c r="L132" i="33"/>
  <c r="F133" i="33"/>
  <c r="G133" i="33"/>
  <c r="H133" i="33"/>
  <c r="I133" i="33"/>
  <c r="J133" i="33"/>
  <c r="K133" i="33"/>
  <c r="L133" i="33"/>
  <c r="F134" i="33"/>
  <c r="G134" i="33"/>
  <c r="H134" i="33"/>
  <c r="I134" i="33"/>
  <c r="J134" i="33"/>
  <c r="K134" i="33"/>
  <c r="L134" i="33"/>
  <c r="F135" i="33"/>
  <c r="G135" i="33"/>
  <c r="H135" i="33"/>
  <c r="I135" i="33"/>
  <c r="J135" i="33"/>
  <c r="K135" i="33"/>
  <c r="L135" i="33"/>
  <c r="F136" i="33"/>
  <c r="G136" i="33"/>
  <c r="H136" i="33"/>
  <c r="I136" i="33"/>
  <c r="J136" i="33"/>
  <c r="K136" i="33"/>
  <c r="L136" i="33"/>
  <c r="F137" i="33"/>
  <c r="G137" i="33"/>
  <c r="H137" i="33"/>
  <c r="I137" i="33"/>
  <c r="J137" i="33"/>
  <c r="K137" i="33"/>
  <c r="L137" i="33"/>
  <c r="F138" i="33"/>
  <c r="G138" i="33"/>
  <c r="H138" i="33"/>
  <c r="I138" i="33"/>
  <c r="J138" i="33"/>
  <c r="K138" i="33"/>
  <c r="L138" i="33"/>
  <c r="F139" i="33"/>
  <c r="G139" i="33"/>
  <c r="H139" i="33"/>
  <c r="I139" i="33"/>
  <c r="J139" i="33"/>
  <c r="K139" i="33"/>
  <c r="L139" i="33"/>
  <c r="F140" i="33"/>
  <c r="G140" i="33"/>
  <c r="H140" i="33"/>
  <c r="I140" i="33"/>
  <c r="J140" i="33"/>
  <c r="K140" i="33"/>
  <c r="L140" i="33"/>
  <c r="F141" i="33"/>
  <c r="G141" i="33"/>
  <c r="H141" i="33"/>
  <c r="I141" i="33"/>
  <c r="J141" i="33"/>
  <c r="K141" i="33"/>
  <c r="L141" i="33"/>
  <c r="F142" i="33"/>
  <c r="G142" i="33"/>
  <c r="H142" i="33"/>
  <c r="I142" i="33"/>
  <c r="J142" i="33"/>
  <c r="K142" i="33"/>
  <c r="L142" i="33"/>
  <c r="F143" i="33"/>
  <c r="G143" i="33"/>
  <c r="H143" i="33"/>
  <c r="I143" i="33"/>
  <c r="J143" i="33"/>
  <c r="K143" i="33"/>
  <c r="L143" i="33"/>
  <c r="F144" i="33"/>
  <c r="G144" i="33"/>
  <c r="H144" i="33"/>
  <c r="I144" i="33"/>
  <c r="J144" i="33"/>
  <c r="K144" i="33"/>
  <c r="L144" i="33"/>
  <c r="F145" i="33"/>
  <c r="G145" i="33"/>
  <c r="H145" i="33"/>
  <c r="I145" i="33"/>
  <c r="J145" i="33"/>
  <c r="K145" i="33"/>
  <c r="L145" i="33"/>
  <c r="F146" i="33"/>
  <c r="G146" i="33"/>
  <c r="H146" i="33"/>
  <c r="I146" i="33"/>
  <c r="J146" i="33"/>
  <c r="K146" i="33"/>
  <c r="L146" i="33"/>
  <c r="F147" i="33"/>
  <c r="G147" i="33"/>
  <c r="H147" i="33"/>
  <c r="I147" i="33"/>
  <c r="J147" i="33"/>
  <c r="K147" i="33"/>
  <c r="L147" i="33"/>
  <c r="F148" i="33"/>
  <c r="G148" i="33"/>
  <c r="H148" i="33"/>
  <c r="I148" i="33"/>
  <c r="J148" i="33"/>
  <c r="K148" i="33"/>
  <c r="L148" i="33"/>
  <c r="F149" i="33"/>
  <c r="G149" i="33"/>
  <c r="H149" i="33"/>
  <c r="I149" i="33"/>
  <c r="J149" i="33"/>
  <c r="K149" i="33"/>
  <c r="L149" i="33"/>
  <c r="F150" i="33"/>
  <c r="G150" i="33"/>
  <c r="H150" i="33"/>
  <c r="I150" i="33"/>
  <c r="J150" i="33"/>
  <c r="K150" i="33"/>
  <c r="L150" i="33"/>
  <c r="F151" i="33"/>
  <c r="G151" i="33"/>
  <c r="H151" i="33"/>
  <c r="I151" i="33"/>
  <c r="J151" i="33"/>
  <c r="K151" i="33"/>
  <c r="L151" i="33"/>
  <c r="F152" i="33"/>
  <c r="G152" i="33"/>
  <c r="H152" i="33"/>
  <c r="I152" i="33"/>
  <c r="J152" i="33"/>
  <c r="K152" i="33"/>
  <c r="L152" i="33"/>
  <c r="F153" i="33"/>
  <c r="G153" i="33"/>
  <c r="H153" i="33"/>
  <c r="I153" i="33"/>
  <c r="J153" i="33"/>
  <c r="K153" i="33"/>
  <c r="L153" i="33"/>
  <c r="F154" i="33"/>
  <c r="G154" i="33"/>
  <c r="H154" i="33"/>
  <c r="I154" i="33"/>
  <c r="J154" i="33"/>
  <c r="K154" i="33"/>
  <c r="L154" i="33"/>
  <c r="F155" i="33"/>
  <c r="G155" i="33"/>
  <c r="H155" i="33"/>
  <c r="I155" i="33"/>
  <c r="J155" i="33"/>
  <c r="K155" i="33"/>
  <c r="L155" i="33"/>
  <c r="F156" i="33"/>
  <c r="G156" i="33"/>
  <c r="H156" i="33"/>
  <c r="I156" i="33"/>
  <c r="J156" i="33"/>
  <c r="K156" i="33"/>
  <c r="L156" i="33"/>
  <c r="F157" i="33"/>
  <c r="G157" i="33"/>
  <c r="H157" i="33"/>
  <c r="I157" i="33"/>
  <c r="J157" i="33"/>
  <c r="K157" i="33"/>
  <c r="L157" i="33"/>
  <c r="F158" i="33"/>
  <c r="G158" i="33"/>
  <c r="H158" i="33"/>
  <c r="I158" i="33"/>
  <c r="J158" i="33"/>
  <c r="K158" i="33"/>
  <c r="L158" i="33"/>
  <c r="F159" i="33"/>
  <c r="G159" i="33"/>
  <c r="H159" i="33"/>
  <c r="I159" i="33"/>
  <c r="J159" i="33"/>
  <c r="K159" i="33"/>
  <c r="L159" i="33"/>
  <c r="F160" i="33"/>
  <c r="G160" i="33"/>
  <c r="H160" i="33"/>
  <c r="I160" i="33"/>
  <c r="J160" i="33"/>
  <c r="K160" i="33"/>
  <c r="L160" i="33"/>
  <c r="F161" i="33"/>
  <c r="G161" i="33"/>
  <c r="H161" i="33"/>
  <c r="I161" i="33"/>
  <c r="J161" i="33"/>
  <c r="K161" i="33"/>
  <c r="L161" i="33"/>
  <c r="F162" i="33"/>
  <c r="G162" i="33"/>
  <c r="H162" i="33"/>
  <c r="I162" i="33"/>
  <c r="J162" i="33"/>
  <c r="K162" i="33"/>
  <c r="L162" i="33"/>
  <c r="F163" i="33"/>
  <c r="G163" i="33"/>
  <c r="H163" i="33"/>
  <c r="I163" i="33"/>
  <c r="J163" i="33"/>
  <c r="K163" i="33"/>
  <c r="L163" i="33"/>
  <c r="F164" i="33"/>
  <c r="G164" i="33"/>
  <c r="H164" i="33"/>
  <c r="I164" i="33"/>
  <c r="J164" i="33"/>
  <c r="K164" i="33"/>
  <c r="L164" i="33"/>
  <c r="F165" i="33"/>
  <c r="G165" i="33"/>
  <c r="H165" i="33"/>
  <c r="I165" i="33"/>
  <c r="J165" i="33"/>
  <c r="K165" i="33"/>
  <c r="L165" i="33"/>
  <c r="F166" i="33"/>
  <c r="G166" i="33"/>
  <c r="H166" i="33"/>
  <c r="I166" i="33"/>
  <c r="J166" i="33"/>
  <c r="K166" i="33"/>
  <c r="L166" i="33"/>
  <c r="F167" i="33"/>
  <c r="G167" i="33"/>
  <c r="H167" i="33"/>
  <c r="I167" i="33"/>
  <c r="J167" i="33"/>
  <c r="K167" i="33"/>
  <c r="L167" i="33"/>
  <c r="F168" i="33"/>
  <c r="G168" i="33"/>
  <c r="H168" i="33"/>
  <c r="I168" i="33"/>
  <c r="J168" i="33"/>
  <c r="K168" i="33"/>
  <c r="L168" i="33"/>
  <c r="F169" i="33"/>
  <c r="G169" i="33"/>
  <c r="H169" i="33"/>
  <c r="I169" i="33"/>
  <c r="J169" i="33"/>
  <c r="K169" i="33"/>
  <c r="L169" i="33"/>
  <c r="F170" i="33"/>
  <c r="G170" i="33"/>
  <c r="H170" i="33"/>
  <c r="I170" i="33"/>
  <c r="J170" i="33"/>
  <c r="K170" i="33"/>
  <c r="L170" i="33"/>
  <c r="F171" i="33"/>
  <c r="G171" i="33"/>
  <c r="H171" i="33"/>
  <c r="I171" i="33"/>
  <c r="J171" i="33"/>
  <c r="K171" i="33"/>
  <c r="L171" i="33"/>
  <c r="F172" i="33"/>
  <c r="G172" i="33"/>
  <c r="H172" i="33"/>
  <c r="I172" i="33"/>
  <c r="J172" i="33"/>
  <c r="K172" i="33"/>
  <c r="L172" i="33"/>
  <c r="F173" i="33"/>
  <c r="G173" i="33"/>
  <c r="H173" i="33"/>
  <c r="I173" i="33"/>
  <c r="J173" i="33"/>
  <c r="K173" i="33"/>
  <c r="L173" i="33"/>
  <c r="F174" i="33"/>
  <c r="G174" i="33"/>
  <c r="H174" i="33"/>
  <c r="I174" i="33"/>
  <c r="J174" i="33"/>
  <c r="K174" i="33"/>
  <c r="L174" i="33"/>
  <c r="F175" i="33"/>
  <c r="G175" i="33"/>
  <c r="H175" i="33"/>
  <c r="I175" i="33"/>
  <c r="J175" i="33"/>
  <c r="K175" i="33"/>
  <c r="L175" i="33"/>
  <c r="F176" i="33"/>
  <c r="G176" i="33"/>
  <c r="H176" i="33"/>
  <c r="I176" i="33"/>
  <c r="J176" i="33"/>
  <c r="K176" i="33"/>
  <c r="L176" i="33"/>
  <c r="F177" i="33"/>
  <c r="G177" i="33"/>
  <c r="H177" i="33"/>
  <c r="I177" i="33"/>
  <c r="J177" i="33"/>
  <c r="K177" i="33"/>
  <c r="L177" i="33"/>
  <c r="F178" i="33"/>
  <c r="G178" i="33"/>
  <c r="H178" i="33"/>
  <c r="I178" i="33"/>
  <c r="J178" i="33"/>
  <c r="K178" i="33"/>
  <c r="L178" i="33"/>
  <c r="F179" i="33"/>
  <c r="G179" i="33"/>
  <c r="H179" i="33"/>
  <c r="I179" i="33"/>
  <c r="J179" i="33"/>
  <c r="K179" i="33"/>
  <c r="L179" i="33"/>
  <c r="F180" i="33"/>
  <c r="G180" i="33"/>
  <c r="H180" i="33"/>
  <c r="I180" i="33"/>
  <c r="J180" i="33"/>
  <c r="K180" i="33"/>
  <c r="L180" i="33"/>
  <c r="F181" i="33"/>
  <c r="G181" i="33"/>
  <c r="H181" i="33"/>
  <c r="I181" i="33"/>
  <c r="J181" i="33"/>
  <c r="K181" i="33"/>
  <c r="L181" i="33"/>
  <c r="F182" i="33"/>
  <c r="G182" i="33"/>
  <c r="H182" i="33"/>
  <c r="I182" i="33"/>
  <c r="J182" i="33"/>
  <c r="K182" i="33"/>
  <c r="L182" i="33"/>
  <c r="F183" i="33"/>
  <c r="G183" i="33"/>
  <c r="H183" i="33"/>
  <c r="I183" i="33"/>
  <c r="J183" i="33"/>
  <c r="K183" i="33"/>
  <c r="L183" i="33"/>
  <c r="F184" i="33"/>
  <c r="G184" i="33"/>
  <c r="H184" i="33"/>
  <c r="I184" i="33"/>
  <c r="J184" i="33"/>
  <c r="K184" i="33"/>
  <c r="L184" i="33"/>
  <c r="F185" i="33"/>
  <c r="G185" i="33"/>
  <c r="H185" i="33"/>
  <c r="I185" i="33"/>
  <c r="J185" i="33"/>
  <c r="K185" i="33"/>
  <c r="L185" i="33"/>
  <c r="F186" i="33"/>
  <c r="G186" i="33"/>
  <c r="H186" i="33"/>
  <c r="I186" i="33"/>
  <c r="J186" i="33"/>
  <c r="K186" i="33"/>
  <c r="L186" i="33"/>
  <c r="F187" i="33"/>
  <c r="G187" i="33"/>
  <c r="H187" i="33"/>
  <c r="I187" i="33"/>
  <c r="J187" i="33"/>
  <c r="K187" i="33"/>
  <c r="L187" i="33"/>
  <c r="F188" i="33"/>
  <c r="G188" i="33"/>
  <c r="H188" i="33"/>
  <c r="I188" i="33"/>
  <c r="J188" i="33"/>
  <c r="K188" i="33"/>
  <c r="L188" i="33"/>
  <c r="F189" i="33"/>
  <c r="G189" i="33"/>
  <c r="H189" i="33"/>
  <c r="I189" i="33"/>
  <c r="J189" i="33"/>
  <c r="K189" i="33"/>
  <c r="L189" i="33"/>
  <c r="F190" i="33"/>
  <c r="G190" i="33"/>
  <c r="H190" i="33"/>
  <c r="I190" i="33"/>
  <c r="J190" i="33"/>
  <c r="K190" i="33"/>
  <c r="L190" i="33"/>
  <c r="F191" i="33"/>
  <c r="G191" i="33"/>
  <c r="H191" i="33"/>
  <c r="I191" i="33"/>
  <c r="J191" i="33"/>
  <c r="K191" i="33"/>
  <c r="L191" i="33"/>
  <c r="F192" i="33"/>
  <c r="G192" i="33"/>
  <c r="H192" i="33"/>
  <c r="I192" i="33"/>
  <c r="J192" i="33"/>
  <c r="K192" i="33"/>
  <c r="L192" i="33"/>
  <c r="F193" i="33"/>
  <c r="G193" i="33"/>
  <c r="H193" i="33"/>
  <c r="I193" i="33"/>
  <c r="J193" i="33"/>
  <c r="K193" i="33"/>
  <c r="L193" i="33"/>
  <c r="F194" i="33"/>
  <c r="G194" i="33"/>
  <c r="H194" i="33"/>
  <c r="I194" i="33"/>
  <c r="J194" i="33"/>
  <c r="K194" i="33"/>
  <c r="L194" i="33"/>
  <c r="F195" i="33"/>
  <c r="G195" i="33"/>
  <c r="H195" i="33"/>
  <c r="I195" i="33"/>
  <c r="J195" i="33"/>
  <c r="K195" i="33"/>
  <c r="L195" i="33"/>
  <c r="F196" i="33"/>
  <c r="G196" i="33"/>
  <c r="H196" i="33"/>
  <c r="I196" i="33"/>
  <c r="J196" i="33"/>
  <c r="K196" i="33"/>
  <c r="L196" i="33"/>
  <c r="F197" i="33"/>
  <c r="G197" i="33"/>
  <c r="H197" i="33"/>
  <c r="I197" i="33"/>
  <c r="J197" i="33"/>
  <c r="K197" i="33"/>
  <c r="L197" i="33"/>
  <c r="F198" i="33"/>
  <c r="G198" i="33"/>
  <c r="H198" i="33"/>
  <c r="I198" i="33"/>
  <c r="J198" i="33"/>
  <c r="K198" i="33"/>
  <c r="L198" i="33"/>
  <c r="F199" i="33"/>
  <c r="G199" i="33"/>
  <c r="H199" i="33"/>
  <c r="I199" i="33"/>
  <c r="J199" i="33"/>
  <c r="K199" i="33"/>
  <c r="L199" i="33"/>
  <c r="F200" i="33"/>
  <c r="G200" i="33"/>
  <c r="H200" i="33"/>
  <c r="I200" i="33"/>
  <c r="J200" i="33"/>
  <c r="K200" i="33"/>
  <c r="L200" i="33"/>
  <c r="F201" i="33"/>
  <c r="G201" i="33"/>
  <c r="H201" i="33"/>
  <c r="I201" i="33"/>
  <c r="J201" i="33"/>
  <c r="K201" i="33"/>
  <c r="L201" i="33"/>
  <c r="F202" i="33"/>
  <c r="G202" i="33"/>
  <c r="H202" i="33"/>
  <c r="I202" i="33"/>
  <c r="J202" i="33"/>
  <c r="K202" i="33"/>
  <c r="L202" i="33"/>
  <c r="F203" i="33"/>
  <c r="G203" i="33"/>
  <c r="H203" i="33"/>
  <c r="I203" i="33"/>
  <c r="J203" i="33"/>
  <c r="K203" i="33"/>
  <c r="L203" i="33"/>
  <c r="F204" i="33"/>
  <c r="G204" i="33"/>
  <c r="H204" i="33"/>
  <c r="I204" i="33"/>
  <c r="J204" i="33"/>
  <c r="K204" i="33"/>
  <c r="L204" i="33"/>
  <c r="F205" i="33"/>
  <c r="G205" i="33"/>
  <c r="H205" i="33"/>
  <c r="I205" i="33"/>
  <c r="J205" i="33"/>
  <c r="K205" i="33"/>
  <c r="L205" i="33"/>
  <c r="F206" i="33"/>
  <c r="G206" i="33"/>
  <c r="H206" i="33"/>
  <c r="I206" i="33"/>
  <c r="J206" i="33"/>
  <c r="Q206" i="33" s="1"/>
  <c r="K206" i="33"/>
  <c r="L206" i="33"/>
  <c r="F207" i="33"/>
  <c r="G207" i="33"/>
  <c r="H207" i="33"/>
  <c r="I207" i="33"/>
  <c r="J207" i="33"/>
  <c r="K207" i="33"/>
  <c r="L207" i="33"/>
  <c r="F208" i="33"/>
  <c r="G208" i="33"/>
  <c r="H208" i="33"/>
  <c r="I208" i="33"/>
  <c r="J208" i="33"/>
  <c r="K208" i="33"/>
  <c r="L208" i="33"/>
  <c r="F209" i="33"/>
  <c r="G209" i="33"/>
  <c r="H209" i="33"/>
  <c r="I209" i="33"/>
  <c r="J209" i="33"/>
  <c r="K209" i="33"/>
  <c r="L209" i="33"/>
  <c r="F210" i="33"/>
  <c r="G210" i="33"/>
  <c r="H210" i="33"/>
  <c r="I210" i="33"/>
  <c r="J210" i="33"/>
  <c r="K210" i="33"/>
  <c r="L210" i="33"/>
  <c r="F211" i="33"/>
  <c r="G211" i="33"/>
  <c r="H211" i="33"/>
  <c r="I211" i="33"/>
  <c r="J211" i="33"/>
  <c r="K211" i="33"/>
  <c r="L211" i="33"/>
  <c r="F212" i="33"/>
  <c r="G212" i="33"/>
  <c r="H212" i="33"/>
  <c r="I212" i="33"/>
  <c r="J212" i="33"/>
  <c r="K212" i="33"/>
  <c r="L212" i="33"/>
  <c r="F213" i="33"/>
  <c r="G213" i="33"/>
  <c r="H213" i="33"/>
  <c r="I213" i="33"/>
  <c r="J213" i="33"/>
  <c r="K213" i="33"/>
  <c r="L213" i="33"/>
  <c r="F214" i="33"/>
  <c r="G214" i="33"/>
  <c r="H214" i="33"/>
  <c r="I214" i="33"/>
  <c r="J214" i="33"/>
  <c r="K214" i="33"/>
  <c r="L214" i="33"/>
  <c r="F215" i="33"/>
  <c r="G215" i="33"/>
  <c r="H215" i="33"/>
  <c r="I215" i="33"/>
  <c r="J215" i="33"/>
  <c r="Q215" i="33" s="1"/>
  <c r="K215" i="33"/>
  <c r="L215" i="33"/>
  <c r="F216" i="33"/>
  <c r="G216" i="33"/>
  <c r="H216" i="33"/>
  <c r="I216" i="33"/>
  <c r="J216" i="33"/>
  <c r="K216" i="33"/>
  <c r="L216" i="33"/>
  <c r="F217" i="33"/>
  <c r="G217" i="33"/>
  <c r="H217" i="33"/>
  <c r="I217" i="33"/>
  <c r="J217" i="33"/>
  <c r="K217" i="33"/>
  <c r="L217" i="33"/>
  <c r="F218" i="33"/>
  <c r="G218" i="33"/>
  <c r="H218" i="33"/>
  <c r="I218" i="33"/>
  <c r="J218" i="33"/>
  <c r="K218" i="33"/>
  <c r="L218" i="33"/>
  <c r="F219" i="33"/>
  <c r="G219" i="33"/>
  <c r="H219" i="33"/>
  <c r="I219" i="33"/>
  <c r="J219" i="33"/>
  <c r="K219" i="33"/>
  <c r="L219" i="33"/>
  <c r="F220" i="33"/>
  <c r="G220" i="33"/>
  <c r="H220" i="33"/>
  <c r="I220" i="33"/>
  <c r="J220" i="33"/>
  <c r="K220" i="33"/>
  <c r="L220" i="33"/>
  <c r="F221" i="33"/>
  <c r="G221" i="33"/>
  <c r="H221" i="33"/>
  <c r="I221" i="33"/>
  <c r="J221" i="33"/>
  <c r="K221" i="33"/>
  <c r="L221" i="33"/>
  <c r="F222" i="33"/>
  <c r="G222" i="33"/>
  <c r="H222" i="33"/>
  <c r="I222" i="33"/>
  <c r="J222" i="33"/>
  <c r="K222" i="33"/>
  <c r="L222" i="33"/>
  <c r="F223" i="33"/>
  <c r="G223" i="33"/>
  <c r="H223" i="33"/>
  <c r="I223" i="33"/>
  <c r="J223" i="33"/>
  <c r="K223" i="33"/>
  <c r="L223" i="33"/>
  <c r="F224" i="33"/>
  <c r="G224" i="33"/>
  <c r="H224" i="33"/>
  <c r="I224" i="33"/>
  <c r="J224" i="33"/>
  <c r="K224" i="33"/>
  <c r="L224" i="33"/>
  <c r="F225" i="33"/>
  <c r="G225" i="33"/>
  <c r="H225" i="33"/>
  <c r="I225" i="33"/>
  <c r="J225" i="33"/>
  <c r="K225" i="33"/>
  <c r="L225" i="33"/>
  <c r="F226" i="33"/>
  <c r="G226" i="33"/>
  <c r="H226" i="33"/>
  <c r="I226" i="33"/>
  <c r="J226" i="33"/>
  <c r="K226" i="33"/>
  <c r="L226" i="33"/>
  <c r="F227" i="33"/>
  <c r="G227" i="33"/>
  <c r="H227" i="33"/>
  <c r="I227" i="33"/>
  <c r="J227" i="33"/>
  <c r="K227" i="33"/>
  <c r="L227" i="33"/>
  <c r="F228" i="33"/>
  <c r="G228" i="33"/>
  <c r="H228" i="33"/>
  <c r="I228" i="33"/>
  <c r="J228" i="33"/>
  <c r="K228" i="33"/>
  <c r="L228" i="33"/>
  <c r="F229" i="33"/>
  <c r="G229" i="33"/>
  <c r="H229" i="33"/>
  <c r="I229" i="33"/>
  <c r="J229" i="33"/>
  <c r="Q229" i="33" s="1"/>
  <c r="K229" i="33"/>
  <c r="L229" i="33"/>
  <c r="F230" i="33"/>
  <c r="G230" i="33"/>
  <c r="H230" i="33"/>
  <c r="I230" i="33"/>
  <c r="J230" i="33"/>
  <c r="K230" i="33"/>
  <c r="L230" i="33"/>
  <c r="F231" i="33"/>
  <c r="G231" i="33"/>
  <c r="H231" i="33"/>
  <c r="I231" i="33"/>
  <c r="J231" i="33"/>
  <c r="K231" i="33"/>
  <c r="L231" i="33"/>
  <c r="F232" i="33"/>
  <c r="G232" i="33"/>
  <c r="H232" i="33"/>
  <c r="I232" i="33"/>
  <c r="J232" i="33"/>
  <c r="K232" i="33"/>
  <c r="L232" i="33"/>
  <c r="F233" i="33"/>
  <c r="G233" i="33"/>
  <c r="H233" i="33"/>
  <c r="I233" i="33"/>
  <c r="J233" i="33"/>
  <c r="K233" i="33"/>
  <c r="L233" i="33"/>
  <c r="F234" i="33"/>
  <c r="G234" i="33"/>
  <c r="H234" i="33"/>
  <c r="I234" i="33"/>
  <c r="J234" i="33"/>
  <c r="K234" i="33"/>
  <c r="L234" i="33"/>
  <c r="F235" i="33"/>
  <c r="G235" i="33"/>
  <c r="H235" i="33"/>
  <c r="I235" i="33"/>
  <c r="J235" i="33"/>
  <c r="Q235" i="33" s="1"/>
  <c r="K235" i="33"/>
  <c r="L235" i="33"/>
  <c r="F236" i="33"/>
  <c r="G236" i="33"/>
  <c r="H236" i="33"/>
  <c r="I236" i="33"/>
  <c r="J236" i="33"/>
  <c r="K236" i="33"/>
  <c r="L236" i="33"/>
  <c r="F237" i="33"/>
  <c r="G237" i="33"/>
  <c r="H237" i="33"/>
  <c r="I237" i="33"/>
  <c r="J237" i="33"/>
  <c r="K237" i="33"/>
  <c r="L237" i="33"/>
  <c r="F238" i="33"/>
  <c r="G238" i="33"/>
  <c r="H238" i="33"/>
  <c r="I238" i="33"/>
  <c r="J238" i="33"/>
  <c r="K238" i="33"/>
  <c r="L238" i="33"/>
  <c r="F239" i="33"/>
  <c r="G239" i="33"/>
  <c r="H239" i="33"/>
  <c r="I239" i="33"/>
  <c r="J239" i="33"/>
  <c r="K239" i="33"/>
  <c r="L239" i="33"/>
  <c r="F240" i="33"/>
  <c r="G240" i="33"/>
  <c r="H240" i="33"/>
  <c r="I240" i="33"/>
  <c r="J240" i="33"/>
  <c r="K240" i="33"/>
  <c r="L240" i="33"/>
  <c r="F241" i="33"/>
  <c r="G241" i="33"/>
  <c r="H241" i="33"/>
  <c r="I241" i="33"/>
  <c r="J241" i="33"/>
  <c r="K241" i="33"/>
  <c r="L241" i="33"/>
  <c r="F242" i="33"/>
  <c r="G242" i="33"/>
  <c r="H242" i="33"/>
  <c r="I242" i="33"/>
  <c r="J242" i="33"/>
  <c r="K242" i="33"/>
  <c r="L242" i="33"/>
  <c r="F243" i="33"/>
  <c r="G243" i="33"/>
  <c r="H243" i="33"/>
  <c r="I243" i="33"/>
  <c r="J243" i="33"/>
  <c r="K243" i="33"/>
  <c r="L243" i="33"/>
  <c r="F244" i="33"/>
  <c r="G244" i="33"/>
  <c r="H244" i="33"/>
  <c r="I244" i="33"/>
  <c r="J244" i="33"/>
  <c r="K244" i="33"/>
  <c r="L244" i="33"/>
  <c r="F245" i="33"/>
  <c r="G245" i="33"/>
  <c r="H245" i="33"/>
  <c r="I245" i="33"/>
  <c r="J245" i="33"/>
  <c r="K245" i="33"/>
  <c r="L245" i="33"/>
  <c r="F246" i="33"/>
  <c r="G246" i="33"/>
  <c r="H246" i="33"/>
  <c r="I246" i="33"/>
  <c r="J246" i="33"/>
  <c r="K246" i="33"/>
  <c r="L246" i="33"/>
  <c r="F247" i="33"/>
  <c r="G247" i="33"/>
  <c r="H247" i="33"/>
  <c r="I247" i="33"/>
  <c r="J247" i="33"/>
  <c r="K247" i="33"/>
  <c r="L247" i="33"/>
  <c r="F248" i="33"/>
  <c r="G248" i="33"/>
  <c r="H248" i="33"/>
  <c r="I248" i="33"/>
  <c r="J248" i="33"/>
  <c r="K248" i="33"/>
  <c r="L248" i="33"/>
  <c r="F249" i="33"/>
  <c r="G249" i="33"/>
  <c r="H249" i="33"/>
  <c r="I249" i="33"/>
  <c r="J249" i="33"/>
  <c r="K249" i="33"/>
  <c r="L249" i="33"/>
  <c r="F250" i="33"/>
  <c r="G250" i="33"/>
  <c r="H250" i="33"/>
  <c r="I250" i="33"/>
  <c r="J250" i="33"/>
  <c r="K250" i="33"/>
  <c r="L250" i="33"/>
  <c r="F251" i="33"/>
  <c r="G251" i="33"/>
  <c r="H251" i="33"/>
  <c r="I251" i="33"/>
  <c r="J251" i="33"/>
  <c r="K251" i="33"/>
  <c r="L251" i="33"/>
  <c r="F252" i="33"/>
  <c r="G252" i="33"/>
  <c r="H252" i="33"/>
  <c r="I252" i="33"/>
  <c r="J252" i="33"/>
  <c r="K252" i="33"/>
  <c r="L252" i="33"/>
  <c r="F253" i="33"/>
  <c r="G253" i="33"/>
  <c r="H253" i="33"/>
  <c r="I253" i="33"/>
  <c r="J253" i="33"/>
  <c r="K253" i="33"/>
  <c r="L253" i="33"/>
  <c r="F254" i="33"/>
  <c r="G254" i="33"/>
  <c r="H254" i="33"/>
  <c r="I254" i="33"/>
  <c r="J254" i="33"/>
  <c r="K254" i="33"/>
  <c r="L254" i="33"/>
  <c r="F255" i="33"/>
  <c r="G255" i="33"/>
  <c r="H255" i="33"/>
  <c r="I255" i="33"/>
  <c r="J255" i="33"/>
  <c r="K255" i="33"/>
  <c r="L255" i="33"/>
  <c r="F256" i="33"/>
  <c r="G256" i="33"/>
  <c r="H256" i="33"/>
  <c r="I256" i="33"/>
  <c r="J256" i="33"/>
  <c r="K256" i="33"/>
  <c r="L256" i="33"/>
  <c r="F257" i="33"/>
  <c r="G257" i="33"/>
  <c r="H257" i="33"/>
  <c r="I257" i="33"/>
  <c r="J257" i="33"/>
  <c r="K257" i="33"/>
  <c r="L257" i="33"/>
  <c r="F258" i="33"/>
  <c r="G258" i="33"/>
  <c r="H258" i="33"/>
  <c r="I258" i="33"/>
  <c r="J258" i="33"/>
  <c r="K258" i="33"/>
  <c r="L258" i="33"/>
  <c r="F259" i="33"/>
  <c r="G259" i="33"/>
  <c r="H259" i="33"/>
  <c r="I259" i="33"/>
  <c r="J259" i="33"/>
  <c r="K259" i="33"/>
  <c r="L259" i="33"/>
  <c r="F260" i="33"/>
  <c r="G260" i="33"/>
  <c r="H260" i="33"/>
  <c r="I260" i="33"/>
  <c r="J260" i="33"/>
  <c r="K260" i="33"/>
  <c r="L260" i="33"/>
  <c r="F261" i="33"/>
  <c r="G261" i="33"/>
  <c r="H261" i="33"/>
  <c r="I261" i="33"/>
  <c r="J261" i="33"/>
  <c r="K261" i="33"/>
  <c r="L261" i="33"/>
  <c r="F262" i="33"/>
  <c r="G262" i="33"/>
  <c r="H262" i="33"/>
  <c r="I262" i="33"/>
  <c r="J262" i="33"/>
  <c r="K262" i="33"/>
  <c r="L262" i="33"/>
  <c r="F263" i="33"/>
  <c r="G263" i="33"/>
  <c r="H263" i="33"/>
  <c r="I263" i="33"/>
  <c r="J263" i="33"/>
  <c r="K263" i="33"/>
  <c r="L263" i="33"/>
  <c r="F264" i="33"/>
  <c r="G264" i="33"/>
  <c r="H264" i="33"/>
  <c r="I264" i="33"/>
  <c r="J264" i="33"/>
  <c r="K264" i="33"/>
  <c r="L264" i="33"/>
  <c r="F265" i="33"/>
  <c r="G265" i="33"/>
  <c r="H265" i="33"/>
  <c r="I265" i="33"/>
  <c r="J265" i="33"/>
  <c r="K265" i="33"/>
  <c r="L265" i="33"/>
  <c r="F266" i="33"/>
  <c r="G266" i="33"/>
  <c r="H266" i="33"/>
  <c r="I266" i="33"/>
  <c r="J266" i="33"/>
  <c r="K266" i="33"/>
  <c r="L266" i="33"/>
  <c r="F267" i="33"/>
  <c r="G267" i="33"/>
  <c r="H267" i="33"/>
  <c r="I267" i="33"/>
  <c r="J267" i="33"/>
  <c r="K267" i="33"/>
  <c r="L267" i="33"/>
  <c r="F268" i="33"/>
  <c r="G268" i="33"/>
  <c r="H268" i="33"/>
  <c r="I268" i="33"/>
  <c r="J268" i="33"/>
  <c r="K268" i="33"/>
  <c r="L268" i="33"/>
  <c r="F269" i="33"/>
  <c r="G269" i="33"/>
  <c r="H269" i="33"/>
  <c r="I269" i="33"/>
  <c r="J269" i="33"/>
  <c r="Q269" i="33" s="1"/>
  <c r="K269" i="33"/>
  <c r="L269" i="33"/>
  <c r="F270" i="33"/>
  <c r="G270" i="33"/>
  <c r="H270" i="33"/>
  <c r="I270" i="33"/>
  <c r="J270" i="33"/>
  <c r="K270" i="33"/>
  <c r="L270" i="33"/>
  <c r="F271" i="33"/>
  <c r="G271" i="33"/>
  <c r="H271" i="33"/>
  <c r="I271" i="33"/>
  <c r="J271" i="33"/>
  <c r="K271" i="33"/>
  <c r="L271" i="33"/>
  <c r="F272" i="33"/>
  <c r="G272" i="33"/>
  <c r="H272" i="33"/>
  <c r="I272" i="33"/>
  <c r="J272" i="33"/>
  <c r="K272" i="33"/>
  <c r="L272" i="33"/>
  <c r="F273" i="33"/>
  <c r="G273" i="33"/>
  <c r="H273" i="33"/>
  <c r="I273" i="33"/>
  <c r="J273" i="33"/>
  <c r="K273" i="33"/>
  <c r="L273" i="33"/>
  <c r="F274" i="33"/>
  <c r="G274" i="33"/>
  <c r="H274" i="33"/>
  <c r="I274" i="33"/>
  <c r="J274" i="33"/>
  <c r="K274" i="33"/>
  <c r="L274" i="33"/>
  <c r="F275" i="33"/>
  <c r="G275" i="33"/>
  <c r="H275" i="33"/>
  <c r="I275" i="33"/>
  <c r="J275" i="33"/>
  <c r="K275" i="33"/>
  <c r="L275" i="33"/>
  <c r="F276" i="33"/>
  <c r="G276" i="33"/>
  <c r="H276" i="33"/>
  <c r="I276" i="33"/>
  <c r="J276" i="33"/>
  <c r="K276" i="33"/>
  <c r="L276" i="33"/>
  <c r="F277" i="33"/>
  <c r="G277" i="33"/>
  <c r="H277" i="33"/>
  <c r="I277" i="33"/>
  <c r="J277" i="33"/>
  <c r="K277" i="33"/>
  <c r="L277" i="33"/>
  <c r="F278" i="33"/>
  <c r="G278" i="33"/>
  <c r="H278" i="33"/>
  <c r="I278" i="33"/>
  <c r="J278" i="33"/>
  <c r="K278" i="33"/>
  <c r="L278" i="33"/>
  <c r="F279" i="33"/>
  <c r="G279" i="33"/>
  <c r="H279" i="33"/>
  <c r="I279" i="33"/>
  <c r="J279" i="33"/>
  <c r="K279" i="33"/>
  <c r="L279" i="33"/>
  <c r="F280" i="33"/>
  <c r="G280" i="33"/>
  <c r="H280" i="33"/>
  <c r="I280" i="33"/>
  <c r="J280" i="33"/>
  <c r="K280" i="33"/>
  <c r="L280" i="33"/>
  <c r="F281" i="33"/>
  <c r="G281" i="33"/>
  <c r="H281" i="33"/>
  <c r="I281" i="33"/>
  <c r="J281" i="33"/>
  <c r="K281" i="33"/>
  <c r="L281" i="33"/>
  <c r="F282" i="33"/>
  <c r="G282" i="33"/>
  <c r="H282" i="33"/>
  <c r="I282" i="33"/>
  <c r="J282" i="33"/>
  <c r="K282" i="33"/>
  <c r="L282" i="33"/>
  <c r="F283" i="33"/>
  <c r="G283" i="33"/>
  <c r="H283" i="33"/>
  <c r="I283" i="33"/>
  <c r="J283" i="33"/>
  <c r="K283" i="33"/>
  <c r="L283" i="33"/>
  <c r="F284" i="33"/>
  <c r="G284" i="33"/>
  <c r="H284" i="33"/>
  <c r="I284" i="33"/>
  <c r="J284" i="33"/>
  <c r="K284" i="33"/>
  <c r="L284" i="33"/>
  <c r="F285" i="33"/>
  <c r="G285" i="33"/>
  <c r="H285" i="33"/>
  <c r="I285" i="33"/>
  <c r="J285" i="33"/>
  <c r="K285" i="33"/>
  <c r="L285" i="33"/>
  <c r="F286" i="33"/>
  <c r="G286" i="33"/>
  <c r="H286" i="33"/>
  <c r="I286" i="33"/>
  <c r="J286" i="33"/>
  <c r="K286" i="33"/>
  <c r="L286" i="33"/>
  <c r="F287" i="33"/>
  <c r="G287" i="33"/>
  <c r="H287" i="33"/>
  <c r="I287" i="33"/>
  <c r="J287" i="33"/>
  <c r="K287" i="33"/>
  <c r="L287" i="33"/>
  <c r="F288" i="33"/>
  <c r="G288" i="33"/>
  <c r="H288" i="33"/>
  <c r="I288" i="33"/>
  <c r="J288" i="33"/>
  <c r="K288" i="33"/>
  <c r="L288" i="33"/>
  <c r="F289" i="33"/>
  <c r="G289" i="33"/>
  <c r="H289" i="33"/>
  <c r="I289" i="33"/>
  <c r="J289" i="33"/>
  <c r="Q289" i="33" s="1"/>
  <c r="K289" i="33"/>
  <c r="L289" i="33"/>
  <c r="F290" i="33"/>
  <c r="G290" i="33"/>
  <c r="H290" i="33"/>
  <c r="I290" i="33"/>
  <c r="J290" i="33"/>
  <c r="K290" i="33"/>
  <c r="L290" i="33"/>
  <c r="F291" i="33"/>
  <c r="G291" i="33"/>
  <c r="H291" i="33"/>
  <c r="I291" i="33"/>
  <c r="J291" i="33"/>
  <c r="K291" i="33"/>
  <c r="L291" i="33"/>
  <c r="F292" i="33"/>
  <c r="G292" i="33"/>
  <c r="H292" i="33"/>
  <c r="I292" i="33"/>
  <c r="J292" i="33"/>
  <c r="K292" i="33"/>
  <c r="L292" i="33"/>
  <c r="F293" i="33"/>
  <c r="G293" i="33"/>
  <c r="H293" i="33"/>
  <c r="I293" i="33"/>
  <c r="J293" i="33"/>
  <c r="K293" i="33"/>
  <c r="L293" i="33"/>
  <c r="F294" i="33"/>
  <c r="G294" i="33"/>
  <c r="H294" i="33"/>
  <c r="I294" i="33"/>
  <c r="J294" i="33"/>
  <c r="K294" i="33"/>
  <c r="L294" i="33"/>
  <c r="F295" i="33"/>
  <c r="G295" i="33"/>
  <c r="H295" i="33"/>
  <c r="I295" i="33"/>
  <c r="J295" i="33"/>
  <c r="K295" i="33"/>
  <c r="L295" i="33"/>
  <c r="F296" i="33"/>
  <c r="G296" i="33"/>
  <c r="H296" i="33"/>
  <c r="I296" i="33"/>
  <c r="J296" i="33"/>
  <c r="K296" i="33"/>
  <c r="L296" i="33"/>
  <c r="F297" i="33"/>
  <c r="G297" i="33"/>
  <c r="H297" i="33"/>
  <c r="I297" i="33"/>
  <c r="J297" i="33"/>
  <c r="K297" i="33"/>
  <c r="L297" i="33"/>
  <c r="F298" i="33"/>
  <c r="G298" i="33"/>
  <c r="H298" i="33"/>
  <c r="I298" i="33"/>
  <c r="J298" i="33"/>
  <c r="K298" i="33"/>
  <c r="L298" i="33"/>
  <c r="F299" i="33"/>
  <c r="G299" i="33"/>
  <c r="H299" i="33"/>
  <c r="I299" i="33"/>
  <c r="J299" i="33"/>
  <c r="K299" i="33"/>
  <c r="L299" i="33"/>
  <c r="F300" i="33"/>
  <c r="G300" i="33"/>
  <c r="H300" i="33"/>
  <c r="I300" i="33"/>
  <c r="J300" i="33"/>
  <c r="K300" i="33"/>
  <c r="L300" i="33"/>
  <c r="F301" i="33"/>
  <c r="G301" i="33"/>
  <c r="H301" i="33"/>
  <c r="I301" i="33"/>
  <c r="J301" i="33"/>
  <c r="K301" i="33"/>
  <c r="L301" i="33"/>
  <c r="F302" i="33"/>
  <c r="G302" i="33"/>
  <c r="H302" i="33"/>
  <c r="I302" i="33"/>
  <c r="J302" i="33"/>
  <c r="K302" i="33"/>
  <c r="L302" i="33"/>
  <c r="F303" i="33"/>
  <c r="G303" i="33"/>
  <c r="H303" i="33"/>
  <c r="I303" i="33"/>
  <c r="J303" i="33"/>
  <c r="Q303" i="33" s="1"/>
  <c r="K303" i="33"/>
  <c r="L303" i="33"/>
  <c r="F304" i="33"/>
  <c r="G304" i="33"/>
  <c r="H304" i="33"/>
  <c r="I304" i="33"/>
  <c r="J304" i="33"/>
  <c r="K304" i="33"/>
  <c r="L304" i="33"/>
  <c r="F305" i="33"/>
  <c r="G305" i="33"/>
  <c r="H305" i="33"/>
  <c r="I305" i="33"/>
  <c r="J305" i="33"/>
  <c r="K305" i="33"/>
  <c r="L305" i="33"/>
  <c r="F306" i="33"/>
  <c r="G306" i="33"/>
  <c r="H306" i="33"/>
  <c r="I306" i="33"/>
  <c r="J306" i="33"/>
  <c r="K306" i="33"/>
  <c r="L306" i="33"/>
  <c r="F307" i="33"/>
  <c r="G307" i="33"/>
  <c r="H307" i="33"/>
  <c r="I307" i="33"/>
  <c r="J307" i="33"/>
  <c r="K307" i="33"/>
  <c r="L307" i="33"/>
  <c r="F308" i="33"/>
  <c r="G308" i="33"/>
  <c r="H308" i="33"/>
  <c r="I308" i="33"/>
  <c r="J308" i="33"/>
  <c r="K308" i="33"/>
  <c r="L308" i="33"/>
  <c r="F309" i="33"/>
  <c r="G309" i="33"/>
  <c r="H309" i="33"/>
  <c r="I309" i="33"/>
  <c r="J309" i="33"/>
  <c r="Q309" i="33" s="1"/>
  <c r="K309" i="33"/>
  <c r="L309" i="33"/>
  <c r="F310" i="33"/>
  <c r="G310" i="33"/>
  <c r="H310" i="33"/>
  <c r="I310" i="33"/>
  <c r="J310" i="33"/>
  <c r="K310" i="33"/>
  <c r="L310" i="33"/>
  <c r="F311" i="33"/>
  <c r="G311" i="33"/>
  <c r="H311" i="33"/>
  <c r="I311" i="33"/>
  <c r="J311" i="33"/>
  <c r="K311" i="33"/>
  <c r="L311" i="33"/>
  <c r="F312" i="33"/>
  <c r="G312" i="33"/>
  <c r="H312" i="33"/>
  <c r="I312" i="33"/>
  <c r="J312" i="33"/>
  <c r="K312" i="33"/>
  <c r="L312" i="33"/>
  <c r="F313" i="33"/>
  <c r="G313" i="33"/>
  <c r="H313" i="33"/>
  <c r="I313" i="33"/>
  <c r="J313" i="33"/>
  <c r="K313" i="33"/>
  <c r="L313" i="33"/>
  <c r="F314" i="33"/>
  <c r="G314" i="33"/>
  <c r="H314" i="33"/>
  <c r="I314" i="33"/>
  <c r="J314" i="33"/>
  <c r="K314" i="33"/>
  <c r="L314" i="33"/>
  <c r="F315" i="33"/>
  <c r="G315" i="33"/>
  <c r="H315" i="33"/>
  <c r="I315" i="33"/>
  <c r="J315" i="33"/>
  <c r="K315" i="33"/>
  <c r="L315" i="33"/>
  <c r="F316" i="33"/>
  <c r="G316" i="33"/>
  <c r="H316" i="33"/>
  <c r="I316" i="33"/>
  <c r="J316" i="33"/>
  <c r="K316" i="33"/>
  <c r="L316" i="33"/>
  <c r="F317" i="33"/>
  <c r="G317" i="33"/>
  <c r="H317" i="33"/>
  <c r="I317" i="33"/>
  <c r="J317" i="33"/>
  <c r="K317" i="33"/>
  <c r="L317" i="33"/>
  <c r="F318" i="33"/>
  <c r="G318" i="33"/>
  <c r="H318" i="33"/>
  <c r="I318" i="33"/>
  <c r="J318" i="33"/>
  <c r="K318" i="33"/>
  <c r="L318" i="33"/>
  <c r="F319" i="33"/>
  <c r="G319" i="33"/>
  <c r="H319" i="33"/>
  <c r="I319" i="33"/>
  <c r="J319" i="33"/>
  <c r="K319" i="33"/>
  <c r="L319" i="33"/>
  <c r="F320" i="33"/>
  <c r="G320" i="33"/>
  <c r="H320" i="33"/>
  <c r="I320" i="33"/>
  <c r="J320" i="33"/>
  <c r="K320" i="33"/>
  <c r="L320" i="33"/>
  <c r="F321" i="33"/>
  <c r="G321" i="33"/>
  <c r="H321" i="33"/>
  <c r="I321" i="33"/>
  <c r="J321" i="33"/>
  <c r="K321" i="33"/>
  <c r="L321" i="33"/>
  <c r="F322" i="33"/>
  <c r="G322" i="33"/>
  <c r="H322" i="33"/>
  <c r="I322" i="33"/>
  <c r="J322" i="33"/>
  <c r="K322" i="33"/>
  <c r="L322" i="33"/>
  <c r="F323" i="33"/>
  <c r="G323" i="33"/>
  <c r="H323" i="33"/>
  <c r="I323" i="33"/>
  <c r="Q323" i="33" s="1"/>
  <c r="J323" i="33"/>
  <c r="K323" i="33"/>
  <c r="L323" i="33"/>
  <c r="F324" i="33"/>
  <c r="G324" i="33"/>
  <c r="H324" i="33"/>
  <c r="I324" i="33"/>
  <c r="J324" i="33"/>
  <c r="K324" i="33"/>
  <c r="L324" i="33"/>
  <c r="F325" i="33"/>
  <c r="G325" i="33"/>
  <c r="H325" i="33"/>
  <c r="I325" i="33"/>
  <c r="J325" i="33"/>
  <c r="K325" i="33"/>
  <c r="L325" i="33"/>
  <c r="F326" i="33"/>
  <c r="G326" i="33"/>
  <c r="H326" i="33"/>
  <c r="I326" i="33"/>
  <c r="J326" i="33"/>
  <c r="K326" i="33"/>
  <c r="L326" i="33"/>
  <c r="F327" i="33"/>
  <c r="G327" i="33"/>
  <c r="H327" i="33"/>
  <c r="I327" i="33"/>
  <c r="J327" i="33"/>
  <c r="K327" i="33"/>
  <c r="L327" i="33"/>
  <c r="F328" i="33"/>
  <c r="G328" i="33"/>
  <c r="H328" i="33"/>
  <c r="I328" i="33"/>
  <c r="J328" i="33"/>
  <c r="K328" i="33"/>
  <c r="L328" i="33"/>
  <c r="F329" i="33"/>
  <c r="G329" i="33"/>
  <c r="H329" i="33"/>
  <c r="I329" i="33"/>
  <c r="J329" i="33"/>
  <c r="Q329" i="33" s="1"/>
  <c r="K329" i="33"/>
  <c r="L329" i="33"/>
  <c r="F330" i="33"/>
  <c r="G330" i="33"/>
  <c r="H330" i="33"/>
  <c r="I330" i="33"/>
  <c r="J330" i="33"/>
  <c r="K330" i="33"/>
  <c r="L330" i="33"/>
  <c r="F331" i="33"/>
  <c r="G331" i="33"/>
  <c r="H331" i="33"/>
  <c r="I331" i="33"/>
  <c r="J331" i="33"/>
  <c r="K331" i="33"/>
  <c r="L331" i="33"/>
  <c r="F332" i="33"/>
  <c r="G332" i="33"/>
  <c r="H332" i="33"/>
  <c r="I332" i="33"/>
  <c r="J332" i="33"/>
  <c r="K332" i="33"/>
  <c r="L332" i="33"/>
  <c r="F333" i="33"/>
  <c r="G333" i="33"/>
  <c r="H333" i="33"/>
  <c r="I333" i="33"/>
  <c r="J333" i="33"/>
  <c r="K333" i="33"/>
  <c r="L333" i="33"/>
  <c r="F334" i="33"/>
  <c r="G334" i="33"/>
  <c r="H334" i="33"/>
  <c r="I334" i="33"/>
  <c r="J334" i="33"/>
  <c r="K334" i="33"/>
  <c r="L334" i="33"/>
  <c r="F335" i="33"/>
  <c r="G335" i="33"/>
  <c r="H335" i="33"/>
  <c r="I335" i="33"/>
  <c r="J335" i="33"/>
  <c r="K335" i="33"/>
  <c r="L335" i="33"/>
  <c r="F336" i="33"/>
  <c r="G336" i="33"/>
  <c r="H336" i="33"/>
  <c r="I336" i="33"/>
  <c r="J336" i="33"/>
  <c r="K336" i="33"/>
  <c r="L336" i="33"/>
  <c r="F337" i="33"/>
  <c r="G337" i="33"/>
  <c r="H337" i="33"/>
  <c r="I337" i="33"/>
  <c r="J337" i="33"/>
  <c r="K337" i="33"/>
  <c r="L337" i="33"/>
  <c r="F338" i="33"/>
  <c r="G338" i="33"/>
  <c r="H338" i="33"/>
  <c r="I338" i="33"/>
  <c r="J338" i="33"/>
  <c r="K338" i="33"/>
  <c r="L338" i="33"/>
  <c r="F339" i="33"/>
  <c r="G339" i="33"/>
  <c r="H339" i="33"/>
  <c r="I339" i="33"/>
  <c r="J339" i="33"/>
  <c r="K339" i="33"/>
  <c r="L339" i="33"/>
  <c r="F340" i="33"/>
  <c r="G340" i="33"/>
  <c r="H340" i="33"/>
  <c r="I340" i="33"/>
  <c r="J340" i="33"/>
  <c r="K340" i="33"/>
  <c r="L340" i="33"/>
  <c r="F341" i="33"/>
  <c r="G341" i="33"/>
  <c r="H341" i="33"/>
  <c r="I341" i="33"/>
  <c r="J341" i="33"/>
  <c r="K341" i="33"/>
  <c r="L341" i="33"/>
  <c r="F342" i="33"/>
  <c r="G342" i="33"/>
  <c r="H342" i="33"/>
  <c r="I342" i="33"/>
  <c r="J342" i="33"/>
  <c r="K342" i="33"/>
  <c r="L342" i="33"/>
  <c r="F343" i="33"/>
  <c r="G343" i="33"/>
  <c r="H343" i="33"/>
  <c r="I343" i="33"/>
  <c r="J343" i="33"/>
  <c r="K343" i="33"/>
  <c r="L343" i="33"/>
  <c r="F344" i="33"/>
  <c r="G344" i="33"/>
  <c r="H344" i="33"/>
  <c r="I344" i="33"/>
  <c r="J344" i="33"/>
  <c r="K344" i="33"/>
  <c r="L344" i="33"/>
  <c r="F345" i="33"/>
  <c r="G345" i="33"/>
  <c r="H345" i="33"/>
  <c r="I345" i="33"/>
  <c r="J345" i="33"/>
  <c r="K345" i="33"/>
  <c r="L345" i="33"/>
  <c r="F346" i="33"/>
  <c r="G346" i="33"/>
  <c r="H346" i="33"/>
  <c r="I346" i="33"/>
  <c r="J346" i="33"/>
  <c r="K346" i="33"/>
  <c r="L346" i="33"/>
  <c r="F347" i="33"/>
  <c r="G347" i="33"/>
  <c r="H347" i="33"/>
  <c r="I347" i="33"/>
  <c r="J347" i="33"/>
  <c r="K347" i="33"/>
  <c r="L347" i="33"/>
  <c r="F348" i="33"/>
  <c r="G348" i="33"/>
  <c r="H348" i="33"/>
  <c r="I348" i="33"/>
  <c r="J348" i="33"/>
  <c r="K348" i="33"/>
  <c r="L348" i="33"/>
  <c r="F349" i="33"/>
  <c r="G349" i="33"/>
  <c r="H349" i="33"/>
  <c r="I349" i="33"/>
  <c r="J349" i="33"/>
  <c r="Q349" i="33" s="1"/>
  <c r="K349" i="33"/>
  <c r="L349" i="33"/>
  <c r="F350" i="33"/>
  <c r="G350" i="33"/>
  <c r="H350" i="33"/>
  <c r="I350" i="33"/>
  <c r="J350" i="33"/>
  <c r="K350" i="33"/>
  <c r="L350" i="33"/>
  <c r="F351" i="33"/>
  <c r="G351" i="33"/>
  <c r="H351" i="33"/>
  <c r="I351" i="33"/>
  <c r="J351" i="33"/>
  <c r="K351" i="33"/>
  <c r="L351" i="33"/>
  <c r="F352" i="33"/>
  <c r="G352" i="33"/>
  <c r="H352" i="33"/>
  <c r="I352" i="33"/>
  <c r="J352" i="33"/>
  <c r="K352" i="33"/>
  <c r="L352" i="33"/>
  <c r="F353" i="33"/>
  <c r="G353" i="33"/>
  <c r="H353" i="33"/>
  <c r="I353" i="33"/>
  <c r="J353" i="33"/>
  <c r="K353" i="33"/>
  <c r="L353" i="33"/>
  <c r="F354" i="33"/>
  <c r="G354" i="33"/>
  <c r="H354" i="33"/>
  <c r="I354" i="33"/>
  <c r="J354" i="33"/>
  <c r="K354" i="33"/>
  <c r="L354" i="33"/>
  <c r="F355" i="33"/>
  <c r="G355" i="33"/>
  <c r="H355" i="33"/>
  <c r="I355" i="33"/>
  <c r="J355" i="33"/>
  <c r="K355" i="33"/>
  <c r="L355" i="33"/>
  <c r="F356" i="33"/>
  <c r="G356" i="33"/>
  <c r="H356" i="33"/>
  <c r="I356" i="33"/>
  <c r="J356" i="33"/>
  <c r="K356" i="33"/>
  <c r="L356" i="33"/>
  <c r="F357" i="33"/>
  <c r="G357" i="33"/>
  <c r="H357" i="33"/>
  <c r="I357" i="33"/>
  <c r="J357" i="33"/>
  <c r="K357" i="33"/>
  <c r="L357" i="33"/>
  <c r="F358" i="33"/>
  <c r="G358" i="33"/>
  <c r="H358" i="33"/>
  <c r="I358" i="33"/>
  <c r="J358" i="33"/>
  <c r="K358" i="33"/>
  <c r="L358" i="33"/>
  <c r="F359" i="33"/>
  <c r="G359" i="33"/>
  <c r="H359" i="33"/>
  <c r="I359" i="33"/>
  <c r="J359" i="33"/>
  <c r="K359" i="33"/>
  <c r="L359" i="33"/>
  <c r="F360" i="33"/>
  <c r="G360" i="33"/>
  <c r="H360" i="33"/>
  <c r="I360" i="33"/>
  <c r="J360" i="33"/>
  <c r="K360" i="33"/>
  <c r="L360" i="33"/>
  <c r="F361" i="33"/>
  <c r="G361" i="33"/>
  <c r="H361" i="33"/>
  <c r="I361" i="33"/>
  <c r="J361" i="33"/>
  <c r="K361" i="33"/>
  <c r="L361" i="33"/>
  <c r="F362" i="33"/>
  <c r="G362" i="33"/>
  <c r="H362" i="33"/>
  <c r="I362" i="33"/>
  <c r="J362" i="33"/>
  <c r="K362" i="33"/>
  <c r="L362" i="33"/>
  <c r="F363" i="33"/>
  <c r="G363" i="33"/>
  <c r="H363" i="33"/>
  <c r="I363" i="33"/>
  <c r="J363" i="33"/>
  <c r="K363" i="33"/>
  <c r="L363" i="33"/>
  <c r="F364" i="33"/>
  <c r="G364" i="33"/>
  <c r="H364" i="33"/>
  <c r="I364" i="33"/>
  <c r="J364" i="33"/>
  <c r="K364" i="33"/>
  <c r="L364" i="33"/>
  <c r="F365" i="33"/>
  <c r="G365" i="33"/>
  <c r="H365" i="33"/>
  <c r="I365" i="33"/>
  <c r="J365" i="33"/>
  <c r="K365" i="33"/>
  <c r="L365" i="33"/>
  <c r="F366" i="33"/>
  <c r="G366" i="33"/>
  <c r="H366" i="33"/>
  <c r="I366" i="33"/>
  <c r="J366" i="33"/>
  <c r="K366" i="33"/>
  <c r="L366" i="33"/>
  <c r="F367" i="33"/>
  <c r="G367" i="33"/>
  <c r="H367" i="33"/>
  <c r="I367" i="33"/>
  <c r="J367" i="33"/>
  <c r="K367" i="33"/>
  <c r="L367" i="33"/>
  <c r="F368" i="33"/>
  <c r="G368" i="33"/>
  <c r="H368" i="33"/>
  <c r="I368" i="33"/>
  <c r="J368" i="33"/>
  <c r="K368" i="33"/>
  <c r="L368" i="33"/>
  <c r="F369" i="33"/>
  <c r="G369" i="33"/>
  <c r="H369" i="33"/>
  <c r="I369" i="33"/>
  <c r="J369" i="33"/>
  <c r="Q369" i="33" s="1"/>
  <c r="K369" i="33"/>
  <c r="L369" i="33"/>
  <c r="F370" i="33"/>
  <c r="G370" i="33"/>
  <c r="H370" i="33"/>
  <c r="I370" i="33"/>
  <c r="J370" i="33"/>
  <c r="K370" i="33"/>
  <c r="L370" i="33"/>
  <c r="F371" i="33"/>
  <c r="G371" i="33"/>
  <c r="H371" i="33"/>
  <c r="I371" i="33"/>
  <c r="J371" i="33"/>
  <c r="K371" i="33"/>
  <c r="L371" i="33"/>
  <c r="F372" i="33"/>
  <c r="G372" i="33"/>
  <c r="H372" i="33"/>
  <c r="I372" i="33"/>
  <c r="J372" i="33"/>
  <c r="K372" i="33"/>
  <c r="L372" i="33"/>
  <c r="F373" i="33"/>
  <c r="G373" i="33"/>
  <c r="H373" i="33"/>
  <c r="I373" i="33"/>
  <c r="J373" i="33"/>
  <c r="K373" i="33"/>
  <c r="L373" i="33"/>
  <c r="F374" i="33"/>
  <c r="G374" i="33"/>
  <c r="H374" i="33"/>
  <c r="I374" i="33"/>
  <c r="J374" i="33"/>
  <c r="K374" i="33"/>
  <c r="L374" i="33"/>
  <c r="F375" i="33"/>
  <c r="G375" i="33"/>
  <c r="H375" i="33"/>
  <c r="I375" i="33"/>
  <c r="J375" i="33"/>
  <c r="K375" i="33"/>
  <c r="L375" i="33"/>
  <c r="F376" i="33"/>
  <c r="G376" i="33"/>
  <c r="H376" i="33"/>
  <c r="I376" i="33"/>
  <c r="J376" i="33"/>
  <c r="K376" i="33"/>
  <c r="L376" i="33"/>
  <c r="F377" i="33"/>
  <c r="G377" i="33"/>
  <c r="H377" i="33"/>
  <c r="I377" i="33"/>
  <c r="J377" i="33"/>
  <c r="K377" i="33"/>
  <c r="L377" i="33"/>
  <c r="F378" i="33"/>
  <c r="G378" i="33"/>
  <c r="H378" i="33"/>
  <c r="I378" i="33"/>
  <c r="J378" i="33"/>
  <c r="K378" i="33"/>
  <c r="L378" i="33"/>
  <c r="F379" i="33"/>
  <c r="G379" i="33"/>
  <c r="H379" i="33"/>
  <c r="I379" i="33"/>
  <c r="J379" i="33"/>
  <c r="K379" i="33"/>
  <c r="L379" i="33"/>
  <c r="F380" i="33"/>
  <c r="G380" i="33"/>
  <c r="H380" i="33"/>
  <c r="I380" i="33"/>
  <c r="J380" i="33"/>
  <c r="K380" i="33"/>
  <c r="L380" i="33"/>
  <c r="F381" i="33"/>
  <c r="G381" i="33"/>
  <c r="H381" i="33"/>
  <c r="I381" i="33"/>
  <c r="J381" i="33"/>
  <c r="K381" i="33"/>
  <c r="L381" i="33"/>
  <c r="F382" i="33"/>
  <c r="G382" i="33"/>
  <c r="H382" i="33"/>
  <c r="I382" i="33"/>
  <c r="J382" i="33"/>
  <c r="K382" i="33"/>
  <c r="L382" i="33"/>
  <c r="F383" i="33"/>
  <c r="G383" i="33"/>
  <c r="H383" i="33"/>
  <c r="I383" i="33"/>
  <c r="J383" i="33"/>
  <c r="K383" i="33"/>
  <c r="L383" i="33"/>
  <c r="F384" i="33"/>
  <c r="G384" i="33"/>
  <c r="H384" i="33"/>
  <c r="I384" i="33"/>
  <c r="J384" i="33"/>
  <c r="K384" i="33"/>
  <c r="L384" i="33"/>
  <c r="F385" i="33"/>
  <c r="G385" i="33"/>
  <c r="H385" i="33"/>
  <c r="I385" i="33"/>
  <c r="J385" i="33"/>
  <c r="K385" i="33"/>
  <c r="L385" i="33"/>
  <c r="F386" i="33"/>
  <c r="G386" i="33"/>
  <c r="H386" i="33"/>
  <c r="I386" i="33"/>
  <c r="J386" i="33"/>
  <c r="K386" i="33"/>
  <c r="L386" i="33"/>
  <c r="F387" i="33"/>
  <c r="G387" i="33"/>
  <c r="H387" i="33"/>
  <c r="I387" i="33"/>
  <c r="J387" i="33"/>
  <c r="K387" i="33"/>
  <c r="L387" i="33"/>
  <c r="F388" i="33"/>
  <c r="G388" i="33"/>
  <c r="H388" i="33"/>
  <c r="I388" i="33"/>
  <c r="J388" i="33"/>
  <c r="K388" i="33"/>
  <c r="L388" i="33"/>
  <c r="F389" i="33"/>
  <c r="G389" i="33"/>
  <c r="H389" i="33"/>
  <c r="I389" i="33"/>
  <c r="J389" i="33"/>
  <c r="K389" i="33"/>
  <c r="L389" i="33"/>
  <c r="F390" i="33"/>
  <c r="G390" i="33"/>
  <c r="H390" i="33"/>
  <c r="I390" i="33"/>
  <c r="J390" i="33"/>
  <c r="K390" i="33"/>
  <c r="L390" i="33"/>
  <c r="F391" i="33"/>
  <c r="G391" i="33"/>
  <c r="H391" i="33"/>
  <c r="I391" i="33"/>
  <c r="J391" i="33"/>
  <c r="K391" i="33"/>
  <c r="L391" i="33"/>
  <c r="F392" i="33"/>
  <c r="G392" i="33"/>
  <c r="H392" i="33"/>
  <c r="I392" i="33"/>
  <c r="J392" i="33"/>
  <c r="K392" i="33"/>
  <c r="L392" i="33"/>
  <c r="F393" i="33"/>
  <c r="G393" i="33"/>
  <c r="H393" i="33"/>
  <c r="I393" i="33"/>
  <c r="J393" i="33"/>
  <c r="K393" i="33"/>
  <c r="L393" i="33"/>
  <c r="F394" i="33"/>
  <c r="G394" i="33"/>
  <c r="H394" i="33"/>
  <c r="I394" i="33"/>
  <c r="J394" i="33"/>
  <c r="K394" i="33"/>
  <c r="L394" i="33"/>
  <c r="F395" i="33"/>
  <c r="G395" i="33"/>
  <c r="H395" i="33"/>
  <c r="I395" i="33"/>
  <c r="J395" i="33"/>
  <c r="K395" i="33"/>
  <c r="L395" i="33"/>
  <c r="F396" i="33"/>
  <c r="G396" i="33"/>
  <c r="H396" i="33"/>
  <c r="I396" i="33"/>
  <c r="J396" i="33"/>
  <c r="K396" i="33"/>
  <c r="L396" i="33"/>
  <c r="F397" i="33"/>
  <c r="G397" i="33"/>
  <c r="H397" i="33"/>
  <c r="I397" i="33"/>
  <c r="J397" i="33"/>
  <c r="K397" i="33"/>
  <c r="L397" i="33"/>
  <c r="F398" i="33"/>
  <c r="G398" i="33"/>
  <c r="H398" i="33"/>
  <c r="I398" i="33"/>
  <c r="J398" i="33"/>
  <c r="K398" i="33"/>
  <c r="L398" i="33"/>
  <c r="F399" i="33"/>
  <c r="G399" i="33"/>
  <c r="H399" i="33"/>
  <c r="I399" i="33"/>
  <c r="J399" i="33"/>
  <c r="K399" i="33"/>
  <c r="L399" i="33"/>
  <c r="F400" i="33"/>
  <c r="G400" i="33"/>
  <c r="H400" i="33"/>
  <c r="I400" i="33"/>
  <c r="J400" i="33"/>
  <c r="K400" i="33"/>
  <c r="L400" i="33"/>
  <c r="F401" i="33"/>
  <c r="G401" i="33"/>
  <c r="H401" i="33"/>
  <c r="I401" i="33"/>
  <c r="J401" i="33"/>
  <c r="K401" i="33"/>
  <c r="L401" i="33"/>
  <c r="F402" i="33"/>
  <c r="G402" i="33"/>
  <c r="H402" i="33"/>
  <c r="I402" i="33"/>
  <c r="J402" i="33"/>
  <c r="K402" i="33"/>
  <c r="L402" i="33"/>
  <c r="F403" i="33"/>
  <c r="G403" i="33"/>
  <c r="H403" i="33"/>
  <c r="I403" i="33"/>
  <c r="J403" i="33"/>
  <c r="K403" i="33"/>
  <c r="L403" i="33"/>
  <c r="F404" i="33"/>
  <c r="G404" i="33"/>
  <c r="H404" i="33"/>
  <c r="I404" i="33"/>
  <c r="J404" i="33"/>
  <c r="K404" i="33"/>
  <c r="L404" i="33"/>
  <c r="F405" i="33"/>
  <c r="G405" i="33"/>
  <c r="H405" i="33"/>
  <c r="I405" i="33"/>
  <c r="J405" i="33"/>
  <c r="K405" i="33"/>
  <c r="L405" i="33"/>
  <c r="F406" i="33"/>
  <c r="G406" i="33"/>
  <c r="H406" i="33"/>
  <c r="I406" i="33"/>
  <c r="J406" i="33"/>
  <c r="K406" i="33"/>
  <c r="L406" i="33"/>
  <c r="F407" i="33"/>
  <c r="G407" i="33"/>
  <c r="H407" i="33"/>
  <c r="I407" i="33"/>
  <c r="J407" i="33"/>
  <c r="K407" i="33"/>
  <c r="L407" i="33"/>
  <c r="F408" i="33"/>
  <c r="G408" i="33"/>
  <c r="H408" i="33"/>
  <c r="I408" i="33"/>
  <c r="J408" i="33"/>
  <c r="K408" i="33"/>
  <c r="L408" i="33"/>
  <c r="F409" i="33"/>
  <c r="G409" i="33"/>
  <c r="H409" i="33"/>
  <c r="I409" i="33"/>
  <c r="J409" i="33"/>
  <c r="K409" i="33"/>
  <c r="L409" i="33"/>
  <c r="F410" i="33"/>
  <c r="G410" i="33"/>
  <c r="H410" i="33"/>
  <c r="I410" i="33"/>
  <c r="J410" i="33"/>
  <c r="K410" i="33"/>
  <c r="L410" i="33"/>
  <c r="F411" i="33"/>
  <c r="G411" i="33"/>
  <c r="H411" i="33"/>
  <c r="I411" i="33"/>
  <c r="J411" i="33"/>
  <c r="K411" i="33"/>
  <c r="L411" i="33"/>
  <c r="F412" i="33"/>
  <c r="G412" i="33"/>
  <c r="H412" i="33"/>
  <c r="I412" i="33"/>
  <c r="J412" i="33"/>
  <c r="K412" i="33"/>
  <c r="L412" i="33"/>
  <c r="F413" i="33"/>
  <c r="G413" i="33"/>
  <c r="H413" i="33"/>
  <c r="I413" i="33"/>
  <c r="J413" i="33"/>
  <c r="K413" i="33"/>
  <c r="L413" i="33"/>
  <c r="F414" i="33"/>
  <c r="G414" i="33"/>
  <c r="H414" i="33"/>
  <c r="I414" i="33"/>
  <c r="J414" i="33"/>
  <c r="K414" i="33"/>
  <c r="L414" i="33"/>
  <c r="F415" i="33"/>
  <c r="G415" i="33"/>
  <c r="H415" i="33"/>
  <c r="I415" i="33"/>
  <c r="J415" i="33"/>
  <c r="K415" i="33"/>
  <c r="L415" i="33"/>
  <c r="F416" i="33"/>
  <c r="G416" i="33"/>
  <c r="H416" i="33"/>
  <c r="I416" i="33"/>
  <c r="J416" i="33"/>
  <c r="K416" i="33"/>
  <c r="L416" i="33"/>
  <c r="F417" i="33"/>
  <c r="G417" i="33"/>
  <c r="H417" i="33"/>
  <c r="I417" i="33"/>
  <c r="J417" i="33"/>
  <c r="K417" i="33"/>
  <c r="L417" i="33"/>
  <c r="F418" i="33"/>
  <c r="G418" i="33"/>
  <c r="H418" i="33"/>
  <c r="I418" i="33"/>
  <c r="J418" i="33"/>
  <c r="K418" i="33"/>
  <c r="L418" i="33"/>
  <c r="F419" i="33"/>
  <c r="G419" i="33"/>
  <c r="H419" i="33"/>
  <c r="I419" i="33"/>
  <c r="J419" i="33"/>
  <c r="K419" i="33"/>
  <c r="L419" i="33"/>
  <c r="F420" i="33"/>
  <c r="G420" i="33"/>
  <c r="H420" i="33"/>
  <c r="I420" i="33"/>
  <c r="J420" i="33"/>
  <c r="K420" i="33"/>
  <c r="L420" i="33"/>
  <c r="F421" i="33"/>
  <c r="G421" i="33"/>
  <c r="H421" i="33"/>
  <c r="I421" i="33"/>
  <c r="J421" i="33"/>
  <c r="K421" i="33"/>
  <c r="L421" i="33"/>
  <c r="F422" i="33"/>
  <c r="G422" i="33"/>
  <c r="H422" i="33"/>
  <c r="I422" i="33"/>
  <c r="J422" i="33"/>
  <c r="K422" i="33"/>
  <c r="L422" i="33"/>
  <c r="F423" i="33"/>
  <c r="G423" i="33"/>
  <c r="H423" i="33"/>
  <c r="I423" i="33"/>
  <c r="J423" i="33"/>
  <c r="K423" i="33"/>
  <c r="L423" i="33"/>
  <c r="F424" i="33"/>
  <c r="G424" i="33"/>
  <c r="H424" i="33"/>
  <c r="I424" i="33"/>
  <c r="J424" i="33"/>
  <c r="K424" i="33"/>
  <c r="L424" i="33"/>
  <c r="F425" i="33"/>
  <c r="G425" i="33"/>
  <c r="H425" i="33"/>
  <c r="I425" i="33"/>
  <c r="J425" i="33"/>
  <c r="K425" i="33"/>
  <c r="L425" i="33"/>
  <c r="F426" i="33"/>
  <c r="G426" i="33"/>
  <c r="H426" i="33"/>
  <c r="I426" i="33"/>
  <c r="J426" i="33"/>
  <c r="K426" i="33"/>
  <c r="L426" i="33"/>
  <c r="F427" i="33"/>
  <c r="G427" i="33"/>
  <c r="H427" i="33"/>
  <c r="I427" i="33"/>
  <c r="J427" i="33"/>
  <c r="K427" i="33"/>
  <c r="L427" i="33"/>
  <c r="F428" i="33"/>
  <c r="G428" i="33"/>
  <c r="H428" i="33"/>
  <c r="I428" i="33"/>
  <c r="J428" i="33"/>
  <c r="K428" i="33"/>
  <c r="L428" i="33"/>
  <c r="F429" i="33"/>
  <c r="G429" i="33"/>
  <c r="H429" i="33"/>
  <c r="I429" i="33"/>
  <c r="J429" i="33"/>
  <c r="Q429" i="33" s="1"/>
  <c r="K429" i="33"/>
  <c r="L429" i="33"/>
  <c r="F430" i="33"/>
  <c r="G430" i="33"/>
  <c r="H430" i="33"/>
  <c r="I430" i="33"/>
  <c r="J430" i="33"/>
  <c r="K430" i="33"/>
  <c r="L430" i="33"/>
  <c r="F431" i="33"/>
  <c r="G431" i="33"/>
  <c r="H431" i="33"/>
  <c r="I431" i="33"/>
  <c r="J431" i="33"/>
  <c r="K431" i="33"/>
  <c r="L431" i="33"/>
  <c r="F432" i="33"/>
  <c r="G432" i="33"/>
  <c r="H432" i="33"/>
  <c r="I432" i="33"/>
  <c r="J432" i="33"/>
  <c r="K432" i="33"/>
  <c r="L432" i="33"/>
  <c r="F433" i="33"/>
  <c r="G433" i="33"/>
  <c r="H433" i="33"/>
  <c r="I433" i="33"/>
  <c r="J433" i="33"/>
  <c r="K433" i="33"/>
  <c r="L433" i="33"/>
  <c r="F434" i="33"/>
  <c r="G434" i="33"/>
  <c r="H434" i="33"/>
  <c r="I434" i="33"/>
  <c r="J434" i="33"/>
  <c r="K434" i="33"/>
  <c r="L434" i="33"/>
  <c r="F435" i="33"/>
  <c r="G435" i="33"/>
  <c r="H435" i="33"/>
  <c r="I435" i="33"/>
  <c r="J435" i="33"/>
  <c r="Q435" i="33" s="1"/>
  <c r="K435" i="33"/>
  <c r="L435" i="33"/>
  <c r="F436" i="33"/>
  <c r="G436" i="33"/>
  <c r="H436" i="33"/>
  <c r="I436" i="33"/>
  <c r="J436" i="33"/>
  <c r="K436" i="33"/>
  <c r="L436" i="33"/>
  <c r="F437" i="33"/>
  <c r="G437" i="33"/>
  <c r="H437" i="33"/>
  <c r="I437" i="33"/>
  <c r="J437" i="33"/>
  <c r="K437" i="33"/>
  <c r="L437" i="33"/>
  <c r="F438" i="33"/>
  <c r="G438" i="33"/>
  <c r="H438" i="33"/>
  <c r="I438" i="33"/>
  <c r="J438" i="33"/>
  <c r="K438" i="33"/>
  <c r="L438" i="33"/>
  <c r="F439" i="33"/>
  <c r="G439" i="33"/>
  <c r="H439" i="33"/>
  <c r="I439" i="33"/>
  <c r="J439" i="33"/>
  <c r="K439" i="33"/>
  <c r="L439" i="33"/>
  <c r="F440" i="33"/>
  <c r="G440" i="33"/>
  <c r="H440" i="33"/>
  <c r="I440" i="33"/>
  <c r="J440" i="33"/>
  <c r="K440" i="33"/>
  <c r="L440" i="33"/>
  <c r="F441" i="33"/>
  <c r="G441" i="33"/>
  <c r="H441" i="33"/>
  <c r="I441" i="33"/>
  <c r="J441" i="33"/>
  <c r="K441" i="33"/>
  <c r="L441" i="33"/>
  <c r="F442" i="33"/>
  <c r="G442" i="33"/>
  <c r="H442" i="33"/>
  <c r="I442" i="33"/>
  <c r="J442" i="33"/>
  <c r="K442" i="33"/>
  <c r="L442" i="33"/>
  <c r="F443" i="33"/>
  <c r="G443" i="33"/>
  <c r="H443" i="33"/>
  <c r="I443" i="33"/>
  <c r="J443" i="33"/>
  <c r="K443" i="33"/>
  <c r="L443" i="33"/>
  <c r="F444" i="33"/>
  <c r="G444" i="33"/>
  <c r="H444" i="33"/>
  <c r="I444" i="33"/>
  <c r="J444" i="33"/>
  <c r="K444" i="33"/>
  <c r="L444" i="33"/>
  <c r="F445" i="33"/>
  <c r="G445" i="33"/>
  <c r="H445" i="33"/>
  <c r="I445" i="33"/>
  <c r="J445" i="33"/>
  <c r="K445" i="33"/>
  <c r="L445" i="33"/>
  <c r="F446" i="33"/>
  <c r="G446" i="33"/>
  <c r="H446" i="33"/>
  <c r="I446" i="33"/>
  <c r="J446" i="33"/>
  <c r="K446" i="33"/>
  <c r="L446" i="33"/>
  <c r="F447" i="33"/>
  <c r="G447" i="33"/>
  <c r="H447" i="33"/>
  <c r="I447" i="33"/>
  <c r="J447" i="33"/>
  <c r="K447" i="33"/>
  <c r="L447" i="33"/>
  <c r="F448" i="33"/>
  <c r="G448" i="33"/>
  <c r="H448" i="33"/>
  <c r="I448" i="33"/>
  <c r="J448" i="33"/>
  <c r="K448" i="33"/>
  <c r="L448" i="33"/>
  <c r="F449" i="33"/>
  <c r="G449" i="33"/>
  <c r="H449" i="33"/>
  <c r="I449" i="33"/>
  <c r="J449" i="33"/>
  <c r="K449" i="33"/>
  <c r="L449" i="33"/>
  <c r="F450" i="33"/>
  <c r="G450" i="33"/>
  <c r="H450" i="33"/>
  <c r="I450" i="33"/>
  <c r="J450" i="33"/>
  <c r="K450" i="33"/>
  <c r="L450" i="33"/>
  <c r="F451" i="33"/>
  <c r="G451" i="33"/>
  <c r="H451" i="33"/>
  <c r="I451" i="33"/>
  <c r="J451" i="33"/>
  <c r="K451" i="33"/>
  <c r="L451" i="33"/>
  <c r="F452" i="33"/>
  <c r="G452" i="33"/>
  <c r="H452" i="33"/>
  <c r="I452" i="33"/>
  <c r="J452" i="33"/>
  <c r="K452" i="33"/>
  <c r="L452" i="33"/>
  <c r="F453" i="33"/>
  <c r="G453" i="33"/>
  <c r="H453" i="33"/>
  <c r="I453" i="33"/>
  <c r="J453" i="33"/>
  <c r="K453" i="33"/>
  <c r="L453" i="33"/>
  <c r="F454" i="33"/>
  <c r="G454" i="33"/>
  <c r="H454" i="33"/>
  <c r="I454" i="33"/>
  <c r="J454" i="33"/>
  <c r="K454" i="33"/>
  <c r="L454" i="33"/>
  <c r="F455" i="33"/>
  <c r="G455" i="33"/>
  <c r="H455" i="33"/>
  <c r="I455" i="33"/>
  <c r="J455" i="33"/>
  <c r="K455" i="33"/>
  <c r="L455" i="33"/>
  <c r="F456" i="33"/>
  <c r="G456" i="33"/>
  <c r="H456" i="33"/>
  <c r="I456" i="33"/>
  <c r="J456" i="33"/>
  <c r="K456" i="33"/>
  <c r="L456" i="33"/>
  <c r="F457" i="33"/>
  <c r="G457" i="33"/>
  <c r="H457" i="33"/>
  <c r="I457" i="33"/>
  <c r="J457" i="33"/>
  <c r="K457" i="33"/>
  <c r="L457" i="33"/>
  <c r="F458" i="33"/>
  <c r="G458" i="33"/>
  <c r="H458" i="33"/>
  <c r="I458" i="33"/>
  <c r="J458" i="33"/>
  <c r="K458" i="33"/>
  <c r="L458" i="33"/>
  <c r="F459" i="33"/>
  <c r="G459" i="33"/>
  <c r="H459" i="33"/>
  <c r="I459" i="33"/>
  <c r="J459" i="33"/>
  <c r="K459" i="33"/>
  <c r="L459" i="33"/>
  <c r="F460" i="33"/>
  <c r="G460" i="33"/>
  <c r="H460" i="33"/>
  <c r="I460" i="33"/>
  <c r="J460" i="33"/>
  <c r="K460" i="33"/>
  <c r="L460" i="33"/>
  <c r="F461" i="33"/>
  <c r="G461" i="33"/>
  <c r="H461" i="33"/>
  <c r="I461" i="33"/>
  <c r="J461" i="33"/>
  <c r="K461" i="33"/>
  <c r="L461" i="33"/>
  <c r="F462" i="33"/>
  <c r="G462" i="33"/>
  <c r="H462" i="33"/>
  <c r="I462" i="33"/>
  <c r="J462" i="33"/>
  <c r="K462" i="33"/>
  <c r="L462" i="33"/>
  <c r="F463" i="33"/>
  <c r="G463" i="33"/>
  <c r="H463" i="33"/>
  <c r="I463" i="33"/>
  <c r="J463" i="33"/>
  <c r="K463" i="33"/>
  <c r="L463" i="33"/>
  <c r="F464" i="33"/>
  <c r="G464" i="33"/>
  <c r="H464" i="33"/>
  <c r="I464" i="33"/>
  <c r="J464" i="33"/>
  <c r="K464" i="33"/>
  <c r="L464" i="33"/>
  <c r="F465" i="33"/>
  <c r="G465" i="33"/>
  <c r="H465" i="33"/>
  <c r="I465" i="33"/>
  <c r="J465" i="33"/>
  <c r="K465" i="33"/>
  <c r="L465" i="33"/>
  <c r="F466" i="33"/>
  <c r="G466" i="33"/>
  <c r="H466" i="33"/>
  <c r="I466" i="33"/>
  <c r="J466" i="33"/>
  <c r="K466" i="33"/>
  <c r="L466" i="33"/>
  <c r="F467" i="33"/>
  <c r="G467" i="33"/>
  <c r="H467" i="33"/>
  <c r="I467" i="33"/>
  <c r="J467" i="33"/>
  <c r="K467" i="33"/>
  <c r="L467" i="33"/>
  <c r="F468" i="33"/>
  <c r="G468" i="33"/>
  <c r="H468" i="33"/>
  <c r="I468" i="33"/>
  <c r="J468" i="33"/>
  <c r="K468" i="33"/>
  <c r="L468" i="33"/>
  <c r="F469" i="33"/>
  <c r="G469" i="33"/>
  <c r="H469" i="33"/>
  <c r="I469" i="33"/>
  <c r="J469" i="33"/>
  <c r="K469" i="33"/>
  <c r="L469" i="33"/>
  <c r="F470" i="33"/>
  <c r="G470" i="33"/>
  <c r="H470" i="33"/>
  <c r="I470" i="33"/>
  <c r="J470" i="33"/>
  <c r="K470" i="33"/>
  <c r="L470" i="33"/>
  <c r="F471" i="33"/>
  <c r="G471" i="33"/>
  <c r="H471" i="33"/>
  <c r="I471" i="33"/>
  <c r="J471" i="33"/>
  <c r="K471" i="33"/>
  <c r="L471" i="33"/>
  <c r="F472" i="33"/>
  <c r="G472" i="33"/>
  <c r="H472" i="33"/>
  <c r="I472" i="33"/>
  <c r="J472" i="33"/>
  <c r="K472" i="33"/>
  <c r="L472" i="33"/>
  <c r="F473" i="33"/>
  <c r="G473" i="33"/>
  <c r="H473" i="33"/>
  <c r="I473" i="33"/>
  <c r="J473" i="33"/>
  <c r="K473" i="33"/>
  <c r="L473" i="33"/>
  <c r="F474" i="33"/>
  <c r="G474" i="33"/>
  <c r="H474" i="33"/>
  <c r="I474" i="33"/>
  <c r="J474" i="33"/>
  <c r="K474" i="33"/>
  <c r="L474" i="33"/>
  <c r="F475" i="33"/>
  <c r="G475" i="33"/>
  <c r="H475" i="33"/>
  <c r="I475" i="33"/>
  <c r="J475" i="33"/>
  <c r="K475" i="33"/>
  <c r="L475" i="33"/>
  <c r="F476" i="33"/>
  <c r="G476" i="33"/>
  <c r="H476" i="33"/>
  <c r="I476" i="33"/>
  <c r="J476" i="33"/>
  <c r="K476" i="33"/>
  <c r="L476" i="33"/>
  <c r="F477" i="33"/>
  <c r="G477" i="33"/>
  <c r="H477" i="33"/>
  <c r="I477" i="33"/>
  <c r="J477" i="33"/>
  <c r="K477" i="33"/>
  <c r="L477" i="33"/>
  <c r="F478" i="33"/>
  <c r="G478" i="33"/>
  <c r="H478" i="33"/>
  <c r="I478" i="33"/>
  <c r="J478" i="33"/>
  <c r="K478" i="33"/>
  <c r="L478" i="33"/>
  <c r="F479" i="33"/>
  <c r="G479" i="33"/>
  <c r="H479" i="33"/>
  <c r="I479" i="33"/>
  <c r="J479" i="33"/>
  <c r="K479" i="33"/>
  <c r="L479" i="33"/>
  <c r="F480" i="33"/>
  <c r="G480" i="33"/>
  <c r="H480" i="33"/>
  <c r="I480" i="33"/>
  <c r="J480" i="33"/>
  <c r="K480" i="33"/>
  <c r="L480" i="33"/>
  <c r="F481" i="33"/>
  <c r="G481" i="33"/>
  <c r="H481" i="33"/>
  <c r="I481" i="33"/>
  <c r="J481" i="33"/>
  <c r="K481" i="33"/>
  <c r="L481" i="33"/>
  <c r="F482" i="33"/>
  <c r="G482" i="33"/>
  <c r="H482" i="33"/>
  <c r="I482" i="33"/>
  <c r="J482" i="33"/>
  <c r="K482" i="33"/>
  <c r="L482" i="33"/>
  <c r="F483" i="33"/>
  <c r="G483" i="33"/>
  <c r="H483" i="33"/>
  <c r="I483" i="33"/>
  <c r="J483" i="33"/>
  <c r="K483" i="33"/>
  <c r="L483" i="33"/>
  <c r="F484" i="33"/>
  <c r="G484" i="33"/>
  <c r="H484" i="33"/>
  <c r="I484" i="33"/>
  <c r="J484" i="33"/>
  <c r="K484" i="33"/>
  <c r="L484" i="33"/>
  <c r="F485" i="33"/>
  <c r="G485" i="33"/>
  <c r="H485" i="33"/>
  <c r="I485" i="33"/>
  <c r="J485" i="33"/>
  <c r="K485" i="33"/>
  <c r="L485" i="33"/>
  <c r="F486" i="33"/>
  <c r="G486" i="33"/>
  <c r="H486" i="33"/>
  <c r="I486" i="33"/>
  <c r="J486" i="33"/>
  <c r="K486" i="33"/>
  <c r="L486" i="33"/>
  <c r="F487" i="33"/>
  <c r="G487" i="33"/>
  <c r="H487" i="33"/>
  <c r="I487" i="33"/>
  <c r="J487" i="33"/>
  <c r="K487" i="33"/>
  <c r="L487" i="33"/>
  <c r="F488" i="33"/>
  <c r="G488" i="33"/>
  <c r="H488" i="33"/>
  <c r="I488" i="33"/>
  <c r="J488" i="33"/>
  <c r="K488" i="33"/>
  <c r="L488" i="33"/>
  <c r="F489" i="33"/>
  <c r="G489" i="33"/>
  <c r="H489" i="33"/>
  <c r="I489" i="33"/>
  <c r="J489" i="33"/>
  <c r="Q489" i="33" s="1"/>
  <c r="K489" i="33"/>
  <c r="L489" i="33"/>
  <c r="F490" i="33"/>
  <c r="G490" i="33"/>
  <c r="H490" i="33"/>
  <c r="I490" i="33"/>
  <c r="J490" i="33"/>
  <c r="K490" i="33"/>
  <c r="L490" i="33"/>
  <c r="F491" i="33"/>
  <c r="G491" i="33"/>
  <c r="H491" i="33"/>
  <c r="I491" i="33"/>
  <c r="J491" i="33"/>
  <c r="K491" i="33"/>
  <c r="L491" i="33"/>
  <c r="F492" i="33"/>
  <c r="G492" i="33"/>
  <c r="H492" i="33"/>
  <c r="I492" i="33"/>
  <c r="J492" i="33"/>
  <c r="K492" i="33"/>
  <c r="L492" i="33"/>
  <c r="F493" i="33"/>
  <c r="G493" i="33"/>
  <c r="H493" i="33"/>
  <c r="I493" i="33"/>
  <c r="J493" i="33"/>
  <c r="K493" i="33"/>
  <c r="L493" i="33"/>
  <c r="F494" i="33"/>
  <c r="G494" i="33"/>
  <c r="H494" i="33"/>
  <c r="I494" i="33"/>
  <c r="J494" i="33"/>
  <c r="K494" i="33"/>
  <c r="L494" i="33"/>
  <c r="F495" i="33"/>
  <c r="G495" i="33"/>
  <c r="H495" i="33"/>
  <c r="I495" i="33"/>
  <c r="J495" i="33"/>
  <c r="K495" i="33"/>
  <c r="L495" i="33"/>
  <c r="F496" i="33"/>
  <c r="G496" i="33"/>
  <c r="H496" i="33"/>
  <c r="I496" i="33"/>
  <c r="J496" i="33"/>
  <c r="K496" i="33"/>
  <c r="L496" i="33"/>
  <c r="F497" i="33"/>
  <c r="G497" i="33"/>
  <c r="H497" i="33"/>
  <c r="I497" i="33"/>
  <c r="J497" i="33"/>
  <c r="K497" i="33"/>
  <c r="L497" i="33"/>
  <c r="F498" i="33"/>
  <c r="G498" i="33"/>
  <c r="H498" i="33"/>
  <c r="I498" i="33"/>
  <c r="J498" i="33"/>
  <c r="K498" i="33"/>
  <c r="L498" i="33"/>
  <c r="F499" i="33"/>
  <c r="G499" i="33"/>
  <c r="H499" i="33"/>
  <c r="I499" i="33"/>
  <c r="J499" i="33"/>
  <c r="K499" i="33"/>
  <c r="L499" i="33"/>
  <c r="F500" i="33"/>
  <c r="G500" i="33"/>
  <c r="H500" i="33"/>
  <c r="I500" i="33"/>
  <c r="J500" i="33"/>
  <c r="K500" i="33"/>
  <c r="L500" i="33"/>
  <c r="F501" i="33"/>
  <c r="G501" i="33"/>
  <c r="H501" i="33"/>
  <c r="I501" i="33"/>
  <c r="J501" i="33"/>
  <c r="K501" i="33"/>
  <c r="L501" i="33"/>
  <c r="F502" i="33"/>
  <c r="G502" i="33"/>
  <c r="H502" i="33"/>
  <c r="I502" i="33"/>
  <c r="J502" i="33"/>
  <c r="K502" i="33"/>
  <c r="L502" i="33"/>
  <c r="F503" i="33"/>
  <c r="G503" i="33"/>
  <c r="H503" i="33"/>
  <c r="I503" i="33"/>
  <c r="J503" i="33"/>
  <c r="K503" i="33"/>
  <c r="L503" i="33"/>
  <c r="F504" i="33"/>
  <c r="G504" i="33"/>
  <c r="H504" i="33"/>
  <c r="I504" i="33"/>
  <c r="J504" i="33"/>
  <c r="K504" i="33"/>
  <c r="L504" i="33"/>
  <c r="F505" i="33"/>
  <c r="G505" i="33"/>
  <c r="H505" i="33"/>
  <c r="I505" i="33"/>
  <c r="J505" i="33"/>
  <c r="K505" i="33"/>
  <c r="L505" i="33"/>
  <c r="F506" i="33"/>
  <c r="G506" i="33"/>
  <c r="H506" i="33"/>
  <c r="I506" i="33"/>
  <c r="J506" i="33"/>
  <c r="K506" i="33"/>
  <c r="L506" i="33"/>
  <c r="F507" i="33"/>
  <c r="G507" i="33"/>
  <c r="H507" i="33"/>
  <c r="I507" i="33"/>
  <c r="J507" i="33"/>
  <c r="K507" i="33"/>
  <c r="L507" i="33"/>
  <c r="F508" i="33"/>
  <c r="G508" i="33"/>
  <c r="H508" i="33"/>
  <c r="I508" i="33"/>
  <c r="J508" i="33"/>
  <c r="K508" i="33"/>
  <c r="L508" i="33"/>
  <c r="F509" i="33"/>
  <c r="G509" i="33"/>
  <c r="H509" i="33"/>
  <c r="I509" i="33"/>
  <c r="J509" i="33"/>
  <c r="Q509" i="33" s="1"/>
  <c r="K509" i="33"/>
  <c r="L509" i="33"/>
  <c r="F510" i="33"/>
  <c r="G510" i="33"/>
  <c r="H510" i="33"/>
  <c r="I510" i="33"/>
  <c r="J510" i="33"/>
  <c r="K510" i="33"/>
  <c r="L510" i="33"/>
  <c r="F511" i="33"/>
  <c r="G511" i="33"/>
  <c r="H511" i="33"/>
  <c r="I511" i="33"/>
  <c r="J511" i="33"/>
  <c r="K511" i="33"/>
  <c r="L511" i="33"/>
  <c r="F512" i="33"/>
  <c r="G512" i="33"/>
  <c r="H512" i="33"/>
  <c r="I512" i="33"/>
  <c r="J512" i="33"/>
  <c r="K512" i="33"/>
  <c r="L512" i="33"/>
  <c r="F513" i="33"/>
  <c r="G513" i="33"/>
  <c r="H513" i="33"/>
  <c r="I513" i="33"/>
  <c r="J513" i="33"/>
  <c r="K513" i="33"/>
  <c r="L513" i="33"/>
  <c r="F514" i="33"/>
  <c r="G514" i="33"/>
  <c r="H514" i="33"/>
  <c r="I514" i="33"/>
  <c r="J514" i="33"/>
  <c r="K514" i="33"/>
  <c r="L514" i="33"/>
  <c r="F515" i="33"/>
  <c r="G515" i="33"/>
  <c r="H515" i="33"/>
  <c r="I515" i="33"/>
  <c r="J515" i="33"/>
  <c r="K515" i="33"/>
  <c r="L515" i="33"/>
  <c r="F516" i="33"/>
  <c r="G516" i="33"/>
  <c r="H516" i="33"/>
  <c r="I516" i="33"/>
  <c r="J516" i="33"/>
  <c r="K516" i="33"/>
  <c r="L516" i="33"/>
  <c r="F517" i="33"/>
  <c r="G517" i="33"/>
  <c r="H517" i="33"/>
  <c r="I517" i="33"/>
  <c r="J517" i="33"/>
  <c r="K517" i="33"/>
  <c r="L517" i="33"/>
  <c r="F518" i="33"/>
  <c r="G518" i="33"/>
  <c r="H518" i="33"/>
  <c r="I518" i="33"/>
  <c r="J518" i="33"/>
  <c r="K518" i="33"/>
  <c r="L518" i="33"/>
  <c r="F519" i="33"/>
  <c r="G519" i="33"/>
  <c r="H519" i="33"/>
  <c r="I519" i="33"/>
  <c r="J519" i="33"/>
  <c r="K519" i="33"/>
  <c r="L519" i="33"/>
  <c r="F520" i="33"/>
  <c r="G520" i="33"/>
  <c r="H520" i="33"/>
  <c r="I520" i="33"/>
  <c r="J520" i="33"/>
  <c r="K520" i="33"/>
  <c r="L520" i="33"/>
  <c r="F521" i="33"/>
  <c r="G521" i="33"/>
  <c r="H521" i="33"/>
  <c r="I521" i="33"/>
  <c r="J521" i="33"/>
  <c r="K521" i="33"/>
  <c r="L521" i="33"/>
  <c r="F522" i="33"/>
  <c r="G522" i="33"/>
  <c r="H522" i="33"/>
  <c r="I522" i="33"/>
  <c r="J522" i="33"/>
  <c r="K522" i="33"/>
  <c r="L522" i="33"/>
  <c r="F523" i="33"/>
  <c r="G523" i="33"/>
  <c r="H523" i="33"/>
  <c r="I523" i="33"/>
  <c r="J523" i="33"/>
  <c r="K523" i="33"/>
  <c r="L523" i="33"/>
  <c r="F524" i="33"/>
  <c r="G524" i="33"/>
  <c r="H524" i="33"/>
  <c r="I524" i="33"/>
  <c r="J524" i="33"/>
  <c r="K524" i="33"/>
  <c r="L524" i="33"/>
  <c r="F525" i="33"/>
  <c r="G525" i="33"/>
  <c r="H525" i="33"/>
  <c r="I525" i="33"/>
  <c r="J525" i="33"/>
  <c r="K525" i="33"/>
  <c r="L525" i="33"/>
  <c r="F526" i="33"/>
  <c r="G526" i="33"/>
  <c r="H526" i="33"/>
  <c r="I526" i="33"/>
  <c r="J526" i="33"/>
  <c r="K526" i="33"/>
  <c r="L526" i="33"/>
  <c r="F527" i="33"/>
  <c r="G527" i="33"/>
  <c r="H527" i="33"/>
  <c r="I527" i="33"/>
  <c r="J527" i="33"/>
  <c r="K527" i="33"/>
  <c r="L527" i="33"/>
  <c r="F528" i="33"/>
  <c r="G528" i="33"/>
  <c r="H528" i="33"/>
  <c r="I528" i="33"/>
  <c r="J528" i="33"/>
  <c r="K528" i="33"/>
  <c r="L528" i="33"/>
  <c r="F529" i="33"/>
  <c r="G529" i="33"/>
  <c r="H529" i="33"/>
  <c r="I529" i="33"/>
  <c r="J529" i="33"/>
  <c r="K529" i="33"/>
  <c r="L529" i="33"/>
  <c r="F530" i="33"/>
  <c r="G530" i="33"/>
  <c r="H530" i="33"/>
  <c r="I530" i="33"/>
  <c r="J530" i="33"/>
  <c r="K530" i="33"/>
  <c r="L530" i="33"/>
  <c r="F531" i="33"/>
  <c r="G531" i="33"/>
  <c r="H531" i="33"/>
  <c r="I531" i="33"/>
  <c r="J531" i="33"/>
  <c r="K531" i="33"/>
  <c r="L531" i="33"/>
  <c r="F532" i="33"/>
  <c r="G532" i="33"/>
  <c r="H532" i="33"/>
  <c r="I532" i="33"/>
  <c r="J532" i="33"/>
  <c r="K532" i="33"/>
  <c r="L532" i="33"/>
  <c r="F533" i="33"/>
  <c r="G533" i="33"/>
  <c r="H533" i="33"/>
  <c r="I533" i="33"/>
  <c r="J533" i="33"/>
  <c r="K533" i="33"/>
  <c r="L533" i="33"/>
  <c r="F534" i="33"/>
  <c r="G534" i="33"/>
  <c r="H534" i="33"/>
  <c r="I534" i="33"/>
  <c r="J534" i="33"/>
  <c r="K534" i="33"/>
  <c r="L534" i="33"/>
  <c r="F535" i="33"/>
  <c r="G535" i="33"/>
  <c r="H535" i="33"/>
  <c r="I535" i="33"/>
  <c r="J535" i="33"/>
  <c r="K535" i="33"/>
  <c r="L535" i="33"/>
  <c r="F536" i="33"/>
  <c r="G536" i="33"/>
  <c r="H536" i="33"/>
  <c r="I536" i="33"/>
  <c r="J536" i="33"/>
  <c r="K536" i="33"/>
  <c r="L536" i="33"/>
  <c r="F537" i="33"/>
  <c r="G537" i="33"/>
  <c r="H537" i="33"/>
  <c r="I537" i="33"/>
  <c r="J537" i="33"/>
  <c r="K537" i="33"/>
  <c r="L537" i="33"/>
  <c r="F538" i="33"/>
  <c r="G538" i="33"/>
  <c r="H538" i="33"/>
  <c r="I538" i="33"/>
  <c r="J538" i="33"/>
  <c r="K538" i="33"/>
  <c r="L538" i="33"/>
  <c r="F539" i="33"/>
  <c r="G539" i="33"/>
  <c r="H539" i="33"/>
  <c r="I539" i="33"/>
  <c r="J539" i="33"/>
  <c r="K539" i="33"/>
  <c r="L539" i="33"/>
  <c r="F540" i="33"/>
  <c r="G540" i="33"/>
  <c r="H540" i="33"/>
  <c r="I540" i="33"/>
  <c r="J540" i="33"/>
  <c r="K540" i="33"/>
  <c r="L540" i="33"/>
  <c r="F541" i="33"/>
  <c r="G541" i="33"/>
  <c r="H541" i="33"/>
  <c r="I541" i="33"/>
  <c r="J541" i="33"/>
  <c r="K541" i="33"/>
  <c r="L541" i="33"/>
  <c r="F542" i="33"/>
  <c r="G542" i="33"/>
  <c r="H542" i="33"/>
  <c r="I542" i="33"/>
  <c r="J542" i="33"/>
  <c r="K542" i="33"/>
  <c r="L542" i="33"/>
  <c r="F543" i="33"/>
  <c r="G543" i="33"/>
  <c r="H543" i="33"/>
  <c r="I543" i="33"/>
  <c r="J543" i="33"/>
  <c r="K543" i="33"/>
  <c r="L543" i="33"/>
  <c r="F544" i="33"/>
  <c r="G544" i="33"/>
  <c r="H544" i="33"/>
  <c r="I544" i="33"/>
  <c r="J544" i="33"/>
  <c r="K544" i="33"/>
  <c r="L544" i="33"/>
  <c r="F545" i="33"/>
  <c r="G545" i="33"/>
  <c r="H545" i="33"/>
  <c r="I545" i="33"/>
  <c r="J545" i="33"/>
  <c r="K545" i="33"/>
  <c r="L545" i="33"/>
  <c r="F546" i="33"/>
  <c r="G546" i="33"/>
  <c r="H546" i="33"/>
  <c r="I546" i="33"/>
  <c r="J546" i="33"/>
  <c r="K546" i="33"/>
  <c r="L546" i="33"/>
  <c r="F547" i="33"/>
  <c r="G547" i="33"/>
  <c r="H547" i="33"/>
  <c r="I547" i="33"/>
  <c r="J547" i="33"/>
  <c r="K547" i="33"/>
  <c r="L547" i="33"/>
  <c r="F548" i="33"/>
  <c r="G548" i="33"/>
  <c r="H548" i="33"/>
  <c r="I548" i="33"/>
  <c r="J548" i="33"/>
  <c r="K548" i="33"/>
  <c r="L548" i="33"/>
  <c r="F549" i="33"/>
  <c r="G549" i="33"/>
  <c r="H549" i="33"/>
  <c r="I549" i="33"/>
  <c r="J549" i="33"/>
  <c r="K549" i="33"/>
  <c r="L549" i="33"/>
  <c r="F550" i="33"/>
  <c r="G550" i="33"/>
  <c r="H550" i="33"/>
  <c r="I550" i="33"/>
  <c r="J550" i="33"/>
  <c r="K550" i="33"/>
  <c r="L550" i="33"/>
  <c r="F551" i="33"/>
  <c r="G551" i="33"/>
  <c r="H551" i="33"/>
  <c r="I551" i="33"/>
  <c r="J551" i="33"/>
  <c r="K551" i="33"/>
  <c r="L551" i="33"/>
  <c r="F552" i="33"/>
  <c r="G552" i="33"/>
  <c r="H552" i="33"/>
  <c r="I552" i="33"/>
  <c r="J552" i="33"/>
  <c r="K552" i="33"/>
  <c r="L552" i="33"/>
  <c r="F553" i="33"/>
  <c r="G553" i="33"/>
  <c r="H553" i="33"/>
  <c r="I553" i="33"/>
  <c r="J553" i="33"/>
  <c r="K553" i="33"/>
  <c r="L553" i="33"/>
  <c r="F554" i="33"/>
  <c r="G554" i="33"/>
  <c r="H554" i="33"/>
  <c r="I554" i="33"/>
  <c r="J554" i="33"/>
  <c r="K554" i="33"/>
  <c r="L554" i="33"/>
  <c r="F555" i="33"/>
  <c r="G555" i="33"/>
  <c r="H555" i="33"/>
  <c r="I555" i="33"/>
  <c r="J555" i="33"/>
  <c r="K555" i="33"/>
  <c r="L555" i="33"/>
  <c r="F556" i="33"/>
  <c r="G556" i="33"/>
  <c r="H556" i="33"/>
  <c r="I556" i="33"/>
  <c r="J556" i="33"/>
  <c r="K556" i="33"/>
  <c r="L556" i="33"/>
  <c r="F557" i="33"/>
  <c r="G557" i="33"/>
  <c r="H557" i="33"/>
  <c r="I557" i="33"/>
  <c r="J557" i="33"/>
  <c r="K557" i="33"/>
  <c r="L557" i="33"/>
  <c r="F558" i="33"/>
  <c r="G558" i="33"/>
  <c r="H558" i="33"/>
  <c r="I558" i="33"/>
  <c r="J558" i="33"/>
  <c r="K558" i="33"/>
  <c r="L558" i="33"/>
  <c r="F559" i="33"/>
  <c r="G559" i="33"/>
  <c r="H559" i="33"/>
  <c r="I559" i="33"/>
  <c r="J559" i="33"/>
  <c r="K559" i="33"/>
  <c r="L559" i="33"/>
  <c r="F560" i="33"/>
  <c r="G560" i="33"/>
  <c r="H560" i="33"/>
  <c r="I560" i="33"/>
  <c r="J560" i="33"/>
  <c r="K560" i="33"/>
  <c r="L560" i="33"/>
  <c r="F561" i="33"/>
  <c r="G561" i="33"/>
  <c r="H561" i="33"/>
  <c r="I561" i="33"/>
  <c r="J561" i="33"/>
  <c r="K561" i="33"/>
  <c r="L561" i="33"/>
  <c r="F562" i="33"/>
  <c r="G562" i="33"/>
  <c r="H562" i="33"/>
  <c r="I562" i="33"/>
  <c r="J562" i="33"/>
  <c r="K562" i="33"/>
  <c r="L562" i="33"/>
  <c r="F563" i="33"/>
  <c r="G563" i="33"/>
  <c r="H563" i="33"/>
  <c r="I563" i="33"/>
  <c r="J563" i="33"/>
  <c r="K563" i="33"/>
  <c r="L563" i="33"/>
  <c r="F564" i="33"/>
  <c r="G564" i="33"/>
  <c r="H564" i="33"/>
  <c r="I564" i="33"/>
  <c r="J564" i="33"/>
  <c r="K564" i="33"/>
  <c r="L564" i="33"/>
  <c r="F565" i="33"/>
  <c r="G565" i="33"/>
  <c r="H565" i="33"/>
  <c r="I565" i="33"/>
  <c r="J565" i="33"/>
  <c r="K565" i="33"/>
  <c r="L565" i="33"/>
  <c r="F566" i="33"/>
  <c r="G566" i="33"/>
  <c r="H566" i="33"/>
  <c r="I566" i="33"/>
  <c r="J566" i="33"/>
  <c r="K566" i="33"/>
  <c r="L566" i="33"/>
  <c r="F567" i="33"/>
  <c r="G567" i="33"/>
  <c r="H567" i="33"/>
  <c r="I567" i="33"/>
  <c r="J567" i="33"/>
  <c r="K567" i="33"/>
  <c r="L567" i="33"/>
  <c r="F568" i="33"/>
  <c r="G568" i="33"/>
  <c r="H568" i="33"/>
  <c r="I568" i="33"/>
  <c r="J568" i="33"/>
  <c r="K568" i="33"/>
  <c r="L568" i="33"/>
  <c r="F569" i="33"/>
  <c r="G569" i="33"/>
  <c r="H569" i="33"/>
  <c r="I569" i="33"/>
  <c r="J569" i="33"/>
  <c r="Q569" i="33" s="1"/>
  <c r="K569" i="33"/>
  <c r="L569" i="33"/>
  <c r="F570" i="33"/>
  <c r="G570" i="33"/>
  <c r="H570" i="33"/>
  <c r="I570" i="33"/>
  <c r="J570" i="33"/>
  <c r="K570" i="33"/>
  <c r="L570" i="33"/>
  <c r="F571" i="33"/>
  <c r="G571" i="33"/>
  <c r="H571" i="33"/>
  <c r="I571" i="33"/>
  <c r="J571" i="33"/>
  <c r="K571" i="33"/>
  <c r="L571" i="33"/>
  <c r="F572" i="33"/>
  <c r="G572" i="33"/>
  <c r="H572" i="33"/>
  <c r="I572" i="33"/>
  <c r="J572" i="33"/>
  <c r="K572" i="33"/>
  <c r="L572" i="33"/>
  <c r="F573" i="33"/>
  <c r="G573" i="33"/>
  <c r="H573" i="33"/>
  <c r="I573" i="33"/>
  <c r="J573" i="33"/>
  <c r="K573" i="33"/>
  <c r="L573" i="33"/>
  <c r="F574" i="33"/>
  <c r="G574" i="33"/>
  <c r="H574" i="33"/>
  <c r="I574" i="33"/>
  <c r="J574" i="33"/>
  <c r="K574" i="33"/>
  <c r="L574" i="33"/>
  <c r="F575" i="33"/>
  <c r="G575" i="33"/>
  <c r="H575" i="33"/>
  <c r="I575" i="33"/>
  <c r="J575" i="33"/>
  <c r="K575" i="33"/>
  <c r="L575" i="33"/>
  <c r="F576" i="33"/>
  <c r="G576" i="33"/>
  <c r="H576" i="33"/>
  <c r="I576" i="33"/>
  <c r="J576" i="33"/>
  <c r="K576" i="33"/>
  <c r="L576" i="33"/>
  <c r="F577" i="33"/>
  <c r="G577" i="33"/>
  <c r="H577" i="33"/>
  <c r="I577" i="33"/>
  <c r="J577" i="33"/>
  <c r="K577" i="33"/>
  <c r="L577" i="33"/>
  <c r="F578" i="33"/>
  <c r="G578" i="33"/>
  <c r="H578" i="33"/>
  <c r="I578" i="33"/>
  <c r="J578" i="33"/>
  <c r="K578" i="33"/>
  <c r="L578" i="33"/>
  <c r="F579" i="33"/>
  <c r="G579" i="33"/>
  <c r="H579" i="33"/>
  <c r="I579" i="33"/>
  <c r="J579" i="33"/>
  <c r="K579" i="33"/>
  <c r="L579" i="33"/>
  <c r="F580" i="33"/>
  <c r="G580" i="33"/>
  <c r="H580" i="33"/>
  <c r="I580" i="33"/>
  <c r="J580" i="33"/>
  <c r="K580" i="33"/>
  <c r="L580" i="33"/>
  <c r="F581" i="33"/>
  <c r="G581" i="33"/>
  <c r="H581" i="33"/>
  <c r="I581" i="33"/>
  <c r="J581" i="33"/>
  <c r="K581" i="33"/>
  <c r="L581" i="33"/>
  <c r="F582" i="33"/>
  <c r="G582" i="33"/>
  <c r="H582" i="33"/>
  <c r="I582" i="33"/>
  <c r="J582" i="33"/>
  <c r="K582" i="33"/>
  <c r="L582" i="33"/>
  <c r="F583" i="33"/>
  <c r="G583" i="33"/>
  <c r="H583" i="33"/>
  <c r="I583" i="33"/>
  <c r="J583" i="33"/>
  <c r="Q583" i="33" s="1"/>
  <c r="K583" i="33"/>
  <c r="L583" i="33"/>
  <c r="F584" i="33"/>
  <c r="G584" i="33"/>
  <c r="H584" i="33"/>
  <c r="I584" i="33"/>
  <c r="J584" i="33"/>
  <c r="K584" i="33"/>
  <c r="L584" i="33"/>
  <c r="F585" i="33"/>
  <c r="G585" i="33"/>
  <c r="H585" i="33"/>
  <c r="I585" i="33"/>
  <c r="J585" i="33"/>
  <c r="K585" i="33"/>
  <c r="L585" i="33"/>
  <c r="F586" i="33"/>
  <c r="G586" i="33"/>
  <c r="H586" i="33"/>
  <c r="I586" i="33"/>
  <c r="J586" i="33"/>
  <c r="K586" i="33"/>
  <c r="L586" i="33"/>
  <c r="F587" i="33"/>
  <c r="G587" i="33"/>
  <c r="H587" i="33"/>
  <c r="I587" i="33"/>
  <c r="J587" i="33"/>
  <c r="K587" i="33"/>
  <c r="L587" i="33"/>
  <c r="F588" i="33"/>
  <c r="G588" i="33"/>
  <c r="H588" i="33"/>
  <c r="I588" i="33"/>
  <c r="J588" i="33"/>
  <c r="K588" i="33"/>
  <c r="L588" i="33"/>
  <c r="F589" i="33"/>
  <c r="G589" i="33"/>
  <c r="H589" i="33"/>
  <c r="I589" i="33"/>
  <c r="J589" i="33"/>
  <c r="K589" i="33"/>
  <c r="L589" i="33"/>
  <c r="F590" i="33"/>
  <c r="G590" i="33"/>
  <c r="H590" i="33"/>
  <c r="I590" i="33"/>
  <c r="J590" i="33"/>
  <c r="K590" i="33"/>
  <c r="L590" i="33"/>
  <c r="F591" i="33"/>
  <c r="G591" i="33"/>
  <c r="H591" i="33"/>
  <c r="I591" i="33"/>
  <c r="J591" i="33"/>
  <c r="K591" i="33"/>
  <c r="L591" i="33"/>
  <c r="F592" i="33"/>
  <c r="G592" i="33"/>
  <c r="H592" i="33"/>
  <c r="I592" i="33"/>
  <c r="J592" i="33"/>
  <c r="K592" i="33"/>
  <c r="L592" i="33"/>
  <c r="F593" i="33"/>
  <c r="G593" i="33"/>
  <c r="H593" i="33"/>
  <c r="I593" i="33"/>
  <c r="J593" i="33"/>
  <c r="K593" i="33"/>
  <c r="L593" i="33"/>
  <c r="F594" i="33"/>
  <c r="G594" i="33"/>
  <c r="H594" i="33"/>
  <c r="I594" i="33"/>
  <c r="J594" i="33"/>
  <c r="K594" i="33"/>
  <c r="L594" i="33"/>
  <c r="F595" i="33"/>
  <c r="G595" i="33"/>
  <c r="H595" i="33"/>
  <c r="I595" i="33"/>
  <c r="J595" i="33"/>
  <c r="K595" i="33"/>
  <c r="L595" i="33"/>
  <c r="F596" i="33"/>
  <c r="G596" i="33"/>
  <c r="H596" i="33"/>
  <c r="I596" i="33"/>
  <c r="J596" i="33"/>
  <c r="K596" i="33"/>
  <c r="L596" i="33"/>
  <c r="F597" i="33"/>
  <c r="G597" i="33"/>
  <c r="H597" i="33"/>
  <c r="I597" i="33"/>
  <c r="J597" i="33"/>
  <c r="K597" i="33"/>
  <c r="L597" i="33"/>
  <c r="F598" i="33"/>
  <c r="G598" i="33"/>
  <c r="H598" i="33"/>
  <c r="I598" i="33"/>
  <c r="J598" i="33"/>
  <c r="K598" i="33"/>
  <c r="L598" i="33"/>
  <c r="F599" i="33"/>
  <c r="G599" i="33"/>
  <c r="H599" i="33"/>
  <c r="I599" i="33"/>
  <c r="J599" i="33"/>
  <c r="K599" i="33"/>
  <c r="L599" i="33"/>
  <c r="F600" i="33"/>
  <c r="G600" i="33"/>
  <c r="H600" i="33"/>
  <c r="I600" i="33"/>
  <c r="J600" i="33"/>
  <c r="K600" i="33"/>
  <c r="L600" i="33"/>
  <c r="F601" i="33"/>
  <c r="G601" i="33"/>
  <c r="H601" i="33"/>
  <c r="I601" i="33"/>
  <c r="J601" i="33"/>
  <c r="K601" i="33"/>
  <c r="L601" i="33"/>
  <c r="F602" i="33"/>
  <c r="G602" i="33"/>
  <c r="H602" i="33"/>
  <c r="I602" i="33"/>
  <c r="J602" i="33"/>
  <c r="K602" i="33"/>
  <c r="L602" i="33"/>
  <c r="F603" i="33"/>
  <c r="G603" i="33"/>
  <c r="H603" i="33"/>
  <c r="I603" i="33"/>
  <c r="J603" i="33"/>
  <c r="K603" i="33"/>
  <c r="L603" i="33"/>
  <c r="F604" i="33"/>
  <c r="G604" i="33"/>
  <c r="H604" i="33"/>
  <c r="I604" i="33"/>
  <c r="J604" i="33"/>
  <c r="K604" i="33"/>
  <c r="L604" i="33"/>
  <c r="F605" i="33"/>
  <c r="G605" i="33"/>
  <c r="H605" i="33"/>
  <c r="I605" i="33"/>
  <c r="J605" i="33"/>
  <c r="K605" i="33"/>
  <c r="L605" i="33"/>
  <c r="F606" i="33"/>
  <c r="G606" i="33"/>
  <c r="H606" i="33"/>
  <c r="I606" i="33"/>
  <c r="J606" i="33"/>
  <c r="K606" i="33"/>
  <c r="L606" i="33"/>
  <c r="F607" i="33"/>
  <c r="G607" i="33"/>
  <c r="H607" i="33"/>
  <c r="I607" i="33"/>
  <c r="J607" i="33"/>
  <c r="K607" i="33"/>
  <c r="L607" i="33"/>
  <c r="F608" i="33"/>
  <c r="G608" i="33"/>
  <c r="H608" i="33"/>
  <c r="I608" i="33"/>
  <c r="J608" i="33"/>
  <c r="K608" i="33"/>
  <c r="L608" i="33"/>
  <c r="F609" i="33"/>
  <c r="G609" i="33"/>
  <c r="H609" i="33"/>
  <c r="I609" i="33"/>
  <c r="J609" i="33"/>
  <c r="K609" i="33"/>
  <c r="L609" i="33"/>
  <c r="F610" i="33"/>
  <c r="G610" i="33"/>
  <c r="H610" i="33"/>
  <c r="I610" i="33"/>
  <c r="J610" i="33"/>
  <c r="K610" i="33"/>
  <c r="L610" i="33"/>
  <c r="F611" i="33"/>
  <c r="G611" i="33"/>
  <c r="H611" i="33"/>
  <c r="I611" i="33"/>
  <c r="J611" i="33"/>
  <c r="K611" i="33"/>
  <c r="L611" i="33"/>
  <c r="F612" i="33"/>
  <c r="G612" i="33"/>
  <c r="H612" i="33"/>
  <c r="I612" i="33"/>
  <c r="J612" i="33"/>
  <c r="K612" i="33"/>
  <c r="L612" i="33"/>
  <c r="F613" i="33"/>
  <c r="G613" i="33"/>
  <c r="H613" i="33"/>
  <c r="I613" i="33"/>
  <c r="J613" i="33"/>
  <c r="K613" i="33"/>
  <c r="L613" i="33"/>
  <c r="F614" i="33"/>
  <c r="G614" i="33"/>
  <c r="H614" i="33"/>
  <c r="I614" i="33"/>
  <c r="J614" i="33"/>
  <c r="K614" i="33"/>
  <c r="L614" i="33"/>
  <c r="F615" i="33"/>
  <c r="G615" i="33"/>
  <c r="H615" i="33"/>
  <c r="I615" i="33"/>
  <c r="J615" i="33"/>
  <c r="K615" i="33"/>
  <c r="L615" i="33"/>
  <c r="F616" i="33"/>
  <c r="G616" i="33"/>
  <c r="H616" i="33"/>
  <c r="I616" i="33"/>
  <c r="J616" i="33"/>
  <c r="K616" i="33"/>
  <c r="L616" i="33"/>
  <c r="F617" i="33"/>
  <c r="G617" i="33"/>
  <c r="H617" i="33"/>
  <c r="I617" i="33"/>
  <c r="J617" i="33"/>
  <c r="K617" i="33"/>
  <c r="L617" i="33"/>
  <c r="F618" i="33"/>
  <c r="G618" i="33"/>
  <c r="H618" i="33"/>
  <c r="I618" i="33"/>
  <c r="J618" i="33"/>
  <c r="K618" i="33"/>
  <c r="L618" i="33"/>
  <c r="F619" i="33"/>
  <c r="G619" i="33"/>
  <c r="H619" i="33"/>
  <c r="I619" i="33"/>
  <c r="J619" i="33"/>
  <c r="K619" i="33"/>
  <c r="L619" i="33"/>
  <c r="F620" i="33"/>
  <c r="G620" i="33"/>
  <c r="H620" i="33"/>
  <c r="I620" i="33"/>
  <c r="J620" i="33"/>
  <c r="K620" i="33"/>
  <c r="L620" i="33"/>
  <c r="F621" i="33"/>
  <c r="G621" i="33"/>
  <c r="H621" i="33"/>
  <c r="I621" i="33"/>
  <c r="J621" i="33"/>
  <c r="K621" i="33"/>
  <c r="L621" i="33"/>
  <c r="F622" i="33"/>
  <c r="G622" i="33"/>
  <c r="H622" i="33"/>
  <c r="I622" i="33"/>
  <c r="J622" i="33"/>
  <c r="K622" i="33"/>
  <c r="L622" i="33"/>
  <c r="F623" i="33"/>
  <c r="G623" i="33"/>
  <c r="H623" i="33"/>
  <c r="I623" i="33"/>
  <c r="J623" i="33"/>
  <c r="K623" i="33"/>
  <c r="L623" i="33"/>
  <c r="F624" i="33"/>
  <c r="G624" i="33"/>
  <c r="H624" i="33"/>
  <c r="I624" i="33"/>
  <c r="J624" i="33"/>
  <c r="K624" i="33"/>
  <c r="L624" i="33"/>
  <c r="F625" i="33"/>
  <c r="G625" i="33"/>
  <c r="H625" i="33"/>
  <c r="I625" i="33"/>
  <c r="J625" i="33"/>
  <c r="K625" i="33"/>
  <c r="L625" i="33"/>
  <c r="F626" i="33"/>
  <c r="G626" i="33"/>
  <c r="H626" i="33"/>
  <c r="I626" i="33"/>
  <c r="J626" i="33"/>
  <c r="K626" i="33"/>
  <c r="L626" i="33"/>
  <c r="F627" i="33"/>
  <c r="G627" i="33"/>
  <c r="H627" i="33"/>
  <c r="I627" i="33"/>
  <c r="J627" i="33"/>
  <c r="K627" i="33"/>
  <c r="L627" i="33"/>
  <c r="F628" i="33"/>
  <c r="G628" i="33"/>
  <c r="H628" i="33"/>
  <c r="I628" i="33"/>
  <c r="J628" i="33"/>
  <c r="K628" i="33"/>
  <c r="L628" i="33"/>
  <c r="F629" i="33"/>
  <c r="G629" i="33"/>
  <c r="H629" i="33"/>
  <c r="I629" i="33"/>
  <c r="J629" i="33"/>
  <c r="Q629" i="33" s="1"/>
  <c r="K629" i="33"/>
  <c r="L629" i="33"/>
  <c r="F630" i="33"/>
  <c r="G630" i="33"/>
  <c r="H630" i="33"/>
  <c r="I630" i="33"/>
  <c r="J630" i="33"/>
  <c r="K630" i="33"/>
  <c r="L630" i="33"/>
  <c r="F631" i="33"/>
  <c r="G631" i="33"/>
  <c r="H631" i="33"/>
  <c r="I631" i="33"/>
  <c r="J631" i="33"/>
  <c r="K631" i="33"/>
  <c r="L631" i="33"/>
  <c r="F632" i="33"/>
  <c r="G632" i="33"/>
  <c r="H632" i="33"/>
  <c r="I632" i="33"/>
  <c r="J632" i="33"/>
  <c r="K632" i="33"/>
  <c r="L632" i="33"/>
  <c r="F633" i="33"/>
  <c r="G633" i="33"/>
  <c r="H633" i="33"/>
  <c r="I633" i="33"/>
  <c r="J633" i="33"/>
  <c r="K633" i="33"/>
  <c r="L633" i="33"/>
  <c r="F634" i="33"/>
  <c r="G634" i="33"/>
  <c r="H634" i="33"/>
  <c r="I634" i="33"/>
  <c r="J634" i="33"/>
  <c r="K634" i="33"/>
  <c r="L634" i="33"/>
  <c r="F635" i="33"/>
  <c r="G635" i="33"/>
  <c r="H635" i="33"/>
  <c r="I635" i="33"/>
  <c r="J635" i="33"/>
  <c r="K635" i="33"/>
  <c r="L635" i="33"/>
  <c r="F636" i="33"/>
  <c r="G636" i="33"/>
  <c r="H636" i="33"/>
  <c r="I636" i="33"/>
  <c r="J636" i="33"/>
  <c r="K636" i="33"/>
  <c r="L636" i="33"/>
  <c r="F637" i="33"/>
  <c r="G637" i="33"/>
  <c r="H637" i="33"/>
  <c r="I637" i="33"/>
  <c r="J637" i="33"/>
  <c r="K637" i="33"/>
  <c r="L637" i="33"/>
  <c r="F638" i="33"/>
  <c r="G638" i="33"/>
  <c r="H638" i="33"/>
  <c r="I638" i="33"/>
  <c r="J638" i="33"/>
  <c r="K638" i="33"/>
  <c r="L638" i="33"/>
  <c r="F639" i="33"/>
  <c r="G639" i="33"/>
  <c r="H639" i="33"/>
  <c r="I639" i="33"/>
  <c r="J639" i="33"/>
  <c r="K639" i="33"/>
  <c r="L639" i="33"/>
  <c r="F640" i="33"/>
  <c r="G640" i="33"/>
  <c r="H640" i="33"/>
  <c r="I640" i="33"/>
  <c r="J640" i="33"/>
  <c r="K640" i="33"/>
  <c r="L640" i="33"/>
  <c r="F641" i="33"/>
  <c r="G641" i="33"/>
  <c r="H641" i="33"/>
  <c r="I641" i="33"/>
  <c r="J641" i="33"/>
  <c r="K641" i="33"/>
  <c r="L641" i="33"/>
  <c r="F642" i="33"/>
  <c r="G642" i="33"/>
  <c r="H642" i="33"/>
  <c r="I642" i="33"/>
  <c r="J642" i="33"/>
  <c r="K642" i="33"/>
  <c r="L642" i="33"/>
  <c r="F643" i="33"/>
  <c r="G643" i="33"/>
  <c r="H643" i="33"/>
  <c r="I643" i="33"/>
  <c r="Q643" i="33" s="1"/>
  <c r="J643" i="33"/>
  <c r="K643" i="33"/>
  <c r="L643" i="33"/>
  <c r="F644" i="33"/>
  <c r="G644" i="33"/>
  <c r="H644" i="33"/>
  <c r="I644" i="33"/>
  <c r="J644" i="33"/>
  <c r="K644" i="33"/>
  <c r="L644" i="33"/>
  <c r="F645" i="33"/>
  <c r="G645" i="33"/>
  <c r="H645" i="33"/>
  <c r="I645" i="33"/>
  <c r="J645" i="33"/>
  <c r="K645" i="33"/>
  <c r="L645" i="33"/>
  <c r="F646" i="33"/>
  <c r="G646" i="33"/>
  <c r="H646" i="33"/>
  <c r="I646" i="33"/>
  <c r="J646" i="33"/>
  <c r="K646" i="33"/>
  <c r="L646" i="33"/>
  <c r="F647" i="33"/>
  <c r="G647" i="33"/>
  <c r="H647" i="33"/>
  <c r="I647" i="33"/>
  <c r="J647" i="33"/>
  <c r="K647" i="33"/>
  <c r="L647" i="33"/>
  <c r="F648" i="33"/>
  <c r="G648" i="33"/>
  <c r="H648" i="33"/>
  <c r="I648" i="33"/>
  <c r="J648" i="33"/>
  <c r="K648" i="33"/>
  <c r="L648" i="33"/>
  <c r="F649" i="33"/>
  <c r="G649" i="33"/>
  <c r="H649" i="33"/>
  <c r="I649" i="33"/>
  <c r="J649" i="33"/>
  <c r="Q649" i="33" s="1"/>
  <c r="K649" i="33"/>
  <c r="L649" i="33"/>
  <c r="F650" i="33"/>
  <c r="G650" i="33"/>
  <c r="H650" i="33"/>
  <c r="I650" i="33"/>
  <c r="J650" i="33"/>
  <c r="K650" i="33"/>
  <c r="L650" i="33"/>
  <c r="F651" i="33"/>
  <c r="G651" i="33"/>
  <c r="H651" i="33"/>
  <c r="I651" i="33"/>
  <c r="J651" i="33"/>
  <c r="K651" i="33"/>
  <c r="L651" i="33"/>
  <c r="F652" i="33"/>
  <c r="G652" i="33"/>
  <c r="H652" i="33"/>
  <c r="I652" i="33"/>
  <c r="J652" i="33"/>
  <c r="K652" i="33"/>
  <c r="L652" i="33"/>
  <c r="F653" i="33"/>
  <c r="G653" i="33"/>
  <c r="H653" i="33"/>
  <c r="I653" i="33"/>
  <c r="J653" i="33"/>
  <c r="K653" i="33"/>
  <c r="L653" i="33"/>
  <c r="F654" i="33"/>
  <c r="G654" i="33"/>
  <c r="H654" i="33"/>
  <c r="I654" i="33"/>
  <c r="J654" i="33"/>
  <c r="K654" i="33"/>
  <c r="L654" i="33"/>
  <c r="F655" i="33"/>
  <c r="G655" i="33"/>
  <c r="H655" i="33"/>
  <c r="I655" i="33"/>
  <c r="J655" i="33"/>
  <c r="K655" i="33"/>
  <c r="L655" i="33"/>
  <c r="F656" i="33"/>
  <c r="G656" i="33"/>
  <c r="H656" i="33"/>
  <c r="I656" i="33"/>
  <c r="J656" i="33"/>
  <c r="K656" i="33"/>
  <c r="L656" i="33"/>
  <c r="F657" i="33"/>
  <c r="G657" i="33"/>
  <c r="H657" i="33"/>
  <c r="I657" i="33"/>
  <c r="J657" i="33"/>
  <c r="K657" i="33"/>
  <c r="L657" i="33"/>
  <c r="F658" i="33"/>
  <c r="G658" i="33"/>
  <c r="H658" i="33"/>
  <c r="I658" i="33"/>
  <c r="J658" i="33"/>
  <c r="K658" i="33"/>
  <c r="L658" i="33"/>
  <c r="F659" i="33"/>
  <c r="G659" i="33"/>
  <c r="H659" i="33"/>
  <c r="I659" i="33"/>
  <c r="J659" i="33"/>
  <c r="K659" i="33"/>
  <c r="L659" i="33"/>
  <c r="F660" i="33"/>
  <c r="G660" i="33"/>
  <c r="H660" i="33"/>
  <c r="I660" i="33"/>
  <c r="J660" i="33"/>
  <c r="K660" i="33"/>
  <c r="L660" i="33"/>
  <c r="F661" i="33"/>
  <c r="G661" i="33"/>
  <c r="H661" i="33"/>
  <c r="I661" i="33"/>
  <c r="J661" i="33"/>
  <c r="K661" i="33"/>
  <c r="L661" i="33"/>
  <c r="F662" i="33"/>
  <c r="G662" i="33"/>
  <c r="H662" i="33"/>
  <c r="I662" i="33"/>
  <c r="J662" i="33"/>
  <c r="K662" i="33"/>
  <c r="L662" i="33"/>
  <c r="F663" i="33"/>
  <c r="G663" i="33"/>
  <c r="H663" i="33"/>
  <c r="I663" i="33"/>
  <c r="J663" i="33"/>
  <c r="K663" i="33"/>
  <c r="L663" i="33"/>
  <c r="F664" i="33"/>
  <c r="G664" i="33"/>
  <c r="H664" i="33"/>
  <c r="I664" i="33"/>
  <c r="J664" i="33"/>
  <c r="K664" i="33"/>
  <c r="L664" i="33"/>
  <c r="F665" i="33"/>
  <c r="G665" i="33"/>
  <c r="H665" i="33"/>
  <c r="I665" i="33"/>
  <c r="J665" i="33"/>
  <c r="K665" i="33"/>
  <c r="L665" i="33"/>
  <c r="F666" i="33"/>
  <c r="G666" i="33"/>
  <c r="H666" i="33"/>
  <c r="I666" i="33"/>
  <c r="J666" i="33"/>
  <c r="K666" i="33"/>
  <c r="L666" i="33"/>
  <c r="F667" i="33"/>
  <c r="G667" i="33"/>
  <c r="H667" i="33"/>
  <c r="I667" i="33"/>
  <c r="J667" i="33"/>
  <c r="K667" i="33"/>
  <c r="L667" i="33"/>
  <c r="F668" i="33"/>
  <c r="G668" i="33"/>
  <c r="H668" i="33"/>
  <c r="I668" i="33"/>
  <c r="J668" i="33"/>
  <c r="K668" i="33"/>
  <c r="L668" i="33"/>
  <c r="F669" i="33"/>
  <c r="G669" i="33"/>
  <c r="H669" i="33"/>
  <c r="I669" i="33"/>
  <c r="J669" i="33"/>
  <c r="Q669" i="33" s="1"/>
  <c r="K669" i="33"/>
  <c r="L669" i="33"/>
  <c r="F670" i="33"/>
  <c r="G670" i="33"/>
  <c r="H670" i="33"/>
  <c r="I670" i="33"/>
  <c r="J670" i="33"/>
  <c r="K670" i="33"/>
  <c r="L670" i="33"/>
  <c r="F671" i="33"/>
  <c r="G671" i="33"/>
  <c r="H671" i="33"/>
  <c r="I671" i="33"/>
  <c r="J671" i="33"/>
  <c r="K671" i="33"/>
  <c r="L671" i="33"/>
  <c r="F672" i="33"/>
  <c r="G672" i="33"/>
  <c r="H672" i="33"/>
  <c r="I672" i="33"/>
  <c r="J672" i="33"/>
  <c r="K672" i="33"/>
  <c r="L672" i="33"/>
  <c r="F673" i="33"/>
  <c r="G673" i="33"/>
  <c r="H673" i="33"/>
  <c r="I673" i="33"/>
  <c r="J673" i="33"/>
  <c r="K673" i="33"/>
  <c r="L673" i="33"/>
  <c r="F674" i="33"/>
  <c r="G674" i="33"/>
  <c r="H674" i="33"/>
  <c r="I674" i="33"/>
  <c r="J674" i="33"/>
  <c r="K674" i="33"/>
  <c r="L674" i="33"/>
  <c r="F675" i="33"/>
  <c r="G675" i="33"/>
  <c r="H675" i="33"/>
  <c r="I675" i="33"/>
  <c r="J675" i="33"/>
  <c r="K675" i="33"/>
  <c r="L675" i="33"/>
  <c r="F676" i="33"/>
  <c r="G676" i="33"/>
  <c r="H676" i="33"/>
  <c r="I676" i="33"/>
  <c r="J676" i="33"/>
  <c r="K676" i="33"/>
  <c r="L676" i="33"/>
  <c r="F677" i="33"/>
  <c r="G677" i="33"/>
  <c r="H677" i="33"/>
  <c r="I677" i="33"/>
  <c r="J677" i="33"/>
  <c r="K677" i="33"/>
  <c r="L677" i="33"/>
  <c r="F678" i="33"/>
  <c r="G678" i="33"/>
  <c r="H678" i="33"/>
  <c r="I678" i="33"/>
  <c r="J678" i="33"/>
  <c r="K678" i="33"/>
  <c r="L678" i="33"/>
  <c r="F679" i="33"/>
  <c r="G679" i="33"/>
  <c r="H679" i="33"/>
  <c r="I679" i="33"/>
  <c r="J679" i="33"/>
  <c r="K679" i="33"/>
  <c r="L679" i="33"/>
  <c r="F680" i="33"/>
  <c r="G680" i="33"/>
  <c r="H680" i="33"/>
  <c r="I680" i="33"/>
  <c r="J680" i="33"/>
  <c r="K680" i="33"/>
  <c r="L680" i="33"/>
  <c r="F681" i="33"/>
  <c r="G681" i="33"/>
  <c r="H681" i="33"/>
  <c r="I681" i="33"/>
  <c r="J681" i="33"/>
  <c r="K681" i="33"/>
  <c r="L681" i="33"/>
  <c r="F682" i="33"/>
  <c r="G682" i="33"/>
  <c r="H682" i="33"/>
  <c r="I682" i="33"/>
  <c r="J682" i="33"/>
  <c r="K682" i="33"/>
  <c r="L682" i="33"/>
  <c r="F683" i="33"/>
  <c r="G683" i="33"/>
  <c r="H683" i="33"/>
  <c r="I683" i="33"/>
  <c r="J683" i="33"/>
  <c r="K683" i="33"/>
  <c r="L683" i="33"/>
  <c r="F684" i="33"/>
  <c r="G684" i="33"/>
  <c r="H684" i="33"/>
  <c r="I684" i="33"/>
  <c r="J684" i="33"/>
  <c r="K684" i="33"/>
  <c r="L684" i="33"/>
  <c r="F685" i="33"/>
  <c r="G685" i="33"/>
  <c r="H685" i="33"/>
  <c r="I685" i="33"/>
  <c r="J685" i="33"/>
  <c r="K685" i="33"/>
  <c r="L685" i="33"/>
  <c r="F686" i="33"/>
  <c r="G686" i="33"/>
  <c r="H686" i="33"/>
  <c r="I686" i="33"/>
  <c r="J686" i="33"/>
  <c r="K686" i="33"/>
  <c r="L686" i="33"/>
  <c r="F687" i="33"/>
  <c r="G687" i="33"/>
  <c r="H687" i="33"/>
  <c r="I687" i="33"/>
  <c r="J687" i="33"/>
  <c r="K687" i="33"/>
  <c r="L687" i="33"/>
  <c r="F688" i="33"/>
  <c r="G688" i="33"/>
  <c r="H688" i="33"/>
  <c r="I688" i="33"/>
  <c r="J688" i="33"/>
  <c r="K688" i="33"/>
  <c r="L688" i="33"/>
  <c r="F689" i="33"/>
  <c r="G689" i="33"/>
  <c r="H689" i="33"/>
  <c r="I689" i="33"/>
  <c r="J689" i="33"/>
  <c r="K689" i="33"/>
  <c r="L689" i="33"/>
  <c r="F690" i="33"/>
  <c r="G690" i="33"/>
  <c r="H690" i="33"/>
  <c r="I690" i="33"/>
  <c r="J690" i="33"/>
  <c r="K690" i="33"/>
  <c r="L690" i="33"/>
  <c r="F691" i="33"/>
  <c r="G691" i="33"/>
  <c r="H691" i="33"/>
  <c r="I691" i="33"/>
  <c r="J691" i="33"/>
  <c r="K691" i="33"/>
  <c r="L691" i="33"/>
  <c r="F692" i="33"/>
  <c r="G692" i="33"/>
  <c r="H692" i="33"/>
  <c r="I692" i="33"/>
  <c r="J692" i="33"/>
  <c r="K692" i="33"/>
  <c r="L692" i="33"/>
  <c r="F693" i="33"/>
  <c r="G693" i="33"/>
  <c r="H693" i="33"/>
  <c r="I693" i="33"/>
  <c r="J693" i="33"/>
  <c r="K693" i="33"/>
  <c r="L693" i="33"/>
  <c r="F694" i="33"/>
  <c r="G694" i="33"/>
  <c r="H694" i="33"/>
  <c r="I694" i="33"/>
  <c r="J694" i="33"/>
  <c r="K694" i="33"/>
  <c r="L694" i="33"/>
  <c r="F695" i="33"/>
  <c r="G695" i="33"/>
  <c r="H695" i="33"/>
  <c r="I695" i="33"/>
  <c r="J695" i="33"/>
  <c r="K695" i="33"/>
  <c r="L695" i="33"/>
  <c r="F696" i="33"/>
  <c r="G696" i="33"/>
  <c r="H696" i="33"/>
  <c r="I696" i="33"/>
  <c r="J696" i="33"/>
  <c r="K696" i="33"/>
  <c r="L696" i="33"/>
  <c r="F697" i="33"/>
  <c r="G697" i="33"/>
  <c r="H697" i="33"/>
  <c r="I697" i="33"/>
  <c r="J697" i="33"/>
  <c r="K697" i="33"/>
  <c r="L697" i="33"/>
  <c r="F698" i="33"/>
  <c r="G698" i="33"/>
  <c r="H698" i="33"/>
  <c r="I698" i="33"/>
  <c r="J698" i="33"/>
  <c r="K698" i="33"/>
  <c r="L698" i="33"/>
  <c r="F699" i="33"/>
  <c r="G699" i="33"/>
  <c r="H699" i="33"/>
  <c r="I699" i="33"/>
  <c r="J699" i="33"/>
  <c r="K699" i="33"/>
  <c r="L699" i="33"/>
  <c r="F700" i="33"/>
  <c r="G700" i="33"/>
  <c r="H700" i="33"/>
  <c r="I700" i="33"/>
  <c r="J700" i="33"/>
  <c r="K700" i="33"/>
  <c r="L700" i="33"/>
  <c r="F701" i="33"/>
  <c r="G701" i="33"/>
  <c r="H701" i="33"/>
  <c r="I701" i="33"/>
  <c r="J701" i="33"/>
  <c r="K701" i="33"/>
  <c r="L701" i="33"/>
  <c r="F702" i="33"/>
  <c r="G702" i="33"/>
  <c r="H702" i="33"/>
  <c r="I702" i="33"/>
  <c r="J702" i="33"/>
  <c r="K702" i="33"/>
  <c r="L702" i="33"/>
  <c r="F703" i="33"/>
  <c r="G703" i="33"/>
  <c r="H703" i="33"/>
  <c r="I703" i="33"/>
  <c r="Q703" i="33" s="1"/>
  <c r="J703" i="33"/>
  <c r="K703" i="33"/>
  <c r="L703" i="33"/>
  <c r="F704" i="33"/>
  <c r="G704" i="33"/>
  <c r="H704" i="33"/>
  <c r="I704" i="33"/>
  <c r="J704" i="33"/>
  <c r="K704" i="33"/>
  <c r="L704" i="33"/>
  <c r="F705" i="33"/>
  <c r="G705" i="33"/>
  <c r="H705" i="33"/>
  <c r="I705" i="33"/>
  <c r="J705" i="33"/>
  <c r="K705" i="33"/>
  <c r="L705" i="33"/>
  <c r="F706" i="33"/>
  <c r="G706" i="33"/>
  <c r="H706" i="33"/>
  <c r="I706" i="33"/>
  <c r="J706" i="33"/>
  <c r="K706" i="33"/>
  <c r="L706" i="33"/>
  <c r="F707" i="33"/>
  <c r="G707" i="33"/>
  <c r="H707" i="33"/>
  <c r="I707" i="33"/>
  <c r="J707" i="33"/>
  <c r="K707" i="33"/>
  <c r="L707" i="33"/>
  <c r="F708" i="33"/>
  <c r="G708" i="33"/>
  <c r="H708" i="33"/>
  <c r="I708" i="33"/>
  <c r="J708" i="33"/>
  <c r="K708" i="33"/>
  <c r="L708" i="33"/>
  <c r="F709" i="33"/>
  <c r="G709" i="33"/>
  <c r="H709" i="33"/>
  <c r="I709" i="33"/>
  <c r="J709" i="33"/>
  <c r="K709" i="33"/>
  <c r="L709" i="33"/>
  <c r="F710" i="33"/>
  <c r="G710" i="33"/>
  <c r="H710" i="33"/>
  <c r="I710" i="33"/>
  <c r="J710" i="33"/>
  <c r="K710" i="33"/>
  <c r="L710" i="33"/>
  <c r="F711" i="33"/>
  <c r="G711" i="33"/>
  <c r="H711" i="33"/>
  <c r="I711" i="33"/>
  <c r="J711" i="33"/>
  <c r="K711" i="33"/>
  <c r="L711" i="33"/>
  <c r="F712" i="33"/>
  <c r="G712" i="33"/>
  <c r="H712" i="33"/>
  <c r="I712" i="33"/>
  <c r="J712" i="33"/>
  <c r="K712" i="33"/>
  <c r="L712" i="33"/>
  <c r="F713" i="33"/>
  <c r="G713" i="33"/>
  <c r="H713" i="33"/>
  <c r="I713" i="33"/>
  <c r="J713" i="33"/>
  <c r="K713" i="33"/>
  <c r="L713" i="33"/>
  <c r="F714" i="33"/>
  <c r="G714" i="33"/>
  <c r="H714" i="33"/>
  <c r="I714" i="33"/>
  <c r="J714" i="33"/>
  <c r="K714" i="33"/>
  <c r="L714" i="33"/>
  <c r="F715" i="33"/>
  <c r="G715" i="33"/>
  <c r="H715" i="33"/>
  <c r="I715" i="33"/>
  <c r="J715" i="33"/>
  <c r="K715" i="33"/>
  <c r="L715" i="33"/>
  <c r="F716" i="33"/>
  <c r="G716" i="33"/>
  <c r="H716" i="33"/>
  <c r="I716" i="33"/>
  <c r="J716" i="33"/>
  <c r="K716" i="33"/>
  <c r="L716" i="33"/>
  <c r="F717" i="33"/>
  <c r="G717" i="33"/>
  <c r="H717" i="33"/>
  <c r="I717" i="33"/>
  <c r="J717" i="33"/>
  <c r="K717" i="33"/>
  <c r="L717" i="33"/>
  <c r="F718" i="33"/>
  <c r="G718" i="33"/>
  <c r="H718" i="33"/>
  <c r="I718" i="33"/>
  <c r="J718" i="33"/>
  <c r="K718" i="33"/>
  <c r="L718" i="33"/>
  <c r="F719" i="33"/>
  <c r="G719" i="33"/>
  <c r="H719" i="33"/>
  <c r="I719" i="33"/>
  <c r="J719" i="33"/>
  <c r="K719" i="33"/>
  <c r="L719" i="33"/>
  <c r="F720" i="33"/>
  <c r="G720" i="33"/>
  <c r="H720" i="33"/>
  <c r="I720" i="33"/>
  <c r="J720" i="33"/>
  <c r="K720" i="33"/>
  <c r="L720" i="33"/>
  <c r="F721" i="33"/>
  <c r="G721" i="33"/>
  <c r="H721" i="33"/>
  <c r="I721" i="33"/>
  <c r="J721" i="33"/>
  <c r="K721" i="33"/>
  <c r="L721" i="33"/>
  <c r="F722" i="33"/>
  <c r="G722" i="33"/>
  <c r="H722" i="33"/>
  <c r="I722" i="33"/>
  <c r="J722" i="33"/>
  <c r="K722" i="33"/>
  <c r="L722" i="33"/>
  <c r="F723" i="33"/>
  <c r="G723" i="33"/>
  <c r="H723" i="33"/>
  <c r="I723" i="33"/>
  <c r="J723" i="33"/>
  <c r="K723" i="33"/>
  <c r="L723" i="33"/>
  <c r="F724" i="33"/>
  <c r="G724" i="33"/>
  <c r="H724" i="33"/>
  <c r="I724" i="33"/>
  <c r="J724" i="33"/>
  <c r="K724" i="33"/>
  <c r="L724" i="33"/>
  <c r="F725" i="33"/>
  <c r="G725" i="33"/>
  <c r="H725" i="33"/>
  <c r="I725" i="33"/>
  <c r="J725" i="33"/>
  <c r="K725" i="33"/>
  <c r="L725" i="33"/>
  <c r="F726" i="33"/>
  <c r="G726" i="33"/>
  <c r="H726" i="33"/>
  <c r="I726" i="33"/>
  <c r="J726" i="33"/>
  <c r="K726" i="33"/>
  <c r="L726" i="33"/>
  <c r="F727" i="33"/>
  <c r="G727" i="33"/>
  <c r="H727" i="33"/>
  <c r="I727" i="33"/>
  <c r="J727" i="33"/>
  <c r="K727" i="33"/>
  <c r="L727" i="33"/>
  <c r="F728" i="33"/>
  <c r="G728" i="33"/>
  <c r="H728" i="33"/>
  <c r="I728" i="33"/>
  <c r="J728" i="33"/>
  <c r="K728" i="33"/>
  <c r="L728" i="33"/>
  <c r="F729" i="33"/>
  <c r="G729" i="33"/>
  <c r="H729" i="33"/>
  <c r="I729" i="33"/>
  <c r="J729" i="33"/>
  <c r="K729" i="33"/>
  <c r="L729" i="33"/>
  <c r="F730" i="33"/>
  <c r="G730" i="33"/>
  <c r="H730" i="33"/>
  <c r="I730" i="33"/>
  <c r="J730" i="33"/>
  <c r="K730" i="33"/>
  <c r="L730" i="33"/>
  <c r="F731" i="33"/>
  <c r="G731" i="33"/>
  <c r="H731" i="33"/>
  <c r="I731" i="33"/>
  <c r="J731" i="33"/>
  <c r="K731" i="33"/>
  <c r="L731" i="33"/>
  <c r="F732" i="33"/>
  <c r="G732" i="33"/>
  <c r="H732" i="33"/>
  <c r="I732" i="33"/>
  <c r="J732" i="33"/>
  <c r="K732" i="33"/>
  <c r="L732" i="33"/>
  <c r="F733" i="33"/>
  <c r="G733" i="33"/>
  <c r="H733" i="33"/>
  <c r="I733" i="33"/>
  <c r="J733" i="33"/>
  <c r="K733" i="33"/>
  <c r="L733" i="33"/>
  <c r="F734" i="33"/>
  <c r="G734" i="33"/>
  <c r="H734" i="33"/>
  <c r="I734" i="33"/>
  <c r="J734" i="33"/>
  <c r="K734" i="33"/>
  <c r="L734" i="33"/>
  <c r="F735" i="33"/>
  <c r="G735" i="33"/>
  <c r="H735" i="33"/>
  <c r="I735" i="33"/>
  <c r="J735" i="33"/>
  <c r="K735" i="33"/>
  <c r="L735" i="33"/>
  <c r="F736" i="33"/>
  <c r="G736" i="33"/>
  <c r="H736" i="33"/>
  <c r="I736" i="33"/>
  <c r="J736" i="33"/>
  <c r="K736" i="33"/>
  <c r="L736" i="33"/>
  <c r="F737" i="33"/>
  <c r="G737" i="33"/>
  <c r="H737" i="33"/>
  <c r="I737" i="33"/>
  <c r="J737" i="33"/>
  <c r="K737" i="33"/>
  <c r="L737" i="33"/>
  <c r="F738" i="33"/>
  <c r="G738" i="33"/>
  <c r="H738" i="33"/>
  <c r="I738" i="33"/>
  <c r="J738" i="33"/>
  <c r="K738" i="33"/>
  <c r="L738" i="33"/>
  <c r="F739" i="33"/>
  <c r="G739" i="33"/>
  <c r="H739" i="33"/>
  <c r="I739" i="33"/>
  <c r="J739" i="33"/>
  <c r="K739" i="33"/>
  <c r="L739" i="33"/>
  <c r="F740" i="33"/>
  <c r="G740" i="33"/>
  <c r="H740" i="33"/>
  <c r="I740" i="33"/>
  <c r="J740" i="33"/>
  <c r="K740" i="33"/>
  <c r="L740" i="33"/>
  <c r="F741" i="33"/>
  <c r="G741" i="33"/>
  <c r="H741" i="33"/>
  <c r="I741" i="33"/>
  <c r="J741" i="33"/>
  <c r="K741" i="33"/>
  <c r="L741" i="33"/>
  <c r="F742" i="33"/>
  <c r="G742" i="33"/>
  <c r="H742" i="33"/>
  <c r="I742" i="33"/>
  <c r="J742" i="33"/>
  <c r="K742" i="33"/>
  <c r="L742" i="33"/>
  <c r="F743" i="33"/>
  <c r="G743" i="33"/>
  <c r="H743" i="33"/>
  <c r="I743" i="33"/>
  <c r="J743" i="33"/>
  <c r="Q743" i="33" s="1"/>
  <c r="K743" i="33"/>
  <c r="L743" i="33"/>
  <c r="F744" i="33"/>
  <c r="G744" i="33"/>
  <c r="H744" i="33"/>
  <c r="I744" i="33"/>
  <c r="J744" i="33"/>
  <c r="K744" i="33"/>
  <c r="L744" i="33"/>
  <c r="F745" i="33"/>
  <c r="G745" i="33"/>
  <c r="H745" i="33"/>
  <c r="I745" i="33"/>
  <c r="J745" i="33"/>
  <c r="K745" i="33"/>
  <c r="L745" i="33"/>
  <c r="F746" i="33"/>
  <c r="G746" i="33"/>
  <c r="H746" i="33"/>
  <c r="I746" i="33"/>
  <c r="J746" i="33"/>
  <c r="K746" i="33"/>
  <c r="L746" i="33"/>
  <c r="F747" i="33"/>
  <c r="G747" i="33"/>
  <c r="H747" i="33"/>
  <c r="I747" i="33"/>
  <c r="J747" i="33"/>
  <c r="K747" i="33"/>
  <c r="L747" i="33"/>
  <c r="F748" i="33"/>
  <c r="G748" i="33"/>
  <c r="H748" i="33"/>
  <c r="I748" i="33"/>
  <c r="J748" i="33"/>
  <c r="K748" i="33"/>
  <c r="L748" i="33"/>
  <c r="F749" i="33"/>
  <c r="G749" i="33"/>
  <c r="H749" i="33"/>
  <c r="I749" i="33"/>
  <c r="J749" i="33"/>
  <c r="K749" i="33"/>
  <c r="L749" i="33"/>
  <c r="F750" i="33"/>
  <c r="G750" i="33"/>
  <c r="H750" i="33"/>
  <c r="I750" i="33"/>
  <c r="J750" i="33"/>
  <c r="K750" i="33"/>
  <c r="L750" i="33"/>
  <c r="F751" i="33"/>
  <c r="G751" i="33"/>
  <c r="H751" i="33"/>
  <c r="I751" i="33"/>
  <c r="J751" i="33"/>
  <c r="K751" i="33"/>
  <c r="L751" i="33"/>
  <c r="F752" i="33"/>
  <c r="G752" i="33"/>
  <c r="H752" i="33"/>
  <c r="I752" i="33"/>
  <c r="J752" i="33"/>
  <c r="K752" i="33"/>
  <c r="L752" i="33"/>
  <c r="F753" i="33"/>
  <c r="G753" i="33"/>
  <c r="H753" i="33"/>
  <c r="I753" i="33"/>
  <c r="J753" i="33"/>
  <c r="K753" i="33"/>
  <c r="L753" i="33"/>
  <c r="F754" i="33"/>
  <c r="G754" i="33"/>
  <c r="H754" i="33"/>
  <c r="I754" i="33"/>
  <c r="J754" i="33"/>
  <c r="K754" i="33"/>
  <c r="L754" i="33"/>
  <c r="F755" i="33"/>
  <c r="G755" i="33"/>
  <c r="H755" i="33"/>
  <c r="I755" i="33"/>
  <c r="J755" i="33"/>
  <c r="K755" i="33"/>
  <c r="L755" i="33"/>
  <c r="F756" i="33"/>
  <c r="G756" i="33"/>
  <c r="H756" i="33"/>
  <c r="I756" i="33"/>
  <c r="J756" i="33"/>
  <c r="K756" i="33"/>
  <c r="L756" i="33"/>
  <c r="F757" i="33"/>
  <c r="G757" i="33"/>
  <c r="H757" i="33"/>
  <c r="I757" i="33"/>
  <c r="J757" i="33"/>
  <c r="K757" i="33"/>
  <c r="L757" i="33"/>
  <c r="F758" i="33"/>
  <c r="G758" i="33"/>
  <c r="H758" i="33"/>
  <c r="I758" i="33"/>
  <c r="J758" i="33"/>
  <c r="K758" i="33"/>
  <c r="L758" i="33"/>
  <c r="F759" i="33"/>
  <c r="G759" i="33"/>
  <c r="H759" i="33"/>
  <c r="I759" i="33"/>
  <c r="J759" i="33"/>
  <c r="K759" i="33"/>
  <c r="L759" i="33"/>
  <c r="F760" i="33"/>
  <c r="G760" i="33"/>
  <c r="H760" i="33"/>
  <c r="I760" i="33"/>
  <c r="J760" i="33"/>
  <c r="K760" i="33"/>
  <c r="L760" i="33"/>
  <c r="F761" i="33"/>
  <c r="G761" i="33"/>
  <c r="H761" i="33"/>
  <c r="I761" i="33"/>
  <c r="J761" i="33"/>
  <c r="K761" i="33"/>
  <c r="L761" i="33"/>
  <c r="F762" i="33"/>
  <c r="G762" i="33"/>
  <c r="H762" i="33"/>
  <c r="I762" i="33"/>
  <c r="J762" i="33"/>
  <c r="K762" i="33"/>
  <c r="L762" i="33"/>
  <c r="F763" i="33"/>
  <c r="G763" i="33"/>
  <c r="H763" i="33"/>
  <c r="I763" i="33"/>
  <c r="J763" i="33"/>
  <c r="Q763" i="33" s="1"/>
  <c r="K763" i="33"/>
  <c r="L763" i="33"/>
  <c r="F764" i="33"/>
  <c r="G764" i="33"/>
  <c r="H764" i="33"/>
  <c r="I764" i="33"/>
  <c r="J764" i="33"/>
  <c r="K764" i="33"/>
  <c r="L764" i="33"/>
  <c r="F765" i="33"/>
  <c r="G765" i="33"/>
  <c r="H765" i="33"/>
  <c r="I765" i="33"/>
  <c r="J765" i="33"/>
  <c r="K765" i="33"/>
  <c r="L765" i="33"/>
  <c r="F766" i="33"/>
  <c r="G766" i="33"/>
  <c r="H766" i="33"/>
  <c r="I766" i="33"/>
  <c r="J766" i="33"/>
  <c r="K766" i="33"/>
  <c r="L766" i="33"/>
  <c r="F767" i="33"/>
  <c r="G767" i="33"/>
  <c r="H767" i="33"/>
  <c r="I767" i="33"/>
  <c r="J767" i="33"/>
  <c r="K767" i="33"/>
  <c r="L767" i="33"/>
  <c r="F768" i="33"/>
  <c r="G768" i="33"/>
  <c r="H768" i="33"/>
  <c r="I768" i="33"/>
  <c r="J768" i="33"/>
  <c r="K768" i="33"/>
  <c r="L768" i="33"/>
  <c r="F769" i="33"/>
  <c r="G769" i="33"/>
  <c r="H769" i="33"/>
  <c r="I769" i="33"/>
  <c r="J769" i="33"/>
  <c r="K769" i="33"/>
  <c r="L769" i="33"/>
  <c r="F770" i="33"/>
  <c r="G770" i="33"/>
  <c r="H770" i="33"/>
  <c r="I770" i="33"/>
  <c r="J770" i="33"/>
  <c r="K770" i="33"/>
  <c r="L770" i="33"/>
  <c r="F771" i="33"/>
  <c r="G771" i="33"/>
  <c r="H771" i="33"/>
  <c r="I771" i="33"/>
  <c r="J771" i="33"/>
  <c r="K771" i="33"/>
  <c r="L771" i="33"/>
  <c r="F772" i="33"/>
  <c r="G772" i="33"/>
  <c r="H772" i="33"/>
  <c r="I772" i="33"/>
  <c r="J772" i="33"/>
  <c r="K772" i="33"/>
  <c r="L772" i="33"/>
  <c r="F773" i="33"/>
  <c r="G773" i="33"/>
  <c r="H773" i="33"/>
  <c r="I773" i="33"/>
  <c r="J773" i="33"/>
  <c r="K773" i="33"/>
  <c r="L773" i="33"/>
  <c r="F774" i="33"/>
  <c r="G774" i="33"/>
  <c r="H774" i="33"/>
  <c r="I774" i="33"/>
  <c r="J774" i="33"/>
  <c r="K774" i="33"/>
  <c r="L774" i="33"/>
  <c r="F775" i="33"/>
  <c r="G775" i="33"/>
  <c r="H775" i="33"/>
  <c r="I775" i="33"/>
  <c r="J775" i="33"/>
  <c r="K775" i="33"/>
  <c r="L775" i="33"/>
  <c r="F776" i="33"/>
  <c r="G776" i="33"/>
  <c r="H776" i="33"/>
  <c r="I776" i="33"/>
  <c r="J776" i="33"/>
  <c r="K776" i="33"/>
  <c r="L776" i="33"/>
  <c r="F777" i="33"/>
  <c r="G777" i="33"/>
  <c r="H777" i="33"/>
  <c r="I777" i="33"/>
  <c r="J777" i="33"/>
  <c r="K777" i="33"/>
  <c r="L777" i="33"/>
  <c r="F778" i="33"/>
  <c r="G778" i="33"/>
  <c r="H778" i="33"/>
  <c r="I778" i="33"/>
  <c r="J778" i="33"/>
  <c r="K778" i="33"/>
  <c r="L778" i="33"/>
  <c r="F779" i="33"/>
  <c r="G779" i="33"/>
  <c r="H779" i="33"/>
  <c r="I779" i="33"/>
  <c r="J779" i="33"/>
  <c r="K779" i="33"/>
  <c r="L779" i="33"/>
  <c r="F780" i="33"/>
  <c r="G780" i="33"/>
  <c r="H780" i="33"/>
  <c r="I780" i="33"/>
  <c r="J780" i="33"/>
  <c r="K780" i="33"/>
  <c r="L780" i="33"/>
  <c r="F781" i="33"/>
  <c r="G781" i="33"/>
  <c r="H781" i="33"/>
  <c r="I781" i="33"/>
  <c r="J781" i="33"/>
  <c r="K781" i="33"/>
  <c r="L781" i="33"/>
  <c r="F782" i="33"/>
  <c r="G782" i="33"/>
  <c r="H782" i="33"/>
  <c r="I782" i="33"/>
  <c r="J782" i="33"/>
  <c r="K782" i="33"/>
  <c r="L782" i="33"/>
  <c r="F783" i="33"/>
  <c r="G783" i="33"/>
  <c r="H783" i="33"/>
  <c r="I783" i="33"/>
  <c r="J783" i="33"/>
  <c r="K783" i="33"/>
  <c r="L783" i="33"/>
  <c r="F784" i="33"/>
  <c r="G784" i="33"/>
  <c r="H784" i="33"/>
  <c r="I784" i="33"/>
  <c r="J784" i="33"/>
  <c r="K784" i="33"/>
  <c r="L784" i="33"/>
  <c r="F785" i="33"/>
  <c r="G785" i="33"/>
  <c r="H785" i="33"/>
  <c r="I785" i="33"/>
  <c r="J785" i="33"/>
  <c r="K785" i="33"/>
  <c r="L785" i="33"/>
  <c r="F786" i="33"/>
  <c r="G786" i="33"/>
  <c r="H786" i="33"/>
  <c r="I786" i="33"/>
  <c r="J786" i="33"/>
  <c r="K786" i="33"/>
  <c r="L786" i="33"/>
  <c r="F787" i="33"/>
  <c r="G787" i="33"/>
  <c r="H787" i="33"/>
  <c r="I787" i="33"/>
  <c r="J787" i="33"/>
  <c r="K787" i="33"/>
  <c r="L787" i="33"/>
  <c r="F788" i="33"/>
  <c r="G788" i="33"/>
  <c r="H788" i="33"/>
  <c r="I788" i="33"/>
  <c r="J788" i="33"/>
  <c r="K788" i="33"/>
  <c r="L788" i="33"/>
  <c r="F789" i="33"/>
  <c r="G789" i="33"/>
  <c r="H789" i="33"/>
  <c r="I789" i="33"/>
  <c r="J789" i="33"/>
  <c r="Q789" i="33" s="1"/>
  <c r="K789" i="33"/>
  <c r="L789" i="33"/>
  <c r="F790" i="33"/>
  <c r="G790" i="33"/>
  <c r="H790" i="33"/>
  <c r="I790" i="33"/>
  <c r="J790" i="33"/>
  <c r="K790" i="33"/>
  <c r="L790" i="33"/>
  <c r="F791" i="33"/>
  <c r="G791" i="33"/>
  <c r="H791" i="33"/>
  <c r="I791" i="33"/>
  <c r="J791" i="33"/>
  <c r="K791" i="33"/>
  <c r="L791" i="33"/>
  <c r="F792" i="33"/>
  <c r="G792" i="33"/>
  <c r="H792" i="33"/>
  <c r="I792" i="33"/>
  <c r="J792" i="33"/>
  <c r="K792" i="33"/>
  <c r="L792" i="33"/>
  <c r="F793" i="33"/>
  <c r="G793" i="33"/>
  <c r="H793" i="33"/>
  <c r="I793" i="33"/>
  <c r="J793" i="33"/>
  <c r="K793" i="33"/>
  <c r="L793" i="33"/>
  <c r="F794" i="33"/>
  <c r="G794" i="33"/>
  <c r="H794" i="33"/>
  <c r="I794" i="33"/>
  <c r="J794" i="33"/>
  <c r="K794" i="33"/>
  <c r="L794" i="33"/>
  <c r="F795" i="33"/>
  <c r="G795" i="33"/>
  <c r="H795" i="33"/>
  <c r="I795" i="33"/>
  <c r="J795" i="33"/>
  <c r="K795" i="33"/>
  <c r="L795" i="33"/>
  <c r="F796" i="33"/>
  <c r="G796" i="33"/>
  <c r="H796" i="33"/>
  <c r="I796" i="33"/>
  <c r="J796" i="33"/>
  <c r="K796" i="33"/>
  <c r="L796" i="33"/>
  <c r="F797" i="33"/>
  <c r="G797" i="33"/>
  <c r="H797" i="33"/>
  <c r="I797" i="33"/>
  <c r="J797" i="33"/>
  <c r="K797" i="33"/>
  <c r="L797" i="33"/>
  <c r="F798" i="33"/>
  <c r="G798" i="33"/>
  <c r="H798" i="33"/>
  <c r="I798" i="33"/>
  <c r="J798" i="33"/>
  <c r="K798" i="33"/>
  <c r="L798" i="33"/>
  <c r="F799" i="33"/>
  <c r="G799" i="33"/>
  <c r="H799" i="33"/>
  <c r="I799" i="33"/>
  <c r="J799" i="33"/>
  <c r="K799" i="33"/>
  <c r="L799" i="33"/>
  <c r="F800" i="33"/>
  <c r="G800" i="33"/>
  <c r="H800" i="33"/>
  <c r="I800" i="33"/>
  <c r="J800" i="33"/>
  <c r="K800" i="33"/>
  <c r="L800" i="33"/>
  <c r="F801" i="33"/>
  <c r="G801" i="33"/>
  <c r="H801" i="33"/>
  <c r="I801" i="33"/>
  <c r="J801" i="33"/>
  <c r="K801" i="33"/>
  <c r="L801" i="33"/>
  <c r="F802" i="33"/>
  <c r="G802" i="33"/>
  <c r="H802" i="33"/>
  <c r="I802" i="33"/>
  <c r="J802" i="33"/>
  <c r="K802" i="33"/>
  <c r="L802" i="33"/>
  <c r="F803" i="33"/>
  <c r="G803" i="33"/>
  <c r="H803" i="33"/>
  <c r="I803" i="33"/>
  <c r="J803" i="33"/>
  <c r="K803" i="33"/>
  <c r="L803" i="33"/>
  <c r="F804" i="33"/>
  <c r="G804" i="33"/>
  <c r="H804" i="33"/>
  <c r="I804" i="33"/>
  <c r="J804" i="33"/>
  <c r="K804" i="33"/>
  <c r="L804" i="33"/>
  <c r="F805" i="33"/>
  <c r="G805" i="33"/>
  <c r="H805" i="33"/>
  <c r="I805" i="33"/>
  <c r="J805" i="33"/>
  <c r="K805" i="33"/>
  <c r="L805" i="33"/>
  <c r="F806" i="33"/>
  <c r="G806" i="33"/>
  <c r="H806" i="33"/>
  <c r="I806" i="33"/>
  <c r="J806" i="33"/>
  <c r="K806" i="33"/>
  <c r="L806" i="33"/>
  <c r="F807" i="33"/>
  <c r="G807" i="33"/>
  <c r="H807" i="33"/>
  <c r="I807" i="33"/>
  <c r="J807" i="33"/>
  <c r="K807" i="33"/>
  <c r="L807" i="33"/>
  <c r="F808" i="33"/>
  <c r="G808" i="33"/>
  <c r="H808" i="33"/>
  <c r="I808" i="33"/>
  <c r="J808" i="33"/>
  <c r="K808" i="33"/>
  <c r="L808" i="33"/>
  <c r="F809" i="33"/>
  <c r="G809" i="33"/>
  <c r="H809" i="33"/>
  <c r="I809" i="33"/>
  <c r="J809" i="33"/>
  <c r="K809" i="33"/>
  <c r="L809" i="33"/>
  <c r="F810" i="33"/>
  <c r="G810" i="33"/>
  <c r="H810" i="33"/>
  <c r="I810" i="33"/>
  <c r="J810" i="33"/>
  <c r="K810" i="33"/>
  <c r="L810" i="33"/>
  <c r="F811" i="33"/>
  <c r="G811" i="33"/>
  <c r="H811" i="33"/>
  <c r="I811" i="33"/>
  <c r="J811" i="33"/>
  <c r="K811" i="33"/>
  <c r="L811" i="33"/>
  <c r="F812" i="33"/>
  <c r="G812" i="33"/>
  <c r="H812" i="33"/>
  <c r="I812" i="33"/>
  <c r="J812" i="33"/>
  <c r="K812" i="33"/>
  <c r="L812" i="33"/>
  <c r="F813" i="33"/>
  <c r="G813" i="33"/>
  <c r="H813" i="33"/>
  <c r="I813" i="33"/>
  <c r="J813" i="33"/>
  <c r="K813" i="33"/>
  <c r="L813" i="33"/>
  <c r="F814" i="33"/>
  <c r="G814" i="33"/>
  <c r="H814" i="33"/>
  <c r="I814" i="33"/>
  <c r="J814" i="33"/>
  <c r="K814" i="33"/>
  <c r="L814" i="33"/>
  <c r="F815" i="33"/>
  <c r="G815" i="33"/>
  <c r="H815" i="33"/>
  <c r="I815" i="33"/>
  <c r="J815" i="33"/>
  <c r="K815" i="33"/>
  <c r="L815" i="33"/>
  <c r="F816" i="33"/>
  <c r="G816" i="33"/>
  <c r="H816" i="33"/>
  <c r="I816" i="33"/>
  <c r="J816" i="33"/>
  <c r="K816" i="33"/>
  <c r="L816" i="33"/>
  <c r="F817" i="33"/>
  <c r="G817" i="33"/>
  <c r="H817" i="33"/>
  <c r="I817" i="33"/>
  <c r="J817" i="33"/>
  <c r="K817" i="33"/>
  <c r="L817" i="33"/>
  <c r="F818" i="33"/>
  <c r="G818" i="33"/>
  <c r="H818" i="33"/>
  <c r="I818" i="33"/>
  <c r="J818" i="33"/>
  <c r="K818" i="33"/>
  <c r="L818" i="33"/>
  <c r="F819" i="33"/>
  <c r="G819" i="33"/>
  <c r="H819" i="33"/>
  <c r="I819" i="33"/>
  <c r="J819" i="33"/>
  <c r="K819" i="33"/>
  <c r="L819" i="33"/>
  <c r="F820" i="33"/>
  <c r="G820" i="33"/>
  <c r="H820" i="33"/>
  <c r="I820" i="33"/>
  <c r="J820" i="33"/>
  <c r="K820" i="33"/>
  <c r="L820" i="33"/>
  <c r="F821" i="33"/>
  <c r="G821" i="33"/>
  <c r="H821" i="33"/>
  <c r="I821" i="33"/>
  <c r="J821" i="33"/>
  <c r="K821" i="33"/>
  <c r="L821" i="33"/>
  <c r="F822" i="33"/>
  <c r="G822" i="33"/>
  <c r="H822" i="33"/>
  <c r="I822" i="33"/>
  <c r="J822" i="33"/>
  <c r="K822" i="33"/>
  <c r="L822" i="33"/>
  <c r="F823" i="33"/>
  <c r="G823" i="33"/>
  <c r="H823" i="33"/>
  <c r="I823" i="33"/>
  <c r="J823" i="33"/>
  <c r="K823" i="33"/>
  <c r="L823" i="33"/>
  <c r="F824" i="33"/>
  <c r="G824" i="33"/>
  <c r="H824" i="33"/>
  <c r="I824" i="33"/>
  <c r="J824" i="33"/>
  <c r="K824" i="33"/>
  <c r="L824" i="33"/>
  <c r="F825" i="33"/>
  <c r="G825" i="33"/>
  <c r="H825" i="33"/>
  <c r="I825" i="33"/>
  <c r="J825" i="33"/>
  <c r="K825" i="33"/>
  <c r="L825" i="33"/>
  <c r="F826" i="33"/>
  <c r="G826" i="33"/>
  <c r="H826" i="33"/>
  <c r="I826" i="33"/>
  <c r="J826" i="33"/>
  <c r="K826" i="33"/>
  <c r="L826" i="33"/>
  <c r="F827" i="33"/>
  <c r="G827" i="33"/>
  <c r="H827" i="33"/>
  <c r="I827" i="33"/>
  <c r="J827" i="33"/>
  <c r="K827" i="33"/>
  <c r="L827" i="33"/>
  <c r="F828" i="33"/>
  <c r="G828" i="33"/>
  <c r="H828" i="33"/>
  <c r="I828" i="33"/>
  <c r="J828" i="33"/>
  <c r="K828" i="33"/>
  <c r="L828" i="33"/>
  <c r="F829" i="33"/>
  <c r="G829" i="33"/>
  <c r="H829" i="33"/>
  <c r="I829" i="33"/>
  <c r="J829" i="33"/>
  <c r="K829" i="33"/>
  <c r="L829" i="33"/>
  <c r="F830" i="33"/>
  <c r="G830" i="33"/>
  <c r="H830" i="33"/>
  <c r="I830" i="33"/>
  <c r="J830" i="33"/>
  <c r="K830" i="33"/>
  <c r="L830" i="33"/>
  <c r="F831" i="33"/>
  <c r="G831" i="33"/>
  <c r="H831" i="33"/>
  <c r="I831" i="33"/>
  <c r="J831" i="33"/>
  <c r="K831" i="33"/>
  <c r="L831" i="33"/>
  <c r="F832" i="33"/>
  <c r="G832" i="33"/>
  <c r="H832" i="33"/>
  <c r="I832" i="33"/>
  <c r="J832" i="33"/>
  <c r="K832" i="33"/>
  <c r="L832" i="33"/>
  <c r="F833" i="33"/>
  <c r="G833" i="33"/>
  <c r="H833" i="33"/>
  <c r="I833" i="33"/>
  <c r="J833" i="33"/>
  <c r="K833" i="33"/>
  <c r="L833" i="33"/>
  <c r="F834" i="33"/>
  <c r="G834" i="33"/>
  <c r="H834" i="33"/>
  <c r="I834" i="33"/>
  <c r="J834" i="33"/>
  <c r="K834" i="33"/>
  <c r="L834" i="33"/>
  <c r="F835" i="33"/>
  <c r="G835" i="33"/>
  <c r="H835" i="33"/>
  <c r="I835" i="33"/>
  <c r="J835" i="33"/>
  <c r="K835" i="33"/>
  <c r="L835" i="33"/>
  <c r="F836" i="33"/>
  <c r="G836" i="33"/>
  <c r="H836" i="33"/>
  <c r="I836" i="33"/>
  <c r="J836" i="33"/>
  <c r="K836" i="33"/>
  <c r="L836" i="33"/>
  <c r="F837" i="33"/>
  <c r="G837" i="33"/>
  <c r="H837" i="33"/>
  <c r="I837" i="33"/>
  <c r="J837" i="33"/>
  <c r="K837" i="33"/>
  <c r="L837" i="33"/>
  <c r="F838" i="33"/>
  <c r="G838" i="33"/>
  <c r="H838" i="33"/>
  <c r="I838" i="33"/>
  <c r="J838" i="33"/>
  <c r="K838" i="33"/>
  <c r="L838" i="33"/>
  <c r="F839" i="33"/>
  <c r="G839" i="33"/>
  <c r="H839" i="33"/>
  <c r="I839" i="33"/>
  <c r="J839" i="33"/>
  <c r="K839" i="33"/>
  <c r="L839" i="33"/>
  <c r="F840" i="33"/>
  <c r="G840" i="33"/>
  <c r="H840" i="33"/>
  <c r="I840" i="33"/>
  <c r="J840" i="33"/>
  <c r="K840" i="33"/>
  <c r="L840" i="33"/>
  <c r="F841" i="33"/>
  <c r="G841" i="33"/>
  <c r="H841" i="33"/>
  <c r="I841" i="33"/>
  <c r="J841" i="33"/>
  <c r="K841" i="33"/>
  <c r="L841" i="33"/>
  <c r="F842" i="33"/>
  <c r="G842" i="33"/>
  <c r="H842" i="33"/>
  <c r="I842" i="33"/>
  <c r="J842" i="33"/>
  <c r="K842" i="33"/>
  <c r="L842" i="33"/>
  <c r="F843" i="33"/>
  <c r="G843" i="33"/>
  <c r="H843" i="33"/>
  <c r="I843" i="33"/>
  <c r="J843" i="33"/>
  <c r="K843" i="33"/>
  <c r="L843" i="33"/>
  <c r="F844" i="33"/>
  <c r="G844" i="33"/>
  <c r="H844" i="33"/>
  <c r="I844" i="33"/>
  <c r="J844" i="33"/>
  <c r="K844" i="33"/>
  <c r="L844" i="33"/>
  <c r="F845" i="33"/>
  <c r="G845" i="33"/>
  <c r="H845" i="33"/>
  <c r="I845" i="33"/>
  <c r="J845" i="33"/>
  <c r="K845" i="33"/>
  <c r="L845" i="33"/>
  <c r="F846" i="33"/>
  <c r="G846" i="33"/>
  <c r="H846" i="33"/>
  <c r="I846" i="33"/>
  <c r="J846" i="33"/>
  <c r="K846" i="33"/>
  <c r="L846" i="33"/>
  <c r="F847" i="33"/>
  <c r="G847" i="33"/>
  <c r="H847" i="33"/>
  <c r="I847" i="33"/>
  <c r="J847" i="33"/>
  <c r="K847" i="33"/>
  <c r="L847" i="33"/>
  <c r="F848" i="33"/>
  <c r="G848" i="33"/>
  <c r="H848" i="33"/>
  <c r="I848" i="33"/>
  <c r="J848" i="33"/>
  <c r="K848" i="33"/>
  <c r="L848" i="33"/>
  <c r="F849" i="33"/>
  <c r="G849" i="33"/>
  <c r="H849" i="33"/>
  <c r="I849" i="33"/>
  <c r="J849" i="33"/>
  <c r="K849" i="33"/>
  <c r="L849" i="33"/>
  <c r="F850" i="33"/>
  <c r="G850" i="33"/>
  <c r="H850" i="33"/>
  <c r="I850" i="33"/>
  <c r="J850" i="33"/>
  <c r="K850" i="33"/>
  <c r="L850" i="33"/>
  <c r="F851" i="33"/>
  <c r="G851" i="33"/>
  <c r="H851" i="33"/>
  <c r="I851" i="33"/>
  <c r="J851" i="33"/>
  <c r="K851" i="33"/>
  <c r="L851" i="33"/>
  <c r="F852" i="33"/>
  <c r="G852" i="33"/>
  <c r="H852" i="33"/>
  <c r="I852" i="33"/>
  <c r="J852" i="33"/>
  <c r="K852" i="33"/>
  <c r="L852" i="33"/>
  <c r="F853" i="33"/>
  <c r="G853" i="33"/>
  <c r="H853" i="33"/>
  <c r="I853" i="33"/>
  <c r="J853" i="33"/>
  <c r="K853" i="33"/>
  <c r="L853" i="33"/>
  <c r="F854" i="33"/>
  <c r="G854" i="33"/>
  <c r="H854" i="33"/>
  <c r="I854" i="33"/>
  <c r="J854" i="33"/>
  <c r="K854" i="33"/>
  <c r="L854" i="33"/>
  <c r="F855" i="33"/>
  <c r="G855" i="33"/>
  <c r="H855" i="33"/>
  <c r="I855" i="33"/>
  <c r="J855" i="33"/>
  <c r="K855" i="33"/>
  <c r="L855" i="33"/>
  <c r="F856" i="33"/>
  <c r="G856" i="33"/>
  <c r="H856" i="33"/>
  <c r="I856" i="33"/>
  <c r="J856" i="33"/>
  <c r="K856" i="33"/>
  <c r="L856" i="33"/>
  <c r="F857" i="33"/>
  <c r="G857" i="33"/>
  <c r="H857" i="33"/>
  <c r="I857" i="33"/>
  <c r="J857" i="33"/>
  <c r="K857" i="33"/>
  <c r="L857" i="33"/>
  <c r="F858" i="33"/>
  <c r="G858" i="33"/>
  <c r="H858" i="33"/>
  <c r="I858" i="33"/>
  <c r="J858" i="33"/>
  <c r="K858" i="33"/>
  <c r="L858" i="33"/>
  <c r="F859" i="33"/>
  <c r="G859" i="33"/>
  <c r="H859" i="33"/>
  <c r="I859" i="33"/>
  <c r="J859" i="33"/>
  <c r="K859" i="33"/>
  <c r="L859" i="33"/>
  <c r="F860" i="33"/>
  <c r="G860" i="33"/>
  <c r="H860" i="33"/>
  <c r="I860" i="33"/>
  <c r="J860" i="33"/>
  <c r="K860" i="33"/>
  <c r="L860" i="33"/>
  <c r="F861" i="33"/>
  <c r="G861" i="33"/>
  <c r="H861" i="33"/>
  <c r="I861" i="33"/>
  <c r="J861" i="33"/>
  <c r="K861" i="33"/>
  <c r="L861" i="33"/>
  <c r="F862" i="33"/>
  <c r="G862" i="33"/>
  <c r="H862" i="33"/>
  <c r="I862" i="33"/>
  <c r="J862" i="33"/>
  <c r="K862" i="33"/>
  <c r="L862" i="33"/>
  <c r="F863" i="33"/>
  <c r="G863" i="33"/>
  <c r="H863" i="33"/>
  <c r="I863" i="33"/>
  <c r="J863" i="33"/>
  <c r="K863" i="33"/>
  <c r="L863" i="33"/>
  <c r="F864" i="33"/>
  <c r="G864" i="33"/>
  <c r="H864" i="33"/>
  <c r="I864" i="33"/>
  <c r="J864" i="33"/>
  <c r="K864" i="33"/>
  <c r="L864" i="33"/>
  <c r="F865" i="33"/>
  <c r="G865" i="33"/>
  <c r="H865" i="33"/>
  <c r="I865" i="33"/>
  <c r="J865" i="33"/>
  <c r="K865" i="33"/>
  <c r="L865" i="33"/>
  <c r="F866" i="33"/>
  <c r="G866" i="33"/>
  <c r="H866" i="33"/>
  <c r="I866" i="33"/>
  <c r="J866" i="33"/>
  <c r="K866" i="33"/>
  <c r="L866" i="33"/>
  <c r="F867" i="33"/>
  <c r="G867" i="33"/>
  <c r="H867" i="33"/>
  <c r="I867" i="33"/>
  <c r="J867" i="33"/>
  <c r="K867" i="33"/>
  <c r="L867" i="33"/>
  <c r="F868" i="33"/>
  <c r="G868" i="33"/>
  <c r="H868" i="33"/>
  <c r="I868" i="33"/>
  <c r="J868" i="33"/>
  <c r="K868" i="33"/>
  <c r="L868" i="33"/>
  <c r="F869" i="33"/>
  <c r="G869" i="33"/>
  <c r="H869" i="33"/>
  <c r="I869" i="33"/>
  <c r="J869" i="33"/>
  <c r="Q869" i="33" s="1"/>
  <c r="K869" i="33"/>
  <c r="L869" i="33"/>
  <c r="F870" i="33"/>
  <c r="G870" i="33"/>
  <c r="H870" i="33"/>
  <c r="I870" i="33"/>
  <c r="J870" i="33"/>
  <c r="K870" i="33"/>
  <c r="L870" i="33"/>
  <c r="F871" i="33"/>
  <c r="G871" i="33"/>
  <c r="H871" i="33"/>
  <c r="I871" i="33"/>
  <c r="J871" i="33"/>
  <c r="K871" i="33"/>
  <c r="L871" i="33"/>
  <c r="F872" i="33"/>
  <c r="G872" i="33"/>
  <c r="H872" i="33"/>
  <c r="I872" i="33"/>
  <c r="J872" i="33"/>
  <c r="K872" i="33"/>
  <c r="L872" i="33"/>
  <c r="F873" i="33"/>
  <c r="G873" i="33"/>
  <c r="H873" i="33"/>
  <c r="I873" i="33"/>
  <c r="J873" i="33"/>
  <c r="K873" i="33"/>
  <c r="L873" i="33"/>
  <c r="F874" i="33"/>
  <c r="G874" i="33"/>
  <c r="H874" i="33"/>
  <c r="I874" i="33"/>
  <c r="J874" i="33"/>
  <c r="K874" i="33"/>
  <c r="L874" i="33"/>
  <c r="F875" i="33"/>
  <c r="G875" i="33"/>
  <c r="H875" i="33"/>
  <c r="I875" i="33"/>
  <c r="J875" i="33"/>
  <c r="K875" i="33"/>
  <c r="L875" i="33"/>
  <c r="F876" i="33"/>
  <c r="G876" i="33"/>
  <c r="H876" i="33"/>
  <c r="I876" i="33"/>
  <c r="J876" i="33"/>
  <c r="K876" i="33"/>
  <c r="L876" i="33"/>
  <c r="F877" i="33"/>
  <c r="G877" i="33"/>
  <c r="H877" i="33"/>
  <c r="I877" i="33"/>
  <c r="J877" i="33"/>
  <c r="K877" i="33"/>
  <c r="L877" i="33"/>
  <c r="F878" i="33"/>
  <c r="G878" i="33"/>
  <c r="H878" i="33"/>
  <c r="I878" i="33"/>
  <c r="J878" i="33"/>
  <c r="K878" i="33"/>
  <c r="L878" i="33"/>
  <c r="F879" i="33"/>
  <c r="G879" i="33"/>
  <c r="H879" i="33"/>
  <c r="I879" i="33"/>
  <c r="J879" i="33"/>
  <c r="K879" i="33"/>
  <c r="L879" i="33"/>
  <c r="F880" i="33"/>
  <c r="G880" i="33"/>
  <c r="H880" i="33"/>
  <c r="I880" i="33"/>
  <c r="J880" i="33"/>
  <c r="K880" i="33"/>
  <c r="L880" i="33"/>
  <c r="F881" i="33"/>
  <c r="G881" i="33"/>
  <c r="H881" i="33"/>
  <c r="I881" i="33"/>
  <c r="J881" i="33"/>
  <c r="K881" i="33"/>
  <c r="L881" i="33"/>
  <c r="F882" i="33"/>
  <c r="G882" i="33"/>
  <c r="H882" i="33"/>
  <c r="I882" i="33"/>
  <c r="J882" i="33"/>
  <c r="K882" i="33"/>
  <c r="L882" i="33"/>
  <c r="F883" i="33"/>
  <c r="G883" i="33"/>
  <c r="H883" i="33"/>
  <c r="I883" i="33"/>
  <c r="J883" i="33"/>
  <c r="K883" i="33"/>
  <c r="L883" i="33"/>
  <c r="F884" i="33"/>
  <c r="G884" i="33"/>
  <c r="H884" i="33"/>
  <c r="I884" i="33"/>
  <c r="J884" i="33"/>
  <c r="K884" i="33"/>
  <c r="L884" i="33"/>
  <c r="F885" i="33"/>
  <c r="G885" i="33"/>
  <c r="H885" i="33"/>
  <c r="I885" i="33"/>
  <c r="J885" i="33"/>
  <c r="K885" i="33"/>
  <c r="L885" i="33"/>
  <c r="F886" i="33"/>
  <c r="G886" i="33"/>
  <c r="H886" i="33"/>
  <c r="I886" i="33"/>
  <c r="J886" i="33"/>
  <c r="K886" i="33"/>
  <c r="L886" i="33"/>
  <c r="F887" i="33"/>
  <c r="G887" i="33"/>
  <c r="H887" i="33"/>
  <c r="I887" i="33"/>
  <c r="J887" i="33"/>
  <c r="K887" i="33"/>
  <c r="L887" i="33"/>
  <c r="F888" i="33"/>
  <c r="G888" i="33"/>
  <c r="H888" i="33"/>
  <c r="I888" i="33"/>
  <c r="J888" i="33"/>
  <c r="K888" i="33"/>
  <c r="L888" i="33"/>
  <c r="F889" i="33"/>
  <c r="G889" i="33"/>
  <c r="H889" i="33"/>
  <c r="I889" i="33"/>
  <c r="J889" i="33"/>
  <c r="K889" i="33"/>
  <c r="L889" i="33"/>
  <c r="F890" i="33"/>
  <c r="G890" i="33"/>
  <c r="H890" i="33"/>
  <c r="I890" i="33"/>
  <c r="J890" i="33"/>
  <c r="K890" i="33"/>
  <c r="L890" i="33"/>
  <c r="F891" i="33"/>
  <c r="G891" i="33"/>
  <c r="H891" i="33"/>
  <c r="I891" i="33"/>
  <c r="J891" i="33"/>
  <c r="K891" i="33"/>
  <c r="L891" i="33"/>
  <c r="F892" i="33"/>
  <c r="G892" i="33"/>
  <c r="H892" i="33"/>
  <c r="I892" i="33"/>
  <c r="J892" i="33"/>
  <c r="K892" i="33"/>
  <c r="L892" i="33"/>
  <c r="F893" i="33"/>
  <c r="G893" i="33"/>
  <c r="H893" i="33"/>
  <c r="I893" i="33"/>
  <c r="J893" i="33"/>
  <c r="K893" i="33"/>
  <c r="L893" i="33"/>
  <c r="F894" i="33"/>
  <c r="G894" i="33"/>
  <c r="H894" i="33"/>
  <c r="I894" i="33"/>
  <c r="J894" i="33"/>
  <c r="K894" i="33"/>
  <c r="L894" i="33"/>
  <c r="F895" i="33"/>
  <c r="G895" i="33"/>
  <c r="H895" i="33"/>
  <c r="I895" i="33"/>
  <c r="J895" i="33"/>
  <c r="K895" i="33"/>
  <c r="L895" i="33"/>
  <c r="F896" i="33"/>
  <c r="G896" i="33"/>
  <c r="H896" i="33"/>
  <c r="I896" i="33"/>
  <c r="J896" i="33"/>
  <c r="K896" i="33"/>
  <c r="L896" i="33"/>
  <c r="F897" i="33"/>
  <c r="G897" i="33"/>
  <c r="H897" i="33"/>
  <c r="I897" i="33"/>
  <c r="J897" i="33"/>
  <c r="K897" i="33"/>
  <c r="L897" i="33"/>
  <c r="F898" i="33"/>
  <c r="G898" i="33"/>
  <c r="H898" i="33"/>
  <c r="I898" i="33"/>
  <c r="J898" i="33"/>
  <c r="K898" i="33"/>
  <c r="L898" i="33"/>
  <c r="F899" i="33"/>
  <c r="G899" i="33"/>
  <c r="H899" i="33"/>
  <c r="I899" i="33"/>
  <c r="J899" i="33"/>
  <c r="K899" i="33"/>
  <c r="L899" i="33"/>
  <c r="F900" i="33"/>
  <c r="G900" i="33"/>
  <c r="H900" i="33"/>
  <c r="I900" i="33"/>
  <c r="J900" i="33"/>
  <c r="K900" i="33"/>
  <c r="L900" i="33"/>
  <c r="F901" i="33"/>
  <c r="G901" i="33"/>
  <c r="H901" i="33"/>
  <c r="I901" i="33"/>
  <c r="J901" i="33"/>
  <c r="K901" i="33"/>
  <c r="L901" i="33"/>
  <c r="F902" i="33"/>
  <c r="G902" i="33"/>
  <c r="H902" i="33"/>
  <c r="I902" i="33"/>
  <c r="J902" i="33"/>
  <c r="K902" i="33"/>
  <c r="L902" i="33"/>
  <c r="F903" i="33"/>
  <c r="G903" i="33"/>
  <c r="H903" i="33"/>
  <c r="I903" i="33"/>
  <c r="J903" i="33"/>
  <c r="K903" i="33"/>
  <c r="L903" i="33"/>
  <c r="F904" i="33"/>
  <c r="G904" i="33"/>
  <c r="H904" i="33"/>
  <c r="I904" i="33"/>
  <c r="J904" i="33"/>
  <c r="K904" i="33"/>
  <c r="L904" i="33"/>
  <c r="F905" i="33"/>
  <c r="G905" i="33"/>
  <c r="H905" i="33"/>
  <c r="I905" i="33"/>
  <c r="J905" i="33"/>
  <c r="K905" i="33"/>
  <c r="L905" i="33"/>
  <c r="F906" i="33"/>
  <c r="G906" i="33"/>
  <c r="H906" i="33"/>
  <c r="I906" i="33"/>
  <c r="J906" i="33"/>
  <c r="K906" i="33"/>
  <c r="L906" i="33"/>
  <c r="F907" i="33"/>
  <c r="G907" i="33"/>
  <c r="H907" i="33"/>
  <c r="I907" i="33"/>
  <c r="J907" i="33"/>
  <c r="K907" i="33"/>
  <c r="L907" i="33"/>
  <c r="F908" i="33"/>
  <c r="G908" i="33"/>
  <c r="H908" i="33"/>
  <c r="I908" i="33"/>
  <c r="J908" i="33"/>
  <c r="K908" i="33"/>
  <c r="L908" i="33"/>
  <c r="F909" i="33"/>
  <c r="G909" i="33"/>
  <c r="H909" i="33"/>
  <c r="I909" i="33"/>
  <c r="J909" i="33"/>
  <c r="K909" i="33"/>
  <c r="L909" i="33"/>
  <c r="F910" i="33"/>
  <c r="G910" i="33"/>
  <c r="H910" i="33"/>
  <c r="I910" i="33"/>
  <c r="J910" i="33"/>
  <c r="K910" i="33"/>
  <c r="L910" i="33"/>
  <c r="F911" i="33"/>
  <c r="G911" i="33"/>
  <c r="H911" i="33"/>
  <c r="I911" i="33"/>
  <c r="J911" i="33"/>
  <c r="K911" i="33"/>
  <c r="L911" i="33"/>
  <c r="F912" i="33"/>
  <c r="G912" i="33"/>
  <c r="H912" i="33"/>
  <c r="I912" i="33"/>
  <c r="J912" i="33"/>
  <c r="K912" i="33"/>
  <c r="L912" i="33"/>
  <c r="F913" i="33"/>
  <c r="G913" i="33"/>
  <c r="H913" i="33"/>
  <c r="I913" i="33"/>
  <c r="J913" i="33"/>
  <c r="K913" i="33"/>
  <c r="L913" i="33"/>
  <c r="F914" i="33"/>
  <c r="G914" i="33"/>
  <c r="H914" i="33"/>
  <c r="I914" i="33"/>
  <c r="J914" i="33"/>
  <c r="K914" i="33"/>
  <c r="L914" i="33"/>
  <c r="F915" i="33"/>
  <c r="G915" i="33"/>
  <c r="H915" i="33"/>
  <c r="I915" i="33"/>
  <c r="J915" i="33"/>
  <c r="K915" i="33"/>
  <c r="L915" i="33"/>
  <c r="F916" i="33"/>
  <c r="G916" i="33"/>
  <c r="H916" i="33"/>
  <c r="I916" i="33"/>
  <c r="J916" i="33"/>
  <c r="K916" i="33"/>
  <c r="L916" i="33"/>
  <c r="F917" i="33"/>
  <c r="G917" i="33"/>
  <c r="H917" i="33"/>
  <c r="I917" i="33"/>
  <c r="J917" i="33"/>
  <c r="K917" i="33"/>
  <c r="L917" i="33"/>
  <c r="F918" i="33"/>
  <c r="G918" i="33"/>
  <c r="H918" i="33"/>
  <c r="I918" i="33"/>
  <c r="J918" i="33"/>
  <c r="K918" i="33"/>
  <c r="L918" i="33"/>
  <c r="F919" i="33"/>
  <c r="G919" i="33"/>
  <c r="H919" i="33"/>
  <c r="I919" i="33"/>
  <c r="J919" i="33"/>
  <c r="K919" i="33"/>
  <c r="L919" i="33"/>
  <c r="F920" i="33"/>
  <c r="G920" i="33"/>
  <c r="H920" i="33"/>
  <c r="I920" i="33"/>
  <c r="J920" i="33"/>
  <c r="K920" i="33"/>
  <c r="L920" i="33"/>
  <c r="F921" i="33"/>
  <c r="G921" i="33"/>
  <c r="H921" i="33"/>
  <c r="I921" i="33"/>
  <c r="J921" i="33"/>
  <c r="K921" i="33"/>
  <c r="L921" i="33"/>
  <c r="F922" i="33"/>
  <c r="G922" i="33"/>
  <c r="H922" i="33"/>
  <c r="I922" i="33"/>
  <c r="J922" i="33"/>
  <c r="K922" i="33"/>
  <c r="L922" i="33"/>
  <c r="F923" i="33"/>
  <c r="G923" i="33"/>
  <c r="H923" i="33"/>
  <c r="I923" i="33"/>
  <c r="J923" i="33"/>
  <c r="K923" i="33"/>
  <c r="L923" i="33"/>
  <c r="F924" i="33"/>
  <c r="G924" i="33"/>
  <c r="H924" i="33"/>
  <c r="I924" i="33"/>
  <c r="J924" i="33"/>
  <c r="K924" i="33"/>
  <c r="L924" i="33"/>
  <c r="F925" i="33"/>
  <c r="G925" i="33"/>
  <c r="H925" i="33"/>
  <c r="I925" i="33"/>
  <c r="J925" i="33"/>
  <c r="K925" i="33"/>
  <c r="L925" i="33"/>
  <c r="F926" i="33"/>
  <c r="G926" i="33"/>
  <c r="H926" i="33"/>
  <c r="I926" i="33"/>
  <c r="J926" i="33"/>
  <c r="K926" i="33"/>
  <c r="L926" i="33"/>
  <c r="F927" i="33"/>
  <c r="G927" i="33"/>
  <c r="H927" i="33"/>
  <c r="I927" i="33"/>
  <c r="J927" i="33"/>
  <c r="K927" i="33"/>
  <c r="L927" i="33"/>
  <c r="F928" i="33"/>
  <c r="G928" i="33"/>
  <c r="H928" i="33"/>
  <c r="I928" i="33"/>
  <c r="J928" i="33"/>
  <c r="K928" i="33"/>
  <c r="L928" i="33"/>
  <c r="F929" i="33"/>
  <c r="G929" i="33"/>
  <c r="H929" i="33"/>
  <c r="I929" i="33"/>
  <c r="J929" i="33"/>
  <c r="Q929" i="33" s="1"/>
  <c r="K929" i="33"/>
  <c r="L929" i="33"/>
  <c r="F930" i="33"/>
  <c r="G930" i="33"/>
  <c r="H930" i="33"/>
  <c r="I930" i="33"/>
  <c r="J930" i="33"/>
  <c r="K930" i="33"/>
  <c r="L930" i="33"/>
  <c r="F931" i="33"/>
  <c r="G931" i="33"/>
  <c r="H931" i="33"/>
  <c r="I931" i="33"/>
  <c r="J931" i="33"/>
  <c r="K931" i="33"/>
  <c r="L931" i="33"/>
  <c r="F932" i="33"/>
  <c r="G932" i="33"/>
  <c r="H932" i="33"/>
  <c r="I932" i="33"/>
  <c r="J932" i="33"/>
  <c r="K932" i="33"/>
  <c r="L932" i="33"/>
  <c r="F933" i="33"/>
  <c r="G933" i="33"/>
  <c r="H933" i="33"/>
  <c r="I933" i="33"/>
  <c r="J933" i="33"/>
  <c r="K933" i="33"/>
  <c r="L933" i="33"/>
  <c r="F934" i="33"/>
  <c r="G934" i="33"/>
  <c r="H934" i="33"/>
  <c r="I934" i="33"/>
  <c r="J934" i="33"/>
  <c r="K934" i="33"/>
  <c r="L934" i="33"/>
  <c r="F935" i="33"/>
  <c r="G935" i="33"/>
  <c r="H935" i="33"/>
  <c r="I935" i="33"/>
  <c r="J935" i="33"/>
  <c r="K935" i="33"/>
  <c r="L935" i="33"/>
  <c r="F936" i="33"/>
  <c r="G936" i="33"/>
  <c r="H936" i="33"/>
  <c r="I936" i="33"/>
  <c r="J936" i="33"/>
  <c r="K936" i="33"/>
  <c r="L936" i="33"/>
  <c r="F937" i="33"/>
  <c r="G937" i="33"/>
  <c r="H937" i="33"/>
  <c r="I937" i="33"/>
  <c r="J937" i="33"/>
  <c r="K937" i="33"/>
  <c r="L937" i="33"/>
  <c r="F938" i="33"/>
  <c r="G938" i="33"/>
  <c r="H938" i="33"/>
  <c r="I938" i="33"/>
  <c r="J938" i="33"/>
  <c r="K938" i="33"/>
  <c r="L938" i="33"/>
  <c r="F939" i="33"/>
  <c r="G939" i="33"/>
  <c r="H939" i="33"/>
  <c r="I939" i="33"/>
  <c r="J939" i="33"/>
  <c r="K939" i="33"/>
  <c r="L939" i="33"/>
  <c r="F940" i="33"/>
  <c r="G940" i="33"/>
  <c r="H940" i="33"/>
  <c r="I940" i="33"/>
  <c r="J940" i="33"/>
  <c r="K940" i="33"/>
  <c r="L940" i="33"/>
  <c r="F941" i="33"/>
  <c r="G941" i="33"/>
  <c r="H941" i="33"/>
  <c r="I941" i="33"/>
  <c r="J941" i="33"/>
  <c r="K941" i="33"/>
  <c r="L941" i="33"/>
  <c r="F942" i="33"/>
  <c r="G942" i="33"/>
  <c r="H942" i="33"/>
  <c r="I942" i="33"/>
  <c r="J942" i="33"/>
  <c r="K942" i="33"/>
  <c r="L942" i="33"/>
  <c r="F943" i="33"/>
  <c r="G943" i="33"/>
  <c r="H943" i="33"/>
  <c r="I943" i="33"/>
  <c r="J943" i="33"/>
  <c r="K943" i="33"/>
  <c r="L943" i="33"/>
  <c r="F944" i="33"/>
  <c r="G944" i="33"/>
  <c r="H944" i="33"/>
  <c r="I944" i="33"/>
  <c r="J944" i="33"/>
  <c r="K944" i="33"/>
  <c r="L944" i="33"/>
  <c r="F945" i="33"/>
  <c r="G945" i="33"/>
  <c r="H945" i="33"/>
  <c r="I945" i="33"/>
  <c r="J945" i="33"/>
  <c r="K945" i="33"/>
  <c r="L945" i="33"/>
  <c r="F946" i="33"/>
  <c r="G946" i="33"/>
  <c r="H946" i="33"/>
  <c r="I946" i="33"/>
  <c r="J946" i="33"/>
  <c r="K946" i="33"/>
  <c r="L946" i="33"/>
  <c r="F947" i="33"/>
  <c r="G947" i="33"/>
  <c r="H947" i="33"/>
  <c r="I947" i="33"/>
  <c r="J947" i="33"/>
  <c r="K947" i="33"/>
  <c r="L947" i="33"/>
  <c r="F948" i="33"/>
  <c r="G948" i="33"/>
  <c r="H948" i="33"/>
  <c r="I948" i="33"/>
  <c r="J948" i="33"/>
  <c r="K948" i="33"/>
  <c r="L948" i="33"/>
  <c r="F949" i="33"/>
  <c r="G949" i="33"/>
  <c r="H949" i="33"/>
  <c r="I949" i="33"/>
  <c r="J949" i="33"/>
  <c r="K949" i="33"/>
  <c r="L949" i="33"/>
  <c r="F950" i="33"/>
  <c r="G950" i="33"/>
  <c r="H950" i="33"/>
  <c r="I950" i="33"/>
  <c r="J950" i="33"/>
  <c r="K950" i="33"/>
  <c r="L950" i="33"/>
  <c r="F951" i="33"/>
  <c r="G951" i="33"/>
  <c r="H951" i="33"/>
  <c r="I951" i="33"/>
  <c r="J951" i="33"/>
  <c r="K951" i="33"/>
  <c r="L951" i="33"/>
  <c r="F952" i="33"/>
  <c r="G952" i="33"/>
  <c r="H952" i="33"/>
  <c r="I952" i="33"/>
  <c r="J952" i="33"/>
  <c r="K952" i="33"/>
  <c r="L952" i="33"/>
  <c r="F953" i="33"/>
  <c r="G953" i="33"/>
  <c r="H953" i="33"/>
  <c r="I953" i="33"/>
  <c r="J953" i="33"/>
  <c r="K953" i="33"/>
  <c r="L953" i="33"/>
  <c r="F954" i="33"/>
  <c r="G954" i="33"/>
  <c r="H954" i="33"/>
  <c r="I954" i="33"/>
  <c r="J954" i="33"/>
  <c r="K954" i="33"/>
  <c r="L954" i="33"/>
  <c r="F955" i="33"/>
  <c r="G955" i="33"/>
  <c r="H955" i="33"/>
  <c r="I955" i="33"/>
  <c r="J955" i="33"/>
  <c r="K955" i="33"/>
  <c r="L955" i="33"/>
  <c r="F956" i="33"/>
  <c r="G956" i="33"/>
  <c r="H956" i="33"/>
  <c r="I956" i="33"/>
  <c r="J956" i="33"/>
  <c r="K956" i="33"/>
  <c r="L956" i="33"/>
  <c r="F957" i="33"/>
  <c r="G957" i="33"/>
  <c r="H957" i="33"/>
  <c r="I957" i="33"/>
  <c r="J957" i="33"/>
  <c r="K957" i="33"/>
  <c r="L957" i="33"/>
  <c r="F958" i="33"/>
  <c r="G958" i="33"/>
  <c r="H958" i="33"/>
  <c r="I958" i="33"/>
  <c r="J958" i="33"/>
  <c r="K958" i="33"/>
  <c r="L958" i="33"/>
  <c r="F959" i="33"/>
  <c r="G959" i="33"/>
  <c r="H959" i="33"/>
  <c r="I959" i="33"/>
  <c r="J959" i="33"/>
  <c r="K959" i="33"/>
  <c r="L959" i="33"/>
  <c r="F960" i="33"/>
  <c r="G960" i="33"/>
  <c r="H960" i="33"/>
  <c r="I960" i="33"/>
  <c r="J960" i="33"/>
  <c r="K960" i="33"/>
  <c r="L960" i="33"/>
  <c r="F961" i="33"/>
  <c r="G961" i="33"/>
  <c r="H961" i="33"/>
  <c r="I961" i="33"/>
  <c r="J961" i="33"/>
  <c r="K961" i="33"/>
  <c r="L961" i="33"/>
  <c r="F962" i="33"/>
  <c r="G962" i="33"/>
  <c r="H962" i="33"/>
  <c r="I962" i="33"/>
  <c r="J962" i="33"/>
  <c r="K962" i="33"/>
  <c r="L962" i="33"/>
  <c r="F963" i="33"/>
  <c r="G963" i="33"/>
  <c r="H963" i="33"/>
  <c r="I963" i="33"/>
  <c r="J963" i="33"/>
  <c r="K963" i="33"/>
  <c r="L963" i="33"/>
  <c r="F964" i="33"/>
  <c r="G964" i="33"/>
  <c r="H964" i="33"/>
  <c r="I964" i="33"/>
  <c r="J964" i="33"/>
  <c r="K964" i="33"/>
  <c r="L964" i="33"/>
  <c r="F965" i="33"/>
  <c r="G965" i="33"/>
  <c r="H965" i="33"/>
  <c r="I965" i="33"/>
  <c r="J965" i="33"/>
  <c r="K965" i="33"/>
  <c r="L965" i="33"/>
  <c r="F966" i="33"/>
  <c r="G966" i="33"/>
  <c r="H966" i="33"/>
  <c r="I966" i="33"/>
  <c r="J966" i="33"/>
  <c r="K966" i="33"/>
  <c r="L966" i="33"/>
  <c r="F967" i="33"/>
  <c r="G967" i="33"/>
  <c r="H967" i="33"/>
  <c r="I967" i="33"/>
  <c r="J967" i="33"/>
  <c r="K967" i="33"/>
  <c r="L967" i="33"/>
  <c r="F968" i="33"/>
  <c r="G968" i="33"/>
  <c r="H968" i="33"/>
  <c r="I968" i="33"/>
  <c r="J968" i="33"/>
  <c r="K968" i="33"/>
  <c r="L968" i="33"/>
  <c r="F969" i="33"/>
  <c r="G969" i="33"/>
  <c r="H969" i="33"/>
  <c r="I969" i="33"/>
  <c r="J969" i="33"/>
  <c r="K969" i="33"/>
  <c r="L969" i="33"/>
  <c r="F970" i="33"/>
  <c r="G970" i="33"/>
  <c r="H970" i="33"/>
  <c r="I970" i="33"/>
  <c r="J970" i="33"/>
  <c r="K970" i="33"/>
  <c r="L970" i="33"/>
  <c r="F971" i="33"/>
  <c r="G971" i="33"/>
  <c r="H971" i="33"/>
  <c r="I971" i="33"/>
  <c r="J971" i="33"/>
  <c r="K971" i="33"/>
  <c r="L971" i="33"/>
  <c r="F972" i="33"/>
  <c r="G972" i="33"/>
  <c r="H972" i="33"/>
  <c r="I972" i="33"/>
  <c r="J972" i="33"/>
  <c r="K972" i="33"/>
  <c r="L972" i="33"/>
  <c r="F973" i="33"/>
  <c r="G973" i="33"/>
  <c r="H973" i="33"/>
  <c r="I973" i="33"/>
  <c r="J973" i="33"/>
  <c r="K973" i="33"/>
  <c r="L973" i="33"/>
  <c r="F974" i="33"/>
  <c r="G974" i="33"/>
  <c r="H974" i="33"/>
  <c r="I974" i="33"/>
  <c r="J974" i="33"/>
  <c r="K974" i="33"/>
  <c r="L974" i="33"/>
  <c r="F975" i="33"/>
  <c r="G975" i="33"/>
  <c r="H975" i="33"/>
  <c r="I975" i="33"/>
  <c r="J975" i="33"/>
  <c r="K975" i="33"/>
  <c r="L975" i="33"/>
  <c r="F976" i="33"/>
  <c r="G976" i="33"/>
  <c r="H976" i="33"/>
  <c r="I976" i="33"/>
  <c r="J976" i="33"/>
  <c r="K976" i="33"/>
  <c r="L976" i="33"/>
  <c r="F977" i="33"/>
  <c r="G977" i="33"/>
  <c r="H977" i="33"/>
  <c r="I977" i="33"/>
  <c r="J977" i="33"/>
  <c r="K977" i="33"/>
  <c r="L977" i="33"/>
  <c r="F978" i="33"/>
  <c r="G978" i="33"/>
  <c r="H978" i="33"/>
  <c r="I978" i="33"/>
  <c r="J978" i="33"/>
  <c r="K978" i="33"/>
  <c r="L978" i="33"/>
  <c r="F979" i="33"/>
  <c r="G979" i="33"/>
  <c r="H979" i="33"/>
  <c r="I979" i="33"/>
  <c r="J979" i="33"/>
  <c r="K979" i="33"/>
  <c r="L979" i="33"/>
  <c r="F980" i="33"/>
  <c r="G980" i="33"/>
  <c r="H980" i="33"/>
  <c r="I980" i="33"/>
  <c r="J980" i="33"/>
  <c r="K980" i="33"/>
  <c r="L980" i="33"/>
  <c r="F981" i="33"/>
  <c r="G981" i="33"/>
  <c r="H981" i="33"/>
  <c r="I981" i="33"/>
  <c r="J981" i="33"/>
  <c r="K981" i="33"/>
  <c r="L981" i="33"/>
  <c r="F982" i="33"/>
  <c r="G982" i="33"/>
  <c r="H982" i="33"/>
  <c r="I982" i="33"/>
  <c r="J982" i="33"/>
  <c r="K982" i="33"/>
  <c r="L982" i="33"/>
  <c r="F983" i="33"/>
  <c r="G983" i="33"/>
  <c r="H983" i="33"/>
  <c r="I983" i="33"/>
  <c r="J983" i="33"/>
  <c r="K983" i="33"/>
  <c r="L983" i="33"/>
  <c r="F984" i="33"/>
  <c r="G984" i="33"/>
  <c r="H984" i="33"/>
  <c r="I984" i="33"/>
  <c r="J984" i="33"/>
  <c r="K984" i="33"/>
  <c r="L984" i="33"/>
  <c r="F985" i="33"/>
  <c r="G985" i="33"/>
  <c r="H985" i="33"/>
  <c r="I985" i="33"/>
  <c r="J985" i="33"/>
  <c r="K985" i="33"/>
  <c r="L985" i="33"/>
  <c r="F986" i="33"/>
  <c r="G986" i="33"/>
  <c r="H986" i="33"/>
  <c r="I986" i="33"/>
  <c r="J986" i="33"/>
  <c r="K986" i="33"/>
  <c r="L986" i="33"/>
  <c r="F987" i="33"/>
  <c r="G987" i="33"/>
  <c r="H987" i="33"/>
  <c r="I987" i="33"/>
  <c r="J987" i="33"/>
  <c r="K987" i="33"/>
  <c r="L987" i="33"/>
  <c r="F988" i="33"/>
  <c r="G988" i="33"/>
  <c r="H988" i="33"/>
  <c r="I988" i="33"/>
  <c r="J988" i="33"/>
  <c r="K988" i="33"/>
  <c r="L988" i="33"/>
  <c r="F989" i="33"/>
  <c r="G989" i="33"/>
  <c r="H989" i="33"/>
  <c r="I989" i="33"/>
  <c r="J989" i="33"/>
  <c r="K989" i="33"/>
  <c r="L989" i="33"/>
  <c r="F990" i="33"/>
  <c r="G990" i="33"/>
  <c r="H990" i="33"/>
  <c r="I990" i="33"/>
  <c r="J990" i="33"/>
  <c r="K990" i="33"/>
  <c r="L990" i="33"/>
  <c r="F991" i="33"/>
  <c r="G991" i="33"/>
  <c r="H991" i="33"/>
  <c r="I991" i="33"/>
  <c r="J991" i="33"/>
  <c r="K991" i="33"/>
  <c r="L991" i="33"/>
  <c r="F992" i="33"/>
  <c r="G992" i="33"/>
  <c r="H992" i="33"/>
  <c r="I992" i="33"/>
  <c r="J992" i="33"/>
  <c r="K992" i="33"/>
  <c r="L992" i="33"/>
  <c r="F993" i="33"/>
  <c r="G993" i="33"/>
  <c r="H993" i="33"/>
  <c r="I993" i="33"/>
  <c r="J993" i="33"/>
  <c r="K993" i="33"/>
  <c r="L993" i="33"/>
  <c r="F994" i="33"/>
  <c r="G994" i="33"/>
  <c r="H994" i="33"/>
  <c r="I994" i="33"/>
  <c r="J994" i="33"/>
  <c r="K994" i="33"/>
  <c r="L994" i="33"/>
  <c r="F995" i="33"/>
  <c r="G995" i="33"/>
  <c r="H995" i="33"/>
  <c r="I995" i="33"/>
  <c r="J995" i="33"/>
  <c r="K995" i="33"/>
  <c r="L995" i="33"/>
  <c r="F996" i="33"/>
  <c r="G996" i="33"/>
  <c r="H996" i="33"/>
  <c r="I996" i="33"/>
  <c r="J996" i="33"/>
  <c r="K996" i="33"/>
  <c r="L996" i="33"/>
  <c r="F997" i="33"/>
  <c r="G997" i="33"/>
  <c r="H997" i="33"/>
  <c r="I997" i="33"/>
  <c r="J997" i="33"/>
  <c r="K997" i="33"/>
  <c r="L997" i="33"/>
  <c r="F998" i="33"/>
  <c r="G998" i="33"/>
  <c r="H998" i="33"/>
  <c r="I998" i="33"/>
  <c r="J998" i="33"/>
  <c r="K998" i="33"/>
  <c r="L998" i="33"/>
  <c r="F999" i="33"/>
  <c r="G999" i="33"/>
  <c r="H999" i="33"/>
  <c r="I999" i="33"/>
  <c r="J999" i="33"/>
  <c r="K999" i="33"/>
  <c r="L999" i="33"/>
  <c r="F1000" i="33"/>
  <c r="G1000" i="33"/>
  <c r="H1000" i="33"/>
  <c r="I1000" i="33"/>
  <c r="J1000" i="33"/>
  <c r="K1000" i="33"/>
  <c r="L1000" i="33"/>
  <c r="F1001" i="33"/>
  <c r="G1001" i="33"/>
  <c r="H1001" i="33"/>
  <c r="I1001" i="33"/>
  <c r="J1001" i="33"/>
  <c r="K1001" i="33"/>
  <c r="L1001" i="33"/>
  <c r="F1002" i="33"/>
  <c r="G1002" i="33"/>
  <c r="H1002" i="33"/>
  <c r="I1002" i="33"/>
  <c r="J1002" i="33"/>
  <c r="K1002" i="33"/>
  <c r="L1002" i="33"/>
  <c r="F1003" i="33"/>
  <c r="G1003" i="33"/>
  <c r="H1003" i="33"/>
  <c r="I1003" i="33"/>
  <c r="J1003" i="33"/>
  <c r="K1003" i="33"/>
  <c r="L1003" i="33"/>
  <c r="F1004" i="33"/>
  <c r="G1004" i="33"/>
  <c r="H1004" i="33"/>
  <c r="I1004" i="33"/>
  <c r="J1004" i="33"/>
  <c r="K1004" i="33"/>
  <c r="L1004" i="33"/>
  <c r="F1005" i="33"/>
  <c r="G1005" i="33"/>
  <c r="H1005" i="33"/>
  <c r="I1005" i="33"/>
  <c r="J1005" i="33"/>
  <c r="K1005" i="33"/>
  <c r="L1005" i="33"/>
  <c r="F1006" i="33"/>
  <c r="G1006" i="33"/>
  <c r="H1006" i="33"/>
  <c r="I1006" i="33"/>
  <c r="J1006" i="33"/>
  <c r="K1006" i="33"/>
  <c r="L1006" i="33"/>
  <c r="F1007" i="33"/>
  <c r="G1007" i="33"/>
  <c r="H1007" i="33"/>
  <c r="I1007" i="33"/>
  <c r="J1007" i="33"/>
  <c r="K1007" i="33"/>
  <c r="L1007" i="33"/>
  <c r="F1008" i="33"/>
  <c r="G1008" i="33"/>
  <c r="H1008" i="33"/>
  <c r="I1008" i="33"/>
  <c r="J1008" i="33"/>
  <c r="K1008" i="33"/>
  <c r="L1008" i="33"/>
  <c r="F1009" i="33"/>
  <c r="G1009" i="33"/>
  <c r="H1009" i="33"/>
  <c r="I1009" i="33"/>
  <c r="J1009" i="33"/>
  <c r="Q1009" i="33" s="1"/>
  <c r="K1009" i="33"/>
  <c r="L1009" i="33"/>
  <c r="F1010" i="33"/>
  <c r="G1010" i="33"/>
  <c r="H1010" i="33"/>
  <c r="I1010" i="33"/>
  <c r="J1010" i="33"/>
  <c r="K1010" i="33"/>
  <c r="L1010" i="33"/>
  <c r="F1011" i="33"/>
  <c r="G1011" i="33"/>
  <c r="H1011" i="33"/>
  <c r="I1011" i="33"/>
  <c r="J1011" i="33"/>
  <c r="K1011" i="33"/>
  <c r="L1011" i="33"/>
  <c r="F1012" i="33"/>
  <c r="G1012" i="33"/>
  <c r="H1012" i="33"/>
  <c r="I1012" i="33"/>
  <c r="J1012" i="33"/>
  <c r="K1012" i="33"/>
  <c r="L1012" i="33"/>
  <c r="F1013" i="33"/>
  <c r="G1013" i="33"/>
  <c r="H1013" i="33"/>
  <c r="I1013" i="33"/>
  <c r="J1013" i="33"/>
  <c r="K1013" i="33"/>
  <c r="L1013" i="33"/>
  <c r="F1014" i="33"/>
  <c r="G1014" i="33"/>
  <c r="H1014" i="33"/>
  <c r="I1014" i="33"/>
  <c r="J1014" i="33"/>
  <c r="K1014" i="33"/>
  <c r="L1014" i="33"/>
  <c r="F1015" i="33"/>
  <c r="G1015" i="33"/>
  <c r="H1015" i="33"/>
  <c r="I1015" i="33"/>
  <c r="J1015" i="33"/>
  <c r="K1015" i="33"/>
  <c r="L1015" i="33"/>
  <c r="F1016" i="33"/>
  <c r="G1016" i="33"/>
  <c r="H1016" i="33"/>
  <c r="I1016" i="33"/>
  <c r="J1016" i="33"/>
  <c r="K1016" i="33"/>
  <c r="L1016" i="33"/>
  <c r="F1017" i="33"/>
  <c r="G1017" i="33"/>
  <c r="H1017" i="33"/>
  <c r="I1017" i="33"/>
  <c r="J1017" i="33"/>
  <c r="K1017" i="33"/>
  <c r="L1017" i="33"/>
  <c r="F1018" i="33"/>
  <c r="G1018" i="33"/>
  <c r="H1018" i="33"/>
  <c r="I1018" i="33"/>
  <c r="J1018" i="33"/>
  <c r="K1018" i="33"/>
  <c r="L1018" i="33"/>
  <c r="F1019" i="33"/>
  <c r="G1019" i="33"/>
  <c r="H1019" i="33"/>
  <c r="I1019" i="33"/>
  <c r="J1019" i="33"/>
  <c r="K1019" i="33"/>
  <c r="L1019" i="33"/>
  <c r="F1020" i="33"/>
  <c r="G1020" i="33"/>
  <c r="H1020" i="33"/>
  <c r="I1020" i="33"/>
  <c r="J1020" i="33"/>
  <c r="K1020" i="33"/>
  <c r="L1020" i="33"/>
  <c r="F1021" i="33"/>
  <c r="G1021" i="33"/>
  <c r="H1021" i="33"/>
  <c r="I1021" i="33"/>
  <c r="J1021" i="33"/>
  <c r="K1021" i="33"/>
  <c r="L1021" i="33"/>
  <c r="F1022" i="33"/>
  <c r="G1022" i="33"/>
  <c r="H1022" i="33"/>
  <c r="I1022" i="33"/>
  <c r="J1022" i="33"/>
  <c r="K1022" i="33"/>
  <c r="L1022" i="33"/>
  <c r="F1023" i="33"/>
  <c r="G1023" i="33"/>
  <c r="H1023" i="33"/>
  <c r="I1023" i="33"/>
  <c r="J1023" i="33"/>
  <c r="K1023" i="33"/>
  <c r="L1023" i="33"/>
  <c r="F1024" i="33"/>
  <c r="G1024" i="33"/>
  <c r="H1024" i="33"/>
  <c r="I1024" i="33"/>
  <c r="J1024" i="33"/>
  <c r="K1024" i="33"/>
  <c r="L1024" i="33"/>
  <c r="F1025" i="33"/>
  <c r="G1025" i="33"/>
  <c r="H1025" i="33"/>
  <c r="I1025" i="33"/>
  <c r="J1025" i="33"/>
  <c r="K1025" i="33"/>
  <c r="L1025" i="33"/>
  <c r="F1026" i="33"/>
  <c r="G1026" i="33"/>
  <c r="H1026" i="33"/>
  <c r="I1026" i="33"/>
  <c r="J1026" i="33"/>
  <c r="K1026" i="33"/>
  <c r="L1026" i="33"/>
  <c r="F1027" i="33"/>
  <c r="G1027" i="33"/>
  <c r="H1027" i="33"/>
  <c r="I1027" i="33"/>
  <c r="J1027" i="33"/>
  <c r="K1027" i="33"/>
  <c r="L1027" i="33"/>
  <c r="F1028" i="33"/>
  <c r="G1028" i="33"/>
  <c r="H1028" i="33"/>
  <c r="I1028" i="33"/>
  <c r="J1028" i="33"/>
  <c r="K1028" i="33"/>
  <c r="L1028" i="33"/>
  <c r="F1029" i="33"/>
  <c r="G1029" i="33"/>
  <c r="H1029" i="33"/>
  <c r="I1029" i="33"/>
  <c r="J1029" i="33"/>
  <c r="Q1029" i="33" s="1"/>
  <c r="K1029" i="33"/>
  <c r="L1029" i="33"/>
  <c r="F1030" i="33"/>
  <c r="G1030" i="33"/>
  <c r="H1030" i="33"/>
  <c r="I1030" i="33"/>
  <c r="J1030" i="33"/>
  <c r="K1030" i="33"/>
  <c r="L1030" i="33"/>
  <c r="F1031" i="33"/>
  <c r="G1031" i="33"/>
  <c r="H1031" i="33"/>
  <c r="I1031" i="33"/>
  <c r="J1031" i="33"/>
  <c r="K1031" i="33"/>
  <c r="L1031" i="33"/>
  <c r="F1032" i="33"/>
  <c r="G1032" i="33"/>
  <c r="H1032" i="33"/>
  <c r="I1032" i="33"/>
  <c r="J1032" i="33"/>
  <c r="K1032" i="33"/>
  <c r="L1032" i="33"/>
  <c r="F1033" i="33"/>
  <c r="G1033" i="33"/>
  <c r="H1033" i="33"/>
  <c r="I1033" i="33"/>
  <c r="J1033" i="33"/>
  <c r="K1033" i="33"/>
  <c r="L1033" i="33"/>
  <c r="F1034" i="33"/>
  <c r="G1034" i="33"/>
  <c r="H1034" i="33"/>
  <c r="I1034" i="33"/>
  <c r="J1034" i="33"/>
  <c r="K1034" i="33"/>
  <c r="L1034" i="33"/>
  <c r="F1035" i="33"/>
  <c r="G1035" i="33"/>
  <c r="H1035" i="33"/>
  <c r="I1035" i="33"/>
  <c r="J1035" i="33"/>
  <c r="K1035" i="33"/>
  <c r="L1035" i="33"/>
  <c r="F1036" i="33"/>
  <c r="G1036" i="33"/>
  <c r="H1036" i="33"/>
  <c r="I1036" i="33"/>
  <c r="J1036" i="33"/>
  <c r="K1036" i="33"/>
  <c r="L1036" i="33"/>
  <c r="F1037" i="33"/>
  <c r="G1037" i="33"/>
  <c r="H1037" i="33"/>
  <c r="I1037" i="33"/>
  <c r="J1037" i="33"/>
  <c r="K1037" i="33"/>
  <c r="L1037" i="33"/>
  <c r="F1038" i="33"/>
  <c r="G1038" i="33"/>
  <c r="H1038" i="33"/>
  <c r="I1038" i="33"/>
  <c r="J1038" i="33"/>
  <c r="K1038" i="33"/>
  <c r="L1038" i="33"/>
  <c r="F1039" i="33"/>
  <c r="G1039" i="33"/>
  <c r="H1039" i="33"/>
  <c r="I1039" i="33"/>
  <c r="J1039" i="33"/>
  <c r="K1039" i="33"/>
  <c r="L1039" i="33"/>
  <c r="F1040" i="33"/>
  <c r="G1040" i="33"/>
  <c r="H1040" i="33"/>
  <c r="I1040" i="33"/>
  <c r="J1040" i="33"/>
  <c r="K1040" i="33"/>
  <c r="L1040" i="33"/>
  <c r="F1041" i="33"/>
  <c r="G1041" i="33"/>
  <c r="H1041" i="33"/>
  <c r="I1041" i="33"/>
  <c r="J1041" i="33"/>
  <c r="K1041" i="33"/>
  <c r="L1041" i="33"/>
  <c r="F1042" i="33"/>
  <c r="G1042" i="33"/>
  <c r="H1042" i="33"/>
  <c r="I1042" i="33"/>
  <c r="J1042" i="33"/>
  <c r="K1042" i="33"/>
  <c r="L1042" i="33"/>
  <c r="F1043" i="33"/>
  <c r="G1043" i="33"/>
  <c r="H1043" i="33"/>
  <c r="I1043" i="33"/>
  <c r="J1043" i="33"/>
  <c r="K1043" i="33"/>
  <c r="L1043" i="33"/>
  <c r="F1044" i="33"/>
  <c r="G1044" i="33"/>
  <c r="H1044" i="33"/>
  <c r="I1044" i="33"/>
  <c r="J1044" i="33"/>
  <c r="K1044" i="33"/>
  <c r="L1044" i="33"/>
  <c r="F1045" i="33"/>
  <c r="G1045" i="33"/>
  <c r="H1045" i="33"/>
  <c r="I1045" i="33"/>
  <c r="J1045" i="33"/>
  <c r="K1045" i="33"/>
  <c r="L1045" i="33"/>
  <c r="F1046" i="33"/>
  <c r="G1046" i="33"/>
  <c r="H1046" i="33"/>
  <c r="I1046" i="33"/>
  <c r="J1046" i="33"/>
  <c r="K1046" i="33"/>
  <c r="L1046" i="33"/>
  <c r="F1047" i="33"/>
  <c r="G1047" i="33"/>
  <c r="H1047" i="33"/>
  <c r="I1047" i="33"/>
  <c r="J1047" i="33"/>
  <c r="K1047" i="33"/>
  <c r="L1047" i="33"/>
  <c r="F1048" i="33"/>
  <c r="G1048" i="33"/>
  <c r="H1048" i="33"/>
  <c r="I1048" i="33"/>
  <c r="J1048" i="33"/>
  <c r="K1048" i="33"/>
  <c r="L1048" i="33"/>
  <c r="F1049" i="33"/>
  <c r="G1049" i="33"/>
  <c r="H1049" i="33"/>
  <c r="I1049" i="33"/>
  <c r="J1049" i="33"/>
  <c r="Q1049" i="33" s="1"/>
  <c r="K1049" i="33"/>
  <c r="L1049" i="33"/>
  <c r="F1050" i="33"/>
  <c r="G1050" i="33"/>
  <c r="H1050" i="33"/>
  <c r="I1050" i="33"/>
  <c r="J1050" i="33"/>
  <c r="K1050" i="33"/>
  <c r="L1050" i="33"/>
  <c r="F1051" i="33"/>
  <c r="G1051" i="33"/>
  <c r="H1051" i="33"/>
  <c r="I1051" i="33"/>
  <c r="J1051" i="33"/>
  <c r="K1051" i="33"/>
  <c r="L1051" i="33"/>
  <c r="F1052" i="33"/>
  <c r="G1052" i="33"/>
  <c r="H1052" i="33"/>
  <c r="I1052" i="33"/>
  <c r="Q1052" i="33" s="1"/>
  <c r="J1052" i="33"/>
  <c r="K1052" i="33"/>
  <c r="L1052" i="33"/>
  <c r="F1053" i="33"/>
  <c r="G1053" i="33"/>
  <c r="H1053" i="33"/>
  <c r="I1053" i="33"/>
  <c r="J1053" i="33"/>
  <c r="K1053" i="33"/>
  <c r="L1053" i="33"/>
  <c r="F1054" i="33"/>
  <c r="G1054" i="33"/>
  <c r="H1054" i="33"/>
  <c r="I1054" i="33"/>
  <c r="J1054" i="33"/>
  <c r="K1054" i="33"/>
  <c r="L1054" i="33"/>
  <c r="F1055" i="33"/>
  <c r="G1055" i="33"/>
  <c r="H1055" i="33"/>
  <c r="I1055" i="33"/>
  <c r="J1055" i="33"/>
  <c r="K1055" i="33"/>
  <c r="L1055" i="33"/>
  <c r="F1056" i="33"/>
  <c r="G1056" i="33"/>
  <c r="H1056" i="33"/>
  <c r="I1056" i="33"/>
  <c r="J1056" i="33"/>
  <c r="K1056" i="33"/>
  <c r="L1056" i="33"/>
  <c r="F1057" i="33"/>
  <c r="G1057" i="33"/>
  <c r="H1057" i="33"/>
  <c r="I1057" i="33"/>
  <c r="J1057" i="33"/>
  <c r="K1057" i="33"/>
  <c r="L1057" i="33"/>
  <c r="F1058" i="33"/>
  <c r="G1058" i="33"/>
  <c r="H1058" i="33"/>
  <c r="I1058" i="33"/>
  <c r="J1058" i="33"/>
  <c r="K1058" i="33"/>
  <c r="L1058" i="33"/>
  <c r="F1059" i="33"/>
  <c r="G1059" i="33"/>
  <c r="H1059" i="33"/>
  <c r="I1059" i="33"/>
  <c r="J1059" i="33"/>
  <c r="K1059" i="33"/>
  <c r="L1059" i="33"/>
  <c r="F1060" i="33"/>
  <c r="G1060" i="33"/>
  <c r="H1060" i="33"/>
  <c r="I1060" i="33"/>
  <c r="J1060" i="33"/>
  <c r="K1060" i="33"/>
  <c r="L1060" i="33"/>
  <c r="F1061" i="33"/>
  <c r="G1061" i="33"/>
  <c r="H1061" i="33"/>
  <c r="I1061" i="33"/>
  <c r="J1061" i="33"/>
  <c r="K1061" i="33"/>
  <c r="L1061" i="33"/>
  <c r="F1062" i="33"/>
  <c r="G1062" i="33"/>
  <c r="H1062" i="33"/>
  <c r="I1062" i="33"/>
  <c r="J1062" i="33"/>
  <c r="K1062" i="33"/>
  <c r="L1062" i="33"/>
  <c r="F1063" i="33"/>
  <c r="G1063" i="33"/>
  <c r="H1063" i="33"/>
  <c r="I1063" i="33"/>
  <c r="J1063" i="33"/>
  <c r="K1063" i="33"/>
  <c r="L1063" i="33"/>
  <c r="F1064" i="33"/>
  <c r="G1064" i="33"/>
  <c r="H1064" i="33"/>
  <c r="I1064" i="33"/>
  <c r="J1064" i="33"/>
  <c r="K1064" i="33"/>
  <c r="L1064" i="33"/>
  <c r="F1065" i="33"/>
  <c r="G1065" i="33"/>
  <c r="H1065" i="33"/>
  <c r="I1065" i="33"/>
  <c r="J1065" i="33"/>
  <c r="K1065" i="33"/>
  <c r="L1065" i="33"/>
  <c r="F1066" i="33"/>
  <c r="G1066" i="33"/>
  <c r="H1066" i="33"/>
  <c r="I1066" i="33"/>
  <c r="J1066" i="33"/>
  <c r="K1066" i="33"/>
  <c r="L1066" i="33"/>
  <c r="F1067" i="33"/>
  <c r="G1067" i="33"/>
  <c r="H1067" i="33"/>
  <c r="I1067" i="33"/>
  <c r="J1067" i="33"/>
  <c r="K1067" i="33"/>
  <c r="L1067" i="33"/>
  <c r="F1068" i="33"/>
  <c r="G1068" i="33"/>
  <c r="H1068" i="33"/>
  <c r="I1068" i="33"/>
  <c r="J1068" i="33"/>
  <c r="K1068" i="33"/>
  <c r="L1068" i="33"/>
  <c r="F1069" i="33"/>
  <c r="G1069" i="33"/>
  <c r="H1069" i="33"/>
  <c r="I1069" i="33"/>
  <c r="J1069" i="33"/>
  <c r="Q1069" i="33" s="1"/>
  <c r="K1069" i="33"/>
  <c r="L1069" i="33"/>
  <c r="F1070" i="33"/>
  <c r="G1070" i="33"/>
  <c r="H1070" i="33"/>
  <c r="I1070" i="33"/>
  <c r="J1070" i="33"/>
  <c r="K1070" i="33"/>
  <c r="L1070" i="33"/>
  <c r="F1071" i="33"/>
  <c r="G1071" i="33"/>
  <c r="H1071" i="33"/>
  <c r="I1071" i="33"/>
  <c r="J1071" i="33"/>
  <c r="K1071" i="33"/>
  <c r="L1071" i="33"/>
  <c r="F1072" i="33"/>
  <c r="G1072" i="33"/>
  <c r="H1072" i="33"/>
  <c r="I1072" i="33"/>
  <c r="J1072" i="33"/>
  <c r="K1072" i="33"/>
  <c r="L1072" i="33"/>
  <c r="F1073" i="33"/>
  <c r="G1073" i="33"/>
  <c r="H1073" i="33"/>
  <c r="I1073" i="33"/>
  <c r="J1073" i="33"/>
  <c r="K1073" i="33"/>
  <c r="L1073" i="33"/>
  <c r="F1074" i="33"/>
  <c r="G1074" i="33"/>
  <c r="H1074" i="33"/>
  <c r="I1074" i="33"/>
  <c r="J1074" i="33"/>
  <c r="K1074" i="33"/>
  <c r="L1074" i="33"/>
  <c r="F1075" i="33"/>
  <c r="G1075" i="33"/>
  <c r="H1075" i="33"/>
  <c r="I1075" i="33"/>
  <c r="J1075" i="33"/>
  <c r="K1075" i="33"/>
  <c r="L1075" i="33"/>
  <c r="F1076" i="33"/>
  <c r="G1076" i="33"/>
  <c r="H1076" i="33"/>
  <c r="I1076" i="33"/>
  <c r="J1076" i="33"/>
  <c r="K1076" i="33"/>
  <c r="L1076" i="33"/>
  <c r="F1077" i="33"/>
  <c r="G1077" i="33"/>
  <c r="H1077" i="33"/>
  <c r="I1077" i="33"/>
  <c r="J1077" i="33"/>
  <c r="K1077" i="33"/>
  <c r="L1077" i="33"/>
  <c r="F1078" i="33"/>
  <c r="G1078" i="33"/>
  <c r="H1078" i="33"/>
  <c r="I1078" i="33"/>
  <c r="J1078" i="33"/>
  <c r="K1078" i="33"/>
  <c r="L1078" i="33"/>
  <c r="F1079" i="33"/>
  <c r="G1079" i="33"/>
  <c r="H1079" i="33"/>
  <c r="I1079" i="33"/>
  <c r="J1079" i="33"/>
  <c r="K1079" i="33"/>
  <c r="L1079" i="33"/>
  <c r="F1080" i="33"/>
  <c r="G1080" i="33"/>
  <c r="H1080" i="33"/>
  <c r="I1080" i="33"/>
  <c r="J1080" i="33"/>
  <c r="K1080" i="33"/>
  <c r="L1080" i="33"/>
  <c r="F1081" i="33"/>
  <c r="G1081" i="33"/>
  <c r="H1081" i="33"/>
  <c r="I1081" i="33"/>
  <c r="J1081" i="33"/>
  <c r="K1081" i="33"/>
  <c r="L1081" i="33"/>
  <c r="F1082" i="33"/>
  <c r="G1082" i="33"/>
  <c r="H1082" i="33"/>
  <c r="I1082" i="33"/>
  <c r="J1082" i="33"/>
  <c r="K1082" i="33"/>
  <c r="L1082" i="33"/>
  <c r="F1083" i="33"/>
  <c r="G1083" i="33"/>
  <c r="H1083" i="33"/>
  <c r="I1083" i="33"/>
  <c r="J1083" i="33"/>
  <c r="K1083" i="33"/>
  <c r="L1083" i="33"/>
  <c r="F1084" i="33"/>
  <c r="G1084" i="33"/>
  <c r="H1084" i="33"/>
  <c r="I1084" i="33"/>
  <c r="J1084" i="33"/>
  <c r="K1084" i="33"/>
  <c r="L1084" i="33"/>
  <c r="F1085" i="33"/>
  <c r="G1085" i="33"/>
  <c r="H1085" i="33"/>
  <c r="I1085" i="33"/>
  <c r="J1085" i="33"/>
  <c r="K1085" i="33"/>
  <c r="L1085" i="33"/>
  <c r="F1086" i="33"/>
  <c r="G1086" i="33"/>
  <c r="H1086" i="33"/>
  <c r="I1086" i="33"/>
  <c r="J1086" i="33"/>
  <c r="K1086" i="33"/>
  <c r="L1086" i="33"/>
  <c r="F1087" i="33"/>
  <c r="G1087" i="33"/>
  <c r="H1087" i="33"/>
  <c r="I1087" i="33"/>
  <c r="J1087" i="33"/>
  <c r="K1087" i="33"/>
  <c r="L1087" i="33"/>
  <c r="F1088" i="33"/>
  <c r="G1088" i="33"/>
  <c r="H1088" i="33"/>
  <c r="I1088" i="33"/>
  <c r="J1088" i="33"/>
  <c r="K1088" i="33"/>
  <c r="L1088" i="33"/>
  <c r="F1089" i="33"/>
  <c r="G1089" i="33"/>
  <c r="H1089" i="33"/>
  <c r="I1089" i="33"/>
  <c r="J1089" i="33"/>
  <c r="Q1089" i="33" s="1"/>
  <c r="K1089" i="33"/>
  <c r="L1089" i="33"/>
  <c r="F1090" i="33"/>
  <c r="G1090" i="33"/>
  <c r="H1090" i="33"/>
  <c r="I1090" i="33"/>
  <c r="J1090" i="33"/>
  <c r="K1090" i="33"/>
  <c r="L1090" i="33"/>
  <c r="F1091" i="33"/>
  <c r="G1091" i="33"/>
  <c r="H1091" i="33"/>
  <c r="I1091" i="33"/>
  <c r="J1091" i="33"/>
  <c r="K1091" i="33"/>
  <c r="L1091" i="33"/>
  <c r="F1092" i="33"/>
  <c r="G1092" i="33"/>
  <c r="H1092" i="33"/>
  <c r="I1092" i="33"/>
  <c r="J1092" i="33"/>
  <c r="Q1092" i="33" s="1"/>
  <c r="K1092" i="33"/>
  <c r="L1092" i="33"/>
  <c r="F1093" i="33"/>
  <c r="G1093" i="33"/>
  <c r="H1093" i="33"/>
  <c r="I1093" i="33"/>
  <c r="J1093" i="33"/>
  <c r="K1093" i="33"/>
  <c r="L1093" i="33"/>
  <c r="F1094" i="33"/>
  <c r="G1094" i="33"/>
  <c r="H1094" i="33"/>
  <c r="I1094" i="33"/>
  <c r="J1094" i="33"/>
  <c r="K1094" i="33"/>
  <c r="L1094" i="33"/>
  <c r="F1095" i="33"/>
  <c r="G1095" i="33"/>
  <c r="H1095" i="33"/>
  <c r="I1095" i="33"/>
  <c r="J1095" i="33"/>
  <c r="K1095" i="33"/>
  <c r="L1095" i="33"/>
  <c r="F1096" i="33"/>
  <c r="G1096" i="33"/>
  <c r="H1096" i="33"/>
  <c r="I1096" i="33"/>
  <c r="J1096" i="33"/>
  <c r="K1096" i="33"/>
  <c r="L1096" i="33"/>
  <c r="F1097" i="33"/>
  <c r="G1097" i="33"/>
  <c r="H1097" i="33"/>
  <c r="I1097" i="33"/>
  <c r="J1097" i="33"/>
  <c r="K1097" i="33"/>
  <c r="L1097" i="33"/>
  <c r="F1098" i="33"/>
  <c r="G1098" i="33"/>
  <c r="H1098" i="33"/>
  <c r="I1098" i="33"/>
  <c r="J1098" i="33"/>
  <c r="K1098" i="33"/>
  <c r="L1098" i="33"/>
  <c r="F1099" i="33"/>
  <c r="G1099" i="33"/>
  <c r="H1099" i="33"/>
  <c r="I1099" i="33"/>
  <c r="J1099" i="33"/>
  <c r="K1099" i="33"/>
  <c r="L1099" i="33"/>
  <c r="F1100" i="33"/>
  <c r="G1100" i="33"/>
  <c r="H1100" i="33"/>
  <c r="I1100" i="33"/>
  <c r="J1100" i="33"/>
  <c r="K1100" i="33"/>
  <c r="L1100" i="33"/>
  <c r="F1101" i="33"/>
  <c r="G1101" i="33"/>
  <c r="H1101" i="33"/>
  <c r="I1101" i="33"/>
  <c r="J1101" i="33"/>
  <c r="K1101" i="33"/>
  <c r="L1101" i="33"/>
  <c r="F1102" i="33"/>
  <c r="G1102" i="33"/>
  <c r="H1102" i="33"/>
  <c r="I1102" i="33"/>
  <c r="J1102" i="33"/>
  <c r="K1102" i="33"/>
  <c r="L1102" i="33"/>
  <c r="F1103" i="33"/>
  <c r="G1103" i="33"/>
  <c r="H1103" i="33"/>
  <c r="I1103" i="33"/>
  <c r="J1103" i="33"/>
  <c r="K1103" i="33"/>
  <c r="L1103" i="33"/>
  <c r="F1104" i="33"/>
  <c r="G1104" i="33"/>
  <c r="H1104" i="33"/>
  <c r="I1104" i="33"/>
  <c r="J1104" i="33"/>
  <c r="K1104" i="33"/>
  <c r="L1104" i="33"/>
  <c r="F1105" i="33"/>
  <c r="G1105" i="33"/>
  <c r="H1105" i="33"/>
  <c r="I1105" i="33"/>
  <c r="J1105" i="33"/>
  <c r="K1105" i="33"/>
  <c r="L1105" i="33"/>
  <c r="F1106" i="33"/>
  <c r="G1106" i="33"/>
  <c r="H1106" i="33"/>
  <c r="I1106" i="33"/>
  <c r="J1106" i="33"/>
  <c r="K1106" i="33"/>
  <c r="L1106" i="33"/>
  <c r="F1107" i="33"/>
  <c r="G1107" i="33"/>
  <c r="H1107" i="33"/>
  <c r="I1107" i="33"/>
  <c r="J1107" i="33"/>
  <c r="K1107" i="33"/>
  <c r="L1107" i="33"/>
  <c r="F1108" i="33"/>
  <c r="G1108" i="33"/>
  <c r="H1108" i="33"/>
  <c r="I1108" i="33"/>
  <c r="J1108" i="33"/>
  <c r="K1108" i="33"/>
  <c r="L1108" i="33"/>
  <c r="F1109" i="33"/>
  <c r="G1109" i="33"/>
  <c r="H1109" i="33"/>
  <c r="I1109" i="33"/>
  <c r="J1109" i="33"/>
  <c r="K1109" i="33"/>
  <c r="L1109" i="33"/>
  <c r="F1110" i="33"/>
  <c r="G1110" i="33"/>
  <c r="H1110" i="33"/>
  <c r="I1110" i="33"/>
  <c r="J1110" i="33"/>
  <c r="K1110" i="33"/>
  <c r="L1110" i="33"/>
  <c r="F1111" i="33"/>
  <c r="G1111" i="33"/>
  <c r="H1111" i="33"/>
  <c r="I1111" i="33"/>
  <c r="J1111" i="33"/>
  <c r="K1111" i="33"/>
  <c r="L1111" i="33"/>
  <c r="F1112" i="33"/>
  <c r="G1112" i="33"/>
  <c r="H1112" i="33"/>
  <c r="I1112" i="33"/>
  <c r="J1112" i="33"/>
  <c r="K1112" i="33"/>
  <c r="L1112" i="33"/>
  <c r="F1113" i="33"/>
  <c r="G1113" i="33"/>
  <c r="H1113" i="33"/>
  <c r="I1113" i="33"/>
  <c r="J1113" i="33"/>
  <c r="K1113" i="33"/>
  <c r="L1113" i="33"/>
  <c r="F1114" i="33"/>
  <c r="G1114" i="33"/>
  <c r="H1114" i="33"/>
  <c r="I1114" i="33"/>
  <c r="J1114" i="33"/>
  <c r="K1114" i="33"/>
  <c r="L1114" i="33"/>
  <c r="F1115" i="33"/>
  <c r="G1115" i="33"/>
  <c r="H1115" i="33"/>
  <c r="I1115" i="33"/>
  <c r="J1115" i="33"/>
  <c r="K1115" i="33"/>
  <c r="L1115" i="33"/>
  <c r="F1116" i="33"/>
  <c r="G1116" i="33"/>
  <c r="H1116" i="33"/>
  <c r="I1116" i="33"/>
  <c r="J1116" i="33"/>
  <c r="K1116" i="33"/>
  <c r="L1116" i="33"/>
  <c r="F1117" i="33"/>
  <c r="G1117" i="33"/>
  <c r="H1117" i="33"/>
  <c r="I1117" i="33"/>
  <c r="J1117" i="33"/>
  <c r="K1117" i="33"/>
  <c r="L1117" i="33"/>
  <c r="F1118" i="33"/>
  <c r="G1118" i="33"/>
  <c r="H1118" i="33"/>
  <c r="I1118" i="33"/>
  <c r="J1118" i="33"/>
  <c r="K1118" i="33"/>
  <c r="L1118" i="33"/>
  <c r="F1119" i="33"/>
  <c r="G1119" i="33"/>
  <c r="H1119" i="33"/>
  <c r="I1119" i="33"/>
  <c r="J1119" i="33"/>
  <c r="K1119" i="33"/>
  <c r="L1119" i="33"/>
  <c r="F1120" i="33"/>
  <c r="G1120" i="33"/>
  <c r="H1120" i="33"/>
  <c r="I1120" i="33"/>
  <c r="J1120" i="33"/>
  <c r="K1120" i="33"/>
  <c r="L1120" i="33"/>
  <c r="F1121" i="33"/>
  <c r="G1121" i="33"/>
  <c r="H1121" i="33"/>
  <c r="I1121" i="33"/>
  <c r="J1121" i="33"/>
  <c r="K1121" i="33"/>
  <c r="L1121" i="33"/>
  <c r="F1122" i="33"/>
  <c r="G1122" i="33"/>
  <c r="H1122" i="33"/>
  <c r="I1122" i="33"/>
  <c r="J1122" i="33"/>
  <c r="K1122" i="33"/>
  <c r="L1122" i="33"/>
  <c r="F1123" i="33"/>
  <c r="G1123" i="33"/>
  <c r="H1123" i="33"/>
  <c r="I1123" i="33"/>
  <c r="J1123" i="33"/>
  <c r="K1123" i="33"/>
  <c r="L1123" i="33"/>
  <c r="F1124" i="33"/>
  <c r="G1124" i="33"/>
  <c r="H1124" i="33"/>
  <c r="I1124" i="33"/>
  <c r="J1124" i="33"/>
  <c r="K1124" i="33"/>
  <c r="L1124" i="33"/>
  <c r="F1125" i="33"/>
  <c r="G1125" i="33"/>
  <c r="H1125" i="33"/>
  <c r="I1125" i="33"/>
  <c r="J1125" i="33"/>
  <c r="K1125" i="33"/>
  <c r="L1125" i="33"/>
  <c r="F1126" i="33"/>
  <c r="G1126" i="33"/>
  <c r="H1126" i="33"/>
  <c r="I1126" i="33"/>
  <c r="J1126" i="33"/>
  <c r="K1126" i="33"/>
  <c r="L1126" i="33"/>
  <c r="F1127" i="33"/>
  <c r="G1127" i="33"/>
  <c r="H1127" i="33"/>
  <c r="I1127" i="33"/>
  <c r="J1127" i="33"/>
  <c r="K1127" i="33"/>
  <c r="L1127" i="33"/>
  <c r="F1128" i="33"/>
  <c r="G1128" i="33"/>
  <c r="H1128" i="33"/>
  <c r="I1128" i="33"/>
  <c r="J1128" i="33"/>
  <c r="K1128" i="33"/>
  <c r="L1128" i="33"/>
  <c r="F1129" i="33"/>
  <c r="G1129" i="33"/>
  <c r="H1129" i="33"/>
  <c r="I1129" i="33"/>
  <c r="J1129" i="33"/>
  <c r="K1129" i="33"/>
  <c r="L1129" i="33"/>
  <c r="F1130" i="33"/>
  <c r="G1130" i="33"/>
  <c r="H1130" i="33"/>
  <c r="I1130" i="33"/>
  <c r="J1130" i="33"/>
  <c r="K1130" i="33"/>
  <c r="L1130" i="33"/>
  <c r="F1131" i="33"/>
  <c r="G1131" i="33"/>
  <c r="H1131" i="33"/>
  <c r="I1131" i="33"/>
  <c r="J1131" i="33"/>
  <c r="K1131" i="33"/>
  <c r="L1131" i="33"/>
  <c r="F1132" i="33"/>
  <c r="G1132" i="33"/>
  <c r="H1132" i="33"/>
  <c r="I1132" i="33"/>
  <c r="J1132" i="33"/>
  <c r="K1132" i="33"/>
  <c r="L1132" i="33"/>
  <c r="F1133" i="33"/>
  <c r="G1133" i="33"/>
  <c r="H1133" i="33"/>
  <c r="I1133" i="33"/>
  <c r="J1133" i="33"/>
  <c r="K1133" i="33"/>
  <c r="L1133" i="33"/>
  <c r="F1134" i="33"/>
  <c r="G1134" i="33"/>
  <c r="H1134" i="33"/>
  <c r="I1134" i="33"/>
  <c r="J1134" i="33"/>
  <c r="K1134" i="33"/>
  <c r="L1134" i="33"/>
  <c r="F1135" i="33"/>
  <c r="G1135" i="33"/>
  <c r="H1135" i="33"/>
  <c r="I1135" i="33"/>
  <c r="J1135" i="33"/>
  <c r="K1135" i="33"/>
  <c r="L1135" i="33"/>
  <c r="F1136" i="33"/>
  <c r="G1136" i="33"/>
  <c r="H1136" i="33"/>
  <c r="I1136" i="33"/>
  <c r="J1136" i="33"/>
  <c r="K1136" i="33"/>
  <c r="L1136" i="33"/>
  <c r="F1137" i="33"/>
  <c r="G1137" i="33"/>
  <c r="H1137" i="33"/>
  <c r="I1137" i="33"/>
  <c r="J1137" i="33"/>
  <c r="K1137" i="33"/>
  <c r="L1137" i="33"/>
  <c r="F1138" i="33"/>
  <c r="G1138" i="33"/>
  <c r="H1138" i="33"/>
  <c r="I1138" i="33"/>
  <c r="J1138" i="33"/>
  <c r="K1138" i="33"/>
  <c r="L1138" i="33"/>
  <c r="F1139" i="33"/>
  <c r="G1139" i="33"/>
  <c r="H1139" i="33"/>
  <c r="I1139" i="33"/>
  <c r="J1139" i="33"/>
  <c r="K1139" i="33"/>
  <c r="L1139" i="33"/>
  <c r="F1140" i="33"/>
  <c r="G1140" i="33"/>
  <c r="H1140" i="33"/>
  <c r="I1140" i="33"/>
  <c r="J1140" i="33"/>
  <c r="K1140" i="33"/>
  <c r="L1140" i="33"/>
  <c r="F1141" i="33"/>
  <c r="G1141" i="33"/>
  <c r="H1141" i="33"/>
  <c r="I1141" i="33"/>
  <c r="J1141" i="33"/>
  <c r="K1141" i="33"/>
  <c r="L1141" i="33"/>
  <c r="F1142" i="33"/>
  <c r="G1142" i="33"/>
  <c r="H1142" i="33"/>
  <c r="I1142" i="33"/>
  <c r="J1142" i="33"/>
  <c r="K1142" i="33"/>
  <c r="L1142" i="33"/>
  <c r="F1143" i="33"/>
  <c r="G1143" i="33"/>
  <c r="H1143" i="33"/>
  <c r="I1143" i="33"/>
  <c r="J1143" i="33"/>
  <c r="K1143" i="33"/>
  <c r="L1143" i="33"/>
  <c r="F1144" i="33"/>
  <c r="G1144" i="33"/>
  <c r="H1144" i="33"/>
  <c r="I1144" i="33"/>
  <c r="J1144" i="33"/>
  <c r="K1144" i="33"/>
  <c r="L1144" i="33"/>
  <c r="F1145" i="33"/>
  <c r="G1145" i="33"/>
  <c r="H1145" i="33"/>
  <c r="I1145" i="33"/>
  <c r="J1145" i="33"/>
  <c r="K1145" i="33"/>
  <c r="L1145" i="33"/>
  <c r="F1146" i="33"/>
  <c r="G1146" i="33"/>
  <c r="H1146" i="33"/>
  <c r="I1146" i="33"/>
  <c r="J1146" i="33"/>
  <c r="K1146" i="33"/>
  <c r="L1146" i="33"/>
  <c r="F1147" i="33"/>
  <c r="G1147" i="33"/>
  <c r="H1147" i="33"/>
  <c r="I1147" i="33"/>
  <c r="J1147" i="33"/>
  <c r="K1147" i="33"/>
  <c r="L1147" i="33"/>
  <c r="F1148" i="33"/>
  <c r="G1148" i="33"/>
  <c r="H1148" i="33"/>
  <c r="I1148" i="33"/>
  <c r="J1148" i="33"/>
  <c r="K1148" i="33"/>
  <c r="L1148" i="33"/>
  <c r="F1149" i="33"/>
  <c r="G1149" i="33"/>
  <c r="H1149" i="33"/>
  <c r="I1149" i="33"/>
  <c r="J1149" i="33"/>
  <c r="K1149" i="33"/>
  <c r="L1149" i="33"/>
  <c r="F1150" i="33"/>
  <c r="G1150" i="33"/>
  <c r="H1150" i="33"/>
  <c r="I1150" i="33"/>
  <c r="J1150" i="33"/>
  <c r="K1150" i="33"/>
  <c r="L1150" i="33"/>
  <c r="F1151" i="33"/>
  <c r="G1151" i="33"/>
  <c r="H1151" i="33"/>
  <c r="I1151" i="33"/>
  <c r="J1151" i="33"/>
  <c r="K1151" i="33"/>
  <c r="L1151" i="33"/>
  <c r="F1152" i="33"/>
  <c r="G1152" i="33"/>
  <c r="H1152" i="33"/>
  <c r="I1152" i="33"/>
  <c r="J1152" i="33"/>
  <c r="K1152" i="33"/>
  <c r="L1152" i="33"/>
  <c r="F1153" i="33"/>
  <c r="G1153" i="33"/>
  <c r="H1153" i="33"/>
  <c r="I1153" i="33"/>
  <c r="J1153" i="33"/>
  <c r="K1153" i="33"/>
  <c r="L1153" i="33"/>
  <c r="F1154" i="33"/>
  <c r="G1154" i="33"/>
  <c r="H1154" i="33"/>
  <c r="I1154" i="33"/>
  <c r="J1154" i="33"/>
  <c r="K1154" i="33"/>
  <c r="L1154" i="33"/>
  <c r="F1155" i="33"/>
  <c r="G1155" i="33"/>
  <c r="H1155" i="33"/>
  <c r="I1155" i="33"/>
  <c r="J1155" i="33"/>
  <c r="K1155" i="33"/>
  <c r="L1155" i="33"/>
  <c r="F1156" i="33"/>
  <c r="G1156" i="33"/>
  <c r="H1156" i="33"/>
  <c r="I1156" i="33"/>
  <c r="J1156" i="33"/>
  <c r="K1156" i="33"/>
  <c r="L1156" i="33"/>
  <c r="F1157" i="33"/>
  <c r="G1157" i="33"/>
  <c r="H1157" i="33"/>
  <c r="I1157" i="33"/>
  <c r="J1157" i="33"/>
  <c r="K1157" i="33"/>
  <c r="L1157" i="33"/>
  <c r="F1158" i="33"/>
  <c r="G1158" i="33"/>
  <c r="H1158" i="33"/>
  <c r="I1158" i="33"/>
  <c r="J1158" i="33"/>
  <c r="K1158" i="33"/>
  <c r="L1158" i="33"/>
  <c r="F1159" i="33"/>
  <c r="G1159" i="33"/>
  <c r="H1159" i="33"/>
  <c r="I1159" i="33"/>
  <c r="J1159" i="33"/>
  <c r="K1159" i="33"/>
  <c r="L1159" i="33"/>
  <c r="F1160" i="33"/>
  <c r="G1160" i="33"/>
  <c r="H1160" i="33"/>
  <c r="I1160" i="33"/>
  <c r="J1160" i="33"/>
  <c r="K1160" i="33"/>
  <c r="L1160" i="33"/>
  <c r="F1161" i="33"/>
  <c r="G1161" i="33"/>
  <c r="H1161" i="33"/>
  <c r="I1161" i="33"/>
  <c r="J1161" i="33"/>
  <c r="K1161" i="33"/>
  <c r="L1161" i="33"/>
  <c r="F1162" i="33"/>
  <c r="G1162" i="33"/>
  <c r="H1162" i="33"/>
  <c r="I1162" i="33"/>
  <c r="J1162" i="33"/>
  <c r="K1162" i="33"/>
  <c r="L1162" i="33"/>
  <c r="F1163" i="33"/>
  <c r="G1163" i="33"/>
  <c r="H1163" i="33"/>
  <c r="I1163" i="33"/>
  <c r="J1163" i="33"/>
  <c r="K1163" i="33"/>
  <c r="L1163" i="33"/>
  <c r="F1164" i="33"/>
  <c r="G1164" i="33"/>
  <c r="H1164" i="33"/>
  <c r="I1164" i="33"/>
  <c r="J1164" i="33"/>
  <c r="K1164" i="33"/>
  <c r="L1164" i="33"/>
  <c r="F1165" i="33"/>
  <c r="G1165" i="33"/>
  <c r="H1165" i="33"/>
  <c r="I1165" i="33"/>
  <c r="J1165" i="33"/>
  <c r="K1165" i="33"/>
  <c r="L1165" i="33"/>
  <c r="F1166" i="33"/>
  <c r="G1166" i="33"/>
  <c r="H1166" i="33"/>
  <c r="I1166" i="33"/>
  <c r="J1166" i="33"/>
  <c r="K1166" i="33"/>
  <c r="L1166" i="33"/>
  <c r="F1167" i="33"/>
  <c r="G1167" i="33"/>
  <c r="H1167" i="33"/>
  <c r="I1167" i="33"/>
  <c r="J1167" i="33"/>
  <c r="K1167" i="33"/>
  <c r="L1167" i="33"/>
  <c r="F1168" i="33"/>
  <c r="G1168" i="33"/>
  <c r="H1168" i="33"/>
  <c r="I1168" i="33"/>
  <c r="J1168" i="33"/>
  <c r="K1168" i="33"/>
  <c r="L1168" i="33"/>
  <c r="F1169" i="33"/>
  <c r="G1169" i="33"/>
  <c r="H1169" i="33"/>
  <c r="I1169" i="33"/>
  <c r="J1169" i="33"/>
  <c r="Q1169" i="33" s="1"/>
  <c r="K1169" i="33"/>
  <c r="L1169" i="33"/>
  <c r="F1170" i="33"/>
  <c r="G1170" i="33"/>
  <c r="H1170" i="33"/>
  <c r="I1170" i="33"/>
  <c r="J1170" i="33"/>
  <c r="K1170" i="33"/>
  <c r="L1170" i="33"/>
  <c r="F1171" i="33"/>
  <c r="G1171" i="33"/>
  <c r="H1171" i="33"/>
  <c r="I1171" i="33"/>
  <c r="J1171" i="33"/>
  <c r="K1171" i="33"/>
  <c r="L1171" i="33"/>
  <c r="F1172" i="33"/>
  <c r="G1172" i="33"/>
  <c r="H1172" i="33"/>
  <c r="I1172" i="33"/>
  <c r="J1172" i="33"/>
  <c r="K1172" i="33"/>
  <c r="L1172" i="33"/>
  <c r="F1173" i="33"/>
  <c r="G1173" i="33"/>
  <c r="H1173" i="33"/>
  <c r="I1173" i="33"/>
  <c r="J1173" i="33"/>
  <c r="K1173" i="33"/>
  <c r="L1173" i="33"/>
  <c r="F1174" i="33"/>
  <c r="G1174" i="33"/>
  <c r="H1174" i="33"/>
  <c r="I1174" i="33"/>
  <c r="J1174" i="33"/>
  <c r="K1174" i="33"/>
  <c r="L1174" i="33"/>
  <c r="F1175" i="33"/>
  <c r="G1175" i="33"/>
  <c r="H1175" i="33"/>
  <c r="I1175" i="33"/>
  <c r="J1175" i="33"/>
  <c r="K1175" i="33"/>
  <c r="L1175" i="33"/>
  <c r="F1176" i="33"/>
  <c r="G1176" i="33"/>
  <c r="H1176" i="33"/>
  <c r="I1176" i="33"/>
  <c r="J1176" i="33"/>
  <c r="K1176" i="33"/>
  <c r="L1176" i="33"/>
  <c r="F1177" i="33"/>
  <c r="G1177" i="33"/>
  <c r="H1177" i="33"/>
  <c r="I1177" i="33"/>
  <c r="J1177" i="33"/>
  <c r="K1177" i="33"/>
  <c r="L1177" i="33"/>
  <c r="F1178" i="33"/>
  <c r="G1178" i="33"/>
  <c r="H1178" i="33"/>
  <c r="I1178" i="33"/>
  <c r="J1178" i="33"/>
  <c r="K1178" i="33"/>
  <c r="L1178" i="33"/>
  <c r="F1179" i="33"/>
  <c r="G1179" i="33"/>
  <c r="H1179" i="33"/>
  <c r="I1179" i="33"/>
  <c r="J1179" i="33"/>
  <c r="K1179" i="33"/>
  <c r="L1179" i="33"/>
  <c r="F1180" i="33"/>
  <c r="G1180" i="33"/>
  <c r="H1180" i="33"/>
  <c r="I1180" i="33"/>
  <c r="J1180" i="33"/>
  <c r="K1180" i="33"/>
  <c r="L1180" i="33"/>
  <c r="F1181" i="33"/>
  <c r="G1181" i="33"/>
  <c r="H1181" i="33"/>
  <c r="I1181" i="33"/>
  <c r="J1181" i="33"/>
  <c r="K1181" i="33"/>
  <c r="L1181" i="33"/>
  <c r="F1182" i="33"/>
  <c r="G1182" i="33"/>
  <c r="H1182" i="33"/>
  <c r="I1182" i="33"/>
  <c r="J1182" i="33"/>
  <c r="K1182" i="33"/>
  <c r="L1182" i="33"/>
  <c r="F1183" i="33"/>
  <c r="G1183" i="33"/>
  <c r="H1183" i="33"/>
  <c r="I1183" i="33"/>
  <c r="J1183" i="33"/>
  <c r="K1183" i="33"/>
  <c r="L1183" i="33"/>
  <c r="F1184" i="33"/>
  <c r="G1184" i="33"/>
  <c r="H1184" i="33"/>
  <c r="I1184" i="33"/>
  <c r="J1184" i="33"/>
  <c r="K1184" i="33"/>
  <c r="L1184" i="33"/>
  <c r="F1185" i="33"/>
  <c r="G1185" i="33"/>
  <c r="H1185" i="33"/>
  <c r="I1185" i="33"/>
  <c r="J1185" i="33"/>
  <c r="K1185" i="33"/>
  <c r="L1185" i="33"/>
  <c r="F1186" i="33"/>
  <c r="G1186" i="33"/>
  <c r="H1186" i="33"/>
  <c r="I1186" i="33"/>
  <c r="J1186" i="33"/>
  <c r="K1186" i="33"/>
  <c r="L1186" i="33"/>
  <c r="F1187" i="33"/>
  <c r="G1187" i="33"/>
  <c r="H1187" i="33"/>
  <c r="I1187" i="33"/>
  <c r="J1187" i="33"/>
  <c r="K1187" i="33"/>
  <c r="L1187" i="33"/>
  <c r="F1188" i="33"/>
  <c r="G1188" i="33"/>
  <c r="H1188" i="33"/>
  <c r="I1188" i="33"/>
  <c r="J1188" i="33"/>
  <c r="K1188" i="33"/>
  <c r="L1188" i="33"/>
  <c r="F1189" i="33"/>
  <c r="G1189" i="33"/>
  <c r="H1189" i="33"/>
  <c r="I1189" i="33"/>
  <c r="J1189" i="33"/>
  <c r="K1189" i="33"/>
  <c r="L1189" i="33"/>
  <c r="F1190" i="33"/>
  <c r="G1190" i="33"/>
  <c r="H1190" i="33"/>
  <c r="I1190" i="33"/>
  <c r="J1190" i="33"/>
  <c r="K1190" i="33"/>
  <c r="L1190" i="33"/>
  <c r="F1191" i="33"/>
  <c r="G1191" i="33"/>
  <c r="H1191" i="33"/>
  <c r="I1191" i="33"/>
  <c r="J1191" i="33"/>
  <c r="K1191" i="33"/>
  <c r="L1191" i="33"/>
  <c r="F1192" i="33"/>
  <c r="G1192" i="33"/>
  <c r="H1192" i="33"/>
  <c r="I1192" i="33"/>
  <c r="J1192" i="33"/>
  <c r="K1192" i="33"/>
  <c r="L1192" i="33"/>
  <c r="F1193" i="33"/>
  <c r="G1193" i="33"/>
  <c r="H1193" i="33"/>
  <c r="I1193" i="33"/>
  <c r="J1193" i="33"/>
  <c r="K1193" i="33"/>
  <c r="L1193" i="33"/>
  <c r="F1194" i="33"/>
  <c r="G1194" i="33"/>
  <c r="H1194" i="33"/>
  <c r="I1194" i="33"/>
  <c r="J1194" i="33"/>
  <c r="K1194" i="33"/>
  <c r="L1194" i="33"/>
  <c r="F1195" i="33"/>
  <c r="G1195" i="33"/>
  <c r="H1195" i="33"/>
  <c r="I1195" i="33"/>
  <c r="J1195" i="33"/>
  <c r="K1195" i="33"/>
  <c r="L1195" i="33"/>
  <c r="F1196" i="33"/>
  <c r="G1196" i="33"/>
  <c r="H1196" i="33"/>
  <c r="I1196" i="33"/>
  <c r="J1196" i="33"/>
  <c r="K1196" i="33"/>
  <c r="L1196" i="33"/>
  <c r="F1197" i="33"/>
  <c r="G1197" i="33"/>
  <c r="H1197" i="33"/>
  <c r="I1197" i="33"/>
  <c r="J1197" i="33"/>
  <c r="K1197" i="33"/>
  <c r="L1197" i="33"/>
  <c r="F1198" i="33"/>
  <c r="G1198" i="33"/>
  <c r="H1198" i="33"/>
  <c r="I1198" i="33"/>
  <c r="J1198" i="33"/>
  <c r="K1198" i="33"/>
  <c r="L1198" i="33"/>
  <c r="F1199" i="33"/>
  <c r="G1199" i="33"/>
  <c r="H1199" i="33"/>
  <c r="I1199" i="33"/>
  <c r="J1199" i="33"/>
  <c r="K1199" i="33"/>
  <c r="L1199" i="33"/>
  <c r="F1200" i="33"/>
  <c r="G1200" i="33"/>
  <c r="H1200" i="33"/>
  <c r="I1200" i="33"/>
  <c r="J1200" i="33"/>
  <c r="K1200" i="33"/>
  <c r="L1200" i="33"/>
  <c r="F1201" i="33"/>
  <c r="G1201" i="33"/>
  <c r="H1201" i="33"/>
  <c r="I1201" i="33"/>
  <c r="J1201" i="33"/>
  <c r="K1201" i="33"/>
  <c r="L1201" i="33"/>
  <c r="F1202" i="33"/>
  <c r="G1202" i="33"/>
  <c r="H1202" i="33"/>
  <c r="I1202" i="33"/>
  <c r="J1202" i="33"/>
  <c r="K1202" i="33"/>
  <c r="L1202" i="33"/>
  <c r="F1203" i="33"/>
  <c r="G1203" i="33"/>
  <c r="H1203" i="33"/>
  <c r="I1203" i="33"/>
  <c r="J1203" i="33"/>
  <c r="K1203" i="33"/>
  <c r="L1203" i="33"/>
  <c r="F1204" i="33"/>
  <c r="G1204" i="33"/>
  <c r="H1204" i="33"/>
  <c r="I1204" i="33"/>
  <c r="J1204" i="33"/>
  <c r="K1204" i="33"/>
  <c r="L1204" i="33"/>
  <c r="F1205" i="33"/>
  <c r="G1205" i="33"/>
  <c r="H1205" i="33"/>
  <c r="I1205" i="33"/>
  <c r="J1205" i="33"/>
  <c r="K1205" i="33"/>
  <c r="L1205" i="33"/>
  <c r="F1206" i="33"/>
  <c r="G1206" i="33"/>
  <c r="H1206" i="33"/>
  <c r="I1206" i="33"/>
  <c r="J1206" i="33"/>
  <c r="K1206" i="33"/>
  <c r="L1206" i="33"/>
  <c r="F1207" i="33"/>
  <c r="G1207" i="33"/>
  <c r="H1207" i="33"/>
  <c r="I1207" i="33"/>
  <c r="J1207" i="33"/>
  <c r="K1207" i="33"/>
  <c r="L1207" i="33"/>
  <c r="F1208" i="33"/>
  <c r="G1208" i="33"/>
  <c r="H1208" i="33"/>
  <c r="I1208" i="33"/>
  <c r="J1208" i="33"/>
  <c r="K1208" i="33"/>
  <c r="L1208" i="33"/>
  <c r="F1209" i="33"/>
  <c r="G1209" i="33"/>
  <c r="H1209" i="33"/>
  <c r="I1209" i="33"/>
  <c r="J1209" i="33"/>
  <c r="K1209" i="33"/>
  <c r="L1209" i="33"/>
  <c r="F1210" i="33"/>
  <c r="G1210" i="33"/>
  <c r="H1210" i="33"/>
  <c r="I1210" i="33"/>
  <c r="J1210" i="33"/>
  <c r="K1210" i="33"/>
  <c r="L1210" i="33"/>
  <c r="F1211" i="33"/>
  <c r="G1211" i="33"/>
  <c r="H1211" i="33"/>
  <c r="I1211" i="33"/>
  <c r="J1211" i="33"/>
  <c r="K1211" i="33"/>
  <c r="L1211" i="33"/>
  <c r="F1212" i="33"/>
  <c r="G1212" i="33"/>
  <c r="H1212" i="33"/>
  <c r="I1212" i="33"/>
  <c r="J1212" i="33"/>
  <c r="K1212" i="33"/>
  <c r="L1212" i="33"/>
  <c r="F1213" i="33"/>
  <c r="G1213" i="33"/>
  <c r="H1213" i="33"/>
  <c r="I1213" i="33"/>
  <c r="J1213" i="33"/>
  <c r="K1213" i="33"/>
  <c r="L1213" i="33"/>
  <c r="F1214" i="33"/>
  <c r="G1214" i="33"/>
  <c r="H1214" i="33"/>
  <c r="I1214" i="33"/>
  <c r="J1214" i="33"/>
  <c r="K1214" i="33"/>
  <c r="L1214" i="33"/>
  <c r="F1215" i="33"/>
  <c r="G1215" i="33"/>
  <c r="H1215" i="33"/>
  <c r="I1215" i="33"/>
  <c r="J1215" i="33"/>
  <c r="Q1215" i="33" s="1"/>
  <c r="K1215" i="33"/>
  <c r="L1215" i="33"/>
  <c r="F1216" i="33"/>
  <c r="G1216" i="33"/>
  <c r="H1216" i="33"/>
  <c r="I1216" i="33"/>
  <c r="J1216" i="33"/>
  <c r="K1216" i="33"/>
  <c r="L1216" i="33"/>
  <c r="F1217" i="33"/>
  <c r="G1217" i="33"/>
  <c r="H1217" i="33"/>
  <c r="I1217" i="33"/>
  <c r="J1217" i="33"/>
  <c r="K1217" i="33"/>
  <c r="L1217" i="33"/>
  <c r="F1218" i="33"/>
  <c r="G1218" i="33"/>
  <c r="H1218" i="33"/>
  <c r="I1218" i="33"/>
  <c r="J1218" i="33"/>
  <c r="K1218" i="33"/>
  <c r="L1218" i="33"/>
  <c r="F1219" i="33"/>
  <c r="G1219" i="33"/>
  <c r="H1219" i="33"/>
  <c r="I1219" i="33"/>
  <c r="J1219" i="33"/>
  <c r="K1219" i="33"/>
  <c r="L1219" i="33"/>
  <c r="F1220" i="33"/>
  <c r="G1220" i="33"/>
  <c r="H1220" i="33"/>
  <c r="I1220" i="33"/>
  <c r="J1220" i="33"/>
  <c r="K1220" i="33"/>
  <c r="L1220" i="33"/>
  <c r="F1221" i="33"/>
  <c r="G1221" i="33"/>
  <c r="H1221" i="33"/>
  <c r="I1221" i="33"/>
  <c r="J1221" i="33"/>
  <c r="K1221" i="33"/>
  <c r="L1221" i="33"/>
  <c r="F1222" i="33"/>
  <c r="G1222" i="33"/>
  <c r="H1222" i="33"/>
  <c r="I1222" i="33"/>
  <c r="J1222" i="33"/>
  <c r="K1222" i="33"/>
  <c r="L1222" i="33"/>
  <c r="F1223" i="33"/>
  <c r="G1223" i="33"/>
  <c r="H1223" i="33"/>
  <c r="I1223" i="33"/>
  <c r="J1223" i="33"/>
  <c r="K1223" i="33"/>
  <c r="L1223" i="33"/>
  <c r="F1224" i="33"/>
  <c r="G1224" i="33"/>
  <c r="H1224" i="33"/>
  <c r="I1224" i="33"/>
  <c r="J1224" i="33"/>
  <c r="K1224" i="33"/>
  <c r="L1224" i="33"/>
  <c r="F1225" i="33"/>
  <c r="G1225" i="33"/>
  <c r="H1225" i="33"/>
  <c r="I1225" i="33"/>
  <c r="J1225" i="33"/>
  <c r="K1225" i="33"/>
  <c r="L1225" i="33"/>
  <c r="F1226" i="33"/>
  <c r="G1226" i="33"/>
  <c r="H1226" i="33"/>
  <c r="I1226" i="33"/>
  <c r="J1226" i="33"/>
  <c r="K1226" i="33"/>
  <c r="L1226" i="33"/>
  <c r="F1227" i="33"/>
  <c r="G1227" i="33"/>
  <c r="H1227" i="33"/>
  <c r="I1227" i="33"/>
  <c r="J1227" i="33"/>
  <c r="K1227" i="33"/>
  <c r="L1227" i="33"/>
  <c r="F1228" i="33"/>
  <c r="G1228" i="33"/>
  <c r="H1228" i="33"/>
  <c r="I1228" i="33"/>
  <c r="J1228" i="33"/>
  <c r="K1228" i="33"/>
  <c r="L1228" i="33"/>
  <c r="F1229" i="33"/>
  <c r="G1229" i="33"/>
  <c r="H1229" i="33"/>
  <c r="I1229" i="33"/>
  <c r="J1229" i="33"/>
  <c r="K1229" i="33"/>
  <c r="L1229" i="33"/>
  <c r="F1230" i="33"/>
  <c r="G1230" i="33"/>
  <c r="H1230" i="33"/>
  <c r="I1230" i="33"/>
  <c r="J1230" i="33"/>
  <c r="K1230" i="33"/>
  <c r="L1230" i="33"/>
  <c r="F1231" i="33"/>
  <c r="G1231" i="33"/>
  <c r="H1231" i="33"/>
  <c r="I1231" i="33"/>
  <c r="J1231" i="33"/>
  <c r="K1231" i="33"/>
  <c r="L1231" i="33"/>
  <c r="F1232" i="33"/>
  <c r="G1232" i="33"/>
  <c r="H1232" i="33"/>
  <c r="I1232" i="33"/>
  <c r="J1232" i="33"/>
  <c r="K1232" i="33"/>
  <c r="L1232" i="33"/>
  <c r="F1233" i="33"/>
  <c r="G1233" i="33"/>
  <c r="H1233" i="33"/>
  <c r="I1233" i="33"/>
  <c r="J1233" i="33"/>
  <c r="K1233" i="33"/>
  <c r="L1233" i="33"/>
  <c r="F1234" i="33"/>
  <c r="G1234" i="33"/>
  <c r="H1234" i="33"/>
  <c r="I1234" i="33"/>
  <c r="J1234" i="33"/>
  <c r="K1234" i="33"/>
  <c r="L1234" i="33"/>
  <c r="F1235" i="33"/>
  <c r="G1235" i="33"/>
  <c r="H1235" i="33"/>
  <c r="I1235" i="33"/>
  <c r="J1235" i="33"/>
  <c r="K1235" i="33"/>
  <c r="L1235" i="33"/>
  <c r="F1236" i="33"/>
  <c r="G1236" i="33"/>
  <c r="H1236" i="33"/>
  <c r="I1236" i="33"/>
  <c r="J1236" i="33"/>
  <c r="K1236" i="33"/>
  <c r="L1236" i="33"/>
  <c r="F1237" i="33"/>
  <c r="G1237" i="33"/>
  <c r="H1237" i="33"/>
  <c r="I1237" i="33"/>
  <c r="J1237" i="33"/>
  <c r="K1237" i="33"/>
  <c r="L1237" i="33"/>
  <c r="F1238" i="33"/>
  <c r="G1238" i="33"/>
  <c r="H1238" i="33"/>
  <c r="I1238" i="33"/>
  <c r="J1238" i="33"/>
  <c r="K1238" i="33"/>
  <c r="L1238" i="33"/>
  <c r="F1239" i="33"/>
  <c r="G1239" i="33"/>
  <c r="H1239" i="33"/>
  <c r="I1239" i="33"/>
  <c r="J1239" i="33"/>
  <c r="K1239" i="33"/>
  <c r="L1239" i="33"/>
  <c r="F1240" i="33"/>
  <c r="G1240" i="33"/>
  <c r="H1240" i="33"/>
  <c r="I1240" i="33"/>
  <c r="J1240" i="33"/>
  <c r="K1240" i="33"/>
  <c r="L1240" i="33"/>
  <c r="F1241" i="33"/>
  <c r="G1241" i="33"/>
  <c r="H1241" i="33"/>
  <c r="I1241" i="33"/>
  <c r="J1241" i="33"/>
  <c r="K1241" i="33"/>
  <c r="L1241" i="33"/>
  <c r="F1242" i="33"/>
  <c r="G1242" i="33"/>
  <c r="H1242" i="33"/>
  <c r="I1242" i="33"/>
  <c r="J1242" i="33"/>
  <c r="K1242" i="33"/>
  <c r="L1242" i="33"/>
  <c r="F1243" i="33"/>
  <c r="G1243" i="33"/>
  <c r="H1243" i="33"/>
  <c r="I1243" i="33"/>
  <c r="J1243" i="33"/>
  <c r="K1243" i="33"/>
  <c r="L1243" i="33"/>
  <c r="F1244" i="33"/>
  <c r="G1244" i="33"/>
  <c r="H1244" i="33"/>
  <c r="I1244" i="33"/>
  <c r="J1244" i="33"/>
  <c r="K1244" i="33"/>
  <c r="L1244" i="33"/>
  <c r="F1245" i="33"/>
  <c r="G1245" i="33"/>
  <c r="H1245" i="33"/>
  <c r="I1245" i="33"/>
  <c r="J1245" i="33"/>
  <c r="K1245" i="33"/>
  <c r="L1245" i="33"/>
  <c r="F1246" i="33"/>
  <c r="G1246" i="33"/>
  <c r="H1246" i="33"/>
  <c r="I1246" i="33"/>
  <c r="J1246" i="33"/>
  <c r="K1246" i="33"/>
  <c r="L1246" i="33"/>
  <c r="F1247" i="33"/>
  <c r="G1247" i="33"/>
  <c r="H1247" i="33"/>
  <c r="I1247" i="33"/>
  <c r="J1247" i="33"/>
  <c r="K1247" i="33"/>
  <c r="L1247" i="33"/>
  <c r="F1248" i="33"/>
  <c r="G1248" i="33"/>
  <c r="H1248" i="33"/>
  <c r="I1248" i="33"/>
  <c r="J1248" i="33"/>
  <c r="K1248" i="33"/>
  <c r="L1248" i="33"/>
  <c r="F1249" i="33"/>
  <c r="G1249" i="33"/>
  <c r="H1249" i="33"/>
  <c r="I1249" i="33"/>
  <c r="J1249" i="33"/>
  <c r="Q1249" i="33" s="1"/>
  <c r="K1249" i="33"/>
  <c r="L1249" i="33"/>
  <c r="F1250" i="33"/>
  <c r="G1250" i="33"/>
  <c r="H1250" i="33"/>
  <c r="I1250" i="33"/>
  <c r="J1250" i="33"/>
  <c r="K1250" i="33"/>
  <c r="L1250" i="33"/>
  <c r="F1251" i="33"/>
  <c r="G1251" i="33"/>
  <c r="H1251" i="33"/>
  <c r="I1251" i="33"/>
  <c r="J1251" i="33"/>
  <c r="K1251" i="33"/>
  <c r="L1251" i="33"/>
  <c r="F1252" i="33"/>
  <c r="G1252" i="33"/>
  <c r="H1252" i="33"/>
  <c r="I1252" i="33"/>
  <c r="J1252" i="33"/>
  <c r="K1252" i="33"/>
  <c r="L1252" i="33"/>
  <c r="F1253" i="33"/>
  <c r="G1253" i="33"/>
  <c r="H1253" i="33"/>
  <c r="I1253" i="33"/>
  <c r="J1253" i="33"/>
  <c r="K1253" i="33"/>
  <c r="L1253" i="33"/>
  <c r="F1254" i="33"/>
  <c r="G1254" i="33"/>
  <c r="H1254" i="33"/>
  <c r="I1254" i="33"/>
  <c r="J1254" i="33"/>
  <c r="K1254" i="33"/>
  <c r="L1254" i="33"/>
  <c r="F1255" i="33"/>
  <c r="G1255" i="33"/>
  <c r="H1255" i="33"/>
  <c r="I1255" i="33"/>
  <c r="J1255" i="33"/>
  <c r="K1255" i="33"/>
  <c r="L1255" i="33"/>
  <c r="F1256" i="33"/>
  <c r="G1256" i="33"/>
  <c r="H1256" i="33"/>
  <c r="I1256" i="33"/>
  <c r="J1256" i="33"/>
  <c r="K1256" i="33"/>
  <c r="L1256" i="33"/>
  <c r="F1257" i="33"/>
  <c r="G1257" i="33"/>
  <c r="H1257" i="33"/>
  <c r="I1257" i="33"/>
  <c r="J1257" i="33"/>
  <c r="K1257" i="33"/>
  <c r="L1257" i="33"/>
  <c r="F1258" i="33"/>
  <c r="G1258" i="33"/>
  <c r="H1258" i="33"/>
  <c r="I1258" i="33"/>
  <c r="J1258" i="33"/>
  <c r="K1258" i="33"/>
  <c r="L1258" i="33"/>
  <c r="F1259" i="33"/>
  <c r="G1259" i="33"/>
  <c r="H1259" i="33"/>
  <c r="I1259" i="33"/>
  <c r="J1259" i="33"/>
  <c r="K1259" i="33"/>
  <c r="L1259" i="33"/>
  <c r="F1260" i="33"/>
  <c r="G1260" i="33"/>
  <c r="H1260" i="33"/>
  <c r="I1260" i="33"/>
  <c r="J1260" i="33"/>
  <c r="K1260" i="33"/>
  <c r="L1260" i="33"/>
  <c r="F1261" i="33"/>
  <c r="G1261" i="33"/>
  <c r="H1261" i="33"/>
  <c r="I1261" i="33"/>
  <c r="J1261" i="33"/>
  <c r="K1261" i="33"/>
  <c r="L1261" i="33"/>
  <c r="F1262" i="33"/>
  <c r="G1262" i="33"/>
  <c r="H1262" i="33"/>
  <c r="I1262" i="33"/>
  <c r="J1262" i="33"/>
  <c r="K1262" i="33"/>
  <c r="L1262" i="33"/>
  <c r="F1263" i="33"/>
  <c r="G1263" i="33"/>
  <c r="H1263" i="33"/>
  <c r="I1263" i="33"/>
  <c r="J1263" i="33"/>
  <c r="K1263" i="33"/>
  <c r="L1263" i="33"/>
  <c r="F1264" i="33"/>
  <c r="G1264" i="33"/>
  <c r="H1264" i="33"/>
  <c r="I1264" i="33"/>
  <c r="J1264" i="33"/>
  <c r="K1264" i="33"/>
  <c r="L1264" i="33"/>
  <c r="F1265" i="33"/>
  <c r="G1265" i="33"/>
  <c r="H1265" i="33"/>
  <c r="I1265" i="33"/>
  <c r="J1265" i="33"/>
  <c r="K1265" i="33"/>
  <c r="L1265" i="33"/>
  <c r="F1266" i="33"/>
  <c r="G1266" i="33"/>
  <c r="H1266" i="33"/>
  <c r="I1266" i="33"/>
  <c r="J1266" i="33"/>
  <c r="K1266" i="33"/>
  <c r="L1266" i="33"/>
  <c r="F1267" i="33"/>
  <c r="G1267" i="33"/>
  <c r="H1267" i="33"/>
  <c r="I1267" i="33"/>
  <c r="J1267" i="33"/>
  <c r="K1267" i="33"/>
  <c r="L1267" i="33"/>
  <c r="F1268" i="33"/>
  <c r="G1268" i="33"/>
  <c r="H1268" i="33"/>
  <c r="I1268" i="33"/>
  <c r="J1268" i="33"/>
  <c r="K1268" i="33"/>
  <c r="L1268" i="33"/>
  <c r="F1269" i="33"/>
  <c r="G1269" i="33"/>
  <c r="H1269" i="33"/>
  <c r="I1269" i="33"/>
  <c r="J1269" i="33"/>
  <c r="Q1269" i="33" s="1"/>
  <c r="K1269" i="33"/>
  <c r="L1269" i="33"/>
  <c r="F1270" i="33"/>
  <c r="G1270" i="33"/>
  <c r="H1270" i="33"/>
  <c r="I1270" i="33"/>
  <c r="J1270" i="33"/>
  <c r="K1270" i="33"/>
  <c r="L1270" i="33"/>
  <c r="F1271" i="33"/>
  <c r="G1271" i="33"/>
  <c r="H1271" i="33"/>
  <c r="I1271" i="33"/>
  <c r="J1271" i="33"/>
  <c r="K1271" i="33"/>
  <c r="L1271" i="33"/>
  <c r="F1272" i="33"/>
  <c r="G1272" i="33"/>
  <c r="H1272" i="33"/>
  <c r="I1272" i="33"/>
  <c r="J1272" i="33"/>
  <c r="K1272" i="33"/>
  <c r="L1272" i="33"/>
  <c r="F1273" i="33"/>
  <c r="G1273" i="33"/>
  <c r="H1273" i="33"/>
  <c r="I1273" i="33"/>
  <c r="J1273" i="33"/>
  <c r="K1273" i="33"/>
  <c r="L1273" i="33"/>
  <c r="F1274" i="33"/>
  <c r="G1274" i="33"/>
  <c r="H1274" i="33"/>
  <c r="I1274" i="33"/>
  <c r="J1274" i="33"/>
  <c r="K1274" i="33"/>
  <c r="L1274" i="33"/>
  <c r="F1275" i="33"/>
  <c r="G1275" i="33"/>
  <c r="H1275" i="33"/>
  <c r="I1275" i="33"/>
  <c r="J1275" i="33"/>
  <c r="K1275" i="33"/>
  <c r="L1275" i="33"/>
  <c r="F1276" i="33"/>
  <c r="G1276" i="33"/>
  <c r="H1276" i="33"/>
  <c r="I1276" i="33"/>
  <c r="J1276" i="33"/>
  <c r="K1276" i="33"/>
  <c r="L1276" i="33"/>
  <c r="F1277" i="33"/>
  <c r="G1277" i="33"/>
  <c r="H1277" i="33"/>
  <c r="I1277" i="33"/>
  <c r="J1277" i="33"/>
  <c r="K1277" i="33"/>
  <c r="L1277" i="33"/>
  <c r="F1278" i="33"/>
  <c r="G1278" i="33"/>
  <c r="H1278" i="33"/>
  <c r="I1278" i="33"/>
  <c r="J1278" i="33"/>
  <c r="K1278" i="33"/>
  <c r="L1278" i="33"/>
  <c r="F1279" i="33"/>
  <c r="G1279" i="33"/>
  <c r="H1279" i="33"/>
  <c r="I1279" i="33"/>
  <c r="J1279" i="33"/>
  <c r="K1279" i="33"/>
  <c r="L1279" i="33"/>
  <c r="F1280" i="33"/>
  <c r="G1280" i="33"/>
  <c r="H1280" i="33"/>
  <c r="I1280" i="33"/>
  <c r="J1280" i="33"/>
  <c r="K1280" i="33"/>
  <c r="L1280" i="33"/>
  <c r="F1281" i="33"/>
  <c r="G1281" i="33"/>
  <c r="H1281" i="33"/>
  <c r="I1281" i="33"/>
  <c r="J1281" i="33"/>
  <c r="K1281" i="33"/>
  <c r="L1281" i="33"/>
  <c r="F1282" i="33"/>
  <c r="G1282" i="33"/>
  <c r="H1282" i="33"/>
  <c r="I1282" i="33"/>
  <c r="J1282" i="33"/>
  <c r="K1282" i="33"/>
  <c r="L1282" i="33"/>
  <c r="F1283" i="33"/>
  <c r="G1283" i="33"/>
  <c r="H1283" i="33"/>
  <c r="I1283" i="33"/>
  <c r="J1283" i="33"/>
  <c r="K1283" i="33"/>
  <c r="L1283" i="33"/>
  <c r="F1284" i="33"/>
  <c r="G1284" i="33"/>
  <c r="H1284" i="33"/>
  <c r="I1284" i="33"/>
  <c r="J1284" i="33"/>
  <c r="K1284" i="33"/>
  <c r="L1284" i="33"/>
  <c r="F1285" i="33"/>
  <c r="G1285" i="33"/>
  <c r="H1285" i="33"/>
  <c r="I1285" i="33"/>
  <c r="J1285" i="33"/>
  <c r="K1285" i="33"/>
  <c r="L1285" i="33"/>
  <c r="F1286" i="33"/>
  <c r="G1286" i="33"/>
  <c r="H1286" i="33"/>
  <c r="I1286" i="33"/>
  <c r="J1286" i="33"/>
  <c r="K1286" i="33"/>
  <c r="L1286" i="33"/>
  <c r="F1287" i="33"/>
  <c r="G1287" i="33"/>
  <c r="H1287" i="33"/>
  <c r="I1287" i="33"/>
  <c r="J1287" i="33"/>
  <c r="K1287" i="33"/>
  <c r="L1287" i="33"/>
  <c r="F1288" i="33"/>
  <c r="G1288" i="33"/>
  <c r="H1288" i="33"/>
  <c r="I1288" i="33"/>
  <c r="J1288" i="33"/>
  <c r="K1288" i="33"/>
  <c r="L1288" i="33"/>
  <c r="F1289" i="33"/>
  <c r="G1289" i="33"/>
  <c r="H1289" i="33"/>
  <c r="I1289" i="33"/>
  <c r="J1289" i="33"/>
  <c r="K1289" i="33"/>
  <c r="L1289" i="33"/>
  <c r="F1290" i="33"/>
  <c r="G1290" i="33"/>
  <c r="H1290" i="33"/>
  <c r="I1290" i="33"/>
  <c r="J1290" i="33"/>
  <c r="K1290" i="33"/>
  <c r="L1290" i="33"/>
  <c r="F1291" i="33"/>
  <c r="G1291" i="33"/>
  <c r="H1291" i="33"/>
  <c r="I1291" i="33"/>
  <c r="J1291" i="33"/>
  <c r="K1291" i="33"/>
  <c r="L1291" i="33"/>
  <c r="F1292" i="33"/>
  <c r="G1292" i="33"/>
  <c r="H1292" i="33"/>
  <c r="I1292" i="33"/>
  <c r="J1292" i="33"/>
  <c r="K1292" i="33"/>
  <c r="L1292" i="33"/>
  <c r="F1293" i="33"/>
  <c r="G1293" i="33"/>
  <c r="H1293" i="33"/>
  <c r="I1293" i="33"/>
  <c r="J1293" i="33"/>
  <c r="K1293" i="33"/>
  <c r="L1293" i="33"/>
  <c r="F1294" i="33"/>
  <c r="G1294" i="33"/>
  <c r="H1294" i="33"/>
  <c r="I1294" i="33"/>
  <c r="J1294" i="33"/>
  <c r="K1294" i="33"/>
  <c r="L1294" i="33"/>
  <c r="F1295" i="33"/>
  <c r="G1295" i="33"/>
  <c r="H1295" i="33"/>
  <c r="I1295" i="33"/>
  <c r="J1295" i="33"/>
  <c r="K1295" i="33"/>
  <c r="L1295" i="33"/>
  <c r="F1296" i="33"/>
  <c r="G1296" i="33"/>
  <c r="H1296" i="33"/>
  <c r="I1296" i="33"/>
  <c r="J1296" i="33"/>
  <c r="K1296" i="33"/>
  <c r="L1296" i="33"/>
  <c r="F1297" i="33"/>
  <c r="G1297" i="33"/>
  <c r="H1297" i="33"/>
  <c r="I1297" i="33"/>
  <c r="J1297" i="33"/>
  <c r="K1297" i="33"/>
  <c r="L1297" i="33"/>
  <c r="F1298" i="33"/>
  <c r="G1298" i="33"/>
  <c r="H1298" i="33"/>
  <c r="I1298" i="33"/>
  <c r="J1298" i="33"/>
  <c r="K1298" i="33"/>
  <c r="L1298" i="33"/>
  <c r="F1299" i="33"/>
  <c r="G1299" i="33"/>
  <c r="H1299" i="33"/>
  <c r="I1299" i="33"/>
  <c r="J1299" i="33"/>
  <c r="K1299" i="33"/>
  <c r="L1299" i="33"/>
  <c r="F1300" i="33"/>
  <c r="G1300" i="33"/>
  <c r="H1300" i="33"/>
  <c r="I1300" i="33"/>
  <c r="J1300" i="33"/>
  <c r="K1300" i="33"/>
  <c r="L1300" i="33"/>
  <c r="F1301" i="33"/>
  <c r="G1301" i="33"/>
  <c r="H1301" i="33"/>
  <c r="I1301" i="33"/>
  <c r="J1301" i="33"/>
  <c r="K1301" i="33"/>
  <c r="L1301" i="33"/>
  <c r="F1302" i="33"/>
  <c r="G1302" i="33"/>
  <c r="H1302" i="33"/>
  <c r="I1302" i="33"/>
  <c r="J1302" i="33"/>
  <c r="K1302" i="33"/>
  <c r="L1302" i="33"/>
  <c r="F1303" i="33"/>
  <c r="G1303" i="33"/>
  <c r="H1303" i="33"/>
  <c r="I1303" i="33"/>
  <c r="J1303" i="33"/>
  <c r="K1303" i="33"/>
  <c r="L1303" i="33"/>
  <c r="F1304" i="33"/>
  <c r="G1304" i="33"/>
  <c r="H1304" i="33"/>
  <c r="I1304" i="33"/>
  <c r="J1304" i="33"/>
  <c r="K1304" i="33"/>
  <c r="L1304" i="33"/>
  <c r="F1305" i="33"/>
  <c r="G1305" i="33"/>
  <c r="H1305" i="33"/>
  <c r="I1305" i="33"/>
  <c r="J1305" i="33"/>
  <c r="K1305" i="33"/>
  <c r="L1305" i="33"/>
  <c r="F1306" i="33"/>
  <c r="G1306" i="33"/>
  <c r="H1306" i="33"/>
  <c r="I1306" i="33"/>
  <c r="J1306" i="33"/>
  <c r="K1306" i="33"/>
  <c r="L1306" i="33"/>
  <c r="F1307" i="33"/>
  <c r="G1307" i="33"/>
  <c r="H1307" i="33"/>
  <c r="I1307" i="33"/>
  <c r="J1307" i="33"/>
  <c r="K1307" i="33"/>
  <c r="L1307" i="33"/>
  <c r="F1308" i="33"/>
  <c r="G1308" i="33"/>
  <c r="H1308" i="33"/>
  <c r="I1308" i="33"/>
  <c r="J1308" i="33"/>
  <c r="K1308" i="33"/>
  <c r="L1308" i="33"/>
  <c r="F1309" i="33"/>
  <c r="G1309" i="33"/>
  <c r="H1309" i="33"/>
  <c r="I1309" i="33"/>
  <c r="J1309" i="33"/>
  <c r="Q1309" i="33" s="1"/>
  <c r="K1309" i="33"/>
  <c r="L1309" i="33"/>
  <c r="F1310" i="33"/>
  <c r="G1310" i="33"/>
  <c r="H1310" i="33"/>
  <c r="I1310" i="33"/>
  <c r="J1310" i="33"/>
  <c r="K1310" i="33"/>
  <c r="L1310" i="33"/>
  <c r="F1311" i="33"/>
  <c r="G1311" i="33"/>
  <c r="H1311" i="33"/>
  <c r="I1311" i="33"/>
  <c r="J1311" i="33"/>
  <c r="K1311" i="33"/>
  <c r="L1311" i="33"/>
  <c r="F1312" i="33"/>
  <c r="G1312" i="33"/>
  <c r="H1312" i="33"/>
  <c r="I1312" i="33"/>
  <c r="J1312" i="33"/>
  <c r="K1312" i="33"/>
  <c r="L1312" i="33"/>
  <c r="F1313" i="33"/>
  <c r="G1313" i="33"/>
  <c r="H1313" i="33"/>
  <c r="I1313" i="33"/>
  <c r="J1313" i="33"/>
  <c r="K1313" i="33"/>
  <c r="L1313" i="33"/>
  <c r="F1314" i="33"/>
  <c r="G1314" i="33"/>
  <c r="H1314" i="33"/>
  <c r="I1314" i="33"/>
  <c r="J1314" i="33"/>
  <c r="K1314" i="33"/>
  <c r="L1314" i="33"/>
  <c r="F1315" i="33"/>
  <c r="G1315" i="33"/>
  <c r="H1315" i="33"/>
  <c r="I1315" i="33"/>
  <c r="J1315" i="33"/>
  <c r="K1315" i="33"/>
  <c r="L1315" i="33"/>
  <c r="F1316" i="33"/>
  <c r="G1316" i="33"/>
  <c r="H1316" i="33"/>
  <c r="I1316" i="33"/>
  <c r="J1316" i="33"/>
  <c r="K1316" i="33"/>
  <c r="L1316" i="33"/>
  <c r="F1317" i="33"/>
  <c r="G1317" i="33"/>
  <c r="H1317" i="33"/>
  <c r="I1317" i="33"/>
  <c r="J1317" i="33"/>
  <c r="K1317" i="33"/>
  <c r="L1317" i="33"/>
  <c r="F1318" i="33"/>
  <c r="G1318" i="33"/>
  <c r="H1318" i="33"/>
  <c r="I1318" i="33"/>
  <c r="J1318" i="33"/>
  <c r="K1318" i="33"/>
  <c r="L1318" i="33"/>
  <c r="F1319" i="33"/>
  <c r="G1319" i="33"/>
  <c r="H1319" i="33"/>
  <c r="I1319" i="33"/>
  <c r="J1319" i="33"/>
  <c r="K1319" i="33"/>
  <c r="L1319" i="33"/>
  <c r="F1320" i="33"/>
  <c r="G1320" i="33"/>
  <c r="H1320" i="33"/>
  <c r="I1320" i="33"/>
  <c r="J1320" i="33"/>
  <c r="K1320" i="33"/>
  <c r="L1320" i="33"/>
  <c r="F1321" i="33"/>
  <c r="G1321" i="33"/>
  <c r="H1321" i="33"/>
  <c r="I1321" i="33"/>
  <c r="J1321" i="33"/>
  <c r="K1321" i="33"/>
  <c r="L1321" i="33"/>
  <c r="F1322" i="33"/>
  <c r="G1322" i="33"/>
  <c r="H1322" i="33"/>
  <c r="I1322" i="33"/>
  <c r="J1322" i="33"/>
  <c r="K1322" i="33"/>
  <c r="L1322" i="33"/>
  <c r="F1323" i="33"/>
  <c r="G1323" i="33"/>
  <c r="H1323" i="33"/>
  <c r="I1323" i="33"/>
  <c r="J1323" i="33"/>
  <c r="K1323" i="33"/>
  <c r="L1323" i="33"/>
  <c r="F1324" i="33"/>
  <c r="G1324" i="33"/>
  <c r="H1324" i="33"/>
  <c r="I1324" i="33"/>
  <c r="J1324" i="33"/>
  <c r="K1324" i="33"/>
  <c r="L1324" i="33"/>
  <c r="F1325" i="33"/>
  <c r="G1325" i="33"/>
  <c r="H1325" i="33"/>
  <c r="I1325" i="33"/>
  <c r="J1325" i="33"/>
  <c r="K1325" i="33"/>
  <c r="L1325" i="33"/>
  <c r="F1326" i="33"/>
  <c r="G1326" i="33"/>
  <c r="H1326" i="33"/>
  <c r="I1326" i="33"/>
  <c r="J1326" i="33"/>
  <c r="K1326" i="33"/>
  <c r="L1326" i="33"/>
  <c r="F1327" i="33"/>
  <c r="G1327" i="33"/>
  <c r="H1327" i="33"/>
  <c r="I1327" i="33"/>
  <c r="J1327" i="33"/>
  <c r="K1327" i="33"/>
  <c r="L1327" i="33"/>
  <c r="F1328" i="33"/>
  <c r="G1328" i="33"/>
  <c r="H1328" i="33"/>
  <c r="I1328" i="33"/>
  <c r="J1328" i="33"/>
  <c r="K1328" i="33"/>
  <c r="L1328" i="33"/>
  <c r="F1329" i="33"/>
  <c r="G1329" i="33"/>
  <c r="H1329" i="33"/>
  <c r="I1329" i="33"/>
  <c r="J1329" i="33"/>
  <c r="K1329" i="33"/>
  <c r="L1329" i="33"/>
  <c r="F1330" i="33"/>
  <c r="G1330" i="33"/>
  <c r="H1330" i="33"/>
  <c r="I1330" i="33"/>
  <c r="J1330" i="33"/>
  <c r="K1330" i="33"/>
  <c r="L1330" i="33"/>
  <c r="F1331" i="33"/>
  <c r="G1331" i="33"/>
  <c r="H1331" i="33"/>
  <c r="I1331" i="33"/>
  <c r="J1331" i="33"/>
  <c r="K1331" i="33"/>
  <c r="L1331" i="33"/>
  <c r="F1332" i="33"/>
  <c r="G1332" i="33"/>
  <c r="H1332" i="33"/>
  <c r="I1332" i="33"/>
  <c r="J1332" i="33"/>
  <c r="K1332" i="33"/>
  <c r="L1332" i="33"/>
  <c r="F1333" i="33"/>
  <c r="G1333" i="33"/>
  <c r="H1333" i="33"/>
  <c r="I1333" i="33"/>
  <c r="J1333" i="33"/>
  <c r="K1333" i="33"/>
  <c r="L1333" i="33"/>
  <c r="F1334" i="33"/>
  <c r="G1334" i="33"/>
  <c r="H1334" i="33"/>
  <c r="I1334" i="33"/>
  <c r="J1334" i="33"/>
  <c r="K1334" i="33"/>
  <c r="L1334" i="33"/>
  <c r="F1335" i="33"/>
  <c r="G1335" i="33"/>
  <c r="H1335" i="33"/>
  <c r="I1335" i="33"/>
  <c r="J1335" i="33"/>
  <c r="K1335" i="33"/>
  <c r="L1335" i="33"/>
  <c r="F1336" i="33"/>
  <c r="G1336" i="33"/>
  <c r="H1336" i="33"/>
  <c r="I1336" i="33"/>
  <c r="J1336" i="33"/>
  <c r="K1336" i="33"/>
  <c r="L1336" i="33"/>
  <c r="F1337" i="33"/>
  <c r="G1337" i="33"/>
  <c r="H1337" i="33"/>
  <c r="I1337" i="33"/>
  <c r="J1337" i="33"/>
  <c r="K1337" i="33"/>
  <c r="L1337" i="33"/>
  <c r="F1338" i="33"/>
  <c r="G1338" i="33"/>
  <c r="H1338" i="33"/>
  <c r="I1338" i="33"/>
  <c r="J1338" i="33"/>
  <c r="K1338" i="33"/>
  <c r="L1338" i="33"/>
  <c r="F1339" i="33"/>
  <c r="G1339" i="33"/>
  <c r="H1339" i="33"/>
  <c r="I1339" i="33"/>
  <c r="J1339" i="33"/>
  <c r="K1339" i="33"/>
  <c r="L1339" i="33"/>
  <c r="F1340" i="33"/>
  <c r="G1340" i="33"/>
  <c r="H1340" i="33"/>
  <c r="I1340" i="33"/>
  <c r="J1340" i="33"/>
  <c r="K1340" i="33"/>
  <c r="L1340" i="33"/>
  <c r="F1341" i="33"/>
  <c r="G1341" i="33"/>
  <c r="H1341" i="33"/>
  <c r="I1341" i="33"/>
  <c r="J1341" i="33"/>
  <c r="K1341" i="33"/>
  <c r="L1341" i="33"/>
  <c r="F1342" i="33"/>
  <c r="G1342" i="33"/>
  <c r="H1342" i="33"/>
  <c r="I1342" i="33"/>
  <c r="J1342" i="33"/>
  <c r="K1342" i="33"/>
  <c r="L1342" i="33"/>
  <c r="F1343" i="33"/>
  <c r="G1343" i="33"/>
  <c r="H1343" i="33"/>
  <c r="I1343" i="33"/>
  <c r="J1343" i="33"/>
  <c r="Q1343" i="33" s="1"/>
  <c r="K1343" i="33"/>
  <c r="L1343" i="33"/>
  <c r="F1344" i="33"/>
  <c r="G1344" i="33"/>
  <c r="H1344" i="33"/>
  <c r="I1344" i="33"/>
  <c r="J1344" i="33"/>
  <c r="K1344" i="33"/>
  <c r="L1344" i="33"/>
  <c r="F1345" i="33"/>
  <c r="G1345" i="33"/>
  <c r="H1345" i="33"/>
  <c r="I1345" i="33"/>
  <c r="J1345" i="33"/>
  <c r="K1345" i="33"/>
  <c r="L1345" i="33"/>
  <c r="F1346" i="33"/>
  <c r="G1346" i="33"/>
  <c r="H1346" i="33"/>
  <c r="I1346" i="33"/>
  <c r="J1346" i="33"/>
  <c r="K1346" i="33"/>
  <c r="L1346" i="33"/>
  <c r="F1347" i="33"/>
  <c r="G1347" i="33"/>
  <c r="H1347" i="33"/>
  <c r="I1347" i="33"/>
  <c r="J1347" i="33"/>
  <c r="K1347" i="33"/>
  <c r="L1347" i="33"/>
  <c r="F1348" i="33"/>
  <c r="G1348" i="33"/>
  <c r="H1348" i="33"/>
  <c r="I1348" i="33"/>
  <c r="J1348" i="33"/>
  <c r="K1348" i="33"/>
  <c r="L1348" i="33"/>
  <c r="F1349" i="33"/>
  <c r="G1349" i="33"/>
  <c r="H1349" i="33"/>
  <c r="I1349" i="33"/>
  <c r="J1349" i="33"/>
  <c r="K1349" i="33"/>
  <c r="L1349" i="33"/>
  <c r="F1350" i="33"/>
  <c r="G1350" i="33"/>
  <c r="H1350" i="33"/>
  <c r="I1350" i="33"/>
  <c r="J1350" i="33"/>
  <c r="K1350" i="33"/>
  <c r="L1350" i="33"/>
  <c r="F1351" i="33"/>
  <c r="G1351" i="33"/>
  <c r="H1351" i="33"/>
  <c r="I1351" i="33"/>
  <c r="J1351" i="33"/>
  <c r="K1351" i="33"/>
  <c r="L1351" i="33"/>
  <c r="F1352" i="33"/>
  <c r="G1352" i="33"/>
  <c r="H1352" i="33"/>
  <c r="I1352" i="33"/>
  <c r="J1352" i="33"/>
  <c r="K1352" i="33"/>
  <c r="L1352" i="33"/>
  <c r="F1353" i="33"/>
  <c r="G1353" i="33"/>
  <c r="H1353" i="33"/>
  <c r="I1353" i="33"/>
  <c r="J1353" i="33"/>
  <c r="K1353" i="33"/>
  <c r="L1353" i="33"/>
  <c r="F1354" i="33"/>
  <c r="G1354" i="33"/>
  <c r="H1354" i="33"/>
  <c r="I1354" i="33"/>
  <c r="J1354" i="33"/>
  <c r="K1354" i="33"/>
  <c r="L1354" i="33"/>
  <c r="F1355" i="33"/>
  <c r="G1355" i="33"/>
  <c r="H1355" i="33"/>
  <c r="I1355" i="33"/>
  <c r="J1355" i="33"/>
  <c r="K1355" i="33"/>
  <c r="L1355" i="33"/>
  <c r="F1356" i="33"/>
  <c r="G1356" i="33"/>
  <c r="H1356" i="33"/>
  <c r="I1356" i="33"/>
  <c r="J1356" i="33"/>
  <c r="K1356" i="33"/>
  <c r="L1356" i="33"/>
  <c r="F1357" i="33"/>
  <c r="G1357" i="33"/>
  <c r="H1357" i="33"/>
  <c r="I1357" i="33"/>
  <c r="J1357" i="33"/>
  <c r="K1357" i="33"/>
  <c r="L1357" i="33"/>
  <c r="F1358" i="33"/>
  <c r="G1358" i="33"/>
  <c r="H1358" i="33"/>
  <c r="I1358" i="33"/>
  <c r="J1358" i="33"/>
  <c r="K1358" i="33"/>
  <c r="L1358" i="33"/>
  <c r="F1359" i="33"/>
  <c r="G1359" i="33"/>
  <c r="H1359" i="33"/>
  <c r="I1359" i="33"/>
  <c r="J1359" i="33"/>
  <c r="K1359" i="33"/>
  <c r="L1359" i="33"/>
  <c r="F1360" i="33"/>
  <c r="G1360" i="33"/>
  <c r="H1360" i="33"/>
  <c r="I1360" i="33"/>
  <c r="J1360" i="33"/>
  <c r="K1360" i="33"/>
  <c r="L1360" i="33"/>
  <c r="F1361" i="33"/>
  <c r="G1361" i="33"/>
  <c r="H1361" i="33"/>
  <c r="I1361" i="33"/>
  <c r="J1361" i="33"/>
  <c r="K1361" i="33"/>
  <c r="L1361" i="33"/>
  <c r="F1362" i="33"/>
  <c r="G1362" i="33"/>
  <c r="H1362" i="33"/>
  <c r="I1362" i="33"/>
  <c r="J1362" i="33"/>
  <c r="K1362" i="33"/>
  <c r="L1362" i="33"/>
  <c r="F1363" i="33"/>
  <c r="G1363" i="33"/>
  <c r="H1363" i="33"/>
  <c r="I1363" i="33"/>
  <c r="J1363" i="33"/>
  <c r="K1363" i="33"/>
  <c r="L1363" i="33"/>
  <c r="F1364" i="33"/>
  <c r="G1364" i="33"/>
  <c r="H1364" i="33"/>
  <c r="I1364" i="33"/>
  <c r="J1364" i="33"/>
  <c r="K1364" i="33"/>
  <c r="L1364" i="33"/>
  <c r="F1365" i="33"/>
  <c r="G1365" i="33"/>
  <c r="H1365" i="33"/>
  <c r="I1365" i="33"/>
  <c r="J1365" i="33"/>
  <c r="K1365" i="33"/>
  <c r="L1365" i="33"/>
  <c r="F1366" i="33"/>
  <c r="G1366" i="33"/>
  <c r="H1366" i="33"/>
  <c r="I1366" i="33"/>
  <c r="J1366" i="33"/>
  <c r="K1366" i="33"/>
  <c r="L1366" i="33"/>
  <c r="F1367" i="33"/>
  <c r="G1367" i="33"/>
  <c r="H1367" i="33"/>
  <c r="I1367" i="33"/>
  <c r="J1367" i="33"/>
  <c r="K1367" i="33"/>
  <c r="L1367" i="33"/>
  <c r="F1368" i="33"/>
  <c r="G1368" i="33"/>
  <c r="H1368" i="33"/>
  <c r="I1368" i="33"/>
  <c r="J1368" i="33"/>
  <c r="K1368" i="33"/>
  <c r="L1368" i="33"/>
  <c r="F1369" i="33"/>
  <c r="G1369" i="33"/>
  <c r="H1369" i="33"/>
  <c r="I1369" i="33"/>
  <c r="J1369" i="33"/>
  <c r="Q1369" i="33" s="1"/>
  <c r="K1369" i="33"/>
  <c r="L1369" i="33"/>
  <c r="F1370" i="33"/>
  <c r="G1370" i="33"/>
  <c r="H1370" i="33"/>
  <c r="I1370" i="33"/>
  <c r="J1370" i="33"/>
  <c r="K1370" i="33"/>
  <c r="L1370" i="33"/>
  <c r="F1371" i="33"/>
  <c r="G1371" i="33"/>
  <c r="H1371" i="33"/>
  <c r="I1371" i="33"/>
  <c r="J1371" i="33"/>
  <c r="K1371" i="33"/>
  <c r="L1371" i="33"/>
  <c r="F1372" i="33"/>
  <c r="G1372" i="33"/>
  <c r="H1372" i="33"/>
  <c r="I1372" i="33"/>
  <c r="J1372" i="33"/>
  <c r="K1372" i="33"/>
  <c r="L1372" i="33"/>
  <c r="F1373" i="33"/>
  <c r="G1373" i="33"/>
  <c r="H1373" i="33"/>
  <c r="I1373" i="33"/>
  <c r="J1373" i="33"/>
  <c r="K1373" i="33"/>
  <c r="L1373" i="33"/>
  <c r="F1374" i="33"/>
  <c r="G1374" i="33"/>
  <c r="H1374" i="33"/>
  <c r="I1374" i="33"/>
  <c r="J1374" i="33"/>
  <c r="K1374" i="33"/>
  <c r="L1374" i="33"/>
  <c r="F1375" i="33"/>
  <c r="G1375" i="33"/>
  <c r="H1375" i="33"/>
  <c r="I1375" i="33"/>
  <c r="J1375" i="33"/>
  <c r="K1375" i="33"/>
  <c r="L1375" i="33"/>
  <c r="F1376" i="33"/>
  <c r="G1376" i="33"/>
  <c r="H1376" i="33"/>
  <c r="I1376" i="33"/>
  <c r="J1376" i="33"/>
  <c r="K1376" i="33"/>
  <c r="L1376" i="33"/>
  <c r="F1377" i="33"/>
  <c r="G1377" i="33"/>
  <c r="H1377" i="33"/>
  <c r="I1377" i="33"/>
  <c r="J1377" i="33"/>
  <c r="K1377" i="33"/>
  <c r="L1377" i="33"/>
  <c r="F1378" i="33"/>
  <c r="G1378" i="33"/>
  <c r="H1378" i="33"/>
  <c r="I1378" i="33"/>
  <c r="J1378" i="33"/>
  <c r="K1378" i="33"/>
  <c r="L1378" i="33"/>
  <c r="F1379" i="33"/>
  <c r="G1379" i="33"/>
  <c r="H1379" i="33"/>
  <c r="I1379" i="33"/>
  <c r="J1379" i="33"/>
  <c r="K1379" i="33"/>
  <c r="L1379" i="33"/>
  <c r="F1380" i="33"/>
  <c r="G1380" i="33"/>
  <c r="H1380" i="33"/>
  <c r="I1380" i="33"/>
  <c r="J1380" i="33"/>
  <c r="K1380" i="33"/>
  <c r="L1380" i="33"/>
  <c r="F1381" i="33"/>
  <c r="G1381" i="33"/>
  <c r="H1381" i="33"/>
  <c r="I1381" i="33"/>
  <c r="J1381" i="33"/>
  <c r="K1381" i="33"/>
  <c r="L1381" i="33"/>
  <c r="F1382" i="33"/>
  <c r="G1382" i="33"/>
  <c r="H1382" i="33"/>
  <c r="I1382" i="33"/>
  <c r="J1382" i="33"/>
  <c r="K1382" i="33"/>
  <c r="L1382" i="33"/>
  <c r="F1383" i="33"/>
  <c r="G1383" i="33"/>
  <c r="H1383" i="33"/>
  <c r="I1383" i="33"/>
  <c r="J1383" i="33"/>
  <c r="K1383" i="33"/>
  <c r="L1383" i="33"/>
  <c r="F1384" i="33"/>
  <c r="G1384" i="33"/>
  <c r="H1384" i="33"/>
  <c r="I1384" i="33"/>
  <c r="J1384" i="33"/>
  <c r="K1384" i="33"/>
  <c r="L1384" i="33"/>
  <c r="F1385" i="33"/>
  <c r="G1385" i="33"/>
  <c r="H1385" i="33"/>
  <c r="I1385" i="33"/>
  <c r="J1385" i="33"/>
  <c r="K1385" i="33"/>
  <c r="L1385" i="33"/>
  <c r="F1386" i="33"/>
  <c r="G1386" i="33"/>
  <c r="H1386" i="33"/>
  <c r="I1386" i="33"/>
  <c r="J1386" i="33"/>
  <c r="K1386" i="33"/>
  <c r="L1386" i="33"/>
  <c r="F1387" i="33"/>
  <c r="G1387" i="33"/>
  <c r="H1387" i="33"/>
  <c r="I1387" i="33"/>
  <c r="J1387" i="33"/>
  <c r="K1387" i="33"/>
  <c r="L1387" i="33"/>
  <c r="F1388" i="33"/>
  <c r="G1388" i="33"/>
  <c r="H1388" i="33"/>
  <c r="I1388" i="33"/>
  <c r="J1388" i="33"/>
  <c r="K1388" i="33"/>
  <c r="L1388" i="33"/>
  <c r="F1389" i="33"/>
  <c r="G1389" i="33"/>
  <c r="H1389" i="33"/>
  <c r="I1389" i="33"/>
  <c r="J1389" i="33"/>
  <c r="K1389" i="33"/>
  <c r="L1389" i="33"/>
  <c r="F1390" i="33"/>
  <c r="G1390" i="33"/>
  <c r="H1390" i="33"/>
  <c r="I1390" i="33"/>
  <c r="J1390" i="33"/>
  <c r="K1390" i="33"/>
  <c r="L1390" i="33"/>
  <c r="F1391" i="33"/>
  <c r="G1391" i="33"/>
  <c r="H1391" i="33"/>
  <c r="I1391" i="33"/>
  <c r="J1391" i="33"/>
  <c r="K1391" i="33"/>
  <c r="L1391" i="33"/>
  <c r="F1392" i="33"/>
  <c r="G1392" i="33"/>
  <c r="H1392" i="33"/>
  <c r="I1392" i="33"/>
  <c r="J1392" i="33"/>
  <c r="K1392" i="33"/>
  <c r="L1392" i="33"/>
  <c r="F1393" i="33"/>
  <c r="G1393" i="33"/>
  <c r="H1393" i="33"/>
  <c r="I1393" i="33"/>
  <c r="J1393" i="33"/>
  <c r="K1393" i="33"/>
  <c r="L1393" i="33"/>
  <c r="F1394" i="33"/>
  <c r="G1394" i="33"/>
  <c r="H1394" i="33"/>
  <c r="I1394" i="33"/>
  <c r="J1394" i="33"/>
  <c r="K1394" i="33"/>
  <c r="L1394" i="33"/>
  <c r="F1395" i="33"/>
  <c r="G1395" i="33"/>
  <c r="H1395" i="33"/>
  <c r="I1395" i="33"/>
  <c r="J1395" i="33"/>
  <c r="K1395" i="33"/>
  <c r="L1395" i="33"/>
  <c r="F1396" i="33"/>
  <c r="G1396" i="33"/>
  <c r="H1396" i="33"/>
  <c r="I1396" i="33"/>
  <c r="J1396" i="33"/>
  <c r="K1396" i="33"/>
  <c r="L1396" i="33"/>
  <c r="F1397" i="33"/>
  <c r="G1397" i="33"/>
  <c r="H1397" i="33"/>
  <c r="I1397" i="33"/>
  <c r="J1397" i="33"/>
  <c r="K1397" i="33"/>
  <c r="L1397" i="33"/>
  <c r="F1398" i="33"/>
  <c r="G1398" i="33"/>
  <c r="H1398" i="33"/>
  <c r="I1398" i="33"/>
  <c r="J1398" i="33"/>
  <c r="K1398" i="33"/>
  <c r="L1398" i="33"/>
  <c r="F1399" i="33"/>
  <c r="G1399" i="33"/>
  <c r="H1399" i="33"/>
  <c r="I1399" i="33"/>
  <c r="J1399" i="33"/>
  <c r="K1399" i="33"/>
  <c r="L1399" i="33"/>
  <c r="F1400" i="33"/>
  <c r="G1400" i="33"/>
  <c r="H1400" i="33"/>
  <c r="I1400" i="33"/>
  <c r="J1400" i="33"/>
  <c r="K1400" i="33"/>
  <c r="L1400" i="33"/>
  <c r="F1401" i="33"/>
  <c r="G1401" i="33"/>
  <c r="H1401" i="33"/>
  <c r="I1401" i="33"/>
  <c r="J1401" i="33"/>
  <c r="K1401" i="33"/>
  <c r="L1401" i="33"/>
  <c r="F1402" i="33"/>
  <c r="G1402" i="33"/>
  <c r="H1402" i="33"/>
  <c r="I1402" i="33"/>
  <c r="J1402" i="33"/>
  <c r="K1402" i="33"/>
  <c r="L1402" i="33"/>
  <c r="F1403" i="33"/>
  <c r="G1403" i="33"/>
  <c r="H1403" i="33"/>
  <c r="I1403" i="33"/>
  <c r="J1403" i="33"/>
  <c r="K1403" i="33"/>
  <c r="L1403" i="33"/>
  <c r="F1404" i="33"/>
  <c r="G1404" i="33"/>
  <c r="H1404" i="33"/>
  <c r="I1404" i="33"/>
  <c r="J1404" i="33"/>
  <c r="K1404" i="33"/>
  <c r="L1404" i="33"/>
  <c r="F1405" i="33"/>
  <c r="G1405" i="33"/>
  <c r="H1405" i="33"/>
  <c r="I1405" i="33"/>
  <c r="J1405" i="33"/>
  <c r="K1405" i="33"/>
  <c r="L1405" i="33"/>
  <c r="F1406" i="33"/>
  <c r="G1406" i="33"/>
  <c r="H1406" i="33"/>
  <c r="I1406" i="33"/>
  <c r="J1406" i="33"/>
  <c r="K1406" i="33"/>
  <c r="L1406" i="33"/>
  <c r="F1407" i="33"/>
  <c r="G1407" i="33"/>
  <c r="H1407" i="33"/>
  <c r="I1407" i="33"/>
  <c r="J1407" i="33"/>
  <c r="K1407" i="33"/>
  <c r="L1407" i="33"/>
  <c r="F1408" i="33"/>
  <c r="G1408" i="33"/>
  <c r="H1408" i="33"/>
  <c r="I1408" i="33"/>
  <c r="J1408" i="33"/>
  <c r="K1408" i="33"/>
  <c r="L1408" i="33"/>
  <c r="F1409" i="33"/>
  <c r="G1409" i="33"/>
  <c r="H1409" i="33"/>
  <c r="I1409" i="33"/>
  <c r="J1409" i="33"/>
  <c r="K1409" i="33"/>
  <c r="L1409" i="33"/>
  <c r="F1410" i="33"/>
  <c r="G1410" i="33"/>
  <c r="H1410" i="33"/>
  <c r="I1410" i="33"/>
  <c r="J1410" i="33"/>
  <c r="K1410" i="33"/>
  <c r="L1410" i="33"/>
  <c r="F1411" i="33"/>
  <c r="G1411" i="33"/>
  <c r="H1411" i="33"/>
  <c r="I1411" i="33"/>
  <c r="J1411" i="33"/>
  <c r="K1411" i="33"/>
  <c r="L1411" i="33"/>
  <c r="F1412" i="33"/>
  <c r="G1412" i="33"/>
  <c r="H1412" i="33"/>
  <c r="I1412" i="33"/>
  <c r="J1412" i="33"/>
  <c r="K1412" i="33"/>
  <c r="L1412" i="33"/>
  <c r="F1413" i="33"/>
  <c r="G1413" i="33"/>
  <c r="H1413" i="33"/>
  <c r="I1413" i="33"/>
  <c r="J1413" i="33"/>
  <c r="K1413" i="33"/>
  <c r="L1413" i="33"/>
  <c r="F1414" i="33"/>
  <c r="G1414" i="33"/>
  <c r="H1414" i="33"/>
  <c r="I1414" i="33"/>
  <c r="J1414" i="33"/>
  <c r="K1414" i="33"/>
  <c r="L1414" i="33"/>
  <c r="F1415" i="33"/>
  <c r="G1415" i="33"/>
  <c r="H1415" i="33"/>
  <c r="I1415" i="33"/>
  <c r="J1415" i="33"/>
  <c r="K1415" i="33"/>
  <c r="L1415" i="33"/>
  <c r="F1416" i="33"/>
  <c r="G1416" i="33"/>
  <c r="H1416" i="33"/>
  <c r="I1416" i="33"/>
  <c r="J1416" i="33"/>
  <c r="K1416" i="33"/>
  <c r="L1416" i="33"/>
  <c r="F1417" i="33"/>
  <c r="G1417" i="33"/>
  <c r="H1417" i="33"/>
  <c r="I1417" i="33"/>
  <c r="J1417" i="33"/>
  <c r="K1417" i="33"/>
  <c r="L1417" i="33"/>
  <c r="F1418" i="33"/>
  <c r="G1418" i="33"/>
  <c r="H1418" i="33"/>
  <c r="I1418" i="33"/>
  <c r="J1418" i="33"/>
  <c r="K1418" i="33"/>
  <c r="L1418" i="33"/>
  <c r="F1419" i="33"/>
  <c r="G1419" i="33"/>
  <c r="H1419" i="33"/>
  <c r="I1419" i="33"/>
  <c r="J1419" i="33"/>
  <c r="K1419" i="33"/>
  <c r="L1419" i="33"/>
  <c r="F1420" i="33"/>
  <c r="G1420" i="33"/>
  <c r="H1420" i="33"/>
  <c r="I1420" i="33"/>
  <c r="J1420" i="33"/>
  <c r="K1420" i="33"/>
  <c r="L1420" i="33"/>
  <c r="F1421" i="33"/>
  <c r="G1421" i="33"/>
  <c r="H1421" i="33"/>
  <c r="I1421" i="33"/>
  <c r="J1421" i="33"/>
  <c r="K1421" i="33"/>
  <c r="L1421" i="33"/>
  <c r="F1422" i="33"/>
  <c r="G1422" i="33"/>
  <c r="H1422" i="33"/>
  <c r="I1422" i="33"/>
  <c r="J1422" i="33"/>
  <c r="K1422" i="33"/>
  <c r="L1422" i="33"/>
  <c r="F1423" i="33"/>
  <c r="G1423" i="33"/>
  <c r="H1423" i="33"/>
  <c r="I1423" i="33"/>
  <c r="J1423" i="33"/>
  <c r="K1423" i="33"/>
  <c r="L1423" i="33"/>
  <c r="F1424" i="33"/>
  <c r="G1424" i="33"/>
  <c r="H1424" i="33"/>
  <c r="I1424" i="33"/>
  <c r="J1424" i="33"/>
  <c r="K1424" i="33"/>
  <c r="L1424" i="33"/>
  <c r="F1425" i="33"/>
  <c r="G1425" i="33"/>
  <c r="H1425" i="33"/>
  <c r="I1425" i="33"/>
  <c r="J1425" i="33"/>
  <c r="K1425" i="33"/>
  <c r="L1425" i="33"/>
  <c r="F1426" i="33"/>
  <c r="G1426" i="33"/>
  <c r="H1426" i="33"/>
  <c r="I1426" i="33"/>
  <c r="J1426" i="33"/>
  <c r="K1426" i="33"/>
  <c r="L1426" i="33"/>
  <c r="F1427" i="33"/>
  <c r="G1427" i="33"/>
  <c r="H1427" i="33"/>
  <c r="I1427" i="33"/>
  <c r="J1427" i="33"/>
  <c r="K1427" i="33"/>
  <c r="L1427" i="33"/>
  <c r="F1428" i="33"/>
  <c r="G1428" i="33"/>
  <c r="H1428" i="33"/>
  <c r="I1428" i="33"/>
  <c r="J1428" i="33"/>
  <c r="K1428" i="33"/>
  <c r="L1428" i="33"/>
  <c r="F1429" i="33"/>
  <c r="G1429" i="33"/>
  <c r="H1429" i="33"/>
  <c r="I1429" i="33"/>
  <c r="J1429" i="33"/>
  <c r="Q1429" i="33" s="1"/>
  <c r="K1429" i="33"/>
  <c r="L1429" i="33"/>
  <c r="F1430" i="33"/>
  <c r="G1430" i="33"/>
  <c r="H1430" i="33"/>
  <c r="I1430" i="33"/>
  <c r="J1430" i="33"/>
  <c r="K1430" i="33"/>
  <c r="L1430" i="33"/>
  <c r="F1431" i="33"/>
  <c r="G1431" i="33"/>
  <c r="H1431" i="33"/>
  <c r="I1431" i="33"/>
  <c r="J1431" i="33"/>
  <c r="K1431" i="33"/>
  <c r="L1431" i="33"/>
  <c r="F1432" i="33"/>
  <c r="G1432" i="33"/>
  <c r="H1432" i="33"/>
  <c r="I1432" i="33"/>
  <c r="J1432" i="33"/>
  <c r="K1432" i="33"/>
  <c r="L1432" i="33"/>
  <c r="F1433" i="33"/>
  <c r="G1433" i="33"/>
  <c r="H1433" i="33"/>
  <c r="I1433" i="33"/>
  <c r="J1433" i="33"/>
  <c r="K1433" i="33"/>
  <c r="L1433" i="33"/>
  <c r="F1434" i="33"/>
  <c r="G1434" i="33"/>
  <c r="H1434" i="33"/>
  <c r="I1434" i="33"/>
  <c r="J1434" i="33"/>
  <c r="K1434" i="33"/>
  <c r="L1434" i="33"/>
  <c r="F1435" i="33"/>
  <c r="G1435" i="33"/>
  <c r="H1435" i="33"/>
  <c r="I1435" i="33"/>
  <c r="J1435" i="33"/>
  <c r="K1435" i="33"/>
  <c r="L1435" i="33"/>
  <c r="F1436" i="33"/>
  <c r="G1436" i="33"/>
  <c r="H1436" i="33"/>
  <c r="I1436" i="33"/>
  <c r="J1436" i="33"/>
  <c r="K1436" i="33"/>
  <c r="L1436" i="33"/>
  <c r="F1437" i="33"/>
  <c r="G1437" i="33"/>
  <c r="H1437" i="33"/>
  <c r="I1437" i="33"/>
  <c r="J1437" i="33"/>
  <c r="K1437" i="33"/>
  <c r="L1437" i="33"/>
  <c r="F1438" i="33"/>
  <c r="G1438" i="33"/>
  <c r="H1438" i="33"/>
  <c r="I1438" i="33"/>
  <c r="J1438" i="33"/>
  <c r="K1438" i="33"/>
  <c r="L1438" i="33"/>
  <c r="F1439" i="33"/>
  <c r="G1439" i="33"/>
  <c r="H1439" i="33"/>
  <c r="I1439" i="33"/>
  <c r="J1439" i="33"/>
  <c r="K1439" i="33"/>
  <c r="L1439" i="33"/>
  <c r="F1440" i="33"/>
  <c r="G1440" i="33"/>
  <c r="H1440" i="33"/>
  <c r="I1440" i="33"/>
  <c r="J1440" i="33"/>
  <c r="K1440" i="33"/>
  <c r="L1440" i="33"/>
  <c r="F1441" i="33"/>
  <c r="G1441" i="33"/>
  <c r="H1441" i="33"/>
  <c r="I1441" i="33"/>
  <c r="J1441" i="33"/>
  <c r="K1441" i="33"/>
  <c r="L1441" i="33"/>
  <c r="F1442" i="33"/>
  <c r="G1442" i="33"/>
  <c r="H1442" i="33"/>
  <c r="I1442" i="33"/>
  <c r="J1442" i="33"/>
  <c r="K1442" i="33"/>
  <c r="L1442" i="33"/>
  <c r="F1443" i="33"/>
  <c r="G1443" i="33"/>
  <c r="H1443" i="33"/>
  <c r="I1443" i="33"/>
  <c r="J1443" i="33"/>
  <c r="K1443" i="33"/>
  <c r="L1443" i="33"/>
  <c r="F1444" i="33"/>
  <c r="G1444" i="33"/>
  <c r="H1444" i="33"/>
  <c r="I1444" i="33"/>
  <c r="J1444" i="33"/>
  <c r="K1444" i="33"/>
  <c r="L1444" i="33"/>
  <c r="F1445" i="33"/>
  <c r="G1445" i="33"/>
  <c r="H1445" i="33"/>
  <c r="I1445" i="33"/>
  <c r="J1445" i="33"/>
  <c r="K1445" i="33"/>
  <c r="L1445" i="33"/>
  <c r="F1446" i="33"/>
  <c r="G1446" i="33"/>
  <c r="H1446" i="33"/>
  <c r="I1446" i="33"/>
  <c r="J1446" i="33"/>
  <c r="K1446" i="33"/>
  <c r="L1446" i="33"/>
  <c r="F1447" i="33"/>
  <c r="G1447" i="33"/>
  <c r="H1447" i="33"/>
  <c r="I1447" i="33"/>
  <c r="J1447" i="33"/>
  <c r="K1447" i="33"/>
  <c r="L1447" i="33"/>
  <c r="F1448" i="33"/>
  <c r="G1448" i="33"/>
  <c r="H1448" i="33"/>
  <c r="I1448" i="33"/>
  <c r="J1448" i="33"/>
  <c r="K1448" i="33"/>
  <c r="L1448" i="33"/>
  <c r="F1449" i="33"/>
  <c r="G1449" i="33"/>
  <c r="H1449" i="33"/>
  <c r="I1449" i="33"/>
  <c r="J1449" i="33"/>
  <c r="K1449" i="33"/>
  <c r="L1449" i="33"/>
  <c r="F1450" i="33"/>
  <c r="G1450" i="33"/>
  <c r="H1450" i="33"/>
  <c r="I1450" i="33"/>
  <c r="J1450" i="33"/>
  <c r="K1450" i="33"/>
  <c r="L1450" i="33"/>
  <c r="F1451" i="33"/>
  <c r="G1451" i="33"/>
  <c r="H1451" i="33"/>
  <c r="I1451" i="33"/>
  <c r="J1451" i="33"/>
  <c r="K1451" i="33"/>
  <c r="L1451" i="33"/>
  <c r="F1452" i="33"/>
  <c r="G1452" i="33"/>
  <c r="H1452" i="33"/>
  <c r="I1452" i="33"/>
  <c r="J1452" i="33"/>
  <c r="K1452" i="33"/>
  <c r="L1452" i="33"/>
  <c r="F1453" i="33"/>
  <c r="G1453" i="33"/>
  <c r="H1453" i="33"/>
  <c r="I1453" i="33"/>
  <c r="J1453" i="33"/>
  <c r="K1453" i="33"/>
  <c r="L1453" i="33"/>
  <c r="F1454" i="33"/>
  <c r="G1454" i="33"/>
  <c r="H1454" i="33"/>
  <c r="I1454" i="33"/>
  <c r="J1454" i="33"/>
  <c r="K1454" i="33"/>
  <c r="L1454" i="33"/>
  <c r="F1455" i="33"/>
  <c r="G1455" i="33"/>
  <c r="H1455" i="33"/>
  <c r="I1455" i="33"/>
  <c r="J1455" i="33"/>
  <c r="K1455" i="33"/>
  <c r="L1455" i="33"/>
  <c r="F1456" i="33"/>
  <c r="G1456" i="33"/>
  <c r="H1456" i="33"/>
  <c r="I1456" i="33"/>
  <c r="J1456" i="33"/>
  <c r="K1456" i="33"/>
  <c r="L1456" i="33"/>
  <c r="F1457" i="33"/>
  <c r="G1457" i="33"/>
  <c r="H1457" i="33"/>
  <c r="I1457" i="33"/>
  <c r="J1457" i="33"/>
  <c r="K1457" i="33"/>
  <c r="L1457" i="33"/>
  <c r="F1458" i="33"/>
  <c r="G1458" i="33"/>
  <c r="H1458" i="33"/>
  <c r="I1458" i="33"/>
  <c r="J1458" i="33"/>
  <c r="K1458" i="33"/>
  <c r="L1458" i="33"/>
  <c r="F1459" i="33"/>
  <c r="G1459" i="33"/>
  <c r="H1459" i="33"/>
  <c r="I1459" i="33"/>
  <c r="J1459" i="33"/>
  <c r="K1459" i="33"/>
  <c r="L1459" i="33"/>
  <c r="F1460" i="33"/>
  <c r="G1460" i="33"/>
  <c r="H1460" i="33"/>
  <c r="I1460" i="33"/>
  <c r="J1460" i="33"/>
  <c r="K1460" i="33"/>
  <c r="L1460" i="33"/>
  <c r="F1461" i="33"/>
  <c r="G1461" i="33"/>
  <c r="H1461" i="33"/>
  <c r="I1461" i="33"/>
  <c r="J1461" i="33"/>
  <c r="K1461" i="33"/>
  <c r="L1461" i="33"/>
  <c r="F1462" i="33"/>
  <c r="G1462" i="33"/>
  <c r="H1462" i="33"/>
  <c r="I1462" i="33"/>
  <c r="J1462" i="33"/>
  <c r="K1462" i="33"/>
  <c r="L1462" i="33"/>
  <c r="F1463" i="33"/>
  <c r="G1463" i="33"/>
  <c r="H1463" i="33"/>
  <c r="I1463" i="33"/>
  <c r="J1463" i="33"/>
  <c r="K1463" i="33"/>
  <c r="L1463" i="33"/>
  <c r="F1464" i="33"/>
  <c r="G1464" i="33"/>
  <c r="H1464" i="33"/>
  <c r="I1464" i="33"/>
  <c r="J1464" i="33"/>
  <c r="K1464" i="33"/>
  <c r="L1464" i="33"/>
  <c r="F1465" i="33"/>
  <c r="G1465" i="33"/>
  <c r="H1465" i="33"/>
  <c r="I1465" i="33"/>
  <c r="J1465" i="33"/>
  <c r="K1465" i="33"/>
  <c r="L1465" i="33"/>
  <c r="F1466" i="33"/>
  <c r="G1466" i="33"/>
  <c r="H1466" i="33"/>
  <c r="I1466" i="33"/>
  <c r="J1466" i="33"/>
  <c r="K1466" i="33"/>
  <c r="L1466" i="33"/>
  <c r="F1467" i="33"/>
  <c r="G1467" i="33"/>
  <c r="H1467" i="33"/>
  <c r="I1467" i="33"/>
  <c r="J1467" i="33"/>
  <c r="K1467" i="33"/>
  <c r="L1467" i="33"/>
  <c r="F1468" i="33"/>
  <c r="G1468" i="33"/>
  <c r="H1468" i="33"/>
  <c r="I1468" i="33"/>
  <c r="J1468" i="33"/>
  <c r="K1468" i="33"/>
  <c r="L1468" i="33"/>
  <c r="F1469" i="33"/>
  <c r="G1469" i="33"/>
  <c r="H1469" i="33"/>
  <c r="I1469" i="33"/>
  <c r="J1469" i="33"/>
  <c r="K1469" i="33"/>
  <c r="L1469" i="33"/>
  <c r="F1470" i="33"/>
  <c r="G1470" i="33"/>
  <c r="H1470" i="33"/>
  <c r="I1470" i="33"/>
  <c r="J1470" i="33"/>
  <c r="K1470" i="33"/>
  <c r="L1470" i="33"/>
  <c r="F1471" i="33"/>
  <c r="G1471" i="33"/>
  <c r="H1471" i="33"/>
  <c r="I1471" i="33"/>
  <c r="J1471" i="33"/>
  <c r="K1471" i="33"/>
  <c r="L1471" i="33"/>
  <c r="F1472" i="33"/>
  <c r="G1472" i="33"/>
  <c r="H1472" i="33"/>
  <c r="I1472" i="33"/>
  <c r="J1472" i="33"/>
  <c r="K1472" i="33"/>
  <c r="L1472" i="33"/>
  <c r="F1473" i="33"/>
  <c r="G1473" i="33"/>
  <c r="H1473" i="33"/>
  <c r="I1473" i="33"/>
  <c r="J1473" i="33"/>
  <c r="K1473" i="33"/>
  <c r="L1473" i="33"/>
  <c r="F1474" i="33"/>
  <c r="G1474" i="33"/>
  <c r="H1474" i="33"/>
  <c r="I1474" i="33"/>
  <c r="J1474" i="33"/>
  <c r="K1474" i="33"/>
  <c r="L1474" i="33"/>
  <c r="F1475" i="33"/>
  <c r="G1475" i="33"/>
  <c r="H1475" i="33"/>
  <c r="I1475" i="33"/>
  <c r="J1475" i="33"/>
  <c r="K1475" i="33"/>
  <c r="L1475" i="33"/>
  <c r="F1476" i="33"/>
  <c r="G1476" i="33"/>
  <c r="H1476" i="33"/>
  <c r="I1476" i="33"/>
  <c r="J1476" i="33"/>
  <c r="K1476" i="33"/>
  <c r="L1476" i="33"/>
  <c r="F1477" i="33"/>
  <c r="G1477" i="33"/>
  <c r="H1477" i="33"/>
  <c r="I1477" i="33"/>
  <c r="J1477" i="33"/>
  <c r="K1477" i="33"/>
  <c r="L1477" i="33"/>
  <c r="F1478" i="33"/>
  <c r="G1478" i="33"/>
  <c r="H1478" i="33"/>
  <c r="I1478" i="33"/>
  <c r="J1478" i="33"/>
  <c r="K1478" i="33"/>
  <c r="L1478" i="33"/>
  <c r="F1479" i="33"/>
  <c r="G1479" i="33"/>
  <c r="H1479" i="33"/>
  <c r="I1479" i="33"/>
  <c r="J1479" i="33"/>
  <c r="K1479" i="33"/>
  <c r="L1479" i="33"/>
  <c r="F1480" i="33"/>
  <c r="G1480" i="33"/>
  <c r="H1480" i="33"/>
  <c r="I1480" i="33"/>
  <c r="J1480" i="33"/>
  <c r="K1480" i="33"/>
  <c r="L1480" i="33"/>
  <c r="F1481" i="33"/>
  <c r="G1481" i="33"/>
  <c r="H1481" i="33"/>
  <c r="I1481" i="33"/>
  <c r="J1481" i="33"/>
  <c r="K1481" i="33"/>
  <c r="L1481" i="33"/>
  <c r="F1482" i="33"/>
  <c r="G1482" i="33"/>
  <c r="H1482" i="33"/>
  <c r="I1482" i="33"/>
  <c r="J1482" i="33"/>
  <c r="K1482" i="33"/>
  <c r="L1482" i="33"/>
  <c r="F1483" i="33"/>
  <c r="G1483" i="33"/>
  <c r="H1483" i="33"/>
  <c r="I1483" i="33"/>
  <c r="J1483" i="33"/>
  <c r="Q1483" i="33" s="1"/>
  <c r="K1483" i="33"/>
  <c r="L1483" i="33"/>
  <c r="F1484" i="33"/>
  <c r="G1484" i="33"/>
  <c r="H1484" i="33"/>
  <c r="I1484" i="33"/>
  <c r="J1484" i="33"/>
  <c r="K1484" i="33"/>
  <c r="L1484" i="33"/>
  <c r="F1485" i="33"/>
  <c r="G1485" i="33"/>
  <c r="H1485" i="33"/>
  <c r="I1485" i="33"/>
  <c r="J1485" i="33"/>
  <c r="K1485" i="33"/>
  <c r="L1485" i="33"/>
  <c r="F1486" i="33"/>
  <c r="G1486" i="33"/>
  <c r="H1486" i="33"/>
  <c r="I1486" i="33"/>
  <c r="J1486" i="33"/>
  <c r="K1486" i="33"/>
  <c r="L1486" i="33"/>
  <c r="F1487" i="33"/>
  <c r="G1487" i="33"/>
  <c r="H1487" i="33"/>
  <c r="I1487" i="33"/>
  <c r="J1487" i="33"/>
  <c r="K1487" i="33"/>
  <c r="L1487" i="33"/>
  <c r="F1488" i="33"/>
  <c r="G1488" i="33"/>
  <c r="H1488" i="33"/>
  <c r="I1488" i="33"/>
  <c r="J1488" i="33"/>
  <c r="K1488" i="33"/>
  <c r="L1488" i="33"/>
  <c r="F1489" i="33"/>
  <c r="G1489" i="33"/>
  <c r="H1489" i="33"/>
  <c r="I1489" i="33"/>
  <c r="J1489" i="33"/>
  <c r="Q1489" i="33" s="1"/>
  <c r="K1489" i="33"/>
  <c r="L1489" i="33"/>
  <c r="F1490" i="33"/>
  <c r="G1490" i="33"/>
  <c r="H1490" i="33"/>
  <c r="I1490" i="33"/>
  <c r="J1490" i="33"/>
  <c r="K1490" i="33"/>
  <c r="L1490" i="33"/>
  <c r="F1491" i="33"/>
  <c r="G1491" i="33"/>
  <c r="H1491" i="33"/>
  <c r="I1491" i="33"/>
  <c r="J1491" i="33"/>
  <c r="K1491" i="33"/>
  <c r="L1491" i="33"/>
  <c r="F1492" i="33"/>
  <c r="G1492" i="33"/>
  <c r="H1492" i="33"/>
  <c r="I1492" i="33"/>
  <c r="J1492" i="33"/>
  <c r="K1492" i="33"/>
  <c r="L1492" i="33"/>
  <c r="F1493" i="33"/>
  <c r="G1493" i="33"/>
  <c r="H1493" i="33"/>
  <c r="I1493" i="33"/>
  <c r="J1493" i="33"/>
  <c r="K1493" i="33"/>
  <c r="L1493" i="33"/>
  <c r="F1494" i="33"/>
  <c r="G1494" i="33"/>
  <c r="H1494" i="33"/>
  <c r="I1494" i="33"/>
  <c r="J1494" i="33"/>
  <c r="K1494" i="33"/>
  <c r="L1494" i="33"/>
  <c r="F1495" i="33"/>
  <c r="G1495" i="33"/>
  <c r="H1495" i="33"/>
  <c r="I1495" i="33"/>
  <c r="J1495" i="33"/>
  <c r="K1495" i="33"/>
  <c r="L1495" i="33"/>
  <c r="F1496" i="33"/>
  <c r="G1496" i="33"/>
  <c r="H1496" i="33"/>
  <c r="I1496" i="33"/>
  <c r="J1496" i="33"/>
  <c r="K1496" i="33"/>
  <c r="L1496" i="33"/>
  <c r="F1497" i="33"/>
  <c r="G1497" i="33"/>
  <c r="H1497" i="33"/>
  <c r="I1497" i="33"/>
  <c r="J1497" i="33"/>
  <c r="K1497" i="33"/>
  <c r="L1497" i="33"/>
  <c r="F1498" i="33"/>
  <c r="G1498" i="33"/>
  <c r="H1498" i="33"/>
  <c r="I1498" i="33"/>
  <c r="J1498" i="33"/>
  <c r="K1498" i="33"/>
  <c r="L1498" i="33"/>
  <c r="F1499" i="33"/>
  <c r="G1499" i="33"/>
  <c r="H1499" i="33"/>
  <c r="I1499" i="33"/>
  <c r="J1499" i="33"/>
  <c r="K1499" i="33"/>
  <c r="L1499" i="33"/>
  <c r="F1500" i="33"/>
  <c r="G1500" i="33"/>
  <c r="H1500" i="33"/>
  <c r="I1500" i="33"/>
  <c r="J1500" i="33"/>
  <c r="K1500" i="33"/>
  <c r="L1500" i="33"/>
  <c r="F1501" i="33"/>
  <c r="G1501" i="33"/>
  <c r="H1501" i="33"/>
  <c r="I1501" i="33"/>
  <c r="J1501" i="33"/>
  <c r="K1501" i="33"/>
  <c r="L1501" i="33"/>
  <c r="F1502" i="33"/>
  <c r="G1502" i="33"/>
  <c r="H1502" i="33"/>
  <c r="I1502" i="33"/>
  <c r="J1502" i="33"/>
  <c r="K1502" i="33"/>
  <c r="L1502" i="33"/>
  <c r="F1503" i="33"/>
  <c r="G1503" i="33"/>
  <c r="H1503" i="33"/>
  <c r="I1503" i="33"/>
  <c r="J1503" i="33"/>
  <c r="Q1503" i="33" s="1"/>
  <c r="K1503" i="33"/>
  <c r="L1503" i="33"/>
  <c r="F1504" i="33"/>
  <c r="G1504" i="33"/>
  <c r="H1504" i="33"/>
  <c r="I1504" i="33"/>
  <c r="J1504" i="33"/>
  <c r="K1504" i="33"/>
  <c r="L1504" i="33"/>
  <c r="F1505" i="33"/>
  <c r="G1505" i="33"/>
  <c r="H1505" i="33"/>
  <c r="I1505" i="33"/>
  <c r="J1505" i="33"/>
  <c r="K1505" i="33"/>
  <c r="L1505" i="33"/>
  <c r="F1506" i="33"/>
  <c r="G1506" i="33"/>
  <c r="H1506" i="33"/>
  <c r="I1506" i="33"/>
  <c r="J1506" i="33"/>
  <c r="K1506" i="33"/>
  <c r="L1506" i="33"/>
  <c r="F1507" i="33"/>
  <c r="G1507" i="33"/>
  <c r="H1507" i="33"/>
  <c r="I1507" i="33"/>
  <c r="J1507" i="33"/>
  <c r="K1507" i="33"/>
  <c r="L1507" i="33"/>
  <c r="F1508" i="33"/>
  <c r="G1508" i="33"/>
  <c r="H1508" i="33"/>
  <c r="I1508" i="33"/>
  <c r="J1508" i="33"/>
  <c r="K1508" i="33"/>
  <c r="L1508" i="33"/>
  <c r="F1509" i="33"/>
  <c r="G1509" i="33"/>
  <c r="H1509" i="33"/>
  <c r="I1509" i="33"/>
  <c r="J1509" i="33"/>
  <c r="K1509" i="33"/>
  <c r="L1509" i="33"/>
  <c r="F1510" i="33"/>
  <c r="G1510" i="33"/>
  <c r="H1510" i="33"/>
  <c r="I1510" i="33"/>
  <c r="J1510" i="33"/>
  <c r="K1510" i="33"/>
  <c r="L1510" i="33"/>
  <c r="F1511" i="33"/>
  <c r="G1511" i="33"/>
  <c r="H1511" i="33"/>
  <c r="I1511" i="33"/>
  <c r="J1511" i="33"/>
  <c r="K1511" i="33"/>
  <c r="L1511" i="33"/>
  <c r="F1512" i="33"/>
  <c r="G1512" i="33"/>
  <c r="H1512" i="33"/>
  <c r="I1512" i="33"/>
  <c r="J1512" i="33"/>
  <c r="K1512" i="33"/>
  <c r="L1512" i="33"/>
  <c r="F1513" i="33"/>
  <c r="G1513" i="33"/>
  <c r="H1513" i="33"/>
  <c r="I1513" i="33"/>
  <c r="J1513" i="33"/>
  <c r="K1513" i="33"/>
  <c r="L1513" i="33"/>
  <c r="F1514" i="33"/>
  <c r="G1514" i="33"/>
  <c r="H1514" i="33"/>
  <c r="I1514" i="33"/>
  <c r="J1514" i="33"/>
  <c r="K1514" i="33"/>
  <c r="L1514" i="33"/>
  <c r="F1515" i="33"/>
  <c r="G1515" i="33"/>
  <c r="H1515" i="33"/>
  <c r="I1515" i="33"/>
  <c r="J1515" i="33"/>
  <c r="K1515" i="33"/>
  <c r="L1515" i="33"/>
  <c r="F1516" i="33"/>
  <c r="G1516" i="33"/>
  <c r="H1516" i="33"/>
  <c r="I1516" i="33"/>
  <c r="J1516" i="33"/>
  <c r="K1516" i="33"/>
  <c r="L1516" i="33"/>
  <c r="F1517" i="33"/>
  <c r="G1517" i="33"/>
  <c r="H1517" i="33"/>
  <c r="I1517" i="33"/>
  <c r="J1517" i="33"/>
  <c r="K1517" i="33"/>
  <c r="L1517" i="33"/>
  <c r="F1518" i="33"/>
  <c r="G1518" i="33"/>
  <c r="H1518" i="33"/>
  <c r="I1518" i="33"/>
  <c r="J1518" i="33"/>
  <c r="K1518" i="33"/>
  <c r="L1518" i="33"/>
  <c r="F1519" i="33"/>
  <c r="G1519" i="33"/>
  <c r="H1519" i="33"/>
  <c r="I1519" i="33"/>
  <c r="J1519" i="33"/>
  <c r="K1519" i="33"/>
  <c r="L1519" i="33"/>
  <c r="F1520" i="33"/>
  <c r="G1520" i="33"/>
  <c r="H1520" i="33"/>
  <c r="I1520" i="33"/>
  <c r="J1520" i="33"/>
  <c r="K1520" i="33"/>
  <c r="L1520" i="33"/>
  <c r="F1521" i="33"/>
  <c r="G1521" i="33"/>
  <c r="H1521" i="33"/>
  <c r="I1521" i="33"/>
  <c r="J1521" i="33"/>
  <c r="K1521" i="33"/>
  <c r="L1521" i="33"/>
  <c r="F1522" i="33"/>
  <c r="G1522" i="33"/>
  <c r="H1522" i="33"/>
  <c r="I1522" i="33"/>
  <c r="J1522" i="33"/>
  <c r="K1522" i="33"/>
  <c r="L1522" i="33"/>
  <c r="F1523" i="33"/>
  <c r="G1523" i="33"/>
  <c r="H1523" i="33"/>
  <c r="I1523" i="33"/>
  <c r="J1523" i="33"/>
  <c r="K1523" i="33"/>
  <c r="L1523" i="33"/>
  <c r="F1524" i="33"/>
  <c r="G1524" i="33"/>
  <c r="H1524" i="33"/>
  <c r="I1524" i="33"/>
  <c r="J1524" i="33"/>
  <c r="K1524" i="33"/>
  <c r="L1524" i="33"/>
  <c r="F1525" i="33"/>
  <c r="G1525" i="33"/>
  <c r="H1525" i="33"/>
  <c r="I1525" i="33"/>
  <c r="J1525" i="33"/>
  <c r="K1525" i="33"/>
  <c r="L1525" i="33"/>
  <c r="F1526" i="33"/>
  <c r="G1526" i="33"/>
  <c r="H1526" i="33"/>
  <c r="I1526" i="33"/>
  <c r="J1526" i="33"/>
  <c r="K1526" i="33"/>
  <c r="L1526" i="33"/>
  <c r="F1527" i="33"/>
  <c r="G1527" i="33"/>
  <c r="H1527" i="33"/>
  <c r="I1527" i="33"/>
  <c r="J1527" i="33"/>
  <c r="K1527" i="33"/>
  <c r="L1527" i="33"/>
  <c r="F1528" i="33"/>
  <c r="G1528" i="33"/>
  <c r="H1528" i="33"/>
  <c r="I1528" i="33"/>
  <c r="J1528" i="33"/>
  <c r="K1528" i="33"/>
  <c r="L1528" i="33"/>
  <c r="F1529" i="33"/>
  <c r="G1529" i="33"/>
  <c r="H1529" i="33"/>
  <c r="I1529" i="33"/>
  <c r="J1529" i="33"/>
  <c r="K1529" i="33"/>
  <c r="L1529" i="33"/>
  <c r="F1530" i="33"/>
  <c r="G1530" i="33"/>
  <c r="H1530" i="33"/>
  <c r="I1530" i="33"/>
  <c r="J1530" i="33"/>
  <c r="K1530" i="33"/>
  <c r="L1530" i="33"/>
  <c r="F1531" i="33"/>
  <c r="G1531" i="33"/>
  <c r="H1531" i="33"/>
  <c r="I1531" i="33"/>
  <c r="J1531" i="33"/>
  <c r="K1531" i="33"/>
  <c r="L1531" i="33"/>
  <c r="F1532" i="33"/>
  <c r="G1532" i="33"/>
  <c r="H1532" i="33"/>
  <c r="I1532" i="33"/>
  <c r="J1532" i="33"/>
  <c r="K1532" i="33"/>
  <c r="L1532" i="33"/>
  <c r="F1533" i="33"/>
  <c r="G1533" i="33"/>
  <c r="H1533" i="33"/>
  <c r="I1533" i="33"/>
  <c r="J1533" i="33"/>
  <c r="K1533" i="33"/>
  <c r="L1533" i="33"/>
  <c r="F1534" i="33"/>
  <c r="G1534" i="33"/>
  <c r="H1534" i="33"/>
  <c r="I1534" i="33"/>
  <c r="J1534" i="33"/>
  <c r="K1534" i="33"/>
  <c r="L1534" i="33"/>
  <c r="F1535" i="33"/>
  <c r="G1535" i="33"/>
  <c r="H1535" i="33"/>
  <c r="I1535" i="33"/>
  <c r="J1535" i="33"/>
  <c r="K1535" i="33"/>
  <c r="L1535" i="33"/>
  <c r="F1536" i="33"/>
  <c r="G1536" i="33"/>
  <c r="H1536" i="33"/>
  <c r="I1536" i="33"/>
  <c r="J1536" i="33"/>
  <c r="K1536" i="33"/>
  <c r="L1536" i="33"/>
  <c r="F1537" i="33"/>
  <c r="G1537" i="33"/>
  <c r="H1537" i="33"/>
  <c r="I1537" i="33"/>
  <c r="J1537" i="33"/>
  <c r="K1537" i="33"/>
  <c r="L1537" i="33"/>
  <c r="F1538" i="33"/>
  <c r="G1538" i="33"/>
  <c r="H1538" i="33"/>
  <c r="I1538" i="33"/>
  <c r="J1538" i="33"/>
  <c r="K1538" i="33"/>
  <c r="L1538" i="33"/>
  <c r="F1539" i="33"/>
  <c r="G1539" i="33"/>
  <c r="H1539" i="33"/>
  <c r="I1539" i="33"/>
  <c r="J1539" i="33"/>
  <c r="K1539" i="33"/>
  <c r="L1539" i="33"/>
  <c r="F1540" i="33"/>
  <c r="G1540" i="33"/>
  <c r="H1540" i="33"/>
  <c r="I1540" i="33"/>
  <c r="J1540" i="33"/>
  <c r="K1540" i="33"/>
  <c r="L1540" i="33"/>
  <c r="F1541" i="33"/>
  <c r="G1541" i="33"/>
  <c r="H1541" i="33"/>
  <c r="I1541" i="33"/>
  <c r="J1541" i="33"/>
  <c r="K1541" i="33"/>
  <c r="L1541" i="33"/>
  <c r="F1542" i="33"/>
  <c r="G1542" i="33"/>
  <c r="H1542" i="33"/>
  <c r="I1542" i="33"/>
  <c r="J1542" i="33"/>
  <c r="K1542" i="33"/>
  <c r="L1542" i="33"/>
  <c r="F1543" i="33"/>
  <c r="G1543" i="33"/>
  <c r="H1543" i="33"/>
  <c r="I1543" i="33"/>
  <c r="J1543" i="33"/>
  <c r="K1543" i="33"/>
  <c r="L1543" i="33"/>
  <c r="F1544" i="33"/>
  <c r="G1544" i="33"/>
  <c r="H1544" i="33"/>
  <c r="I1544" i="33"/>
  <c r="J1544" i="33"/>
  <c r="K1544" i="33"/>
  <c r="L1544" i="33"/>
  <c r="F1545" i="33"/>
  <c r="G1545" i="33"/>
  <c r="H1545" i="33"/>
  <c r="I1545" i="33"/>
  <c r="J1545" i="33"/>
  <c r="K1545" i="33"/>
  <c r="L1545" i="33"/>
  <c r="F1546" i="33"/>
  <c r="G1546" i="33"/>
  <c r="H1546" i="33"/>
  <c r="I1546" i="33"/>
  <c r="J1546" i="33"/>
  <c r="K1546" i="33"/>
  <c r="L1546" i="33"/>
  <c r="F1547" i="33"/>
  <c r="G1547" i="33"/>
  <c r="H1547" i="33"/>
  <c r="I1547" i="33"/>
  <c r="J1547" i="33"/>
  <c r="K1547" i="33"/>
  <c r="L1547" i="33"/>
  <c r="F1548" i="33"/>
  <c r="G1548" i="33"/>
  <c r="H1548" i="33"/>
  <c r="I1548" i="33"/>
  <c r="J1548" i="33"/>
  <c r="K1548" i="33"/>
  <c r="L1548" i="33"/>
  <c r="F1549" i="33"/>
  <c r="G1549" i="33"/>
  <c r="H1549" i="33"/>
  <c r="I1549" i="33"/>
  <c r="J1549" i="33"/>
  <c r="Q1549" i="33" s="1"/>
  <c r="K1549" i="33"/>
  <c r="L1549" i="33"/>
  <c r="F1550" i="33"/>
  <c r="G1550" i="33"/>
  <c r="H1550" i="33"/>
  <c r="I1550" i="33"/>
  <c r="J1550" i="33"/>
  <c r="K1550" i="33"/>
  <c r="L1550" i="33"/>
  <c r="F1551" i="33"/>
  <c r="G1551" i="33"/>
  <c r="H1551" i="33"/>
  <c r="I1551" i="33"/>
  <c r="J1551" i="33"/>
  <c r="K1551" i="33"/>
  <c r="L1551" i="33"/>
  <c r="F1552" i="33"/>
  <c r="G1552" i="33"/>
  <c r="H1552" i="33"/>
  <c r="I1552" i="33"/>
  <c r="J1552" i="33"/>
  <c r="K1552" i="33"/>
  <c r="L1552" i="33"/>
  <c r="F1553" i="33"/>
  <c r="G1553" i="33"/>
  <c r="H1553" i="33"/>
  <c r="I1553" i="33"/>
  <c r="J1553" i="33"/>
  <c r="K1553" i="33"/>
  <c r="L1553" i="33"/>
  <c r="F1554" i="33"/>
  <c r="G1554" i="33"/>
  <c r="H1554" i="33"/>
  <c r="I1554" i="33"/>
  <c r="J1554" i="33"/>
  <c r="K1554" i="33"/>
  <c r="L1554" i="33"/>
  <c r="F1555" i="33"/>
  <c r="G1555" i="33"/>
  <c r="H1555" i="33"/>
  <c r="I1555" i="33"/>
  <c r="J1555" i="33"/>
  <c r="K1555" i="33"/>
  <c r="L1555" i="33"/>
  <c r="F1556" i="33"/>
  <c r="G1556" i="33"/>
  <c r="H1556" i="33"/>
  <c r="I1556" i="33"/>
  <c r="J1556" i="33"/>
  <c r="K1556" i="33"/>
  <c r="L1556" i="33"/>
  <c r="F1557" i="33"/>
  <c r="G1557" i="33"/>
  <c r="H1557" i="33"/>
  <c r="I1557" i="33"/>
  <c r="J1557" i="33"/>
  <c r="K1557" i="33"/>
  <c r="L1557" i="33"/>
  <c r="F1558" i="33"/>
  <c r="G1558" i="33"/>
  <c r="H1558" i="33"/>
  <c r="I1558" i="33"/>
  <c r="J1558" i="33"/>
  <c r="K1558" i="33"/>
  <c r="L1558" i="33"/>
  <c r="F1559" i="33"/>
  <c r="G1559" i="33"/>
  <c r="H1559" i="33"/>
  <c r="I1559" i="33"/>
  <c r="J1559" i="33"/>
  <c r="K1559" i="33"/>
  <c r="L1559" i="33"/>
  <c r="F1560" i="33"/>
  <c r="G1560" i="33"/>
  <c r="H1560" i="33"/>
  <c r="I1560" i="33"/>
  <c r="J1560" i="33"/>
  <c r="K1560" i="33"/>
  <c r="L1560" i="33"/>
  <c r="F1561" i="33"/>
  <c r="G1561" i="33"/>
  <c r="H1561" i="33"/>
  <c r="I1561" i="33"/>
  <c r="J1561" i="33"/>
  <c r="K1561" i="33"/>
  <c r="L1561" i="33"/>
  <c r="F1562" i="33"/>
  <c r="G1562" i="33"/>
  <c r="H1562" i="33"/>
  <c r="I1562" i="33"/>
  <c r="J1562" i="33"/>
  <c r="K1562" i="33"/>
  <c r="L1562" i="33"/>
  <c r="F1563" i="33"/>
  <c r="G1563" i="33"/>
  <c r="H1563" i="33"/>
  <c r="I1563" i="33"/>
  <c r="J1563" i="33"/>
  <c r="K1563" i="33"/>
  <c r="L1563" i="33"/>
  <c r="F1564" i="33"/>
  <c r="G1564" i="33"/>
  <c r="H1564" i="33"/>
  <c r="I1564" i="33"/>
  <c r="J1564" i="33"/>
  <c r="K1564" i="33"/>
  <c r="L1564" i="33"/>
  <c r="F1565" i="33"/>
  <c r="G1565" i="33"/>
  <c r="H1565" i="33"/>
  <c r="I1565" i="33"/>
  <c r="J1565" i="33"/>
  <c r="K1565" i="33"/>
  <c r="L1565" i="33"/>
  <c r="F1566" i="33"/>
  <c r="G1566" i="33"/>
  <c r="H1566" i="33"/>
  <c r="I1566" i="33"/>
  <c r="J1566" i="33"/>
  <c r="K1566" i="33"/>
  <c r="L1566" i="33"/>
  <c r="F1567" i="33"/>
  <c r="G1567" i="33"/>
  <c r="H1567" i="33"/>
  <c r="I1567" i="33"/>
  <c r="J1567" i="33"/>
  <c r="K1567" i="33"/>
  <c r="L1567" i="33"/>
  <c r="F1568" i="33"/>
  <c r="G1568" i="33"/>
  <c r="H1568" i="33"/>
  <c r="I1568" i="33"/>
  <c r="J1568" i="33"/>
  <c r="K1568" i="33"/>
  <c r="L1568" i="33"/>
  <c r="F1569" i="33"/>
  <c r="G1569" i="33"/>
  <c r="H1569" i="33"/>
  <c r="I1569" i="33"/>
  <c r="J1569" i="33"/>
  <c r="K1569" i="33"/>
  <c r="L1569" i="33"/>
  <c r="F1570" i="33"/>
  <c r="G1570" i="33"/>
  <c r="H1570" i="33"/>
  <c r="I1570" i="33"/>
  <c r="J1570" i="33"/>
  <c r="K1570" i="33"/>
  <c r="L1570" i="33"/>
  <c r="F1571" i="33"/>
  <c r="G1571" i="33"/>
  <c r="H1571" i="33"/>
  <c r="I1571" i="33"/>
  <c r="J1571" i="33"/>
  <c r="K1571" i="33"/>
  <c r="L1571" i="33"/>
  <c r="F1572" i="33"/>
  <c r="G1572" i="33"/>
  <c r="H1572" i="33"/>
  <c r="I1572" i="33"/>
  <c r="J1572" i="33"/>
  <c r="K1572" i="33"/>
  <c r="L1572" i="33"/>
  <c r="F1573" i="33"/>
  <c r="G1573" i="33"/>
  <c r="H1573" i="33"/>
  <c r="I1573" i="33"/>
  <c r="J1573" i="33"/>
  <c r="K1573" i="33"/>
  <c r="L1573" i="33"/>
  <c r="F1574" i="33"/>
  <c r="G1574" i="33"/>
  <c r="H1574" i="33"/>
  <c r="I1574" i="33"/>
  <c r="J1574" i="33"/>
  <c r="K1574" i="33"/>
  <c r="L1574" i="33"/>
  <c r="F1575" i="33"/>
  <c r="G1575" i="33"/>
  <c r="H1575" i="33"/>
  <c r="I1575" i="33"/>
  <c r="J1575" i="33"/>
  <c r="K1575" i="33"/>
  <c r="L1575" i="33"/>
  <c r="F1576" i="33"/>
  <c r="G1576" i="33"/>
  <c r="H1576" i="33"/>
  <c r="I1576" i="33"/>
  <c r="J1576" i="33"/>
  <c r="K1576" i="33"/>
  <c r="L1576" i="33"/>
  <c r="F1577" i="33"/>
  <c r="G1577" i="33"/>
  <c r="H1577" i="33"/>
  <c r="I1577" i="33"/>
  <c r="J1577" i="33"/>
  <c r="K1577" i="33"/>
  <c r="L1577" i="33"/>
  <c r="F1578" i="33"/>
  <c r="G1578" i="33"/>
  <c r="H1578" i="33"/>
  <c r="I1578" i="33"/>
  <c r="J1578" i="33"/>
  <c r="K1578" i="33"/>
  <c r="L1578" i="33"/>
  <c r="F1579" i="33"/>
  <c r="G1579" i="33"/>
  <c r="H1579" i="33"/>
  <c r="I1579" i="33"/>
  <c r="J1579" i="33"/>
  <c r="K1579" i="33"/>
  <c r="L1579" i="33"/>
  <c r="F1580" i="33"/>
  <c r="G1580" i="33"/>
  <c r="H1580" i="33"/>
  <c r="I1580" i="33"/>
  <c r="J1580" i="33"/>
  <c r="K1580" i="33"/>
  <c r="L1580" i="33"/>
  <c r="F1581" i="33"/>
  <c r="G1581" i="33"/>
  <c r="H1581" i="33"/>
  <c r="I1581" i="33"/>
  <c r="J1581" i="33"/>
  <c r="K1581" i="33"/>
  <c r="L1581" i="33"/>
  <c r="F1582" i="33"/>
  <c r="G1582" i="33"/>
  <c r="H1582" i="33"/>
  <c r="I1582" i="33"/>
  <c r="J1582" i="33"/>
  <c r="K1582" i="33"/>
  <c r="L1582" i="33"/>
  <c r="F1583" i="33"/>
  <c r="G1583" i="33"/>
  <c r="H1583" i="33"/>
  <c r="I1583" i="33"/>
  <c r="J1583" i="33"/>
  <c r="K1583" i="33"/>
  <c r="L1583" i="33"/>
  <c r="F1584" i="33"/>
  <c r="G1584" i="33"/>
  <c r="H1584" i="33"/>
  <c r="I1584" i="33"/>
  <c r="J1584" i="33"/>
  <c r="K1584" i="33"/>
  <c r="L1584" i="33"/>
  <c r="F1585" i="33"/>
  <c r="G1585" i="33"/>
  <c r="H1585" i="33"/>
  <c r="I1585" i="33"/>
  <c r="J1585" i="33"/>
  <c r="K1585" i="33"/>
  <c r="L1585" i="33"/>
  <c r="F1586" i="33"/>
  <c r="G1586" i="33"/>
  <c r="H1586" i="33"/>
  <c r="I1586" i="33"/>
  <c r="J1586" i="33"/>
  <c r="K1586" i="33"/>
  <c r="L1586" i="33"/>
  <c r="F1587" i="33"/>
  <c r="G1587" i="33"/>
  <c r="H1587" i="33"/>
  <c r="I1587" i="33"/>
  <c r="J1587" i="33"/>
  <c r="Q1587" i="33" s="1"/>
  <c r="K1587" i="33"/>
  <c r="L1587" i="33"/>
  <c r="F1588" i="33"/>
  <c r="G1588" i="33"/>
  <c r="H1588" i="33"/>
  <c r="I1588" i="33"/>
  <c r="J1588" i="33"/>
  <c r="K1588" i="33"/>
  <c r="L1588" i="33"/>
  <c r="F1589" i="33"/>
  <c r="G1589" i="33"/>
  <c r="H1589" i="33"/>
  <c r="I1589" i="33"/>
  <c r="J1589" i="33"/>
  <c r="K1589" i="33"/>
  <c r="L1589" i="33"/>
  <c r="F1590" i="33"/>
  <c r="G1590" i="33"/>
  <c r="H1590" i="33"/>
  <c r="I1590" i="33"/>
  <c r="J1590" i="33"/>
  <c r="K1590" i="33"/>
  <c r="L1590" i="33"/>
  <c r="F1591" i="33"/>
  <c r="G1591" i="33"/>
  <c r="H1591" i="33"/>
  <c r="I1591" i="33"/>
  <c r="J1591" i="33"/>
  <c r="K1591" i="33"/>
  <c r="L1591" i="33"/>
  <c r="F1592" i="33"/>
  <c r="G1592" i="33"/>
  <c r="H1592" i="33"/>
  <c r="I1592" i="33"/>
  <c r="J1592" i="33"/>
  <c r="K1592" i="33"/>
  <c r="L1592" i="33"/>
  <c r="F1593" i="33"/>
  <c r="G1593" i="33"/>
  <c r="H1593" i="33"/>
  <c r="I1593" i="33"/>
  <c r="J1593" i="33"/>
  <c r="K1593" i="33"/>
  <c r="L1593" i="33"/>
  <c r="F1594" i="33"/>
  <c r="G1594" i="33"/>
  <c r="H1594" i="33"/>
  <c r="I1594" i="33"/>
  <c r="J1594" i="33"/>
  <c r="K1594" i="33"/>
  <c r="L1594" i="33"/>
  <c r="F1595" i="33"/>
  <c r="G1595" i="33"/>
  <c r="H1595" i="33"/>
  <c r="I1595" i="33"/>
  <c r="J1595" i="33"/>
  <c r="K1595" i="33"/>
  <c r="L1595" i="33"/>
  <c r="F1596" i="33"/>
  <c r="G1596" i="33"/>
  <c r="H1596" i="33"/>
  <c r="I1596" i="33"/>
  <c r="J1596" i="33"/>
  <c r="K1596" i="33"/>
  <c r="L1596" i="33"/>
  <c r="F1597" i="33"/>
  <c r="G1597" i="33"/>
  <c r="H1597" i="33"/>
  <c r="I1597" i="33"/>
  <c r="J1597" i="33"/>
  <c r="K1597" i="33"/>
  <c r="L1597" i="33"/>
  <c r="F1598" i="33"/>
  <c r="G1598" i="33"/>
  <c r="H1598" i="33"/>
  <c r="I1598" i="33"/>
  <c r="J1598" i="33"/>
  <c r="K1598" i="33"/>
  <c r="L1598" i="33"/>
  <c r="F1599" i="33"/>
  <c r="G1599" i="33"/>
  <c r="H1599" i="33"/>
  <c r="I1599" i="33"/>
  <c r="J1599" i="33"/>
  <c r="K1599" i="33"/>
  <c r="L1599" i="33"/>
  <c r="F1600" i="33"/>
  <c r="G1600" i="33"/>
  <c r="H1600" i="33"/>
  <c r="I1600" i="33"/>
  <c r="J1600" i="33"/>
  <c r="K1600" i="33"/>
  <c r="L1600" i="33"/>
  <c r="F1601" i="33"/>
  <c r="G1601" i="33"/>
  <c r="H1601" i="33"/>
  <c r="I1601" i="33"/>
  <c r="J1601" i="33"/>
  <c r="K1601" i="33"/>
  <c r="L1601" i="33"/>
  <c r="F1602" i="33"/>
  <c r="G1602" i="33"/>
  <c r="H1602" i="33"/>
  <c r="I1602" i="33"/>
  <c r="J1602" i="33"/>
  <c r="K1602" i="33"/>
  <c r="L1602" i="33"/>
  <c r="F1603" i="33"/>
  <c r="G1603" i="33"/>
  <c r="H1603" i="33"/>
  <c r="I1603" i="33"/>
  <c r="J1603" i="33"/>
  <c r="K1603" i="33"/>
  <c r="L1603" i="33"/>
  <c r="F1604" i="33"/>
  <c r="G1604" i="33"/>
  <c r="H1604" i="33"/>
  <c r="I1604" i="33"/>
  <c r="J1604" i="33"/>
  <c r="K1604" i="33"/>
  <c r="L1604" i="33"/>
  <c r="F1605" i="33"/>
  <c r="G1605" i="33"/>
  <c r="H1605" i="33"/>
  <c r="I1605" i="33"/>
  <c r="J1605" i="33"/>
  <c r="K1605" i="33"/>
  <c r="L1605" i="33"/>
  <c r="F1606" i="33"/>
  <c r="G1606" i="33"/>
  <c r="H1606" i="33"/>
  <c r="I1606" i="33"/>
  <c r="J1606" i="33"/>
  <c r="K1606" i="33"/>
  <c r="L1606" i="33"/>
  <c r="F1607" i="33"/>
  <c r="G1607" i="33"/>
  <c r="H1607" i="33"/>
  <c r="I1607" i="33"/>
  <c r="J1607" i="33"/>
  <c r="K1607" i="33"/>
  <c r="L1607" i="33"/>
  <c r="F1608" i="33"/>
  <c r="G1608" i="33"/>
  <c r="H1608" i="33"/>
  <c r="I1608" i="33"/>
  <c r="J1608" i="33"/>
  <c r="K1608" i="33"/>
  <c r="L1608" i="33"/>
  <c r="F1609" i="33"/>
  <c r="G1609" i="33"/>
  <c r="H1609" i="33"/>
  <c r="I1609" i="33"/>
  <c r="J1609" i="33"/>
  <c r="K1609" i="33"/>
  <c r="L1609" i="33"/>
  <c r="F1610" i="33"/>
  <c r="G1610" i="33"/>
  <c r="H1610" i="33"/>
  <c r="I1610" i="33"/>
  <c r="J1610" i="33"/>
  <c r="K1610" i="33"/>
  <c r="L1610" i="33"/>
  <c r="F1611" i="33"/>
  <c r="G1611" i="33"/>
  <c r="H1611" i="33"/>
  <c r="I1611" i="33"/>
  <c r="J1611" i="33"/>
  <c r="K1611" i="33"/>
  <c r="L1611" i="33"/>
  <c r="F1612" i="33"/>
  <c r="G1612" i="33"/>
  <c r="H1612" i="33"/>
  <c r="I1612" i="33"/>
  <c r="J1612" i="33"/>
  <c r="K1612" i="33"/>
  <c r="L1612" i="33"/>
  <c r="F1613" i="33"/>
  <c r="G1613" i="33"/>
  <c r="H1613" i="33"/>
  <c r="I1613" i="33"/>
  <c r="J1613" i="33"/>
  <c r="K1613" i="33"/>
  <c r="L1613" i="33"/>
  <c r="F1614" i="33"/>
  <c r="G1614" i="33"/>
  <c r="H1614" i="33"/>
  <c r="I1614" i="33"/>
  <c r="J1614" i="33"/>
  <c r="K1614" i="33"/>
  <c r="L1614" i="33"/>
  <c r="F1615" i="33"/>
  <c r="G1615" i="33"/>
  <c r="H1615" i="33"/>
  <c r="I1615" i="33"/>
  <c r="J1615" i="33"/>
  <c r="K1615" i="33"/>
  <c r="L1615" i="33"/>
  <c r="F1616" i="33"/>
  <c r="G1616" i="33"/>
  <c r="H1616" i="33"/>
  <c r="I1616" i="33"/>
  <c r="J1616" i="33"/>
  <c r="K1616" i="33"/>
  <c r="L1616" i="33"/>
  <c r="F1617" i="33"/>
  <c r="G1617" i="33"/>
  <c r="H1617" i="33"/>
  <c r="I1617" i="33"/>
  <c r="J1617" i="33"/>
  <c r="K1617" i="33"/>
  <c r="L1617" i="33"/>
  <c r="F1618" i="33"/>
  <c r="G1618" i="33"/>
  <c r="H1618" i="33"/>
  <c r="I1618" i="33"/>
  <c r="J1618" i="33"/>
  <c r="K1618" i="33"/>
  <c r="L1618" i="33"/>
  <c r="F1619" i="33"/>
  <c r="G1619" i="33"/>
  <c r="H1619" i="33"/>
  <c r="I1619" i="33"/>
  <c r="J1619" i="33"/>
  <c r="K1619" i="33"/>
  <c r="L1619" i="33"/>
  <c r="F1620" i="33"/>
  <c r="G1620" i="33"/>
  <c r="H1620" i="33"/>
  <c r="I1620" i="33"/>
  <c r="J1620" i="33"/>
  <c r="K1620" i="33"/>
  <c r="L1620" i="33"/>
  <c r="F1621" i="33"/>
  <c r="G1621" i="33"/>
  <c r="H1621" i="33"/>
  <c r="I1621" i="33"/>
  <c r="J1621" i="33"/>
  <c r="K1621" i="33"/>
  <c r="L1621" i="33"/>
  <c r="F1622" i="33"/>
  <c r="G1622" i="33"/>
  <c r="H1622" i="33"/>
  <c r="I1622" i="33"/>
  <c r="J1622" i="33"/>
  <c r="K1622" i="33"/>
  <c r="L1622" i="33"/>
  <c r="F1623" i="33"/>
  <c r="G1623" i="33"/>
  <c r="H1623" i="33"/>
  <c r="I1623" i="33"/>
  <c r="J1623" i="33"/>
  <c r="K1623" i="33"/>
  <c r="L1623" i="33"/>
  <c r="F1624" i="33"/>
  <c r="G1624" i="33"/>
  <c r="H1624" i="33"/>
  <c r="I1624" i="33"/>
  <c r="J1624" i="33"/>
  <c r="K1624" i="33"/>
  <c r="L1624" i="33"/>
  <c r="F1625" i="33"/>
  <c r="G1625" i="33"/>
  <c r="H1625" i="33"/>
  <c r="I1625" i="33"/>
  <c r="J1625" i="33"/>
  <c r="K1625" i="33"/>
  <c r="L1625" i="33"/>
  <c r="F1626" i="33"/>
  <c r="G1626" i="33"/>
  <c r="H1626" i="33"/>
  <c r="I1626" i="33"/>
  <c r="J1626" i="33"/>
  <c r="K1626" i="33"/>
  <c r="L1626" i="33"/>
  <c r="F1627" i="33"/>
  <c r="G1627" i="33"/>
  <c r="H1627" i="33"/>
  <c r="I1627" i="33"/>
  <c r="J1627" i="33"/>
  <c r="K1627" i="33"/>
  <c r="L1627" i="33"/>
  <c r="F1628" i="33"/>
  <c r="G1628" i="33"/>
  <c r="H1628" i="33"/>
  <c r="I1628" i="33"/>
  <c r="J1628" i="33"/>
  <c r="K1628" i="33"/>
  <c r="L1628" i="33"/>
  <c r="F1629" i="33"/>
  <c r="G1629" i="33"/>
  <c r="H1629" i="33"/>
  <c r="I1629" i="33"/>
  <c r="J1629" i="33"/>
  <c r="Q1629" i="33" s="1"/>
  <c r="K1629" i="33"/>
  <c r="L1629" i="33"/>
  <c r="F1630" i="33"/>
  <c r="G1630" i="33"/>
  <c r="H1630" i="33"/>
  <c r="I1630" i="33"/>
  <c r="J1630" i="33"/>
  <c r="K1630" i="33"/>
  <c r="L1630" i="33"/>
  <c r="F1631" i="33"/>
  <c r="G1631" i="33"/>
  <c r="H1631" i="33"/>
  <c r="I1631" i="33"/>
  <c r="J1631" i="33"/>
  <c r="K1631" i="33"/>
  <c r="L1631" i="33"/>
  <c r="F1632" i="33"/>
  <c r="G1632" i="33"/>
  <c r="H1632" i="33"/>
  <c r="I1632" i="33"/>
  <c r="J1632" i="33"/>
  <c r="K1632" i="33"/>
  <c r="L1632" i="33"/>
  <c r="F1633" i="33"/>
  <c r="G1633" i="33"/>
  <c r="H1633" i="33"/>
  <c r="I1633" i="33"/>
  <c r="J1633" i="33"/>
  <c r="K1633" i="33"/>
  <c r="L1633" i="33"/>
  <c r="F1634" i="33"/>
  <c r="G1634" i="33"/>
  <c r="H1634" i="33"/>
  <c r="I1634" i="33"/>
  <c r="J1634" i="33"/>
  <c r="K1634" i="33"/>
  <c r="L1634" i="33"/>
  <c r="F1635" i="33"/>
  <c r="G1635" i="33"/>
  <c r="H1635" i="33"/>
  <c r="I1635" i="33"/>
  <c r="J1635" i="33"/>
  <c r="K1635" i="33"/>
  <c r="L1635" i="33"/>
  <c r="F1636" i="33"/>
  <c r="G1636" i="33"/>
  <c r="H1636" i="33"/>
  <c r="I1636" i="33"/>
  <c r="J1636" i="33"/>
  <c r="K1636" i="33"/>
  <c r="L1636" i="33"/>
  <c r="F1637" i="33"/>
  <c r="G1637" i="33"/>
  <c r="H1637" i="33"/>
  <c r="I1637" i="33"/>
  <c r="J1637" i="33"/>
  <c r="K1637" i="33"/>
  <c r="L1637" i="33"/>
  <c r="F1638" i="33"/>
  <c r="G1638" i="33"/>
  <c r="H1638" i="33"/>
  <c r="I1638" i="33"/>
  <c r="J1638" i="33"/>
  <c r="K1638" i="33"/>
  <c r="L1638" i="33"/>
  <c r="F1639" i="33"/>
  <c r="G1639" i="33"/>
  <c r="H1639" i="33"/>
  <c r="I1639" i="33"/>
  <c r="J1639" i="33"/>
  <c r="K1639" i="33"/>
  <c r="L1639" i="33"/>
  <c r="F1640" i="33"/>
  <c r="G1640" i="33"/>
  <c r="H1640" i="33"/>
  <c r="I1640" i="33"/>
  <c r="J1640" i="33"/>
  <c r="K1640" i="33"/>
  <c r="L1640" i="33"/>
  <c r="F1641" i="33"/>
  <c r="G1641" i="33"/>
  <c r="H1641" i="33"/>
  <c r="I1641" i="33"/>
  <c r="J1641" i="33"/>
  <c r="K1641" i="33"/>
  <c r="L1641" i="33"/>
  <c r="F1642" i="33"/>
  <c r="G1642" i="33"/>
  <c r="H1642" i="33"/>
  <c r="I1642" i="33"/>
  <c r="J1642" i="33"/>
  <c r="K1642" i="33"/>
  <c r="L1642" i="33"/>
  <c r="F1643" i="33"/>
  <c r="G1643" i="33"/>
  <c r="H1643" i="33"/>
  <c r="I1643" i="33"/>
  <c r="J1643" i="33"/>
  <c r="K1643" i="33"/>
  <c r="L1643" i="33"/>
  <c r="F1644" i="33"/>
  <c r="G1644" i="33"/>
  <c r="H1644" i="33"/>
  <c r="I1644" i="33"/>
  <c r="J1644" i="33"/>
  <c r="K1644" i="33"/>
  <c r="L1644" i="33"/>
  <c r="F1645" i="33"/>
  <c r="G1645" i="33"/>
  <c r="H1645" i="33"/>
  <c r="I1645" i="33"/>
  <c r="J1645" i="33"/>
  <c r="K1645" i="33"/>
  <c r="L1645" i="33"/>
  <c r="F1646" i="33"/>
  <c r="G1646" i="33"/>
  <c r="H1646" i="33"/>
  <c r="I1646" i="33"/>
  <c r="J1646" i="33"/>
  <c r="K1646" i="33"/>
  <c r="L1646" i="33"/>
  <c r="F1647" i="33"/>
  <c r="G1647" i="33"/>
  <c r="H1647" i="33"/>
  <c r="I1647" i="33"/>
  <c r="J1647" i="33"/>
  <c r="K1647" i="33"/>
  <c r="L1647" i="33"/>
  <c r="F1648" i="33"/>
  <c r="G1648" i="33"/>
  <c r="H1648" i="33"/>
  <c r="I1648" i="33"/>
  <c r="J1648" i="33"/>
  <c r="K1648" i="33"/>
  <c r="L1648" i="33"/>
  <c r="F1649" i="33"/>
  <c r="G1649" i="33"/>
  <c r="H1649" i="33"/>
  <c r="I1649" i="33"/>
  <c r="J1649" i="33"/>
  <c r="K1649" i="33"/>
  <c r="L1649" i="33"/>
  <c r="F1650" i="33"/>
  <c r="G1650" i="33"/>
  <c r="H1650" i="33"/>
  <c r="I1650" i="33"/>
  <c r="J1650" i="33"/>
  <c r="K1650" i="33"/>
  <c r="L1650" i="33"/>
  <c r="F1651" i="33"/>
  <c r="G1651" i="33"/>
  <c r="H1651" i="33"/>
  <c r="I1651" i="33"/>
  <c r="J1651" i="33"/>
  <c r="K1651" i="33"/>
  <c r="L1651" i="33"/>
  <c r="F1652" i="33"/>
  <c r="G1652" i="33"/>
  <c r="H1652" i="33"/>
  <c r="I1652" i="33"/>
  <c r="J1652" i="33"/>
  <c r="K1652" i="33"/>
  <c r="L1652" i="33"/>
  <c r="F1653" i="33"/>
  <c r="G1653" i="33"/>
  <c r="H1653" i="33"/>
  <c r="I1653" i="33"/>
  <c r="J1653" i="33"/>
  <c r="K1653" i="33"/>
  <c r="L1653" i="33"/>
  <c r="F1654" i="33"/>
  <c r="G1654" i="33"/>
  <c r="H1654" i="33"/>
  <c r="I1654" i="33"/>
  <c r="J1654" i="33"/>
  <c r="K1654" i="33"/>
  <c r="L1654" i="33"/>
  <c r="F1655" i="33"/>
  <c r="G1655" i="33"/>
  <c r="H1655" i="33"/>
  <c r="I1655" i="33"/>
  <c r="J1655" i="33"/>
  <c r="K1655" i="33"/>
  <c r="L1655" i="33"/>
  <c r="F1656" i="33"/>
  <c r="G1656" i="33"/>
  <c r="H1656" i="33"/>
  <c r="I1656" i="33"/>
  <c r="J1656" i="33"/>
  <c r="K1656" i="33"/>
  <c r="L1656" i="33"/>
  <c r="F1657" i="33"/>
  <c r="G1657" i="33"/>
  <c r="H1657" i="33"/>
  <c r="I1657" i="33"/>
  <c r="J1657" i="33"/>
  <c r="K1657" i="33"/>
  <c r="L1657" i="33"/>
  <c r="F1658" i="33"/>
  <c r="G1658" i="33"/>
  <c r="H1658" i="33"/>
  <c r="I1658" i="33"/>
  <c r="J1658" i="33"/>
  <c r="K1658" i="33"/>
  <c r="L1658" i="33"/>
  <c r="F1659" i="33"/>
  <c r="G1659" i="33"/>
  <c r="H1659" i="33"/>
  <c r="I1659" i="33"/>
  <c r="J1659" i="33"/>
  <c r="K1659" i="33"/>
  <c r="L1659" i="33"/>
  <c r="F1660" i="33"/>
  <c r="G1660" i="33"/>
  <c r="H1660" i="33"/>
  <c r="I1660" i="33"/>
  <c r="J1660" i="33"/>
  <c r="K1660" i="33"/>
  <c r="L1660" i="33"/>
  <c r="F1661" i="33"/>
  <c r="G1661" i="33"/>
  <c r="H1661" i="33"/>
  <c r="I1661" i="33"/>
  <c r="J1661" i="33"/>
  <c r="K1661" i="33"/>
  <c r="L1661" i="33"/>
  <c r="F1662" i="33"/>
  <c r="G1662" i="33"/>
  <c r="H1662" i="33"/>
  <c r="I1662" i="33"/>
  <c r="J1662" i="33"/>
  <c r="K1662" i="33"/>
  <c r="L1662" i="33"/>
  <c r="F1663" i="33"/>
  <c r="G1663" i="33"/>
  <c r="H1663" i="33"/>
  <c r="I1663" i="33"/>
  <c r="J1663" i="33"/>
  <c r="K1663" i="33"/>
  <c r="L1663" i="33"/>
  <c r="F1664" i="33"/>
  <c r="G1664" i="33"/>
  <c r="H1664" i="33"/>
  <c r="I1664" i="33"/>
  <c r="J1664" i="33"/>
  <c r="K1664" i="33"/>
  <c r="L1664" i="33"/>
  <c r="F1665" i="33"/>
  <c r="G1665" i="33"/>
  <c r="H1665" i="33"/>
  <c r="I1665" i="33"/>
  <c r="J1665" i="33"/>
  <c r="K1665" i="33"/>
  <c r="L1665" i="33"/>
  <c r="F1666" i="33"/>
  <c r="G1666" i="33"/>
  <c r="H1666" i="33"/>
  <c r="I1666" i="33"/>
  <c r="J1666" i="33"/>
  <c r="K1666" i="33"/>
  <c r="L1666" i="33"/>
  <c r="F1667" i="33"/>
  <c r="G1667" i="33"/>
  <c r="H1667" i="33"/>
  <c r="I1667" i="33"/>
  <c r="J1667" i="33"/>
  <c r="K1667" i="33"/>
  <c r="L1667" i="33"/>
  <c r="F1668" i="33"/>
  <c r="G1668" i="33"/>
  <c r="H1668" i="33"/>
  <c r="I1668" i="33"/>
  <c r="J1668" i="33"/>
  <c r="K1668" i="33"/>
  <c r="L1668" i="33"/>
  <c r="F1669" i="33"/>
  <c r="G1669" i="33"/>
  <c r="H1669" i="33"/>
  <c r="I1669" i="33"/>
  <c r="J1669" i="33"/>
  <c r="K1669" i="33"/>
  <c r="L1669" i="33"/>
  <c r="F1670" i="33"/>
  <c r="G1670" i="33"/>
  <c r="H1670" i="33"/>
  <c r="I1670" i="33"/>
  <c r="J1670" i="33"/>
  <c r="K1670" i="33"/>
  <c r="L1670" i="33"/>
  <c r="F1671" i="33"/>
  <c r="G1671" i="33"/>
  <c r="H1671" i="33"/>
  <c r="I1671" i="33"/>
  <c r="J1671" i="33"/>
  <c r="K1671" i="33"/>
  <c r="L1671" i="33"/>
  <c r="F1672" i="33"/>
  <c r="G1672" i="33"/>
  <c r="H1672" i="33"/>
  <c r="I1672" i="33"/>
  <c r="J1672" i="33"/>
  <c r="K1672" i="33"/>
  <c r="L1672" i="33"/>
  <c r="F1673" i="33"/>
  <c r="G1673" i="33"/>
  <c r="H1673" i="33"/>
  <c r="I1673" i="33"/>
  <c r="J1673" i="33"/>
  <c r="K1673" i="33"/>
  <c r="L1673" i="33"/>
  <c r="F1674" i="33"/>
  <c r="G1674" i="33"/>
  <c r="H1674" i="33"/>
  <c r="I1674" i="33"/>
  <c r="J1674" i="33"/>
  <c r="K1674" i="33"/>
  <c r="L1674" i="33"/>
  <c r="F1675" i="33"/>
  <c r="G1675" i="33"/>
  <c r="H1675" i="33"/>
  <c r="I1675" i="33"/>
  <c r="J1675" i="33"/>
  <c r="K1675" i="33"/>
  <c r="L1675" i="33"/>
  <c r="F1676" i="33"/>
  <c r="G1676" i="33"/>
  <c r="H1676" i="33"/>
  <c r="I1676" i="33"/>
  <c r="J1676" i="33"/>
  <c r="K1676" i="33"/>
  <c r="L1676" i="33"/>
  <c r="F1677" i="33"/>
  <c r="G1677" i="33"/>
  <c r="H1677" i="33"/>
  <c r="I1677" i="33"/>
  <c r="J1677" i="33"/>
  <c r="K1677" i="33"/>
  <c r="L1677" i="33"/>
  <c r="F1678" i="33"/>
  <c r="G1678" i="33"/>
  <c r="H1678" i="33"/>
  <c r="I1678" i="33"/>
  <c r="J1678" i="33"/>
  <c r="K1678" i="33"/>
  <c r="L1678" i="33"/>
  <c r="F1679" i="33"/>
  <c r="G1679" i="33"/>
  <c r="H1679" i="33"/>
  <c r="I1679" i="33"/>
  <c r="J1679" i="33"/>
  <c r="K1679" i="33"/>
  <c r="L1679" i="33"/>
  <c r="F1680" i="33"/>
  <c r="G1680" i="33"/>
  <c r="H1680" i="33"/>
  <c r="I1680" i="33"/>
  <c r="J1680" i="33"/>
  <c r="K1680" i="33"/>
  <c r="L1680" i="33"/>
  <c r="F1681" i="33"/>
  <c r="G1681" i="33"/>
  <c r="H1681" i="33"/>
  <c r="I1681" i="33"/>
  <c r="J1681" i="33"/>
  <c r="K1681" i="33"/>
  <c r="L1681" i="33"/>
  <c r="F1682" i="33"/>
  <c r="G1682" i="33"/>
  <c r="H1682" i="33"/>
  <c r="I1682" i="33"/>
  <c r="J1682" i="33"/>
  <c r="K1682" i="33"/>
  <c r="L1682" i="33"/>
  <c r="F1683" i="33"/>
  <c r="G1683" i="33"/>
  <c r="H1683" i="33"/>
  <c r="I1683" i="33"/>
  <c r="J1683" i="33"/>
  <c r="K1683" i="33"/>
  <c r="L1683" i="33"/>
  <c r="F1684" i="33"/>
  <c r="G1684" i="33"/>
  <c r="H1684" i="33"/>
  <c r="I1684" i="33"/>
  <c r="J1684" i="33"/>
  <c r="K1684" i="33"/>
  <c r="L1684" i="33"/>
  <c r="F1685" i="33"/>
  <c r="G1685" i="33"/>
  <c r="H1685" i="33"/>
  <c r="I1685" i="33"/>
  <c r="J1685" i="33"/>
  <c r="K1685" i="33"/>
  <c r="L1685" i="33"/>
  <c r="F1686" i="33"/>
  <c r="G1686" i="33"/>
  <c r="H1686" i="33"/>
  <c r="I1686" i="33"/>
  <c r="J1686" i="33"/>
  <c r="K1686" i="33"/>
  <c r="L1686" i="33"/>
  <c r="F1687" i="33"/>
  <c r="G1687" i="33"/>
  <c r="H1687" i="33"/>
  <c r="I1687" i="33"/>
  <c r="J1687" i="33"/>
  <c r="K1687" i="33"/>
  <c r="L1687" i="33"/>
  <c r="F1688" i="33"/>
  <c r="G1688" i="33"/>
  <c r="H1688" i="33"/>
  <c r="I1688" i="33"/>
  <c r="J1688" i="33"/>
  <c r="K1688" i="33"/>
  <c r="L1688" i="33"/>
  <c r="F1689" i="33"/>
  <c r="G1689" i="33"/>
  <c r="H1689" i="33"/>
  <c r="I1689" i="33"/>
  <c r="J1689" i="33"/>
  <c r="Q1689" i="33" s="1"/>
  <c r="K1689" i="33"/>
  <c r="L1689" i="33"/>
  <c r="F1690" i="33"/>
  <c r="G1690" i="33"/>
  <c r="H1690" i="33"/>
  <c r="I1690" i="33"/>
  <c r="J1690" i="33"/>
  <c r="K1690" i="33"/>
  <c r="L1690" i="33"/>
  <c r="F1691" i="33"/>
  <c r="G1691" i="33"/>
  <c r="H1691" i="33"/>
  <c r="I1691" i="33"/>
  <c r="J1691" i="33"/>
  <c r="K1691" i="33"/>
  <c r="L1691" i="33"/>
  <c r="F1692" i="33"/>
  <c r="G1692" i="33"/>
  <c r="H1692" i="33"/>
  <c r="I1692" i="33"/>
  <c r="J1692" i="33"/>
  <c r="K1692" i="33"/>
  <c r="L1692" i="33"/>
  <c r="F1693" i="33"/>
  <c r="G1693" i="33"/>
  <c r="H1693" i="33"/>
  <c r="I1693" i="33"/>
  <c r="J1693" i="33"/>
  <c r="K1693" i="33"/>
  <c r="L1693" i="33"/>
  <c r="F1694" i="33"/>
  <c r="G1694" i="33"/>
  <c r="H1694" i="33"/>
  <c r="I1694" i="33"/>
  <c r="J1694" i="33"/>
  <c r="K1694" i="33"/>
  <c r="L1694" i="33"/>
  <c r="F1695" i="33"/>
  <c r="G1695" i="33"/>
  <c r="H1695" i="33"/>
  <c r="I1695" i="33"/>
  <c r="J1695" i="33"/>
  <c r="K1695" i="33"/>
  <c r="L1695" i="33"/>
  <c r="F1696" i="33"/>
  <c r="G1696" i="33"/>
  <c r="H1696" i="33"/>
  <c r="I1696" i="33"/>
  <c r="J1696" i="33"/>
  <c r="K1696" i="33"/>
  <c r="L1696" i="33"/>
  <c r="F1697" i="33"/>
  <c r="G1697" i="33"/>
  <c r="H1697" i="33"/>
  <c r="I1697" i="33"/>
  <c r="J1697" i="33"/>
  <c r="K1697" i="33"/>
  <c r="L1697" i="33"/>
  <c r="F1698" i="33"/>
  <c r="G1698" i="33"/>
  <c r="H1698" i="33"/>
  <c r="I1698" i="33"/>
  <c r="J1698" i="33"/>
  <c r="K1698" i="33"/>
  <c r="L1698" i="33"/>
  <c r="F1699" i="33"/>
  <c r="G1699" i="33"/>
  <c r="H1699" i="33"/>
  <c r="I1699" i="33"/>
  <c r="J1699" i="33"/>
  <c r="K1699" i="33"/>
  <c r="L1699" i="33"/>
  <c r="F1700" i="33"/>
  <c r="G1700" i="33"/>
  <c r="H1700" i="33"/>
  <c r="I1700" i="33"/>
  <c r="J1700" i="33"/>
  <c r="K1700" i="33"/>
  <c r="L1700" i="33"/>
  <c r="F1701" i="33"/>
  <c r="G1701" i="33"/>
  <c r="H1701" i="33"/>
  <c r="I1701" i="33"/>
  <c r="J1701" i="33"/>
  <c r="K1701" i="33"/>
  <c r="L1701" i="33"/>
  <c r="F1702" i="33"/>
  <c r="G1702" i="33"/>
  <c r="H1702" i="33"/>
  <c r="I1702" i="33"/>
  <c r="J1702" i="33"/>
  <c r="K1702" i="33"/>
  <c r="L1702" i="33"/>
  <c r="F1703" i="33"/>
  <c r="G1703" i="33"/>
  <c r="H1703" i="33"/>
  <c r="I1703" i="33"/>
  <c r="J1703" i="33"/>
  <c r="K1703" i="33"/>
  <c r="L1703" i="33"/>
  <c r="F1704" i="33"/>
  <c r="G1704" i="33"/>
  <c r="H1704" i="33"/>
  <c r="I1704" i="33"/>
  <c r="J1704" i="33"/>
  <c r="K1704" i="33"/>
  <c r="L1704" i="33"/>
  <c r="F1705" i="33"/>
  <c r="G1705" i="33"/>
  <c r="H1705" i="33"/>
  <c r="I1705" i="33"/>
  <c r="J1705" i="33"/>
  <c r="K1705" i="33"/>
  <c r="L1705" i="33"/>
  <c r="F1706" i="33"/>
  <c r="G1706" i="33"/>
  <c r="H1706" i="33"/>
  <c r="I1706" i="33"/>
  <c r="J1706" i="33"/>
  <c r="K1706" i="33"/>
  <c r="L1706" i="33"/>
  <c r="F1707" i="33"/>
  <c r="G1707" i="33"/>
  <c r="H1707" i="33"/>
  <c r="I1707" i="33"/>
  <c r="J1707" i="33"/>
  <c r="Q1707" i="33" s="1"/>
  <c r="K1707" i="33"/>
  <c r="L1707" i="33"/>
  <c r="F1708" i="33"/>
  <c r="G1708" i="33"/>
  <c r="H1708" i="33"/>
  <c r="I1708" i="33"/>
  <c r="J1708" i="33"/>
  <c r="K1708" i="33"/>
  <c r="L1708" i="33"/>
  <c r="F1709" i="33"/>
  <c r="G1709" i="33"/>
  <c r="H1709" i="33"/>
  <c r="I1709" i="33"/>
  <c r="J1709" i="33"/>
  <c r="Q1709" i="33" s="1"/>
  <c r="K1709" i="33"/>
  <c r="L1709" i="33"/>
  <c r="F1710" i="33"/>
  <c r="G1710" i="33"/>
  <c r="H1710" i="33"/>
  <c r="I1710" i="33"/>
  <c r="J1710" i="33"/>
  <c r="K1710" i="33"/>
  <c r="L1710" i="33"/>
  <c r="F1711" i="33"/>
  <c r="G1711" i="33"/>
  <c r="H1711" i="33"/>
  <c r="I1711" i="33"/>
  <c r="J1711" i="33"/>
  <c r="K1711" i="33"/>
  <c r="L1711" i="33"/>
  <c r="F1712" i="33"/>
  <c r="G1712" i="33"/>
  <c r="H1712" i="33"/>
  <c r="I1712" i="33"/>
  <c r="J1712" i="33"/>
  <c r="K1712" i="33"/>
  <c r="L1712" i="33"/>
  <c r="F1713" i="33"/>
  <c r="G1713" i="33"/>
  <c r="H1713" i="33"/>
  <c r="I1713" i="33"/>
  <c r="J1713" i="33"/>
  <c r="K1713" i="33"/>
  <c r="L1713" i="33"/>
  <c r="F1714" i="33"/>
  <c r="G1714" i="33"/>
  <c r="H1714" i="33"/>
  <c r="I1714" i="33"/>
  <c r="J1714" i="33"/>
  <c r="K1714" i="33"/>
  <c r="L1714" i="33"/>
  <c r="F1715" i="33"/>
  <c r="G1715" i="33"/>
  <c r="H1715" i="33"/>
  <c r="I1715" i="33"/>
  <c r="J1715" i="33"/>
  <c r="K1715" i="33"/>
  <c r="L1715" i="33"/>
  <c r="F1716" i="33"/>
  <c r="G1716" i="33"/>
  <c r="H1716" i="33"/>
  <c r="I1716" i="33"/>
  <c r="J1716" i="33"/>
  <c r="K1716" i="33"/>
  <c r="L1716" i="33"/>
  <c r="F1717" i="33"/>
  <c r="G1717" i="33"/>
  <c r="H1717" i="33"/>
  <c r="I1717" i="33"/>
  <c r="J1717" i="33"/>
  <c r="K1717" i="33"/>
  <c r="L1717" i="33"/>
  <c r="F1718" i="33"/>
  <c r="G1718" i="33"/>
  <c r="H1718" i="33"/>
  <c r="I1718" i="33"/>
  <c r="J1718" i="33"/>
  <c r="K1718" i="33"/>
  <c r="L1718" i="33"/>
  <c r="F1719" i="33"/>
  <c r="G1719" i="33"/>
  <c r="H1719" i="33"/>
  <c r="I1719" i="33"/>
  <c r="J1719" i="33"/>
  <c r="K1719" i="33"/>
  <c r="L1719" i="33"/>
  <c r="F1720" i="33"/>
  <c r="G1720" i="33"/>
  <c r="H1720" i="33"/>
  <c r="I1720" i="33"/>
  <c r="J1720" i="33"/>
  <c r="K1720" i="33"/>
  <c r="L1720" i="33"/>
  <c r="F1721" i="33"/>
  <c r="G1721" i="33"/>
  <c r="H1721" i="33"/>
  <c r="I1721" i="33"/>
  <c r="J1721" i="33"/>
  <c r="K1721" i="33"/>
  <c r="L1721" i="33"/>
  <c r="F1722" i="33"/>
  <c r="G1722" i="33"/>
  <c r="H1722" i="33"/>
  <c r="I1722" i="33"/>
  <c r="J1722" i="33"/>
  <c r="K1722" i="33"/>
  <c r="L1722" i="33"/>
  <c r="F1723" i="33"/>
  <c r="G1723" i="33"/>
  <c r="H1723" i="33"/>
  <c r="I1723" i="33"/>
  <c r="J1723" i="33"/>
  <c r="Q1723" i="33" s="1"/>
  <c r="K1723" i="33"/>
  <c r="L1723" i="33"/>
  <c r="F1724" i="33"/>
  <c r="G1724" i="33"/>
  <c r="H1724" i="33"/>
  <c r="I1724" i="33"/>
  <c r="J1724" i="33"/>
  <c r="K1724" i="33"/>
  <c r="L1724" i="33"/>
  <c r="F1725" i="33"/>
  <c r="G1725" i="33"/>
  <c r="H1725" i="33"/>
  <c r="I1725" i="33"/>
  <c r="J1725" i="33"/>
  <c r="K1725" i="33"/>
  <c r="L1725" i="33"/>
  <c r="F1726" i="33"/>
  <c r="G1726" i="33"/>
  <c r="H1726" i="33"/>
  <c r="I1726" i="33"/>
  <c r="J1726" i="33"/>
  <c r="K1726" i="33"/>
  <c r="L1726" i="33"/>
  <c r="F1727" i="33"/>
  <c r="G1727" i="33"/>
  <c r="H1727" i="33"/>
  <c r="I1727" i="33"/>
  <c r="J1727" i="33"/>
  <c r="K1727" i="33"/>
  <c r="L1727" i="33"/>
  <c r="F1728" i="33"/>
  <c r="G1728" i="33"/>
  <c r="H1728" i="33"/>
  <c r="I1728" i="33"/>
  <c r="J1728" i="33"/>
  <c r="K1728" i="33"/>
  <c r="L1728" i="33"/>
  <c r="F1729" i="33"/>
  <c r="G1729" i="33"/>
  <c r="H1729" i="33"/>
  <c r="I1729" i="33"/>
  <c r="J1729" i="33"/>
  <c r="K1729" i="33"/>
  <c r="L1729" i="33"/>
  <c r="F1730" i="33"/>
  <c r="G1730" i="33"/>
  <c r="H1730" i="33"/>
  <c r="I1730" i="33"/>
  <c r="J1730" i="33"/>
  <c r="K1730" i="33"/>
  <c r="L1730" i="33"/>
  <c r="F1731" i="33"/>
  <c r="G1731" i="33"/>
  <c r="H1731" i="33"/>
  <c r="I1731" i="33"/>
  <c r="J1731" i="33"/>
  <c r="K1731" i="33"/>
  <c r="L1731" i="33"/>
  <c r="F1732" i="33"/>
  <c r="G1732" i="33"/>
  <c r="H1732" i="33"/>
  <c r="I1732" i="33"/>
  <c r="J1732" i="33"/>
  <c r="K1732" i="33"/>
  <c r="L1732" i="33"/>
  <c r="F1733" i="33"/>
  <c r="G1733" i="33"/>
  <c r="H1733" i="33"/>
  <c r="I1733" i="33"/>
  <c r="J1733" i="33"/>
  <c r="K1733" i="33"/>
  <c r="L1733" i="33"/>
  <c r="F1734" i="33"/>
  <c r="G1734" i="33"/>
  <c r="H1734" i="33"/>
  <c r="I1734" i="33"/>
  <c r="J1734" i="33"/>
  <c r="K1734" i="33"/>
  <c r="L1734" i="33"/>
  <c r="F1735" i="33"/>
  <c r="G1735" i="33"/>
  <c r="H1735" i="33"/>
  <c r="I1735" i="33"/>
  <c r="J1735" i="33"/>
  <c r="K1735" i="33"/>
  <c r="L1735" i="33"/>
  <c r="F1736" i="33"/>
  <c r="G1736" i="33"/>
  <c r="H1736" i="33"/>
  <c r="I1736" i="33"/>
  <c r="J1736" i="33"/>
  <c r="K1736" i="33"/>
  <c r="L1736" i="33"/>
  <c r="F1737" i="33"/>
  <c r="G1737" i="33"/>
  <c r="H1737" i="33"/>
  <c r="I1737" i="33"/>
  <c r="J1737" i="33"/>
  <c r="K1737" i="33"/>
  <c r="L1737" i="33"/>
  <c r="F1738" i="33"/>
  <c r="G1738" i="33"/>
  <c r="H1738" i="33"/>
  <c r="I1738" i="33"/>
  <c r="J1738" i="33"/>
  <c r="K1738" i="33"/>
  <c r="L1738" i="33"/>
  <c r="F1739" i="33"/>
  <c r="G1739" i="33"/>
  <c r="H1739" i="33"/>
  <c r="I1739" i="33"/>
  <c r="J1739" i="33"/>
  <c r="K1739" i="33"/>
  <c r="L1739" i="33"/>
  <c r="F1740" i="33"/>
  <c r="G1740" i="33"/>
  <c r="H1740" i="33"/>
  <c r="I1740" i="33"/>
  <c r="J1740" i="33"/>
  <c r="K1740" i="33"/>
  <c r="L1740" i="33"/>
  <c r="F1741" i="33"/>
  <c r="G1741" i="33"/>
  <c r="H1741" i="33"/>
  <c r="I1741" i="33"/>
  <c r="J1741" i="33"/>
  <c r="K1741" i="33"/>
  <c r="L1741" i="33"/>
  <c r="F1742" i="33"/>
  <c r="G1742" i="33"/>
  <c r="H1742" i="33"/>
  <c r="I1742" i="33"/>
  <c r="J1742" i="33"/>
  <c r="K1742" i="33"/>
  <c r="L1742" i="33"/>
  <c r="F1743" i="33"/>
  <c r="G1743" i="33"/>
  <c r="H1743" i="33"/>
  <c r="I1743" i="33"/>
  <c r="J1743" i="33"/>
  <c r="K1743" i="33"/>
  <c r="L1743" i="33"/>
  <c r="F1744" i="33"/>
  <c r="G1744" i="33"/>
  <c r="H1744" i="33"/>
  <c r="I1744" i="33"/>
  <c r="J1744" i="33"/>
  <c r="K1744" i="33"/>
  <c r="L1744" i="33"/>
  <c r="F1745" i="33"/>
  <c r="G1745" i="33"/>
  <c r="H1745" i="33"/>
  <c r="I1745" i="33"/>
  <c r="J1745" i="33"/>
  <c r="K1745" i="33"/>
  <c r="L1745" i="33"/>
  <c r="F1746" i="33"/>
  <c r="G1746" i="33"/>
  <c r="H1746" i="33"/>
  <c r="I1746" i="33"/>
  <c r="J1746" i="33"/>
  <c r="K1746" i="33"/>
  <c r="L1746" i="33"/>
  <c r="F1747" i="33"/>
  <c r="G1747" i="33"/>
  <c r="H1747" i="33"/>
  <c r="I1747" i="33"/>
  <c r="J1747" i="33"/>
  <c r="K1747" i="33"/>
  <c r="L1747" i="33"/>
  <c r="F1748" i="33"/>
  <c r="G1748" i="33"/>
  <c r="H1748" i="33"/>
  <c r="I1748" i="33"/>
  <c r="J1748" i="33"/>
  <c r="K1748" i="33"/>
  <c r="L1748" i="33"/>
  <c r="F1749" i="33"/>
  <c r="G1749" i="33"/>
  <c r="H1749" i="33"/>
  <c r="I1749" i="33"/>
  <c r="J1749" i="33"/>
  <c r="K1749" i="33"/>
  <c r="L1749" i="33"/>
  <c r="F1750" i="33"/>
  <c r="G1750" i="33"/>
  <c r="H1750" i="33"/>
  <c r="I1750" i="33"/>
  <c r="J1750" i="33"/>
  <c r="K1750" i="33"/>
  <c r="L1750" i="33"/>
  <c r="F1751" i="33"/>
  <c r="G1751" i="33"/>
  <c r="H1751" i="33"/>
  <c r="I1751" i="33"/>
  <c r="J1751" i="33"/>
  <c r="K1751" i="33"/>
  <c r="L1751" i="33"/>
  <c r="F1752" i="33"/>
  <c r="G1752" i="33"/>
  <c r="H1752" i="33"/>
  <c r="I1752" i="33"/>
  <c r="J1752" i="33"/>
  <c r="K1752" i="33"/>
  <c r="L1752" i="33"/>
  <c r="F1753" i="33"/>
  <c r="G1753" i="33"/>
  <c r="H1753" i="33"/>
  <c r="I1753" i="33"/>
  <c r="J1753" i="33"/>
  <c r="K1753" i="33"/>
  <c r="L1753" i="33"/>
  <c r="F1754" i="33"/>
  <c r="G1754" i="33"/>
  <c r="H1754" i="33"/>
  <c r="I1754" i="33"/>
  <c r="J1754" i="33"/>
  <c r="K1754" i="33"/>
  <c r="L1754" i="33"/>
  <c r="F1755" i="33"/>
  <c r="G1755" i="33"/>
  <c r="H1755" i="33"/>
  <c r="I1755" i="33"/>
  <c r="J1755" i="33"/>
  <c r="K1755" i="33"/>
  <c r="L1755" i="33"/>
  <c r="F1756" i="33"/>
  <c r="G1756" i="33"/>
  <c r="H1756" i="33"/>
  <c r="I1756" i="33"/>
  <c r="J1756" i="33"/>
  <c r="K1756" i="33"/>
  <c r="L1756" i="33"/>
  <c r="F1757" i="33"/>
  <c r="G1757" i="33"/>
  <c r="H1757" i="33"/>
  <c r="I1757" i="33"/>
  <c r="J1757" i="33"/>
  <c r="K1757" i="33"/>
  <c r="L1757" i="33"/>
  <c r="F1758" i="33"/>
  <c r="G1758" i="33"/>
  <c r="H1758" i="33"/>
  <c r="I1758" i="33"/>
  <c r="J1758" i="33"/>
  <c r="K1758" i="33"/>
  <c r="L1758" i="33"/>
  <c r="F1759" i="33"/>
  <c r="G1759" i="33"/>
  <c r="H1759" i="33"/>
  <c r="I1759" i="33"/>
  <c r="J1759" i="33"/>
  <c r="K1759" i="33"/>
  <c r="L1759" i="33"/>
  <c r="F1760" i="33"/>
  <c r="G1760" i="33"/>
  <c r="H1760" i="33"/>
  <c r="I1760" i="33"/>
  <c r="J1760" i="33"/>
  <c r="K1760" i="33"/>
  <c r="L1760" i="33"/>
  <c r="F1761" i="33"/>
  <c r="G1761" i="33"/>
  <c r="H1761" i="33"/>
  <c r="I1761" i="33"/>
  <c r="J1761" i="33"/>
  <c r="K1761" i="33"/>
  <c r="L1761" i="33"/>
  <c r="F1762" i="33"/>
  <c r="G1762" i="33"/>
  <c r="H1762" i="33"/>
  <c r="I1762" i="33"/>
  <c r="J1762" i="33"/>
  <c r="K1762" i="33"/>
  <c r="L1762" i="33"/>
  <c r="F1763" i="33"/>
  <c r="G1763" i="33"/>
  <c r="H1763" i="33"/>
  <c r="I1763" i="33"/>
  <c r="J1763" i="33"/>
  <c r="K1763" i="33"/>
  <c r="L1763" i="33"/>
  <c r="F1764" i="33"/>
  <c r="G1764" i="33"/>
  <c r="H1764" i="33"/>
  <c r="I1764" i="33"/>
  <c r="J1764" i="33"/>
  <c r="K1764" i="33"/>
  <c r="L1764" i="33"/>
  <c r="F1765" i="33"/>
  <c r="G1765" i="33"/>
  <c r="H1765" i="33"/>
  <c r="I1765" i="33"/>
  <c r="J1765" i="33"/>
  <c r="K1765" i="33"/>
  <c r="L1765" i="33"/>
  <c r="F1766" i="33"/>
  <c r="G1766" i="33"/>
  <c r="H1766" i="33"/>
  <c r="I1766" i="33"/>
  <c r="J1766" i="33"/>
  <c r="K1766" i="33"/>
  <c r="L1766" i="33"/>
  <c r="F1767" i="33"/>
  <c r="G1767" i="33"/>
  <c r="H1767" i="33"/>
  <c r="I1767" i="33"/>
  <c r="J1767" i="33"/>
  <c r="K1767" i="33"/>
  <c r="L1767" i="33"/>
  <c r="F1768" i="33"/>
  <c r="G1768" i="33"/>
  <c r="H1768" i="33"/>
  <c r="I1768" i="33"/>
  <c r="J1768" i="33"/>
  <c r="K1768" i="33"/>
  <c r="L1768" i="33"/>
  <c r="F1769" i="33"/>
  <c r="G1769" i="33"/>
  <c r="H1769" i="33"/>
  <c r="I1769" i="33"/>
  <c r="J1769" i="33"/>
  <c r="K1769" i="33"/>
  <c r="L1769" i="33"/>
  <c r="F1770" i="33"/>
  <c r="G1770" i="33"/>
  <c r="H1770" i="33"/>
  <c r="I1770" i="33"/>
  <c r="J1770" i="33"/>
  <c r="K1770" i="33"/>
  <c r="L1770" i="33"/>
  <c r="F1771" i="33"/>
  <c r="G1771" i="33"/>
  <c r="H1771" i="33"/>
  <c r="I1771" i="33"/>
  <c r="J1771" i="33"/>
  <c r="K1771" i="33"/>
  <c r="L1771" i="33"/>
  <c r="F1772" i="33"/>
  <c r="G1772" i="33"/>
  <c r="H1772" i="33"/>
  <c r="I1772" i="33"/>
  <c r="J1772" i="33"/>
  <c r="K1772" i="33"/>
  <c r="L1772" i="33"/>
  <c r="F1773" i="33"/>
  <c r="G1773" i="33"/>
  <c r="H1773" i="33"/>
  <c r="I1773" i="33"/>
  <c r="J1773" i="33"/>
  <c r="K1773" i="33"/>
  <c r="L1773" i="33"/>
  <c r="F1774" i="33"/>
  <c r="G1774" i="33"/>
  <c r="H1774" i="33"/>
  <c r="I1774" i="33"/>
  <c r="J1774" i="33"/>
  <c r="K1774" i="33"/>
  <c r="L1774" i="33"/>
  <c r="F1775" i="33"/>
  <c r="G1775" i="33"/>
  <c r="H1775" i="33"/>
  <c r="I1775" i="33"/>
  <c r="J1775" i="33"/>
  <c r="K1775" i="33"/>
  <c r="L1775" i="33"/>
  <c r="F1776" i="33"/>
  <c r="G1776" i="33"/>
  <c r="H1776" i="33"/>
  <c r="I1776" i="33"/>
  <c r="J1776" i="33"/>
  <c r="K1776" i="33"/>
  <c r="L1776" i="33"/>
  <c r="F1777" i="33"/>
  <c r="G1777" i="33"/>
  <c r="H1777" i="33"/>
  <c r="I1777" i="33"/>
  <c r="J1777" i="33"/>
  <c r="K1777" i="33"/>
  <c r="L1777" i="33"/>
  <c r="F1778" i="33"/>
  <c r="G1778" i="33"/>
  <c r="H1778" i="33"/>
  <c r="I1778" i="33"/>
  <c r="J1778" i="33"/>
  <c r="K1778" i="33"/>
  <c r="L1778" i="33"/>
  <c r="F1779" i="33"/>
  <c r="G1779" i="33"/>
  <c r="H1779" i="33"/>
  <c r="I1779" i="33"/>
  <c r="J1779" i="33"/>
  <c r="K1779" i="33"/>
  <c r="L1779" i="33"/>
  <c r="F1780" i="33"/>
  <c r="G1780" i="33"/>
  <c r="H1780" i="33"/>
  <c r="I1780" i="33"/>
  <c r="J1780" i="33"/>
  <c r="K1780" i="33"/>
  <c r="L1780" i="33"/>
  <c r="F1781" i="33"/>
  <c r="G1781" i="33"/>
  <c r="H1781" i="33"/>
  <c r="I1781" i="33"/>
  <c r="J1781" i="33"/>
  <c r="K1781" i="33"/>
  <c r="L1781" i="33"/>
  <c r="F1782" i="33"/>
  <c r="G1782" i="33"/>
  <c r="H1782" i="33"/>
  <c r="I1782" i="33"/>
  <c r="J1782" i="33"/>
  <c r="K1782" i="33"/>
  <c r="L1782" i="33"/>
  <c r="F1783" i="33"/>
  <c r="G1783" i="33"/>
  <c r="H1783" i="33"/>
  <c r="I1783" i="33"/>
  <c r="J1783" i="33"/>
  <c r="K1783" i="33"/>
  <c r="L1783" i="33"/>
  <c r="F1784" i="33"/>
  <c r="G1784" i="33"/>
  <c r="H1784" i="33"/>
  <c r="I1784" i="33"/>
  <c r="J1784" i="33"/>
  <c r="K1784" i="33"/>
  <c r="L1784" i="33"/>
  <c r="F1785" i="33"/>
  <c r="G1785" i="33"/>
  <c r="H1785" i="33"/>
  <c r="I1785" i="33"/>
  <c r="J1785" i="33"/>
  <c r="K1785" i="33"/>
  <c r="L1785" i="33"/>
  <c r="F1786" i="33"/>
  <c r="G1786" i="33"/>
  <c r="H1786" i="33"/>
  <c r="I1786" i="33"/>
  <c r="J1786" i="33"/>
  <c r="K1786" i="33"/>
  <c r="L1786" i="33"/>
  <c r="F1787" i="33"/>
  <c r="G1787" i="33"/>
  <c r="H1787" i="33"/>
  <c r="I1787" i="33"/>
  <c r="J1787" i="33"/>
  <c r="K1787" i="33"/>
  <c r="L1787" i="33"/>
  <c r="F1788" i="33"/>
  <c r="G1788" i="33"/>
  <c r="H1788" i="33"/>
  <c r="I1788" i="33"/>
  <c r="J1788" i="33"/>
  <c r="K1788" i="33"/>
  <c r="L1788" i="33"/>
  <c r="F1789" i="33"/>
  <c r="G1789" i="33"/>
  <c r="H1789" i="33"/>
  <c r="I1789" i="33"/>
  <c r="J1789" i="33"/>
  <c r="K1789" i="33"/>
  <c r="L1789" i="33"/>
  <c r="F1790" i="33"/>
  <c r="G1790" i="33"/>
  <c r="H1790" i="33"/>
  <c r="I1790" i="33"/>
  <c r="J1790" i="33"/>
  <c r="K1790" i="33"/>
  <c r="L1790" i="33"/>
  <c r="F1791" i="33"/>
  <c r="G1791" i="33"/>
  <c r="H1791" i="33"/>
  <c r="I1791" i="33"/>
  <c r="J1791" i="33"/>
  <c r="K1791" i="33"/>
  <c r="L1791" i="33"/>
  <c r="F1792" i="33"/>
  <c r="G1792" i="33"/>
  <c r="H1792" i="33"/>
  <c r="I1792" i="33"/>
  <c r="J1792" i="33"/>
  <c r="K1792" i="33"/>
  <c r="L1792" i="33"/>
  <c r="F1793" i="33"/>
  <c r="G1793" i="33"/>
  <c r="H1793" i="33"/>
  <c r="I1793" i="33"/>
  <c r="J1793" i="33"/>
  <c r="K1793" i="33"/>
  <c r="L1793" i="33"/>
  <c r="F1794" i="33"/>
  <c r="G1794" i="33"/>
  <c r="H1794" i="33"/>
  <c r="I1794" i="33"/>
  <c r="J1794" i="33"/>
  <c r="K1794" i="33"/>
  <c r="L1794" i="33"/>
  <c r="F1795" i="33"/>
  <c r="G1795" i="33"/>
  <c r="H1795" i="33"/>
  <c r="I1795" i="33"/>
  <c r="J1795" i="33"/>
  <c r="K1795" i="33"/>
  <c r="L1795" i="33"/>
  <c r="F1796" i="33"/>
  <c r="G1796" i="33"/>
  <c r="H1796" i="33"/>
  <c r="I1796" i="33"/>
  <c r="J1796" i="33"/>
  <c r="K1796" i="33"/>
  <c r="L1796" i="33"/>
  <c r="F1797" i="33"/>
  <c r="G1797" i="33"/>
  <c r="H1797" i="33"/>
  <c r="I1797" i="33"/>
  <c r="J1797" i="33"/>
  <c r="K1797" i="33"/>
  <c r="L1797" i="33"/>
  <c r="F1798" i="33"/>
  <c r="G1798" i="33"/>
  <c r="H1798" i="33"/>
  <c r="I1798" i="33"/>
  <c r="J1798" i="33"/>
  <c r="K1798" i="33"/>
  <c r="L1798" i="33"/>
  <c r="F1799" i="33"/>
  <c r="G1799" i="33"/>
  <c r="H1799" i="33"/>
  <c r="I1799" i="33"/>
  <c r="J1799" i="33"/>
  <c r="K1799" i="33"/>
  <c r="L1799" i="33"/>
  <c r="F1800" i="33"/>
  <c r="G1800" i="33"/>
  <c r="H1800" i="33"/>
  <c r="I1800" i="33"/>
  <c r="J1800" i="33"/>
  <c r="K1800" i="33"/>
  <c r="L1800" i="33"/>
  <c r="F1801" i="33"/>
  <c r="G1801" i="33"/>
  <c r="H1801" i="33"/>
  <c r="I1801" i="33"/>
  <c r="J1801" i="33"/>
  <c r="K1801" i="33"/>
  <c r="L1801" i="33"/>
  <c r="F1802" i="33"/>
  <c r="G1802" i="33"/>
  <c r="H1802" i="33"/>
  <c r="I1802" i="33"/>
  <c r="J1802" i="33"/>
  <c r="K1802" i="33"/>
  <c r="L1802" i="33"/>
  <c r="F1803" i="33"/>
  <c r="G1803" i="33"/>
  <c r="H1803" i="33"/>
  <c r="I1803" i="33"/>
  <c r="J1803" i="33"/>
  <c r="K1803" i="33"/>
  <c r="L1803" i="33"/>
  <c r="F1804" i="33"/>
  <c r="G1804" i="33"/>
  <c r="H1804" i="33"/>
  <c r="I1804" i="33"/>
  <c r="J1804" i="33"/>
  <c r="K1804" i="33"/>
  <c r="L1804" i="33"/>
  <c r="F1805" i="33"/>
  <c r="G1805" i="33"/>
  <c r="H1805" i="33"/>
  <c r="I1805" i="33"/>
  <c r="J1805" i="33"/>
  <c r="K1805" i="33"/>
  <c r="L1805" i="33"/>
  <c r="F1806" i="33"/>
  <c r="G1806" i="33"/>
  <c r="H1806" i="33"/>
  <c r="I1806" i="33"/>
  <c r="J1806" i="33"/>
  <c r="K1806" i="33"/>
  <c r="L1806" i="33"/>
  <c r="F1807" i="33"/>
  <c r="G1807" i="33"/>
  <c r="H1807" i="33"/>
  <c r="I1807" i="33"/>
  <c r="J1807" i="33"/>
  <c r="K1807" i="33"/>
  <c r="L1807" i="33"/>
  <c r="F1808" i="33"/>
  <c r="G1808" i="33"/>
  <c r="H1808" i="33"/>
  <c r="I1808" i="33"/>
  <c r="J1808" i="33"/>
  <c r="K1808" i="33"/>
  <c r="L1808" i="33"/>
  <c r="F1809" i="33"/>
  <c r="G1809" i="33"/>
  <c r="H1809" i="33"/>
  <c r="I1809" i="33"/>
  <c r="J1809" i="33"/>
  <c r="K1809" i="33"/>
  <c r="L1809" i="33"/>
  <c r="F1810" i="33"/>
  <c r="G1810" i="33"/>
  <c r="H1810" i="33"/>
  <c r="I1810" i="33"/>
  <c r="J1810" i="33"/>
  <c r="K1810" i="33"/>
  <c r="L1810" i="33"/>
  <c r="F1811" i="33"/>
  <c r="G1811" i="33"/>
  <c r="H1811" i="33"/>
  <c r="I1811" i="33"/>
  <c r="J1811" i="33"/>
  <c r="K1811" i="33"/>
  <c r="L1811" i="33"/>
  <c r="F1812" i="33"/>
  <c r="G1812" i="33"/>
  <c r="H1812" i="33"/>
  <c r="I1812" i="33"/>
  <c r="J1812" i="33"/>
  <c r="K1812" i="33"/>
  <c r="L1812" i="33"/>
  <c r="F1813" i="33"/>
  <c r="G1813" i="33"/>
  <c r="H1813" i="33"/>
  <c r="I1813" i="33"/>
  <c r="J1813" i="33"/>
  <c r="K1813" i="33"/>
  <c r="L1813" i="33"/>
  <c r="F1814" i="33"/>
  <c r="G1814" i="33"/>
  <c r="H1814" i="33"/>
  <c r="I1814" i="33"/>
  <c r="J1814" i="33"/>
  <c r="K1814" i="33"/>
  <c r="L1814" i="33"/>
  <c r="F1815" i="33"/>
  <c r="G1815" i="33"/>
  <c r="H1815" i="33"/>
  <c r="I1815" i="33"/>
  <c r="J1815" i="33"/>
  <c r="K1815" i="33"/>
  <c r="L1815" i="33"/>
  <c r="F1816" i="33"/>
  <c r="G1816" i="33"/>
  <c r="H1816" i="33"/>
  <c r="I1816" i="33"/>
  <c r="J1816" i="33"/>
  <c r="K1816" i="33"/>
  <c r="L1816" i="33"/>
  <c r="F1817" i="33"/>
  <c r="G1817" i="33"/>
  <c r="H1817" i="33"/>
  <c r="I1817" i="33"/>
  <c r="J1817" i="33"/>
  <c r="K1817" i="33"/>
  <c r="L1817" i="33"/>
  <c r="F1818" i="33"/>
  <c r="G1818" i="33"/>
  <c r="H1818" i="33"/>
  <c r="I1818" i="33"/>
  <c r="J1818" i="33"/>
  <c r="K1818" i="33"/>
  <c r="L1818" i="33"/>
  <c r="F1819" i="33"/>
  <c r="G1819" i="33"/>
  <c r="H1819" i="33"/>
  <c r="I1819" i="33"/>
  <c r="J1819" i="33"/>
  <c r="K1819" i="33"/>
  <c r="L1819" i="33"/>
  <c r="F1820" i="33"/>
  <c r="G1820" i="33"/>
  <c r="H1820" i="33"/>
  <c r="I1820" i="33"/>
  <c r="J1820" i="33"/>
  <c r="K1820" i="33"/>
  <c r="L1820" i="33"/>
  <c r="F1821" i="33"/>
  <c r="G1821" i="33"/>
  <c r="H1821" i="33"/>
  <c r="I1821" i="33"/>
  <c r="J1821" i="33"/>
  <c r="Q1821" i="33" s="1"/>
  <c r="K1821" i="33"/>
  <c r="L1821" i="33"/>
  <c r="F1822" i="33"/>
  <c r="G1822" i="33"/>
  <c r="H1822" i="33"/>
  <c r="I1822" i="33"/>
  <c r="J1822" i="33"/>
  <c r="K1822" i="33"/>
  <c r="L1822" i="33"/>
  <c r="F1823" i="33"/>
  <c r="G1823" i="33"/>
  <c r="H1823" i="33"/>
  <c r="I1823" i="33"/>
  <c r="J1823" i="33"/>
  <c r="K1823" i="33"/>
  <c r="L1823" i="33"/>
  <c r="F1824" i="33"/>
  <c r="G1824" i="33"/>
  <c r="H1824" i="33"/>
  <c r="I1824" i="33"/>
  <c r="J1824" i="33"/>
  <c r="K1824" i="33"/>
  <c r="L1824" i="33"/>
  <c r="F1825" i="33"/>
  <c r="G1825" i="33"/>
  <c r="H1825" i="33"/>
  <c r="I1825" i="33"/>
  <c r="J1825" i="33"/>
  <c r="K1825" i="33"/>
  <c r="L1825" i="33"/>
  <c r="F1826" i="33"/>
  <c r="G1826" i="33"/>
  <c r="H1826" i="33"/>
  <c r="I1826" i="33"/>
  <c r="J1826" i="33"/>
  <c r="K1826" i="33"/>
  <c r="L1826" i="33"/>
  <c r="F1827" i="33"/>
  <c r="G1827" i="33"/>
  <c r="H1827" i="33"/>
  <c r="I1827" i="33"/>
  <c r="J1827" i="33"/>
  <c r="K1827" i="33"/>
  <c r="L1827" i="33"/>
  <c r="F1828" i="33"/>
  <c r="G1828" i="33"/>
  <c r="H1828" i="33"/>
  <c r="I1828" i="33"/>
  <c r="J1828" i="33"/>
  <c r="K1828" i="33"/>
  <c r="L1828" i="33"/>
  <c r="F1829" i="33"/>
  <c r="G1829" i="33"/>
  <c r="H1829" i="33"/>
  <c r="I1829" i="33"/>
  <c r="J1829" i="33"/>
  <c r="K1829" i="33"/>
  <c r="L1829" i="33"/>
  <c r="F1830" i="33"/>
  <c r="G1830" i="33"/>
  <c r="H1830" i="33"/>
  <c r="I1830" i="33"/>
  <c r="J1830" i="33"/>
  <c r="K1830" i="33"/>
  <c r="L1830" i="33"/>
  <c r="F1831" i="33"/>
  <c r="G1831" i="33"/>
  <c r="H1831" i="33"/>
  <c r="I1831" i="33"/>
  <c r="J1831" i="33"/>
  <c r="K1831" i="33"/>
  <c r="L1831" i="33"/>
  <c r="F1832" i="33"/>
  <c r="G1832" i="33"/>
  <c r="H1832" i="33"/>
  <c r="I1832" i="33"/>
  <c r="J1832" i="33"/>
  <c r="K1832" i="33"/>
  <c r="L1832" i="33"/>
  <c r="F1833" i="33"/>
  <c r="G1833" i="33"/>
  <c r="H1833" i="33"/>
  <c r="I1833" i="33"/>
  <c r="J1833" i="33"/>
  <c r="K1833" i="33"/>
  <c r="L1833" i="33"/>
  <c r="F1834" i="33"/>
  <c r="G1834" i="33"/>
  <c r="H1834" i="33"/>
  <c r="I1834" i="33"/>
  <c r="J1834" i="33"/>
  <c r="K1834" i="33"/>
  <c r="L1834" i="33"/>
  <c r="F1835" i="33"/>
  <c r="G1835" i="33"/>
  <c r="H1835" i="33"/>
  <c r="I1835" i="33"/>
  <c r="J1835" i="33"/>
  <c r="K1835" i="33"/>
  <c r="L1835" i="33"/>
  <c r="F1836" i="33"/>
  <c r="G1836" i="33"/>
  <c r="H1836" i="33"/>
  <c r="I1836" i="33"/>
  <c r="J1836" i="33"/>
  <c r="K1836" i="33"/>
  <c r="L1836" i="33"/>
  <c r="F1837" i="33"/>
  <c r="G1837" i="33"/>
  <c r="H1837" i="33"/>
  <c r="I1837" i="33"/>
  <c r="J1837" i="33"/>
  <c r="K1837" i="33"/>
  <c r="L1837" i="33"/>
  <c r="F1838" i="33"/>
  <c r="G1838" i="33"/>
  <c r="H1838" i="33"/>
  <c r="I1838" i="33"/>
  <c r="J1838" i="33"/>
  <c r="K1838" i="33"/>
  <c r="L1838" i="33"/>
  <c r="F1839" i="33"/>
  <c r="G1839" i="33"/>
  <c r="H1839" i="33"/>
  <c r="I1839" i="33"/>
  <c r="J1839" i="33"/>
  <c r="K1839" i="33"/>
  <c r="L1839" i="33"/>
  <c r="F1840" i="33"/>
  <c r="G1840" i="33"/>
  <c r="H1840" i="33"/>
  <c r="I1840" i="33"/>
  <c r="J1840" i="33"/>
  <c r="K1840" i="33"/>
  <c r="L1840" i="33"/>
  <c r="F1841" i="33"/>
  <c r="G1841" i="33"/>
  <c r="H1841" i="33"/>
  <c r="I1841" i="33"/>
  <c r="J1841" i="33"/>
  <c r="K1841" i="33"/>
  <c r="L1841" i="33"/>
  <c r="F1842" i="33"/>
  <c r="G1842" i="33"/>
  <c r="H1842" i="33"/>
  <c r="I1842" i="33"/>
  <c r="J1842" i="33"/>
  <c r="K1842" i="33"/>
  <c r="L1842" i="33"/>
  <c r="F1843" i="33"/>
  <c r="G1843" i="33"/>
  <c r="H1843" i="33"/>
  <c r="I1843" i="33"/>
  <c r="J1843" i="33"/>
  <c r="Q1843" i="33" s="1"/>
  <c r="K1843" i="33"/>
  <c r="L1843" i="33"/>
  <c r="F1844" i="33"/>
  <c r="G1844" i="33"/>
  <c r="H1844" i="33"/>
  <c r="I1844" i="33"/>
  <c r="J1844" i="33"/>
  <c r="K1844" i="33"/>
  <c r="L1844" i="33"/>
  <c r="F1845" i="33"/>
  <c r="G1845" i="33"/>
  <c r="H1845" i="33"/>
  <c r="I1845" i="33"/>
  <c r="J1845" i="33"/>
  <c r="K1845" i="33"/>
  <c r="L1845" i="33"/>
  <c r="F1846" i="33"/>
  <c r="G1846" i="33"/>
  <c r="H1846" i="33"/>
  <c r="I1846" i="33"/>
  <c r="J1846" i="33"/>
  <c r="K1846" i="33"/>
  <c r="L1846" i="33"/>
  <c r="F1847" i="33"/>
  <c r="G1847" i="33"/>
  <c r="H1847" i="33"/>
  <c r="I1847" i="33"/>
  <c r="J1847" i="33"/>
  <c r="K1847" i="33"/>
  <c r="L1847" i="33"/>
  <c r="F1848" i="33"/>
  <c r="G1848" i="33"/>
  <c r="H1848" i="33"/>
  <c r="I1848" i="33"/>
  <c r="J1848" i="33"/>
  <c r="K1848" i="33"/>
  <c r="L1848" i="33"/>
  <c r="F1849" i="33"/>
  <c r="G1849" i="33"/>
  <c r="H1849" i="33"/>
  <c r="I1849" i="33"/>
  <c r="J1849" i="33"/>
  <c r="K1849" i="33"/>
  <c r="L1849" i="33"/>
  <c r="F1850" i="33"/>
  <c r="G1850" i="33"/>
  <c r="H1850" i="33"/>
  <c r="I1850" i="33"/>
  <c r="J1850" i="33"/>
  <c r="K1850" i="33"/>
  <c r="L1850" i="33"/>
  <c r="F1851" i="33"/>
  <c r="G1851" i="33"/>
  <c r="H1851" i="33"/>
  <c r="I1851" i="33"/>
  <c r="J1851" i="33"/>
  <c r="K1851" i="33"/>
  <c r="L1851" i="33"/>
  <c r="F1852" i="33"/>
  <c r="G1852" i="33"/>
  <c r="H1852" i="33"/>
  <c r="I1852" i="33"/>
  <c r="J1852" i="33"/>
  <c r="K1852" i="33"/>
  <c r="L1852" i="33"/>
  <c r="F1853" i="33"/>
  <c r="G1853" i="33"/>
  <c r="H1853" i="33"/>
  <c r="I1853" i="33"/>
  <c r="J1853" i="33"/>
  <c r="K1853" i="33"/>
  <c r="L1853" i="33"/>
  <c r="F1854" i="33"/>
  <c r="G1854" i="33"/>
  <c r="H1854" i="33"/>
  <c r="I1854" i="33"/>
  <c r="J1854" i="33"/>
  <c r="K1854" i="33"/>
  <c r="L1854" i="33"/>
  <c r="F1855" i="33"/>
  <c r="G1855" i="33"/>
  <c r="H1855" i="33"/>
  <c r="I1855" i="33"/>
  <c r="J1855" i="33"/>
  <c r="K1855" i="33"/>
  <c r="L1855" i="33"/>
  <c r="F1856" i="33"/>
  <c r="G1856" i="33"/>
  <c r="H1856" i="33"/>
  <c r="I1856" i="33"/>
  <c r="J1856" i="33"/>
  <c r="K1856" i="33"/>
  <c r="L1856" i="33"/>
  <c r="F1857" i="33"/>
  <c r="G1857" i="33"/>
  <c r="H1857" i="33"/>
  <c r="I1857" i="33"/>
  <c r="J1857" i="33"/>
  <c r="K1857" i="33"/>
  <c r="L1857" i="33"/>
  <c r="F1858" i="33"/>
  <c r="G1858" i="33"/>
  <c r="H1858" i="33"/>
  <c r="I1858" i="33"/>
  <c r="J1858" i="33"/>
  <c r="K1858" i="33"/>
  <c r="L1858" i="33"/>
  <c r="F1859" i="33"/>
  <c r="G1859" i="33"/>
  <c r="H1859" i="33"/>
  <c r="I1859" i="33"/>
  <c r="J1859" i="33"/>
  <c r="K1859" i="33"/>
  <c r="L1859" i="33"/>
  <c r="F1860" i="33"/>
  <c r="G1860" i="33"/>
  <c r="H1860" i="33"/>
  <c r="I1860" i="33"/>
  <c r="J1860" i="33"/>
  <c r="K1860" i="33"/>
  <c r="L1860" i="33"/>
  <c r="F1861" i="33"/>
  <c r="G1861" i="33"/>
  <c r="H1861" i="33"/>
  <c r="I1861" i="33"/>
  <c r="J1861" i="33"/>
  <c r="K1861" i="33"/>
  <c r="L1861" i="33"/>
  <c r="F1862" i="33"/>
  <c r="G1862" i="33"/>
  <c r="H1862" i="33"/>
  <c r="I1862" i="33"/>
  <c r="J1862" i="33"/>
  <c r="K1862" i="33"/>
  <c r="L1862" i="33"/>
  <c r="F1863" i="33"/>
  <c r="G1863" i="33"/>
  <c r="H1863" i="33"/>
  <c r="I1863" i="33"/>
  <c r="J1863" i="33"/>
  <c r="K1863" i="33"/>
  <c r="L1863" i="33"/>
  <c r="F1864" i="33"/>
  <c r="G1864" i="33"/>
  <c r="H1864" i="33"/>
  <c r="I1864" i="33"/>
  <c r="J1864" i="33"/>
  <c r="K1864" i="33"/>
  <c r="L1864" i="33"/>
  <c r="F1865" i="33"/>
  <c r="G1865" i="33"/>
  <c r="H1865" i="33"/>
  <c r="I1865" i="33"/>
  <c r="J1865" i="33"/>
  <c r="K1865" i="33"/>
  <c r="L1865" i="33"/>
  <c r="F1866" i="33"/>
  <c r="G1866" i="33"/>
  <c r="H1866" i="33"/>
  <c r="I1866" i="33"/>
  <c r="J1866" i="33"/>
  <c r="K1866" i="33"/>
  <c r="L1866" i="33"/>
  <c r="F1867" i="33"/>
  <c r="G1867" i="33"/>
  <c r="H1867" i="33"/>
  <c r="I1867" i="33"/>
  <c r="J1867" i="33"/>
  <c r="K1867" i="33"/>
  <c r="L1867" i="33"/>
  <c r="F1868" i="33"/>
  <c r="G1868" i="33"/>
  <c r="H1868" i="33"/>
  <c r="I1868" i="33"/>
  <c r="J1868" i="33"/>
  <c r="K1868" i="33"/>
  <c r="L1868" i="33"/>
  <c r="F1869" i="33"/>
  <c r="G1869" i="33"/>
  <c r="H1869" i="33"/>
  <c r="I1869" i="33"/>
  <c r="J1869" i="33"/>
  <c r="K1869" i="33"/>
  <c r="L1869" i="33"/>
  <c r="F1870" i="33"/>
  <c r="G1870" i="33"/>
  <c r="H1870" i="33"/>
  <c r="I1870" i="33"/>
  <c r="J1870" i="33"/>
  <c r="K1870" i="33"/>
  <c r="L1870" i="33"/>
  <c r="F1871" i="33"/>
  <c r="G1871" i="33"/>
  <c r="H1871" i="33"/>
  <c r="I1871" i="33"/>
  <c r="J1871" i="33"/>
  <c r="K1871" i="33"/>
  <c r="L1871" i="33"/>
  <c r="F1872" i="33"/>
  <c r="G1872" i="33"/>
  <c r="H1872" i="33"/>
  <c r="I1872" i="33"/>
  <c r="J1872" i="33"/>
  <c r="K1872" i="33"/>
  <c r="L1872" i="33"/>
  <c r="F1873" i="33"/>
  <c r="G1873" i="33"/>
  <c r="H1873" i="33"/>
  <c r="I1873" i="33"/>
  <c r="J1873" i="33"/>
  <c r="K1873" i="33"/>
  <c r="L1873" i="33"/>
  <c r="F1874" i="33"/>
  <c r="G1874" i="33"/>
  <c r="H1874" i="33"/>
  <c r="I1874" i="33"/>
  <c r="J1874" i="33"/>
  <c r="K1874" i="33"/>
  <c r="L1874" i="33"/>
  <c r="F1875" i="33"/>
  <c r="G1875" i="33"/>
  <c r="H1875" i="33"/>
  <c r="I1875" i="33"/>
  <c r="J1875" i="33"/>
  <c r="K1875" i="33"/>
  <c r="L1875" i="33"/>
  <c r="F1876" i="33"/>
  <c r="G1876" i="33"/>
  <c r="H1876" i="33"/>
  <c r="I1876" i="33"/>
  <c r="J1876" i="33"/>
  <c r="K1876" i="33"/>
  <c r="L1876" i="33"/>
  <c r="F1877" i="33"/>
  <c r="G1877" i="33"/>
  <c r="H1877" i="33"/>
  <c r="I1877" i="33"/>
  <c r="J1877" i="33"/>
  <c r="K1877" i="33"/>
  <c r="L1877" i="33"/>
  <c r="F1878" i="33"/>
  <c r="G1878" i="33"/>
  <c r="H1878" i="33"/>
  <c r="I1878" i="33"/>
  <c r="J1878" i="33"/>
  <c r="K1878" i="33"/>
  <c r="L1878" i="33"/>
  <c r="F1879" i="33"/>
  <c r="G1879" i="33"/>
  <c r="H1879" i="33"/>
  <c r="I1879" i="33"/>
  <c r="J1879" i="33"/>
  <c r="K1879" i="33"/>
  <c r="L1879" i="33"/>
  <c r="F1880" i="33"/>
  <c r="G1880" i="33"/>
  <c r="H1880" i="33"/>
  <c r="I1880" i="33"/>
  <c r="J1880" i="33"/>
  <c r="K1880" i="33"/>
  <c r="L1880" i="33"/>
  <c r="F1881" i="33"/>
  <c r="G1881" i="33"/>
  <c r="H1881" i="33"/>
  <c r="I1881" i="33"/>
  <c r="J1881" i="33"/>
  <c r="K1881" i="33"/>
  <c r="L1881" i="33"/>
  <c r="F1882" i="33"/>
  <c r="G1882" i="33"/>
  <c r="H1882" i="33"/>
  <c r="I1882" i="33"/>
  <c r="J1882" i="33"/>
  <c r="K1882" i="33"/>
  <c r="L1882" i="33"/>
  <c r="F1883" i="33"/>
  <c r="G1883" i="33"/>
  <c r="H1883" i="33"/>
  <c r="I1883" i="33"/>
  <c r="J1883" i="33"/>
  <c r="K1883" i="33"/>
  <c r="L1883" i="33"/>
  <c r="F1884" i="33"/>
  <c r="G1884" i="33"/>
  <c r="H1884" i="33"/>
  <c r="I1884" i="33"/>
  <c r="J1884" i="33"/>
  <c r="K1884" i="33"/>
  <c r="L1884" i="33"/>
  <c r="F1885" i="33"/>
  <c r="G1885" i="33"/>
  <c r="H1885" i="33"/>
  <c r="I1885" i="33"/>
  <c r="J1885" i="33"/>
  <c r="K1885" i="33"/>
  <c r="L1885" i="33"/>
  <c r="F1886" i="33"/>
  <c r="G1886" i="33"/>
  <c r="H1886" i="33"/>
  <c r="I1886" i="33"/>
  <c r="J1886" i="33"/>
  <c r="Q1886" i="33" s="1"/>
  <c r="K1886" i="33"/>
  <c r="L1886" i="33"/>
  <c r="F1887" i="33"/>
  <c r="G1887" i="33"/>
  <c r="H1887" i="33"/>
  <c r="I1887" i="33"/>
  <c r="J1887" i="33"/>
  <c r="Q1887" i="33" s="1"/>
  <c r="K1887" i="33"/>
  <c r="L1887" i="33"/>
  <c r="F1888" i="33"/>
  <c r="G1888" i="33"/>
  <c r="H1888" i="33"/>
  <c r="I1888" i="33"/>
  <c r="J1888" i="33"/>
  <c r="K1888" i="33"/>
  <c r="L1888" i="33"/>
  <c r="F1889" i="33"/>
  <c r="G1889" i="33"/>
  <c r="H1889" i="33"/>
  <c r="I1889" i="33"/>
  <c r="J1889" i="33"/>
  <c r="K1889" i="33"/>
  <c r="L1889" i="33"/>
  <c r="F1890" i="33"/>
  <c r="G1890" i="33"/>
  <c r="H1890" i="33"/>
  <c r="I1890" i="33"/>
  <c r="J1890" i="33"/>
  <c r="K1890" i="33"/>
  <c r="L1890" i="33"/>
  <c r="F1891" i="33"/>
  <c r="G1891" i="33"/>
  <c r="H1891" i="33"/>
  <c r="I1891" i="33"/>
  <c r="J1891" i="33"/>
  <c r="K1891" i="33"/>
  <c r="L1891" i="33"/>
  <c r="F1892" i="33"/>
  <c r="G1892" i="33"/>
  <c r="H1892" i="33"/>
  <c r="I1892" i="33"/>
  <c r="J1892" i="33"/>
  <c r="K1892" i="33"/>
  <c r="L1892" i="33"/>
  <c r="F1893" i="33"/>
  <c r="G1893" i="33"/>
  <c r="H1893" i="33"/>
  <c r="I1893" i="33"/>
  <c r="J1893" i="33"/>
  <c r="K1893" i="33"/>
  <c r="L1893" i="33"/>
  <c r="F1894" i="33"/>
  <c r="G1894" i="33"/>
  <c r="H1894" i="33"/>
  <c r="I1894" i="33"/>
  <c r="J1894" i="33"/>
  <c r="K1894" i="33"/>
  <c r="L1894" i="33"/>
  <c r="F1895" i="33"/>
  <c r="G1895" i="33"/>
  <c r="H1895" i="33"/>
  <c r="I1895" i="33"/>
  <c r="J1895" i="33"/>
  <c r="K1895" i="33"/>
  <c r="L1895" i="33"/>
  <c r="F1896" i="33"/>
  <c r="G1896" i="33"/>
  <c r="H1896" i="33"/>
  <c r="I1896" i="33"/>
  <c r="J1896" i="33"/>
  <c r="K1896" i="33"/>
  <c r="L1896" i="33"/>
  <c r="F1897" i="33"/>
  <c r="G1897" i="33"/>
  <c r="H1897" i="33"/>
  <c r="I1897" i="33"/>
  <c r="J1897" i="33"/>
  <c r="K1897" i="33"/>
  <c r="L1897" i="33"/>
  <c r="F1898" i="33"/>
  <c r="G1898" i="33"/>
  <c r="H1898" i="33"/>
  <c r="I1898" i="33"/>
  <c r="J1898" i="33"/>
  <c r="K1898" i="33"/>
  <c r="L1898" i="33"/>
  <c r="F1899" i="33"/>
  <c r="G1899" i="33"/>
  <c r="H1899" i="33"/>
  <c r="I1899" i="33"/>
  <c r="J1899" i="33"/>
  <c r="K1899" i="33"/>
  <c r="L1899" i="33"/>
  <c r="F1900" i="33"/>
  <c r="G1900" i="33"/>
  <c r="H1900" i="33"/>
  <c r="I1900" i="33"/>
  <c r="J1900" i="33"/>
  <c r="K1900" i="33"/>
  <c r="L1900" i="33"/>
  <c r="F1901" i="33"/>
  <c r="G1901" i="33"/>
  <c r="H1901" i="33"/>
  <c r="I1901" i="33"/>
  <c r="J1901" i="33"/>
  <c r="K1901" i="33"/>
  <c r="L1901" i="33"/>
  <c r="F1902" i="33"/>
  <c r="G1902" i="33"/>
  <c r="H1902" i="33"/>
  <c r="I1902" i="33"/>
  <c r="J1902" i="33"/>
  <c r="K1902" i="33"/>
  <c r="L1902" i="33"/>
  <c r="F1903" i="33"/>
  <c r="G1903" i="33"/>
  <c r="H1903" i="33"/>
  <c r="I1903" i="33"/>
  <c r="J1903" i="33"/>
  <c r="K1903" i="33"/>
  <c r="L1903" i="33"/>
  <c r="F1904" i="33"/>
  <c r="G1904" i="33"/>
  <c r="H1904" i="33"/>
  <c r="I1904" i="33"/>
  <c r="J1904" i="33"/>
  <c r="K1904" i="33"/>
  <c r="L1904" i="33"/>
  <c r="F1905" i="33"/>
  <c r="G1905" i="33"/>
  <c r="H1905" i="33"/>
  <c r="I1905" i="33"/>
  <c r="J1905" i="33"/>
  <c r="K1905" i="33"/>
  <c r="L1905" i="33"/>
  <c r="F1906" i="33"/>
  <c r="G1906" i="33"/>
  <c r="H1906" i="33"/>
  <c r="I1906" i="33"/>
  <c r="J1906" i="33"/>
  <c r="K1906" i="33"/>
  <c r="L1906" i="33"/>
  <c r="F1907" i="33"/>
  <c r="G1907" i="33"/>
  <c r="H1907" i="33"/>
  <c r="I1907" i="33"/>
  <c r="J1907" i="33"/>
  <c r="K1907" i="33"/>
  <c r="L1907" i="33"/>
  <c r="F1908" i="33"/>
  <c r="G1908" i="33"/>
  <c r="H1908" i="33"/>
  <c r="I1908" i="33"/>
  <c r="J1908" i="33"/>
  <c r="K1908" i="33"/>
  <c r="L1908" i="33"/>
  <c r="F1909" i="33"/>
  <c r="G1909" i="33"/>
  <c r="H1909" i="33"/>
  <c r="I1909" i="33"/>
  <c r="J1909" i="33"/>
  <c r="Q1909" i="33" s="1"/>
  <c r="K1909" i="33"/>
  <c r="L1909" i="33"/>
  <c r="F1910" i="33"/>
  <c r="G1910" i="33"/>
  <c r="H1910" i="33"/>
  <c r="I1910" i="33"/>
  <c r="J1910" i="33"/>
  <c r="K1910" i="33"/>
  <c r="L1910" i="33"/>
  <c r="F1911" i="33"/>
  <c r="G1911" i="33"/>
  <c r="H1911" i="33"/>
  <c r="I1911" i="33"/>
  <c r="J1911" i="33"/>
  <c r="K1911" i="33"/>
  <c r="L1911" i="33"/>
  <c r="F1912" i="33"/>
  <c r="G1912" i="33"/>
  <c r="H1912" i="33"/>
  <c r="I1912" i="33"/>
  <c r="J1912" i="33"/>
  <c r="K1912" i="33"/>
  <c r="L1912" i="33"/>
  <c r="F1913" i="33"/>
  <c r="G1913" i="33"/>
  <c r="H1913" i="33"/>
  <c r="I1913" i="33"/>
  <c r="J1913" i="33"/>
  <c r="K1913" i="33"/>
  <c r="L1913" i="33"/>
  <c r="F1914" i="33"/>
  <c r="G1914" i="33"/>
  <c r="H1914" i="33"/>
  <c r="I1914" i="33"/>
  <c r="J1914" i="33"/>
  <c r="K1914" i="33"/>
  <c r="L1914" i="33"/>
  <c r="F1915" i="33"/>
  <c r="G1915" i="33"/>
  <c r="H1915" i="33"/>
  <c r="I1915" i="33"/>
  <c r="J1915" i="33"/>
  <c r="K1915" i="33"/>
  <c r="L1915" i="33"/>
  <c r="F1916" i="33"/>
  <c r="G1916" i="33"/>
  <c r="H1916" i="33"/>
  <c r="I1916" i="33"/>
  <c r="J1916" i="33"/>
  <c r="K1916" i="33"/>
  <c r="L1916" i="33"/>
  <c r="F1917" i="33"/>
  <c r="G1917" i="33"/>
  <c r="H1917" i="33"/>
  <c r="I1917" i="33"/>
  <c r="J1917" i="33"/>
  <c r="K1917" i="33"/>
  <c r="L1917" i="33"/>
  <c r="F1918" i="33"/>
  <c r="G1918" i="33"/>
  <c r="H1918" i="33"/>
  <c r="I1918" i="33"/>
  <c r="J1918" i="33"/>
  <c r="K1918" i="33"/>
  <c r="L1918" i="33"/>
  <c r="F1919" i="33"/>
  <c r="G1919" i="33"/>
  <c r="H1919" i="33"/>
  <c r="I1919" i="33"/>
  <c r="J1919" i="33"/>
  <c r="K1919" i="33"/>
  <c r="L1919" i="33"/>
  <c r="F1920" i="33"/>
  <c r="G1920" i="33"/>
  <c r="H1920" i="33"/>
  <c r="I1920" i="33"/>
  <c r="J1920" i="33"/>
  <c r="K1920" i="33"/>
  <c r="L1920" i="33"/>
  <c r="F1921" i="33"/>
  <c r="G1921" i="33"/>
  <c r="H1921" i="33"/>
  <c r="I1921" i="33"/>
  <c r="J1921" i="33"/>
  <c r="K1921" i="33"/>
  <c r="L1921" i="33"/>
  <c r="F1922" i="33"/>
  <c r="G1922" i="33"/>
  <c r="H1922" i="33"/>
  <c r="I1922" i="33"/>
  <c r="J1922" i="33"/>
  <c r="K1922" i="33"/>
  <c r="L1922" i="33"/>
  <c r="F1923" i="33"/>
  <c r="G1923" i="33"/>
  <c r="H1923" i="33"/>
  <c r="I1923" i="33"/>
  <c r="J1923" i="33"/>
  <c r="K1923" i="33"/>
  <c r="L1923" i="33"/>
  <c r="F1924" i="33"/>
  <c r="G1924" i="33"/>
  <c r="H1924" i="33"/>
  <c r="I1924" i="33"/>
  <c r="J1924" i="33"/>
  <c r="K1924" i="33"/>
  <c r="L1924" i="33"/>
  <c r="F1925" i="33"/>
  <c r="G1925" i="33"/>
  <c r="H1925" i="33"/>
  <c r="I1925" i="33"/>
  <c r="J1925" i="33"/>
  <c r="K1925" i="33"/>
  <c r="L1925" i="33"/>
  <c r="F1926" i="33"/>
  <c r="G1926" i="33"/>
  <c r="H1926" i="33"/>
  <c r="I1926" i="33"/>
  <c r="J1926" i="33"/>
  <c r="K1926" i="33"/>
  <c r="L1926" i="33"/>
  <c r="F1927" i="33"/>
  <c r="G1927" i="33"/>
  <c r="H1927" i="33"/>
  <c r="I1927" i="33"/>
  <c r="J1927" i="33"/>
  <c r="Q1927" i="33" s="1"/>
  <c r="K1927" i="33"/>
  <c r="L1927" i="33"/>
  <c r="F1928" i="33"/>
  <c r="G1928" i="33"/>
  <c r="H1928" i="33"/>
  <c r="I1928" i="33"/>
  <c r="J1928" i="33"/>
  <c r="K1928" i="33"/>
  <c r="L1928" i="33"/>
  <c r="F1929" i="33"/>
  <c r="G1929" i="33"/>
  <c r="H1929" i="33"/>
  <c r="I1929" i="33"/>
  <c r="J1929" i="33"/>
  <c r="K1929" i="33"/>
  <c r="L1929" i="33"/>
  <c r="F1930" i="33"/>
  <c r="G1930" i="33"/>
  <c r="H1930" i="33"/>
  <c r="I1930" i="33"/>
  <c r="J1930" i="33"/>
  <c r="K1930" i="33"/>
  <c r="L1930" i="33"/>
  <c r="F1931" i="33"/>
  <c r="G1931" i="33"/>
  <c r="H1931" i="33"/>
  <c r="I1931" i="33"/>
  <c r="J1931" i="33"/>
  <c r="K1931" i="33"/>
  <c r="L1931" i="33"/>
  <c r="F1932" i="33"/>
  <c r="G1932" i="33"/>
  <c r="H1932" i="33"/>
  <c r="I1932" i="33"/>
  <c r="J1932" i="33"/>
  <c r="K1932" i="33"/>
  <c r="L1932" i="33"/>
  <c r="F1933" i="33"/>
  <c r="G1933" i="33"/>
  <c r="H1933" i="33"/>
  <c r="I1933" i="33"/>
  <c r="J1933" i="33"/>
  <c r="K1933" i="33"/>
  <c r="L1933" i="33"/>
  <c r="F1934" i="33"/>
  <c r="G1934" i="33"/>
  <c r="H1934" i="33"/>
  <c r="I1934" i="33"/>
  <c r="J1934" i="33"/>
  <c r="K1934" i="33"/>
  <c r="L1934" i="33"/>
  <c r="F1935" i="33"/>
  <c r="G1935" i="33"/>
  <c r="H1935" i="33"/>
  <c r="I1935" i="33"/>
  <c r="J1935" i="33"/>
  <c r="K1935" i="33"/>
  <c r="L1935" i="33"/>
  <c r="F1936" i="33"/>
  <c r="G1936" i="33"/>
  <c r="H1936" i="33"/>
  <c r="I1936" i="33"/>
  <c r="J1936" i="33"/>
  <c r="K1936" i="33"/>
  <c r="L1936" i="33"/>
  <c r="F1937" i="33"/>
  <c r="G1937" i="33"/>
  <c r="H1937" i="33"/>
  <c r="I1937" i="33"/>
  <c r="J1937" i="33"/>
  <c r="K1937" i="33"/>
  <c r="L1937" i="33"/>
  <c r="F1938" i="33"/>
  <c r="G1938" i="33"/>
  <c r="H1938" i="33"/>
  <c r="I1938" i="33"/>
  <c r="J1938" i="33"/>
  <c r="K1938" i="33"/>
  <c r="L1938" i="33"/>
  <c r="F1939" i="33"/>
  <c r="G1939" i="33"/>
  <c r="H1939" i="33"/>
  <c r="I1939" i="33"/>
  <c r="J1939" i="33"/>
  <c r="K1939" i="33"/>
  <c r="L1939" i="33"/>
  <c r="F1940" i="33"/>
  <c r="G1940" i="33"/>
  <c r="H1940" i="33"/>
  <c r="I1940" i="33"/>
  <c r="J1940" i="33"/>
  <c r="K1940" i="33"/>
  <c r="L1940" i="33"/>
  <c r="F1941" i="33"/>
  <c r="G1941" i="33"/>
  <c r="H1941" i="33"/>
  <c r="I1941" i="33"/>
  <c r="J1941" i="33"/>
  <c r="K1941" i="33"/>
  <c r="L1941" i="33"/>
  <c r="F1942" i="33"/>
  <c r="G1942" i="33"/>
  <c r="H1942" i="33"/>
  <c r="I1942" i="33"/>
  <c r="J1942" i="33"/>
  <c r="K1942" i="33"/>
  <c r="L1942" i="33"/>
  <c r="F1943" i="33"/>
  <c r="G1943" i="33"/>
  <c r="H1943" i="33"/>
  <c r="I1943" i="33"/>
  <c r="J1943" i="33"/>
  <c r="K1943" i="33"/>
  <c r="L1943" i="33"/>
  <c r="F1944" i="33"/>
  <c r="G1944" i="33"/>
  <c r="H1944" i="33"/>
  <c r="I1944" i="33"/>
  <c r="J1944" i="33"/>
  <c r="K1944" i="33"/>
  <c r="L1944" i="33"/>
  <c r="F1945" i="33"/>
  <c r="G1945" i="33"/>
  <c r="H1945" i="33"/>
  <c r="I1945" i="33"/>
  <c r="J1945" i="33"/>
  <c r="K1945" i="33"/>
  <c r="L1945" i="33"/>
  <c r="F1946" i="33"/>
  <c r="G1946" i="33"/>
  <c r="H1946" i="33"/>
  <c r="I1946" i="33"/>
  <c r="J1946" i="33"/>
  <c r="K1946" i="33"/>
  <c r="L1946" i="33"/>
  <c r="F1947" i="33"/>
  <c r="G1947" i="33"/>
  <c r="H1947" i="33"/>
  <c r="I1947" i="33"/>
  <c r="J1947" i="33"/>
  <c r="K1947" i="33"/>
  <c r="L1947" i="33"/>
  <c r="F1948" i="33"/>
  <c r="G1948" i="33"/>
  <c r="H1948" i="33"/>
  <c r="I1948" i="33"/>
  <c r="J1948" i="33"/>
  <c r="K1948" i="33"/>
  <c r="L1948" i="33"/>
  <c r="F1949" i="33"/>
  <c r="G1949" i="33"/>
  <c r="H1949" i="33"/>
  <c r="I1949" i="33"/>
  <c r="J1949" i="33"/>
  <c r="K1949" i="33"/>
  <c r="L1949" i="33"/>
  <c r="F1950" i="33"/>
  <c r="G1950" i="33"/>
  <c r="H1950" i="33"/>
  <c r="I1950" i="33"/>
  <c r="J1950" i="33"/>
  <c r="K1950" i="33"/>
  <c r="L1950" i="33"/>
  <c r="F1951" i="33"/>
  <c r="G1951" i="33"/>
  <c r="H1951" i="33"/>
  <c r="I1951" i="33"/>
  <c r="J1951" i="33"/>
  <c r="K1951" i="33"/>
  <c r="L1951" i="33"/>
  <c r="F1952" i="33"/>
  <c r="G1952" i="33"/>
  <c r="H1952" i="33"/>
  <c r="I1952" i="33"/>
  <c r="J1952" i="33"/>
  <c r="K1952" i="33"/>
  <c r="L1952" i="33"/>
  <c r="F1953" i="33"/>
  <c r="G1953" i="33"/>
  <c r="H1953" i="33"/>
  <c r="I1953" i="33"/>
  <c r="J1953" i="33"/>
  <c r="K1953" i="33"/>
  <c r="L1953" i="33"/>
  <c r="F1954" i="33"/>
  <c r="G1954" i="33"/>
  <c r="H1954" i="33"/>
  <c r="I1954" i="33"/>
  <c r="J1954" i="33"/>
  <c r="K1954" i="33"/>
  <c r="L1954" i="33"/>
  <c r="F1955" i="33"/>
  <c r="G1955" i="33"/>
  <c r="H1955" i="33"/>
  <c r="I1955" i="33"/>
  <c r="J1955" i="33"/>
  <c r="K1955" i="33"/>
  <c r="L1955" i="33"/>
  <c r="F1956" i="33"/>
  <c r="G1956" i="33"/>
  <c r="H1956" i="33"/>
  <c r="I1956" i="33"/>
  <c r="J1956" i="33"/>
  <c r="K1956" i="33"/>
  <c r="L1956" i="33"/>
  <c r="F1957" i="33"/>
  <c r="G1957" i="33"/>
  <c r="H1957" i="33"/>
  <c r="I1957" i="33"/>
  <c r="J1957" i="33"/>
  <c r="K1957" i="33"/>
  <c r="L1957" i="33"/>
  <c r="F1958" i="33"/>
  <c r="G1958" i="33"/>
  <c r="H1958" i="33"/>
  <c r="I1958" i="33"/>
  <c r="J1958" i="33"/>
  <c r="K1958" i="33"/>
  <c r="L1958" i="33"/>
  <c r="F1959" i="33"/>
  <c r="G1959" i="33"/>
  <c r="H1959" i="33"/>
  <c r="I1959" i="33"/>
  <c r="J1959" i="33"/>
  <c r="K1959" i="33"/>
  <c r="L1959" i="33"/>
  <c r="F1960" i="33"/>
  <c r="G1960" i="33"/>
  <c r="H1960" i="33"/>
  <c r="I1960" i="33"/>
  <c r="J1960" i="33"/>
  <c r="K1960" i="33"/>
  <c r="L1960" i="33"/>
  <c r="F1961" i="33"/>
  <c r="G1961" i="33"/>
  <c r="H1961" i="33"/>
  <c r="I1961" i="33"/>
  <c r="J1961" i="33"/>
  <c r="K1961" i="33"/>
  <c r="L1961" i="33"/>
  <c r="F1962" i="33"/>
  <c r="G1962" i="33"/>
  <c r="H1962" i="33"/>
  <c r="I1962" i="33"/>
  <c r="J1962" i="33"/>
  <c r="K1962" i="33"/>
  <c r="L1962" i="33"/>
  <c r="F1963" i="33"/>
  <c r="G1963" i="33"/>
  <c r="H1963" i="33"/>
  <c r="I1963" i="33"/>
  <c r="J1963" i="33"/>
  <c r="K1963" i="33"/>
  <c r="L1963" i="33"/>
  <c r="F1964" i="33"/>
  <c r="G1964" i="33"/>
  <c r="H1964" i="33"/>
  <c r="I1964" i="33"/>
  <c r="J1964" i="33"/>
  <c r="K1964" i="33"/>
  <c r="L1964" i="33"/>
  <c r="F1965" i="33"/>
  <c r="G1965" i="33"/>
  <c r="H1965" i="33"/>
  <c r="I1965" i="33"/>
  <c r="J1965" i="33"/>
  <c r="K1965" i="33"/>
  <c r="L1965" i="33"/>
  <c r="F1966" i="33"/>
  <c r="G1966" i="33"/>
  <c r="H1966" i="33"/>
  <c r="I1966" i="33"/>
  <c r="J1966" i="33"/>
  <c r="K1966" i="33"/>
  <c r="L1966" i="33"/>
  <c r="F1967" i="33"/>
  <c r="G1967" i="33"/>
  <c r="H1967" i="33"/>
  <c r="I1967" i="33"/>
  <c r="J1967" i="33"/>
  <c r="Q1967" i="33" s="1"/>
  <c r="K1967" i="33"/>
  <c r="L1967" i="33"/>
  <c r="F1968" i="33"/>
  <c r="G1968" i="33"/>
  <c r="H1968" i="33"/>
  <c r="I1968" i="33"/>
  <c r="J1968" i="33"/>
  <c r="K1968" i="33"/>
  <c r="L1968" i="33"/>
  <c r="F1969" i="33"/>
  <c r="G1969" i="33"/>
  <c r="H1969" i="33"/>
  <c r="I1969" i="33"/>
  <c r="J1969" i="33"/>
  <c r="K1969" i="33"/>
  <c r="L1969" i="33"/>
  <c r="F1970" i="33"/>
  <c r="G1970" i="33"/>
  <c r="H1970" i="33"/>
  <c r="I1970" i="33"/>
  <c r="J1970" i="33"/>
  <c r="K1970" i="33"/>
  <c r="L1970" i="33"/>
  <c r="F1971" i="33"/>
  <c r="G1971" i="33"/>
  <c r="H1971" i="33"/>
  <c r="I1971" i="33"/>
  <c r="J1971" i="33"/>
  <c r="K1971" i="33"/>
  <c r="L1971" i="33"/>
  <c r="F1972" i="33"/>
  <c r="G1972" i="33"/>
  <c r="H1972" i="33"/>
  <c r="I1972" i="33"/>
  <c r="J1972" i="33"/>
  <c r="K1972" i="33"/>
  <c r="L1972" i="33"/>
  <c r="F1973" i="33"/>
  <c r="G1973" i="33"/>
  <c r="H1973" i="33"/>
  <c r="I1973" i="33"/>
  <c r="J1973" i="33"/>
  <c r="K1973" i="33"/>
  <c r="L1973" i="33"/>
  <c r="F1974" i="33"/>
  <c r="G1974" i="33"/>
  <c r="H1974" i="33"/>
  <c r="I1974" i="33"/>
  <c r="J1974" i="33"/>
  <c r="K1974" i="33"/>
  <c r="L1974" i="33"/>
  <c r="F1975" i="33"/>
  <c r="G1975" i="33"/>
  <c r="H1975" i="33"/>
  <c r="I1975" i="33"/>
  <c r="J1975" i="33"/>
  <c r="K1975" i="33"/>
  <c r="L1975" i="33"/>
  <c r="F1976" i="33"/>
  <c r="G1976" i="33"/>
  <c r="H1976" i="33"/>
  <c r="I1976" i="33"/>
  <c r="J1976" i="33"/>
  <c r="K1976" i="33"/>
  <c r="L1976" i="33"/>
  <c r="F1977" i="33"/>
  <c r="G1977" i="33"/>
  <c r="H1977" i="33"/>
  <c r="I1977" i="33"/>
  <c r="J1977" i="33"/>
  <c r="K1977" i="33"/>
  <c r="L1977" i="33"/>
  <c r="F1978" i="33"/>
  <c r="G1978" i="33"/>
  <c r="H1978" i="33"/>
  <c r="I1978" i="33"/>
  <c r="J1978" i="33"/>
  <c r="K1978" i="33"/>
  <c r="L1978" i="33"/>
  <c r="F1979" i="33"/>
  <c r="G1979" i="33"/>
  <c r="H1979" i="33"/>
  <c r="I1979" i="33"/>
  <c r="J1979" i="33"/>
  <c r="K1979" i="33"/>
  <c r="L1979" i="33"/>
  <c r="F1980" i="33"/>
  <c r="G1980" i="33"/>
  <c r="H1980" i="33"/>
  <c r="I1980" i="33"/>
  <c r="J1980" i="33"/>
  <c r="K1980" i="33"/>
  <c r="L1980" i="33"/>
  <c r="F1981" i="33"/>
  <c r="G1981" i="33"/>
  <c r="H1981" i="33"/>
  <c r="I1981" i="33"/>
  <c r="J1981" i="33"/>
  <c r="K1981" i="33"/>
  <c r="L1981" i="33"/>
  <c r="F1982" i="33"/>
  <c r="G1982" i="33"/>
  <c r="H1982" i="33"/>
  <c r="I1982" i="33"/>
  <c r="J1982" i="33"/>
  <c r="K1982" i="33"/>
  <c r="L1982" i="33"/>
  <c r="F1983" i="33"/>
  <c r="G1983" i="33"/>
  <c r="H1983" i="33"/>
  <c r="I1983" i="33"/>
  <c r="J1983" i="33"/>
  <c r="K1983" i="33"/>
  <c r="L1983" i="33"/>
  <c r="F1984" i="33"/>
  <c r="G1984" i="33"/>
  <c r="H1984" i="33"/>
  <c r="I1984" i="33"/>
  <c r="J1984" i="33"/>
  <c r="K1984" i="33"/>
  <c r="L1984" i="33"/>
  <c r="F1985" i="33"/>
  <c r="G1985" i="33"/>
  <c r="H1985" i="33"/>
  <c r="I1985" i="33"/>
  <c r="J1985" i="33"/>
  <c r="K1985" i="33"/>
  <c r="L1985" i="33"/>
  <c r="F1986" i="33"/>
  <c r="G1986" i="33"/>
  <c r="H1986" i="33"/>
  <c r="I1986" i="33"/>
  <c r="J1986" i="33"/>
  <c r="K1986" i="33"/>
  <c r="L1986" i="33"/>
  <c r="F1987" i="33"/>
  <c r="G1987" i="33"/>
  <c r="H1987" i="33"/>
  <c r="I1987" i="33"/>
  <c r="J1987" i="33"/>
  <c r="Q1987" i="33" s="1"/>
  <c r="K1987" i="33"/>
  <c r="L1987" i="33"/>
  <c r="F1988" i="33"/>
  <c r="G1988" i="33"/>
  <c r="H1988" i="33"/>
  <c r="I1988" i="33"/>
  <c r="J1988" i="33"/>
  <c r="K1988" i="33"/>
  <c r="L1988" i="33"/>
  <c r="F1989" i="33"/>
  <c r="G1989" i="33"/>
  <c r="H1989" i="33"/>
  <c r="I1989" i="33"/>
  <c r="J1989" i="33"/>
  <c r="K1989" i="33"/>
  <c r="L1989" i="33"/>
  <c r="F1990" i="33"/>
  <c r="G1990" i="33"/>
  <c r="H1990" i="33"/>
  <c r="I1990" i="33"/>
  <c r="J1990" i="33"/>
  <c r="K1990" i="33"/>
  <c r="L1990" i="33"/>
  <c r="F1991" i="33"/>
  <c r="G1991" i="33"/>
  <c r="H1991" i="33"/>
  <c r="I1991" i="33"/>
  <c r="J1991" i="33"/>
  <c r="K1991" i="33"/>
  <c r="L1991" i="33"/>
  <c r="F1992" i="33"/>
  <c r="G1992" i="33"/>
  <c r="H1992" i="33"/>
  <c r="I1992" i="33"/>
  <c r="J1992" i="33"/>
  <c r="K1992" i="33"/>
  <c r="L1992" i="33"/>
  <c r="F1993" i="33"/>
  <c r="G1993" i="33"/>
  <c r="H1993" i="33"/>
  <c r="I1993" i="33"/>
  <c r="J1993" i="33"/>
  <c r="K1993" i="33"/>
  <c r="L1993" i="33"/>
  <c r="F1994" i="33"/>
  <c r="G1994" i="33"/>
  <c r="H1994" i="33"/>
  <c r="I1994" i="33"/>
  <c r="J1994" i="33"/>
  <c r="K1994" i="33"/>
  <c r="L1994" i="33"/>
  <c r="F1995" i="33"/>
  <c r="G1995" i="33"/>
  <c r="H1995" i="33"/>
  <c r="I1995" i="33"/>
  <c r="J1995" i="33"/>
  <c r="K1995" i="33"/>
  <c r="L1995" i="33"/>
  <c r="F1996" i="33"/>
  <c r="G1996" i="33"/>
  <c r="H1996" i="33"/>
  <c r="I1996" i="33"/>
  <c r="J1996" i="33"/>
  <c r="K1996" i="33"/>
  <c r="L1996" i="33"/>
  <c r="F1997" i="33"/>
  <c r="G1997" i="33"/>
  <c r="H1997" i="33"/>
  <c r="I1997" i="33"/>
  <c r="J1997" i="33"/>
  <c r="K1997" i="33"/>
  <c r="L1997" i="33"/>
  <c r="F1998" i="33"/>
  <c r="G1998" i="33"/>
  <c r="H1998" i="33"/>
  <c r="I1998" i="33"/>
  <c r="J1998" i="33"/>
  <c r="K1998" i="33"/>
  <c r="L1998" i="33"/>
  <c r="F1999" i="33"/>
  <c r="G1999" i="33"/>
  <c r="H1999" i="33"/>
  <c r="I1999" i="33"/>
  <c r="J1999" i="33"/>
  <c r="K1999" i="33"/>
  <c r="L1999" i="33"/>
  <c r="F2000" i="33"/>
  <c r="G2000" i="33"/>
  <c r="H2000" i="33"/>
  <c r="I2000" i="33"/>
  <c r="J2000" i="33"/>
  <c r="K2000" i="33"/>
  <c r="L2000" i="33"/>
  <c r="F2001" i="33"/>
  <c r="G2001" i="33"/>
  <c r="H2001" i="33"/>
  <c r="I2001" i="33"/>
  <c r="J2001" i="33"/>
  <c r="K2001" i="33"/>
  <c r="L2001" i="33"/>
  <c r="F2002" i="33"/>
  <c r="G2002" i="33"/>
  <c r="H2002" i="33"/>
  <c r="I2002" i="33"/>
  <c r="J2002" i="33"/>
  <c r="K2002" i="33"/>
  <c r="L2002" i="33"/>
  <c r="F2003" i="33"/>
  <c r="G2003" i="33"/>
  <c r="H2003" i="33"/>
  <c r="I2003" i="33"/>
  <c r="J2003" i="33"/>
  <c r="K2003" i="33"/>
  <c r="L2003" i="33"/>
  <c r="F2004" i="33"/>
  <c r="G2004" i="33"/>
  <c r="H2004" i="33"/>
  <c r="I2004" i="33"/>
  <c r="J2004" i="33"/>
  <c r="K2004" i="33"/>
  <c r="L2004" i="33"/>
  <c r="F2005" i="33"/>
  <c r="G2005" i="33"/>
  <c r="H2005" i="33"/>
  <c r="I2005" i="33"/>
  <c r="J2005" i="33"/>
  <c r="K2005" i="33"/>
  <c r="L2005" i="33"/>
  <c r="F2006" i="33"/>
  <c r="G2006" i="33"/>
  <c r="H2006" i="33"/>
  <c r="I2006" i="33"/>
  <c r="J2006" i="33"/>
  <c r="K2006" i="33"/>
  <c r="L2006" i="33"/>
  <c r="F2007" i="33"/>
  <c r="G2007" i="33"/>
  <c r="H2007" i="33"/>
  <c r="I2007" i="33"/>
  <c r="J2007" i="33"/>
  <c r="K2007" i="33"/>
  <c r="L2007" i="33"/>
  <c r="F2008" i="33"/>
  <c r="G2008" i="33"/>
  <c r="H2008" i="33"/>
  <c r="I2008" i="33"/>
  <c r="J2008" i="33"/>
  <c r="K2008" i="33"/>
  <c r="L2008" i="33"/>
  <c r="F2009" i="33"/>
  <c r="G2009" i="33"/>
  <c r="H2009" i="33"/>
  <c r="I2009" i="33"/>
  <c r="J2009" i="33"/>
  <c r="Q2009" i="33" s="1"/>
  <c r="K2009" i="33"/>
  <c r="L2009" i="33"/>
  <c r="F2010" i="33"/>
  <c r="G2010" i="33"/>
  <c r="H2010" i="33"/>
  <c r="I2010" i="33"/>
  <c r="J2010" i="33"/>
  <c r="K2010" i="33"/>
  <c r="L2010" i="33"/>
  <c r="F2011" i="33"/>
  <c r="G2011" i="33"/>
  <c r="H2011" i="33"/>
  <c r="I2011" i="33"/>
  <c r="J2011" i="33"/>
  <c r="K2011" i="33"/>
  <c r="L2011" i="33"/>
  <c r="F2012" i="33"/>
  <c r="G2012" i="33"/>
  <c r="H2012" i="33"/>
  <c r="I2012" i="33"/>
  <c r="J2012" i="33"/>
  <c r="K2012" i="33"/>
  <c r="L2012" i="33"/>
  <c r="F2013" i="33"/>
  <c r="G2013" i="33"/>
  <c r="H2013" i="33"/>
  <c r="I2013" i="33"/>
  <c r="J2013" i="33"/>
  <c r="K2013" i="33"/>
  <c r="L2013" i="33"/>
  <c r="F2014" i="33"/>
  <c r="G2014" i="33"/>
  <c r="H2014" i="33"/>
  <c r="I2014" i="33"/>
  <c r="J2014" i="33"/>
  <c r="K2014" i="33"/>
  <c r="L2014" i="33"/>
  <c r="F2015" i="33"/>
  <c r="G2015" i="33"/>
  <c r="H2015" i="33"/>
  <c r="I2015" i="33"/>
  <c r="J2015" i="33"/>
  <c r="K2015" i="33"/>
  <c r="L2015" i="33"/>
  <c r="F2016" i="33"/>
  <c r="G2016" i="33"/>
  <c r="H2016" i="33"/>
  <c r="I2016" i="33"/>
  <c r="J2016" i="33"/>
  <c r="K2016" i="33"/>
  <c r="L2016" i="33"/>
  <c r="F2017" i="33"/>
  <c r="G2017" i="33"/>
  <c r="H2017" i="33"/>
  <c r="I2017" i="33"/>
  <c r="J2017" i="33"/>
  <c r="K2017" i="33"/>
  <c r="L2017" i="33"/>
  <c r="F2018" i="33"/>
  <c r="G2018" i="33"/>
  <c r="H2018" i="33"/>
  <c r="I2018" i="33"/>
  <c r="J2018" i="33"/>
  <c r="K2018" i="33"/>
  <c r="L2018" i="33"/>
  <c r="F2019" i="33"/>
  <c r="G2019" i="33"/>
  <c r="H2019" i="33"/>
  <c r="I2019" i="33"/>
  <c r="J2019" i="33"/>
  <c r="K2019" i="33"/>
  <c r="L2019" i="33"/>
  <c r="F2020" i="33"/>
  <c r="G2020" i="33"/>
  <c r="H2020" i="33"/>
  <c r="I2020" i="33"/>
  <c r="J2020" i="33"/>
  <c r="K2020" i="33"/>
  <c r="L2020" i="33"/>
  <c r="F2021" i="33"/>
  <c r="G2021" i="33"/>
  <c r="H2021" i="33"/>
  <c r="I2021" i="33"/>
  <c r="J2021" i="33"/>
  <c r="K2021" i="33"/>
  <c r="L2021" i="33"/>
  <c r="F2022" i="33"/>
  <c r="G2022" i="33"/>
  <c r="H2022" i="33"/>
  <c r="I2022" i="33"/>
  <c r="J2022" i="33"/>
  <c r="K2022" i="33"/>
  <c r="L2022" i="33"/>
  <c r="F2023" i="33"/>
  <c r="G2023" i="33"/>
  <c r="H2023" i="33"/>
  <c r="I2023" i="33"/>
  <c r="J2023" i="33"/>
  <c r="K2023" i="33"/>
  <c r="L2023" i="33"/>
  <c r="F2024" i="33"/>
  <c r="G2024" i="33"/>
  <c r="H2024" i="33"/>
  <c r="I2024" i="33"/>
  <c r="J2024" i="33"/>
  <c r="K2024" i="33"/>
  <c r="L2024" i="33"/>
  <c r="F2025" i="33"/>
  <c r="G2025" i="33"/>
  <c r="H2025" i="33"/>
  <c r="I2025" i="33"/>
  <c r="J2025" i="33"/>
  <c r="K2025" i="33"/>
  <c r="L2025" i="33"/>
  <c r="F2026" i="33"/>
  <c r="G2026" i="33"/>
  <c r="H2026" i="33"/>
  <c r="I2026" i="33"/>
  <c r="J2026" i="33"/>
  <c r="K2026" i="33"/>
  <c r="L2026" i="33"/>
  <c r="F2027" i="33"/>
  <c r="G2027" i="33"/>
  <c r="H2027" i="33"/>
  <c r="I2027" i="33"/>
  <c r="J2027" i="33"/>
  <c r="Q2027" i="33" s="1"/>
  <c r="K2027" i="33"/>
  <c r="L2027" i="33"/>
  <c r="F2028" i="33"/>
  <c r="G2028" i="33"/>
  <c r="H2028" i="33"/>
  <c r="I2028" i="33"/>
  <c r="J2028" i="33"/>
  <c r="K2028" i="33"/>
  <c r="L2028" i="33"/>
  <c r="F2029" i="33"/>
  <c r="G2029" i="33"/>
  <c r="H2029" i="33"/>
  <c r="I2029" i="33"/>
  <c r="J2029" i="33"/>
  <c r="Q2029" i="33" s="1"/>
  <c r="K2029" i="33"/>
  <c r="L2029" i="33"/>
  <c r="F2030" i="33"/>
  <c r="G2030" i="33"/>
  <c r="H2030" i="33"/>
  <c r="I2030" i="33"/>
  <c r="J2030" i="33"/>
  <c r="K2030" i="33"/>
  <c r="L2030" i="33"/>
  <c r="F2031" i="33"/>
  <c r="G2031" i="33"/>
  <c r="H2031" i="33"/>
  <c r="I2031" i="33"/>
  <c r="J2031" i="33"/>
  <c r="K2031" i="33"/>
  <c r="L2031" i="33"/>
  <c r="F2032" i="33"/>
  <c r="G2032" i="33"/>
  <c r="H2032" i="33"/>
  <c r="I2032" i="33"/>
  <c r="J2032" i="33"/>
  <c r="K2032" i="33"/>
  <c r="L2032" i="33"/>
  <c r="F2033" i="33"/>
  <c r="G2033" i="33"/>
  <c r="H2033" i="33"/>
  <c r="I2033" i="33"/>
  <c r="J2033" i="33"/>
  <c r="K2033" i="33"/>
  <c r="L2033" i="33"/>
  <c r="F2034" i="33"/>
  <c r="G2034" i="33"/>
  <c r="H2034" i="33"/>
  <c r="I2034" i="33"/>
  <c r="J2034" i="33"/>
  <c r="K2034" i="33"/>
  <c r="L2034" i="33"/>
  <c r="F2035" i="33"/>
  <c r="G2035" i="33"/>
  <c r="H2035" i="33"/>
  <c r="I2035" i="33"/>
  <c r="J2035" i="33"/>
  <c r="K2035" i="33"/>
  <c r="L2035" i="33"/>
  <c r="F2036" i="33"/>
  <c r="G2036" i="33"/>
  <c r="H2036" i="33"/>
  <c r="I2036" i="33"/>
  <c r="J2036" i="33"/>
  <c r="K2036" i="33"/>
  <c r="L2036" i="33"/>
  <c r="F2037" i="33"/>
  <c r="G2037" i="33"/>
  <c r="H2037" i="33"/>
  <c r="I2037" i="33"/>
  <c r="J2037" i="33"/>
  <c r="K2037" i="33"/>
  <c r="L2037" i="33"/>
  <c r="F2038" i="33"/>
  <c r="G2038" i="33"/>
  <c r="H2038" i="33"/>
  <c r="I2038" i="33"/>
  <c r="J2038" i="33"/>
  <c r="K2038" i="33"/>
  <c r="L2038" i="33"/>
  <c r="F2039" i="33"/>
  <c r="G2039" i="33"/>
  <c r="H2039" i="33"/>
  <c r="I2039" i="33"/>
  <c r="J2039" i="33"/>
  <c r="K2039" i="33"/>
  <c r="L2039" i="33"/>
  <c r="F2040" i="33"/>
  <c r="G2040" i="33"/>
  <c r="H2040" i="33"/>
  <c r="I2040" i="33"/>
  <c r="J2040" i="33"/>
  <c r="K2040" i="33"/>
  <c r="L2040" i="33"/>
  <c r="F2041" i="33"/>
  <c r="G2041" i="33"/>
  <c r="H2041" i="33"/>
  <c r="I2041" i="33"/>
  <c r="J2041" i="33"/>
  <c r="K2041" i="33"/>
  <c r="L2041" i="33"/>
  <c r="F2042" i="33"/>
  <c r="G2042" i="33"/>
  <c r="H2042" i="33"/>
  <c r="I2042" i="33"/>
  <c r="J2042" i="33"/>
  <c r="K2042" i="33"/>
  <c r="L2042" i="33"/>
  <c r="F2043" i="33"/>
  <c r="G2043" i="33"/>
  <c r="H2043" i="33"/>
  <c r="I2043" i="33"/>
  <c r="J2043" i="33"/>
  <c r="K2043" i="33"/>
  <c r="L2043" i="33"/>
  <c r="F2044" i="33"/>
  <c r="G2044" i="33"/>
  <c r="H2044" i="33"/>
  <c r="I2044" i="33"/>
  <c r="J2044" i="33"/>
  <c r="K2044" i="33"/>
  <c r="L2044" i="33"/>
  <c r="F2045" i="33"/>
  <c r="G2045" i="33"/>
  <c r="H2045" i="33"/>
  <c r="I2045" i="33"/>
  <c r="J2045" i="33"/>
  <c r="K2045" i="33"/>
  <c r="L2045" i="33"/>
  <c r="F2046" i="33"/>
  <c r="G2046" i="33"/>
  <c r="H2046" i="33"/>
  <c r="I2046" i="33"/>
  <c r="J2046" i="33"/>
  <c r="K2046" i="33"/>
  <c r="L2046" i="33"/>
  <c r="F2047" i="33"/>
  <c r="G2047" i="33"/>
  <c r="H2047" i="33"/>
  <c r="I2047" i="33"/>
  <c r="J2047" i="33"/>
  <c r="Q2047" i="33" s="1"/>
  <c r="K2047" i="33"/>
  <c r="L2047" i="33"/>
  <c r="F2048" i="33"/>
  <c r="G2048" i="33"/>
  <c r="H2048" i="33"/>
  <c r="I2048" i="33"/>
  <c r="J2048" i="33"/>
  <c r="K2048" i="33"/>
  <c r="L2048" i="33"/>
  <c r="F2049" i="33"/>
  <c r="G2049" i="33"/>
  <c r="H2049" i="33"/>
  <c r="I2049" i="33"/>
  <c r="J2049" i="33"/>
  <c r="K2049" i="33"/>
  <c r="L2049" i="33"/>
  <c r="F2050" i="33"/>
  <c r="G2050" i="33"/>
  <c r="H2050" i="33"/>
  <c r="I2050" i="33"/>
  <c r="J2050" i="33"/>
  <c r="K2050" i="33"/>
  <c r="L2050" i="33"/>
  <c r="F2051" i="33"/>
  <c r="G2051" i="33"/>
  <c r="H2051" i="33"/>
  <c r="I2051" i="33"/>
  <c r="J2051" i="33"/>
  <c r="K2051" i="33"/>
  <c r="L2051" i="33"/>
  <c r="F2052" i="33"/>
  <c r="G2052" i="33"/>
  <c r="H2052" i="33"/>
  <c r="I2052" i="33"/>
  <c r="J2052" i="33"/>
  <c r="K2052" i="33"/>
  <c r="L2052" i="33"/>
  <c r="F2053" i="33"/>
  <c r="G2053" i="33"/>
  <c r="H2053" i="33"/>
  <c r="I2053" i="33"/>
  <c r="J2053" i="33"/>
  <c r="K2053" i="33"/>
  <c r="L2053" i="33"/>
  <c r="F2054" i="33"/>
  <c r="G2054" i="33"/>
  <c r="H2054" i="33"/>
  <c r="I2054" i="33"/>
  <c r="J2054" i="33"/>
  <c r="K2054" i="33"/>
  <c r="L2054" i="33"/>
  <c r="F2055" i="33"/>
  <c r="G2055" i="33"/>
  <c r="H2055" i="33"/>
  <c r="I2055" i="33"/>
  <c r="J2055" i="33"/>
  <c r="K2055" i="33"/>
  <c r="L2055" i="33"/>
  <c r="F2056" i="33"/>
  <c r="G2056" i="33"/>
  <c r="H2056" i="33"/>
  <c r="I2056" i="33"/>
  <c r="J2056" i="33"/>
  <c r="K2056" i="33"/>
  <c r="L2056" i="33"/>
  <c r="F2057" i="33"/>
  <c r="G2057" i="33"/>
  <c r="H2057" i="33"/>
  <c r="I2057" i="33"/>
  <c r="J2057" i="33"/>
  <c r="K2057" i="33"/>
  <c r="L2057" i="33"/>
  <c r="F2058" i="33"/>
  <c r="G2058" i="33"/>
  <c r="H2058" i="33"/>
  <c r="I2058" i="33"/>
  <c r="J2058" i="33"/>
  <c r="K2058" i="33"/>
  <c r="L2058" i="33"/>
  <c r="F2059" i="33"/>
  <c r="G2059" i="33"/>
  <c r="H2059" i="33"/>
  <c r="I2059" i="33"/>
  <c r="J2059" i="33"/>
  <c r="K2059" i="33"/>
  <c r="L2059" i="33"/>
  <c r="F2060" i="33"/>
  <c r="G2060" i="33"/>
  <c r="H2060" i="33"/>
  <c r="I2060" i="33"/>
  <c r="J2060" i="33"/>
  <c r="K2060" i="33"/>
  <c r="L2060" i="33"/>
  <c r="F2061" i="33"/>
  <c r="G2061" i="33"/>
  <c r="H2061" i="33"/>
  <c r="I2061" i="33"/>
  <c r="J2061" i="33"/>
  <c r="K2061" i="33"/>
  <c r="L2061" i="33"/>
  <c r="F2062" i="33"/>
  <c r="G2062" i="33"/>
  <c r="H2062" i="33"/>
  <c r="I2062" i="33"/>
  <c r="J2062" i="33"/>
  <c r="K2062" i="33"/>
  <c r="L2062" i="33"/>
  <c r="F2063" i="33"/>
  <c r="G2063" i="33"/>
  <c r="H2063" i="33"/>
  <c r="I2063" i="33"/>
  <c r="J2063" i="33"/>
  <c r="K2063" i="33"/>
  <c r="L2063" i="33"/>
  <c r="F2064" i="33"/>
  <c r="G2064" i="33"/>
  <c r="H2064" i="33"/>
  <c r="I2064" i="33"/>
  <c r="J2064" i="33"/>
  <c r="K2064" i="33"/>
  <c r="L2064" i="33"/>
  <c r="F2065" i="33"/>
  <c r="G2065" i="33"/>
  <c r="H2065" i="33"/>
  <c r="I2065" i="33"/>
  <c r="J2065" i="33"/>
  <c r="K2065" i="33"/>
  <c r="L2065" i="33"/>
  <c r="F2066" i="33"/>
  <c r="G2066" i="33"/>
  <c r="H2066" i="33"/>
  <c r="I2066" i="33"/>
  <c r="J2066" i="33"/>
  <c r="K2066" i="33"/>
  <c r="L2066" i="33"/>
  <c r="F2067" i="33"/>
  <c r="G2067" i="33"/>
  <c r="H2067" i="33"/>
  <c r="I2067" i="33"/>
  <c r="J2067" i="33"/>
  <c r="K2067" i="33"/>
  <c r="L2067" i="33"/>
  <c r="F2068" i="33"/>
  <c r="G2068" i="33"/>
  <c r="H2068" i="33"/>
  <c r="I2068" i="33"/>
  <c r="J2068" i="33"/>
  <c r="K2068" i="33"/>
  <c r="L2068" i="33"/>
  <c r="F2069" i="33"/>
  <c r="G2069" i="33"/>
  <c r="H2069" i="33"/>
  <c r="I2069" i="33"/>
  <c r="J2069" i="33"/>
  <c r="K2069" i="33"/>
  <c r="L2069" i="33"/>
  <c r="F2070" i="33"/>
  <c r="G2070" i="33"/>
  <c r="H2070" i="33"/>
  <c r="I2070" i="33"/>
  <c r="J2070" i="33"/>
  <c r="K2070" i="33"/>
  <c r="L2070" i="33"/>
  <c r="F2071" i="33"/>
  <c r="G2071" i="33"/>
  <c r="H2071" i="33"/>
  <c r="I2071" i="33"/>
  <c r="J2071" i="33"/>
  <c r="K2071" i="33"/>
  <c r="L2071" i="33"/>
  <c r="F2072" i="33"/>
  <c r="G2072" i="33"/>
  <c r="H2072" i="33"/>
  <c r="I2072" i="33"/>
  <c r="J2072" i="33"/>
  <c r="K2072" i="33"/>
  <c r="L2072" i="33"/>
  <c r="F2073" i="33"/>
  <c r="G2073" i="33"/>
  <c r="H2073" i="33"/>
  <c r="I2073" i="33"/>
  <c r="J2073" i="33"/>
  <c r="K2073" i="33"/>
  <c r="L2073" i="33"/>
  <c r="F2074" i="33"/>
  <c r="G2074" i="33"/>
  <c r="H2074" i="33"/>
  <c r="I2074" i="33"/>
  <c r="J2074" i="33"/>
  <c r="K2074" i="33"/>
  <c r="L2074" i="33"/>
  <c r="F2075" i="33"/>
  <c r="G2075" i="33"/>
  <c r="H2075" i="33"/>
  <c r="I2075" i="33"/>
  <c r="J2075" i="33"/>
  <c r="K2075" i="33"/>
  <c r="L2075" i="33"/>
  <c r="F2076" i="33"/>
  <c r="G2076" i="33"/>
  <c r="H2076" i="33"/>
  <c r="I2076" i="33"/>
  <c r="J2076" i="33"/>
  <c r="K2076" i="33"/>
  <c r="L2076" i="33"/>
  <c r="F2077" i="33"/>
  <c r="G2077" i="33"/>
  <c r="H2077" i="33"/>
  <c r="I2077" i="33"/>
  <c r="J2077" i="33"/>
  <c r="K2077" i="33"/>
  <c r="L2077" i="33"/>
  <c r="F2078" i="33"/>
  <c r="G2078" i="33"/>
  <c r="H2078" i="33"/>
  <c r="I2078" i="33"/>
  <c r="J2078" i="33"/>
  <c r="K2078" i="33"/>
  <c r="L2078" i="33"/>
  <c r="F2079" i="33"/>
  <c r="G2079" i="33"/>
  <c r="H2079" i="33"/>
  <c r="I2079" i="33"/>
  <c r="J2079" i="33"/>
  <c r="K2079" i="33"/>
  <c r="L2079" i="33"/>
  <c r="F2080" i="33"/>
  <c r="G2080" i="33"/>
  <c r="H2080" i="33"/>
  <c r="I2080" i="33"/>
  <c r="J2080" i="33"/>
  <c r="K2080" i="33"/>
  <c r="L2080" i="33"/>
  <c r="F2081" i="33"/>
  <c r="G2081" i="33"/>
  <c r="H2081" i="33"/>
  <c r="I2081" i="33"/>
  <c r="J2081" i="33"/>
  <c r="K2081" i="33"/>
  <c r="L2081" i="33"/>
  <c r="F2082" i="33"/>
  <c r="G2082" i="33"/>
  <c r="H2082" i="33"/>
  <c r="I2082" i="33"/>
  <c r="J2082" i="33"/>
  <c r="K2082" i="33"/>
  <c r="L2082" i="33"/>
  <c r="F2083" i="33"/>
  <c r="G2083" i="33"/>
  <c r="H2083" i="33"/>
  <c r="I2083" i="33"/>
  <c r="J2083" i="33"/>
  <c r="K2083" i="33"/>
  <c r="L2083" i="33"/>
  <c r="F2084" i="33"/>
  <c r="G2084" i="33"/>
  <c r="H2084" i="33"/>
  <c r="I2084" i="33"/>
  <c r="J2084" i="33"/>
  <c r="K2084" i="33"/>
  <c r="L2084" i="33"/>
  <c r="F2085" i="33"/>
  <c r="G2085" i="33"/>
  <c r="H2085" i="33"/>
  <c r="I2085" i="33"/>
  <c r="J2085" i="33"/>
  <c r="K2085" i="33"/>
  <c r="L2085" i="33"/>
  <c r="F2086" i="33"/>
  <c r="G2086" i="33"/>
  <c r="H2086" i="33"/>
  <c r="I2086" i="33"/>
  <c r="J2086" i="33"/>
  <c r="K2086" i="33"/>
  <c r="L2086" i="33"/>
  <c r="F2087" i="33"/>
  <c r="G2087" i="33"/>
  <c r="H2087" i="33"/>
  <c r="I2087" i="33"/>
  <c r="J2087" i="33"/>
  <c r="K2087" i="33"/>
  <c r="L2087" i="33"/>
  <c r="F2088" i="33"/>
  <c r="G2088" i="33"/>
  <c r="H2088" i="33"/>
  <c r="I2088" i="33"/>
  <c r="J2088" i="33"/>
  <c r="K2088" i="33"/>
  <c r="L2088" i="33"/>
  <c r="F2089" i="33"/>
  <c r="G2089" i="33"/>
  <c r="H2089" i="33"/>
  <c r="I2089" i="33"/>
  <c r="J2089" i="33"/>
  <c r="Q2089" i="33" s="1"/>
  <c r="K2089" i="33"/>
  <c r="L2089" i="33"/>
  <c r="F2090" i="33"/>
  <c r="G2090" i="33"/>
  <c r="H2090" i="33"/>
  <c r="I2090" i="33"/>
  <c r="J2090" i="33"/>
  <c r="K2090" i="33"/>
  <c r="L2090" i="33"/>
  <c r="F2091" i="33"/>
  <c r="G2091" i="33"/>
  <c r="H2091" i="33"/>
  <c r="I2091" i="33"/>
  <c r="J2091" i="33"/>
  <c r="K2091" i="33"/>
  <c r="L2091" i="33"/>
  <c r="F2092" i="33"/>
  <c r="G2092" i="33"/>
  <c r="H2092" i="33"/>
  <c r="I2092" i="33"/>
  <c r="J2092" i="33"/>
  <c r="K2092" i="33"/>
  <c r="L2092" i="33"/>
  <c r="F2093" i="33"/>
  <c r="G2093" i="33"/>
  <c r="H2093" i="33"/>
  <c r="I2093" i="33"/>
  <c r="J2093" i="33"/>
  <c r="K2093" i="33"/>
  <c r="L2093" i="33"/>
  <c r="F2094" i="33"/>
  <c r="G2094" i="33"/>
  <c r="H2094" i="33"/>
  <c r="I2094" i="33"/>
  <c r="J2094" i="33"/>
  <c r="K2094" i="33"/>
  <c r="L2094" i="33"/>
  <c r="F2095" i="33"/>
  <c r="G2095" i="33"/>
  <c r="H2095" i="33"/>
  <c r="I2095" i="33"/>
  <c r="J2095" i="33"/>
  <c r="K2095" i="33"/>
  <c r="L2095" i="33"/>
  <c r="F2096" i="33"/>
  <c r="G2096" i="33"/>
  <c r="H2096" i="33"/>
  <c r="I2096" i="33"/>
  <c r="J2096" i="33"/>
  <c r="K2096" i="33"/>
  <c r="L2096" i="33"/>
  <c r="F2097" i="33"/>
  <c r="G2097" i="33"/>
  <c r="H2097" i="33"/>
  <c r="I2097" i="33"/>
  <c r="J2097" i="33"/>
  <c r="K2097" i="33"/>
  <c r="L2097" i="33"/>
  <c r="F2098" i="33"/>
  <c r="G2098" i="33"/>
  <c r="H2098" i="33"/>
  <c r="I2098" i="33"/>
  <c r="J2098" i="33"/>
  <c r="K2098" i="33"/>
  <c r="L2098" i="33"/>
  <c r="F2099" i="33"/>
  <c r="G2099" i="33"/>
  <c r="H2099" i="33"/>
  <c r="I2099" i="33"/>
  <c r="J2099" i="33"/>
  <c r="K2099" i="33"/>
  <c r="L2099" i="33"/>
  <c r="F2100" i="33"/>
  <c r="G2100" i="33"/>
  <c r="H2100" i="33"/>
  <c r="I2100" i="33"/>
  <c r="J2100" i="33"/>
  <c r="K2100" i="33"/>
  <c r="L2100" i="33"/>
  <c r="F2101" i="33"/>
  <c r="G2101" i="33"/>
  <c r="H2101" i="33"/>
  <c r="I2101" i="33"/>
  <c r="J2101" i="33"/>
  <c r="K2101" i="33"/>
  <c r="L2101" i="33"/>
  <c r="F2102" i="33"/>
  <c r="G2102" i="33"/>
  <c r="H2102" i="33"/>
  <c r="I2102" i="33"/>
  <c r="J2102" i="33"/>
  <c r="K2102" i="33"/>
  <c r="L2102" i="33"/>
  <c r="F2103" i="33"/>
  <c r="G2103" i="33"/>
  <c r="H2103" i="33"/>
  <c r="I2103" i="33"/>
  <c r="J2103" i="33"/>
  <c r="Q2103" i="33" s="1"/>
  <c r="K2103" i="33"/>
  <c r="L2103" i="33"/>
  <c r="F2104" i="33"/>
  <c r="G2104" i="33"/>
  <c r="H2104" i="33"/>
  <c r="I2104" i="33"/>
  <c r="J2104" i="33"/>
  <c r="K2104" i="33"/>
  <c r="L2104" i="33"/>
  <c r="F2105" i="33"/>
  <c r="G2105" i="33"/>
  <c r="H2105" i="33"/>
  <c r="I2105" i="33"/>
  <c r="J2105" i="33"/>
  <c r="K2105" i="33"/>
  <c r="L2105" i="33"/>
  <c r="F2106" i="33"/>
  <c r="G2106" i="33"/>
  <c r="H2106" i="33"/>
  <c r="I2106" i="33"/>
  <c r="J2106" i="33"/>
  <c r="K2106" i="33"/>
  <c r="L2106" i="33"/>
  <c r="F2107" i="33"/>
  <c r="G2107" i="33"/>
  <c r="H2107" i="33"/>
  <c r="I2107" i="33"/>
  <c r="J2107" i="33"/>
  <c r="Q2107" i="33" s="1"/>
  <c r="K2107" i="33"/>
  <c r="L2107" i="33"/>
  <c r="F2108" i="33"/>
  <c r="G2108" i="33"/>
  <c r="H2108" i="33"/>
  <c r="I2108" i="33"/>
  <c r="J2108" i="33"/>
  <c r="K2108" i="33"/>
  <c r="L2108" i="33"/>
  <c r="F2109" i="33"/>
  <c r="G2109" i="33"/>
  <c r="H2109" i="33"/>
  <c r="I2109" i="33"/>
  <c r="J2109" i="33"/>
  <c r="K2109" i="33"/>
  <c r="L2109" i="33"/>
  <c r="F2110" i="33"/>
  <c r="G2110" i="33"/>
  <c r="H2110" i="33"/>
  <c r="I2110" i="33"/>
  <c r="J2110" i="33"/>
  <c r="K2110" i="33"/>
  <c r="L2110" i="33"/>
  <c r="F2111" i="33"/>
  <c r="G2111" i="33"/>
  <c r="H2111" i="33"/>
  <c r="I2111" i="33"/>
  <c r="J2111" i="33"/>
  <c r="K2111" i="33"/>
  <c r="L2111" i="33"/>
  <c r="F2112" i="33"/>
  <c r="G2112" i="33"/>
  <c r="H2112" i="33"/>
  <c r="I2112" i="33"/>
  <c r="J2112" i="33"/>
  <c r="K2112" i="33"/>
  <c r="L2112" i="33"/>
  <c r="F2113" i="33"/>
  <c r="G2113" i="33"/>
  <c r="H2113" i="33"/>
  <c r="I2113" i="33"/>
  <c r="J2113" i="33"/>
  <c r="K2113" i="33"/>
  <c r="L2113" i="33"/>
  <c r="F2114" i="33"/>
  <c r="G2114" i="33"/>
  <c r="H2114" i="33"/>
  <c r="I2114" i="33"/>
  <c r="J2114" i="33"/>
  <c r="K2114" i="33"/>
  <c r="L2114" i="33"/>
  <c r="F2115" i="33"/>
  <c r="G2115" i="33"/>
  <c r="H2115" i="33"/>
  <c r="I2115" i="33"/>
  <c r="J2115" i="33"/>
  <c r="K2115" i="33"/>
  <c r="L2115" i="33"/>
  <c r="F2116" i="33"/>
  <c r="G2116" i="33"/>
  <c r="H2116" i="33"/>
  <c r="I2116" i="33"/>
  <c r="J2116" i="33"/>
  <c r="K2116" i="33"/>
  <c r="L2116" i="33"/>
  <c r="F2117" i="33"/>
  <c r="G2117" i="33"/>
  <c r="H2117" i="33"/>
  <c r="I2117" i="33"/>
  <c r="J2117" i="33"/>
  <c r="K2117" i="33"/>
  <c r="L2117" i="33"/>
  <c r="F2118" i="33"/>
  <c r="G2118" i="33"/>
  <c r="H2118" i="33"/>
  <c r="I2118" i="33"/>
  <c r="J2118" i="33"/>
  <c r="K2118" i="33"/>
  <c r="L2118" i="33"/>
  <c r="F2119" i="33"/>
  <c r="G2119" i="33"/>
  <c r="H2119" i="33"/>
  <c r="I2119" i="33"/>
  <c r="J2119" i="33"/>
  <c r="K2119" i="33"/>
  <c r="L2119" i="33"/>
  <c r="F2120" i="33"/>
  <c r="G2120" i="33"/>
  <c r="H2120" i="33"/>
  <c r="I2120" i="33"/>
  <c r="J2120" i="33"/>
  <c r="K2120" i="33"/>
  <c r="L2120" i="33"/>
  <c r="F2121" i="33"/>
  <c r="G2121" i="33"/>
  <c r="H2121" i="33"/>
  <c r="I2121" i="33"/>
  <c r="J2121" i="33"/>
  <c r="K2121" i="33"/>
  <c r="L2121" i="33"/>
  <c r="F2122" i="33"/>
  <c r="G2122" i="33"/>
  <c r="H2122" i="33"/>
  <c r="I2122" i="33"/>
  <c r="J2122" i="33"/>
  <c r="K2122" i="33"/>
  <c r="L2122" i="33"/>
  <c r="F2123" i="33"/>
  <c r="G2123" i="33"/>
  <c r="H2123" i="33"/>
  <c r="I2123" i="33"/>
  <c r="J2123" i="33"/>
  <c r="K2123" i="33"/>
  <c r="L2123" i="33"/>
  <c r="F2124" i="33"/>
  <c r="G2124" i="33"/>
  <c r="H2124" i="33"/>
  <c r="I2124" i="33"/>
  <c r="J2124" i="33"/>
  <c r="K2124" i="33"/>
  <c r="L2124" i="33"/>
  <c r="F2125" i="33"/>
  <c r="G2125" i="33"/>
  <c r="H2125" i="33"/>
  <c r="I2125" i="33"/>
  <c r="J2125" i="33"/>
  <c r="K2125" i="33"/>
  <c r="L2125" i="33"/>
  <c r="F2126" i="33"/>
  <c r="G2126" i="33"/>
  <c r="H2126" i="33"/>
  <c r="I2126" i="33"/>
  <c r="J2126" i="33"/>
  <c r="K2126" i="33"/>
  <c r="L2126" i="33"/>
  <c r="F2127" i="33"/>
  <c r="G2127" i="33"/>
  <c r="H2127" i="33"/>
  <c r="I2127" i="33"/>
  <c r="J2127" i="33"/>
  <c r="Q2127" i="33" s="1"/>
  <c r="K2127" i="33"/>
  <c r="L2127" i="33"/>
  <c r="F2128" i="33"/>
  <c r="G2128" i="33"/>
  <c r="H2128" i="33"/>
  <c r="I2128" i="33"/>
  <c r="J2128" i="33"/>
  <c r="K2128" i="33"/>
  <c r="L2128" i="33"/>
  <c r="F2129" i="33"/>
  <c r="G2129" i="33"/>
  <c r="H2129" i="33"/>
  <c r="I2129" i="33"/>
  <c r="J2129" i="33"/>
  <c r="K2129" i="33"/>
  <c r="L2129" i="33"/>
  <c r="F2130" i="33"/>
  <c r="G2130" i="33"/>
  <c r="H2130" i="33"/>
  <c r="I2130" i="33"/>
  <c r="J2130" i="33"/>
  <c r="K2130" i="33"/>
  <c r="L2130" i="33"/>
  <c r="F2131" i="33"/>
  <c r="G2131" i="33"/>
  <c r="H2131" i="33"/>
  <c r="I2131" i="33"/>
  <c r="J2131" i="33"/>
  <c r="K2131" i="33"/>
  <c r="L2131" i="33"/>
  <c r="F2132" i="33"/>
  <c r="G2132" i="33"/>
  <c r="H2132" i="33"/>
  <c r="I2132" i="33"/>
  <c r="J2132" i="33"/>
  <c r="K2132" i="33"/>
  <c r="L2132" i="33"/>
  <c r="F2133" i="33"/>
  <c r="G2133" i="33"/>
  <c r="H2133" i="33"/>
  <c r="I2133" i="33"/>
  <c r="J2133" i="33"/>
  <c r="K2133" i="33"/>
  <c r="L2133" i="33"/>
  <c r="F2134" i="33"/>
  <c r="G2134" i="33"/>
  <c r="H2134" i="33"/>
  <c r="I2134" i="33"/>
  <c r="J2134" i="33"/>
  <c r="K2134" i="33"/>
  <c r="L2134" i="33"/>
  <c r="F2135" i="33"/>
  <c r="G2135" i="33"/>
  <c r="H2135" i="33"/>
  <c r="I2135" i="33"/>
  <c r="J2135" i="33"/>
  <c r="K2135" i="33"/>
  <c r="L2135" i="33"/>
  <c r="F2136" i="33"/>
  <c r="G2136" i="33"/>
  <c r="H2136" i="33"/>
  <c r="I2136" i="33"/>
  <c r="J2136" i="33"/>
  <c r="K2136" i="33"/>
  <c r="L2136" i="33"/>
  <c r="F2137" i="33"/>
  <c r="G2137" i="33"/>
  <c r="H2137" i="33"/>
  <c r="I2137" i="33"/>
  <c r="J2137" i="33"/>
  <c r="K2137" i="33"/>
  <c r="L2137" i="33"/>
  <c r="F2138" i="33"/>
  <c r="G2138" i="33"/>
  <c r="H2138" i="33"/>
  <c r="I2138" i="33"/>
  <c r="J2138" i="33"/>
  <c r="K2138" i="33"/>
  <c r="L2138" i="33"/>
  <c r="F2139" i="33"/>
  <c r="G2139" i="33"/>
  <c r="H2139" i="33"/>
  <c r="I2139" i="33"/>
  <c r="J2139" i="33"/>
  <c r="K2139" i="33"/>
  <c r="L2139" i="33"/>
  <c r="F2140" i="33"/>
  <c r="G2140" i="33"/>
  <c r="H2140" i="33"/>
  <c r="I2140" i="33"/>
  <c r="J2140" i="33"/>
  <c r="K2140" i="33"/>
  <c r="L2140" i="33"/>
  <c r="F2141" i="33"/>
  <c r="G2141" i="33"/>
  <c r="H2141" i="33"/>
  <c r="I2141" i="33"/>
  <c r="J2141" i="33"/>
  <c r="K2141" i="33"/>
  <c r="L2141" i="33"/>
  <c r="F2142" i="33"/>
  <c r="G2142" i="33"/>
  <c r="H2142" i="33"/>
  <c r="I2142" i="33"/>
  <c r="J2142" i="33"/>
  <c r="K2142" i="33"/>
  <c r="L2142" i="33"/>
  <c r="F2143" i="33"/>
  <c r="G2143" i="33"/>
  <c r="H2143" i="33"/>
  <c r="I2143" i="33"/>
  <c r="J2143" i="33"/>
  <c r="K2143" i="33"/>
  <c r="L2143" i="33"/>
  <c r="F2144" i="33"/>
  <c r="G2144" i="33"/>
  <c r="H2144" i="33"/>
  <c r="I2144" i="33"/>
  <c r="J2144" i="33"/>
  <c r="K2144" i="33"/>
  <c r="L2144" i="33"/>
  <c r="F2145" i="33"/>
  <c r="G2145" i="33"/>
  <c r="H2145" i="33"/>
  <c r="I2145" i="33"/>
  <c r="J2145" i="33"/>
  <c r="K2145" i="33"/>
  <c r="L2145" i="33"/>
  <c r="F2146" i="33"/>
  <c r="G2146" i="33"/>
  <c r="H2146" i="33"/>
  <c r="I2146" i="33"/>
  <c r="J2146" i="33"/>
  <c r="K2146" i="33"/>
  <c r="L2146" i="33"/>
  <c r="F2147" i="33"/>
  <c r="G2147" i="33"/>
  <c r="H2147" i="33"/>
  <c r="I2147" i="33"/>
  <c r="J2147" i="33"/>
  <c r="Q2147" i="33" s="1"/>
  <c r="K2147" i="33"/>
  <c r="L2147" i="33"/>
  <c r="F2148" i="33"/>
  <c r="G2148" i="33"/>
  <c r="H2148" i="33"/>
  <c r="I2148" i="33"/>
  <c r="J2148" i="33"/>
  <c r="K2148" i="33"/>
  <c r="L2148" i="33"/>
  <c r="F2149" i="33"/>
  <c r="G2149" i="33"/>
  <c r="H2149" i="33"/>
  <c r="I2149" i="33"/>
  <c r="J2149" i="33"/>
  <c r="K2149" i="33"/>
  <c r="L2149" i="33"/>
  <c r="F2150" i="33"/>
  <c r="G2150" i="33"/>
  <c r="H2150" i="33"/>
  <c r="I2150" i="33"/>
  <c r="J2150" i="33"/>
  <c r="K2150" i="33"/>
  <c r="L2150" i="33"/>
  <c r="F2151" i="33"/>
  <c r="G2151" i="33"/>
  <c r="H2151" i="33"/>
  <c r="I2151" i="33"/>
  <c r="J2151" i="33"/>
  <c r="K2151" i="33"/>
  <c r="L2151" i="33"/>
  <c r="F2152" i="33"/>
  <c r="G2152" i="33"/>
  <c r="H2152" i="33"/>
  <c r="I2152" i="33"/>
  <c r="J2152" i="33"/>
  <c r="K2152" i="33"/>
  <c r="L2152" i="33"/>
  <c r="F2153" i="33"/>
  <c r="G2153" i="33"/>
  <c r="H2153" i="33"/>
  <c r="I2153" i="33"/>
  <c r="J2153" i="33"/>
  <c r="K2153" i="33"/>
  <c r="L2153" i="33"/>
  <c r="F2154" i="33"/>
  <c r="G2154" i="33"/>
  <c r="H2154" i="33"/>
  <c r="I2154" i="33"/>
  <c r="J2154" i="33"/>
  <c r="K2154" i="33"/>
  <c r="L2154" i="33"/>
  <c r="F2155" i="33"/>
  <c r="G2155" i="33"/>
  <c r="H2155" i="33"/>
  <c r="I2155" i="33"/>
  <c r="J2155" i="33"/>
  <c r="K2155" i="33"/>
  <c r="L2155" i="33"/>
  <c r="F2156" i="33"/>
  <c r="G2156" i="33"/>
  <c r="H2156" i="33"/>
  <c r="I2156" i="33"/>
  <c r="J2156" i="33"/>
  <c r="K2156" i="33"/>
  <c r="L2156" i="33"/>
  <c r="F2157" i="33"/>
  <c r="G2157" i="33"/>
  <c r="H2157" i="33"/>
  <c r="I2157" i="33"/>
  <c r="J2157" i="33"/>
  <c r="K2157" i="33"/>
  <c r="L2157" i="33"/>
  <c r="F2158" i="33"/>
  <c r="G2158" i="33"/>
  <c r="H2158" i="33"/>
  <c r="I2158" i="33"/>
  <c r="J2158" i="33"/>
  <c r="K2158" i="33"/>
  <c r="L2158" i="33"/>
  <c r="F2159" i="33"/>
  <c r="G2159" i="33"/>
  <c r="H2159" i="33"/>
  <c r="I2159" i="33"/>
  <c r="J2159" i="33"/>
  <c r="K2159" i="33"/>
  <c r="L2159" i="33"/>
  <c r="F2160" i="33"/>
  <c r="G2160" i="33"/>
  <c r="H2160" i="33"/>
  <c r="I2160" i="33"/>
  <c r="J2160" i="33"/>
  <c r="K2160" i="33"/>
  <c r="L2160" i="33"/>
  <c r="F2161" i="33"/>
  <c r="G2161" i="33"/>
  <c r="H2161" i="33"/>
  <c r="I2161" i="33"/>
  <c r="J2161" i="33"/>
  <c r="K2161" i="33"/>
  <c r="L2161" i="33"/>
  <c r="F2162" i="33"/>
  <c r="G2162" i="33"/>
  <c r="H2162" i="33"/>
  <c r="I2162" i="33"/>
  <c r="J2162" i="33"/>
  <c r="K2162" i="33"/>
  <c r="L2162" i="33"/>
  <c r="F2163" i="33"/>
  <c r="G2163" i="33"/>
  <c r="H2163" i="33"/>
  <c r="I2163" i="33"/>
  <c r="J2163" i="33"/>
  <c r="K2163" i="33"/>
  <c r="L2163" i="33"/>
  <c r="F2164" i="33"/>
  <c r="G2164" i="33"/>
  <c r="H2164" i="33"/>
  <c r="I2164" i="33"/>
  <c r="J2164" i="33"/>
  <c r="K2164" i="33"/>
  <c r="L2164" i="33"/>
  <c r="F2165" i="33"/>
  <c r="G2165" i="33"/>
  <c r="H2165" i="33"/>
  <c r="I2165" i="33"/>
  <c r="J2165" i="33"/>
  <c r="K2165" i="33"/>
  <c r="L2165" i="33"/>
  <c r="F2166" i="33"/>
  <c r="G2166" i="33"/>
  <c r="H2166" i="33"/>
  <c r="I2166" i="33"/>
  <c r="J2166" i="33"/>
  <c r="K2166" i="33"/>
  <c r="L2166" i="33"/>
  <c r="F2167" i="33"/>
  <c r="G2167" i="33"/>
  <c r="H2167" i="33"/>
  <c r="I2167" i="33"/>
  <c r="J2167" i="33"/>
  <c r="K2167" i="33"/>
  <c r="L2167" i="33"/>
  <c r="F2168" i="33"/>
  <c r="G2168" i="33"/>
  <c r="H2168" i="33"/>
  <c r="I2168" i="33"/>
  <c r="J2168" i="33"/>
  <c r="K2168" i="33"/>
  <c r="L2168" i="33"/>
  <c r="F2169" i="33"/>
  <c r="G2169" i="33"/>
  <c r="H2169" i="33"/>
  <c r="I2169" i="33"/>
  <c r="J2169" i="33"/>
  <c r="K2169" i="33"/>
  <c r="L2169" i="33"/>
  <c r="F2170" i="33"/>
  <c r="G2170" i="33"/>
  <c r="H2170" i="33"/>
  <c r="I2170" i="33"/>
  <c r="J2170" i="33"/>
  <c r="K2170" i="33"/>
  <c r="L2170" i="33"/>
  <c r="F2171" i="33"/>
  <c r="G2171" i="33"/>
  <c r="H2171" i="33"/>
  <c r="I2171" i="33"/>
  <c r="J2171" i="33"/>
  <c r="K2171" i="33"/>
  <c r="L2171" i="33"/>
  <c r="F2172" i="33"/>
  <c r="G2172" i="33"/>
  <c r="H2172" i="33"/>
  <c r="I2172" i="33"/>
  <c r="J2172" i="33"/>
  <c r="K2172" i="33"/>
  <c r="L2172" i="33"/>
  <c r="F2173" i="33"/>
  <c r="G2173" i="33"/>
  <c r="H2173" i="33"/>
  <c r="I2173" i="33"/>
  <c r="J2173" i="33"/>
  <c r="K2173" i="33"/>
  <c r="L2173" i="33"/>
  <c r="F2174" i="33"/>
  <c r="G2174" i="33"/>
  <c r="H2174" i="33"/>
  <c r="I2174" i="33"/>
  <c r="J2174" i="33"/>
  <c r="K2174" i="33"/>
  <c r="L2174" i="33"/>
  <c r="F2175" i="33"/>
  <c r="G2175" i="33"/>
  <c r="H2175" i="33"/>
  <c r="I2175" i="33"/>
  <c r="J2175" i="33"/>
  <c r="K2175" i="33"/>
  <c r="L2175" i="33"/>
  <c r="F2176" i="33"/>
  <c r="G2176" i="33"/>
  <c r="H2176" i="33"/>
  <c r="I2176" i="33"/>
  <c r="J2176" i="33"/>
  <c r="K2176" i="33"/>
  <c r="L2176" i="33"/>
  <c r="F2177" i="33"/>
  <c r="G2177" i="33"/>
  <c r="H2177" i="33"/>
  <c r="I2177" i="33"/>
  <c r="J2177" i="33"/>
  <c r="K2177" i="33"/>
  <c r="L2177" i="33"/>
  <c r="F2178" i="33"/>
  <c r="G2178" i="33"/>
  <c r="H2178" i="33"/>
  <c r="I2178" i="33"/>
  <c r="J2178" i="33"/>
  <c r="K2178" i="33"/>
  <c r="L2178" i="33"/>
  <c r="F2179" i="33"/>
  <c r="G2179" i="33"/>
  <c r="H2179" i="33"/>
  <c r="I2179" i="33"/>
  <c r="J2179" i="33"/>
  <c r="K2179" i="33"/>
  <c r="L2179" i="33"/>
  <c r="F2180" i="33"/>
  <c r="G2180" i="33"/>
  <c r="H2180" i="33"/>
  <c r="I2180" i="33"/>
  <c r="J2180" i="33"/>
  <c r="K2180" i="33"/>
  <c r="L2180" i="33"/>
  <c r="F2181" i="33"/>
  <c r="G2181" i="33"/>
  <c r="H2181" i="33"/>
  <c r="I2181" i="33"/>
  <c r="J2181" i="33"/>
  <c r="K2181" i="33"/>
  <c r="L2181" i="33"/>
  <c r="F2182" i="33"/>
  <c r="G2182" i="33"/>
  <c r="H2182" i="33"/>
  <c r="I2182" i="33"/>
  <c r="J2182" i="33"/>
  <c r="K2182" i="33"/>
  <c r="L2182" i="33"/>
  <c r="F2183" i="33"/>
  <c r="G2183" i="33"/>
  <c r="H2183" i="33"/>
  <c r="I2183" i="33"/>
  <c r="J2183" i="33"/>
  <c r="K2183" i="33"/>
  <c r="L2183" i="33"/>
  <c r="F2184" i="33"/>
  <c r="G2184" i="33"/>
  <c r="H2184" i="33"/>
  <c r="I2184" i="33"/>
  <c r="J2184" i="33"/>
  <c r="K2184" i="33"/>
  <c r="L2184" i="33"/>
  <c r="F2185" i="33"/>
  <c r="G2185" i="33"/>
  <c r="H2185" i="33"/>
  <c r="I2185" i="33"/>
  <c r="J2185" i="33"/>
  <c r="K2185" i="33"/>
  <c r="L2185" i="33"/>
  <c r="F2186" i="33"/>
  <c r="G2186" i="33"/>
  <c r="H2186" i="33"/>
  <c r="I2186" i="33"/>
  <c r="J2186" i="33"/>
  <c r="K2186" i="33"/>
  <c r="L2186" i="33"/>
  <c r="F2187" i="33"/>
  <c r="G2187" i="33"/>
  <c r="H2187" i="33"/>
  <c r="I2187" i="33"/>
  <c r="J2187" i="33"/>
  <c r="K2187" i="33"/>
  <c r="L2187" i="33"/>
  <c r="F2188" i="33"/>
  <c r="G2188" i="33"/>
  <c r="H2188" i="33"/>
  <c r="I2188" i="33"/>
  <c r="J2188" i="33"/>
  <c r="K2188" i="33"/>
  <c r="L2188" i="33"/>
  <c r="F2189" i="33"/>
  <c r="G2189" i="33"/>
  <c r="H2189" i="33"/>
  <c r="I2189" i="33"/>
  <c r="J2189" i="33"/>
  <c r="K2189" i="33"/>
  <c r="L2189" i="33"/>
  <c r="F2190" i="33"/>
  <c r="G2190" i="33"/>
  <c r="H2190" i="33"/>
  <c r="I2190" i="33"/>
  <c r="J2190" i="33"/>
  <c r="K2190" i="33"/>
  <c r="L2190" i="33"/>
  <c r="F2191" i="33"/>
  <c r="G2191" i="33"/>
  <c r="H2191" i="33"/>
  <c r="I2191" i="33"/>
  <c r="J2191" i="33"/>
  <c r="K2191" i="33"/>
  <c r="L2191" i="33"/>
  <c r="F2192" i="33"/>
  <c r="G2192" i="33"/>
  <c r="H2192" i="33"/>
  <c r="I2192" i="33"/>
  <c r="J2192" i="33"/>
  <c r="K2192" i="33"/>
  <c r="L2192" i="33"/>
  <c r="F2193" i="33"/>
  <c r="G2193" i="33"/>
  <c r="H2193" i="33"/>
  <c r="I2193" i="33"/>
  <c r="J2193" i="33"/>
  <c r="K2193" i="33"/>
  <c r="L2193" i="33"/>
  <c r="F2194" i="33"/>
  <c r="G2194" i="33"/>
  <c r="H2194" i="33"/>
  <c r="I2194" i="33"/>
  <c r="J2194" i="33"/>
  <c r="K2194" i="33"/>
  <c r="L2194" i="33"/>
  <c r="F2195" i="33"/>
  <c r="G2195" i="33"/>
  <c r="H2195" i="33"/>
  <c r="I2195" i="33"/>
  <c r="J2195" i="33"/>
  <c r="K2195" i="33"/>
  <c r="L2195" i="33"/>
  <c r="F2196" i="33"/>
  <c r="G2196" i="33"/>
  <c r="H2196" i="33"/>
  <c r="I2196" i="33"/>
  <c r="J2196" i="33"/>
  <c r="K2196" i="33"/>
  <c r="L2196" i="33"/>
  <c r="F2197" i="33"/>
  <c r="G2197" i="33"/>
  <c r="H2197" i="33"/>
  <c r="I2197" i="33"/>
  <c r="J2197" i="33"/>
  <c r="K2197" i="33"/>
  <c r="L2197" i="33"/>
  <c r="F2198" i="33"/>
  <c r="G2198" i="33"/>
  <c r="H2198" i="33"/>
  <c r="I2198" i="33"/>
  <c r="J2198" i="33"/>
  <c r="K2198" i="33"/>
  <c r="L2198" i="33"/>
  <c r="F2199" i="33"/>
  <c r="G2199" i="33"/>
  <c r="H2199" i="33"/>
  <c r="I2199" i="33"/>
  <c r="J2199" i="33"/>
  <c r="K2199" i="33"/>
  <c r="L2199" i="33"/>
  <c r="F2200" i="33"/>
  <c r="G2200" i="33"/>
  <c r="H2200" i="33"/>
  <c r="I2200" i="33"/>
  <c r="J2200" i="33"/>
  <c r="K2200" i="33"/>
  <c r="L2200" i="33"/>
  <c r="F2201" i="33"/>
  <c r="G2201" i="33"/>
  <c r="H2201" i="33"/>
  <c r="I2201" i="33"/>
  <c r="J2201" i="33"/>
  <c r="K2201" i="33"/>
  <c r="L2201" i="33"/>
  <c r="F2202" i="33"/>
  <c r="G2202" i="33"/>
  <c r="H2202" i="33"/>
  <c r="I2202" i="33"/>
  <c r="J2202" i="33"/>
  <c r="K2202" i="33"/>
  <c r="L2202" i="33"/>
  <c r="F2203" i="33"/>
  <c r="G2203" i="33"/>
  <c r="H2203" i="33"/>
  <c r="I2203" i="33"/>
  <c r="J2203" i="33"/>
  <c r="K2203" i="33"/>
  <c r="L2203" i="33"/>
  <c r="F2204" i="33"/>
  <c r="G2204" i="33"/>
  <c r="H2204" i="33"/>
  <c r="I2204" i="33"/>
  <c r="J2204" i="33"/>
  <c r="K2204" i="33"/>
  <c r="L2204" i="33"/>
  <c r="F2205" i="33"/>
  <c r="G2205" i="33"/>
  <c r="H2205" i="33"/>
  <c r="I2205" i="33"/>
  <c r="J2205" i="33"/>
  <c r="K2205" i="33"/>
  <c r="L2205" i="33"/>
  <c r="F2206" i="33"/>
  <c r="G2206" i="33"/>
  <c r="H2206" i="33"/>
  <c r="I2206" i="33"/>
  <c r="J2206" i="33"/>
  <c r="K2206" i="33"/>
  <c r="L2206" i="33"/>
  <c r="F2207" i="33"/>
  <c r="G2207" i="33"/>
  <c r="H2207" i="33"/>
  <c r="I2207" i="33"/>
  <c r="J2207" i="33"/>
  <c r="Q2207" i="33" s="1"/>
  <c r="K2207" i="33"/>
  <c r="L2207" i="33"/>
  <c r="F2208" i="33"/>
  <c r="G2208" i="33"/>
  <c r="H2208" i="33"/>
  <c r="I2208" i="33"/>
  <c r="J2208" i="33"/>
  <c r="K2208" i="33"/>
  <c r="L2208" i="33"/>
  <c r="F2209" i="33"/>
  <c r="G2209" i="33"/>
  <c r="H2209" i="33"/>
  <c r="I2209" i="33"/>
  <c r="J2209" i="33"/>
  <c r="K2209" i="33"/>
  <c r="L2209" i="33"/>
  <c r="F2210" i="33"/>
  <c r="G2210" i="33"/>
  <c r="H2210" i="33"/>
  <c r="I2210" i="33"/>
  <c r="J2210" i="33"/>
  <c r="K2210" i="33"/>
  <c r="L2210" i="33"/>
  <c r="F2211" i="33"/>
  <c r="G2211" i="33"/>
  <c r="H2211" i="33"/>
  <c r="I2211" i="33"/>
  <c r="J2211" i="33"/>
  <c r="K2211" i="33"/>
  <c r="L2211" i="33"/>
  <c r="F2212" i="33"/>
  <c r="G2212" i="33"/>
  <c r="H2212" i="33"/>
  <c r="I2212" i="33"/>
  <c r="J2212" i="33"/>
  <c r="K2212" i="33"/>
  <c r="L2212" i="33"/>
  <c r="F2213" i="33"/>
  <c r="G2213" i="33"/>
  <c r="H2213" i="33"/>
  <c r="I2213" i="33"/>
  <c r="J2213" i="33"/>
  <c r="K2213" i="33"/>
  <c r="L2213" i="33"/>
  <c r="F2214" i="33"/>
  <c r="G2214" i="33"/>
  <c r="H2214" i="33"/>
  <c r="I2214" i="33"/>
  <c r="J2214" i="33"/>
  <c r="K2214" i="33"/>
  <c r="L2214" i="33"/>
  <c r="F2215" i="33"/>
  <c r="G2215" i="33"/>
  <c r="H2215" i="33"/>
  <c r="I2215" i="33"/>
  <c r="J2215" i="33"/>
  <c r="K2215" i="33"/>
  <c r="L2215" i="33"/>
  <c r="F2216" i="33"/>
  <c r="G2216" i="33"/>
  <c r="H2216" i="33"/>
  <c r="I2216" i="33"/>
  <c r="J2216" i="33"/>
  <c r="K2216" i="33"/>
  <c r="L2216" i="33"/>
  <c r="F2217" i="33"/>
  <c r="G2217" i="33"/>
  <c r="H2217" i="33"/>
  <c r="I2217" i="33"/>
  <c r="J2217" i="33"/>
  <c r="K2217" i="33"/>
  <c r="L2217" i="33"/>
  <c r="F2218" i="33"/>
  <c r="G2218" i="33"/>
  <c r="H2218" i="33"/>
  <c r="I2218" i="33"/>
  <c r="J2218" i="33"/>
  <c r="K2218" i="33"/>
  <c r="L2218" i="33"/>
  <c r="F2219" i="33"/>
  <c r="G2219" i="33"/>
  <c r="H2219" i="33"/>
  <c r="I2219" i="33"/>
  <c r="J2219" i="33"/>
  <c r="K2219" i="33"/>
  <c r="L2219" i="33"/>
  <c r="F2220" i="33"/>
  <c r="G2220" i="33"/>
  <c r="H2220" i="33"/>
  <c r="I2220" i="33"/>
  <c r="J2220" i="33"/>
  <c r="K2220" i="33"/>
  <c r="L2220" i="33"/>
  <c r="F2221" i="33"/>
  <c r="G2221" i="33"/>
  <c r="H2221" i="33"/>
  <c r="I2221" i="33"/>
  <c r="J2221" i="33"/>
  <c r="K2221" i="33"/>
  <c r="L2221" i="33"/>
  <c r="F2222" i="33"/>
  <c r="G2222" i="33"/>
  <c r="H2222" i="33"/>
  <c r="I2222" i="33"/>
  <c r="J2222" i="33"/>
  <c r="K2222" i="33"/>
  <c r="L2222" i="33"/>
  <c r="F2223" i="33"/>
  <c r="G2223" i="33"/>
  <c r="H2223" i="33"/>
  <c r="I2223" i="33"/>
  <c r="J2223" i="33"/>
  <c r="K2223" i="33"/>
  <c r="L2223" i="33"/>
  <c r="F2224" i="33"/>
  <c r="G2224" i="33"/>
  <c r="H2224" i="33"/>
  <c r="I2224" i="33"/>
  <c r="J2224" i="33"/>
  <c r="K2224" i="33"/>
  <c r="L2224" i="33"/>
  <c r="F2225" i="33"/>
  <c r="G2225" i="33"/>
  <c r="H2225" i="33"/>
  <c r="I2225" i="33"/>
  <c r="J2225" i="33"/>
  <c r="K2225" i="33"/>
  <c r="L2225" i="33"/>
  <c r="F2226" i="33"/>
  <c r="G2226" i="33"/>
  <c r="H2226" i="33"/>
  <c r="I2226" i="33"/>
  <c r="J2226" i="33"/>
  <c r="K2226" i="33"/>
  <c r="L2226" i="33"/>
  <c r="F2227" i="33"/>
  <c r="G2227" i="33"/>
  <c r="H2227" i="33"/>
  <c r="I2227" i="33"/>
  <c r="J2227" i="33"/>
  <c r="K2227" i="33"/>
  <c r="L2227" i="33"/>
  <c r="F2228" i="33"/>
  <c r="G2228" i="33"/>
  <c r="H2228" i="33"/>
  <c r="I2228" i="33"/>
  <c r="J2228" i="33"/>
  <c r="K2228" i="33"/>
  <c r="L2228" i="33"/>
  <c r="F2229" i="33"/>
  <c r="G2229" i="33"/>
  <c r="H2229" i="33"/>
  <c r="I2229" i="33"/>
  <c r="J2229" i="33"/>
  <c r="Q2229" i="33" s="1"/>
  <c r="K2229" i="33"/>
  <c r="L2229" i="33"/>
  <c r="F2230" i="33"/>
  <c r="G2230" i="33"/>
  <c r="H2230" i="33"/>
  <c r="I2230" i="33"/>
  <c r="J2230" i="33"/>
  <c r="K2230" i="33"/>
  <c r="L2230" i="33"/>
  <c r="F2231" i="33"/>
  <c r="G2231" i="33"/>
  <c r="H2231" i="33"/>
  <c r="I2231" i="33"/>
  <c r="J2231" i="33"/>
  <c r="K2231" i="33"/>
  <c r="L2231" i="33"/>
  <c r="F2232" i="33"/>
  <c r="G2232" i="33"/>
  <c r="H2232" i="33"/>
  <c r="I2232" i="33"/>
  <c r="J2232" i="33"/>
  <c r="K2232" i="33"/>
  <c r="L2232" i="33"/>
  <c r="F2233" i="33"/>
  <c r="G2233" i="33"/>
  <c r="H2233" i="33"/>
  <c r="I2233" i="33"/>
  <c r="J2233" i="33"/>
  <c r="K2233" i="33"/>
  <c r="L2233" i="33"/>
  <c r="F2234" i="33"/>
  <c r="G2234" i="33"/>
  <c r="H2234" i="33"/>
  <c r="I2234" i="33"/>
  <c r="J2234" i="33"/>
  <c r="K2234" i="33"/>
  <c r="L2234" i="33"/>
  <c r="F2235" i="33"/>
  <c r="G2235" i="33"/>
  <c r="H2235" i="33"/>
  <c r="I2235" i="33"/>
  <c r="J2235" i="33"/>
  <c r="K2235" i="33"/>
  <c r="L2235" i="33"/>
  <c r="F2236" i="33"/>
  <c r="G2236" i="33"/>
  <c r="H2236" i="33"/>
  <c r="I2236" i="33"/>
  <c r="J2236" i="33"/>
  <c r="K2236" i="33"/>
  <c r="L2236" i="33"/>
  <c r="F2237" i="33"/>
  <c r="G2237" i="33"/>
  <c r="H2237" i="33"/>
  <c r="I2237" i="33"/>
  <c r="J2237" i="33"/>
  <c r="K2237" i="33"/>
  <c r="L2237" i="33"/>
  <c r="F2238" i="33"/>
  <c r="G2238" i="33"/>
  <c r="H2238" i="33"/>
  <c r="I2238" i="33"/>
  <c r="J2238" i="33"/>
  <c r="K2238" i="33"/>
  <c r="L2238" i="33"/>
  <c r="F2239" i="33"/>
  <c r="G2239" i="33"/>
  <c r="H2239" i="33"/>
  <c r="I2239" i="33"/>
  <c r="J2239" i="33"/>
  <c r="K2239" i="33"/>
  <c r="L2239" i="33"/>
  <c r="F2240" i="33"/>
  <c r="G2240" i="33"/>
  <c r="H2240" i="33"/>
  <c r="I2240" i="33"/>
  <c r="J2240" i="33"/>
  <c r="K2240" i="33"/>
  <c r="L2240" i="33"/>
  <c r="F2241" i="33"/>
  <c r="G2241" i="33"/>
  <c r="H2241" i="33"/>
  <c r="I2241" i="33"/>
  <c r="J2241" i="33"/>
  <c r="K2241" i="33"/>
  <c r="L2241" i="33"/>
  <c r="F2242" i="33"/>
  <c r="G2242" i="33"/>
  <c r="H2242" i="33"/>
  <c r="I2242" i="33"/>
  <c r="J2242" i="33"/>
  <c r="K2242" i="33"/>
  <c r="L2242" i="33"/>
  <c r="F2243" i="33"/>
  <c r="G2243" i="33"/>
  <c r="H2243" i="33"/>
  <c r="I2243" i="33"/>
  <c r="J2243" i="33"/>
  <c r="K2243" i="33"/>
  <c r="L2243" i="33"/>
  <c r="F2244" i="33"/>
  <c r="G2244" i="33"/>
  <c r="H2244" i="33"/>
  <c r="I2244" i="33"/>
  <c r="J2244" i="33"/>
  <c r="K2244" i="33"/>
  <c r="L2244" i="33"/>
  <c r="F2245" i="33"/>
  <c r="G2245" i="33"/>
  <c r="H2245" i="33"/>
  <c r="I2245" i="33"/>
  <c r="J2245" i="33"/>
  <c r="K2245" i="33"/>
  <c r="L2245" i="33"/>
  <c r="F2246" i="33"/>
  <c r="G2246" i="33"/>
  <c r="H2246" i="33"/>
  <c r="I2246" i="33"/>
  <c r="J2246" i="33"/>
  <c r="K2246" i="33"/>
  <c r="L2246" i="33"/>
  <c r="F2247" i="33"/>
  <c r="G2247" i="33"/>
  <c r="H2247" i="33"/>
  <c r="I2247" i="33"/>
  <c r="J2247" i="33"/>
  <c r="K2247" i="33"/>
  <c r="L2247" i="33"/>
  <c r="F2248" i="33"/>
  <c r="G2248" i="33"/>
  <c r="H2248" i="33"/>
  <c r="I2248" i="33"/>
  <c r="J2248" i="33"/>
  <c r="K2248" i="33"/>
  <c r="L2248" i="33"/>
  <c r="F2249" i="33"/>
  <c r="G2249" i="33"/>
  <c r="H2249" i="33"/>
  <c r="I2249" i="33"/>
  <c r="J2249" i="33"/>
  <c r="Q2249" i="33" s="1"/>
  <c r="K2249" i="33"/>
  <c r="L2249" i="33"/>
  <c r="F2250" i="33"/>
  <c r="G2250" i="33"/>
  <c r="H2250" i="33"/>
  <c r="I2250" i="33"/>
  <c r="J2250" i="33"/>
  <c r="K2250" i="33"/>
  <c r="L2250" i="33"/>
  <c r="F2251" i="33"/>
  <c r="G2251" i="33"/>
  <c r="H2251" i="33"/>
  <c r="I2251" i="33"/>
  <c r="J2251" i="33"/>
  <c r="K2251" i="33"/>
  <c r="L2251" i="33"/>
  <c r="F2252" i="33"/>
  <c r="G2252" i="33"/>
  <c r="H2252" i="33"/>
  <c r="I2252" i="33"/>
  <c r="J2252" i="33"/>
  <c r="K2252" i="33"/>
  <c r="L2252" i="33"/>
  <c r="F2253" i="33"/>
  <c r="G2253" i="33"/>
  <c r="H2253" i="33"/>
  <c r="I2253" i="33"/>
  <c r="J2253" i="33"/>
  <c r="K2253" i="33"/>
  <c r="L2253" i="33"/>
  <c r="F2254" i="33"/>
  <c r="G2254" i="33"/>
  <c r="H2254" i="33"/>
  <c r="I2254" i="33"/>
  <c r="J2254" i="33"/>
  <c r="K2254" i="33"/>
  <c r="L2254" i="33"/>
  <c r="F2255" i="33"/>
  <c r="G2255" i="33"/>
  <c r="H2255" i="33"/>
  <c r="I2255" i="33"/>
  <c r="J2255" i="33"/>
  <c r="K2255" i="33"/>
  <c r="L2255" i="33"/>
  <c r="F2256" i="33"/>
  <c r="G2256" i="33"/>
  <c r="H2256" i="33"/>
  <c r="I2256" i="33"/>
  <c r="J2256" i="33"/>
  <c r="K2256" i="33"/>
  <c r="L2256" i="33"/>
  <c r="F2257" i="33"/>
  <c r="G2257" i="33"/>
  <c r="H2257" i="33"/>
  <c r="I2257" i="33"/>
  <c r="J2257" i="33"/>
  <c r="K2257" i="33"/>
  <c r="L2257" i="33"/>
  <c r="F2258" i="33"/>
  <c r="G2258" i="33"/>
  <c r="H2258" i="33"/>
  <c r="I2258" i="33"/>
  <c r="J2258" i="33"/>
  <c r="K2258" i="33"/>
  <c r="L2258" i="33"/>
  <c r="F2259" i="33"/>
  <c r="G2259" i="33"/>
  <c r="H2259" i="33"/>
  <c r="I2259" i="33"/>
  <c r="J2259" i="33"/>
  <c r="K2259" i="33"/>
  <c r="L2259" i="33"/>
  <c r="F2260" i="33"/>
  <c r="G2260" i="33"/>
  <c r="H2260" i="33"/>
  <c r="I2260" i="33"/>
  <c r="J2260" i="33"/>
  <c r="K2260" i="33"/>
  <c r="L2260" i="33"/>
  <c r="F2261" i="33"/>
  <c r="G2261" i="33"/>
  <c r="H2261" i="33"/>
  <c r="I2261" i="33"/>
  <c r="J2261" i="33"/>
  <c r="K2261" i="33"/>
  <c r="L2261" i="33"/>
  <c r="F2262" i="33"/>
  <c r="G2262" i="33"/>
  <c r="H2262" i="33"/>
  <c r="I2262" i="33"/>
  <c r="J2262" i="33"/>
  <c r="K2262" i="33"/>
  <c r="L2262" i="33"/>
  <c r="F2263" i="33"/>
  <c r="G2263" i="33"/>
  <c r="H2263" i="33"/>
  <c r="I2263" i="33"/>
  <c r="J2263" i="33"/>
  <c r="K2263" i="33"/>
  <c r="L2263" i="33"/>
  <c r="F2264" i="33"/>
  <c r="G2264" i="33"/>
  <c r="H2264" i="33"/>
  <c r="I2264" i="33"/>
  <c r="J2264" i="33"/>
  <c r="K2264" i="33"/>
  <c r="L2264" i="33"/>
  <c r="F2265" i="33"/>
  <c r="G2265" i="33"/>
  <c r="H2265" i="33"/>
  <c r="I2265" i="33"/>
  <c r="J2265" i="33"/>
  <c r="K2265" i="33"/>
  <c r="L2265" i="33"/>
  <c r="F2266" i="33"/>
  <c r="G2266" i="33"/>
  <c r="H2266" i="33"/>
  <c r="I2266" i="33"/>
  <c r="J2266" i="33"/>
  <c r="K2266" i="33"/>
  <c r="L2266" i="33"/>
  <c r="F2267" i="33"/>
  <c r="G2267" i="33"/>
  <c r="H2267" i="33"/>
  <c r="I2267" i="33"/>
  <c r="J2267" i="33"/>
  <c r="K2267" i="33"/>
  <c r="L2267" i="33"/>
  <c r="F2268" i="33"/>
  <c r="G2268" i="33"/>
  <c r="H2268" i="33"/>
  <c r="I2268" i="33"/>
  <c r="J2268" i="33"/>
  <c r="K2268" i="33"/>
  <c r="L2268" i="33"/>
  <c r="F2269" i="33"/>
  <c r="G2269" i="33"/>
  <c r="H2269" i="33"/>
  <c r="I2269" i="33"/>
  <c r="J2269" i="33"/>
  <c r="K2269" i="33"/>
  <c r="L2269" i="33"/>
  <c r="F2270" i="33"/>
  <c r="G2270" i="33"/>
  <c r="H2270" i="33"/>
  <c r="I2270" i="33"/>
  <c r="J2270" i="33"/>
  <c r="K2270" i="33"/>
  <c r="L2270" i="33"/>
  <c r="F2271" i="33"/>
  <c r="G2271" i="33"/>
  <c r="H2271" i="33"/>
  <c r="I2271" i="33"/>
  <c r="J2271" i="33"/>
  <c r="K2271" i="33"/>
  <c r="L2271" i="33"/>
  <c r="F2272" i="33"/>
  <c r="G2272" i="33"/>
  <c r="H2272" i="33"/>
  <c r="I2272" i="33"/>
  <c r="J2272" i="33"/>
  <c r="K2272" i="33"/>
  <c r="L2272" i="33"/>
  <c r="F2273" i="33"/>
  <c r="G2273" i="33"/>
  <c r="H2273" i="33"/>
  <c r="I2273" i="33"/>
  <c r="J2273" i="33"/>
  <c r="K2273" i="33"/>
  <c r="L2273" i="33"/>
  <c r="F2274" i="33"/>
  <c r="G2274" i="33"/>
  <c r="H2274" i="33"/>
  <c r="I2274" i="33"/>
  <c r="J2274" i="33"/>
  <c r="K2274" i="33"/>
  <c r="L2274" i="33"/>
  <c r="F2275" i="33"/>
  <c r="G2275" i="33"/>
  <c r="H2275" i="33"/>
  <c r="I2275" i="33"/>
  <c r="J2275" i="33"/>
  <c r="K2275" i="33"/>
  <c r="L2275" i="33"/>
  <c r="F2276" i="33"/>
  <c r="G2276" i="33"/>
  <c r="H2276" i="33"/>
  <c r="I2276" i="33"/>
  <c r="J2276" i="33"/>
  <c r="K2276" i="33"/>
  <c r="L2276" i="33"/>
  <c r="F2277" i="33"/>
  <c r="G2277" i="33"/>
  <c r="H2277" i="33"/>
  <c r="I2277" i="33"/>
  <c r="J2277" i="33"/>
  <c r="K2277" i="33"/>
  <c r="L2277" i="33"/>
  <c r="F2278" i="33"/>
  <c r="G2278" i="33"/>
  <c r="H2278" i="33"/>
  <c r="I2278" i="33"/>
  <c r="J2278" i="33"/>
  <c r="K2278" i="33"/>
  <c r="L2278" i="33"/>
  <c r="F2279" i="33"/>
  <c r="G2279" i="33"/>
  <c r="H2279" i="33"/>
  <c r="I2279" i="33"/>
  <c r="J2279" i="33"/>
  <c r="K2279" i="33"/>
  <c r="L2279" i="33"/>
  <c r="F2280" i="33"/>
  <c r="G2280" i="33"/>
  <c r="H2280" i="33"/>
  <c r="I2280" i="33"/>
  <c r="J2280" i="33"/>
  <c r="K2280" i="33"/>
  <c r="L2280" i="33"/>
  <c r="F2281" i="33"/>
  <c r="G2281" i="33"/>
  <c r="H2281" i="33"/>
  <c r="I2281" i="33"/>
  <c r="J2281" i="33"/>
  <c r="K2281" i="33"/>
  <c r="L2281" i="33"/>
  <c r="F2282" i="33"/>
  <c r="G2282" i="33"/>
  <c r="H2282" i="33"/>
  <c r="I2282" i="33"/>
  <c r="J2282" i="33"/>
  <c r="K2282" i="33"/>
  <c r="L2282" i="33"/>
  <c r="F2283" i="33"/>
  <c r="G2283" i="33"/>
  <c r="H2283" i="33"/>
  <c r="I2283" i="33"/>
  <c r="J2283" i="33"/>
  <c r="K2283" i="33"/>
  <c r="L2283" i="33"/>
  <c r="F2284" i="33"/>
  <c r="G2284" i="33"/>
  <c r="H2284" i="33"/>
  <c r="I2284" i="33"/>
  <c r="J2284" i="33"/>
  <c r="K2284" i="33"/>
  <c r="L2284" i="33"/>
  <c r="F2285" i="33"/>
  <c r="G2285" i="33"/>
  <c r="H2285" i="33"/>
  <c r="I2285" i="33"/>
  <c r="J2285" i="33"/>
  <c r="K2285" i="33"/>
  <c r="L2285" i="33"/>
  <c r="F2286" i="33"/>
  <c r="G2286" i="33"/>
  <c r="H2286" i="33"/>
  <c r="I2286" i="33"/>
  <c r="J2286" i="33"/>
  <c r="K2286" i="33"/>
  <c r="L2286" i="33"/>
  <c r="F2287" i="33"/>
  <c r="G2287" i="33"/>
  <c r="H2287" i="33"/>
  <c r="I2287" i="33"/>
  <c r="J2287" i="33"/>
  <c r="Q2287" i="33" s="1"/>
  <c r="K2287" i="33"/>
  <c r="L2287" i="33"/>
  <c r="F2288" i="33"/>
  <c r="G2288" i="33"/>
  <c r="H2288" i="33"/>
  <c r="I2288" i="33"/>
  <c r="J2288" i="33"/>
  <c r="K2288" i="33"/>
  <c r="L2288" i="33"/>
  <c r="F2289" i="33"/>
  <c r="G2289" i="33"/>
  <c r="H2289" i="33"/>
  <c r="I2289" i="33"/>
  <c r="J2289" i="33"/>
  <c r="K2289" i="33"/>
  <c r="L2289" i="33"/>
  <c r="F2290" i="33"/>
  <c r="G2290" i="33"/>
  <c r="H2290" i="33"/>
  <c r="I2290" i="33"/>
  <c r="J2290" i="33"/>
  <c r="K2290" i="33"/>
  <c r="L2290" i="33"/>
  <c r="F2291" i="33"/>
  <c r="G2291" i="33"/>
  <c r="H2291" i="33"/>
  <c r="I2291" i="33"/>
  <c r="J2291" i="33"/>
  <c r="K2291" i="33"/>
  <c r="L2291" i="33"/>
  <c r="F2292" i="33"/>
  <c r="G2292" i="33"/>
  <c r="H2292" i="33"/>
  <c r="I2292" i="33"/>
  <c r="J2292" i="33"/>
  <c r="K2292" i="33"/>
  <c r="L2292" i="33"/>
  <c r="F2293" i="33"/>
  <c r="G2293" i="33"/>
  <c r="H2293" i="33"/>
  <c r="I2293" i="33"/>
  <c r="J2293" i="33"/>
  <c r="K2293" i="33"/>
  <c r="L2293" i="33"/>
  <c r="F2294" i="33"/>
  <c r="G2294" i="33"/>
  <c r="H2294" i="33"/>
  <c r="I2294" i="33"/>
  <c r="J2294" i="33"/>
  <c r="K2294" i="33"/>
  <c r="L2294" i="33"/>
  <c r="F2295" i="33"/>
  <c r="G2295" i="33"/>
  <c r="H2295" i="33"/>
  <c r="I2295" i="33"/>
  <c r="J2295" i="33"/>
  <c r="K2295" i="33"/>
  <c r="L2295" i="33"/>
  <c r="F2296" i="33"/>
  <c r="G2296" i="33"/>
  <c r="H2296" i="33"/>
  <c r="I2296" i="33"/>
  <c r="J2296" i="33"/>
  <c r="K2296" i="33"/>
  <c r="L2296" i="33"/>
  <c r="F2297" i="33"/>
  <c r="G2297" i="33"/>
  <c r="H2297" i="33"/>
  <c r="I2297" i="33"/>
  <c r="J2297" i="33"/>
  <c r="K2297" i="33"/>
  <c r="L2297" i="33"/>
  <c r="F2298" i="33"/>
  <c r="G2298" i="33"/>
  <c r="H2298" i="33"/>
  <c r="I2298" i="33"/>
  <c r="J2298" i="33"/>
  <c r="K2298" i="33"/>
  <c r="L2298" i="33"/>
  <c r="F2299" i="33"/>
  <c r="G2299" i="33"/>
  <c r="H2299" i="33"/>
  <c r="I2299" i="33"/>
  <c r="J2299" i="33"/>
  <c r="K2299" i="33"/>
  <c r="L2299" i="33"/>
  <c r="F2300" i="33"/>
  <c r="G2300" i="33"/>
  <c r="H2300" i="33"/>
  <c r="I2300" i="33"/>
  <c r="J2300" i="33"/>
  <c r="K2300" i="33"/>
  <c r="L2300" i="33"/>
  <c r="F2301" i="33"/>
  <c r="G2301" i="33"/>
  <c r="H2301" i="33"/>
  <c r="I2301" i="33"/>
  <c r="J2301" i="33"/>
  <c r="K2301" i="33"/>
  <c r="L2301" i="33"/>
  <c r="F2302" i="33"/>
  <c r="G2302" i="33"/>
  <c r="H2302" i="33"/>
  <c r="I2302" i="33"/>
  <c r="J2302" i="33"/>
  <c r="K2302" i="33"/>
  <c r="L2302" i="33"/>
  <c r="F2303" i="33"/>
  <c r="G2303" i="33"/>
  <c r="H2303" i="33"/>
  <c r="I2303" i="33"/>
  <c r="J2303" i="33"/>
  <c r="K2303" i="33"/>
  <c r="L2303" i="33"/>
  <c r="F2304" i="33"/>
  <c r="G2304" i="33"/>
  <c r="H2304" i="33"/>
  <c r="I2304" i="33"/>
  <c r="J2304" i="33"/>
  <c r="K2304" i="33"/>
  <c r="L2304" i="33"/>
  <c r="F2305" i="33"/>
  <c r="G2305" i="33"/>
  <c r="H2305" i="33"/>
  <c r="I2305" i="33"/>
  <c r="J2305" i="33"/>
  <c r="K2305" i="33"/>
  <c r="L2305" i="33"/>
  <c r="F2306" i="33"/>
  <c r="G2306" i="33"/>
  <c r="H2306" i="33"/>
  <c r="I2306" i="33"/>
  <c r="J2306" i="33"/>
  <c r="K2306" i="33"/>
  <c r="L2306" i="33"/>
  <c r="F2307" i="33"/>
  <c r="G2307" i="33"/>
  <c r="H2307" i="33"/>
  <c r="I2307" i="33"/>
  <c r="J2307" i="33"/>
  <c r="K2307" i="33"/>
  <c r="L2307" i="33"/>
  <c r="F2308" i="33"/>
  <c r="G2308" i="33"/>
  <c r="H2308" i="33"/>
  <c r="I2308" i="33"/>
  <c r="J2308" i="33"/>
  <c r="K2308" i="33"/>
  <c r="L2308" i="33"/>
  <c r="F2309" i="33"/>
  <c r="G2309" i="33"/>
  <c r="H2309" i="33"/>
  <c r="I2309" i="33"/>
  <c r="J2309" i="33"/>
  <c r="K2309" i="33"/>
  <c r="L2309" i="33"/>
  <c r="F2310" i="33"/>
  <c r="G2310" i="33"/>
  <c r="H2310" i="33"/>
  <c r="I2310" i="33"/>
  <c r="J2310" i="33"/>
  <c r="K2310" i="33"/>
  <c r="L2310" i="33"/>
  <c r="F2311" i="33"/>
  <c r="G2311" i="33"/>
  <c r="H2311" i="33"/>
  <c r="I2311" i="33"/>
  <c r="J2311" i="33"/>
  <c r="K2311" i="33"/>
  <c r="L2311" i="33"/>
  <c r="F2312" i="33"/>
  <c r="G2312" i="33"/>
  <c r="H2312" i="33"/>
  <c r="I2312" i="33"/>
  <c r="J2312" i="33"/>
  <c r="K2312" i="33"/>
  <c r="L2312" i="33"/>
  <c r="F2313" i="33"/>
  <c r="G2313" i="33"/>
  <c r="H2313" i="33"/>
  <c r="I2313" i="33"/>
  <c r="J2313" i="33"/>
  <c r="K2313" i="33"/>
  <c r="L2313" i="33"/>
  <c r="F2314" i="33"/>
  <c r="G2314" i="33"/>
  <c r="H2314" i="33"/>
  <c r="I2314" i="33"/>
  <c r="J2314" i="33"/>
  <c r="K2314" i="33"/>
  <c r="L2314" i="33"/>
  <c r="F2315" i="33"/>
  <c r="G2315" i="33"/>
  <c r="H2315" i="33"/>
  <c r="I2315" i="33"/>
  <c r="J2315" i="33"/>
  <c r="K2315" i="33"/>
  <c r="L2315" i="33"/>
  <c r="F2316" i="33"/>
  <c r="G2316" i="33"/>
  <c r="H2316" i="33"/>
  <c r="I2316" i="33"/>
  <c r="J2316" i="33"/>
  <c r="K2316" i="33"/>
  <c r="L2316" i="33"/>
  <c r="F2317" i="33"/>
  <c r="G2317" i="33"/>
  <c r="H2317" i="33"/>
  <c r="I2317" i="33"/>
  <c r="J2317" i="33"/>
  <c r="K2317" i="33"/>
  <c r="L2317" i="33"/>
  <c r="F2318" i="33"/>
  <c r="G2318" i="33"/>
  <c r="H2318" i="33"/>
  <c r="I2318" i="33"/>
  <c r="J2318" i="33"/>
  <c r="K2318" i="33"/>
  <c r="L2318" i="33"/>
  <c r="F2319" i="33"/>
  <c r="G2319" i="33"/>
  <c r="H2319" i="33"/>
  <c r="I2319" i="33"/>
  <c r="J2319" i="33"/>
  <c r="K2319" i="33"/>
  <c r="L2319" i="33"/>
  <c r="F2320" i="33"/>
  <c r="G2320" i="33"/>
  <c r="H2320" i="33"/>
  <c r="I2320" i="33"/>
  <c r="J2320" i="33"/>
  <c r="K2320" i="33"/>
  <c r="L2320" i="33"/>
  <c r="F2321" i="33"/>
  <c r="G2321" i="33"/>
  <c r="H2321" i="33"/>
  <c r="I2321" i="33"/>
  <c r="J2321" i="33"/>
  <c r="K2321" i="33"/>
  <c r="L2321" i="33"/>
  <c r="F2322" i="33"/>
  <c r="G2322" i="33"/>
  <c r="H2322" i="33"/>
  <c r="I2322" i="33"/>
  <c r="J2322" i="33"/>
  <c r="K2322" i="33"/>
  <c r="L2322" i="33"/>
  <c r="F2323" i="33"/>
  <c r="G2323" i="33"/>
  <c r="H2323" i="33"/>
  <c r="I2323" i="33"/>
  <c r="J2323" i="33"/>
  <c r="K2323" i="33"/>
  <c r="L2323" i="33"/>
  <c r="F2324" i="33"/>
  <c r="G2324" i="33"/>
  <c r="H2324" i="33"/>
  <c r="I2324" i="33"/>
  <c r="J2324" i="33"/>
  <c r="K2324" i="33"/>
  <c r="L2324" i="33"/>
  <c r="F2325" i="33"/>
  <c r="G2325" i="33"/>
  <c r="H2325" i="33"/>
  <c r="I2325" i="33"/>
  <c r="J2325" i="33"/>
  <c r="K2325" i="33"/>
  <c r="L2325" i="33"/>
  <c r="F2326" i="33"/>
  <c r="G2326" i="33"/>
  <c r="H2326" i="33"/>
  <c r="I2326" i="33"/>
  <c r="J2326" i="33"/>
  <c r="K2326" i="33"/>
  <c r="L2326" i="33"/>
  <c r="F2327" i="33"/>
  <c r="G2327" i="33"/>
  <c r="H2327" i="33"/>
  <c r="I2327" i="33"/>
  <c r="J2327" i="33"/>
  <c r="Q2327" i="33" s="1"/>
  <c r="K2327" i="33"/>
  <c r="L2327" i="33"/>
  <c r="F2328" i="33"/>
  <c r="G2328" i="33"/>
  <c r="H2328" i="33"/>
  <c r="I2328" i="33"/>
  <c r="J2328" i="33"/>
  <c r="K2328" i="33"/>
  <c r="L2328" i="33"/>
  <c r="F2329" i="33"/>
  <c r="G2329" i="33"/>
  <c r="H2329" i="33"/>
  <c r="I2329" i="33"/>
  <c r="J2329" i="33"/>
  <c r="K2329" i="33"/>
  <c r="L2329" i="33"/>
  <c r="F2330" i="33"/>
  <c r="G2330" i="33"/>
  <c r="H2330" i="33"/>
  <c r="I2330" i="33"/>
  <c r="J2330" i="33"/>
  <c r="K2330" i="33"/>
  <c r="L2330" i="33"/>
  <c r="F2331" i="33"/>
  <c r="G2331" i="33"/>
  <c r="H2331" i="33"/>
  <c r="I2331" i="33"/>
  <c r="J2331" i="33"/>
  <c r="K2331" i="33"/>
  <c r="L2331" i="33"/>
  <c r="F2332" i="33"/>
  <c r="G2332" i="33"/>
  <c r="H2332" i="33"/>
  <c r="I2332" i="33"/>
  <c r="J2332" i="33"/>
  <c r="K2332" i="33"/>
  <c r="L2332" i="33"/>
  <c r="F2333" i="33"/>
  <c r="G2333" i="33"/>
  <c r="H2333" i="33"/>
  <c r="I2333" i="33"/>
  <c r="J2333" i="33"/>
  <c r="K2333" i="33"/>
  <c r="L2333" i="33"/>
  <c r="F2334" i="33"/>
  <c r="G2334" i="33"/>
  <c r="H2334" i="33"/>
  <c r="I2334" i="33"/>
  <c r="J2334" i="33"/>
  <c r="K2334" i="33"/>
  <c r="L2334" i="33"/>
  <c r="F2335" i="33"/>
  <c r="G2335" i="33"/>
  <c r="H2335" i="33"/>
  <c r="I2335" i="33"/>
  <c r="J2335" i="33"/>
  <c r="K2335" i="33"/>
  <c r="L2335" i="33"/>
  <c r="F2336" i="33"/>
  <c r="G2336" i="33"/>
  <c r="H2336" i="33"/>
  <c r="I2336" i="33"/>
  <c r="J2336" i="33"/>
  <c r="K2336" i="33"/>
  <c r="L2336" i="33"/>
  <c r="F2337" i="33"/>
  <c r="G2337" i="33"/>
  <c r="H2337" i="33"/>
  <c r="I2337" i="33"/>
  <c r="J2337" i="33"/>
  <c r="K2337" i="33"/>
  <c r="L2337" i="33"/>
  <c r="F2338" i="33"/>
  <c r="G2338" i="33"/>
  <c r="H2338" i="33"/>
  <c r="I2338" i="33"/>
  <c r="J2338" i="33"/>
  <c r="K2338" i="33"/>
  <c r="L2338" i="33"/>
  <c r="F2339" i="33"/>
  <c r="G2339" i="33"/>
  <c r="H2339" i="33"/>
  <c r="I2339" i="33"/>
  <c r="J2339" i="33"/>
  <c r="K2339" i="33"/>
  <c r="L2339" i="33"/>
  <c r="F2340" i="33"/>
  <c r="G2340" i="33"/>
  <c r="H2340" i="33"/>
  <c r="I2340" i="33"/>
  <c r="J2340" i="33"/>
  <c r="K2340" i="33"/>
  <c r="L2340" i="33"/>
  <c r="F2341" i="33"/>
  <c r="G2341" i="33"/>
  <c r="H2341" i="33"/>
  <c r="I2341" i="33"/>
  <c r="J2341" i="33"/>
  <c r="K2341" i="33"/>
  <c r="L2341" i="33"/>
  <c r="F2342" i="33"/>
  <c r="G2342" i="33"/>
  <c r="H2342" i="33"/>
  <c r="I2342" i="33"/>
  <c r="J2342" i="33"/>
  <c r="K2342" i="33"/>
  <c r="L2342" i="33"/>
  <c r="F2343" i="33"/>
  <c r="G2343" i="33"/>
  <c r="H2343" i="33"/>
  <c r="I2343" i="33"/>
  <c r="J2343" i="33"/>
  <c r="K2343" i="33"/>
  <c r="L2343" i="33"/>
  <c r="F2344" i="33"/>
  <c r="G2344" i="33"/>
  <c r="H2344" i="33"/>
  <c r="I2344" i="33"/>
  <c r="J2344" i="33"/>
  <c r="K2344" i="33"/>
  <c r="L2344" i="33"/>
  <c r="F2345" i="33"/>
  <c r="G2345" i="33"/>
  <c r="H2345" i="33"/>
  <c r="I2345" i="33"/>
  <c r="J2345" i="33"/>
  <c r="K2345" i="33"/>
  <c r="L2345" i="33"/>
  <c r="F2346" i="33"/>
  <c r="G2346" i="33"/>
  <c r="H2346" i="33"/>
  <c r="I2346" i="33"/>
  <c r="J2346" i="33"/>
  <c r="K2346" i="33"/>
  <c r="L2346" i="33"/>
  <c r="F2347" i="33"/>
  <c r="G2347" i="33"/>
  <c r="H2347" i="33"/>
  <c r="I2347" i="33"/>
  <c r="J2347" i="33"/>
  <c r="K2347" i="33"/>
  <c r="L2347" i="33"/>
  <c r="F2348" i="33"/>
  <c r="G2348" i="33"/>
  <c r="H2348" i="33"/>
  <c r="I2348" i="33"/>
  <c r="J2348" i="33"/>
  <c r="K2348" i="33"/>
  <c r="L2348" i="33"/>
  <c r="F2349" i="33"/>
  <c r="G2349" i="33"/>
  <c r="H2349" i="33"/>
  <c r="I2349" i="33"/>
  <c r="J2349" i="33"/>
  <c r="K2349" i="33"/>
  <c r="L2349" i="33"/>
  <c r="F2350" i="33"/>
  <c r="G2350" i="33"/>
  <c r="H2350" i="33"/>
  <c r="I2350" i="33"/>
  <c r="J2350" i="33"/>
  <c r="K2350" i="33"/>
  <c r="L2350" i="33"/>
  <c r="F2351" i="33"/>
  <c r="G2351" i="33"/>
  <c r="H2351" i="33"/>
  <c r="I2351" i="33"/>
  <c r="J2351" i="33"/>
  <c r="K2351" i="33"/>
  <c r="L2351" i="33"/>
  <c r="F2352" i="33"/>
  <c r="G2352" i="33"/>
  <c r="H2352" i="33"/>
  <c r="I2352" i="33"/>
  <c r="J2352" i="33"/>
  <c r="K2352" i="33"/>
  <c r="L2352" i="33"/>
  <c r="F2353" i="33"/>
  <c r="G2353" i="33"/>
  <c r="H2353" i="33"/>
  <c r="I2353" i="33"/>
  <c r="J2353" i="33"/>
  <c r="K2353" i="33"/>
  <c r="L2353" i="33"/>
  <c r="F2354" i="33"/>
  <c r="G2354" i="33"/>
  <c r="H2354" i="33"/>
  <c r="I2354" i="33"/>
  <c r="J2354" i="33"/>
  <c r="K2354" i="33"/>
  <c r="L2354" i="33"/>
  <c r="F2355" i="33"/>
  <c r="G2355" i="33"/>
  <c r="H2355" i="33"/>
  <c r="I2355" i="33"/>
  <c r="J2355" i="33"/>
  <c r="K2355" i="33"/>
  <c r="L2355" i="33"/>
  <c r="F2356" i="33"/>
  <c r="G2356" i="33"/>
  <c r="H2356" i="33"/>
  <c r="I2356" i="33"/>
  <c r="J2356" i="33"/>
  <c r="K2356" i="33"/>
  <c r="L2356" i="33"/>
  <c r="F2357" i="33"/>
  <c r="G2357" i="33"/>
  <c r="H2357" i="33"/>
  <c r="I2357" i="33"/>
  <c r="J2357" i="33"/>
  <c r="K2357" i="33"/>
  <c r="L2357" i="33"/>
  <c r="F2358" i="33"/>
  <c r="G2358" i="33"/>
  <c r="H2358" i="33"/>
  <c r="I2358" i="33"/>
  <c r="J2358" i="33"/>
  <c r="K2358" i="33"/>
  <c r="L2358" i="33"/>
  <c r="F2359" i="33"/>
  <c r="G2359" i="33"/>
  <c r="H2359" i="33"/>
  <c r="I2359" i="33"/>
  <c r="J2359" i="33"/>
  <c r="K2359" i="33"/>
  <c r="L2359" i="33"/>
  <c r="F2360" i="33"/>
  <c r="G2360" i="33"/>
  <c r="H2360" i="33"/>
  <c r="I2360" i="33"/>
  <c r="J2360" i="33"/>
  <c r="K2360" i="33"/>
  <c r="L2360" i="33"/>
  <c r="F2361" i="33"/>
  <c r="G2361" i="33"/>
  <c r="H2361" i="33"/>
  <c r="I2361" i="33"/>
  <c r="J2361" i="33"/>
  <c r="K2361" i="33"/>
  <c r="L2361" i="33"/>
  <c r="F2362" i="33"/>
  <c r="G2362" i="33"/>
  <c r="H2362" i="33"/>
  <c r="I2362" i="33"/>
  <c r="J2362" i="33"/>
  <c r="K2362" i="33"/>
  <c r="L2362" i="33"/>
  <c r="F2363" i="33"/>
  <c r="G2363" i="33"/>
  <c r="H2363" i="33"/>
  <c r="I2363" i="33"/>
  <c r="J2363" i="33"/>
  <c r="K2363" i="33"/>
  <c r="L2363" i="33"/>
  <c r="F2364" i="33"/>
  <c r="G2364" i="33"/>
  <c r="H2364" i="33"/>
  <c r="I2364" i="33"/>
  <c r="J2364" i="33"/>
  <c r="K2364" i="33"/>
  <c r="L2364" i="33"/>
  <c r="F2365" i="33"/>
  <c r="G2365" i="33"/>
  <c r="H2365" i="33"/>
  <c r="I2365" i="33"/>
  <c r="J2365" i="33"/>
  <c r="K2365" i="33"/>
  <c r="L2365" i="33"/>
  <c r="F2366" i="33"/>
  <c r="G2366" i="33"/>
  <c r="H2366" i="33"/>
  <c r="I2366" i="33"/>
  <c r="J2366" i="33"/>
  <c r="K2366" i="33"/>
  <c r="L2366" i="33"/>
  <c r="F2367" i="33"/>
  <c r="G2367" i="33"/>
  <c r="H2367" i="33"/>
  <c r="I2367" i="33"/>
  <c r="J2367" i="33"/>
  <c r="Q2367" i="33" s="1"/>
  <c r="K2367" i="33"/>
  <c r="L2367" i="33"/>
  <c r="F2368" i="33"/>
  <c r="G2368" i="33"/>
  <c r="H2368" i="33"/>
  <c r="I2368" i="33"/>
  <c r="J2368" i="33"/>
  <c r="K2368" i="33"/>
  <c r="L2368" i="33"/>
  <c r="F2369" i="33"/>
  <c r="G2369" i="33"/>
  <c r="H2369" i="33"/>
  <c r="I2369" i="33"/>
  <c r="J2369" i="33"/>
  <c r="K2369" i="33"/>
  <c r="L2369" i="33"/>
  <c r="F2370" i="33"/>
  <c r="G2370" i="33"/>
  <c r="H2370" i="33"/>
  <c r="I2370" i="33"/>
  <c r="J2370" i="33"/>
  <c r="K2370" i="33"/>
  <c r="L2370" i="33"/>
  <c r="F2371" i="33"/>
  <c r="G2371" i="33"/>
  <c r="H2371" i="33"/>
  <c r="I2371" i="33"/>
  <c r="J2371" i="33"/>
  <c r="K2371" i="33"/>
  <c r="L2371" i="33"/>
  <c r="F2372" i="33"/>
  <c r="G2372" i="33"/>
  <c r="H2372" i="33"/>
  <c r="I2372" i="33"/>
  <c r="J2372" i="33"/>
  <c r="K2372" i="33"/>
  <c r="L2372" i="33"/>
  <c r="F2373" i="33"/>
  <c r="G2373" i="33"/>
  <c r="H2373" i="33"/>
  <c r="I2373" i="33"/>
  <c r="J2373" i="33"/>
  <c r="K2373" i="33"/>
  <c r="L2373" i="33"/>
  <c r="F2374" i="33"/>
  <c r="G2374" i="33"/>
  <c r="H2374" i="33"/>
  <c r="I2374" i="33"/>
  <c r="J2374" i="33"/>
  <c r="K2374" i="33"/>
  <c r="L2374" i="33"/>
  <c r="F2375" i="33"/>
  <c r="G2375" i="33"/>
  <c r="H2375" i="33"/>
  <c r="I2375" i="33"/>
  <c r="J2375" i="33"/>
  <c r="K2375" i="33"/>
  <c r="L2375" i="33"/>
  <c r="F2376" i="33"/>
  <c r="G2376" i="33"/>
  <c r="H2376" i="33"/>
  <c r="I2376" i="33"/>
  <c r="J2376" i="33"/>
  <c r="K2376" i="33"/>
  <c r="L2376" i="33"/>
  <c r="F2377" i="33"/>
  <c r="G2377" i="33"/>
  <c r="H2377" i="33"/>
  <c r="I2377" i="33"/>
  <c r="J2377" i="33"/>
  <c r="K2377" i="33"/>
  <c r="L2377" i="33"/>
  <c r="F2378" i="33"/>
  <c r="G2378" i="33"/>
  <c r="H2378" i="33"/>
  <c r="I2378" i="33"/>
  <c r="J2378" i="33"/>
  <c r="K2378" i="33"/>
  <c r="L2378" i="33"/>
  <c r="F2379" i="33"/>
  <c r="G2379" i="33"/>
  <c r="H2379" i="33"/>
  <c r="I2379" i="33"/>
  <c r="J2379" i="33"/>
  <c r="K2379" i="33"/>
  <c r="L2379" i="33"/>
  <c r="F2380" i="33"/>
  <c r="G2380" i="33"/>
  <c r="H2380" i="33"/>
  <c r="I2380" i="33"/>
  <c r="J2380" i="33"/>
  <c r="K2380" i="33"/>
  <c r="L2380" i="33"/>
  <c r="F2381" i="33"/>
  <c r="G2381" i="33"/>
  <c r="H2381" i="33"/>
  <c r="I2381" i="33"/>
  <c r="J2381" i="33"/>
  <c r="K2381" i="33"/>
  <c r="L2381" i="33"/>
  <c r="F2382" i="33"/>
  <c r="G2382" i="33"/>
  <c r="H2382" i="33"/>
  <c r="I2382" i="33"/>
  <c r="J2382" i="33"/>
  <c r="K2382" i="33"/>
  <c r="L2382" i="33"/>
  <c r="F2383" i="33"/>
  <c r="G2383" i="33"/>
  <c r="H2383" i="33"/>
  <c r="I2383" i="33"/>
  <c r="J2383" i="33"/>
  <c r="K2383" i="33"/>
  <c r="L2383" i="33"/>
  <c r="F2384" i="33"/>
  <c r="G2384" i="33"/>
  <c r="H2384" i="33"/>
  <c r="I2384" i="33"/>
  <c r="J2384" i="33"/>
  <c r="K2384" i="33"/>
  <c r="L2384" i="33"/>
  <c r="F2385" i="33"/>
  <c r="G2385" i="33"/>
  <c r="H2385" i="33"/>
  <c r="I2385" i="33"/>
  <c r="J2385" i="33"/>
  <c r="K2385" i="33"/>
  <c r="L2385" i="33"/>
  <c r="F2386" i="33"/>
  <c r="G2386" i="33"/>
  <c r="H2386" i="33"/>
  <c r="I2386" i="33"/>
  <c r="J2386" i="33"/>
  <c r="K2386" i="33"/>
  <c r="L2386" i="33"/>
  <c r="F2387" i="33"/>
  <c r="G2387" i="33"/>
  <c r="H2387" i="33"/>
  <c r="I2387" i="33"/>
  <c r="J2387" i="33"/>
  <c r="K2387" i="33"/>
  <c r="L2387" i="33"/>
  <c r="F2388" i="33"/>
  <c r="G2388" i="33"/>
  <c r="H2388" i="33"/>
  <c r="I2388" i="33"/>
  <c r="J2388" i="33"/>
  <c r="K2388" i="33"/>
  <c r="L2388" i="33"/>
  <c r="F2389" i="33"/>
  <c r="G2389" i="33"/>
  <c r="H2389" i="33"/>
  <c r="I2389" i="33"/>
  <c r="J2389" i="33"/>
  <c r="Q2389" i="33" s="1"/>
  <c r="K2389" i="33"/>
  <c r="L2389" i="33"/>
  <c r="F2390" i="33"/>
  <c r="G2390" i="33"/>
  <c r="H2390" i="33"/>
  <c r="I2390" i="33"/>
  <c r="J2390" i="33"/>
  <c r="K2390" i="33"/>
  <c r="L2390" i="33"/>
  <c r="F2391" i="33"/>
  <c r="G2391" i="33"/>
  <c r="H2391" i="33"/>
  <c r="I2391" i="33"/>
  <c r="J2391" i="33"/>
  <c r="K2391" i="33"/>
  <c r="L2391" i="33"/>
  <c r="F2392" i="33"/>
  <c r="G2392" i="33"/>
  <c r="H2392" i="33"/>
  <c r="I2392" i="33"/>
  <c r="J2392" i="33"/>
  <c r="K2392" i="33"/>
  <c r="L2392" i="33"/>
  <c r="F2393" i="33"/>
  <c r="G2393" i="33"/>
  <c r="H2393" i="33"/>
  <c r="I2393" i="33"/>
  <c r="J2393" i="33"/>
  <c r="K2393" i="33"/>
  <c r="L2393" i="33"/>
  <c r="F2394" i="33"/>
  <c r="G2394" i="33"/>
  <c r="H2394" i="33"/>
  <c r="I2394" i="33"/>
  <c r="J2394" i="33"/>
  <c r="K2394" i="33"/>
  <c r="L2394" i="33"/>
  <c r="F2395" i="33"/>
  <c r="G2395" i="33"/>
  <c r="H2395" i="33"/>
  <c r="I2395" i="33"/>
  <c r="J2395" i="33"/>
  <c r="K2395" i="33"/>
  <c r="L2395" i="33"/>
  <c r="F2396" i="33"/>
  <c r="G2396" i="33"/>
  <c r="H2396" i="33"/>
  <c r="I2396" i="33"/>
  <c r="J2396" i="33"/>
  <c r="K2396" i="33"/>
  <c r="L2396" i="33"/>
  <c r="F2397" i="33"/>
  <c r="G2397" i="33"/>
  <c r="H2397" i="33"/>
  <c r="I2397" i="33"/>
  <c r="J2397" i="33"/>
  <c r="K2397" i="33"/>
  <c r="L2397" i="33"/>
  <c r="F2398" i="33"/>
  <c r="G2398" i="33"/>
  <c r="H2398" i="33"/>
  <c r="I2398" i="33"/>
  <c r="J2398" i="33"/>
  <c r="K2398" i="33"/>
  <c r="L2398" i="33"/>
  <c r="F2399" i="33"/>
  <c r="G2399" i="33"/>
  <c r="H2399" i="33"/>
  <c r="I2399" i="33"/>
  <c r="J2399" i="33"/>
  <c r="K2399" i="33"/>
  <c r="L2399" i="33"/>
  <c r="F2400" i="33"/>
  <c r="G2400" i="33"/>
  <c r="H2400" i="33"/>
  <c r="I2400" i="33"/>
  <c r="J2400" i="33"/>
  <c r="K2400" i="33"/>
  <c r="L2400" i="33"/>
  <c r="F2401" i="33"/>
  <c r="G2401" i="33"/>
  <c r="H2401" i="33"/>
  <c r="I2401" i="33"/>
  <c r="J2401" i="33"/>
  <c r="K2401" i="33"/>
  <c r="L2401" i="33"/>
  <c r="F2402" i="33"/>
  <c r="G2402" i="33"/>
  <c r="H2402" i="33"/>
  <c r="I2402" i="33"/>
  <c r="J2402" i="33"/>
  <c r="K2402" i="33"/>
  <c r="L2402" i="33"/>
  <c r="F2403" i="33"/>
  <c r="G2403" i="33"/>
  <c r="H2403" i="33"/>
  <c r="I2403" i="33"/>
  <c r="J2403" i="33"/>
  <c r="K2403" i="33"/>
  <c r="L2403" i="33"/>
  <c r="F2404" i="33"/>
  <c r="G2404" i="33"/>
  <c r="H2404" i="33"/>
  <c r="I2404" i="33"/>
  <c r="J2404" i="33"/>
  <c r="K2404" i="33"/>
  <c r="L2404" i="33"/>
  <c r="F2405" i="33"/>
  <c r="G2405" i="33"/>
  <c r="H2405" i="33"/>
  <c r="I2405" i="33"/>
  <c r="J2405" i="33"/>
  <c r="K2405" i="33"/>
  <c r="L2405" i="33"/>
  <c r="F2406" i="33"/>
  <c r="G2406" i="33"/>
  <c r="H2406" i="33"/>
  <c r="I2406" i="33"/>
  <c r="J2406" i="33"/>
  <c r="K2406" i="33"/>
  <c r="L2406" i="33"/>
  <c r="F2407" i="33"/>
  <c r="G2407" i="33"/>
  <c r="H2407" i="33"/>
  <c r="I2407" i="33"/>
  <c r="J2407" i="33"/>
  <c r="K2407" i="33"/>
  <c r="L2407" i="33"/>
  <c r="F2408" i="33"/>
  <c r="G2408" i="33"/>
  <c r="H2408" i="33"/>
  <c r="I2408" i="33"/>
  <c r="J2408" i="33"/>
  <c r="K2408" i="33"/>
  <c r="L2408" i="33"/>
  <c r="F2409" i="33"/>
  <c r="G2409" i="33"/>
  <c r="H2409" i="33"/>
  <c r="I2409" i="33"/>
  <c r="J2409" i="33"/>
  <c r="K2409" i="33"/>
  <c r="L2409" i="33"/>
  <c r="F2410" i="33"/>
  <c r="G2410" i="33"/>
  <c r="H2410" i="33"/>
  <c r="I2410" i="33"/>
  <c r="J2410" i="33"/>
  <c r="K2410" i="33"/>
  <c r="L2410" i="33"/>
  <c r="F2411" i="33"/>
  <c r="G2411" i="33"/>
  <c r="H2411" i="33"/>
  <c r="I2411" i="33"/>
  <c r="J2411" i="33"/>
  <c r="K2411" i="33"/>
  <c r="L2411" i="33"/>
  <c r="F2412" i="33"/>
  <c r="G2412" i="33"/>
  <c r="H2412" i="33"/>
  <c r="I2412" i="33"/>
  <c r="J2412" i="33"/>
  <c r="K2412" i="33"/>
  <c r="L2412" i="33"/>
  <c r="F2413" i="33"/>
  <c r="G2413" i="33"/>
  <c r="H2413" i="33"/>
  <c r="I2413" i="33"/>
  <c r="J2413" i="33"/>
  <c r="K2413" i="33"/>
  <c r="L2413" i="33"/>
  <c r="F2414" i="33"/>
  <c r="G2414" i="33"/>
  <c r="H2414" i="33"/>
  <c r="I2414" i="33"/>
  <c r="J2414" i="33"/>
  <c r="K2414" i="33"/>
  <c r="L2414" i="33"/>
  <c r="F2415" i="33"/>
  <c r="G2415" i="33"/>
  <c r="H2415" i="33"/>
  <c r="I2415" i="33"/>
  <c r="J2415" i="33"/>
  <c r="K2415" i="33"/>
  <c r="L2415" i="33"/>
  <c r="F2416" i="33"/>
  <c r="G2416" i="33"/>
  <c r="H2416" i="33"/>
  <c r="I2416" i="33"/>
  <c r="J2416" i="33"/>
  <c r="K2416" i="33"/>
  <c r="L2416" i="33"/>
  <c r="F2417" i="33"/>
  <c r="G2417" i="33"/>
  <c r="H2417" i="33"/>
  <c r="I2417" i="33"/>
  <c r="J2417" i="33"/>
  <c r="K2417" i="33"/>
  <c r="L2417" i="33"/>
  <c r="F2418" i="33"/>
  <c r="G2418" i="33"/>
  <c r="H2418" i="33"/>
  <c r="I2418" i="33"/>
  <c r="J2418" i="33"/>
  <c r="K2418" i="33"/>
  <c r="L2418" i="33"/>
  <c r="F2419" i="33"/>
  <c r="G2419" i="33"/>
  <c r="H2419" i="33"/>
  <c r="I2419" i="33"/>
  <c r="J2419" i="33"/>
  <c r="K2419" i="33"/>
  <c r="L2419" i="33"/>
  <c r="F2420" i="33"/>
  <c r="G2420" i="33"/>
  <c r="H2420" i="33"/>
  <c r="I2420" i="33"/>
  <c r="J2420" i="33"/>
  <c r="K2420" i="33"/>
  <c r="L2420" i="33"/>
  <c r="F2421" i="33"/>
  <c r="G2421" i="33"/>
  <c r="H2421" i="33"/>
  <c r="I2421" i="33"/>
  <c r="J2421" i="33"/>
  <c r="K2421" i="33"/>
  <c r="L2421" i="33"/>
  <c r="F2422" i="33"/>
  <c r="G2422" i="33"/>
  <c r="H2422" i="33"/>
  <c r="I2422" i="33"/>
  <c r="J2422" i="33"/>
  <c r="K2422" i="33"/>
  <c r="L2422" i="33"/>
  <c r="F2423" i="33"/>
  <c r="G2423" i="33"/>
  <c r="H2423" i="33"/>
  <c r="I2423" i="33"/>
  <c r="J2423" i="33"/>
  <c r="K2423" i="33"/>
  <c r="L2423" i="33"/>
  <c r="F2424" i="33"/>
  <c r="G2424" i="33"/>
  <c r="H2424" i="33"/>
  <c r="I2424" i="33"/>
  <c r="J2424" i="33"/>
  <c r="K2424" i="33"/>
  <c r="L2424" i="33"/>
  <c r="F2425" i="33"/>
  <c r="G2425" i="33"/>
  <c r="H2425" i="33"/>
  <c r="I2425" i="33"/>
  <c r="J2425" i="33"/>
  <c r="K2425" i="33"/>
  <c r="L2425" i="33"/>
  <c r="F2426" i="33"/>
  <c r="G2426" i="33"/>
  <c r="H2426" i="33"/>
  <c r="I2426" i="33"/>
  <c r="J2426" i="33"/>
  <c r="K2426" i="33"/>
  <c r="L2426" i="33"/>
  <c r="F2427" i="33"/>
  <c r="G2427" i="33"/>
  <c r="H2427" i="33"/>
  <c r="I2427" i="33"/>
  <c r="J2427" i="33"/>
  <c r="K2427" i="33"/>
  <c r="L2427" i="33"/>
  <c r="F2428" i="33"/>
  <c r="G2428" i="33"/>
  <c r="H2428" i="33"/>
  <c r="I2428" i="33"/>
  <c r="J2428" i="33"/>
  <c r="K2428" i="33"/>
  <c r="L2428" i="33"/>
  <c r="F2429" i="33"/>
  <c r="G2429" i="33"/>
  <c r="H2429" i="33"/>
  <c r="I2429" i="33"/>
  <c r="J2429" i="33"/>
  <c r="K2429" i="33"/>
  <c r="L2429" i="33"/>
  <c r="F2430" i="33"/>
  <c r="G2430" i="33"/>
  <c r="H2430" i="33"/>
  <c r="I2430" i="33"/>
  <c r="J2430" i="33"/>
  <c r="K2430" i="33"/>
  <c r="L2430" i="33"/>
  <c r="F2431" i="33"/>
  <c r="G2431" i="33"/>
  <c r="H2431" i="33"/>
  <c r="I2431" i="33"/>
  <c r="J2431" i="33"/>
  <c r="K2431" i="33"/>
  <c r="L2431" i="33"/>
  <c r="F2432" i="33"/>
  <c r="G2432" i="33"/>
  <c r="H2432" i="33"/>
  <c r="I2432" i="33"/>
  <c r="J2432" i="33"/>
  <c r="K2432" i="33"/>
  <c r="L2432" i="33"/>
  <c r="F2433" i="33"/>
  <c r="G2433" i="33"/>
  <c r="H2433" i="33"/>
  <c r="I2433" i="33"/>
  <c r="J2433" i="33"/>
  <c r="K2433" i="33"/>
  <c r="L2433" i="33"/>
  <c r="F2434" i="33"/>
  <c r="G2434" i="33"/>
  <c r="H2434" i="33"/>
  <c r="I2434" i="33"/>
  <c r="J2434" i="33"/>
  <c r="K2434" i="33"/>
  <c r="L2434" i="33"/>
  <c r="F2435" i="33"/>
  <c r="G2435" i="33"/>
  <c r="H2435" i="33"/>
  <c r="I2435" i="33"/>
  <c r="J2435" i="33"/>
  <c r="K2435" i="33"/>
  <c r="L2435" i="33"/>
  <c r="F2436" i="33"/>
  <c r="G2436" i="33"/>
  <c r="H2436" i="33"/>
  <c r="I2436" i="33"/>
  <c r="J2436" i="33"/>
  <c r="K2436" i="33"/>
  <c r="L2436" i="33"/>
  <c r="F2437" i="33"/>
  <c r="G2437" i="33"/>
  <c r="H2437" i="33"/>
  <c r="I2437" i="33"/>
  <c r="J2437" i="33"/>
  <c r="K2437" i="33"/>
  <c r="L2437" i="33"/>
  <c r="F2438" i="33"/>
  <c r="G2438" i="33"/>
  <c r="H2438" i="33"/>
  <c r="I2438" i="33"/>
  <c r="J2438" i="33"/>
  <c r="K2438" i="33"/>
  <c r="L2438" i="33"/>
  <c r="F2439" i="33"/>
  <c r="G2439" i="33"/>
  <c r="H2439" i="33"/>
  <c r="I2439" i="33"/>
  <c r="J2439" i="33"/>
  <c r="K2439" i="33"/>
  <c r="L2439" i="33"/>
  <c r="F2440" i="33"/>
  <c r="G2440" i="33"/>
  <c r="H2440" i="33"/>
  <c r="I2440" i="33"/>
  <c r="J2440" i="33"/>
  <c r="K2440" i="33"/>
  <c r="L2440" i="33"/>
  <c r="F2441" i="33"/>
  <c r="G2441" i="33"/>
  <c r="H2441" i="33"/>
  <c r="I2441" i="33"/>
  <c r="J2441" i="33"/>
  <c r="K2441" i="33"/>
  <c r="L2441" i="33"/>
  <c r="F2442" i="33"/>
  <c r="G2442" i="33"/>
  <c r="H2442" i="33"/>
  <c r="I2442" i="33"/>
  <c r="J2442" i="33"/>
  <c r="K2442" i="33"/>
  <c r="L2442" i="33"/>
  <c r="F2443" i="33"/>
  <c r="G2443" i="33"/>
  <c r="H2443" i="33"/>
  <c r="I2443" i="33"/>
  <c r="J2443" i="33"/>
  <c r="K2443" i="33"/>
  <c r="L2443" i="33"/>
  <c r="F2444" i="33"/>
  <c r="G2444" i="33"/>
  <c r="H2444" i="33"/>
  <c r="I2444" i="33"/>
  <c r="J2444" i="33"/>
  <c r="K2444" i="33"/>
  <c r="L2444" i="33"/>
  <c r="F2445" i="33"/>
  <c r="G2445" i="33"/>
  <c r="H2445" i="33"/>
  <c r="I2445" i="33"/>
  <c r="J2445" i="33"/>
  <c r="K2445" i="33"/>
  <c r="L2445" i="33"/>
  <c r="F2446" i="33"/>
  <c r="G2446" i="33"/>
  <c r="H2446" i="33"/>
  <c r="I2446" i="33"/>
  <c r="J2446" i="33"/>
  <c r="K2446" i="33"/>
  <c r="L2446" i="33"/>
  <c r="F2447" i="33"/>
  <c r="G2447" i="33"/>
  <c r="H2447" i="33"/>
  <c r="I2447" i="33"/>
  <c r="J2447" i="33"/>
  <c r="Q2447" i="33" s="1"/>
  <c r="K2447" i="33"/>
  <c r="L2447" i="33"/>
  <c r="F2448" i="33"/>
  <c r="G2448" i="33"/>
  <c r="H2448" i="33"/>
  <c r="I2448" i="33"/>
  <c r="J2448" i="33"/>
  <c r="K2448" i="33"/>
  <c r="L2448" i="33"/>
  <c r="F2449" i="33"/>
  <c r="G2449" i="33"/>
  <c r="H2449" i="33"/>
  <c r="I2449" i="33"/>
  <c r="J2449" i="33"/>
  <c r="K2449" i="33"/>
  <c r="L2449" i="33"/>
  <c r="F2450" i="33"/>
  <c r="G2450" i="33"/>
  <c r="H2450" i="33"/>
  <c r="I2450" i="33"/>
  <c r="J2450" i="33"/>
  <c r="K2450" i="33"/>
  <c r="L2450" i="33"/>
  <c r="F2451" i="33"/>
  <c r="G2451" i="33"/>
  <c r="H2451" i="33"/>
  <c r="I2451" i="33"/>
  <c r="J2451" i="33"/>
  <c r="K2451" i="33"/>
  <c r="L2451" i="33"/>
  <c r="F2452" i="33"/>
  <c r="G2452" i="33"/>
  <c r="H2452" i="33"/>
  <c r="I2452" i="33"/>
  <c r="J2452" i="33"/>
  <c r="K2452" i="33"/>
  <c r="L2452" i="33"/>
  <c r="F2453" i="33"/>
  <c r="G2453" i="33"/>
  <c r="H2453" i="33"/>
  <c r="I2453" i="33"/>
  <c r="J2453" i="33"/>
  <c r="K2453" i="33"/>
  <c r="L2453" i="33"/>
  <c r="F2454" i="33"/>
  <c r="G2454" i="33"/>
  <c r="H2454" i="33"/>
  <c r="I2454" i="33"/>
  <c r="J2454" i="33"/>
  <c r="K2454" i="33"/>
  <c r="L2454" i="33"/>
  <c r="F2455" i="33"/>
  <c r="G2455" i="33"/>
  <c r="H2455" i="33"/>
  <c r="I2455" i="33"/>
  <c r="J2455" i="33"/>
  <c r="K2455" i="33"/>
  <c r="L2455" i="33"/>
  <c r="F2456" i="33"/>
  <c r="G2456" i="33"/>
  <c r="H2456" i="33"/>
  <c r="I2456" i="33"/>
  <c r="J2456" i="33"/>
  <c r="K2456" i="33"/>
  <c r="L2456" i="33"/>
  <c r="F2457" i="33"/>
  <c r="G2457" i="33"/>
  <c r="H2457" i="33"/>
  <c r="I2457" i="33"/>
  <c r="J2457" i="33"/>
  <c r="K2457" i="33"/>
  <c r="L2457" i="33"/>
  <c r="F2458" i="33"/>
  <c r="G2458" i="33"/>
  <c r="H2458" i="33"/>
  <c r="I2458" i="33"/>
  <c r="J2458" i="33"/>
  <c r="K2458" i="33"/>
  <c r="L2458" i="33"/>
  <c r="F2459" i="33"/>
  <c r="G2459" i="33"/>
  <c r="H2459" i="33"/>
  <c r="I2459" i="33"/>
  <c r="J2459" i="33"/>
  <c r="K2459" i="33"/>
  <c r="L2459" i="33"/>
  <c r="F2460" i="33"/>
  <c r="G2460" i="33"/>
  <c r="H2460" i="33"/>
  <c r="I2460" i="33"/>
  <c r="J2460" i="33"/>
  <c r="K2460" i="33"/>
  <c r="L2460" i="33"/>
  <c r="F2461" i="33"/>
  <c r="G2461" i="33"/>
  <c r="H2461" i="33"/>
  <c r="I2461" i="33"/>
  <c r="J2461" i="33"/>
  <c r="K2461" i="33"/>
  <c r="L2461" i="33"/>
  <c r="F2462" i="33"/>
  <c r="G2462" i="33"/>
  <c r="H2462" i="33"/>
  <c r="I2462" i="33"/>
  <c r="J2462" i="33"/>
  <c r="K2462" i="33"/>
  <c r="L2462" i="33"/>
  <c r="F2463" i="33"/>
  <c r="G2463" i="33"/>
  <c r="H2463" i="33"/>
  <c r="I2463" i="33"/>
  <c r="J2463" i="33"/>
  <c r="K2463" i="33"/>
  <c r="L2463" i="33"/>
  <c r="F2464" i="33"/>
  <c r="G2464" i="33"/>
  <c r="H2464" i="33"/>
  <c r="I2464" i="33"/>
  <c r="J2464" i="33"/>
  <c r="K2464" i="33"/>
  <c r="L2464" i="33"/>
  <c r="F2465" i="33"/>
  <c r="G2465" i="33"/>
  <c r="H2465" i="33"/>
  <c r="I2465" i="33"/>
  <c r="J2465" i="33"/>
  <c r="K2465" i="33"/>
  <c r="L2465" i="33"/>
  <c r="F2466" i="33"/>
  <c r="G2466" i="33"/>
  <c r="H2466" i="33"/>
  <c r="I2466" i="33"/>
  <c r="J2466" i="33"/>
  <c r="K2466" i="33"/>
  <c r="L2466" i="33"/>
  <c r="F2467" i="33"/>
  <c r="G2467" i="33"/>
  <c r="H2467" i="33"/>
  <c r="I2467" i="33"/>
  <c r="J2467" i="33"/>
  <c r="K2467" i="33"/>
  <c r="L2467" i="33"/>
  <c r="F2468" i="33"/>
  <c r="G2468" i="33"/>
  <c r="H2468" i="33"/>
  <c r="I2468" i="33"/>
  <c r="J2468" i="33"/>
  <c r="K2468" i="33"/>
  <c r="L2468" i="33"/>
  <c r="F2469" i="33"/>
  <c r="G2469" i="33"/>
  <c r="H2469" i="33"/>
  <c r="I2469" i="33"/>
  <c r="J2469" i="33"/>
  <c r="Q2469" i="33" s="1"/>
  <c r="K2469" i="33"/>
  <c r="L2469" i="33"/>
  <c r="F2470" i="33"/>
  <c r="G2470" i="33"/>
  <c r="H2470" i="33"/>
  <c r="I2470" i="33"/>
  <c r="J2470" i="33"/>
  <c r="K2470" i="33"/>
  <c r="L2470" i="33"/>
  <c r="F2471" i="33"/>
  <c r="G2471" i="33"/>
  <c r="H2471" i="33"/>
  <c r="I2471" i="33"/>
  <c r="J2471" i="33"/>
  <c r="K2471" i="33"/>
  <c r="L2471" i="33"/>
  <c r="F2472" i="33"/>
  <c r="G2472" i="33"/>
  <c r="H2472" i="33"/>
  <c r="I2472" i="33"/>
  <c r="J2472" i="33"/>
  <c r="K2472" i="33"/>
  <c r="L2472" i="33"/>
  <c r="F2473" i="33"/>
  <c r="G2473" i="33"/>
  <c r="H2473" i="33"/>
  <c r="I2473" i="33"/>
  <c r="J2473" i="33"/>
  <c r="K2473" i="33"/>
  <c r="L2473" i="33"/>
  <c r="F2474" i="33"/>
  <c r="G2474" i="33"/>
  <c r="H2474" i="33"/>
  <c r="I2474" i="33"/>
  <c r="J2474" i="33"/>
  <c r="K2474" i="33"/>
  <c r="L2474" i="33"/>
  <c r="F2475" i="33"/>
  <c r="G2475" i="33"/>
  <c r="H2475" i="33"/>
  <c r="I2475" i="33"/>
  <c r="J2475" i="33"/>
  <c r="K2475" i="33"/>
  <c r="L2475" i="33"/>
  <c r="F2476" i="33"/>
  <c r="G2476" i="33"/>
  <c r="H2476" i="33"/>
  <c r="I2476" i="33"/>
  <c r="J2476" i="33"/>
  <c r="K2476" i="33"/>
  <c r="L2476" i="33"/>
  <c r="F2477" i="33"/>
  <c r="G2477" i="33"/>
  <c r="H2477" i="33"/>
  <c r="I2477" i="33"/>
  <c r="J2477" i="33"/>
  <c r="K2477" i="33"/>
  <c r="L2477" i="33"/>
  <c r="F2478" i="33"/>
  <c r="G2478" i="33"/>
  <c r="H2478" i="33"/>
  <c r="I2478" i="33"/>
  <c r="J2478" i="33"/>
  <c r="K2478" i="33"/>
  <c r="L2478" i="33"/>
  <c r="F2479" i="33"/>
  <c r="G2479" i="33"/>
  <c r="H2479" i="33"/>
  <c r="I2479" i="33"/>
  <c r="J2479" i="33"/>
  <c r="K2479" i="33"/>
  <c r="L2479" i="33"/>
  <c r="F2480" i="33"/>
  <c r="G2480" i="33"/>
  <c r="H2480" i="33"/>
  <c r="I2480" i="33"/>
  <c r="J2480" i="33"/>
  <c r="K2480" i="33"/>
  <c r="L2480" i="33"/>
  <c r="F2481" i="33"/>
  <c r="G2481" i="33"/>
  <c r="H2481" i="33"/>
  <c r="I2481" i="33"/>
  <c r="J2481" i="33"/>
  <c r="K2481" i="33"/>
  <c r="L2481" i="33"/>
  <c r="F2482" i="33"/>
  <c r="G2482" i="33"/>
  <c r="H2482" i="33"/>
  <c r="I2482" i="33"/>
  <c r="J2482" i="33"/>
  <c r="K2482" i="33"/>
  <c r="L2482" i="33"/>
  <c r="F2483" i="33"/>
  <c r="G2483" i="33"/>
  <c r="H2483" i="33"/>
  <c r="I2483" i="33"/>
  <c r="J2483" i="33"/>
  <c r="K2483" i="33"/>
  <c r="L2483" i="33"/>
  <c r="F2484" i="33"/>
  <c r="G2484" i="33"/>
  <c r="H2484" i="33"/>
  <c r="I2484" i="33"/>
  <c r="J2484" i="33"/>
  <c r="K2484" i="33"/>
  <c r="L2484" i="33"/>
  <c r="F2485" i="33"/>
  <c r="G2485" i="33"/>
  <c r="H2485" i="33"/>
  <c r="I2485" i="33"/>
  <c r="J2485" i="33"/>
  <c r="K2485" i="33"/>
  <c r="L2485" i="33"/>
  <c r="F2486" i="33"/>
  <c r="G2486" i="33"/>
  <c r="H2486" i="33"/>
  <c r="I2486" i="33"/>
  <c r="J2486" i="33"/>
  <c r="K2486" i="33"/>
  <c r="L2486" i="33"/>
  <c r="F2487" i="33"/>
  <c r="G2487" i="33"/>
  <c r="H2487" i="33"/>
  <c r="I2487" i="33"/>
  <c r="J2487" i="33"/>
  <c r="K2487" i="33"/>
  <c r="L2487" i="33"/>
  <c r="F2488" i="33"/>
  <c r="G2488" i="33"/>
  <c r="H2488" i="33"/>
  <c r="I2488" i="33"/>
  <c r="J2488" i="33"/>
  <c r="K2488" i="33"/>
  <c r="L2488" i="33"/>
  <c r="F2489" i="33"/>
  <c r="G2489" i="33"/>
  <c r="H2489" i="33"/>
  <c r="I2489" i="33"/>
  <c r="J2489" i="33"/>
  <c r="K2489" i="33"/>
  <c r="L2489" i="33"/>
  <c r="F2490" i="33"/>
  <c r="G2490" i="33"/>
  <c r="H2490" i="33"/>
  <c r="I2490" i="33"/>
  <c r="J2490" i="33"/>
  <c r="K2490" i="33"/>
  <c r="L2490" i="33"/>
  <c r="F2491" i="33"/>
  <c r="G2491" i="33"/>
  <c r="H2491" i="33"/>
  <c r="I2491" i="33"/>
  <c r="J2491" i="33"/>
  <c r="K2491" i="33"/>
  <c r="L2491" i="33"/>
  <c r="F2492" i="33"/>
  <c r="G2492" i="33"/>
  <c r="H2492" i="33"/>
  <c r="I2492" i="33"/>
  <c r="J2492" i="33"/>
  <c r="K2492" i="33"/>
  <c r="L2492" i="33"/>
  <c r="F2493" i="33"/>
  <c r="G2493" i="33"/>
  <c r="H2493" i="33"/>
  <c r="I2493" i="33"/>
  <c r="J2493" i="33"/>
  <c r="K2493" i="33"/>
  <c r="L2493" i="33"/>
  <c r="F2494" i="33"/>
  <c r="G2494" i="33"/>
  <c r="H2494" i="33"/>
  <c r="I2494" i="33"/>
  <c r="J2494" i="33"/>
  <c r="K2494" i="33"/>
  <c r="L2494" i="33"/>
  <c r="F2495" i="33"/>
  <c r="G2495" i="33"/>
  <c r="H2495" i="33"/>
  <c r="I2495" i="33"/>
  <c r="J2495" i="33"/>
  <c r="K2495" i="33"/>
  <c r="L2495" i="33"/>
  <c r="F2496" i="33"/>
  <c r="G2496" i="33"/>
  <c r="H2496" i="33"/>
  <c r="I2496" i="33"/>
  <c r="J2496" i="33"/>
  <c r="K2496" i="33"/>
  <c r="L2496" i="33"/>
  <c r="F2497" i="33"/>
  <c r="G2497" i="33"/>
  <c r="H2497" i="33"/>
  <c r="I2497" i="33"/>
  <c r="J2497" i="33"/>
  <c r="K2497" i="33"/>
  <c r="L2497" i="33"/>
  <c r="F2498" i="33"/>
  <c r="G2498" i="33"/>
  <c r="H2498" i="33"/>
  <c r="I2498" i="33"/>
  <c r="J2498" i="33"/>
  <c r="K2498" i="33"/>
  <c r="L2498" i="33"/>
  <c r="F2499" i="33"/>
  <c r="G2499" i="33"/>
  <c r="H2499" i="33"/>
  <c r="I2499" i="33"/>
  <c r="J2499" i="33"/>
  <c r="K2499" i="33"/>
  <c r="L2499" i="33"/>
  <c r="F2500" i="33"/>
  <c r="G2500" i="33"/>
  <c r="H2500" i="33"/>
  <c r="I2500" i="33"/>
  <c r="J2500" i="33"/>
  <c r="K2500" i="33"/>
  <c r="L2500" i="33"/>
  <c r="F2501" i="33"/>
  <c r="G2501" i="33"/>
  <c r="H2501" i="33"/>
  <c r="I2501" i="33"/>
  <c r="J2501" i="33"/>
  <c r="K2501" i="33"/>
  <c r="L2501" i="33"/>
  <c r="F2502" i="33"/>
  <c r="G2502" i="33"/>
  <c r="H2502" i="33"/>
  <c r="I2502" i="33"/>
  <c r="J2502" i="33"/>
  <c r="K2502" i="33"/>
  <c r="L2502" i="33"/>
  <c r="F2503" i="33"/>
  <c r="G2503" i="33"/>
  <c r="H2503" i="33"/>
  <c r="I2503" i="33"/>
  <c r="J2503" i="33"/>
  <c r="K2503" i="33"/>
  <c r="L2503" i="33"/>
  <c r="F2504" i="33"/>
  <c r="G2504" i="33"/>
  <c r="H2504" i="33"/>
  <c r="I2504" i="33"/>
  <c r="J2504" i="33"/>
  <c r="K2504" i="33"/>
  <c r="L2504" i="33"/>
  <c r="F2505" i="33"/>
  <c r="G2505" i="33"/>
  <c r="H2505" i="33"/>
  <c r="I2505" i="33"/>
  <c r="J2505" i="33"/>
  <c r="K2505" i="33"/>
  <c r="L2505" i="33"/>
  <c r="F2506" i="33"/>
  <c r="G2506" i="33"/>
  <c r="H2506" i="33"/>
  <c r="I2506" i="33"/>
  <c r="J2506" i="33"/>
  <c r="K2506" i="33"/>
  <c r="L2506" i="33"/>
  <c r="F2507" i="33"/>
  <c r="G2507" i="33"/>
  <c r="H2507" i="33"/>
  <c r="I2507" i="33"/>
  <c r="J2507" i="33"/>
  <c r="K2507" i="33"/>
  <c r="L2507" i="33"/>
  <c r="F2508" i="33"/>
  <c r="G2508" i="33"/>
  <c r="H2508" i="33"/>
  <c r="I2508" i="33"/>
  <c r="J2508" i="33"/>
  <c r="K2508" i="33"/>
  <c r="L2508" i="33"/>
  <c r="F2509" i="33"/>
  <c r="G2509" i="33"/>
  <c r="H2509" i="33"/>
  <c r="I2509" i="33"/>
  <c r="J2509" i="33"/>
  <c r="K2509" i="33"/>
  <c r="L2509" i="33"/>
  <c r="F2510" i="33"/>
  <c r="G2510" i="33"/>
  <c r="H2510" i="33"/>
  <c r="I2510" i="33"/>
  <c r="J2510" i="33"/>
  <c r="K2510" i="33"/>
  <c r="L2510" i="33"/>
  <c r="F2511" i="33"/>
  <c r="G2511" i="33"/>
  <c r="H2511" i="33"/>
  <c r="I2511" i="33"/>
  <c r="J2511" i="33"/>
  <c r="K2511" i="33"/>
  <c r="L2511" i="33"/>
  <c r="F2512" i="33"/>
  <c r="G2512" i="33"/>
  <c r="H2512" i="33"/>
  <c r="I2512" i="33"/>
  <c r="J2512" i="33"/>
  <c r="K2512" i="33"/>
  <c r="L2512" i="33"/>
  <c r="F2513" i="33"/>
  <c r="G2513" i="33"/>
  <c r="H2513" i="33"/>
  <c r="I2513" i="33"/>
  <c r="J2513" i="33"/>
  <c r="K2513" i="33"/>
  <c r="L2513" i="33"/>
  <c r="F2514" i="33"/>
  <c r="G2514" i="33"/>
  <c r="H2514" i="33"/>
  <c r="I2514" i="33"/>
  <c r="J2514" i="33"/>
  <c r="K2514" i="33"/>
  <c r="L2514" i="33"/>
  <c r="F2515" i="33"/>
  <c r="G2515" i="33"/>
  <c r="H2515" i="33"/>
  <c r="I2515" i="33"/>
  <c r="J2515" i="33"/>
  <c r="K2515" i="33"/>
  <c r="L2515" i="33"/>
  <c r="F2516" i="33"/>
  <c r="G2516" i="33"/>
  <c r="H2516" i="33"/>
  <c r="I2516" i="33"/>
  <c r="J2516" i="33"/>
  <c r="K2516" i="33"/>
  <c r="L2516" i="33"/>
  <c r="F2517" i="33"/>
  <c r="G2517" i="33"/>
  <c r="H2517" i="33"/>
  <c r="I2517" i="33"/>
  <c r="J2517" i="33"/>
  <c r="K2517" i="33"/>
  <c r="L2517" i="33"/>
  <c r="F2518" i="33"/>
  <c r="G2518" i="33"/>
  <c r="H2518" i="33"/>
  <c r="I2518" i="33"/>
  <c r="J2518" i="33"/>
  <c r="K2518" i="33"/>
  <c r="L2518" i="33"/>
  <c r="F2519" i="33"/>
  <c r="G2519" i="33"/>
  <c r="H2519" i="33"/>
  <c r="I2519" i="33"/>
  <c r="J2519" i="33"/>
  <c r="K2519" i="33"/>
  <c r="L2519" i="33"/>
  <c r="F2520" i="33"/>
  <c r="G2520" i="33"/>
  <c r="H2520" i="33"/>
  <c r="I2520" i="33"/>
  <c r="J2520" i="33"/>
  <c r="K2520" i="33"/>
  <c r="L2520" i="33"/>
  <c r="F2521" i="33"/>
  <c r="G2521" i="33"/>
  <c r="H2521" i="33"/>
  <c r="I2521" i="33"/>
  <c r="J2521" i="33"/>
  <c r="K2521" i="33"/>
  <c r="L2521" i="33"/>
  <c r="Q306" i="33"/>
  <c r="Q566" i="33"/>
  <c r="Q786" i="33"/>
  <c r="Q866" i="33"/>
  <c r="Q886" i="33"/>
  <c r="Q923" i="33"/>
  <c r="Q1043" i="33"/>
  <c r="Q1606" i="33"/>
  <c r="G8" i="33"/>
  <c r="L8" i="33"/>
  <c r="K8" i="33"/>
  <c r="J8" i="33"/>
  <c r="I8" i="33"/>
  <c r="H8" i="33"/>
  <c r="F8" i="33"/>
  <c r="D8" i="33"/>
  <c r="C8" i="33"/>
  <c r="A9" i="33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A44" i="33" s="1"/>
  <c r="A45" i="33" s="1"/>
  <c r="A46" i="33" s="1"/>
  <c r="A47" i="33" s="1"/>
  <c r="A48" i="33" s="1"/>
  <c r="A49" i="33" s="1"/>
  <c r="A50" i="33" s="1"/>
  <c r="A51" i="33" s="1"/>
  <c r="A52" i="33" s="1"/>
  <c r="A53" i="33" s="1"/>
  <c r="A54" i="33" s="1"/>
  <c r="A55" i="33" s="1"/>
  <c r="A56" i="33" s="1"/>
  <c r="A57" i="33" s="1"/>
  <c r="A58" i="33" s="1"/>
  <c r="A59" i="33" s="1"/>
  <c r="A60" i="33" s="1"/>
  <c r="A61" i="33" s="1"/>
  <c r="A62" i="33" s="1"/>
  <c r="A63" i="33" s="1"/>
  <c r="A64" i="33" s="1"/>
  <c r="A65" i="33" s="1"/>
  <c r="A66" i="33" s="1"/>
  <c r="A67" i="33" s="1"/>
  <c r="A68" i="33" s="1"/>
  <c r="A69" i="33" s="1"/>
  <c r="A70" i="33" s="1"/>
  <c r="A71" i="33" s="1"/>
  <c r="A72" i="33" s="1"/>
  <c r="A73" i="33" s="1"/>
  <c r="A74" i="33" s="1"/>
  <c r="A75" i="33" s="1"/>
  <c r="A76" i="33" s="1"/>
  <c r="A77" i="33" s="1"/>
  <c r="A78" i="33" s="1"/>
  <c r="A79" i="33" s="1"/>
  <c r="A80" i="33" s="1"/>
  <c r="A81" i="33" s="1"/>
  <c r="A82" i="33" s="1"/>
  <c r="A83" i="33" s="1"/>
  <c r="A84" i="33" s="1"/>
  <c r="A85" i="33" s="1"/>
  <c r="A86" i="33" s="1"/>
  <c r="A87" i="33" s="1"/>
  <c r="A88" i="33" s="1"/>
  <c r="A89" i="33" s="1"/>
  <c r="A90" i="33" s="1"/>
  <c r="A91" i="33" s="1"/>
  <c r="A92" i="33" s="1"/>
  <c r="A93" i="33" s="1"/>
  <c r="A94" i="33" s="1"/>
  <c r="A95" i="33" s="1"/>
  <c r="A96" i="33" s="1"/>
  <c r="A97" i="33" s="1"/>
  <c r="A98" i="33" s="1"/>
  <c r="A99" i="33" s="1"/>
  <c r="A100" i="33" s="1"/>
  <c r="A101" i="33" s="1"/>
  <c r="A102" i="33" s="1"/>
  <c r="A103" i="33" s="1"/>
  <c r="A104" i="33" s="1"/>
  <c r="A105" i="33" s="1"/>
  <c r="A106" i="33" s="1"/>
  <c r="A107" i="33" s="1"/>
  <c r="A108" i="33" s="1"/>
  <c r="A109" i="33" s="1"/>
  <c r="A110" i="33" s="1"/>
  <c r="A111" i="33" s="1"/>
  <c r="A112" i="33" s="1"/>
  <c r="A113" i="33" s="1"/>
  <c r="A114" i="33" s="1"/>
  <c r="A115" i="33" s="1"/>
  <c r="A116" i="33" s="1"/>
  <c r="A117" i="33" s="1"/>
  <c r="A118" i="33" s="1"/>
  <c r="A119" i="33" s="1"/>
  <c r="A120" i="33" s="1"/>
  <c r="A121" i="33" s="1"/>
  <c r="A122" i="33" s="1"/>
  <c r="A123" i="33" s="1"/>
  <c r="A124" i="33" s="1"/>
  <c r="A125" i="33" s="1"/>
  <c r="A126" i="33" s="1"/>
  <c r="A127" i="33" s="1"/>
  <c r="A128" i="33" s="1"/>
  <c r="A129" i="33" s="1"/>
  <c r="A130" i="33" s="1"/>
  <c r="A131" i="33" s="1"/>
  <c r="A132" i="33" s="1"/>
  <c r="A133" i="33" s="1"/>
  <c r="A134" i="33" s="1"/>
  <c r="A135" i="33" s="1"/>
  <c r="A136" i="33" s="1"/>
  <c r="A137" i="33" s="1"/>
  <c r="A138" i="33" s="1"/>
  <c r="A139" i="33" s="1"/>
  <c r="A140" i="33" s="1"/>
  <c r="A141" i="33" s="1"/>
  <c r="A142" i="33" s="1"/>
  <c r="A143" i="33" s="1"/>
  <c r="A144" i="33" s="1"/>
  <c r="A145" i="33" s="1"/>
  <c r="A146" i="33" s="1"/>
  <c r="A147" i="33" s="1"/>
  <c r="A148" i="33" s="1"/>
  <c r="A149" i="33" s="1"/>
  <c r="A150" i="33" s="1"/>
  <c r="A151" i="33" s="1"/>
  <c r="A152" i="33" s="1"/>
  <c r="A153" i="33" s="1"/>
  <c r="A154" i="33" s="1"/>
  <c r="A155" i="33" s="1"/>
  <c r="A156" i="33" s="1"/>
  <c r="A157" i="33" s="1"/>
  <c r="A158" i="33" s="1"/>
  <c r="A159" i="33" s="1"/>
  <c r="A160" i="33" s="1"/>
  <c r="A161" i="33" s="1"/>
  <c r="A162" i="33" s="1"/>
  <c r="A163" i="33" s="1"/>
  <c r="A164" i="33" s="1"/>
  <c r="A165" i="33" s="1"/>
  <c r="A166" i="33" s="1"/>
  <c r="A167" i="33" s="1"/>
  <c r="A168" i="33" s="1"/>
  <c r="A169" i="33" s="1"/>
  <c r="A170" i="33" s="1"/>
  <c r="A171" i="33" s="1"/>
  <c r="A172" i="33" s="1"/>
  <c r="A173" i="33" s="1"/>
  <c r="A174" i="33" s="1"/>
  <c r="A175" i="33" s="1"/>
  <c r="A176" i="33" s="1"/>
  <c r="A177" i="33" s="1"/>
  <c r="A178" i="33" s="1"/>
  <c r="A179" i="33" s="1"/>
  <c r="A180" i="33" s="1"/>
  <c r="A181" i="33" s="1"/>
  <c r="A182" i="33" s="1"/>
  <c r="A183" i="33" s="1"/>
  <c r="A184" i="33" s="1"/>
  <c r="A185" i="33" s="1"/>
  <c r="A186" i="33" s="1"/>
  <c r="A187" i="33" s="1"/>
  <c r="A188" i="33" s="1"/>
  <c r="A189" i="33" s="1"/>
  <c r="A190" i="33" s="1"/>
  <c r="A191" i="33" s="1"/>
  <c r="A192" i="33" s="1"/>
  <c r="A193" i="33" s="1"/>
  <c r="A194" i="33" s="1"/>
  <c r="A195" i="33" s="1"/>
  <c r="A196" i="33" s="1"/>
  <c r="A197" i="33" s="1"/>
  <c r="A198" i="33" s="1"/>
  <c r="A199" i="33" s="1"/>
  <c r="A200" i="33" s="1"/>
  <c r="A201" i="33" s="1"/>
  <c r="A202" i="33" s="1"/>
  <c r="A203" i="33" s="1"/>
  <c r="A204" i="33" s="1"/>
  <c r="A205" i="33" s="1"/>
  <c r="A206" i="33" s="1"/>
  <c r="A207" i="33" s="1"/>
  <c r="A208" i="33" s="1"/>
  <c r="A209" i="33" s="1"/>
  <c r="A210" i="33" s="1"/>
  <c r="A211" i="33" s="1"/>
  <c r="A212" i="33" s="1"/>
  <c r="A213" i="33" s="1"/>
  <c r="A214" i="33" s="1"/>
  <c r="A215" i="33" s="1"/>
  <c r="A216" i="33" s="1"/>
  <c r="A217" i="33" s="1"/>
  <c r="A218" i="33" s="1"/>
  <c r="A219" i="33" s="1"/>
  <c r="A220" i="33" s="1"/>
  <c r="A221" i="33" s="1"/>
  <c r="A222" i="33" s="1"/>
  <c r="A223" i="33" s="1"/>
  <c r="A224" i="33" s="1"/>
  <c r="A225" i="33" s="1"/>
  <c r="A226" i="33" s="1"/>
  <c r="A227" i="33" s="1"/>
  <c r="A228" i="33" s="1"/>
  <c r="A229" i="33" s="1"/>
  <c r="A230" i="33" s="1"/>
  <c r="A231" i="33" s="1"/>
  <c r="A232" i="33" s="1"/>
  <c r="A233" i="33" s="1"/>
  <c r="A234" i="33" s="1"/>
  <c r="A235" i="33" s="1"/>
  <c r="A236" i="33" s="1"/>
  <c r="A237" i="33" s="1"/>
  <c r="A238" i="33" s="1"/>
  <c r="A239" i="33" s="1"/>
  <c r="A240" i="33" s="1"/>
  <c r="A241" i="33" s="1"/>
  <c r="A242" i="33" s="1"/>
  <c r="A243" i="33" s="1"/>
  <c r="A244" i="33" s="1"/>
  <c r="A245" i="33" s="1"/>
  <c r="A246" i="33" s="1"/>
  <c r="A247" i="33" s="1"/>
  <c r="A248" i="33" s="1"/>
  <c r="A249" i="33" s="1"/>
  <c r="A250" i="33" s="1"/>
  <c r="A251" i="33" s="1"/>
  <c r="A252" i="33" s="1"/>
  <c r="A253" i="33" s="1"/>
  <c r="A254" i="33" s="1"/>
  <c r="A255" i="33" s="1"/>
  <c r="A256" i="33" s="1"/>
  <c r="A257" i="33" s="1"/>
  <c r="A258" i="33" s="1"/>
  <c r="A259" i="33" s="1"/>
  <c r="A260" i="33" s="1"/>
  <c r="A261" i="33" s="1"/>
  <c r="A262" i="33" s="1"/>
  <c r="A263" i="33" s="1"/>
  <c r="A264" i="33" s="1"/>
  <c r="A265" i="33" s="1"/>
  <c r="A266" i="33" s="1"/>
  <c r="A267" i="33" s="1"/>
  <c r="A268" i="33" s="1"/>
  <c r="A269" i="33" s="1"/>
  <c r="A270" i="33" s="1"/>
  <c r="A271" i="33" s="1"/>
  <c r="A272" i="33" s="1"/>
  <c r="A273" i="33" s="1"/>
  <c r="A274" i="33" s="1"/>
  <c r="A275" i="33" s="1"/>
  <c r="A276" i="33" s="1"/>
  <c r="A277" i="33" s="1"/>
  <c r="A278" i="33" s="1"/>
  <c r="A279" i="33" s="1"/>
  <c r="A280" i="33" s="1"/>
  <c r="A281" i="33" s="1"/>
  <c r="A282" i="33" s="1"/>
  <c r="A283" i="33" s="1"/>
  <c r="A284" i="33" s="1"/>
  <c r="A285" i="33" s="1"/>
  <c r="A286" i="33" s="1"/>
  <c r="A287" i="33" s="1"/>
  <c r="A288" i="33" s="1"/>
  <c r="A289" i="33" s="1"/>
  <c r="A290" i="33" s="1"/>
  <c r="A291" i="33" s="1"/>
  <c r="A292" i="33" s="1"/>
  <c r="A293" i="33" s="1"/>
  <c r="A294" i="33" s="1"/>
  <c r="A295" i="33" s="1"/>
  <c r="A296" i="33" s="1"/>
  <c r="A297" i="33" s="1"/>
  <c r="A298" i="33" s="1"/>
  <c r="A299" i="33" s="1"/>
  <c r="A300" i="33" s="1"/>
  <c r="A301" i="33" s="1"/>
  <c r="A302" i="33" s="1"/>
  <c r="A303" i="33" s="1"/>
  <c r="A304" i="33" s="1"/>
  <c r="A305" i="33" s="1"/>
  <c r="A306" i="33" s="1"/>
  <c r="A307" i="33" s="1"/>
  <c r="A308" i="33" s="1"/>
  <c r="A309" i="33" s="1"/>
  <c r="A310" i="33" s="1"/>
  <c r="A311" i="33" s="1"/>
  <c r="A312" i="33" s="1"/>
  <c r="A313" i="33" s="1"/>
  <c r="A314" i="33" s="1"/>
  <c r="A315" i="33" s="1"/>
  <c r="A316" i="33" s="1"/>
  <c r="A317" i="33" s="1"/>
  <c r="A318" i="33" s="1"/>
  <c r="A319" i="33" s="1"/>
  <c r="A320" i="33" s="1"/>
  <c r="A321" i="33" s="1"/>
  <c r="A322" i="33" s="1"/>
  <c r="A323" i="33" s="1"/>
  <c r="A324" i="33" s="1"/>
  <c r="A325" i="33" s="1"/>
  <c r="A326" i="33" s="1"/>
  <c r="A327" i="33" s="1"/>
  <c r="A328" i="33" s="1"/>
  <c r="A329" i="33" s="1"/>
  <c r="A330" i="33" s="1"/>
  <c r="A331" i="33" s="1"/>
  <c r="A332" i="33" s="1"/>
  <c r="A333" i="33" s="1"/>
  <c r="A334" i="33" s="1"/>
  <c r="A335" i="33" s="1"/>
  <c r="A336" i="33" s="1"/>
  <c r="A337" i="33" s="1"/>
  <c r="A338" i="33" s="1"/>
  <c r="A339" i="33" s="1"/>
  <c r="A340" i="33" s="1"/>
  <c r="A341" i="33" s="1"/>
  <c r="A342" i="33" s="1"/>
  <c r="A343" i="33" s="1"/>
  <c r="A344" i="33" s="1"/>
  <c r="A345" i="33" s="1"/>
  <c r="A346" i="33" s="1"/>
  <c r="A347" i="33" s="1"/>
  <c r="A348" i="33" s="1"/>
  <c r="A349" i="33" s="1"/>
  <c r="A350" i="33" s="1"/>
  <c r="A351" i="33" s="1"/>
  <c r="A352" i="33" s="1"/>
  <c r="A353" i="33" s="1"/>
  <c r="A354" i="33" s="1"/>
  <c r="A355" i="33" s="1"/>
  <c r="A356" i="33" s="1"/>
  <c r="A357" i="33" s="1"/>
  <c r="A358" i="33" s="1"/>
  <c r="A359" i="33" s="1"/>
  <c r="A360" i="33" s="1"/>
  <c r="A361" i="33" s="1"/>
  <c r="A362" i="33" s="1"/>
  <c r="A363" i="33" s="1"/>
  <c r="A364" i="33" s="1"/>
  <c r="A365" i="33" s="1"/>
  <c r="A366" i="33" s="1"/>
  <c r="A367" i="33" s="1"/>
  <c r="A368" i="33" s="1"/>
  <c r="A369" i="33" s="1"/>
  <c r="A370" i="33" s="1"/>
  <c r="A371" i="33" s="1"/>
  <c r="A372" i="33" s="1"/>
  <c r="A373" i="33" s="1"/>
  <c r="A374" i="33" s="1"/>
  <c r="A375" i="33" s="1"/>
  <c r="A376" i="33" s="1"/>
  <c r="A377" i="33" s="1"/>
  <c r="A378" i="33" s="1"/>
  <c r="A379" i="33" s="1"/>
  <c r="A380" i="33" s="1"/>
  <c r="A381" i="33" s="1"/>
  <c r="A382" i="33" s="1"/>
  <c r="A383" i="33" s="1"/>
  <c r="A384" i="33" s="1"/>
  <c r="A385" i="33" s="1"/>
  <c r="A386" i="33" s="1"/>
  <c r="A387" i="33" s="1"/>
  <c r="A388" i="33" s="1"/>
  <c r="A389" i="33" s="1"/>
  <c r="A390" i="33" s="1"/>
  <c r="A391" i="33" s="1"/>
  <c r="A392" i="33" s="1"/>
  <c r="A393" i="33" s="1"/>
  <c r="A394" i="33" s="1"/>
  <c r="A395" i="33" s="1"/>
  <c r="A396" i="33" s="1"/>
  <c r="A397" i="33" s="1"/>
  <c r="A398" i="33" s="1"/>
  <c r="A399" i="33" s="1"/>
  <c r="A400" i="33" s="1"/>
  <c r="A401" i="33" s="1"/>
  <c r="A402" i="33" s="1"/>
  <c r="A403" i="33" s="1"/>
  <c r="A404" i="33" s="1"/>
  <c r="A405" i="33" s="1"/>
  <c r="A406" i="33" s="1"/>
  <c r="A407" i="33" s="1"/>
  <c r="A408" i="33" s="1"/>
  <c r="A409" i="33" s="1"/>
  <c r="A410" i="33" s="1"/>
  <c r="A411" i="33" s="1"/>
  <c r="A412" i="33" s="1"/>
  <c r="A413" i="33" s="1"/>
  <c r="A414" i="33" s="1"/>
  <c r="A415" i="33" s="1"/>
  <c r="A416" i="33" s="1"/>
  <c r="A417" i="33" s="1"/>
  <c r="A418" i="33" s="1"/>
  <c r="A419" i="33" s="1"/>
  <c r="A420" i="33" s="1"/>
  <c r="A421" i="33" s="1"/>
  <c r="A422" i="33" s="1"/>
  <c r="A423" i="33" s="1"/>
  <c r="A424" i="33" s="1"/>
  <c r="A425" i="33" s="1"/>
  <c r="A426" i="33" s="1"/>
  <c r="A427" i="33" s="1"/>
  <c r="A428" i="33" s="1"/>
  <c r="A429" i="33" s="1"/>
  <c r="A430" i="33" s="1"/>
  <c r="A431" i="33" s="1"/>
  <c r="A432" i="33" s="1"/>
  <c r="A433" i="33" s="1"/>
  <c r="A434" i="33" s="1"/>
  <c r="A435" i="33" s="1"/>
  <c r="A436" i="33" s="1"/>
  <c r="A437" i="33" s="1"/>
  <c r="A438" i="33" s="1"/>
  <c r="A439" i="33" s="1"/>
  <c r="A440" i="33" s="1"/>
  <c r="A441" i="33" s="1"/>
  <c r="A442" i="33" s="1"/>
  <c r="A443" i="33" s="1"/>
  <c r="A444" i="33" s="1"/>
  <c r="A445" i="33" s="1"/>
  <c r="A446" i="33" s="1"/>
  <c r="A447" i="33" s="1"/>
  <c r="A448" i="33" s="1"/>
  <c r="A449" i="33" s="1"/>
  <c r="A450" i="33" s="1"/>
  <c r="A451" i="33" s="1"/>
  <c r="A452" i="33" s="1"/>
  <c r="A453" i="33" s="1"/>
  <c r="A454" i="33" s="1"/>
  <c r="A455" i="33" s="1"/>
  <c r="A456" i="33" s="1"/>
  <c r="A457" i="33" s="1"/>
  <c r="A458" i="33" s="1"/>
  <c r="A459" i="33" s="1"/>
  <c r="A460" i="33" s="1"/>
  <c r="A461" i="33" s="1"/>
  <c r="A462" i="33" s="1"/>
  <c r="A463" i="33" s="1"/>
  <c r="A464" i="33" s="1"/>
  <c r="A465" i="33" s="1"/>
  <c r="A466" i="33" s="1"/>
  <c r="A467" i="33" s="1"/>
  <c r="A468" i="33" s="1"/>
  <c r="A469" i="33" s="1"/>
  <c r="A470" i="33" s="1"/>
  <c r="A471" i="33" s="1"/>
  <c r="A472" i="33" s="1"/>
  <c r="A473" i="33" s="1"/>
  <c r="A474" i="33" s="1"/>
  <c r="A475" i="33" s="1"/>
  <c r="A476" i="33" s="1"/>
  <c r="A477" i="33" s="1"/>
  <c r="A478" i="33" s="1"/>
  <c r="A479" i="33" s="1"/>
  <c r="A480" i="33" s="1"/>
  <c r="A481" i="33" s="1"/>
  <c r="A482" i="33" s="1"/>
  <c r="A483" i="33" s="1"/>
  <c r="A484" i="33" s="1"/>
  <c r="A485" i="33" s="1"/>
  <c r="A486" i="33" s="1"/>
  <c r="A487" i="33" s="1"/>
  <c r="A488" i="33" s="1"/>
  <c r="A489" i="33" s="1"/>
  <c r="A490" i="33" s="1"/>
  <c r="A491" i="33" s="1"/>
  <c r="A492" i="33" s="1"/>
  <c r="A493" i="33" s="1"/>
  <c r="A494" i="33" s="1"/>
  <c r="A495" i="33" s="1"/>
  <c r="A496" i="33" s="1"/>
  <c r="A497" i="33" s="1"/>
  <c r="A498" i="33" s="1"/>
  <c r="A499" i="33" s="1"/>
  <c r="A500" i="33" s="1"/>
  <c r="A501" i="33" s="1"/>
  <c r="A502" i="33" s="1"/>
  <c r="A503" i="33" s="1"/>
  <c r="A504" i="33" s="1"/>
  <c r="A505" i="33" s="1"/>
  <c r="A506" i="33" s="1"/>
  <c r="A507" i="33" s="1"/>
  <c r="A508" i="33" s="1"/>
  <c r="A509" i="33" s="1"/>
  <c r="A510" i="33" s="1"/>
  <c r="A511" i="33" s="1"/>
  <c r="A512" i="33" s="1"/>
  <c r="A513" i="33" s="1"/>
  <c r="A514" i="33" s="1"/>
  <c r="A515" i="33" s="1"/>
  <c r="A516" i="33" s="1"/>
  <c r="A517" i="33" s="1"/>
  <c r="A518" i="33" s="1"/>
  <c r="A519" i="33" s="1"/>
  <c r="A520" i="33" s="1"/>
  <c r="A521" i="33" s="1"/>
  <c r="A522" i="33" s="1"/>
  <c r="A523" i="33" s="1"/>
  <c r="A524" i="33" s="1"/>
  <c r="A525" i="33" s="1"/>
  <c r="A526" i="33" s="1"/>
  <c r="A527" i="33" s="1"/>
  <c r="A528" i="33" s="1"/>
  <c r="A529" i="33" s="1"/>
  <c r="A530" i="33" s="1"/>
  <c r="A531" i="33" s="1"/>
  <c r="A532" i="33" s="1"/>
  <c r="A533" i="33" s="1"/>
  <c r="A534" i="33" s="1"/>
  <c r="A535" i="33" s="1"/>
  <c r="A536" i="33" s="1"/>
  <c r="A537" i="33" s="1"/>
  <c r="A538" i="33" s="1"/>
  <c r="A539" i="33" s="1"/>
  <c r="A540" i="33" s="1"/>
  <c r="A541" i="33" s="1"/>
  <c r="A542" i="33" s="1"/>
  <c r="A543" i="33" s="1"/>
  <c r="A544" i="33" s="1"/>
  <c r="A545" i="33" s="1"/>
  <c r="A546" i="33" s="1"/>
  <c r="A547" i="33" s="1"/>
  <c r="A548" i="33" s="1"/>
  <c r="A549" i="33" s="1"/>
  <c r="A550" i="33" s="1"/>
  <c r="A551" i="33" s="1"/>
  <c r="A552" i="33" s="1"/>
  <c r="A553" i="33" s="1"/>
  <c r="A554" i="33" s="1"/>
  <c r="A555" i="33" s="1"/>
  <c r="A556" i="33" s="1"/>
  <c r="A557" i="33" s="1"/>
  <c r="A558" i="33" s="1"/>
  <c r="A559" i="33" s="1"/>
  <c r="A560" i="33" s="1"/>
  <c r="A561" i="33" s="1"/>
  <c r="A562" i="33" s="1"/>
  <c r="A563" i="33" s="1"/>
  <c r="A564" i="33" s="1"/>
  <c r="A565" i="33" s="1"/>
  <c r="A566" i="33" s="1"/>
  <c r="A567" i="33" s="1"/>
  <c r="A568" i="33" s="1"/>
  <c r="A569" i="33" s="1"/>
  <c r="A570" i="33" s="1"/>
  <c r="A571" i="33" s="1"/>
  <c r="A572" i="33" s="1"/>
  <c r="A573" i="33" s="1"/>
  <c r="A574" i="33" s="1"/>
  <c r="A575" i="33" s="1"/>
  <c r="A576" i="33" s="1"/>
  <c r="A577" i="33" s="1"/>
  <c r="A578" i="33" s="1"/>
  <c r="A579" i="33" s="1"/>
  <c r="A580" i="33" s="1"/>
  <c r="A581" i="33" s="1"/>
  <c r="A582" i="33" s="1"/>
  <c r="A583" i="33" s="1"/>
  <c r="A584" i="33" s="1"/>
  <c r="A585" i="33" s="1"/>
  <c r="A586" i="33" s="1"/>
  <c r="A587" i="33" s="1"/>
  <c r="A588" i="33" s="1"/>
  <c r="A589" i="33" s="1"/>
  <c r="A590" i="33" s="1"/>
  <c r="A591" i="33" s="1"/>
  <c r="A592" i="33" s="1"/>
  <c r="A593" i="33" s="1"/>
  <c r="A594" i="33" s="1"/>
  <c r="A595" i="33" s="1"/>
  <c r="A596" i="33" s="1"/>
  <c r="A597" i="33" s="1"/>
  <c r="A598" i="33" s="1"/>
  <c r="A599" i="33" s="1"/>
  <c r="A600" i="33" s="1"/>
  <c r="A601" i="33" s="1"/>
  <c r="A602" i="33" s="1"/>
  <c r="A603" i="33" s="1"/>
  <c r="A604" i="33" s="1"/>
  <c r="A605" i="33" s="1"/>
  <c r="A606" i="33" s="1"/>
  <c r="A607" i="33" s="1"/>
  <c r="A608" i="33" s="1"/>
  <c r="A609" i="33" s="1"/>
  <c r="A610" i="33" s="1"/>
  <c r="A611" i="33" s="1"/>
  <c r="A612" i="33" s="1"/>
  <c r="A613" i="33" s="1"/>
  <c r="A614" i="33" s="1"/>
  <c r="A615" i="33" s="1"/>
  <c r="A616" i="33" s="1"/>
  <c r="A617" i="33" s="1"/>
  <c r="A618" i="33" s="1"/>
  <c r="A619" i="33" s="1"/>
  <c r="A620" i="33" s="1"/>
  <c r="A621" i="33" s="1"/>
  <c r="A622" i="33" s="1"/>
  <c r="A623" i="33" s="1"/>
  <c r="A624" i="33" s="1"/>
  <c r="A625" i="33" s="1"/>
  <c r="A626" i="33" s="1"/>
  <c r="A627" i="33" s="1"/>
  <c r="A628" i="33" s="1"/>
  <c r="A629" i="33" s="1"/>
  <c r="A630" i="33" s="1"/>
  <c r="A631" i="33" s="1"/>
  <c r="A632" i="33" s="1"/>
  <c r="A633" i="33" s="1"/>
  <c r="A634" i="33" s="1"/>
  <c r="A635" i="33" s="1"/>
  <c r="A636" i="33" s="1"/>
  <c r="A637" i="33" s="1"/>
  <c r="A638" i="33" s="1"/>
  <c r="A639" i="33" s="1"/>
  <c r="A640" i="33" s="1"/>
  <c r="A641" i="33" s="1"/>
  <c r="A642" i="33" s="1"/>
  <c r="A643" i="33" s="1"/>
  <c r="A644" i="33" s="1"/>
  <c r="A645" i="33" s="1"/>
  <c r="A646" i="33" s="1"/>
  <c r="A647" i="33" s="1"/>
  <c r="A648" i="33" s="1"/>
  <c r="A649" i="33" s="1"/>
  <c r="A650" i="33" s="1"/>
  <c r="A651" i="33" s="1"/>
  <c r="A652" i="33" s="1"/>
  <c r="A653" i="33" s="1"/>
  <c r="A654" i="33" s="1"/>
  <c r="A655" i="33" s="1"/>
  <c r="A656" i="33" s="1"/>
  <c r="A657" i="33" s="1"/>
  <c r="A658" i="33" s="1"/>
  <c r="A659" i="33" s="1"/>
  <c r="A660" i="33" s="1"/>
  <c r="A661" i="33" s="1"/>
  <c r="A662" i="33" s="1"/>
  <c r="A663" i="33" s="1"/>
  <c r="A664" i="33" s="1"/>
  <c r="A665" i="33" s="1"/>
  <c r="A666" i="33" s="1"/>
  <c r="A667" i="33" s="1"/>
  <c r="A668" i="33" s="1"/>
  <c r="A669" i="33" s="1"/>
  <c r="A670" i="33" s="1"/>
  <c r="A671" i="33" s="1"/>
  <c r="A672" i="33" s="1"/>
  <c r="A673" i="33" s="1"/>
  <c r="A674" i="33" s="1"/>
  <c r="A675" i="33" s="1"/>
  <c r="A676" i="33" s="1"/>
  <c r="A677" i="33" s="1"/>
  <c r="A678" i="33" s="1"/>
  <c r="A679" i="33" s="1"/>
  <c r="A680" i="33" s="1"/>
  <c r="A681" i="33" s="1"/>
  <c r="A682" i="33" s="1"/>
  <c r="A683" i="33" s="1"/>
  <c r="A684" i="33" s="1"/>
  <c r="A685" i="33" s="1"/>
  <c r="A686" i="33" s="1"/>
  <c r="A687" i="33" s="1"/>
  <c r="A688" i="33" s="1"/>
  <c r="A689" i="33" s="1"/>
  <c r="A690" i="33" s="1"/>
  <c r="A691" i="33" s="1"/>
  <c r="A692" i="33" s="1"/>
  <c r="A693" i="33" s="1"/>
  <c r="A694" i="33" s="1"/>
  <c r="A695" i="33" s="1"/>
  <c r="A696" i="33" s="1"/>
  <c r="A697" i="33" s="1"/>
  <c r="A698" i="33" s="1"/>
  <c r="A699" i="33" s="1"/>
  <c r="A700" i="33" s="1"/>
  <c r="A701" i="33" s="1"/>
  <c r="A702" i="33" s="1"/>
  <c r="A703" i="33" s="1"/>
  <c r="A704" i="33" s="1"/>
  <c r="A705" i="33" s="1"/>
  <c r="A706" i="33" s="1"/>
  <c r="A707" i="33" s="1"/>
  <c r="A708" i="33" s="1"/>
  <c r="A709" i="33" s="1"/>
  <c r="A710" i="33" s="1"/>
  <c r="A711" i="33" s="1"/>
  <c r="A712" i="33" s="1"/>
  <c r="A713" i="33" s="1"/>
  <c r="A714" i="33" s="1"/>
  <c r="A715" i="33" s="1"/>
  <c r="A716" i="33" s="1"/>
  <c r="A717" i="33" s="1"/>
  <c r="A718" i="33" s="1"/>
  <c r="A719" i="33" s="1"/>
  <c r="A720" i="33" s="1"/>
  <c r="A721" i="33" s="1"/>
  <c r="A722" i="33" s="1"/>
  <c r="A723" i="33" s="1"/>
  <c r="A724" i="33" s="1"/>
  <c r="A725" i="33" s="1"/>
  <c r="A726" i="33" s="1"/>
  <c r="A727" i="33" s="1"/>
  <c r="A728" i="33" s="1"/>
  <c r="A729" i="33" s="1"/>
  <c r="A730" i="33" s="1"/>
  <c r="A731" i="33" s="1"/>
  <c r="A732" i="33" s="1"/>
  <c r="A733" i="33" s="1"/>
  <c r="A734" i="33" s="1"/>
  <c r="A735" i="33" s="1"/>
  <c r="A736" i="33" s="1"/>
  <c r="A737" i="33" s="1"/>
  <c r="A738" i="33" s="1"/>
  <c r="A739" i="33" s="1"/>
  <c r="A740" i="33" s="1"/>
  <c r="A741" i="33" s="1"/>
  <c r="A742" i="33" s="1"/>
  <c r="A743" i="33" s="1"/>
  <c r="A744" i="33" s="1"/>
  <c r="A745" i="33" s="1"/>
  <c r="A746" i="33" s="1"/>
  <c r="A747" i="33" s="1"/>
  <c r="A748" i="33" s="1"/>
  <c r="A749" i="33" s="1"/>
  <c r="A750" i="33" s="1"/>
  <c r="A751" i="33" s="1"/>
  <c r="A752" i="33" s="1"/>
  <c r="A753" i="33" s="1"/>
  <c r="A754" i="33" s="1"/>
  <c r="A755" i="33" s="1"/>
  <c r="A756" i="33" s="1"/>
  <c r="A757" i="33" s="1"/>
  <c r="A758" i="33" s="1"/>
  <c r="A759" i="33" s="1"/>
  <c r="A760" i="33" s="1"/>
  <c r="A761" i="33" s="1"/>
  <c r="A762" i="33" s="1"/>
  <c r="A763" i="33" s="1"/>
  <c r="A764" i="33" s="1"/>
  <c r="A765" i="33" s="1"/>
  <c r="A766" i="33" s="1"/>
  <c r="A767" i="33" s="1"/>
  <c r="A768" i="33" s="1"/>
  <c r="A769" i="33" s="1"/>
  <c r="A770" i="33" s="1"/>
  <c r="A771" i="33" s="1"/>
  <c r="A772" i="33" s="1"/>
  <c r="A773" i="33" s="1"/>
  <c r="A774" i="33" s="1"/>
  <c r="A775" i="33" s="1"/>
  <c r="A776" i="33" s="1"/>
  <c r="A777" i="33" s="1"/>
  <c r="A778" i="33" s="1"/>
  <c r="A779" i="33" s="1"/>
  <c r="A780" i="33" s="1"/>
  <c r="A781" i="33" s="1"/>
  <c r="A782" i="33" s="1"/>
  <c r="A783" i="33" s="1"/>
  <c r="A784" i="33" s="1"/>
  <c r="A785" i="33" s="1"/>
  <c r="A786" i="33" s="1"/>
  <c r="A787" i="33" s="1"/>
  <c r="A788" i="33" s="1"/>
  <c r="A789" i="33" s="1"/>
  <c r="A790" i="33" s="1"/>
  <c r="A791" i="33" s="1"/>
  <c r="A792" i="33" s="1"/>
  <c r="A793" i="33" s="1"/>
  <c r="A794" i="33" s="1"/>
  <c r="A795" i="33" s="1"/>
  <c r="A796" i="33" s="1"/>
  <c r="A797" i="33" s="1"/>
  <c r="A798" i="33" s="1"/>
  <c r="A799" i="33" s="1"/>
  <c r="A800" i="33" s="1"/>
  <c r="A801" i="33" s="1"/>
  <c r="A802" i="33" s="1"/>
  <c r="A803" i="33" s="1"/>
  <c r="A804" i="33" s="1"/>
  <c r="A805" i="33" s="1"/>
  <c r="A806" i="33" s="1"/>
  <c r="A807" i="33" s="1"/>
  <c r="A808" i="33" s="1"/>
  <c r="A809" i="33" s="1"/>
  <c r="A810" i="33" s="1"/>
  <c r="A811" i="33" s="1"/>
  <c r="A812" i="33" s="1"/>
  <c r="A813" i="33" s="1"/>
  <c r="A814" i="33" s="1"/>
  <c r="A815" i="33" s="1"/>
  <c r="A816" i="33" s="1"/>
  <c r="A817" i="33" s="1"/>
  <c r="A818" i="33" s="1"/>
  <c r="A819" i="33" s="1"/>
  <c r="A820" i="33" s="1"/>
  <c r="A821" i="33" s="1"/>
  <c r="A822" i="33" s="1"/>
  <c r="A823" i="33" s="1"/>
  <c r="A824" i="33" s="1"/>
  <c r="A825" i="33" s="1"/>
  <c r="A826" i="33" s="1"/>
  <c r="A827" i="33" s="1"/>
  <c r="A828" i="33" s="1"/>
  <c r="A829" i="33" s="1"/>
  <c r="A830" i="33" s="1"/>
  <c r="A831" i="33" s="1"/>
  <c r="A832" i="33" s="1"/>
  <c r="A833" i="33" s="1"/>
  <c r="A834" i="33" s="1"/>
  <c r="A835" i="33" s="1"/>
  <c r="A836" i="33" s="1"/>
  <c r="A837" i="33" s="1"/>
  <c r="A838" i="33" s="1"/>
  <c r="A839" i="33" s="1"/>
  <c r="A840" i="33" s="1"/>
  <c r="A841" i="33" s="1"/>
  <c r="A842" i="33" s="1"/>
  <c r="A843" i="33" s="1"/>
  <c r="A844" i="33" s="1"/>
  <c r="A845" i="33" s="1"/>
  <c r="A846" i="33" s="1"/>
  <c r="A847" i="33" s="1"/>
  <c r="A848" i="33" s="1"/>
  <c r="A849" i="33" s="1"/>
  <c r="A850" i="33" s="1"/>
  <c r="A851" i="33" s="1"/>
  <c r="A852" i="33" s="1"/>
  <c r="A853" i="33" s="1"/>
  <c r="A854" i="33" s="1"/>
  <c r="A855" i="33" s="1"/>
  <c r="A856" i="33" s="1"/>
  <c r="A857" i="33" s="1"/>
  <c r="A858" i="33" s="1"/>
  <c r="A859" i="33" s="1"/>
  <c r="A860" i="33" s="1"/>
  <c r="A861" i="33" s="1"/>
  <c r="A862" i="33" s="1"/>
  <c r="A863" i="33" s="1"/>
  <c r="A864" i="33" s="1"/>
  <c r="A865" i="33" s="1"/>
  <c r="A866" i="33" s="1"/>
  <c r="A867" i="33" s="1"/>
  <c r="A868" i="33" s="1"/>
  <c r="A869" i="33" s="1"/>
  <c r="A870" i="33" s="1"/>
  <c r="A871" i="33" s="1"/>
  <c r="A872" i="33" s="1"/>
  <c r="A873" i="33" s="1"/>
  <c r="A874" i="33" s="1"/>
  <c r="A875" i="33" s="1"/>
  <c r="A876" i="33" s="1"/>
  <c r="A877" i="33" s="1"/>
  <c r="A878" i="33" s="1"/>
  <c r="A879" i="33" s="1"/>
  <c r="A880" i="33" s="1"/>
  <c r="A881" i="33" s="1"/>
  <c r="A882" i="33" s="1"/>
  <c r="A883" i="33" s="1"/>
  <c r="A884" i="33" s="1"/>
  <c r="A885" i="33" s="1"/>
  <c r="A886" i="33" s="1"/>
  <c r="A887" i="33" s="1"/>
  <c r="A888" i="33" s="1"/>
  <c r="A889" i="33" s="1"/>
  <c r="A890" i="33" s="1"/>
  <c r="A891" i="33" s="1"/>
  <c r="A892" i="33" s="1"/>
  <c r="A893" i="33" s="1"/>
  <c r="A894" i="33" s="1"/>
  <c r="A895" i="33" s="1"/>
  <c r="A896" i="33" s="1"/>
  <c r="A897" i="33" s="1"/>
  <c r="A898" i="33" s="1"/>
  <c r="A899" i="33" s="1"/>
  <c r="A900" i="33" s="1"/>
  <c r="A901" i="33" s="1"/>
  <c r="A902" i="33" s="1"/>
  <c r="A903" i="33" s="1"/>
  <c r="A904" i="33" s="1"/>
  <c r="A905" i="33" s="1"/>
  <c r="A906" i="33" s="1"/>
  <c r="A907" i="33" s="1"/>
  <c r="A908" i="33" s="1"/>
  <c r="A909" i="33" s="1"/>
  <c r="A910" i="33" s="1"/>
  <c r="A911" i="33" s="1"/>
  <c r="A912" i="33" s="1"/>
  <c r="A913" i="33" s="1"/>
  <c r="A914" i="33" s="1"/>
  <c r="A915" i="33" s="1"/>
  <c r="A916" i="33" s="1"/>
  <c r="A917" i="33" s="1"/>
  <c r="A918" i="33" s="1"/>
  <c r="A919" i="33" s="1"/>
  <c r="A920" i="33" s="1"/>
  <c r="A921" i="33" s="1"/>
  <c r="A922" i="33" s="1"/>
  <c r="A923" i="33" s="1"/>
  <c r="A924" i="33" s="1"/>
  <c r="A925" i="33" s="1"/>
  <c r="A926" i="33" s="1"/>
  <c r="A927" i="33" s="1"/>
  <c r="A928" i="33" s="1"/>
  <c r="A929" i="33" s="1"/>
  <c r="A930" i="33" s="1"/>
  <c r="A931" i="33" s="1"/>
  <c r="A932" i="33" s="1"/>
  <c r="A933" i="33" s="1"/>
  <c r="A934" i="33" s="1"/>
  <c r="A935" i="33" s="1"/>
  <c r="A936" i="33" s="1"/>
  <c r="A937" i="33" s="1"/>
  <c r="A938" i="33" s="1"/>
  <c r="A939" i="33" s="1"/>
  <c r="A940" i="33" s="1"/>
  <c r="A941" i="33" s="1"/>
  <c r="A942" i="33" s="1"/>
  <c r="A943" i="33" s="1"/>
  <c r="A944" i="33" s="1"/>
  <c r="A945" i="33" s="1"/>
  <c r="A946" i="33" s="1"/>
  <c r="A947" i="33" s="1"/>
  <c r="A948" i="33" s="1"/>
  <c r="A949" i="33" s="1"/>
  <c r="A950" i="33" s="1"/>
  <c r="A951" i="33" s="1"/>
  <c r="A952" i="33" s="1"/>
  <c r="A953" i="33" s="1"/>
  <c r="A954" i="33" s="1"/>
  <c r="A955" i="33" s="1"/>
  <c r="A956" i="33" s="1"/>
  <c r="A957" i="33" s="1"/>
  <c r="A958" i="33" s="1"/>
  <c r="A959" i="33" s="1"/>
  <c r="A960" i="33" s="1"/>
  <c r="A961" i="33" s="1"/>
  <c r="A962" i="33" s="1"/>
  <c r="A963" i="33" s="1"/>
  <c r="A964" i="33" s="1"/>
  <c r="A965" i="33" s="1"/>
  <c r="A966" i="33" s="1"/>
  <c r="A967" i="33" s="1"/>
  <c r="A968" i="33" s="1"/>
  <c r="A969" i="33" s="1"/>
  <c r="A970" i="33" s="1"/>
  <c r="A971" i="33" s="1"/>
  <c r="A972" i="33" s="1"/>
  <c r="A973" i="33" s="1"/>
  <c r="A974" i="33" s="1"/>
  <c r="A975" i="33" s="1"/>
  <c r="A976" i="33" s="1"/>
  <c r="A977" i="33" s="1"/>
  <c r="A978" i="33" s="1"/>
  <c r="A979" i="33" s="1"/>
  <c r="A980" i="33" s="1"/>
  <c r="A981" i="33" s="1"/>
  <c r="A982" i="33" s="1"/>
  <c r="A983" i="33" s="1"/>
  <c r="A984" i="33" s="1"/>
  <c r="A985" i="33" s="1"/>
  <c r="A986" i="33" s="1"/>
  <c r="A987" i="33" s="1"/>
  <c r="A988" i="33" s="1"/>
  <c r="A989" i="33" s="1"/>
  <c r="A990" i="33" s="1"/>
  <c r="A991" i="33" s="1"/>
  <c r="A992" i="33" s="1"/>
  <c r="A993" i="33" s="1"/>
  <c r="A994" i="33" s="1"/>
  <c r="A995" i="33" s="1"/>
  <c r="A996" i="33" s="1"/>
  <c r="A997" i="33" s="1"/>
  <c r="A998" i="33" s="1"/>
  <c r="A999" i="33" s="1"/>
  <c r="A1000" i="33" s="1"/>
  <c r="A1001" i="33" s="1"/>
  <c r="A1002" i="33" s="1"/>
  <c r="A1003" i="33" s="1"/>
  <c r="A1004" i="33" s="1"/>
  <c r="A1005" i="33" s="1"/>
  <c r="A1006" i="33" s="1"/>
  <c r="A1007" i="33" s="1"/>
  <c r="A1008" i="33" s="1"/>
  <c r="A1009" i="33" s="1"/>
  <c r="A1010" i="33" s="1"/>
  <c r="A1011" i="33" s="1"/>
  <c r="A1012" i="33" s="1"/>
  <c r="A1013" i="33" s="1"/>
  <c r="A1014" i="33" s="1"/>
  <c r="A1015" i="33" s="1"/>
  <c r="A1016" i="33" s="1"/>
  <c r="A1017" i="33" s="1"/>
  <c r="A1018" i="33" s="1"/>
  <c r="A1019" i="33" s="1"/>
  <c r="A1020" i="33" s="1"/>
  <c r="A1021" i="33" s="1"/>
  <c r="A1022" i="33" s="1"/>
  <c r="A1023" i="33" s="1"/>
  <c r="A1024" i="33" s="1"/>
  <c r="A1025" i="33" s="1"/>
  <c r="A1026" i="33" s="1"/>
  <c r="A1027" i="33" s="1"/>
  <c r="A1028" i="33" s="1"/>
  <c r="A1029" i="33" s="1"/>
  <c r="A1030" i="33" s="1"/>
  <c r="A1031" i="33" s="1"/>
  <c r="A1032" i="33" s="1"/>
  <c r="A1033" i="33" s="1"/>
  <c r="A1034" i="33" s="1"/>
  <c r="A1035" i="33" s="1"/>
  <c r="A1036" i="33" s="1"/>
  <c r="A1037" i="33" s="1"/>
  <c r="A1038" i="33" s="1"/>
  <c r="A1039" i="33" s="1"/>
  <c r="A1040" i="33" s="1"/>
  <c r="A1041" i="33" s="1"/>
  <c r="A1042" i="33" s="1"/>
  <c r="A1043" i="33" s="1"/>
  <c r="A1044" i="33" s="1"/>
  <c r="A1045" i="33" s="1"/>
  <c r="A1046" i="33" s="1"/>
  <c r="A1047" i="33" s="1"/>
  <c r="A1048" i="33" s="1"/>
  <c r="A1049" i="33" s="1"/>
  <c r="A1050" i="33" s="1"/>
  <c r="A1051" i="33" s="1"/>
  <c r="A1052" i="33" s="1"/>
  <c r="A1053" i="33" s="1"/>
  <c r="A1054" i="33" s="1"/>
  <c r="A1055" i="33" s="1"/>
  <c r="A1056" i="33" s="1"/>
  <c r="A1057" i="33" s="1"/>
  <c r="A1058" i="33" s="1"/>
  <c r="A1059" i="33" s="1"/>
  <c r="A1060" i="33" s="1"/>
  <c r="A1061" i="33" s="1"/>
  <c r="A1062" i="33" s="1"/>
  <c r="A1063" i="33" s="1"/>
  <c r="A1064" i="33" s="1"/>
  <c r="A1065" i="33" s="1"/>
  <c r="A1066" i="33" s="1"/>
  <c r="A1067" i="33" s="1"/>
  <c r="A1068" i="33" s="1"/>
  <c r="A1069" i="33" s="1"/>
  <c r="A1070" i="33" s="1"/>
  <c r="A1071" i="33" s="1"/>
  <c r="A1072" i="33" s="1"/>
  <c r="A1073" i="33" s="1"/>
  <c r="A1074" i="33" s="1"/>
  <c r="A1075" i="33" s="1"/>
  <c r="A1076" i="33" s="1"/>
  <c r="A1077" i="33" s="1"/>
  <c r="A1078" i="33" s="1"/>
  <c r="A1079" i="33" s="1"/>
  <c r="A1080" i="33" s="1"/>
  <c r="A1081" i="33" s="1"/>
  <c r="A1082" i="33" s="1"/>
  <c r="A1083" i="33" s="1"/>
  <c r="A1084" i="33" s="1"/>
  <c r="A1085" i="33" s="1"/>
  <c r="A1086" i="33" s="1"/>
  <c r="A1087" i="33" s="1"/>
  <c r="A1088" i="33" s="1"/>
  <c r="A1089" i="33" s="1"/>
  <c r="A1090" i="33" s="1"/>
  <c r="A1091" i="33" s="1"/>
  <c r="A1092" i="33" s="1"/>
  <c r="A1093" i="33" s="1"/>
  <c r="A1094" i="33" s="1"/>
  <c r="A1095" i="33" s="1"/>
  <c r="A1096" i="33" s="1"/>
  <c r="A1097" i="33" s="1"/>
  <c r="A1098" i="33" s="1"/>
  <c r="A1099" i="33" s="1"/>
  <c r="A1100" i="33" s="1"/>
  <c r="A1101" i="33" s="1"/>
  <c r="A1102" i="33" s="1"/>
  <c r="A1103" i="33" s="1"/>
  <c r="A1104" i="33" s="1"/>
  <c r="A1105" i="33" s="1"/>
  <c r="A1106" i="33" s="1"/>
  <c r="A1107" i="33" s="1"/>
  <c r="A1108" i="33" s="1"/>
  <c r="A1109" i="33" s="1"/>
  <c r="A1110" i="33" s="1"/>
  <c r="A1111" i="33" s="1"/>
  <c r="A1112" i="33" s="1"/>
  <c r="A1113" i="33" s="1"/>
  <c r="A1114" i="33" s="1"/>
  <c r="A1115" i="33" s="1"/>
  <c r="A1116" i="33" s="1"/>
  <c r="A1117" i="33" s="1"/>
  <c r="A1118" i="33" s="1"/>
  <c r="A1119" i="33" s="1"/>
  <c r="A1120" i="33" s="1"/>
  <c r="A1121" i="33" s="1"/>
  <c r="A1122" i="33" s="1"/>
  <c r="A1123" i="33" s="1"/>
  <c r="A1124" i="33" s="1"/>
  <c r="A1125" i="33" s="1"/>
  <c r="A1126" i="33" s="1"/>
  <c r="A1127" i="33" s="1"/>
  <c r="A1128" i="33" s="1"/>
  <c r="A1129" i="33" s="1"/>
  <c r="A1130" i="33" s="1"/>
  <c r="A1131" i="33" s="1"/>
  <c r="A1132" i="33" s="1"/>
  <c r="A1133" i="33" s="1"/>
  <c r="A1134" i="33" s="1"/>
  <c r="A1135" i="33" s="1"/>
  <c r="A1136" i="33" s="1"/>
  <c r="A1137" i="33" s="1"/>
  <c r="A1138" i="33" s="1"/>
  <c r="A1139" i="33" s="1"/>
  <c r="A1140" i="33" s="1"/>
  <c r="A1141" i="33" s="1"/>
  <c r="A1142" i="33" s="1"/>
  <c r="A1143" i="33" s="1"/>
  <c r="A1144" i="33" s="1"/>
  <c r="A1145" i="33" s="1"/>
  <c r="A1146" i="33" s="1"/>
  <c r="A1147" i="33" s="1"/>
  <c r="A1148" i="33" s="1"/>
  <c r="A1149" i="33" s="1"/>
  <c r="A1150" i="33" s="1"/>
  <c r="A1151" i="33" s="1"/>
  <c r="A1152" i="33" s="1"/>
  <c r="A1153" i="33" s="1"/>
  <c r="A1154" i="33" s="1"/>
  <c r="A1155" i="33" s="1"/>
  <c r="A1156" i="33" s="1"/>
  <c r="A1157" i="33" s="1"/>
  <c r="A1158" i="33" s="1"/>
  <c r="A1159" i="33" s="1"/>
  <c r="A1160" i="33" s="1"/>
  <c r="A1161" i="33" s="1"/>
  <c r="A1162" i="33" s="1"/>
  <c r="A1163" i="33" s="1"/>
  <c r="A1164" i="33" s="1"/>
  <c r="A1165" i="33" s="1"/>
  <c r="A1166" i="33" s="1"/>
  <c r="A1167" i="33" s="1"/>
  <c r="A1168" i="33" s="1"/>
  <c r="A1169" i="33" s="1"/>
  <c r="A1170" i="33" s="1"/>
  <c r="A1171" i="33" s="1"/>
  <c r="A1172" i="33" s="1"/>
  <c r="A1173" i="33" s="1"/>
  <c r="A1174" i="33" s="1"/>
  <c r="A1175" i="33" s="1"/>
  <c r="A1176" i="33" s="1"/>
  <c r="A1177" i="33" s="1"/>
  <c r="A1178" i="33" s="1"/>
  <c r="A1179" i="33" s="1"/>
  <c r="A1180" i="33" s="1"/>
  <c r="A1181" i="33" s="1"/>
  <c r="A1182" i="33" s="1"/>
  <c r="A1183" i="33" s="1"/>
  <c r="A1184" i="33" s="1"/>
  <c r="A1185" i="33" s="1"/>
  <c r="A1186" i="33" s="1"/>
  <c r="A1187" i="33" s="1"/>
  <c r="A1188" i="33" s="1"/>
  <c r="A1189" i="33" s="1"/>
  <c r="A1190" i="33" s="1"/>
  <c r="A1191" i="33" s="1"/>
  <c r="A1192" i="33" s="1"/>
  <c r="A1193" i="33" s="1"/>
  <c r="A1194" i="33" s="1"/>
  <c r="A1195" i="33" s="1"/>
  <c r="A1196" i="33" s="1"/>
  <c r="A1197" i="33" s="1"/>
  <c r="A1198" i="33" s="1"/>
  <c r="A1199" i="33" s="1"/>
  <c r="A1200" i="33" s="1"/>
  <c r="A1201" i="33" s="1"/>
  <c r="A1202" i="33" s="1"/>
  <c r="A1203" i="33" s="1"/>
  <c r="A1204" i="33" s="1"/>
  <c r="A1205" i="33" s="1"/>
  <c r="A1206" i="33" s="1"/>
  <c r="A1207" i="33" s="1"/>
  <c r="A1208" i="33" s="1"/>
  <c r="A1209" i="33" s="1"/>
  <c r="A1210" i="33" s="1"/>
  <c r="A1211" i="33" s="1"/>
  <c r="A1212" i="33" s="1"/>
  <c r="A1213" i="33" s="1"/>
  <c r="A1214" i="33" s="1"/>
  <c r="A1215" i="33" s="1"/>
  <c r="A1216" i="33" s="1"/>
  <c r="A1217" i="33" s="1"/>
  <c r="A1218" i="33" s="1"/>
  <c r="A1219" i="33" s="1"/>
  <c r="A1220" i="33" s="1"/>
  <c r="A1221" i="33" s="1"/>
  <c r="A1222" i="33" s="1"/>
  <c r="A1223" i="33" s="1"/>
  <c r="A1224" i="33" s="1"/>
  <c r="A1225" i="33" s="1"/>
  <c r="A1226" i="33" s="1"/>
  <c r="A1227" i="33" s="1"/>
  <c r="A1228" i="33" s="1"/>
  <c r="A1229" i="33" s="1"/>
  <c r="A1230" i="33" s="1"/>
  <c r="A1231" i="33" s="1"/>
  <c r="A1232" i="33" s="1"/>
  <c r="A1233" i="33" s="1"/>
  <c r="A1234" i="33" s="1"/>
  <c r="A1235" i="33" s="1"/>
  <c r="A1236" i="33" s="1"/>
  <c r="A1237" i="33" s="1"/>
  <c r="A1238" i="33" s="1"/>
  <c r="A1239" i="33" s="1"/>
  <c r="A1240" i="33" s="1"/>
  <c r="A1241" i="33" s="1"/>
  <c r="A1242" i="33" s="1"/>
  <c r="A1243" i="33" s="1"/>
  <c r="A1244" i="33" s="1"/>
  <c r="A1245" i="33" s="1"/>
  <c r="A1246" i="33" s="1"/>
  <c r="A1247" i="33" s="1"/>
  <c r="A1248" i="33" s="1"/>
  <c r="A1249" i="33" s="1"/>
  <c r="A1250" i="33" s="1"/>
  <c r="A1251" i="33" s="1"/>
  <c r="A1252" i="33" s="1"/>
  <c r="A1253" i="33" s="1"/>
  <c r="A1254" i="33" s="1"/>
  <c r="A1255" i="33" s="1"/>
  <c r="A1256" i="33" s="1"/>
  <c r="A1257" i="33" s="1"/>
  <c r="A1258" i="33" s="1"/>
  <c r="A1259" i="33" s="1"/>
  <c r="A1260" i="33" s="1"/>
  <c r="A1261" i="33" s="1"/>
  <c r="A1262" i="33" s="1"/>
  <c r="A1263" i="33" s="1"/>
  <c r="A1264" i="33" s="1"/>
  <c r="A1265" i="33" s="1"/>
  <c r="A1266" i="33" s="1"/>
  <c r="A1267" i="33" s="1"/>
  <c r="A1268" i="33" s="1"/>
  <c r="A1269" i="33" s="1"/>
  <c r="A1270" i="33" s="1"/>
  <c r="A1271" i="33" s="1"/>
  <c r="A1272" i="33" s="1"/>
  <c r="A1273" i="33" s="1"/>
  <c r="A1274" i="33" s="1"/>
  <c r="A1275" i="33" s="1"/>
  <c r="A1276" i="33" s="1"/>
  <c r="A1277" i="33" s="1"/>
  <c r="A1278" i="33" s="1"/>
  <c r="A1279" i="33" s="1"/>
  <c r="A1280" i="33" s="1"/>
  <c r="A1281" i="33" s="1"/>
  <c r="A1282" i="33" s="1"/>
  <c r="A1283" i="33" s="1"/>
  <c r="A1284" i="33" s="1"/>
  <c r="A1285" i="33" s="1"/>
  <c r="A1286" i="33" s="1"/>
  <c r="A1287" i="33" s="1"/>
  <c r="A1288" i="33" s="1"/>
  <c r="A1289" i="33" s="1"/>
  <c r="A1290" i="33" s="1"/>
  <c r="A1291" i="33" s="1"/>
  <c r="A1292" i="33" s="1"/>
  <c r="A1293" i="33" s="1"/>
  <c r="A1294" i="33" s="1"/>
  <c r="A1295" i="33" s="1"/>
  <c r="A1296" i="33" s="1"/>
  <c r="A1297" i="33" s="1"/>
  <c r="A1298" i="33" s="1"/>
  <c r="A1299" i="33" s="1"/>
  <c r="A1300" i="33" s="1"/>
  <c r="A1301" i="33" s="1"/>
  <c r="A1302" i="33" s="1"/>
  <c r="A1303" i="33" s="1"/>
  <c r="A1304" i="33" s="1"/>
  <c r="A1305" i="33" s="1"/>
  <c r="A1306" i="33" s="1"/>
  <c r="A1307" i="33" s="1"/>
  <c r="A1308" i="33" s="1"/>
  <c r="A1309" i="33" s="1"/>
  <c r="A1310" i="33" s="1"/>
  <c r="A1311" i="33" s="1"/>
  <c r="A1312" i="33" s="1"/>
  <c r="A1313" i="33" s="1"/>
  <c r="A1314" i="33" s="1"/>
  <c r="A1315" i="33" s="1"/>
  <c r="A1316" i="33" s="1"/>
  <c r="A1317" i="33" s="1"/>
  <c r="A1318" i="33" s="1"/>
  <c r="A1319" i="33" s="1"/>
  <c r="A1320" i="33" s="1"/>
  <c r="A1321" i="33" s="1"/>
  <c r="A1322" i="33" s="1"/>
  <c r="A1323" i="33" s="1"/>
  <c r="A1324" i="33" s="1"/>
  <c r="A1325" i="33" s="1"/>
  <c r="A1326" i="33" s="1"/>
  <c r="A1327" i="33" s="1"/>
  <c r="A1328" i="33" s="1"/>
  <c r="A1329" i="33" s="1"/>
  <c r="A1330" i="33" s="1"/>
  <c r="A1331" i="33" s="1"/>
  <c r="A1332" i="33" s="1"/>
  <c r="A1333" i="33" s="1"/>
  <c r="A1334" i="33" s="1"/>
  <c r="A1335" i="33" s="1"/>
  <c r="A1336" i="33" s="1"/>
  <c r="A1337" i="33" s="1"/>
  <c r="A1338" i="33" s="1"/>
  <c r="A1339" i="33" s="1"/>
  <c r="A1340" i="33" s="1"/>
  <c r="A1341" i="33" s="1"/>
  <c r="A1342" i="33" s="1"/>
  <c r="A1343" i="33" s="1"/>
  <c r="A1344" i="33" s="1"/>
  <c r="A1345" i="33" s="1"/>
  <c r="A1346" i="33" s="1"/>
  <c r="A1347" i="33" s="1"/>
  <c r="A1348" i="33" s="1"/>
  <c r="A1349" i="33" s="1"/>
  <c r="A1350" i="33" s="1"/>
  <c r="A1351" i="33" s="1"/>
  <c r="A1352" i="33" s="1"/>
  <c r="A1353" i="33" s="1"/>
  <c r="A1354" i="33" s="1"/>
  <c r="A1355" i="33" s="1"/>
  <c r="A1356" i="33" s="1"/>
  <c r="A1357" i="33" s="1"/>
  <c r="A1358" i="33" s="1"/>
  <c r="A1359" i="33" s="1"/>
  <c r="A1360" i="33" s="1"/>
  <c r="A1361" i="33" s="1"/>
  <c r="A1362" i="33" s="1"/>
  <c r="A1363" i="33" s="1"/>
  <c r="A1364" i="33" s="1"/>
  <c r="A1365" i="33" s="1"/>
  <c r="A1366" i="33" s="1"/>
  <c r="A1367" i="33" s="1"/>
  <c r="A1368" i="33" s="1"/>
  <c r="A1369" i="33" s="1"/>
  <c r="A1370" i="33" s="1"/>
  <c r="A1371" i="33" s="1"/>
  <c r="A1372" i="33" s="1"/>
  <c r="A1373" i="33" s="1"/>
  <c r="A1374" i="33" s="1"/>
  <c r="A1375" i="33" s="1"/>
  <c r="A1376" i="33" s="1"/>
  <c r="A1377" i="33" s="1"/>
  <c r="A1378" i="33" s="1"/>
  <c r="A1379" i="33" s="1"/>
  <c r="A1380" i="33" s="1"/>
  <c r="A1381" i="33" s="1"/>
  <c r="A1382" i="33" s="1"/>
  <c r="A1383" i="33" s="1"/>
  <c r="A1384" i="33" s="1"/>
  <c r="A1385" i="33" s="1"/>
  <c r="A1386" i="33" s="1"/>
  <c r="A1387" i="33" s="1"/>
  <c r="A1388" i="33" s="1"/>
  <c r="A1389" i="33" s="1"/>
  <c r="A1390" i="33" s="1"/>
  <c r="A1391" i="33" s="1"/>
  <c r="A1392" i="33" s="1"/>
  <c r="A1393" i="33" s="1"/>
  <c r="A1394" i="33" s="1"/>
  <c r="A1395" i="33" s="1"/>
  <c r="A1396" i="33" s="1"/>
  <c r="A1397" i="33" s="1"/>
  <c r="A1398" i="33" s="1"/>
  <c r="A1399" i="33" s="1"/>
  <c r="A1400" i="33" s="1"/>
  <c r="A1401" i="33" s="1"/>
  <c r="A1402" i="33" s="1"/>
  <c r="A1403" i="33" s="1"/>
  <c r="A1404" i="33" s="1"/>
  <c r="A1405" i="33" s="1"/>
  <c r="A1406" i="33" s="1"/>
  <c r="A1407" i="33" s="1"/>
  <c r="A1408" i="33" s="1"/>
  <c r="A1409" i="33" s="1"/>
  <c r="A1410" i="33" s="1"/>
  <c r="A1411" i="33" s="1"/>
  <c r="A1412" i="33" s="1"/>
  <c r="A1413" i="33" s="1"/>
  <c r="A1414" i="33" s="1"/>
  <c r="A1415" i="33" s="1"/>
  <c r="A1416" i="33" s="1"/>
  <c r="A1417" i="33" s="1"/>
  <c r="A1418" i="33" s="1"/>
  <c r="A1419" i="33" s="1"/>
  <c r="A1420" i="33" s="1"/>
  <c r="A1421" i="33" s="1"/>
  <c r="A1422" i="33" s="1"/>
  <c r="A1423" i="33" s="1"/>
  <c r="A1424" i="33" s="1"/>
  <c r="A1425" i="33" s="1"/>
  <c r="A1426" i="33" s="1"/>
  <c r="A1427" i="33" s="1"/>
  <c r="A1428" i="33" s="1"/>
  <c r="A1429" i="33" s="1"/>
  <c r="A1430" i="33" s="1"/>
  <c r="A1431" i="33" s="1"/>
  <c r="A1432" i="33" s="1"/>
  <c r="A1433" i="33" s="1"/>
  <c r="A1434" i="33" s="1"/>
  <c r="A1435" i="33" s="1"/>
  <c r="A1436" i="33" s="1"/>
  <c r="A1437" i="33" s="1"/>
  <c r="A1438" i="33" s="1"/>
  <c r="A1439" i="33" s="1"/>
  <c r="A1440" i="33" s="1"/>
  <c r="A1441" i="33" s="1"/>
  <c r="A1442" i="33" s="1"/>
  <c r="A1443" i="33" s="1"/>
  <c r="A1444" i="33" s="1"/>
  <c r="A1445" i="33" s="1"/>
  <c r="A1446" i="33" s="1"/>
  <c r="A1447" i="33" s="1"/>
  <c r="A1448" i="33" s="1"/>
  <c r="A1449" i="33" s="1"/>
  <c r="A1450" i="33" s="1"/>
  <c r="A1451" i="33" s="1"/>
  <c r="A1452" i="33" s="1"/>
  <c r="A1453" i="33" s="1"/>
  <c r="A1454" i="33" s="1"/>
  <c r="A1455" i="33" s="1"/>
  <c r="A1456" i="33" s="1"/>
  <c r="A1457" i="33" s="1"/>
  <c r="A1458" i="33" s="1"/>
  <c r="A1459" i="33" s="1"/>
  <c r="A1460" i="33" s="1"/>
  <c r="A1461" i="33" s="1"/>
  <c r="A1462" i="33" s="1"/>
  <c r="A1463" i="33" s="1"/>
  <c r="A1464" i="33" s="1"/>
  <c r="A1465" i="33" s="1"/>
  <c r="A1466" i="33" s="1"/>
  <c r="A1467" i="33" s="1"/>
  <c r="A1468" i="33" s="1"/>
  <c r="A1469" i="33" s="1"/>
  <c r="A1470" i="33" s="1"/>
  <c r="A1471" i="33" s="1"/>
  <c r="A1472" i="33" s="1"/>
  <c r="A1473" i="33" s="1"/>
  <c r="A1474" i="33" s="1"/>
  <c r="A1475" i="33" s="1"/>
  <c r="A1476" i="33" s="1"/>
  <c r="A1477" i="33" s="1"/>
  <c r="A1478" i="33" s="1"/>
  <c r="A1479" i="33" s="1"/>
  <c r="A1480" i="33" s="1"/>
  <c r="A1481" i="33" s="1"/>
  <c r="A1482" i="33" s="1"/>
  <c r="A1483" i="33" s="1"/>
  <c r="A1484" i="33" s="1"/>
  <c r="A1485" i="33" s="1"/>
  <c r="A1486" i="33" s="1"/>
  <c r="A1487" i="33" s="1"/>
  <c r="A1488" i="33" s="1"/>
  <c r="A1489" i="33" s="1"/>
  <c r="A1490" i="33" s="1"/>
  <c r="A1491" i="33" s="1"/>
  <c r="A1492" i="33" s="1"/>
  <c r="A1493" i="33" s="1"/>
  <c r="A1494" i="33" s="1"/>
  <c r="A1495" i="33" s="1"/>
  <c r="A1496" i="33" s="1"/>
  <c r="A1497" i="33" s="1"/>
  <c r="A1498" i="33" s="1"/>
  <c r="A1499" i="33" s="1"/>
  <c r="A1500" i="33" s="1"/>
  <c r="A1501" i="33" s="1"/>
  <c r="A1502" i="33" s="1"/>
  <c r="A1503" i="33" s="1"/>
  <c r="A1504" i="33" s="1"/>
  <c r="A1505" i="33" s="1"/>
  <c r="A1506" i="33" s="1"/>
  <c r="A1507" i="33" s="1"/>
  <c r="A1508" i="33" s="1"/>
  <c r="A1509" i="33" s="1"/>
  <c r="A1510" i="33" s="1"/>
  <c r="A1511" i="33" s="1"/>
  <c r="A1512" i="33" s="1"/>
  <c r="A1513" i="33" s="1"/>
  <c r="A1514" i="33" s="1"/>
  <c r="A1515" i="33" s="1"/>
  <c r="A1516" i="33" s="1"/>
  <c r="A1517" i="33" s="1"/>
  <c r="A1518" i="33" s="1"/>
  <c r="A1519" i="33" s="1"/>
  <c r="A1520" i="33" s="1"/>
  <c r="A1521" i="33" s="1"/>
  <c r="A1522" i="33" s="1"/>
  <c r="A1523" i="33" s="1"/>
  <c r="A1524" i="33" s="1"/>
  <c r="A1525" i="33" s="1"/>
  <c r="A1526" i="33" s="1"/>
  <c r="A1527" i="33" s="1"/>
  <c r="A1528" i="33" s="1"/>
  <c r="A1529" i="33" s="1"/>
  <c r="A1530" i="33" s="1"/>
  <c r="A1531" i="33" s="1"/>
  <c r="A1532" i="33" s="1"/>
  <c r="A1533" i="33" s="1"/>
  <c r="A1534" i="33" s="1"/>
  <c r="A1535" i="33" s="1"/>
  <c r="A1536" i="33" s="1"/>
  <c r="A1537" i="33" s="1"/>
  <c r="A1538" i="33" s="1"/>
  <c r="A1539" i="33" s="1"/>
  <c r="A1540" i="33" s="1"/>
  <c r="A1541" i="33" s="1"/>
  <c r="A1542" i="33" s="1"/>
  <c r="A1543" i="33" s="1"/>
  <c r="A1544" i="33" s="1"/>
  <c r="A1545" i="33" s="1"/>
  <c r="A1546" i="33" s="1"/>
  <c r="A1547" i="33" s="1"/>
  <c r="A1548" i="33" s="1"/>
  <c r="A1549" i="33" s="1"/>
  <c r="A1550" i="33" s="1"/>
  <c r="A1551" i="33" s="1"/>
  <c r="A1552" i="33" s="1"/>
  <c r="A1553" i="33" s="1"/>
  <c r="A1554" i="33" s="1"/>
  <c r="A1555" i="33" s="1"/>
  <c r="A1556" i="33" s="1"/>
  <c r="A1557" i="33" s="1"/>
  <c r="A1558" i="33" s="1"/>
  <c r="A1559" i="33" s="1"/>
  <c r="A1560" i="33" s="1"/>
  <c r="A1561" i="33" s="1"/>
  <c r="A1562" i="33" s="1"/>
  <c r="A1563" i="33" s="1"/>
  <c r="A1564" i="33" s="1"/>
  <c r="A1565" i="33" s="1"/>
  <c r="A1566" i="33" s="1"/>
  <c r="A1567" i="33" s="1"/>
  <c r="A1568" i="33" s="1"/>
  <c r="A1569" i="33" s="1"/>
  <c r="A1570" i="33" s="1"/>
  <c r="A1571" i="33" s="1"/>
  <c r="A1572" i="33" s="1"/>
  <c r="A1573" i="33" s="1"/>
  <c r="A1574" i="33" s="1"/>
  <c r="A1575" i="33" s="1"/>
  <c r="A1576" i="33" s="1"/>
  <c r="A1577" i="33" s="1"/>
  <c r="A1578" i="33" s="1"/>
  <c r="A1579" i="33" s="1"/>
  <c r="A1580" i="33" s="1"/>
  <c r="A1581" i="33" s="1"/>
  <c r="A1582" i="33" s="1"/>
  <c r="A1583" i="33" s="1"/>
  <c r="A1584" i="33" s="1"/>
  <c r="A1585" i="33" s="1"/>
  <c r="A1586" i="33" s="1"/>
  <c r="A1587" i="33" s="1"/>
  <c r="A1588" i="33" s="1"/>
  <c r="A1589" i="33" s="1"/>
  <c r="A1590" i="33" s="1"/>
  <c r="A1591" i="33" s="1"/>
  <c r="A1592" i="33" s="1"/>
  <c r="A1593" i="33" s="1"/>
  <c r="A1594" i="33" s="1"/>
  <c r="A1595" i="33" s="1"/>
  <c r="A1596" i="33" s="1"/>
  <c r="A1597" i="33" s="1"/>
  <c r="A1598" i="33" s="1"/>
  <c r="A1599" i="33" s="1"/>
  <c r="A1600" i="33" s="1"/>
  <c r="A1601" i="33" s="1"/>
  <c r="A1602" i="33" s="1"/>
  <c r="A1603" i="33" s="1"/>
  <c r="A1604" i="33" s="1"/>
  <c r="A1605" i="33" s="1"/>
  <c r="A1606" i="33" s="1"/>
  <c r="A1607" i="33" s="1"/>
  <c r="A1608" i="33" s="1"/>
  <c r="A1609" i="33" s="1"/>
  <c r="A1610" i="33" s="1"/>
  <c r="A1611" i="33" s="1"/>
  <c r="A1612" i="33" s="1"/>
  <c r="A1613" i="33" s="1"/>
  <c r="A1614" i="33" s="1"/>
  <c r="A1615" i="33" s="1"/>
  <c r="A1616" i="33" s="1"/>
  <c r="A1617" i="33" s="1"/>
  <c r="A1618" i="33" s="1"/>
  <c r="A1619" i="33" s="1"/>
  <c r="A1620" i="33" s="1"/>
  <c r="A1621" i="33" s="1"/>
  <c r="A1622" i="33" s="1"/>
  <c r="A1623" i="33" s="1"/>
  <c r="A1624" i="33" s="1"/>
  <c r="A1625" i="33" s="1"/>
  <c r="A1626" i="33" s="1"/>
  <c r="A1627" i="33" s="1"/>
  <c r="A1628" i="33" s="1"/>
  <c r="A1629" i="33" s="1"/>
  <c r="A1630" i="33" s="1"/>
  <c r="A1631" i="33" s="1"/>
  <c r="A1632" i="33" s="1"/>
  <c r="A1633" i="33" s="1"/>
  <c r="A1634" i="33" s="1"/>
  <c r="A1635" i="33" s="1"/>
  <c r="A1636" i="33" s="1"/>
  <c r="A1637" i="33" s="1"/>
  <c r="A1638" i="33" s="1"/>
  <c r="A1639" i="33" s="1"/>
  <c r="A1640" i="33" s="1"/>
  <c r="A1641" i="33" s="1"/>
  <c r="A1642" i="33" s="1"/>
  <c r="A1643" i="33" s="1"/>
  <c r="A1644" i="33" s="1"/>
  <c r="A1645" i="33" s="1"/>
  <c r="A1646" i="33" s="1"/>
  <c r="A1647" i="33" s="1"/>
  <c r="A1648" i="33" s="1"/>
  <c r="A1649" i="33" s="1"/>
  <c r="A1650" i="33" s="1"/>
  <c r="A1651" i="33" s="1"/>
  <c r="A1652" i="33" s="1"/>
  <c r="A1653" i="33" s="1"/>
  <c r="A1654" i="33" s="1"/>
  <c r="A1655" i="33" s="1"/>
  <c r="A1656" i="33" s="1"/>
  <c r="A1657" i="33" s="1"/>
  <c r="A1658" i="33" s="1"/>
  <c r="A1659" i="33" s="1"/>
  <c r="A1660" i="33" s="1"/>
  <c r="A1661" i="33" s="1"/>
  <c r="A1662" i="33" s="1"/>
  <c r="A1663" i="33" s="1"/>
  <c r="A1664" i="33" s="1"/>
  <c r="A1665" i="33" s="1"/>
  <c r="A1666" i="33" s="1"/>
  <c r="A1667" i="33" s="1"/>
  <c r="A1668" i="33" s="1"/>
  <c r="A1669" i="33" s="1"/>
  <c r="A1670" i="33" s="1"/>
  <c r="A1671" i="33" s="1"/>
  <c r="A1672" i="33" s="1"/>
  <c r="A1673" i="33" s="1"/>
  <c r="A1674" i="33" s="1"/>
  <c r="A1675" i="33" s="1"/>
  <c r="A1676" i="33" s="1"/>
  <c r="A1677" i="33" s="1"/>
  <c r="A1678" i="33" s="1"/>
  <c r="A1679" i="33" s="1"/>
  <c r="A1680" i="33" s="1"/>
  <c r="A1681" i="33" s="1"/>
  <c r="A1682" i="33" s="1"/>
  <c r="A1683" i="33" s="1"/>
  <c r="A1684" i="33" s="1"/>
  <c r="A1685" i="33" s="1"/>
  <c r="A1686" i="33" s="1"/>
  <c r="A1687" i="33" s="1"/>
  <c r="A1688" i="33" s="1"/>
  <c r="A1689" i="33" s="1"/>
  <c r="A1690" i="33" s="1"/>
  <c r="A1691" i="33" s="1"/>
  <c r="A1692" i="33" s="1"/>
  <c r="A1693" i="33" s="1"/>
  <c r="A1694" i="33" s="1"/>
  <c r="A1695" i="33" s="1"/>
  <c r="A1696" i="33" s="1"/>
  <c r="A1697" i="33" s="1"/>
  <c r="A1698" i="33" s="1"/>
  <c r="A1699" i="33" s="1"/>
  <c r="A1700" i="33" s="1"/>
  <c r="A1701" i="33" s="1"/>
  <c r="A1702" i="33" s="1"/>
  <c r="A1703" i="33" s="1"/>
  <c r="A1704" i="33" s="1"/>
  <c r="A1705" i="33" s="1"/>
  <c r="A1706" i="33" s="1"/>
  <c r="A1707" i="33" s="1"/>
  <c r="A1708" i="33" s="1"/>
  <c r="A1709" i="33" s="1"/>
  <c r="A1710" i="33" s="1"/>
  <c r="A1711" i="33" s="1"/>
  <c r="A1712" i="33" s="1"/>
  <c r="A1713" i="33" s="1"/>
  <c r="A1714" i="33" s="1"/>
  <c r="A1715" i="33" s="1"/>
  <c r="A1716" i="33" s="1"/>
  <c r="A1717" i="33" s="1"/>
  <c r="A1718" i="33" s="1"/>
  <c r="A1719" i="33" s="1"/>
  <c r="A1720" i="33" s="1"/>
  <c r="A1721" i="33" s="1"/>
  <c r="A1722" i="33" s="1"/>
  <c r="A1723" i="33" s="1"/>
  <c r="A1724" i="33" s="1"/>
  <c r="A1725" i="33" s="1"/>
  <c r="A1726" i="33" s="1"/>
  <c r="A1727" i="33" s="1"/>
  <c r="A1728" i="33" s="1"/>
  <c r="A1729" i="33" s="1"/>
  <c r="A1730" i="33" s="1"/>
  <c r="A1731" i="33" s="1"/>
  <c r="A1732" i="33" s="1"/>
  <c r="A1733" i="33" s="1"/>
  <c r="A1734" i="33" s="1"/>
  <c r="A1735" i="33" s="1"/>
  <c r="A1736" i="33" s="1"/>
  <c r="A1737" i="33" s="1"/>
  <c r="A1738" i="33" s="1"/>
  <c r="A1739" i="33" s="1"/>
  <c r="A1740" i="33" s="1"/>
  <c r="A1741" i="33" s="1"/>
  <c r="A1742" i="33" s="1"/>
  <c r="A1743" i="33" s="1"/>
  <c r="A1744" i="33" s="1"/>
  <c r="A1745" i="33" s="1"/>
  <c r="A1746" i="33" s="1"/>
  <c r="A1747" i="33" s="1"/>
  <c r="A1748" i="33" s="1"/>
  <c r="A1749" i="33" s="1"/>
  <c r="A1750" i="33" s="1"/>
  <c r="A1751" i="33" s="1"/>
  <c r="A1752" i="33" s="1"/>
  <c r="A1753" i="33" s="1"/>
  <c r="A1754" i="33" s="1"/>
  <c r="A1755" i="33" s="1"/>
  <c r="A1756" i="33" s="1"/>
  <c r="A1757" i="33" s="1"/>
  <c r="A1758" i="33" s="1"/>
  <c r="A1759" i="33" s="1"/>
  <c r="A1760" i="33" s="1"/>
  <c r="A1761" i="33" s="1"/>
  <c r="A1762" i="33" s="1"/>
  <c r="A1763" i="33" s="1"/>
  <c r="A1764" i="33" s="1"/>
  <c r="A1765" i="33" s="1"/>
  <c r="A1766" i="33" s="1"/>
  <c r="A1767" i="33" s="1"/>
  <c r="A1768" i="33" s="1"/>
  <c r="A1769" i="33" s="1"/>
  <c r="A1770" i="33" s="1"/>
  <c r="A1771" i="33" s="1"/>
  <c r="A1772" i="33" s="1"/>
  <c r="A1773" i="33" s="1"/>
  <c r="A1774" i="33" s="1"/>
  <c r="A1775" i="33" s="1"/>
  <c r="A1776" i="33" s="1"/>
  <c r="A1777" i="33" s="1"/>
  <c r="A1778" i="33" s="1"/>
  <c r="A1779" i="33" s="1"/>
  <c r="A1780" i="33" s="1"/>
  <c r="A1781" i="33" s="1"/>
  <c r="A1782" i="33" s="1"/>
  <c r="A1783" i="33" s="1"/>
  <c r="A1784" i="33" s="1"/>
  <c r="A1785" i="33" s="1"/>
  <c r="A1786" i="33" s="1"/>
  <c r="A1787" i="33" s="1"/>
  <c r="A1788" i="33" s="1"/>
  <c r="A1789" i="33" s="1"/>
  <c r="A1790" i="33" s="1"/>
  <c r="A1791" i="33" s="1"/>
  <c r="A1792" i="33" s="1"/>
  <c r="A1793" i="33" s="1"/>
  <c r="A1794" i="33" s="1"/>
  <c r="A1795" i="33" s="1"/>
  <c r="A1796" i="33" s="1"/>
  <c r="A1797" i="33" s="1"/>
  <c r="A1798" i="33" s="1"/>
  <c r="A1799" i="33" s="1"/>
  <c r="A1800" i="33" s="1"/>
  <c r="A1801" i="33" s="1"/>
  <c r="A1802" i="33" s="1"/>
  <c r="A1803" i="33" s="1"/>
  <c r="A1804" i="33" s="1"/>
  <c r="A1805" i="33" s="1"/>
  <c r="A1806" i="33" s="1"/>
  <c r="A1807" i="33" s="1"/>
  <c r="A1808" i="33" s="1"/>
  <c r="A1809" i="33" s="1"/>
  <c r="A1810" i="33" s="1"/>
  <c r="A1811" i="33" s="1"/>
  <c r="A1812" i="33" s="1"/>
  <c r="A1813" i="33" s="1"/>
  <c r="A1814" i="33" s="1"/>
  <c r="A1815" i="33" s="1"/>
  <c r="A1816" i="33" s="1"/>
  <c r="A1817" i="33" s="1"/>
  <c r="A1818" i="33" s="1"/>
  <c r="A1819" i="33" s="1"/>
  <c r="A1820" i="33" s="1"/>
  <c r="A1821" i="33" s="1"/>
  <c r="A1822" i="33" s="1"/>
  <c r="A1823" i="33" s="1"/>
  <c r="A1824" i="33" s="1"/>
  <c r="A1825" i="33" s="1"/>
  <c r="A1826" i="33" s="1"/>
  <c r="A1827" i="33" s="1"/>
  <c r="A1828" i="33" s="1"/>
  <c r="A1829" i="33" s="1"/>
  <c r="A1830" i="33" s="1"/>
  <c r="A1831" i="33" s="1"/>
  <c r="A1832" i="33" s="1"/>
  <c r="A1833" i="33" s="1"/>
  <c r="A1834" i="33" s="1"/>
  <c r="A1835" i="33" s="1"/>
  <c r="A1836" i="33" s="1"/>
  <c r="A1837" i="33" s="1"/>
  <c r="A1838" i="33" s="1"/>
  <c r="A1839" i="33" s="1"/>
  <c r="A1840" i="33" s="1"/>
  <c r="A1841" i="33" s="1"/>
  <c r="A1842" i="33" s="1"/>
  <c r="A1843" i="33" s="1"/>
  <c r="A1844" i="33" s="1"/>
  <c r="A1845" i="33" s="1"/>
  <c r="A1846" i="33" s="1"/>
  <c r="A1847" i="33" s="1"/>
  <c r="A1848" i="33" s="1"/>
  <c r="A1849" i="33" s="1"/>
  <c r="A1850" i="33" s="1"/>
  <c r="A1851" i="33" s="1"/>
  <c r="A1852" i="33" s="1"/>
  <c r="A1853" i="33" s="1"/>
  <c r="A1854" i="33" s="1"/>
  <c r="A1855" i="33" s="1"/>
  <c r="A1856" i="33" s="1"/>
  <c r="A1857" i="33" s="1"/>
  <c r="A1858" i="33" s="1"/>
  <c r="A1859" i="33" s="1"/>
  <c r="A1860" i="33" s="1"/>
  <c r="A1861" i="33" s="1"/>
  <c r="A1862" i="33" s="1"/>
  <c r="A1863" i="33" s="1"/>
  <c r="A1864" i="33" s="1"/>
  <c r="A1865" i="33" s="1"/>
  <c r="A1866" i="33" s="1"/>
  <c r="A1867" i="33" s="1"/>
  <c r="A1868" i="33" s="1"/>
  <c r="A1869" i="33" s="1"/>
  <c r="A1870" i="33" s="1"/>
  <c r="A1871" i="33" s="1"/>
  <c r="A1872" i="33" s="1"/>
  <c r="A1873" i="33" s="1"/>
  <c r="A1874" i="33" s="1"/>
  <c r="A1875" i="33" s="1"/>
  <c r="A1876" i="33" s="1"/>
  <c r="A1877" i="33" s="1"/>
  <c r="A1878" i="33" s="1"/>
  <c r="A1879" i="33" s="1"/>
  <c r="A1880" i="33" s="1"/>
  <c r="A1881" i="33" s="1"/>
  <c r="A1882" i="33" s="1"/>
  <c r="A1883" i="33" s="1"/>
  <c r="A1884" i="33" s="1"/>
  <c r="A1885" i="33" s="1"/>
  <c r="A1886" i="33" s="1"/>
  <c r="A1887" i="33" s="1"/>
  <c r="A1888" i="33" s="1"/>
  <c r="A1889" i="33" s="1"/>
  <c r="A1890" i="33" s="1"/>
  <c r="A1891" i="33" s="1"/>
  <c r="A1892" i="33" s="1"/>
  <c r="A1893" i="33" s="1"/>
  <c r="A1894" i="33" s="1"/>
  <c r="A1895" i="33" s="1"/>
  <c r="A1896" i="33" s="1"/>
  <c r="A1897" i="33" s="1"/>
  <c r="A1898" i="33" s="1"/>
  <c r="A1899" i="33" s="1"/>
  <c r="A1900" i="33" s="1"/>
  <c r="A1901" i="33" s="1"/>
  <c r="A1902" i="33" s="1"/>
  <c r="A1903" i="33" s="1"/>
  <c r="A1904" i="33" s="1"/>
  <c r="A1905" i="33" s="1"/>
  <c r="A1906" i="33" s="1"/>
  <c r="A1907" i="33" s="1"/>
  <c r="A1908" i="33" s="1"/>
  <c r="A1909" i="33" s="1"/>
  <c r="A1910" i="33" s="1"/>
  <c r="A1911" i="33" s="1"/>
  <c r="A1912" i="33" s="1"/>
  <c r="A1913" i="33" s="1"/>
  <c r="A1914" i="33" s="1"/>
  <c r="A1915" i="33" s="1"/>
  <c r="A1916" i="33" s="1"/>
  <c r="A1917" i="33" s="1"/>
  <c r="A1918" i="33" s="1"/>
  <c r="A1919" i="33" s="1"/>
  <c r="A1920" i="33" s="1"/>
  <c r="A1921" i="33" s="1"/>
  <c r="A1922" i="33" s="1"/>
  <c r="A1923" i="33" s="1"/>
  <c r="A1924" i="33" s="1"/>
  <c r="A1925" i="33" s="1"/>
  <c r="A1926" i="33" s="1"/>
  <c r="A1927" i="33" s="1"/>
  <c r="A1928" i="33" s="1"/>
  <c r="A1929" i="33" s="1"/>
  <c r="A1930" i="33" s="1"/>
  <c r="A1931" i="33" s="1"/>
  <c r="A1932" i="33" s="1"/>
  <c r="A1933" i="33" s="1"/>
  <c r="A1934" i="33" s="1"/>
  <c r="A1935" i="33" s="1"/>
  <c r="A1936" i="33" s="1"/>
  <c r="A1937" i="33" s="1"/>
  <c r="A1938" i="33" s="1"/>
  <c r="A1939" i="33" s="1"/>
  <c r="A1940" i="33" s="1"/>
  <c r="A1941" i="33" s="1"/>
  <c r="A1942" i="33" s="1"/>
  <c r="A1943" i="33" s="1"/>
  <c r="A1944" i="33" s="1"/>
  <c r="A1945" i="33" s="1"/>
  <c r="A1946" i="33" s="1"/>
  <c r="A1947" i="33" s="1"/>
  <c r="A1948" i="33" s="1"/>
  <c r="A1949" i="33" s="1"/>
  <c r="A1950" i="33" s="1"/>
  <c r="A1951" i="33" s="1"/>
  <c r="A1952" i="33" s="1"/>
  <c r="A1953" i="33" s="1"/>
  <c r="A1954" i="33" s="1"/>
  <c r="A1955" i="33" s="1"/>
  <c r="A1956" i="33" s="1"/>
  <c r="A1957" i="33" s="1"/>
  <c r="A1958" i="33" s="1"/>
  <c r="A1959" i="33" s="1"/>
  <c r="A1960" i="33" s="1"/>
  <c r="A1961" i="33" s="1"/>
  <c r="A1962" i="33" s="1"/>
  <c r="A1963" i="33" s="1"/>
  <c r="A1964" i="33" s="1"/>
  <c r="A1965" i="33" s="1"/>
  <c r="A1966" i="33" s="1"/>
  <c r="A1967" i="33" s="1"/>
  <c r="A1968" i="33" s="1"/>
  <c r="A1969" i="33" s="1"/>
  <c r="A1970" i="33" s="1"/>
  <c r="A1971" i="33" s="1"/>
  <c r="A1972" i="33" s="1"/>
  <c r="A1973" i="33" s="1"/>
  <c r="A1974" i="33" s="1"/>
  <c r="A1975" i="33" s="1"/>
  <c r="A1976" i="33" s="1"/>
  <c r="A1977" i="33" s="1"/>
  <c r="A1978" i="33" s="1"/>
  <c r="A1979" i="33" s="1"/>
  <c r="A1980" i="33" s="1"/>
  <c r="A1981" i="33" s="1"/>
  <c r="A1982" i="33" s="1"/>
  <c r="A1983" i="33" s="1"/>
  <c r="A1984" i="33" s="1"/>
  <c r="A1985" i="33" s="1"/>
  <c r="A1986" i="33" s="1"/>
  <c r="A1987" i="33" s="1"/>
  <c r="A1988" i="33" s="1"/>
  <c r="A1989" i="33" s="1"/>
  <c r="A1990" i="33" s="1"/>
  <c r="A1991" i="33" s="1"/>
  <c r="A1992" i="33" s="1"/>
  <c r="A1993" i="33" s="1"/>
  <c r="A1994" i="33" s="1"/>
  <c r="A1995" i="33" s="1"/>
  <c r="A1996" i="33" s="1"/>
  <c r="A1997" i="33" s="1"/>
  <c r="A1998" i="33" s="1"/>
  <c r="A1999" i="33" s="1"/>
  <c r="A2000" i="33" s="1"/>
  <c r="A2001" i="33" s="1"/>
  <c r="A2002" i="33" s="1"/>
  <c r="A2003" i="33" s="1"/>
  <c r="A2004" i="33" s="1"/>
  <c r="A2005" i="33" s="1"/>
  <c r="A2006" i="33" s="1"/>
  <c r="A2007" i="33" s="1"/>
  <c r="A2008" i="33" s="1"/>
  <c r="A2009" i="33" s="1"/>
  <c r="A2010" i="33" s="1"/>
  <c r="A2011" i="33" s="1"/>
  <c r="A2012" i="33" s="1"/>
  <c r="A2013" i="33" s="1"/>
  <c r="A2014" i="33" s="1"/>
  <c r="A2015" i="33" s="1"/>
  <c r="A2016" i="33" s="1"/>
  <c r="A2017" i="33" s="1"/>
  <c r="A2018" i="33" s="1"/>
  <c r="A2019" i="33" s="1"/>
  <c r="A2020" i="33" s="1"/>
  <c r="A2021" i="33" s="1"/>
  <c r="A2022" i="33" s="1"/>
  <c r="A2023" i="33" s="1"/>
  <c r="A2024" i="33" s="1"/>
  <c r="A2025" i="33" s="1"/>
  <c r="A2026" i="33" s="1"/>
  <c r="A2027" i="33" s="1"/>
  <c r="A2028" i="33" s="1"/>
  <c r="A2029" i="33" s="1"/>
  <c r="A2030" i="33" s="1"/>
  <c r="A2031" i="33" s="1"/>
  <c r="A2032" i="33" s="1"/>
  <c r="A2033" i="33" s="1"/>
  <c r="A2034" i="33" s="1"/>
  <c r="A2035" i="33" s="1"/>
  <c r="A2036" i="33" s="1"/>
  <c r="A2037" i="33" s="1"/>
  <c r="A2038" i="33" s="1"/>
  <c r="A2039" i="33" s="1"/>
  <c r="A2040" i="33" s="1"/>
  <c r="A2041" i="33" s="1"/>
  <c r="A2042" i="33" s="1"/>
  <c r="A2043" i="33" s="1"/>
  <c r="A2044" i="33" s="1"/>
  <c r="A2045" i="33" s="1"/>
  <c r="A2046" i="33" s="1"/>
  <c r="A2047" i="33" s="1"/>
  <c r="A2048" i="33" s="1"/>
  <c r="A2049" i="33" s="1"/>
  <c r="A2050" i="33" s="1"/>
  <c r="A2051" i="33" s="1"/>
  <c r="A2052" i="33" s="1"/>
  <c r="A2053" i="33" s="1"/>
  <c r="A2054" i="33" s="1"/>
  <c r="A2055" i="33" s="1"/>
  <c r="A2056" i="33" s="1"/>
  <c r="A2057" i="33" s="1"/>
  <c r="A2058" i="33" s="1"/>
  <c r="A2059" i="33" s="1"/>
  <c r="A2060" i="33" s="1"/>
  <c r="A2061" i="33" s="1"/>
  <c r="A2062" i="33" s="1"/>
  <c r="A2063" i="33" s="1"/>
  <c r="A2064" i="33" s="1"/>
  <c r="A2065" i="33" s="1"/>
  <c r="A2066" i="33" s="1"/>
  <c r="A2067" i="33" s="1"/>
  <c r="A2068" i="33" s="1"/>
  <c r="A2069" i="33" s="1"/>
  <c r="A2070" i="33" s="1"/>
  <c r="A2071" i="33" s="1"/>
  <c r="A2072" i="33" s="1"/>
  <c r="A2073" i="33" s="1"/>
  <c r="A2074" i="33" s="1"/>
  <c r="A2075" i="33" s="1"/>
  <c r="A2076" i="33" s="1"/>
  <c r="A2077" i="33" s="1"/>
  <c r="A2078" i="33" s="1"/>
  <c r="A2079" i="33" s="1"/>
  <c r="A2080" i="33" s="1"/>
  <c r="A2081" i="33" s="1"/>
  <c r="A2082" i="33" s="1"/>
  <c r="A2083" i="33" s="1"/>
  <c r="A2084" i="33" s="1"/>
  <c r="A2085" i="33" s="1"/>
  <c r="A2086" i="33" s="1"/>
  <c r="A2087" i="33" s="1"/>
  <c r="A2088" i="33" s="1"/>
  <c r="A2089" i="33" s="1"/>
  <c r="A2090" i="33" s="1"/>
  <c r="A2091" i="33" s="1"/>
  <c r="A2092" i="33" s="1"/>
  <c r="A2093" i="33" s="1"/>
  <c r="A2094" i="33" s="1"/>
  <c r="A2095" i="33" s="1"/>
  <c r="A2096" i="33" s="1"/>
  <c r="A2097" i="33" s="1"/>
  <c r="A2098" i="33" s="1"/>
  <c r="A2099" i="33" s="1"/>
  <c r="A2100" i="33" s="1"/>
  <c r="A2101" i="33" s="1"/>
  <c r="A2102" i="33" s="1"/>
  <c r="A2103" i="33" s="1"/>
  <c r="A2104" i="33" s="1"/>
  <c r="A2105" i="33" s="1"/>
  <c r="A2106" i="33" s="1"/>
  <c r="A2107" i="33" s="1"/>
  <c r="A2108" i="33" s="1"/>
  <c r="A2109" i="33" s="1"/>
  <c r="A2110" i="33" s="1"/>
  <c r="A2111" i="33" s="1"/>
  <c r="A2112" i="33" s="1"/>
  <c r="A2113" i="33" s="1"/>
  <c r="A2114" i="33" s="1"/>
  <c r="A2115" i="33" s="1"/>
  <c r="A2116" i="33" s="1"/>
  <c r="A2117" i="33" s="1"/>
  <c r="A2118" i="33" s="1"/>
  <c r="A2119" i="33" s="1"/>
  <c r="A2120" i="33" s="1"/>
  <c r="A2121" i="33" s="1"/>
  <c r="A2122" i="33" s="1"/>
  <c r="A2123" i="33" s="1"/>
  <c r="A2124" i="33" s="1"/>
  <c r="A2125" i="33" s="1"/>
  <c r="A2126" i="33" s="1"/>
  <c r="A2127" i="33" s="1"/>
  <c r="A2128" i="33" s="1"/>
  <c r="A2129" i="33" s="1"/>
  <c r="A2130" i="33" s="1"/>
  <c r="A2131" i="33" s="1"/>
  <c r="A2132" i="33" s="1"/>
  <c r="A2133" i="33" s="1"/>
  <c r="A2134" i="33" s="1"/>
  <c r="A2135" i="33" s="1"/>
  <c r="A2136" i="33" s="1"/>
  <c r="A2137" i="33" s="1"/>
  <c r="A2138" i="33" s="1"/>
  <c r="A2139" i="33" s="1"/>
  <c r="A2140" i="33" s="1"/>
  <c r="A2141" i="33" s="1"/>
  <c r="A2142" i="33" s="1"/>
  <c r="A2143" i="33" s="1"/>
  <c r="A2144" i="33" s="1"/>
  <c r="A2145" i="33" s="1"/>
  <c r="A2146" i="33" s="1"/>
  <c r="A2147" i="33" s="1"/>
  <c r="A2148" i="33" s="1"/>
  <c r="A2149" i="33" s="1"/>
  <c r="A2150" i="33" s="1"/>
  <c r="A2151" i="33" s="1"/>
  <c r="A2152" i="33" s="1"/>
  <c r="A2153" i="33" s="1"/>
  <c r="A2154" i="33" s="1"/>
  <c r="A2155" i="33" s="1"/>
  <c r="A2156" i="33" s="1"/>
  <c r="A2157" i="33" s="1"/>
  <c r="A2158" i="33" s="1"/>
  <c r="A2159" i="33" s="1"/>
  <c r="A2160" i="33" s="1"/>
  <c r="A2161" i="33" s="1"/>
  <c r="A2162" i="33" s="1"/>
  <c r="A2163" i="33" s="1"/>
  <c r="A2164" i="33" s="1"/>
  <c r="A2165" i="33" s="1"/>
  <c r="A2166" i="33" s="1"/>
  <c r="A2167" i="33" s="1"/>
  <c r="A2168" i="33" s="1"/>
  <c r="A2169" i="33" s="1"/>
  <c r="A2170" i="33" s="1"/>
  <c r="A2171" i="33" s="1"/>
  <c r="A2172" i="33" s="1"/>
  <c r="A2173" i="33" s="1"/>
  <c r="A2174" i="33" s="1"/>
  <c r="A2175" i="33" s="1"/>
  <c r="A2176" i="33" s="1"/>
  <c r="A2177" i="33" s="1"/>
  <c r="A2178" i="33" s="1"/>
  <c r="A2179" i="33" s="1"/>
  <c r="A2180" i="33" s="1"/>
  <c r="A2181" i="33" s="1"/>
  <c r="A2182" i="33" s="1"/>
  <c r="A2183" i="33" s="1"/>
  <c r="A2184" i="33" s="1"/>
  <c r="A2185" i="33" s="1"/>
  <c r="A2186" i="33" s="1"/>
  <c r="A2187" i="33" s="1"/>
  <c r="A2188" i="33" s="1"/>
  <c r="A2189" i="33" s="1"/>
  <c r="A2190" i="33" s="1"/>
  <c r="A2191" i="33" s="1"/>
  <c r="A2192" i="33" s="1"/>
  <c r="A2193" i="33" s="1"/>
  <c r="A2194" i="33" s="1"/>
  <c r="A2195" i="33" s="1"/>
  <c r="A2196" i="33" s="1"/>
  <c r="A2197" i="33" s="1"/>
  <c r="A2198" i="33" s="1"/>
  <c r="A2199" i="33" s="1"/>
  <c r="A2200" i="33" s="1"/>
  <c r="A2201" i="33" s="1"/>
  <c r="A2202" i="33" s="1"/>
  <c r="A2203" i="33" s="1"/>
  <c r="A2204" i="33" s="1"/>
  <c r="A2205" i="33" s="1"/>
  <c r="A2206" i="33" s="1"/>
  <c r="A2207" i="33" s="1"/>
  <c r="A2208" i="33" s="1"/>
  <c r="A2209" i="33" s="1"/>
  <c r="A2210" i="33" s="1"/>
  <c r="A2211" i="33" s="1"/>
  <c r="A2212" i="33" s="1"/>
  <c r="A2213" i="33" s="1"/>
  <c r="A2214" i="33" s="1"/>
  <c r="A2215" i="33" s="1"/>
  <c r="A2216" i="33" s="1"/>
  <c r="A2217" i="33" s="1"/>
  <c r="A2218" i="33" s="1"/>
  <c r="A2219" i="33" s="1"/>
  <c r="A2220" i="33" s="1"/>
  <c r="A2221" i="33" s="1"/>
  <c r="A2222" i="33" s="1"/>
  <c r="A2223" i="33" s="1"/>
  <c r="A2224" i="33" s="1"/>
  <c r="A2225" i="33" s="1"/>
  <c r="A2226" i="33" s="1"/>
  <c r="A2227" i="33" s="1"/>
  <c r="A2228" i="33" s="1"/>
  <c r="A2229" i="33" s="1"/>
  <c r="A2230" i="33" s="1"/>
  <c r="A2231" i="33" s="1"/>
  <c r="A2232" i="33" s="1"/>
  <c r="A2233" i="33" s="1"/>
  <c r="A2234" i="33" s="1"/>
  <c r="A2235" i="33" s="1"/>
  <c r="A2236" i="33" s="1"/>
  <c r="A2237" i="33" s="1"/>
  <c r="A2238" i="33" s="1"/>
  <c r="A2239" i="33" s="1"/>
  <c r="A2240" i="33" s="1"/>
  <c r="A2241" i="33" s="1"/>
  <c r="A2242" i="33" s="1"/>
  <c r="A2243" i="33" s="1"/>
  <c r="A2244" i="33" s="1"/>
  <c r="A2245" i="33" s="1"/>
  <c r="A2246" i="33" s="1"/>
  <c r="A2247" i="33" s="1"/>
  <c r="A2248" i="33" s="1"/>
  <c r="A2249" i="33" s="1"/>
  <c r="A2250" i="33" s="1"/>
  <c r="A2251" i="33" s="1"/>
  <c r="A2252" i="33" s="1"/>
  <c r="A2253" i="33" s="1"/>
  <c r="A2254" i="33" s="1"/>
  <c r="A2255" i="33" s="1"/>
  <c r="A2256" i="33" s="1"/>
  <c r="A2257" i="33" s="1"/>
  <c r="A2258" i="33" s="1"/>
  <c r="A2259" i="33" s="1"/>
  <c r="A2260" i="33" s="1"/>
  <c r="A2261" i="33" s="1"/>
  <c r="A2262" i="33" s="1"/>
  <c r="A2263" i="33" s="1"/>
  <c r="A2264" i="33" s="1"/>
  <c r="A2265" i="33" s="1"/>
  <c r="A2266" i="33" s="1"/>
  <c r="A2267" i="33" s="1"/>
  <c r="A2268" i="33" s="1"/>
  <c r="A2269" i="33" s="1"/>
  <c r="A2270" i="33" s="1"/>
  <c r="A2271" i="33" s="1"/>
  <c r="A2272" i="33" s="1"/>
  <c r="A2273" i="33" s="1"/>
  <c r="A2274" i="33" s="1"/>
  <c r="A2275" i="33" s="1"/>
  <c r="A2276" i="33" s="1"/>
  <c r="A2277" i="33" s="1"/>
  <c r="A2278" i="33" s="1"/>
  <c r="A2279" i="33" s="1"/>
  <c r="A2280" i="33" s="1"/>
  <c r="A2281" i="33" s="1"/>
  <c r="A2282" i="33" s="1"/>
  <c r="A2283" i="33" s="1"/>
  <c r="A2284" i="33" s="1"/>
  <c r="A2285" i="33" s="1"/>
  <c r="A2286" i="33" s="1"/>
  <c r="A2287" i="33" s="1"/>
  <c r="A2288" i="33" s="1"/>
  <c r="A2289" i="33" s="1"/>
  <c r="A2290" i="33" s="1"/>
  <c r="A2291" i="33" s="1"/>
  <c r="A2292" i="33" s="1"/>
  <c r="A2293" i="33" s="1"/>
  <c r="A2294" i="33" s="1"/>
  <c r="A2295" i="33" s="1"/>
  <c r="A2296" i="33" s="1"/>
  <c r="A2297" i="33" s="1"/>
  <c r="A2298" i="33" s="1"/>
  <c r="A2299" i="33" s="1"/>
  <c r="A2300" i="33" s="1"/>
  <c r="A2301" i="33" s="1"/>
  <c r="A2302" i="33" s="1"/>
  <c r="A2303" i="33" s="1"/>
  <c r="A2304" i="33" s="1"/>
  <c r="A2305" i="33" s="1"/>
  <c r="A2306" i="33" s="1"/>
  <c r="A2307" i="33" s="1"/>
  <c r="A2308" i="33" s="1"/>
  <c r="A2309" i="33" s="1"/>
  <c r="A2310" i="33" s="1"/>
  <c r="A2311" i="33" s="1"/>
  <c r="A2312" i="33" s="1"/>
  <c r="A2313" i="33" s="1"/>
  <c r="A2314" i="33" s="1"/>
  <c r="A2315" i="33" s="1"/>
  <c r="A2316" i="33" s="1"/>
  <c r="A2317" i="33" s="1"/>
  <c r="A2318" i="33" s="1"/>
  <c r="A2319" i="33" s="1"/>
  <c r="A2320" i="33" s="1"/>
  <c r="A2321" i="33" s="1"/>
  <c r="A2322" i="33" s="1"/>
  <c r="A2323" i="33" s="1"/>
  <c r="A2324" i="33" s="1"/>
  <c r="A2325" i="33" s="1"/>
  <c r="A2326" i="33" s="1"/>
  <c r="A2327" i="33" s="1"/>
  <c r="A2328" i="33" s="1"/>
  <c r="A2329" i="33" s="1"/>
  <c r="A2330" i="33" s="1"/>
  <c r="A2331" i="33" s="1"/>
  <c r="A2332" i="33" s="1"/>
  <c r="A2333" i="33" s="1"/>
  <c r="A2334" i="33" s="1"/>
  <c r="A2335" i="33" s="1"/>
  <c r="A2336" i="33" s="1"/>
  <c r="A2337" i="33" s="1"/>
  <c r="A2338" i="33" s="1"/>
  <c r="A2339" i="33" s="1"/>
  <c r="A2340" i="33" s="1"/>
  <c r="A2341" i="33" s="1"/>
  <c r="A2342" i="33" s="1"/>
  <c r="A2343" i="33" s="1"/>
  <c r="A2344" i="33" s="1"/>
  <c r="A2345" i="33" s="1"/>
  <c r="A2346" i="33" s="1"/>
  <c r="A2347" i="33" s="1"/>
  <c r="A2348" i="33" s="1"/>
  <c r="A2349" i="33" s="1"/>
  <c r="A2350" i="33" s="1"/>
  <c r="A2351" i="33" s="1"/>
  <c r="A2352" i="33" s="1"/>
  <c r="A2353" i="33" s="1"/>
  <c r="A2354" i="33" s="1"/>
  <c r="A2355" i="33" s="1"/>
  <c r="A2356" i="33" s="1"/>
  <c r="A2357" i="33" s="1"/>
  <c r="A2358" i="33" s="1"/>
  <c r="A2359" i="33" s="1"/>
  <c r="A2360" i="33" s="1"/>
  <c r="A2361" i="33" s="1"/>
  <c r="A2362" i="33" s="1"/>
  <c r="A2363" i="33" s="1"/>
  <c r="A2364" i="33" s="1"/>
  <c r="A2365" i="33" s="1"/>
  <c r="A2366" i="33" s="1"/>
  <c r="A2367" i="33" s="1"/>
  <c r="A2368" i="33" s="1"/>
  <c r="A2369" i="33" s="1"/>
  <c r="A2370" i="33" s="1"/>
  <c r="A2371" i="33" s="1"/>
  <c r="A2372" i="33" s="1"/>
  <c r="A2373" i="33" s="1"/>
  <c r="A2374" i="33" s="1"/>
  <c r="A2375" i="33" s="1"/>
  <c r="A2376" i="33" s="1"/>
  <c r="A2377" i="33" s="1"/>
  <c r="A2378" i="33" s="1"/>
  <c r="A2379" i="33" s="1"/>
  <c r="A2380" i="33" s="1"/>
  <c r="A2381" i="33" s="1"/>
  <c r="A2382" i="33" s="1"/>
  <c r="A2383" i="33" s="1"/>
  <c r="A2384" i="33" s="1"/>
  <c r="A2385" i="33" s="1"/>
  <c r="A2386" i="33" s="1"/>
  <c r="A2387" i="33" s="1"/>
  <c r="A2388" i="33" s="1"/>
  <c r="A2389" i="33" s="1"/>
  <c r="A2390" i="33" s="1"/>
  <c r="A2391" i="33" s="1"/>
  <c r="A2392" i="33" s="1"/>
  <c r="A2393" i="33" s="1"/>
  <c r="A2394" i="33" s="1"/>
  <c r="A2395" i="33" s="1"/>
  <c r="A2396" i="33" s="1"/>
  <c r="A2397" i="33" s="1"/>
  <c r="A2398" i="33" s="1"/>
  <c r="A2399" i="33" s="1"/>
  <c r="A2400" i="33" s="1"/>
  <c r="A2401" i="33" s="1"/>
  <c r="A2402" i="33" s="1"/>
  <c r="A2403" i="33" s="1"/>
  <c r="A2404" i="33" s="1"/>
  <c r="A2405" i="33" s="1"/>
  <c r="A2406" i="33" s="1"/>
  <c r="A2407" i="33" s="1"/>
  <c r="A2408" i="33" s="1"/>
  <c r="A2409" i="33" s="1"/>
  <c r="A2410" i="33" s="1"/>
  <c r="A2411" i="33" s="1"/>
  <c r="A2412" i="33" s="1"/>
  <c r="A2413" i="33" s="1"/>
  <c r="A2414" i="33" s="1"/>
  <c r="A2415" i="33" s="1"/>
  <c r="A2416" i="33" s="1"/>
  <c r="A2417" i="33" s="1"/>
  <c r="A2418" i="33" s="1"/>
  <c r="A2419" i="33" s="1"/>
  <c r="A2420" i="33" s="1"/>
  <c r="A2421" i="33" s="1"/>
  <c r="A2422" i="33" s="1"/>
  <c r="A2423" i="33" s="1"/>
  <c r="A2424" i="33" s="1"/>
  <c r="A2425" i="33" s="1"/>
  <c r="A2426" i="33" s="1"/>
  <c r="A2427" i="33" s="1"/>
  <c r="A2428" i="33" s="1"/>
  <c r="A2429" i="33" s="1"/>
  <c r="A2430" i="33" s="1"/>
  <c r="A2431" i="33" s="1"/>
  <c r="A2432" i="33" s="1"/>
  <c r="A2433" i="33" s="1"/>
  <c r="A2434" i="33" s="1"/>
  <c r="A2435" i="33" s="1"/>
  <c r="A2436" i="33" s="1"/>
  <c r="A2437" i="33" s="1"/>
  <c r="A2438" i="33" s="1"/>
  <c r="A2439" i="33" s="1"/>
  <c r="A2440" i="33" s="1"/>
  <c r="A2441" i="33" s="1"/>
  <c r="A2442" i="33" s="1"/>
  <c r="A2443" i="33" s="1"/>
  <c r="A2444" i="33" s="1"/>
  <c r="A2445" i="33" s="1"/>
  <c r="A2446" i="33" s="1"/>
  <c r="A2447" i="33" s="1"/>
  <c r="A2448" i="33" s="1"/>
  <c r="A2449" i="33" s="1"/>
  <c r="A2450" i="33" s="1"/>
  <c r="A2451" i="33" s="1"/>
  <c r="A2452" i="33" s="1"/>
  <c r="A2453" i="33" s="1"/>
  <c r="A2454" i="33" s="1"/>
  <c r="A2455" i="33" s="1"/>
  <c r="A2456" i="33" s="1"/>
  <c r="A2457" i="33" s="1"/>
  <c r="A2458" i="33" s="1"/>
  <c r="A2459" i="33" s="1"/>
  <c r="A2460" i="33" s="1"/>
  <c r="A2461" i="33" s="1"/>
  <c r="A2462" i="33" s="1"/>
  <c r="A2463" i="33" s="1"/>
  <c r="A2464" i="33" s="1"/>
  <c r="A2465" i="33" s="1"/>
  <c r="A2466" i="33" s="1"/>
  <c r="A2467" i="33" s="1"/>
  <c r="A2468" i="33" s="1"/>
  <c r="A2469" i="33" s="1"/>
  <c r="A2470" i="33" s="1"/>
  <c r="A2471" i="33" s="1"/>
  <c r="A2472" i="33" s="1"/>
  <c r="A2473" i="33" s="1"/>
  <c r="A2474" i="33" s="1"/>
  <c r="A2475" i="33" s="1"/>
  <c r="A2476" i="33" s="1"/>
  <c r="A2477" i="33" s="1"/>
  <c r="A2478" i="33" s="1"/>
  <c r="A2479" i="33" s="1"/>
  <c r="A2480" i="33" s="1"/>
  <c r="A2481" i="33" s="1"/>
  <c r="A2482" i="33" s="1"/>
  <c r="A2483" i="33" s="1"/>
  <c r="A2484" i="33" s="1"/>
  <c r="A2485" i="33" s="1"/>
  <c r="A2486" i="33" s="1"/>
  <c r="A2487" i="33" s="1"/>
  <c r="A2488" i="33" s="1"/>
  <c r="A2489" i="33" s="1"/>
  <c r="A2490" i="33" s="1"/>
  <c r="A2491" i="33" s="1"/>
  <c r="A2492" i="33" s="1"/>
  <c r="A2493" i="33" s="1"/>
  <c r="A2494" i="33" s="1"/>
  <c r="A2495" i="33" s="1"/>
  <c r="A2496" i="33" s="1"/>
  <c r="A2497" i="33" s="1"/>
  <c r="A2498" i="33" s="1"/>
  <c r="A2499" i="33" s="1"/>
  <c r="A2500" i="33" s="1"/>
  <c r="A2501" i="33" s="1"/>
  <c r="A2502" i="33" s="1"/>
  <c r="A2503" i="33" s="1"/>
  <c r="A2504" i="33" s="1"/>
  <c r="A2505" i="33" s="1"/>
  <c r="A2506" i="33" s="1"/>
  <c r="A2507" i="33" s="1"/>
  <c r="A2508" i="33" s="1"/>
  <c r="A2509" i="33" s="1"/>
  <c r="A2510" i="33" s="1"/>
  <c r="A2511" i="33" s="1"/>
  <c r="A2512" i="33" s="1"/>
  <c r="A2513" i="33" s="1"/>
  <c r="A2514" i="33" s="1"/>
  <c r="A2515" i="33" s="1"/>
  <c r="A2516" i="33" s="1"/>
  <c r="A2517" i="33" s="1"/>
  <c r="A2518" i="33" s="1"/>
  <c r="A2519" i="33" s="1"/>
  <c r="A2520" i="33" s="1"/>
  <c r="A2521" i="33" s="1"/>
  <c r="Q492" i="33" l="1"/>
  <c r="Q452" i="33"/>
  <c r="Q32" i="33"/>
  <c r="Q883" i="33"/>
  <c r="Q183" i="33"/>
  <c r="Q163" i="33"/>
  <c r="Q143" i="33"/>
  <c r="Q123" i="33"/>
  <c r="Q672" i="33"/>
  <c r="Q572" i="33"/>
  <c r="Q12" i="33"/>
  <c r="Q784" i="33"/>
  <c r="Q432" i="33"/>
  <c r="Q172" i="33"/>
  <c r="Q2084" i="33"/>
  <c r="Q1212" i="33"/>
  <c r="Q912" i="33"/>
  <c r="Q272" i="33"/>
  <c r="Q192" i="33"/>
  <c r="Q2424" i="33"/>
  <c r="Q1392" i="33"/>
  <c r="Q2512" i="33"/>
  <c r="Q2492" i="33"/>
  <c r="Q2472" i="33"/>
  <c r="Q2292" i="33"/>
  <c r="Q2232" i="33"/>
  <c r="Q2172" i="33"/>
  <c r="Q2152" i="33"/>
  <c r="Q2132" i="33"/>
  <c r="Q2092" i="33"/>
  <c r="Q2012" i="33"/>
  <c r="Q1932" i="33"/>
  <c r="Q1888" i="33"/>
  <c r="Q1872" i="33"/>
  <c r="Q1852" i="33"/>
  <c r="Q1588" i="33"/>
  <c r="Q1108" i="33"/>
  <c r="Q988" i="33"/>
  <c r="Q209" i="33"/>
  <c r="Q89" i="33"/>
  <c r="Q189" i="33"/>
  <c r="Q1409" i="33"/>
  <c r="Q409" i="33"/>
  <c r="Q1589" i="33"/>
  <c r="Q1189" i="33"/>
  <c r="Q1383" i="33"/>
  <c r="Q1243" i="33"/>
  <c r="Q355" i="33"/>
  <c r="Q43" i="33"/>
  <c r="Q1469" i="33"/>
  <c r="Q1103" i="33"/>
  <c r="Q543" i="33"/>
  <c r="Q83" i="33"/>
  <c r="Q749" i="33"/>
  <c r="Q9" i="33"/>
  <c r="Q563" i="33"/>
  <c r="Q423" i="33"/>
  <c r="Q23" i="33"/>
  <c r="Q1423" i="33"/>
  <c r="Q426" i="33"/>
  <c r="Q1603" i="33"/>
  <c r="Q63" i="33"/>
  <c r="Q29" i="33"/>
  <c r="Q1312" i="33"/>
  <c r="Q212" i="33"/>
  <c r="Q852" i="33"/>
  <c r="Q632" i="33"/>
  <c r="Q512" i="33"/>
  <c r="Q372" i="33"/>
  <c r="Q132" i="33"/>
  <c r="Q1970" i="33"/>
  <c r="Q1790" i="33"/>
  <c r="Q1710" i="33"/>
  <c r="Q1698" i="33"/>
  <c r="Q1650" i="33"/>
  <c r="Q1630" i="33"/>
  <c r="Q1610" i="33"/>
  <c r="Q1590" i="33"/>
  <c r="Q1570" i="33"/>
  <c r="Q1550" i="33"/>
  <c r="Q1530" i="33"/>
  <c r="Q1510" i="33"/>
  <c r="Q1490" i="33"/>
  <c r="Q1470" i="33"/>
  <c r="Q1450" i="33"/>
  <c r="Q1430" i="33"/>
  <c r="Q1410" i="33"/>
  <c r="Q1118" i="33"/>
  <c r="Q870" i="33"/>
  <c r="Q766" i="33"/>
  <c r="Q666" i="33"/>
  <c r="Q646" i="33"/>
  <c r="Q586" i="33"/>
  <c r="Q526" i="33"/>
  <c r="Q506" i="33"/>
  <c r="Q406" i="33"/>
  <c r="Q386" i="33"/>
  <c r="Q286" i="33"/>
  <c r="Q258" i="33"/>
  <c r="Q226" i="33"/>
  <c r="Q218" i="33"/>
  <c r="Q146" i="33"/>
  <c r="Q66" i="33"/>
  <c r="Q18" i="33"/>
  <c r="Q2238" i="33"/>
  <c r="Q1950" i="33"/>
  <c r="Q1890" i="33"/>
  <c r="Q1870" i="33"/>
  <c r="Q1810" i="33"/>
  <c r="Q1730" i="33"/>
  <c r="Q1690" i="33"/>
  <c r="Q2484" i="33"/>
  <c r="Q2184" i="33"/>
  <c r="Q1732" i="33"/>
  <c r="Q1712" i="33"/>
  <c r="Q1652" i="33"/>
  <c r="Q1612" i="33"/>
  <c r="Q1592" i="33"/>
  <c r="Q1492" i="33"/>
  <c r="Q1472" i="33"/>
  <c r="Q1452" i="33"/>
  <c r="Q1432" i="33"/>
  <c r="Q1372" i="33"/>
  <c r="Q1352" i="33"/>
  <c r="Q1252" i="33"/>
  <c r="Q1232" i="33"/>
  <c r="Q1172" i="33"/>
  <c r="Q1152" i="33"/>
  <c r="Q1112" i="33"/>
  <c r="Q1012" i="33"/>
  <c r="Q972" i="33"/>
  <c r="Q952" i="33"/>
  <c r="Q932" i="33"/>
  <c r="Q892" i="33"/>
  <c r="Q812" i="33"/>
  <c r="Q792" i="33"/>
  <c r="Q772" i="33"/>
  <c r="Q692" i="33"/>
  <c r="Q652" i="33"/>
  <c r="Q612" i="33"/>
  <c r="Q552" i="33"/>
  <c r="Q532" i="33"/>
  <c r="Q472" i="33"/>
  <c r="Q412" i="33"/>
  <c r="Q352" i="33"/>
  <c r="Q292" i="33"/>
  <c r="Q252" i="33"/>
  <c r="Q338" i="33"/>
  <c r="Q2075" i="33"/>
  <c r="Q1692" i="33"/>
  <c r="Q1672" i="33"/>
  <c r="Q1572" i="33"/>
  <c r="Q1552" i="33"/>
  <c r="Q1455" i="33"/>
  <c r="Q1355" i="33"/>
  <c r="Q1332" i="33"/>
  <c r="Q1292" i="33"/>
  <c r="Q1272" i="33"/>
  <c r="Q1192" i="33"/>
  <c r="Q1132" i="33"/>
  <c r="Q1115" i="33"/>
  <c r="Q1072" i="33"/>
  <c r="Q1032" i="33"/>
  <c r="Q992" i="33"/>
  <c r="Q872" i="33"/>
  <c r="Q832" i="33"/>
  <c r="Q755" i="33"/>
  <c r="Q752" i="33"/>
  <c r="Q732" i="33"/>
  <c r="Q715" i="33"/>
  <c r="Q712" i="33"/>
  <c r="Q592" i="33"/>
  <c r="Q392" i="33"/>
  <c r="Q332" i="33"/>
  <c r="Q312" i="33"/>
  <c r="Q255" i="33"/>
  <c r="Q232" i="33"/>
  <c r="Q152" i="33"/>
  <c r="Q115" i="33"/>
  <c r="Q112" i="33"/>
  <c r="Q92" i="33"/>
  <c r="Q72" i="33"/>
  <c r="Q52" i="33"/>
  <c r="Q15" i="33"/>
  <c r="Q1832" i="33"/>
  <c r="Q2072" i="33"/>
  <c r="Q1992" i="33"/>
  <c r="Q1952" i="33"/>
  <c r="Q2312" i="33"/>
  <c r="Q2252" i="33"/>
  <c r="Q1892" i="33"/>
  <c r="Q2446" i="33"/>
  <c r="Q1706" i="33"/>
  <c r="Q1646" i="33"/>
  <c r="Q1546" i="33"/>
  <c r="Q1506" i="33"/>
  <c r="Q1126" i="33"/>
  <c r="Q1026" i="33"/>
  <c r="Q2372" i="33"/>
  <c r="Q2352" i="33"/>
  <c r="Q2332" i="33"/>
  <c r="Q2272" i="33"/>
  <c r="Q1972" i="33"/>
  <c r="Q1812" i="33"/>
  <c r="Q2206" i="33"/>
  <c r="Q1906" i="33"/>
  <c r="Q1826" i="33"/>
  <c r="Q1566" i="33"/>
  <c r="Q1426" i="33"/>
  <c r="Q1406" i="33"/>
  <c r="Q1326" i="33"/>
  <c r="Q1266" i="33"/>
  <c r="Q1246" i="33"/>
  <c r="Q1186" i="33"/>
  <c r="Q1166" i="33"/>
  <c r="Q1106" i="33"/>
  <c r="Q2503" i="33"/>
  <c r="Q2343" i="33"/>
  <c r="Q2323" i="33"/>
  <c r="Q2123" i="33"/>
  <c r="Q2023" i="33"/>
  <c r="Q2003" i="33"/>
  <c r="Q1863" i="33"/>
  <c r="Q1703" i="33"/>
  <c r="Q1623" i="33"/>
  <c r="Q1563" i="33"/>
  <c r="Q1463" i="33"/>
  <c r="Q1403" i="33"/>
  <c r="Q1323" i="33"/>
  <c r="Q1283" i="33"/>
  <c r="Q1263" i="33"/>
  <c r="Q1223" i="33"/>
  <c r="Q1203" i="33"/>
  <c r="Q1163" i="33"/>
  <c r="Q1123" i="33"/>
  <c r="Q1023" i="33"/>
  <c r="Q1003" i="33"/>
  <c r="Q963" i="33"/>
  <c r="Q943" i="33"/>
  <c r="Q843" i="33"/>
  <c r="Q803" i="33"/>
  <c r="Q783" i="33"/>
  <c r="Q723" i="33"/>
  <c r="Q683" i="33"/>
  <c r="Q663" i="33"/>
  <c r="Q603" i="33"/>
  <c r="Q523" i="33"/>
  <c r="Q483" i="33"/>
  <c r="Q463" i="33"/>
  <c r="Q443" i="33"/>
  <c r="Q383" i="33"/>
  <c r="Q363" i="33"/>
  <c r="Q343" i="33"/>
  <c r="Q283" i="33"/>
  <c r="Q263" i="33"/>
  <c r="Q243" i="33"/>
  <c r="Q223" i="33"/>
  <c r="Q203" i="33"/>
  <c r="Q2474" i="33"/>
  <c r="Q2394" i="33"/>
  <c r="Q2314" i="33"/>
  <c r="Q2234" i="33"/>
  <c r="Q2154" i="33"/>
  <c r="Q2074" i="33"/>
  <c r="Q1994" i="33"/>
  <c r="Q1914" i="33"/>
  <c r="Q1834" i="33"/>
  <c r="Q2511" i="33"/>
  <c r="Q2431" i="33"/>
  <c r="Q2351" i="33"/>
  <c r="Q2271" i="33"/>
  <c r="Q2520" i="33"/>
  <c r="Q2500" i="33"/>
  <c r="Q2480" i="33"/>
  <c r="Q2460" i="33"/>
  <c r="Q2440" i="33"/>
  <c r="Q2420" i="33"/>
  <c r="Q2400" i="33"/>
  <c r="Q2380" i="33"/>
  <c r="Q2360" i="33"/>
  <c r="Q2340" i="33"/>
  <c r="Q2320" i="33"/>
  <c r="Q2300" i="33"/>
  <c r="Q2280" i="33"/>
  <c r="Q2260" i="33"/>
  <c r="Q2240" i="33"/>
  <c r="Q2220" i="33"/>
  <c r="Q2200" i="33"/>
  <c r="Q2180" i="33"/>
  <c r="Q2160" i="33"/>
  <c r="Q2140" i="33"/>
  <c r="Q2120" i="33"/>
  <c r="Q2100" i="33"/>
  <c r="Q2080" i="33"/>
  <c r="Q2060" i="33"/>
  <c r="Q2040" i="33"/>
  <c r="Q2020" i="33"/>
  <c r="Q2000" i="33"/>
  <c r="Q1980" i="33"/>
  <c r="Q1960" i="33"/>
  <c r="Q1940" i="33"/>
  <c r="Q1920" i="33"/>
  <c r="Q1900" i="33"/>
  <c r="Q1880" i="33"/>
  <c r="Q1860" i="33"/>
  <c r="Q1840" i="33"/>
  <c r="Q1820" i="33"/>
  <c r="Q1800" i="33"/>
  <c r="Q1780" i="33"/>
  <c r="Q1760" i="33"/>
  <c r="Q1740" i="33"/>
  <c r="Q1720" i="33"/>
  <c r="Q2191" i="33"/>
  <c r="Q2111" i="33"/>
  <c r="Q2031" i="33"/>
  <c r="Q1951" i="33"/>
  <c r="Q1871" i="33"/>
  <c r="Q2416" i="33"/>
  <c r="Q2236" i="33"/>
  <c r="Q1901" i="33"/>
  <c r="Q2489" i="33"/>
  <c r="Q2409" i="33"/>
  <c r="Q2349" i="33"/>
  <c r="Q2329" i="33"/>
  <c r="Q2309" i="33"/>
  <c r="Q2269" i="33"/>
  <c r="Q2189" i="33"/>
  <c r="Q2169" i="33"/>
  <c r="Q2149" i="33"/>
  <c r="Q2109" i="33"/>
  <c r="Q2069" i="33"/>
  <c r="Q1989" i="33"/>
  <c r="Q1949" i="33"/>
  <c r="Q1929" i="33"/>
  <c r="Q1849" i="33"/>
  <c r="Q1829" i="33"/>
  <c r="Q1789" i="33"/>
  <c r="Q1769" i="33"/>
  <c r="Q2483" i="33"/>
  <c r="Q1700" i="33"/>
  <c r="Q1680" i="33"/>
  <c r="Q1660" i="33"/>
  <c r="Q1640" i="33"/>
  <c r="Q1620" i="33"/>
  <c r="Q1600" i="33"/>
  <c r="Q1580" i="33"/>
  <c r="Q1560" i="33"/>
  <c r="Q1540" i="33"/>
  <c r="Q1520" i="33"/>
  <c r="Q1500" i="33"/>
  <c r="Q1480" i="33"/>
  <c r="Q1460" i="33"/>
  <c r="Q1440" i="33"/>
  <c r="Q1420" i="33"/>
  <c r="Q1400" i="33"/>
  <c r="Q1380" i="33"/>
  <c r="Q1360" i="33"/>
  <c r="Q1340" i="33"/>
  <c r="Q1320" i="33"/>
  <c r="Q1300" i="33"/>
  <c r="Q1280" i="33"/>
  <c r="Q1260" i="33"/>
  <c r="Q1240" i="33"/>
  <c r="Q1220" i="33"/>
  <c r="Q1200" i="33"/>
  <c r="Q1180" i="33"/>
  <c r="Q1160" i="33"/>
  <c r="Q1140" i="33"/>
  <c r="Q1120" i="33"/>
  <c r="Q1100" i="33"/>
  <c r="Q1080" i="33"/>
  <c r="Q1060" i="33"/>
  <c r="Q1040" i="33"/>
  <c r="Q1020" i="33"/>
  <c r="Q1000" i="33"/>
  <c r="Q980" i="33"/>
  <c r="Q960" i="33"/>
  <c r="Q940" i="33"/>
  <c r="Q920" i="33"/>
  <c r="Q900" i="33"/>
  <c r="Q880" i="33"/>
  <c r="Q860" i="33"/>
  <c r="Q840" i="33"/>
  <c r="Q820" i="33"/>
  <c r="Q800" i="33"/>
  <c r="Q780" i="33"/>
  <c r="Q760" i="33"/>
  <c r="Q740" i="33"/>
  <c r="Q720" i="33"/>
  <c r="Q700" i="33"/>
  <c r="Q680" i="33"/>
  <c r="Q660" i="33"/>
  <c r="Q640" i="33"/>
  <c r="Q620" i="33"/>
  <c r="Q600" i="33"/>
  <c r="Q580" i="33"/>
  <c r="Q560" i="33"/>
  <c r="Q540" i="33"/>
  <c r="Q520" i="33"/>
  <c r="Q500" i="33"/>
  <c r="Q480" i="33"/>
  <c r="Q460" i="33"/>
  <c r="Q440" i="33"/>
  <c r="Q420" i="33"/>
  <c r="Q400" i="33"/>
  <c r="Q380" i="33"/>
  <c r="Q360" i="33"/>
  <c r="Q340" i="33"/>
  <c r="Q320" i="33"/>
  <c r="Q300" i="33"/>
  <c r="Q280" i="33"/>
  <c r="Q260" i="33"/>
  <c r="Q240" i="33"/>
  <c r="Q220" i="33"/>
  <c r="Q200" i="33"/>
  <c r="Q180" i="33"/>
  <c r="Q160" i="33"/>
  <c r="Q140" i="33"/>
  <c r="Q120" i="33"/>
  <c r="Q100" i="33"/>
  <c r="Q80" i="33"/>
  <c r="Q60" i="33"/>
  <c r="Q40" i="33"/>
  <c r="Q20" i="33"/>
  <c r="Q1681" i="33"/>
  <c r="Q778" i="33"/>
  <c r="Q718" i="33"/>
  <c r="Q1749" i="33"/>
  <c r="Q1729" i="33"/>
  <c r="Q1669" i="33"/>
  <c r="Q1649" i="33"/>
  <c r="Q1609" i="33"/>
  <c r="Q1569" i="33"/>
  <c r="Q1529" i="33"/>
  <c r="Q1389" i="33"/>
  <c r="Q1349" i="33"/>
  <c r="Q1329" i="33"/>
  <c r="Q1289" i="33"/>
  <c r="Q1229" i="33"/>
  <c r="Q1209" i="33"/>
  <c r="Q1149" i="33"/>
  <c r="Q1129" i="33"/>
  <c r="Q1109" i="33"/>
  <c r="Q989" i="33"/>
  <c r="Q969" i="33"/>
  <c r="Q949" i="33"/>
  <c r="Q909" i="33"/>
  <c r="Q889" i="33"/>
  <c r="Q849" i="33"/>
  <c r="Q829" i="33"/>
  <c r="Q769" i="33"/>
  <c r="Q729" i="33"/>
  <c r="Q709" i="33"/>
  <c r="Q689" i="33"/>
  <c r="Q609" i="33"/>
  <c r="Q589" i="33"/>
  <c r="Q549" i="33"/>
  <c r="Q529" i="33"/>
  <c r="Q469" i="33"/>
  <c r="Q389" i="33"/>
  <c r="Q249" i="33"/>
  <c r="Q169" i="33"/>
  <c r="Q149" i="33"/>
  <c r="Q69" i="33"/>
  <c r="Q2513" i="33"/>
  <c r="Q2473" i="33"/>
  <c r="Q2393" i="33"/>
  <c r="Q2293" i="33"/>
  <c r="Q2253" i="33"/>
  <c r="Q2173" i="33"/>
  <c r="Q2515" i="33"/>
  <c r="Q2495" i="33"/>
  <c r="Q2475" i="33"/>
  <c r="Q2455" i="33"/>
  <c r="Q2435" i="33"/>
  <c r="Q2415" i="33"/>
  <c r="Q2395" i="33"/>
  <c r="Q2375" i="33"/>
  <c r="Q2355" i="33"/>
  <c r="Q2335" i="33"/>
  <c r="Q2315" i="33"/>
  <c r="Q2295" i="33"/>
  <c r="Q2275" i="33"/>
  <c r="Q2255" i="33"/>
  <c r="Q2235" i="33"/>
  <c r="Q2053" i="33"/>
  <c r="Q2013" i="33"/>
  <c r="Q1993" i="33"/>
  <c r="Q1933" i="33"/>
  <c r="Q1913" i="33"/>
  <c r="Q1853" i="33"/>
  <c r="Q1833" i="33"/>
  <c r="Q1753" i="33"/>
  <c r="Q1673" i="33"/>
  <c r="Q1653" i="33"/>
  <c r="Q1613" i="33"/>
  <c r="Q1593" i="33"/>
  <c r="Q1533" i="33"/>
  <c r="Q1513" i="33"/>
  <c r="Q1473" i="33"/>
  <c r="Q1453" i="33"/>
  <c r="Q1413" i="33"/>
  <c r="Q1393" i="33"/>
  <c r="Q1333" i="33"/>
  <c r="Q1313" i="33"/>
  <c r="Q1273" i="33"/>
  <c r="Q1253" i="33"/>
  <c r="Q1233" i="33"/>
  <c r="Q1213" i="33"/>
  <c r="Q1193" i="33"/>
  <c r="Q1153" i="33"/>
  <c r="Q1133" i="33"/>
  <c r="Q1093" i="33"/>
  <c r="Q1073" i="33"/>
  <c r="Q1033" i="33"/>
  <c r="Q1013" i="33"/>
  <c r="Q973" i="33"/>
  <c r="Q953" i="33"/>
  <c r="Q913" i="33"/>
  <c r="Q893" i="33"/>
  <c r="Q853" i="33"/>
  <c r="Q833" i="33"/>
  <c r="Q813" i="33"/>
  <c r="Q773" i="33"/>
  <c r="Q753" i="33"/>
  <c r="Q733" i="33"/>
  <c r="Q713" i="33"/>
  <c r="Q693" i="33"/>
  <c r="Q653" i="33"/>
  <c r="Q633" i="33"/>
  <c r="Q593" i="33"/>
  <c r="Q553" i="33"/>
  <c r="Q533" i="33"/>
  <c r="Q493" i="33"/>
  <c r="Q433" i="33"/>
  <c r="Q413" i="33"/>
  <c r="Q353" i="33"/>
  <c r="Q333" i="33"/>
  <c r="Q313" i="33"/>
  <c r="Q293" i="33"/>
  <c r="Q253" i="33"/>
  <c r="Q233" i="33"/>
  <c r="Q213" i="33"/>
  <c r="Q193" i="33"/>
  <c r="Q153" i="33"/>
  <c r="Q133" i="33"/>
  <c r="Q113" i="33"/>
  <c r="Q93" i="33"/>
  <c r="Q53" i="33"/>
  <c r="Q33" i="33"/>
  <c r="Q13" i="33"/>
  <c r="Q2215" i="33"/>
  <c r="Q2195" i="33"/>
  <c r="Q2175" i="33"/>
  <c r="Q2155" i="33"/>
  <c r="Q2135" i="33"/>
  <c r="Q2115" i="33"/>
  <c r="Q2098" i="33"/>
  <c r="Q2095" i="33"/>
  <c r="Q2055" i="33"/>
  <c r="Q2035" i="33"/>
  <c r="Q2018" i="33"/>
  <c r="Q2015" i="33"/>
  <c r="Q1995" i="33"/>
  <c r="Q1975" i="33"/>
  <c r="Q1955" i="33"/>
  <c r="Q1935" i="33"/>
  <c r="Q1915" i="33"/>
  <c r="Q1895" i="33"/>
  <c r="Q1875" i="33"/>
  <c r="Q1855" i="33"/>
  <c r="Q1835" i="33"/>
  <c r="Q1815" i="33"/>
  <c r="Q1795" i="33"/>
  <c r="Q1735" i="33"/>
  <c r="Q1715" i="33"/>
  <c r="Q1655" i="33"/>
  <c r="Q1635" i="33"/>
  <c r="Q1615" i="33"/>
  <c r="Q1595" i="33"/>
  <c r="Q1575" i="33"/>
  <c r="Q1555" i="33"/>
  <c r="Q1535" i="33"/>
  <c r="Q1515" i="33"/>
  <c r="Q1495" i="33"/>
  <c r="Q1475" i="33"/>
  <c r="Q1435" i="33"/>
  <c r="Q1395" i="33"/>
  <c r="Q1375" i="33"/>
  <c r="Q1335" i="33"/>
  <c r="Q1315" i="33"/>
  <c r="Q1295" i="33"/>
  <c r="Q1275" i="33"/>
  <c r="Q1255" i="33"/>
  <c r="Q1235" i="33"/>
  <c r="Q1195" i="33"/>
  <c r="Q1175" i="33"/>
  <c r="Q1155" i="33"/>
  <c r="Q1135" i="33"/>
  <c r="Q1095" i="33"/>
  <c r="Q1075" i="33"/>
  <c r="Q1055" i="33"/>
  <c r="Q1035" i="33"/>
  <c r="Q1015" i="33"/>
  <c r="Q995" i="33"/>
  <c r="Q975" i="33"/>
  <c r="Q955" i="33"/>
  <c r="Q935" i="33"/>
  <c r="Q915" i="33"/>
  <c r="Q895" i="33"/>
  <c r="Q875" i="33"/>
  <c r="Q855" i="33"/>
  <c r="Q835" i="33"/>
  <c r="Q815" i="33"/>
  <c r="Q795" i="33"/>
  <c r="Q775" i="33"/>
  <c r="Q735" i="33"/>
  <c r="Q695" i="33"/>
  <c r="Q675" i="33"/>
  <c r="Q655" i="33"/>
  <c r="Q635" i="33"/>
  <c r="Q595" i="33"/>
  <c r="Q575" i="33"/>
  <c r="Q555" i="33"/>
  <c r="Q535" i="33"/>
  <c r="Q515" i="33"/>
  <c r="Q495" i="33"/>
  <c r="Q475" i="33"/>
  <c r="Q455" i="33"/>
  <c r="Q395" i="33"/>
  <c r="Q375" i="33"/>
  <c r="Q335" i="33"/>
  <c r="Q295" i="33"/>
  <c r="Q275" i="33"/>
  <c r="Q78" i="33"/>
  <c r="Q75" i="33"/>
  <c r="Q1366" i="33"/>
  <c r="Q1346" i="33"/>
  <c r="Q1306" i="33"/>
  <c r="Q1226" i="33"/>
  <c r="Q1206" i="33"/>
  <c r="Q1146" i="33"/>
  <c r="Q1086" i="33"/>
  <c r="Q1066" i="33"/>
  <c r="Q1046" i="33"/>
  <c r="Q1006" i="33"/>
  <c r="Q986" i="33"/>
  <c r="Q966" i="33"/>
  <c r="Q946" i="33"/>
  <c r="Q926" i="33"/>
  <c r="Q906" i="33"/>
  <c r="Q49" i="33"/>
  <c r="Q16" i="33"/>
  <c r="Q2466" i="33"/>
  <c r="Q2386" i="33"/>
  <c r="Q2226" i="33"/>
  <c r="Q2146" i="33"/>
  <c r="Q2126" i="33"/>
  <c r="Q2046" i="33"/>
  <c r="Q1986" i="33"/>
  <c r="Q1966" i="33"/>
  <c r="Q1806" i="33"/>
  <c r="Q1726" i="33"/>
  <c r="Q1626" i="33"/>
  <c r="Q1586" i="33"/>
  <c r="Q1526" i="33"/>
  <c r="Q1509" i="33"/>
  <c r="Q1486" i="33"/>
  <c r="Q1466" i="33"/>
  <c r="Q1449" i="33"/>
  <c r="Q1386" i="33"/>
  <c r="Q809" i="33"/>
  <c r="Q449" i="33"/>
  <c r="Q2479" i="33"/>
  <c r="Q2399" i="33"/>
  <c r="Q2319" i="33"/>
  <c r="Q2239" i="33"/>
  <c r="Q2159" i="33"/>
  <c r="Q2079" i="33"/>
  <c r="Q1999" i="33"/>
  <c r="Q1919" i="33"/>
  <c r="Q1799" i="33"/>
  <c r="Q867" i="33"/>
  <c r="Q1487" i="33"/>
  <c r="Q264" i="33"/>
  <c r="Q1598" i="33"/>
  <c r="Q864" i="33"/>
  <c r="Q384" i="33"/>
  <c r="Q846" i="33"/>
  <c r="Q826" i="33"/>
  <c r="Q806" i="33"/>
  <c r="Q746" i="33"/>
  <c r="Q726" i="33"/>
  <c r="Q706" i="33"/>
  <c r="Q686" i="33"/>
  <c r="Q626" i="33"/>
  <c r="Q606" i="33"/>
  <c r="Q546" i="33"/>
  <c r="Q486" i="33"/>
  <c r="Q466" i="33"/>
  <c r="Q446" i="33"/>
  <c r="Q366" i="33"/>
  <c r="Q346" i="33"/>
  <c r="Q326" i="33"/>
  <c r="Q266" i="33"/>
  <c r="Q246" i="33"/>
  <c r="Q186" i="33"/>
  <c r="Q166" i="33"/>
  <c r="Q126" i="33"/>
  <c r="Q46" i="33"/>
  <c r="Q1484" i="33"/>
  <c r="Q2366" i="33"/>
  <c r="Q504" i="33"/>
  <c r="Q207" i="33"/>
  <c r="Q2418" i="33"/>
  <c r="Q1418" i="33"/>
  <c r="Q1338" i="33"/>
  <c r="Q738" i="33"/>
  <c r="Q558" i="33"/>
  <c r="Q438" i="33"/>
  <c r="Q587" i="33"/>
  <c r="Q1284" i="33"/>
  <c r="Q2432" i="33"/>
  <c r="Q2412" i="33"/>
  <c r="Q2392" i="33"/>
  <c r="Q2212" i="33"/>
  <c r="Q2052" i="33"/>
  <c r="Q2032" i="33"/>
  <c r="Q1912" i="33"/>
  <c r="Q1792" i="33"/>
  <c r="Q1755" i="33"/>
  <c r="Q1752" i="33"/>
  <c r="Q1675" i="33"/>
  <c r="Q1632" i="33"/>
  <c r="Q1532" i="33"/>
  <c r="Q1512" i="33"/>
  <c r="Q1415" i="33"/>
  <c r="Q1412" i="33"/>
  <c r="Q615" i="33"/>
  <c r="Q415" i="33"/>
  <c r="Q315" i="33"/>
  <c r="Q155" i="33"/>
  <c r="Q135" i="33"/>
  <c r="Q55" i="33"/>
  <c r="Q944" i="33"/>
  <c r="Q2443" i="33"/>
  <c r="Q2423" i="33"/>
  <c r="Q2363" i="33"/>
  <c r="Q2283" i="33"/>
  <c r="Q2263" i="33"/>
  <c r="Q2243" i="33"/>
  <c r="Q2203" i="33"/>
  <c r="Q2183" i="33"/>
  <c r="Q2163" i="33"/>
  <c r="Q2083" i="33"/>
  <c r="Q2043" i="33"/>
  <c r="Q1963" i="33"/>
  <c r="Q1943" i="33"/>
  <c r="Q1923" i="33"/>
  <c r="Q1803" i="33"/>
  <c r="Q1783" i="33"/>
  <c r="Q1763" i="33"/>
  <c r="Q1683" i="33"/>
  <c r="Q1643" i="33"/>
  <c r="Q1583" i="33"/>
  <c r="Q1543" i="33"/>
  <c r="Q1523" i="33"/>
  <c r="Q1443" i="33"/>
  <c r="Q1363" i="33"/>
  <c r="Q1303" i="33"/>
  <c r="Q1183" i="33"/>
  <c r="Q1143" i="33"/>
  <c r="Q1083" i="33"/>
  <c r="Q1063" i="33"/>
  <c r="Q983" i="33"/>
  <c r="Q903" i="33"/>
  <c r="Q863" i="33"/>
  <c r="Q823" i="33"/>
  <c r="Q623" i="33"/>
  <c r="Q503" i="33"/>
  <c r="Q403" i="33"/>
  <c r="Q2210" i="33"/>
  <c r="Q2427" i="33"/>
  <c r="Q2324" i="33"/>
  <c r="Q1584" i="33"/>
  <c r="Q1544" i="33"/>
  <c r="Q804" i="33"/>
  <c r="Q744" i="33"/>
  <c r="Q664" i="33"/>
  <c r="Q444" i="33"/>
  <c r="Q204" i="33"/>
  <c r="Q84" i="33"/>
  <c r="Q2350" i="33"/>
  <c r="Q2290" i="33"/>
  <c r="Q2230" i="33"/>
  <c r="Q2521" i="33"/>
  <c r="Q2441" i="33"/>
  <c r="Q2421" i="33"/>
  <c r="Q2318" i="33"/>
  <c r="Q2261" i="33"/>
  <c r="Q2258" i="33"/>
  <c r="Q2201" i="33"/>
  <c r="Q2141" i="33"/>
  <c r="Q2138" i="33"/>
  <c r="Q2078" i="33"/>
  <c r="Q2041" i="33"/>
  <c r="Q1981" i="33"/>
  <c r="Q1961" i="33"/>
  <c r="Q1918" i="33"/>
  <c r="Q1881" i="33"/>
  <c r="Q1861" i="33"/>
  <c r="Q1858" i="33"/>
  <c r="Q1781" i="33"/>
  <c r="Q1758" i="33"/>
  <c r="Q1741" i="33"/>
  <c r="Q1701" i="33"/>
  <c r="Q1678" i="33"/>
  <c r="Q1621" i="33"/>
  <c r="Q1578" i="33"/>
  <c r="Q1561" i="33"/>
  <c r="Q1558" i="33"/>
  <c r="Q1541" i="33"/>
  <c r="Q1538" i="33"/>
  <c r="Q1478" i="33"/>
  <c r="Q1458" i="33"/>
  <c r="Q2510" i="33"/>
  <c r="Q2270" i="33"/>
  <c r="Q2050" i="33"/>
  <c r="Q195" i="33"/>
  <c r="Q175" i="33"/>
  <c r="Q1476" i="33"/>
  <c r="Q2110" i="33"/>
  <c r="Q2030" i="33"/>
  <c r="Q2450" i="33"/>
  <c r="Q2430" i="33"/>
  <c r="Q2370" i="33"/>
  <c r="Q2010" i="33"/>
  <c r="Q2130" i="33"/>
  <c r="Q2190" i="33"/>
  <c r="Q8" i="33"/>
  <c r="Q1390" i="33"/>
  <c r="Q1370" i="33"/>
  <c r="Q1350" i="33"/>
  <c r="Q1330" i="33"/>
  <c r="Q1310" i="33"/>
  <c r="Q1307" i="33"/>
  <c r="Q1290" i="33"/>
  <c r="Q1270" i="33"/>
  <c r="Q1250" i="33"/>
  <c r="Q1230" i="33"/>
  <c r="Q1210" i="33"/>
  <c r="Q1190" i="33"/>
  <c r="Q1187" i="33"/>
  <c r="Q1170" i="33"/>
  <c r="Q1150" i="33"/>
  <c r="Q1130" i="33"/>
  <c r="Q1110" i="33"/>
  <c r="Q1107" i="33"/>
  <c r="Q1090" i="33"/>
  <c r="Q1070" i="33"/>
  <c r="Q1067" i="33"/>
  <c r="Q1050" i="33"/>
  <c r="Q1030" i="33"/>
  <c r="Q1010" i="33"/>
  <c r="Q1007" i="33"/>
  <c r="Q990" i="33"/>
  <c r="Q987" i="33"/>
  <c r="Q970" i="33"/>
  <c r="Q950" i="33"/>
  <c r="Q930" i="33"/>
  <c r="Q910" i="33"/>
  <c r="Q890" i="33"/>
  <c r="Q887" i="33"/>
  <c r="Q850" i="33"/>
  <c r="Q830" i="33"/>
  <c r="Q810" i="33"/>
  <c r="Q790" i="33"/>
  <c r="Q770" i="33"/>
  <c r="Q750" i="33"/>
  <c r="Q730" i="33"/>
  <c r="Q710" i="33"/>
  <c r="Q690" i="33"/>
  <c r="Q670" i="33"/>
  <c r="Q650" i="33"/>
  <c r="Q630" i="33"/>
  <c r="Q610" i="33"/>
  <c r="Q590" i="33"/>
  <c r="Q570" i="33"/>
  <c r="Q567" i="33"/>
  <c r="Q550" i="33"/>
  <c r="Q530" i="33"/>
  <c r="Q510" i="33"/>
  <c r="Q507" i="33"/>
  <c r="Q490" i="33"/>
  <c r="Q470" i="33"/>
  <c r="Q467" i="33"/>
  <c r="Q450" i="33"/>
  <c r="Q430" i="33"/>
  <c r="Q410" i="33"/>
  <c r="Q407" i="33"/>
  <c r="Q390" i="33"/>
  <c r="Q387" i="33"/>
  <c r="Q370" i="33"/>
  <c r="Q350" i="33"/>
  <c r="Q330" i="33"/>
  <c r="Q310" i="33"/>
  <c r="Q290" i="33"/>
  <c r="Q287" i="33"/>
  <c r="Q270" i="33"/>
  <c r="Q250" i="33"/>
  <c r="Q230" i="33"/>
  <c r="Q210" i="33"/>
  <c r="Q190" i="33"/>
  <c r="Q170" i="33"/>
  <c r="Q167" i="33"/>
  <c r="Q150" i="33"/>
  <c r="Q130" i="33"/>
  <c r="Q110" i="33"/>
  <c r="Q107" i="33"/>
  <c r="Q90" i="33"/>
  <c r="Q70" i="33"/>
  <c r="Q67" i="33"/>
  <c r="Q50" i="33"/>
  <c r="Q30" i="33"/>
  <c r="Q10" i="33"/>
  <c r="Q1358" i="33"/>
  <c r="Q1278" i="33"/>
  <c r="Q1218" i="33"/>
  <c r="Q1178" i="33"/>
  <c r="Q1158" i="33"/>
  <c r="Q1078" i="33"/>
  <c r="Q1038" i="33"/>
  <c r="Q978" i="33"/>
  <c r="Q958" i="33"/>
  <c r="Q918" i="33"/>
  <c r="Q858" i="33"/>
  <c r="Q838" i="33"/>
  <c r="Q678" i="33"/>
  <c r="Q658" i="33"/>
  <c r="Q618" i="33"/>
  <c r="Q538" i="33"/>
  <c r="Q478" i="33"/>
  <c r="Q458" i="33"/>
  <c r="Q378" i="33"/>
  <c r="Q318" i="33"/>
  <c r="Q278" i="33"/>
  <c r="Q238" i="33"/>
  <c r="Q178" i="33"/>
  <c r="Q158" i="33"/>
  <c r="Q138" i="33"/>
  <c r="Q118" i="33"/>
  <c r="Q58" i="33"/>
  <c r="Q38" i="33"/>
  <c r="Q17" i="33"/>
  <c r="Q536" i="33"/>
  <c r="Q376" i="33"/>
  <c r="Q57" i="33"/>
  <c r="Q945" i="33"/>
  <c r="Q2425" i="33"/>
  <c r="Q37" i="33"/>
  <c r="Q2452" i="33"/>
  <c r="Q2192" i="33"/>
  <c r="Q2112" i="33"/>
  <c r="Q1772" i="33"/>
  <c r="Q2167" i="33"/>
  <c r="Q2306" i="33"/>
  <c r="Q2066" i="33"/>
  <c r="Q1746" i="33"/>
  <c r="Q1666" i="33"/>
  <c r="Q1446" i="33"/>
  <c r="Q1286" i="33"/>
  <c r="Q2403" i="33"/>
  <c r="Q1883" i="33"/>
  <c r="Q2137" i="33"/>
  <c r="Q1377" i="33"/>
  <c r="Q1317" i="33"/>
  <c r="Q1297" i="33"/>
  <c r="Q1237" i="33"/>
  <c r="Q1077" i="33"/>
  <c r="Q937" i="33"/>
  <c r="Q877" i="33"/>
  <c r="Q797" i="33"/>
  <c r="Q277" i="33"/>
  <c r="Q177" i="33"/>
  <c r="Q1837" i="33"/>
  <c r="Q1817" i="33"/>
  <c r="Q1777" i="33"/>
  <c r="Q1677" i="33"/>
  <c r="Q1217" i="33"/>
  <c r="Q677" i="33"/>
  <c r="Q637" i="33"/>
  <c r="Q617" i="33"/>
  <c r="Q537" i="33"/>
  <c r="Q897" i="33"/>
  <c r="Q2197" i="33"/>
  <c r="Q2017" i="33"/>
  <c r="Q1917" i="33"/>
  <c r="Q1877" i="33"/>
  <c r="Q1657" i="33"/>
  <c r="Q1197" i="33"/>
  <c r="Q1177" i="33"/>
  <c r="Q1117" i="33"/>
  <c r="Q237" i="33"/>
  <c r="Q2325" i="33"/>
  <c r="Q2205" i="33"/>
  <c r="Q2165" i="33"/>
  <c r="Q1925" i="33"/>
  <c r="Q1885" i="33"/>
  <c r="Q1765" i="33"/>
  <c r="Q1625" i="33"/>
  <c r="Q1585" i="33"/>
  <c r="Q1485" i="33"/>
  <c r="Q1425" i="33"/>
  <c r="Q1405" i="33"/>
  <c r="Q1365" i="33"/>
  <c r="Q1305" i="33"/>
  <c r="Q1285" i="33"/>
  <c r="Q1245" i="33"/>
  <c r="Q1225" i="33"/>
  <c r="Q1185" i="33"/>
  <c r="Q1125" i="33"/>
  <c r="Q1105" i="33"/>
  <c r="Q1065" i="33"/>
  <c r="Q1045" i="33"/>
  <c r="Q985" i="33"/>
  <c r="Q925" i="33"/>
  <c r="Q905" i="33"/>
  <c r="Q865" i="33"/>
  <c r="Q805" i="33"/>
  <c r="Q785" i="33"/>
  <c r="Q745" i="33"/>
  <c r="Q725" i="33"/>
  <c r="Q685" i="33"/>
  <c r="Q665" i="33"/>
  <c r="Q605" i="33"/>
  <c r="Q565" i="33"/>
  <c r="Q505" i="33"/>
  <c r="Q465" i="33"/>
  <c r="Q445" i="33"/>
  <c r="Q405" i="33"/>
  <c r="Q385" i="33"/>
  <c r="Q345" i="33"/>
  <c r="Q328" i="33"/>
  <c r="Q265" i="33"/>
  <c r="Q205" i="33"/>
  <c r="Q165" i="33"/>
  <c r="Q105" i="33"/>
  <c r="Q65" i="33"/>
  <c r="Q45" i="33"/>
  <c r="Q1537" i="33"/>
  <c r="Q1437" i="33"/>
  <c r="Q857" i="33"/>
  <c r="Q757" i="33"/>
  <c r="Q557" i="33"/>
  <c r="Q477" i="33"/>
  <c r="Q257" i="33"/>
  <c r="Q137" i="33"/>
  <c r="Q2217" i="33"/>
  <c r="Q2157" i="33"/>
  <c r="Q1997" i="33"/>
  <c r="Q1557" i="33"/>
  <c r="Q1517" i="33"/>
  <c r="Q1397" i="33"/>
  <c r="Q1257" i="33"/>
  <c r="Q1017" i="33"/>
  <c r="Q957" i="33"/>
  <c r="Q917" i="33"/>
  <c r="Q737" i="33"/>
  <c r="Q717" i="33"/>
  <c r="Q697" i="33"/>
  <c r="Q597" i="33"/>
  <c r="Q377" i="33"/>
  <c r="Q337" i="33"/>
  <c r="Q1756" i="33"/>
  <c r="Q1696" i="33"/>
  <c r="Q1576" i="33"/>
  <c r="Q1516" i="33"/>
  <c r="Q1496" i="33"/>
  <c r="Q1416" i="33"/>
  <c r="Q956" i="33"/>
  <c r="Q916" i="33"/>
  <c r="Q336" i="33"/>
  <c r="Q116" i="33"/>
  <c r="Q56" i="33"/>
  <c r="Q2057" i="33"/>
  <c r="Q2037" i="33"/>
  <c r="Q1857" i="33"/>
  <c r="Q1357" i="33"/>
  <c r="Q1097" i="33"/>
  <c r="Q1057" i="33"/>
  <c r="Q657" i="33"/>
  <c r="Q297" i="33"/>
  <c r="Q217" i="33"/>
  <c r="Q157" i="33"/>
  <c r="Q1816" i="33"/>
  <c r="Q1796" i="33"/>
  <c r="Q1776" i="33"/>
  <c r="Q1716" i="33"/>
  <c r="Q1656" i="33"/>
  <c r="Q1396" i="33"/>
  <c r="Q1276" i="33"/>
  <c r="Q1256" i="33"/>
  <c r="Q1196" i="33"/>
  <c r="Q1176" i="33"/>
  <c r="Q1096" i="33"/>
  <c r="Q396" i="33"/>
  <c r="Q356" i="33"/>
  <c r="Q276" i="33"/>
  <c r="Q256" i="33"/>
  <c r="Q236" i="33"/>
  <c r="Q216" i="33"/>
  <c r="Q196" i="33"/>
  <c r="Q96" i="33"/>
  <c r="Q76" i="33"/>
  <c r="Q36" i="33"/>
  <c r="Q1337" i="33"/>
  <c r="Q1616" i="33"/>
  <c r="Q1556" i="33"/>
  <c r="Q1456" i="33"/>
  <c r="Q1797" i="33"/>
  <c r="Q1757" i="33"/>
  <c r="Q437" i="33"/>
  <c r="Q357" i="33"/>
  <c r="Q1536" i="33"/>
  <c r="Q1316" i="33"/>
  <c r="Q976" i="33"/>
  <c r="Q776" i="33"/>
  <c r="Q696" i="33"/>
  <c r="Q676" i="33"/>
  <c r="Q656" i="33"/>
  <c r="Q636" i="33"/>
  <c r="Q616" i="33"/>
  <c r="Q476" i="33"/>
  <c r="Q416" i="33"/>
  <c r="Q1627" i="33"/>
  <c r="Q2117" i="33"/>
  <c r="Q1277" i="33"/>
  <c r="Q817" i="33"/>
  <c r="Q517" i="33"/>
  <c r="Q1676" i="33"/>
  <c r="Q1296" i="33"/>
  <c r="Q1136" i="33"/>
  <c r="Q796" i="33"/>
  <c r="Q296" i="33"/>
  <c r="Q156" i="33"/>
  <c r="Q2501" i="33"/>
  <c r="Q2384" i="33"/>
  <c r="Q2341" i="33"/>
  <c r="Q2301" i="33"/>
  <c r="Q2221" i="33"/>
  <c r="Q2181" i="33"/>
  <c r="Q2121" i="33"/>
  <c r="Q2101" i="33"/>
  <c r="Q2061" i="33"/>
  <c r="Q2044" i="33"/>
  <c r="Q2021" i="33"/>
  <c r="Q1984" i="33"/>
  <c r="Q1941" i="33"/>
  <c r="Q1884" i="33"/>
  <c r="Q1801" i="33"/>
  <c r="Q1764" i="33"/>
  <c r="Q1724" i="33"/>
  <c r="Q1721" i="33"/>
  <c r="Q1704" i="33"/>
  <c r="Q1661" i="33"/>
  <c r="Q1641" i="33"/>
  <c r="Q1624" i="33"/>
  <c r="Q1601" i="33"/>
  <c r="Q1581" i="33"/>
  <c r="Q1521" i="33"/>
  <c r="Q1501" i="33"/>
  <c r="Q1481" i="33"/>
  <c r="Q1461" i="33"/>
  <c r="Q1444" i="33"/>
  <c r="Q1441" i="33"/>
  <c r="Q1421" i="33"/>
  <c r="Q1404" i="33"/>
  <c r="Q1977" i="33"/>
  <c r="Q1617" i="33"/>
  <c r="Q97" i="33"/>
  <c r="Q1836" i="33"/>
  <c r="Q1736" i="33"/>
  <c r="Q1116" i="33"/>
  <c r="Q1897" i="33"/>
  <c r="Q317" i="33"/>
  <c r="Q1596" i="33"/>
  <c r="Q1937" i="33"/>
  <c r="Q1597" i="33"/>
  <c r="Q1577" i="33"/>
  <c r="Q1497" i="33"/>
  <c r="Q1477" i="33"/>
  <c r="Q1457" i="33"/>
  <c r="Q1417" i="33"/>
  <c r="Q997" i="33"/>
  <c r="Q837" i="33"/>
  <c r="Q577" i="33"/>
  <c r="Q457" i="33"/>
  <c r="Q197" i="33"/>
  <c r="Q1376" i="33"/>
  <c r="Q1356" i="33"/>
  <c r="Q936" i="33"/>
  <c r="Q756" i="33"/>
  <c r="Q496" i="33"/>
  <c r="Q1737" i="33"/>
  <c r="Q1637" i="33"/>
  <c r="Q497" i="33"/>
  <c r="Q77" i="33"/>
  <c r="Q1336" i="33"/>
  <c r="Q1076" i="33"/>
  <c r="Q896" i="33"/>
  <c r="Q876" i="33"/>
  <c r="Q856" i="33"/>
  <c r="Q816" i="33"/>
  <c r="Q1869" i="33"/>
  <c r="Q1137" i="33"/>
  <c r="Q417" i="33"/>
  <c r="Q117" i="33"/>
  <c r="Q996" i="33"/>
  <c r="Q576" i="33"/>
  <c r="Q556" i="33"/>
  <c r="Q516" i="33"/>
  <c r="Q2097" i="33"/>
  <c r="Q2077" i="33"/>
  <c r="Q1957" i="33"/>
  <c r="Q1157" i="33"/>
  <c r="Q1037" i="33"/>
  <c r="Q2286" i="33"/>
  <c r="Q2177" i="33"/>
  <c r="Q1717" i="33"/>
  <c r="Q1697" i="33"/>
  <c r="Q977" i="33"/>
  <c r="Q777" i="33"/>
  <c r="Q397" i="33"/>
  <c r="Q1636" i="33"/>
  <c r="Q1436" i="33"/>
  <c r="Q1236" i="33"/>
  <c r="Q1216" i="33"/>
  <c r="Q1156" i="33"/>
  <c r="Q1056" i="33"/>
  <c r="Q1036" i="33"/>
  <c r="Q1016" i="33"/>
  <c r="Q836" i="33"/>
  <c r="Q736" i="33"/>
  <c r="Q716" i="33"/>
  <c r="Q596" i="33"/>
  <c r="Q456" i="33"/>
  <c r="Q436" i="33"/>
  <c r="Q316" i="33"/>
  <c r="Q176" i="33"/>
  <c r="Q136" i="33"/>
  <c r="Q1401" i="33"/>
  <c r="Q1381" i="33"/>
  <c r="Q1364" i="33"/>
  <c r="Q1361" i="33"/>
  <c r="Q1341" i="33"/>
  <c r="Q1321" i="33"/>
  <c r="Q1301" i="33"/>
  <c r="Q1281" i="33"/>
  <c r="Q1261" i="33"/>
  <c r="Q1244" i="33"/>
  <c r="Q1241" i="33"/>
  <c r="Q1221" i="33"/>
  <c r="Q1201" i="33"/>
  <c r="Q1181" i="33"/>
  <c r="Q1164" i="33"/>
  <c r="Q1161" i="33"/>
  <c r="Q1141" i="33"/>
  <c r="Q1121" i="33"/>
  <c r="Q1101" i="33"/>
  <c r="Q1081" i="33"/>
  <c r="Q1061" i="33"/>
  <c r="Q1041" i="33"/>
  <c r="Q1021" i="33"/>
  <c r="Q1001" i="33"/>
  <c r="Q984" i="33"/>
  <c r="Q981" i="33"/>
  <c r="Q961" i="33"/>
  <c r="Q941" i="33"/>
  <c r="Q921" i="33"/>
  <c r="Q904" i="33"/>
  <c r="Q901" i="33"/>
  <c r="Q881" i="33"/>
  <c r="Q861" i="33"/>
  <c r="Q841" i="33"/>
  <c r="Q821" i="33"/>
  <c r="Q801" i="33"/>
  <c r="Q781" i="33"/>
  <c r="Q761" i="33"/>
  <c r="Q741" i="33"/>
  <c r="Q721" i="33"/>
  <c r="Q701" i="33"/>
  <c r="Q684" i="33"/>
  <c r="Q681" i="33"/>
  <c r="Q661" i="33"/>
  <c r="Q641" i="33"/>
  <c r="Q621" i="33"/>
  <c r="Q601" i="33"/>
  <c r="Q581" i="33"/>
  <c r="Q561" i="33"/>
  <c r="Q541" i="33"/>
  <c r="Q521" i="33"/>
  <c r="Q501" i="33"/>
  <c r="Q484" i="33"/>
  <c r="Q481" i="33"/>
  <c r="Q461" i="33"/>
  <c r="Q441" i="33"/>
  <c r="Q421" i="33"/>
  <c r="Q401" i="33"/>
  <c r="Q381" i="33"/>
  <c r="Q361" i="33"/>
  <c r="Q344" i="33"/>
  <c r="Q341" i="33"/>
  <c r="Q321" i="33"/>
  <c r="Q301" i="33"/>
  <c r="Q284" i="33"/>
  <c r="Q281" i="33"/>
  <c r="Q261" i="33"/>
  <c r="Q241" i="33"/>
  <c r="Q221" i="33"/>
  <c r="Q201" i="33"/>
  <c r="Q184" i="33"/>
  <c r="Q181" i="33"/>
  <c r="Q164" i="33"/>
  <c r="Q161" i="33"/>
  <c r="Q144" i="33"/>
  <c r="Q141" i="33"/>
  <c r="Q121" i="33"/>
  <c r="Q104" i="33"/>
  <c r="Q101" i="33"/>
  <c r="Q81" i="33"/>
  <c r="Q64" i="33"/>
  <c r="Q61" i="33"/>
  <c r="Q44" i="33"/>
  <c r="Q41" i="33"/>
  <c r="Q21" i="33"/>
  <c r="Q1238" i="33"/>
  <c r="Q95" i="33"/>
  <c r="Q2337" i="33"/>
  <c r="Q2317" i="33"/>
  <c r="Q2257" i="33"/>
  <c r="Q285" i="33"/>
  <c r="Q1922" i="33"/>
  <c r="Q1902" i="33"/>
  <c r="Q1842" i="33"/>
  <c r="Q1822" i="33"/>
  <c r="Q1762" i="33"/>
  <c r="Q1742" i="33"/>
  <c r="Q2071" i="33"/>
  <c r="Q2242" i="33"/>
  <c r="Q2459" i="33"/>
  <c r="Q2379" i="33"/>
  <c r="Q2199" i="33"/>
  <c r="Q2119" i="33"/>
  <c r="Q2382" i="33"/>
  <c r="Q2116" i="33"/>
  <c r="Q2377" i="33"/>
  <c r="Q2482" i="33"/>
  <c r="Q2277" i="33"/>
  <c r="Q2162" i="33"/>
  <c r="Q2082" i="33"/>
  <c r="Q2062" i="33"/>
  <c r="Q2402" i="33"/>
  <c r="Q2322" i="33"/>
  <c r="Q2222" i="33"/>
  <c r="Q1165" i="33"/>
  <c r="Q2462" i="33"/>
  <c r="Q2302" i="33"/>
  <c r="Q2299" i="33"/>
  <c r="Q834" i="33"/>
  <c r="Q1328" i="33"/>
  <c r="Q2142" i="33"/>
  <c r="Q494" i="33"/>
  <c r="Q831" i="33"/>
  <c r="Q2357" i="33"/>
  <c r="Q1391" i="33"/>
  <c r="Q131" i="33"/>
  <c r="Q2519" i="33"/>
  <c r="Q2359" i="33"/>
  <c r="Q2297" i="33"/>
  <c r="Q2237" i="33"/>
  <c r="Q1705" i="33"/>
  <c r="Q1445" i="33"/>
  <c r="Q2002" i="33"/>
  <c r="Q1982" i="33"/>
  <c r="Q1722" i="33"/>
  <c r="Q1682" i="33"/>
  <c r="Q1662" i="33"/>
  <c r="Q1642" i="33"/>
  <c r="Q1622" i="33"/>
  <c r="Q1602" i="33"/>
  <c r="Q1582" i="33"/>
  <c r="Q1562" i="33"/>
  <c r="Q1542" i="33"/>
  <c r="Q1522" i="33"/>
  <c r="Q1502" i="33"/>
  <c r="Q1482" i="33"/>
  <c r="Q1462" i="33"/>
  <c r="Q1442" i="33"/>
  <c r="Q1422" i="33"/>
  <c r="Q1402" i="33"/>
  <c r="Q1382" i="33"/>
  <c r="Q1362" i="33"/>
  <c r="Q1342" i="33"/>
  <c r="Q1322" i="33"/>
  <c r="Q1302" i="33"/>
  <c r="Q1282" i="33"/>
  <c r="Q1262" i="33"/>
  <c r="Q1242" i="33"/>
  <c r="Q1222" i="33"/>
  <c r="Q1202" i="33"/>
  <c r="Q1182" i="33"/>
  <c r="Q1162" i="33"/>
  <c r="Q1142" i="33"/>
  <c r="Q1122" i="33"/>
  <c r="Q1102" i="33"/>
  <c r="Q1082" i="33"/>
  <c r="Q1062" i="33"/>
  <c r="Q1042" i="33"/>
  <c r="Q1022" i="33"/>
  <c r="Q1002" i="33"/>
  <c r="Q982" i="33"/>
  <c r="Q962" i="33"/>
  <c r="Q942" i="33"/>
  <c r="Q922" i="33"/>
  <c r="Q902" i="33"/>
  <c r="Q882" i="33"/>
  <c r="Q862" i="33"/>
  <c r="Q842" i="33"/>
  <c r="Q822" i="33"/>
  <c r="Q802" i="33"/>
  <c r="Q782" i="33"/>
  <c r="Q762" i="33"/>
  <c r="Q742" i="33"/>
  <c r="Q722" i="33"/>
  <c r="Q702" i="33"/>
  <c r="Q682" i="33"/>
  <c r="Q662" i="33"/>
  <c r="Q642" i="33"/>
  <c r="Q622" i="33"/>
  <c r="Q602" i="33"/>
  <c r="Q582" i="33"/>
  <c r="Q562" i="33"/>
  <c r="Q542" i="33"/>
  <c r="Q522" i="33"/>
  <c r="Q502" i="33"/>
  <c r="Q482" i="33"/>
  <c r="Q462" i="33"/>
  <c r="Q442" i="33"/>
  <c r="Q422" i="33"/>
  <c r="Q402" i="33"/>
  <c r="Q382" i="33"/>
  <c r="Q362" i="33"/>
  <c r="Q342" i="33"/>
  <c r="Q322" i="33"/>
  <c r="Q302" i="33"/>
  <c r="Q282" i="33"/>
  <c r="Q262" i="33"/>
  <c r="Q242" i="33"/>
  <c r="Q222" i="33"/>
  <c r="Q202" i="33"/>
  <c r="Q182" i="33"/>
  <c r="Q162" i="33"/>
  <c r="Q142" i="33"/>
  <c r="Q122" i="33"/>
  <c r="Q102" i="33"/>
  <c r="Q82" i="33"/>
  <c r="Q62" i="33"/>
  <c r="Q42" i="33"/>
  <c r="Q22" i="33"/>
  <c r="Q1899" i="33"/>
  <c r="Q119" i="33"/>
  <c r="Q99" i="33"/>
  <c r="Q79" i="33"/>
  <c r="Q59" i="33"/>
  <c r="Q39" i="33"/>
  <c r="Q19" i="33"/>
  <c r="Q1856" i="33"/>
  <c r="Q2504" i="33"/>
  <c r="Q2444" i="33"/>
  <c r="Q2284" i="33"/>
  <c r="Q2264" i="33"/>
  <c r="Q2224" i="33"/>
  <c r="Q2164" i="33"/>
  <c r="Q2144" i="33"/>
  <c r="Q1964" i="33"/>
  <c r="Q1924" i="33"/>
  <c r="Q1824" i="33"/>
  <c r="Q1644" i="33"/>
  <c r="Q1564" i="33"/>
  <c r="Q1304" i="33"/>
  <c r="Q1184" i="33"/>
  <c r="Q1104" i="33"/>
  <c r="Q1064" i="33"/>
  <c r="Q1044" i="33"/>
  <c r="Q604" i="33"/>
  <c r="Q564" i="33"/>
  <c r="Q464" i="33"/>
  <c r="Q2036" i="33"/>
  <c r="Q1996" i="33"/>
  <c r="Q1976" i="33"/>
  <c r="Q1896" i="33"/>
  <c r="Q2056" i="33"/>
  <c r="Q2196" i="33"/>
  <c r="Q2076" i="33"/>
  <c r="Q1438" i="33"/>
  <c r="Q1398" i="33"/>
  <c r="Q1378" i="33"/>
  <c r="Q1318" i="33"/>
  <c r="Q1298" i="33"/>
  <c r="Q1258" i="33"/>
  <c r="Q1198" i="33"/>
  <c r="Q1138" i="33"/>
  <c r="Q1058" i="33"/>
  <c r="Q1018" i="33"/>
  <c r="Q998" i="33"/>
  <c r="Q938" i="33"/>
  <c r="Q898" i="33"/>
  <c r="Q878" i="33"/>
  <c r="Q818" i="33"/>
  <c r="Q798" i="33"/>
  <c r="Q758" i="33"/>
  <c r="Q698" i="33"/>
  <c r="Q638" i="33"/>
  <c r="Q598" i="33"/>
  <c r="Q578" i="33"/>
  <c r="Q518" i="33"/>
  <c r="Q498" i="33"/>
  <c r="Q418" i="33"/>
  <c r="Q398" i="33"/>
  <c r="Q358" i="33"/>
  <c r="Q298" i="33"/>
  <c r="Q198" i="33"/>
  <c r="Q98" i="33"/>
  <c r="Q2516" i="33"/>
  <c r="Q2456" i="33"/>
  <c r="Q2296" i="33"/>
  <c r="Q1876" i="33"/>
  <c r="Q1938" i="33"/>
  <c r="Q1498" i="33"/>
  <c r="Q1098" i="33"/>
  <c r="Q2498" i="33"/>
  <c r="Q2338" i="33"/>
  <c r="Q2178" i="33"/>
  <c r="Q1998" i="33"/>
  <c r="Q1518" i="33"/>
  <c r="Q1916" i="33"/>
  <c r="Q2478" i="33"/>
  <c r="Q2506" i="33"/>
  <c r="Q2449" i="33"/>
  <c r="Q2426" i="33"/>
  <c r="Q2369" i="33"/>
  <c r="Q2346" i="33"/>
  <c r="Q2289" i="33"/>
  <c r="Q2266" i="33"/>
  <c r="Q2209" i="33"/>
  <c r="Q2186" i="33"/>
  <c r="Q2129" i="33"/>
  <c r="Q2106" i="33"/>
  <c r="Q2049" i="33"/>
  <c r="Q2026" i="33"/>
  <c r="Q1946" i="33"/>
  <c r="Q1866" i="33"/>
  <c r="Q2398" i="33"/>
  <c r="Q2158" i="33"/>
  <c r="Q1838" i="33"/>
  <c r="Q1778" i="33"/>
  <c r="Q1718" i="33"/>
  <c r="Q1658" i="33"/>
  <c r="Q1618" i="33"/>
  <c r="Q2463" i="33"/>
  <c r="Q2383" i="33"/>
  <c r="Q2303" i="33"/>
  <c r="Q2223" i="33"/>
  <c r="Q2143" i="33"/>
  <c r="Q2063" i="33"/>
  <c r="Q1983" i="33"/>
  <c r="Q1903" i="33"/>
  <c r="Q2016" i="33"/>
  <c r="Q1956" i="33"/>
  <c r="Q1936" i="33"/>
  <c r="Q2414" i="33"/>
  <c r="Q2174" i="33"/>
  <c r="Q1854" i="33"/>
  <c r="Q1754" i="33"/>
  <c r="Q1334" i="33"/>
  <c r="Q1054" i="33"/>
  <c r="Q1014" i="33"/>
  <c r="Q974" i="33"/>
  <c r="Q854" i="33"/>
  <c r="Q654" i="33"/>
  <c r="Q534" i="33"/>
  <c r="Q334" i="33"/>
  <c r="Q14" i="33"/>
  <c r="Q2094" i="33"/>
  <c r="Q1614" i="33"/>
  <c r="Q1074" i="33"/>
  <c r="Q674" i="33"/>
  <c r="Q2051" i="33"/>
  <c r="Q1971" i="33"/>
  <c r="Q1671" i="33"/>
  <c r="Q1551" i="33"/>
  <c r="Q1331" i="33"/>
  <c r="Q1091" i="33"/>
  <c r="Q851" i="33"/>
  <c r="Q771" i="33"/>
  <c r="Q631" i="33"/>
  <c r="Q511" i="33"/>
  <c r="Q451" i="33"/>
  <c r="Q231" i="33"/>
  <c r="Q2114" i="33"/>
  <c r="Q1554" i="33"/>
  <c r="Q1454" i="33"/>
  <c r="Q1374" i="33"/>
  <c r="Q1354" i="33"/>
  <c r="Q814" i="33"/>
  <c r="Q514" i="33"/>
  <c r="Q1211" i="33"/>
  <c r="Q471" i="33"/>
  <c r="Q291" i="33"/>
  <c r="Q251" i="33"/>
  <c r="Q191" i="33"/>
  <c r="Q111" i="33"/>
  <c r="Q2268" i="33"/>
  <c r="Q2048" i="33"/>
  <c r="Q2008" i="33"/>
  <c r="Q1808" i="33"/>
  <c r="Q1788" i="33"/>
  <c r="Q1768" i="33"/>
  <c r="Q1748" i="33"/>
  <c r="Q1728" i="33"/>
  <c r="Q1708" i="33"/>
  <c r="Q1688" i="33"/>
  <c r="Q1668" i="33"/>
  <c r="Q1648" i="33"/>
  <c r="Q1568" i="33"/>
  <c r="Q1308" i="33"/>
  <c r="Q1268" i="33"/>
  <c r="Q1128" i="33"/>
  <c r="Q1008" i="33"/>
  <c r="Q868" i="33"/>
  <c r="Q828" i="33"/>
  <c r="Q628" i="33"/>
  <c r="Q588" i="33"/>
  <c r="Q568" i="33"/>
  <c r="Q508" i="33"/>
  <c r="Q468" i="33"/>
  <c r="Q288" i="33"/>
  <c r="Q2457" i="33"/>
  <c r="Q2417" i="33"/>
  <c r="Q2397" i="33"/>
  <c r="Q1634" i="33"/>
  <c r="Q1534" i="33"/>
  <c r="Q1494" i="33"/>
  <c r="Q1434" i="33"/>
  <c r="Q1414" i="33"/>
  <c r="Q1394" i="33"/>
  <c r="Q154" i="33"/>
  <c r="Q1891" i="33"/>
  <c r="Q931" i="33"/>
  <c r="Q891" i="33"/>
  <c r="Q811" i="33"/>
  <c r="Q751" i="33"/>
  <c r="Q731" i="33"/>
  <c r="Q711" i="33"/>
  <c r="Q391" i="33"/>
  <c r="Q371" i="33"/>
  <c r="Q311" i="33"/>
  <c r="Q171" i="33"/>
  <c r="Q11" i="33"/>
  <c r="Q2348" i="33"/>
  <c r="Q2288" i="33"/>
  <c r="Q2228" i="33"/>
  <c r="Q2208" i="33"/>
  <c r="Q2128" i="33"/>
  <c r="Q2108" i="33"/>
  <c r="Q2514" i="33"/>
  <c r="Q2334" i="33"/>
  <c r="Q1314" i="33"/>
  <c r="Q1034" i="33"/>
  <c r="Q994" i="33"/>
  <c r="Q914" i="33"/>
  <c r="Q874" i="33"/>
  <c r="Q554" i="33"/>
  <c r="Q474" i="33"/>
  <c r="Q254" i="33"/>
  <c r="Q2151" i="33"/>
  <c r="Q1751" i="33"/>
  <c r="Q1611" i="33"/>
  <c r="Q1271" i="33"/>
  <c r="Q1191" i="33"/>
  <c r="Q791" i="33"/>
  <c r="Q671" i="33"/>
  <c r="Q431" i="33"/>
  <c r="Q2468" i="33"/>
  <c r="Q2368" i="33"/>
  <c r="Q2248" i="33"/>
  <c r="Q1988" i="33"/>
  <c r="Q1868" i="33"/>
  <c r="Q1848" i="33"/>
  <c r="Q1828" i="33"/>
  <c r="Q2194" i="33"/>
  <c r="Q1954" i="33"/>
  <c r="Q954" i="33"/>
  <c r="Q454" i="33"/>
  <c r="Q434" i="33"/>
  <c r="Q414" i="33"/>
  <c r="Q374" i="33"/>
  <c r="Q354" i="33"/>
  <c r="Q74" i="33"/>
  <c r="Q2391" i="33"/>
  <c r="Q2251" i="33"/>
  <c r="Q2231" i="33"/>
  <c r="Q1031" i="33"/>
  <c r="Q871" i="33"/>
  <c r="Q691" i="33"/>
  <c r="Q591" i="33"/>
  <c r="Q271" i="33"/>
  <c r="Q2448" i="33"/>
  <c r="Q2428" i="33"/>
  <c r="Q2188" i="33"/>
  <c r="Q2168" i="33"/>
  <c r="Q2088" i="33"/>
  <c r="Q2068" i="33"/>
  <c r="Q2028" i="33"/>
  <c r="Q1968" i="33"/>
  <c r="Q1948" i="33"/>
  <c r="Q1928" i="33"/>
  <c r="Q1974" i="33"/>
  <c r="Q1594" i="33"/>
  <c r="Q1574" i="33"/>
  <c r="Q1514" i="33"/>
  <c r="Q1094" i="33"/>
  <c r="Q774" i="33"/>
  <c r="Q214" i="33"/>
  <c r="Q134" i="33"/>
  <c r="Q1451" i="33"/>
  <c r="Q1351" i="33"/>
  <c r="Q1151" i="33"/>
  <c r="Q991" i="33"/>
  <c r="Q911" i="33"/>
  <c r="Q2508" i="33"/>
  <c r="Q2488" i="33"/>
  <c r="Q2408" i="33"/>
  <c r="Q2388" i="33"/>
  <c r="Q2328" i="33"/>
  <c r="Q2308" i="33"/>
  <c r="Q2148" i="33"/>
  <c r="Q1908" i="33"/>
  <c r="Q394" i="33"/>
  <c r="Q2331" i="33"/>
  <c r="Q1651" i="33"/>
  <c r="Q971" i="33"/>
  <c r="Q411" i="33"/>
  <c r="Q2274" i="33"/>
  <c r="Q1714" i="33"/>
  <c r="Q1114" i="33"/>
  <c r="Q2497" i="33"/>
  <c r="Q2437" i="33"/>
  <c r="Q1774" i="33"/>
  <c r="Q2451" i="33"/>
  <c r="Q2011" i="33"/>
  <c r="Q1991" i="33"/>
  <c r="Q1911" i="33"/>
  <c r="Q1771" i="33"/>
  <c r="Q1531" i="33"/>
  <c r="Q1471" i="33"/>
  <c r="Q1371" i="33"/>
  <c r="Q2434" i="33"/>
  <c r="Q2354" i="33"/>
  <c r="Q1874" i="33"/>
  <c r="Q734" i="33"/>
  <c r="Q574" i="33"/>
  <c r="Q294" i="33"/>
  <c r="Q274" i="33"/>
  <c r="Q194" i="33"/>
  <c r="Q174" i="33"/>
  <c r="Q2491" i="33"/>
  <c r="Q2411" i="33"/>
  <c r="Q2371" i="33"/>
  <c r="Q51" i="33"/>
  <c r="Q2517" i="33"/>
  <c r="Q2034" i="33"/>
  <c r="Q894" i="33"/>
  <c r="Q794" i="33"/>
  <c r="Q754" i="33"/>
  <c r="Q694" i="33"/>
  <c r="Q54" i="33"/>
  <c r="Q2471" i="33"/>
  <c r="Q1111" i="33"/>
  <c r="Q1071" i="33"/>
  <c r="Q571" i="33"/>
  <c r="Q351" i="33"/>
  <c r="Q331" i="33"/>
  <c r="Q2494" i="33"/>
  <c r="Q1194" i="33"/>
  <c r="Q614" i="33"/>
  <c r="Q2131" i="33"/>
  <c r="Q1591" i="33"/>
  <c r="Q1131" i="33"/>
  <c r="Q1011" i="33"/>
  <c r="Q211" i="33"/>
  <c r="Q1794" i="33"/>
  <c r="Q1694" i="33"/>
  <c r="Q1294" i="33"/>
  <c r="Q1274" i="33"/>
  <c r="Q1254" i="33"/>
  <c r="Q1174" i="33"/>
  <c r="Q634" i="33"/>
  <c r="Q314" i="33"/>
  <c r="Q94" i="33"/>
  <c r="Q34" i="33"/>
  <c r="Q2091" i="33"/>
  <c r="Q1511" i="33"/>
  <c r="Q1491" i="33"/>
  <c r="Q1431" i="33"/>
  <c r="Q1411" i="33"/>
  <c r="Q1291" i="33"/>
  <c r="Q1231" i="33"/>
  <c r="Q651" i="33"/>
  <c r="Q611" i="33"/>
  <c r="Q91" i="33"/>
  <c r="Q71" i="33"/>
  <c r="Q2254" i="33"/>
  <c r="Q1474" i="33"/>
  <c r="Q1214" i="33"/>
  <c r="Q1154" i="33"/>
  <c r="Q1134" i="33"/>
  <c r="Q594" i="33"/>
  <c r="Q234" i="33"/>
  <c r="Q114" i="33"/>
  <c r="Q1931" i="33"/>
  <c r="Q1831" i="33"/>
  <c r="Q1811" i="33"/>
  <c r="Q1731" i="33"/>
  <c r="Q1051" i="33"/>
  <c r="Q951" i="33"/>
  <c r="Q551" i="33"/>
  <c r="Q531" i="33"/>
  <c r="Q31" i="33"/>
  <c r="Q2014" i="33"/>
  <c r="Q1934" i="33"/>
  <c r="Q1674" i="33"/>
  <c r="Q1234" i="33"/>
  <c r="Q934" i="33"/>
  <c r="Q714" i="33"/>
  <c r="Q2311" i="33"/>
  <c r="Q2291" i="33"/>
  <c r="Q2211" i="33"/>
  <c r="Q2171" i="33"/>
  <c r="Q1851" i="33"/>
  <c r="Q1691" i="33"/>
  <c r="Q1571" i="33"/>
  <c r="Q1311" i="33"/>
  <c r="Q1251" i="33"/>
  <c r="Q1171" i="33"/>
  <c r="Q491" i="33"/>
  <c r="Q151" i="33"/>
  <c r="Q808" i="33"/>
  <c r="Q2485" i="33"/>
  <c r="Q2265" i="33"/>
  <c r="Q2105" i="33"/>
  <c r="Q2085" i="33"/>
  <c r="Q2045" i="33"/>
  <c r="Q1865" i="33"/>
  <c r="Q1785" i="33"/>
  <c r="Q1725" i="33"/>
  <c r="Q1645" i="33"/>
  <c r="Q1565" i="33"/>
  <c r="Q1628" i="33"/>
  <c r="Q1548" i="33"/>
  <c r="Q1488" i="33"/>
  <c r="Q708" i="33"/>
  <c r="Q2179" i="33"/>
  <c r="Q2139" i="33"/>
  <c r="Q2099" i="33"/>
  <c r="Q2059" i="33"/>
  <c r="Q2039" i="33"/>
  <c r="Q2019" i="33"/>
  <c r="Q1979" i="33"/>
  <c r="Q1959" i="33"/>
  <c r="Q1939" i="33"/>
  <c r="Q1879" i="33"/>
  <c r="Q1859" i="33"/>
  <c r="Q1819" i="33"/>
  <c r="Q1779" i="33"/>
  <c r="Q1739" i="33"/>
  <c r="Q1719" i="33"/>
  <c r="Q1699" i="33"/>
  <c r="Q1659" i="33"/>
  <c r="Q1639" i="33"/>
  <c r="Q1619" i="33"/>
  <c r="Q1599" i="33"/>
  <c r="Q1579" i="33"/>
  <c r="Q1559" i="33"/>
  <c r="Q1539" i="33"/>
  <c r="Q1519" i="33"/>
  <c r="Q1499" i="33"/>
  <c r="Q1479" i="33"/>
  <c r="Q1459" i="33"/>
  <c r="Q1439" i="33"/>
  <c r="Q1419" i="33"/>
  <c r="Q1399" i="33"/>
  <c r="Q1379" i="33"/>
  <c r="Q1359" i="33"/>
  <c r="Q1339" i="33"/>
  <c r="Q1319" i="33"/>
  <c r="Q1299" i="33"/>
  <c r="Q1279" i="33"/>
  <c r="Q1259" i="33"/>
  <c r="Q1239" i="33"/>
  <c r="Q1219" i="33"/>
  <c r="Q1199" i="33"/>
  <c r="Q1179" i="33"/>
  <c r="Q1159" i="33"/>
  <c r="Q1139" i="33"/>
  <c r="Q1119" i="33"/>
  <c r="Q1099" i="33"/>
  <c r="Q1079" i="33"/>
  <c r="Q1059" i="33"/>
  <c r="Q1039" i="33"/>
  <c r="Q1019" i="33"/>
  <c r="Q999" i="33"/>
  <c r="Q979" i="33"/>
  <c r="Q959" i="33"/>
  <c r="Q939" i="33"/>
  <c r="Q919" i="33"/>
  <c r="Q899" i="33"/>
  <c r="Q879" i="33"/>
  <c r="Q859" i="33"/>
  <c r="Q839" i="33"/>
  <c r="Q819" i="33"/>
  <c r="Q799" i="33"/>
  <c r="Q779" i="33"/>
  <c r="Q759" i="33"/>
  <c r="Q739" i="33"/>
  <c r="Q719" i="33"/>
  <c r="Q699" i="33"/>
  <c r="Q679" i="33"/>
  <c r="Q659" i="33"/>
  <c r="Q639" i="33"/>
  <c r="Q619" i="33"/>
  <c r="Q599" i="33"/>
  <c r="Q579" i="33"/>
  <c r="Q559" i="33"/>
  <c r="Q539" i="33"/>
  <c r="Q519" i="33"/>
  <c r="Q499" i="33"/>
  <c r="Q479" i="33"/>
  <c r="Q459" i="33"/>
  <c r="Q439" i="33"/>
  <c r="Q419" i="33"/>
  <c r="Q399" i="33"/>
  <c r="Q379" i="33"/>
  <c r="Q768" i="33"/>
  <c r="Q428" i="33"/>
  <c r="Q128" i="33"/>
  <c r="Q108" i="33"/>
  <c r="Q88" i="33"/>
  <c r="Q1408" i="33"/>
  <c r="Q1248" i="33"/>
  <c r="Q1048" i="33"/>
  <c r="Q748" i="33"/>
  <c r="Q688" i="33"/>
  <c r="Q448" i="33"/>
  <c r="Q408" i="33"/>
  <c r="Q368" i="33"/>
  <c r="Q348" i="33"/>
  <c r="Q2336" i="33"/>
  <c r="Q2256" i="33"/>
  <c r="Q2453" i="33"/>
  <c r="Q2219" i="33"/>
  <c r="Q668" i="33"/>
  <c r="Q388" i="33"/>
  <c r="Q208" i="33"/>
  <c r="Q2419" i="33"/>
  <c r="Q2376" i="33"/>
  <c r="Q2096" i="33"/>
  <c r="Q788" i="33"/>
  <c r="Q728" i="33"/>
  <c r="Q68" i="33"/>
  <c r="Q2339" i="33"/>
  <c r="Q2487" i="33"/>
  <c r="Q2267" i="33"/>
  <c r="Q888" i="33"/>
  <c r="Q2496" i="33"/>
  <c r="Q2476" i="33"/>
  <c r="Q1508" i="33"/>
  <c r="Q1228" i="33"/>
  <c r="Q1208" i="33"/>
  <c r="Q1188" i="33"/>
  <c r="Q1148" i="33"/>
  <c r="Q608" i="33"/>
  <c r="Q268" i="33"/>
  <c r="Q248" i="33"/>
  <c r="Q1368" i="33"/>
  <c r="Q1168" i="33"/>
  <c r="Q548" i="33"/>
  <c r="Q228" i="33"/>
  <c r="Q2439" i="33"/>
  <c r="Q2436" i="33"/>
  <c r="Q1468" i="33"/>
  <c r="Q1448" i="33"/>
  <c r="Q1428" i="33"/>
  <c r="Q1388" i="33"/>
  <c r="Q1288" i="33"/>
  <c r="Q1088" i="33"/>
  <c r="Q1028" i="33"/>
  <c r="Q908" i="33"/>
  <c r="Q848" i="33"/>
  <c r="Q48" i="33"/>
  <c r="Q1608" i="33"/>
  <c r="Q968" i="33"/>
  <c r="Q488" i="33"/>
  <c r="Q168" i="33"/>
  <c r="Q2316" i="33"/>
  <c r="Q2276" i="33"/>
  <c r="Q1348" i="33"/>
  <c r="Q1068" i="33"/>
  <c r="Q948" i="33"/>
  <c r="Q528" i="33"/>
  <c r="Q188" i="33"/>
  <c r="Q148" i="33"/>
  <c r="Q2499" i="33"/>
  <c r="Q2279" i="33"/>
  <c r="Q2259" i="33"/>
  <c r="Q2356" i="33"/>
  <c r="Q2176" i="33"/>
  <c r="Q2156" i="33"/>
  <c r="Q2136" i="33"/>
  <c r="Q2387" i="33"/>
  <c r="Q2347" i="33"/>
  <c r="Q2227" i="33"/>
  <c r="Q2087" i="33"/>
  <c r="Q1827" i="33"/>
  <c r="Q1767" i="33"/>
  <c r="Q1507" i="33"/>
  <c r="Q1387" i="33"/>
  <c r="Q1367" i="33"/>
  <c r="Q1167" i="33"/>
  <c r="Q807" i="33"/>
  <c r="Q687" i="33"/>
  <c r="Q1528" i="33"/>
  <c r="Q928" i="33"/>
  <c r="Q648" i="33"/>
  <c r="Q308" i="33"/>
  <c r="Q28" i="33"/>
  <c r="Q2396" i="33"/>
  <c r="Q2216" i="33"/>
  <c r="Q1567" i="33"/>
  <c r="Q2505" i="33"/>
  <c r="Q2465" i="33"/>
  <c r="Q2442" i="33"/>
  <c r="Q2405" i="33"/>
  <c r="Q2385" i="33"/>
  <c r="Q2362" i="33"/>
  <c r="Q2345" i="33"/>
  <c r="Q2305" i="33"/>
  <c r="Q2285" i="33"/>
  <c r="Q2282" i="33"/>
  <c r="Q2245" i="33"/>
  <c r="Q2225" i="33"/>
  <c r="Q2202" i="33"/>
  <c r="Q2185" i="33"/>
  <c r="Q2145" i="33"/>
  <c r="Q2125" i="33"/>
  <c r="Q2122" i="33"/>
  <c r="Q2065" i="33"/>
  <c r="Q2042" i="33"/>
  <c r="Q2025" i="33"/>
  <c r="Q2005" i="33"/>
  <c r="Q1985" i="33"/>
  <c r="Q1965" i="33"/>
  <c r="Q1962" i="33"/>
  <c r="Q1945" i="33"/>
  <c r="Q1905" i="33"/>
  <c r="Q1882" i="33"/>
  <c r="Q1845" i="33"/>
  <c r="Q1825" i="33"/>
  <c r="Q1805" i="33"/>
  <c r="Q1802" i="33"/>
  <c r="Q1745" i="33"/>
  <c r="Q1685" i="33"/>
  <c r="Q1665" i="33"/>
  <c r="Q1605" i="33"/>
  <c r="Q1545" i="33"/>
  <c r="Q1525" i="33"/>
  <c r="Q1505" i="33"/>
  <c r="Q1465" i="33"/>
  <c r="Q1385" i="33"/>
  <c r="Q1345" i="33"/>
  <c r="Q1325" i="33"/>
  <c r="Q1265" i="33"/>
  <c r="Q1205" i="33"/>
  <c r="Q1145" i="33"/>
  <c r="Q1085" i="33"/>
  <c r="Q1025" i="33"/>
  <c r="Q1005" i="33"/>
  <c r="Q965" i="33"/>
  <c r="Q885" i="33"/>
  <c r="Q845" i="33"/>
  <c r="Q825" i="33"/>
  <c r="Q765" i="33"/>
  <c r="Q705" i="33"/>
  <c r="Q645" i="33"/>
  <c r="Q585" i="33"/>
  <c r="Q545" i="33"/>
  <c r="Q485" i="33"/>
  <c r="Q365" i="33"/>
  <c r="Q305" i="33"/>
  <c r="Q245" i="33"/>
  <c r="Q185" i="33"/>
  <c r="Q145" i="33"/>
  <c r="Q85" i="33"/>
  <c r="Q359" i="33"/>
  <c r="Q339" i="33"/>
  <c r="Q319" i="33"/>
  <c r="Q299" i="33"/>
  <c r="Q279" i="33"/>
  <c r="Q259" i="33"/>
  <c r="Q239" i="33"/>
  <c r="Q219" i="33"/>
  <c r="Q199" i="33"/>
  <c r="Q179" i="33"/>
  <c r="Q159" i="33"/>
  <c r="Q139" i="33"/>
  <c r="Q2490" i="33"/>
  <c r="Q2433" i="33"/>
  <c r="Q2373" i="33"/>
  <c r="Q2333" i="33"/>
  <c r="Q2213" i="33"/>
  <c r="Q2193" i="33"/>
  <c r="Q2153" i="33"/>
  <c r="Q2133" i="33"/>
  <c r="Q2093" i="33"/>
  <c r="Q1773" i="33"/>
  <c r="Q1693" i="33"/>
  <c r="Q1633" i="33"/>
  <c r="Q1573" i="33"/>
  <c r="Q1553" i="33"/>
  <c r="Q1493" i="33"/>
  <c r="Q1433" i="33"/>
  <c r="Q1373" i="33"/>
  <c r="Q1353" i="33"/>
  <c r="Q1293" i="33"/>
  <c r="Q1173" i="33"/>
  <c r="Q1113" i="33"/>
  <c r="Q1053" i="33"/>
  <c r="Q993" i="33"/>
  <c r="Q933" i="33"/>
  <c r="Q873" i="33"/>
  <c r="Q793" i="33"/>
  <c r="Q613" i="33"/>
  <c r="Q513" i="33"/>
  <c r="Q453" i="33"/>
  <c r="Q393" i="33"/>
  <c r="Q1867" i="33"/>
  <c r="Q1687" i="33"/>
  <c r="Q1347" i="33"/>
  <c r="Q1247" i="33"/>
  <c r="Q1227" i="33"/>
  <c r="Q1087" i="33"/>
  <c r="Q947" i="33"/>
  <c r="Q907" i="33"/>
  <c r="Q827" i="33"/>
  <c r="Q767" i="33"/>
  <c r="Q727" i="33"/>
  <c r="Q707" i="33"/>
  <c r="Q667" i="33"/>
  <c r="Q647" i="33"/>
  <c r="Q627" i="33"/>
  <c r="Q607" i="33"/>
  <c r="Q547" i="33"/>
  <c r="Q527" i="33"/>
  <c r="Q487" i="33"/>
  <c r="Q447" i="33"/>
  <c r="Q427" i="33"/>
  <c r="Q367" i="33"/>
  <c r="Q347" i="33"/>
  <c r="Q327" i="33"/>
  <c r="Q307" i="33"/>
  <c r="Q267" i="33"/>
  <c r="Q247" i="33"/>
  <c r="Q187" i="33"/>
  <c r="Q87" i="33"/>
  <c r="Q1667" i="33"/>
  <c r="Q1467" i="33"/>
  <c r="Q1447" i="33"/>
  <c r="Q967" i="33"/>
  <c r="Q927" i="33"/>
  <c r="Q847" i="33"/>
  <c r="Q787" i="33"/>
  <c r="Q2464" i="33"/>
  <c r="Q2404" i="33"/>
  <c r="Q2364" i="33"/>
  <c r="Q2344" i="33"/>
  <c r="Q2304" i="33"/>
  <c r="Q2244" i="33"/>
  <c r="Q2124" i="33"/>
  <c r="Q2064" i="33"/>
  <c r="Q2004" i="33"/>
  <c r="Q1904" i="33"/>
  <c r="Q1844" i="33"/>
  <c r="Q1804" i="33"/>
  <c r="Q1744" i="33"/>
  <c r="Q1684" i="33"/>
  <c r="Q1604" i="33"/>
  <c r="Q1524" i="33"/>
  <c r="Q1504" i="33"/>
  <c r="Q1464" i="33"/>
  <c r="Q1384" i="33"/>
  <c r="Q1344" i="33"/>
  <c r="Q1264" i="33"/>
  <c r="Q1204" i="33"/>
  <c r="Q1144" i="33"/>
  <c r="Q1084" i="33"/>
  <c r="Q1004" i="33"/>
  <c r="Q964" i="33"/>
  <c r="Q884" i="33"/>
  <c r="Q844" i="33"/>
  <c r="Q764" i="33"/>
  <c r="Q704" i="33"/>
  <c r="Q644" i="33"/>
  <c r="Q584" i="33"/>
  <c r="Q544" i="33"/>
  <c r="Q404" i="33"/>
  <c r="Q364" i="33"/>
  <c r="Q304" i="33"/>
  <c r="Q244" i="33"/>
  <c r="Q2307" i="33"/>
  <c r="Q2247" i="33"/>
  <c r="Q1527" i="33"/>
  <c r="Q747" i="33"/>
  <c r="Q2187" i="33"/>
  <c r="Q1267" i="33"/>
  <c r="Q2067" i="33"/>
  <c r="Q1747" i="33"/>
  <c r="Q1407" i="33"/>
  <c r="Q1947" i="33"/>
  <c r="Q1607" i="33"/>
  <c r="Q1427" i="33"/>
  <c r="Q1327" i="33"/>
  <c r="Q1207" i="33"/>
  <c r="Q1147" i="33"/>
  <c r="Q1127" i="33"/>
  <c r="Q1047" i="33"/>
  <c r="Q1027" i="33"/>
  <c r="Q2507" i="33"/>
  <c r="Q2407" i="33"/>
  <c r="Q2007" i="33"/>
  <c r="Q1787" i="33"/>
  <c r="Q1547" i="33"/>
  <c r="Q1287" i="33"/>
  <c r="Q2467" i="33"/>
  <c r="Q1907" i="33"/>
  <c r="Q1847" i="33"/>
  <c r="Q625" i="33"/>
  <c r="Q525" i="33"/>
  <c r="Q425" i="33"/>
  <c r="Q325" i="33"/>
  <c r="Q225" i="33"/>
  <c r="Q125" i="33"/>
  <c r="Q25" i="33"/>
  <c r="Q2410" i="33"/>
  <c r="Q2353" i="33"/>
  <c r="Q2330" i="33"/>
  <c r="Q2313" i="33"/>
  <c r="Q2273" i="33"/>
  <c r="Q2250" i="33"/>
  <c r="Q2233" i="33"/>
  <c r="Q2170" i="33"/>
  <c r="Q2113" i="33"/>
  <c r="Q2090" i="33"/>
  <c r="Q2073" i="33"/>
  <c r="Q2033" i="33"/>
  <c r="Q1973" i="33"/>
  <c r="Q1953" i="33"/>
  <c r="Q1930" i="33"/>
  <c r="Q1893" i="33"/>
  <c r="Q1873" i="33"/>
  <c r="Q1850" i="33"/>
  <c r="Q1813" i="33"/>
  <c r="Q1793" i="33"/>
  <c r="Q1770" i="33"/>
  <c r="Q1733" i="33"/>
  <c r="Q1713" i="33"/>
  <c r="Q673" i="33"/>
  <c r="Q573" i="33"/>
  <c r="Q473" i="33"/>
  <c r="Q373" i="33"/>
  <c r="Q273" i="33"/>
  <c r="Q173" i="33"/>
  <c r="Q73" i="33"/>
  <c r="Q1944" i="33"/>
  <c r="Q1864" i="33"/>
  <c r="Q1784" i="33"/>
  <c r="Q2481" i="33"/>
  <c r="Q2458" i="33"/>
  <c r="Q2401" i="33"/>
  <c r="Q2378" i="33"/>
  <c r="Q2361" i="33"/>
  <c r="Q2321" i="33"/>
  <c r="Q2281" i="33"/>
  <c r="Q1124" i="33"/>
  <c r="Q424" i="33"/>
  <c r="Q324" i="33"/>
  <c r="Q124" i="33"/>
  <c r="Q24" i="33"/>
  <c r="Q2104" i="33"/>
  <c r="Q2024" i="33"/>
  <c r="Q924" i="33"/>
  <c r="Q624" i="33"/>
  <c r="Q227" i="33"/>
  <c r="Q27" i="33"/>
  <c r="Q2204" i="33"/>
  <c r="Q1664" i="33"/>
  <c r="Q1224" i="33"/>
  <c r="Q724" i="33"/>
  <c r="Q224" i="33"/>
  <c r="Q1424" i="33"/>
  <c r="Q1324" i="33"/>
  <c r="Q824" i="33"/>
  <c r="Q524" i="33"/>
  <c r="Q147" i="33"/>
  <c r="Q127" i="33"/>
  <c r="Q47" i="33"/>
  <c r="Q1024" i="33"/>
  <c r="Q2298" i="33"/>
  <c r="Q2241" i="33"/>
  <c r="Q2218" i="33"/>
  <c r="Q2161" i="33"/>
  <c r="Q2081" i="33"/>
  <c r="Q2058" i="33"/>
  <c r="Q2001" i="33"/>
  <c r="Q1978" i="33"/>
  <c r="Q1921" i="33"/>
  <c r="Q1898" i="33"/>
  <c r="Q1841" i="33"/>
  <c r="Q1818" i="33"/>
  <c r="Q1761" i="33"/>
  <c r="Q1738" i="33"/>
  <c r="Q1969" i="33"/>
  <c r="Q1889" i="33"/>
  <c r="Q1809" i="33"/>
  <c r="Q1786" i="33"/>
  <c r="Q2509" i="33"/>
  <c r="Q2493" i="33"/>
  <c r="Q2477" i="33"/>
  <c r="Q2461" i="33"/>
  <c r="Q2445" i="33"/>
  <c r="Q2429" i="33"/>
  <c r="Q2413" i="33"/>
  <c r="Q2381" i="33"/>
  <c r="Q2365" i="33"/>
  <c r="Q2518" i="33"/>
  <c r="Q2502" i="33"/>
  <c r="Q2486" i="33"/>
  <c r="Q2470" i="33"/>
  <c r="Q2454" i="33"/>
  <c r="Q2438" i="33"/>
  <c r="Q2422" i="33"/>
  <c r="Q2406" i="33"/>
  <c r="Q2390" i="33"/>
  <c r="Q2374" i="33"/>
  <c r="Q2358" i="33"/>
  <c r="Q2342" i="33"/>
  <c r="Q2326" i="33"/>
  <c r="Q2310" i="33"/>
  <c r="Q2294" i="33"/>
  <c r="Q2278" i="33"/>
  <c r="Q2262" i="33"/>
  <c r="Q2246" i="33"/>
  <c r="Q2214" i="33"/>
  <c r="Q2198" i="33"/>
  <c r="Q2182" i="33"/>
  <c r="Q2166" i="33"/>
  <c r="Q2150" i="33"/>
  <c r="Q2134" i="33"/>
  <c r="Q2118" i="33"/>
  <c r="Q2102" i="33"/>
  <c r="Q2086" i="33"/>
  <c r="Q2070" i="33"/>
  <c r="Q2054" i="33"/>
  <c r="Q2038" i="33"/>
  <c r="Q2022" i="33"/>
  <c r="Q2006" i="33"/>
  <c r="Q1990" i="33"/>
  <c r="Q1958" i="33"/>
  <c r="Q1942" i="33"/>
  <c r="Q1926" i="33"/>
  <c r="Q1910" i="33"/>
  <c r="Q1894" i="33"/>
  <c r="Q1878" i="33"/>
  <c r="Q1862" i="33"/>
  <c r="Q1846" i="33"/>
  <c r="Q1839" i="33"/>
  <c r="Q1830" i="33"/>
  <c r="Q1823" i="33"/>
  <c r="Q1814" i="33"/>
  <c r="Q1807" i="33"/>
  <c r="Q1798" i="33"/>
  <c r="Q1791" i="33"/>
  <c r="Q1782" i="33"/>
  <c r="Q1775" i="33"/>
  <c r="Q1766" i="33"/>
  <c r="Q1759" i="33"/>
  <c r="Q1750" i="33"/>
  <c r="Q1743" i="33"/>
  <c r="Q1734" i="33"/>
  <c r="Q1727" i="33"/>
  <c r="Q1711" i="33"/>
  <c r="Q1702" i="33"/>
  <c r="Q1695" i="33"/>
  <c r="Q1686" i="33"/>
  <c r="Q1679" i="33"/>
  <c r="Q1670" i="33"/>
  <c r="Q1663" i="33"/>
  <c r="Q1654" i="33"/>
  <c r="Q1647" i="33"/>
  <c r="Q1638" i="33"/>
  <c r="Q1631" i="33"/>
  <c r="T2499" i="33"/>
  <c r="T2506" i="33"/>
  <c r="T2518" i="33"/>
  <c r="T2509" i="33"/>
  <c r="T2505" i="33"/>
  <c r="T2507" i="33"/>
  <c r="T2502" i="33"/>
  <c r="T2511" i="33"/>
  <c r="B8" i="33"/>
  <c r="E8" i="33" s="1"/>
  <c r="T2519" i="33" l="1"/>
  <c r="T2508" i="33"/>
  <c r="T2517" i="33"/>
  <c r="T2500" i="33"/>
  <c r="T2510" i="33"/>
  <c r="T2512" i="33"/>
  <c r="T2514" i="33"/>
  <c r="T2503" i="33"/>
  <c r="T2501" i="33"/>
  <c r="T2513" i="33"/>
  <c r="T2504" i="33"/>
  <c r="T2521" i="33"/>
  <c r="T2498" i="33"/>
  <c r="T2516" i="33"/>
  <c r="T2520" i="33"/>
  <c r="T2515" i="33"/>
  <c r="AG7" i="33" l="1"/>
  <c r="AF7" i="33"/>
  <c r="AE7" i="33"/>
  <c r="AD7" i="33"/>
  <c r="AC7" i="33"/>
  <c r="AB7" i="33"/>
  <c r="O7" i="33"/>
  <c r="AG9" i="33" l="1"/>
  <c r="AG17" i="33"/>
  <c r="AG25" i="33"/>
  <c r="AG33" i="33"/>
  <c r="AG41" i="33"/>
  <c r="AG21" i="33"/>
  <c r="AG23" i="33"/>
  <c r="AG38" i="33"/>
  <c r="AG55" i="33"/>
  <c r="AG63" i="33"/>
  <c r="AG71" i="33"/>
  <c r="AG79" i="33"/>
  <c r="AG87" i="33"/>
  <c r="AG95" i="33"/>
  <c r="AG103" i="33"/>
  <c r="AG111" i="33"/>
  <c r="AG119" i="33"/>
  <c r="AG28" i="33"/>
  <c r="AG22" i="33"/>
  <c r="AG37" i="33"/>
  <c r="AG39" i="33"/>
  <c r="AG51" i="33"/>
  <c r="AG59" i="33"/>
  <c r="AG67" i="33"/>
  <c r="AG75" i="33"/>
  <c r="AG83" i="33"/>
  <c r="AG91" i="33"/>
  <c r="AG99" i="33"/>
  <c r="AG107" i="33"/>
  <c r="AG115" i="33"/>
  <c r="AG123" i="33"/>
  <c r="AG20" i="33"/>
  <c r="AG14" i="33"/>
  <c r="AG29" i="33"/>
  <c r="AG31" i="33"/>
  <c r="AG46" i="33"/>
  <c r="AG53" i="33"/>
  <c r="AG61" i="33"/>
  <c r="AG69" i="33"/>
  <c r="AG77" i="33"/>
  <c r="AG13" i="33"/>
  <c r="AG30" i="33"/>
  <c r="AG45" i="33"/>
  <c r="AG65" i="33"/>
  <c r="AG80" i="33"/>
  <c r="AG82" i="33"/>
  <c r="AG93" i="33"/>
  <c r="AG104" i="33"/>
  <c r="AG48" i="33"/>
  <c r="AG78" i="33"/>
  <c r="AG84" i="33"/>
  <c r="AG10" i="33"/>
  <c r="AG27" i="33"/>
  <c r="AG34" i="33"/>
  <c r="AG24" i="33"/>
  <c r="AG40" i="33"/>
  <c r="AG57" i="33"/>
  <c r="AG72" i="33"/>
  <c r="AG88" i="33"/>
  <c r="AG43" i="33"/>
  <c r="AG70" i="33"/>
  <c r="AG68" i="33"/>
  <c r="AG90" i="33"/>
  <c r="AG101" i="33"/>
  <c r="AG112" i="33"/>
  <c r="AG11" i="33"/>
  <c r="AG18" i="33"/>
  <c r="AG66" i="33"/>
  <c r="AG35" i="33"/>
  <c r="AG49" i="33"/>
  <c r="AG64" i="33"/>
  <c r="AG32" i="33"/>
  <c r="AG62" i="33"/>
  <c r="AG94" i="33"/>
  <c r="AG105" i="33"/>
  <c r="AG116" i="33"/>
  <c r="AG125" i="33"/>
  <c r="AG133" i="33"/>
  <c r="AG141" i="33"/>
  <c r="AG149" i="33"/>
  <c r="AG157" i="33"/>
  <c r="AG165" i="33"/>
  <c r="AG15" i="33"/>
  <c r="AG44" i="33"/>
  <c r="AG60" i="33"/>
  <c r="AG85" i="33"/>
  <c r="AG12" i="33"/>
  <c r="AG76" i="33"/>
  <c r="AG120" i="33"/>
  <c r="AG122" i="33"/>
  <c r="AG126" i="33"/>
  <c r="AG137" i="33"/>
  <c r="AG171" i="33"/>
  <c r="AG179" i="33"/>
  <c r="AG187" i="33"/>
  <c r="AG195" i="33"/>
  <c r="AG203" i="33"/>
  <c r="AG211" i="33"/>
  <c r="AG96" i="33"/>
  <c r="AG128" i="33"/>
  <c r="AG139" i="33"/>
  <c r="AG150" i="33"/>
  <c r="AG161" i="33"/>
  <c r="AG168" i="33"/>
  <c r="AG176" i="33"/>
  <c r="AG184" i="33"/>
  <c r="AG192" i="33"/>
  <c r="AG200" i="33"/>
  <c r="AG208" i="33"/>
  <c r="AG109" i="33"/>
  <c r="AG151" i="33"/>
  <c r="AG58" i="33"/>
  <c r="AG166" i="33"/>
  <c r="AG177" i="33"/>
  <c r="AG188" i="33"/>
  <c r="AG199" i="33"/>
  <c r="AG210" i="33"/>
  <c r="AG217" i="33"/>
  <c r="AG225" i="33"/>
  <c r="AG26" i="33"/>
  <c r="AG92" i="33"/>
  <c r="AG97" i="33"/>
  <c r="AG102" i="33"/>
  <c r="AG158" i="33"/>
  <c r="AG160" i="33"/>
  <c r="AG170" i="33"/>
  <c r="AG181" i="33"/>
  <c r="AG190" i="33"/>
  <c r="AG201" i="33"/>
  <c r="AG212" i="33"/>
  <c r="AG222" i="33"/>
  <c r="AG230" i="33"/>
  <c r="AG129" i="33"/>
  <c r="AG131" i="33"/>
  <c r="AG152" i="33"/>
  <c r="AG172" i="33"/>
  <c r="AG54" i="33"/>
  <c r="AG100" i="33"/>
  <c r="AG16" i="33"/>
  <c r="AG117" i="33"/>
  <c r="AG143" i="33"/>
  <c r="AG186" i="33"/>
  <c r="AG205" i="33"/>
  <c r="AG207" i="33"/>
  <c r="AG209" i="33"/>
  <c r="AG219" i="33"/>
  <c r="AG228" i="33"/>
  <c r="AG235" i="33"/>
  <c r="AG114" i="33"/>
  <c r="AG132" i="33"/>
  <c r="AG146" i="33"/>
  <c r="AG19" i="33"/>
  <c r="AG127" i="33"/>
  <c r="AG138" i="33"/>
  <c r="AG36" i="33"/>
  <c r="AG108" i="33"/>
  <c r="AG118" i="33"/>
  <c r="AG121" i="33"/>
  <c r="AG124" i="33"/>
  <c r="AG197" i="33"/>
  <c r="AG223" i="33"/>
  <c r="AG237" i="33"/>
  <c r="AG245" i="33"/>
  <c r="AG253" i="33"/>
  <c r="AG56" i="33"/>
  <c r="AG130" i="33"/>
  <c r="AG98" i="33"/>
  <c r="AG144" i="33"/>
  <c r="AG155" i="33"/>
  <c r="AG189" i="33"/>
  <c r="AG147" i="33"/>
  <c r="AG42" i="33"/>
  <c r="AG145" i="33"/>
  <c r="AG50" i="33"/>
  <c r="AG113" i="33"/>
  <c r="AG169" i="33"/>
  <c r="AG180" i="33"/>
  <c r="AG193" i="33"/>
  <c r="AG204" i="33"/>
  <c r="AG215" i="33"/>
  <c r="AG220" i="33"/>
  <c r="AG252" i="33"/>
  <c r="AG261" i="33"/>
  <c r="AG269" i="33"/>
  <c r="AG277" i="33"/>
  <c r="AG285" i="33"/>
  <c r="AG293" i="33"/>
  <c r="AG301" i="33"/>
  <c r="AG309" i="33"/>
  <c r="AG52" i="33"/>
  <c r="AG73" i="33"/>
  <c r="AG86" i="33"/>
  <c r="AG134" i="33"/>
  <c r="AG256" i="33"/>
  <c r="AG106" i="33"/>
  <c r="AG174" i="33"/>
  <c r="AG191" i="33"/>
  <c r="AG202" i="33"/>
  <c r="AG213" i="33"/>
  <c r="AG216" i="33"/>
  <c r="AG247" i="33"/>
  <c r="AG258" i="33"/>
  <c r="AG263" i="33"/>
  <c r="AG271" i="33"/>
  <c r="AG279" i="33"/>
  <c r="AG287" i="33"/>
  <c r="AG295" i="33"/>
  <c r="AG303" i="33"/>
  <c r="AG311" i="33"/>
  <c r="AG140" i="33"/>
  <c r="AG178" i="33"/>
  <c r="AG185" i="33"/>
  <c r="AG194" i="33"/>
  <c r="AG221" i="33"/>
  <c r="AG233" i="33"/>
  <c r="AG249" i="33"/>
  <c r="AG260" i="33"/>
  <c r="AG268" i="33"/>
  <c r="AG276" i="33"/>
  <c r="AG284" i="33"/>
  <c r="AG292" i="33"/>
  <c r="AG300" i="33"/>
  <c r="AG308" i="33"/>
  <c r="AG89" i="33"/>
  <c r="AG135" i="33"/>
  <c r="AG162" i="33"/>
  <c r="AG136" i="33"/>
  <c r="AG167" i="33"/>
  <c r="AG214" i="33"/>
  <c r="AG226" i="33"/>
  <c r="AG231" i="33"/>
  <c r="AG242" i="33"/>
  <c r="AG251" i="33"/>
  <c r="AG265" i="33"/>
  <c r="AG273" i="33"/>
  <c r="AG281" i="33"/>
  <c r="AG289" i="33"/>
  <c r="AG297" i="33"/>
  <c r="AG305" i="33"/>
  <c r="AG148" i="33"/>
  <c r="AG175" i="33"/>
  <c r="AG142" i="33"/>
  <c r="AG153" i="33"/>
  <c r="AG163" i="33"/>
  <c r="AG224" i="33"/>
  <c r="AG229" i="33"/>
  <c r="AG302" i="33"/>
  <c r="AG307" i="33"/>
  <c r="AG313" i="33"/>
  <c r="AG321" i="33"/>
  <c r="AG329" i="33"/>
  <c r="AG337" i="33"/>
  <c r="AG345" i="33"/>
  <c r="AG353" i="33"/>
  <c r="AG361" i="33"/>
  <c r="AG369" i="33"/>
  <c r="AG377" i="33"/>
  <c r="AG385" i="33"/>
  <c r="AG393" i="33"/>
  <c r="AG401" i="33"/>
  <c r="AG409" i="33"/>
  <c r="AG417" i="33"/>
  <c r="AG234" i="33"/>
  <c r="AG238" i="33"/>
  <c r="AG246" i="33"/>
  <c r="AG266" i="33"/>
  <c r="AG81" i="33"/>
  <c r="AG154" i="33"/>
  <c r="AG164" i="33"/>
  <c r="AG318" i="33"/>
  <c r="AG326" i="33"/>
  <c r="AG334" i="33"/>
  <c r="AG342" i="33"/>
  <c r="AG350" i="33"/>
  <c r="AG358" i="33"/>
  <c r="AG366" i="33"/>
  <c r="AG198" i="33"/>
  <c r="AG274" i="33"/>
  <c r="AG156" i="33"/>
  <c r="AG173" i="33"/>
  <c r="AG239" i="33"/>
  <c r="AG243" i="33"/>
  <c r="AG282" i="33"/>
  <c r="AG182" i="33"/>
  <c r="AG240" i="33"/>
  <c r="AG244" i="33"/>
  <c r="AG270" i="33"/>
  <c r="AG275" i="33"/>
  <c r="AG280" i="33"/>
  <c r="AG317" i="33"/>
  <c r="AG325" i="33"/>
  <c r="AG333" i="33"/>
  <c r="AG341" i="33"/>
  <c r="AG349" i="33"/>
  <c r="AG110" i="33"/>
  <c r="AG159" i="33"/>
  <c r="AG183" i="33"/>
  <c r="AG206" i="33"/>
  <c r="AG227" i="33"/>
  <c r="AG236" i="33"/>
  <c r="AG298" i="33"/>
  <c r="AG232" i="33"/>
  <c r="AG286" i="33"/>
  <c r="AG291" i="33"/>
  <c r="AG296" i="33"/>
  <c r="AG255" i="33"/>
  <c r="AG262" i="33"/>
  <c r="AG316" i="33"/>
  <c r="AG347" i="33"/>
  <c r="AG352" i="33"/>
  <c r="AG379" i="33"/>
  <c r="AG388" i="33"/>
  <c r="AG390" i="33"/>
  <c r="AG399" i="33"/>
  <c r="AG410" i="33"/>
  <c r="AG424" i="33"/>
  <c r="AG432" i="33"/>
  <c r="AG440" i="33"/>
  <c r="AG257" i="33"/>
  <c r="AG322" i="33"/>
  <c r="AG327" i="33"/>
  <c r="AG332" i="33"/>
  <c r="AG368" i="33"/>
  <c r="AG370" i="33"/>
  <c r="AG372" i="33"/>
  <c r="AG374" i="33"/>
  <c r="AG383" i="33"/>
  <c r="AG394" i="33"/>
  <c r="AG405" i="33"/>
  <c r="AG264" i="33"/>
  <c r="AG304" i="33"/>
  <c r="AG364" i="33"/>
  <c r="AG367" i="33"/>
  <c r="AG371" i="33"/>
  <c r="AG397" i="33"/>
  <c r="AG406" i="33"/>
  <c r="AG428" i="33"/>
  <c r="AG439" i="33"/>
  <c r="AG272" i="33"/>
  <c r="AG290" i="33"/>
  <c r="AG448" i="33"/>
  <c r="AG456" i="33"/>
  <c r="AG464" i="33"/>
  <c r="AG472" i="33"/>
  <c r="AG480" i="33"/>
  <c r="AG488" i="33"/>
  <c r="AG496" i="33"/>
  <c r="AG504" i="33"/>
  <c r="AG512" i="33"/>
  <c r="AG520" i="33"/>
  <c r="AG528" i="33"/>
  <c r="AG536" i="33"/>
  <c r="AG544" i="33"/>
  <c r="AG552" i="33"/>
  <c r="AG560" i="33"/>
  <c r="AG568" i="33"/>
  <c r="AG576" i="33"/>
  <c r="AG584" i="33"/>
  <c r="AG592" i="33"/>
  <c r="AG600" i="33"/>
  <c r="AG218" i="33"/>
  <c r="AG330" i="33"/>
  <c r="AG338" i="33"/>
  <c r="AG346" i="33"/>
  <c r="AG354" i="33"/>
  <c r="AG380" i="33"/>
  <c r="AG389" i="33"/>
  <c r="AG398" i="33"/>
  <c r="AG419" i="33"/>
  <c r="AG430" i="33"/>
  <c r="AG441" i="33"/>
  <c r="AG241" i="33"/>
  <c r="AG283" i="33"/>
  <c r="AG392" i="33"/>
  <c r="AG421" i="33"/>
  <c r="AG453" i="33"/>
  <c r="AG461" i="33"/>
  <c r="AG469" i="33"/>
  <c r="AG477" i="33"/>
  <c r="AG485" i="33"/>
  <c r="AG493" i="33"/>
  <c r="AG501" i="33"/>
  <c r="AG509" i="33"/>
  <c r="AG517" i="33"/>
  <c r="AG525" i="33"/>
  <c r="AG533" i="33"/>
  <c r="AG541" i="33"/>
  <c r="AG549" i="33"/>
  <c r="AG557" i="33"/>
  <c r="AG565" i="33"/>
  <c r="AG573" i="33"/>
  <c r="AG581" i="33"/>
  <c r="AG589" i="33"/>
  <c r="AG597" i="33"/>
  <c r="AG605" i="33"/>
  <c r="AG613" i="33"/>
  <c r="AG621" i="33"/>
  <c r="AG386" i="33"/>
  <c r="AG395" i="33"/>
  <c r="AG411" i="33"/>
  <c r="AG413" i="33"/>
  <c r="AG415" i="33"/>
  <c r="AG423" i="33"/>
  <c r="AG443" i="33"/>
  <c r="AG254" i="33"/>
  <c r="AG314" i="33"/>
  <c r="AG355" i="33"/>
  <c r="AG434" i="33"/>
  <c r="AG445" i="33"/>
  <c r="AG450" i="33"/>
  <c r="AG458" i="33"/>
  <c r="AG466" i="33"/>
  <c r="AG474" i="33"/>
  <c r="AG482" i="33"/>
  <c r="AG490" i="33"/>
  <c r="AG498" i="33"/>
  <c r="AG506" i="33"/>
  <c r="AG514" i="33"/>
  <c r="AG522" i="33"/>
  <c r="AG530" i="33"/>
  <c r="AG538" i="33"/>
  <c r="AG546" i="33"/>
  <c r="AG554" i="33"/>
  <c r="AG562" i="33"/>
  <c r="AG570" i="33"/>
  <c r="AG578" i="33"/>
  <c r="AG586" i="33"/>
  <c r="AG594" i="33"/>
  <c r="AG602" i="33"/>
  <c r="AG294" i="33"/>
  <c r="AG335" i="33"/>
  <c r="AG343" i="33"/>
  <c r="AG351" i="33"/>
  <c r="AG362" i="33"/>
  <c r="AG365" i="33"/>
  <c r="AG378" i="33"/>
  <c r="AG387" i="33"/>
  <c r="AG404" i="33"/>
  <c r="AG407" i="33"/>
  <c r="AG425" i="33"/>
  <c r="AG436" i="33"/>
  <c r="AG381" i="33"/>
  <c r="AG447" i="33"/>
  <c r="AG455" i="33"/>
  <c r="AG463" i="33"/>
  <c r="AG471" i="33"/>
  <c r="AG479" i="33"/>
  <c r="AG487" i="33"/>
  <c r="AG495" i="33"/>
  <c r="AG503" i="33"/>
  <c r="AG511" i="33"/>
  <c r="AG519" i="33"/>
  <c r="AG527" i="33"/>
  <c r="AG535" i="33"/>
  <c r="AG543" i="33"/>
  <c r="AG551" i="33"/>
  <c r="AG559" i="33"/>
  <c r="AG567" i="33"/>
  <c r="AG575" i="33"/>
  <c r="AG583" i="33"/>
  <c r="AG591" i="33"/>
  <c r="AG599" i="33"/>
  <c r="AG607" i="33"/>
  <c r="AG196" i="33"/>
  <c r="AG310" i="33"/>
  <c r="AG315" i="33"/>
  <c r="AG323" i="33"/>
  <c r="AG331" i="33"/>
  <c r="AG339" i="33"/>
  <c r="AG375" i="33"/>
  <c r="AG384" i="33"/>
  <c r="AG396" i="33"/>
  <c r="AG427" i="33"/>
  <c r="AG438" i="33"/>
  <c r="AG267" i="33"/>
  <c r="AG319" i="33"/>
  <c r="AG359" i="33"/>
  <c r="AG429" i="33"/>
  <c r="AG452" i="33"/>
  <c r="AG460" i="33"/>
  <c r="AG468" i="33"/>
  <c r="AG476" i="33"/>
  <c r="AG484" i="33"/>
  <c r="AG492" i="33"/>
  <c r="AG500" i="33"/>
  <c r="AG508" i="33"/>
  <c r="AG516" i="33"/>
  <c r="AG524" i="33"/>
  <c r="AG532" i="33"/>
  <c r="AG540" i="33"/>
  <c r="AG548" i="33"/>
  <c r="AG556" i="33"/>
  <c r="AG564" i="33"/>
  <c r="AG572" i="33"/>
  <c r="AG580" i="33"/>
  <c r="AG588" i="33"/>
  <c r="AG596" i="33"/>
  <c r="AG604" i="33"/>
  <c r="AG612" i="33"/>
  <c r="AG620" i="33"/>
  <c r="AG259" i="33"/>
  <c r="AG340" i="33"/>
  <c r="AG348" i="33"/>
  <c r="AG376" i="33"/>
  <c r="AG402" i="33"/>
  <c r="AG418" i="33"/>
  <c r="AG420" i="33"/>
  <c r="AG431" i="33"/>
  <c r="AG278" i="33"/>
  <c r="AG288" i="33"/>
  <c r="AG414" i="33"/>
  <c r="AG416" i="33"/>
  <c r="AG442" i="33"/>
  <c r="AG449" i="33"/>
  <c r="AG457" i="33"/>
  <c r="AG465" i="33"/>
  <c r="AG473" i="33"/>
  <c r="AG481" i="33"/>
  <c r="AG489" i="33"/>
  <c r="AG497" i="33"/>
  <c r="AG505" i="33"/>
  <c r="AG513" i="33"/>
  <c r="AG521" i="33"/>
  <c r="AG529" i="33"/>
  <c r="AG537" i="33"/>
  <c r="AG545" i="33"/>
  <c r="AG553" i="33"/>
  <c r="AG561" i="33"/>
  <c r="AG569" i="33"/>
  <c r="AG577" i="33"/>
  <c r="AG585" i="33"/>
  <c r="AG593" i="33"/>
  <c r="AG601" i="33"/>
  <c r="AG250" i="33"/>
  <c r="AG306" i="33"/>
  <c r="AG324" i="33"/>
  <c r="AG412" i="33"/>
  <c r="AG454" i="33"/>
  <c r="AG462" i="33"/>
  <c r="AG470" i="33"/>
  <c r="AG478" i="33"/>
  <c r="AG408" i="33"/>
  <c r="AG507" i="33"/>
  <c r="AG539" i="33"/>
  <c r="AG566" i="33"/>
  <c r="AG587" i="33"/>
  <c r="AG626" i="33"/>
  <c r="AG634" i="33"/>
  <c r="AG642" i="33"/>
  <c r="AG320" i="33"/>
  <c r="AG363" i="33"/>
  <c r="AG502" i="33"/>
  <c r="AG534" i="33"/>
  <c r="AG579" i="33"/>
  <c r="AG631" i="33"/>
  <c r="AG639" i="33"/>
  <c r="AG647" i="33"/>
  <c r="AG655" i="33"/>
  <c r="AG663" i="33"/>
  <c r="AG671" i="33"/>
  <c r="AG679" i="33"/>
  <c r="AG687" i="33"/>
  <c r="AG695" i="33"/>
  <c r="AG703" i="33"/>
  <c r="AG711" i="33"/>
  <c r="AG719" i="33"/>
  <c r="AG727" i="33"/>
  <c r="AG735" i="33"/>
  <c r="AG743" i="33"/>
  <c r="AG751" i="33"/>
  <c r="AG759" i="33"/>
  <c r="AG767" i="33"/>
  <c r="AG775" i="33"/>
  <c r="AG783" i="33"/>
  <c r="AG791" i="33"/>
  <c r="AG799" i="33"/>
  <c r="AG807" i="33"/>
  <c r="AG815" i="33"/>
  <c r="AG344" i="33"/>
  <c r="AG475" i="33"/>
  <c r="AG610" i="33"/>
  <c r="AG623" i="33"/>
  <c r="AG382" i="33"/>
  <c r="AG422" i="33"/>
  <c r="AG467" i="33"/>
  <c r="AG483" i="33"/>
  <c r="AG515" i="33"/>
  <c r="AG547" i="33"/>
  <c r="AG558" i="33"/>
  <c r="AG571" i="33"/>
  <c r="AG617" i="33"/>
  <c r="AG619" i="33"/>
  <c r="AG628" i="33"/>
  <c r="AG636" i="33"/>
  <c r="AG644" i="33"/>
  <c r="AG652" i="33"/>
  <c r="AG660" i="33"/>
  <c r="AG668" i="33"/>
  <c r="AG676" i="33"/>
  <c r="AG684" i="33"/>
  <c r="AG692" i="33"/>
  <c r="AG700" i="33"/>
  <c r="AG708" i="33"/>
  <c r="AG716" i="33"/>
  <c r="AG724" i="33"/>
  <c r="AG732" i="33"/>
  <c r="AG740" i="33"/>
  <c r="AG748" i="33"/>
  <c r="AG756" i="33"/>
  <c r="AG764" i="33"/>
  <c r="AG459" i="33"/>
  <c r="AG615" i="33"/>
  <c r="AG248" i="33"/>
  <c r="AG299" i="33"/>
  <c r="AG433" i="33"/>
  <c r="AG451" i="33"/>
  <c r="AG510" i="33"/>
  <c r="AG542" i="33"/>
  <c r="AG563" i="33"/>
  <c r="AG625" i="33"/>
  <c r="AG633" i="33"/>
  <c r="AG641" i="33"/>
  <c r="AG649" i="33"/>
  <c r="AG657" i="33"/>
  <c r="AG665" i="33"/>
  <c r="AG673" i="33"/>
  <c r="AG681" i="33"/>
  <c r="AG689" i="33"/>
  <c r="AG697" i="33"/>
  <c r="AG705" i="33"/>
  <c r="AG713" i="33"/>
  <c r="AG721" i="33"/>
  <c r="AG729" i="33"/>
  <c r="AG737" i="33"/>
  <c r="AG745" i="33"/>
  <c r="AG753" i="33"/>
  <c r="AG761" i="33"/>
  <c r="AG328" i="33"/>
  <c r="AG400" i="33"/>
  <c r="AG444" i="33"/>
  <c r="AG491" i="33"/>
  <c r="AG523" i="33"/>
  <c r="AG598" i="33"/>
  <c r="AG608" i="33"/>
  <c r="AG630" i="33"/>
  <c r="AG638" i="33"/>
  <c r="AG646" i="33"/>
  <c r="AG654" i="33"/>
  <c r="AG662" i="33"/>
  <c r="AG670" i="33"/>
  <c r="AG678" i="33"/>
  <c r="AG686" i="33"/>
  <c r="AG694" i="33"/>
  <c r="AG702" i="33"/>
  <c r="AG710" i="33"/>
  <c r="AG718" i="33"/>
  <c r="AG726" i="33"/>
  <c r="AG734" i="33"/>
  <c r="AG742" i="33"/>
  <c r="AG750" i="33"/>
  <c r="AG758" i="33"/>
  <c r="AG766" i="33"/>
  <c r="AG774" i="33"/>
  <c r="AG782" i="33"/>
  <c r="AG790" i="33"/>
  <c r="AG798" i="33"/>
  <c r="AG806" i="33"/>
  <c r="AG814" i="33"/>
  <c r="AG47" i="33"/>
  <c r="AG435" i="33"/>
  <c r="AG486" i="33"/>
  <c r="AG518" i="33"/>
  <c r="AG590" i="33"/>
  <c r="AG606" i="33"/>
  <c r="AG611" i="33"/>
  <c r="AG622" i="33"/>
  <c r="AG627" i="33"/>
  <c r="AG635" i="33"/>
  <c r="AG643" i="33"/>
  <c r="AG651" i="33"/>
  <c r="AG659" i="33"/>
  <c r="AG667" i="33"/>
  <c r="AG675" i="33"/>
  <c r="AG683" i="33"/>
  <c r="AG691" i="33"/>
  <c r="AG699" i="33"/>
  <c r="AG707" i="33"/>
  <c r="AG715" i="33"/>
  <c r="AG723" i="33"/>
  <c r="AG731" i="33"/>
  <c r="AG739" i="33"/>
  <c r="AG747" i="33"/>
  <c r="AG755" i="33"/>
  <c r="AG763" i="33"/>
  <c r="AG771" i="33"/>
  <c r="AG779" i="33"/>
  <c r="AG787" i="33"/>
  <c r="AG312" i="33"/>
  <c r="AG373" i="33"/>
  <c r="AG403" i="33"/>
  <c r="AG550" i="33"/>
  <c r="AG336" i="33"/>
  <c r="AG499" i="33"/>
  <c r="AG609" i="33"/>
  <c r="AG810" i="33"/>
  <c r="AG595" i="33"/>
  <c r="AG664" i="33"/>
  <c r="AG680" i="33"/>
  <c r="AG696" i="33"/>
  <c r="AG712" i="33"/>
  <c r="AG728" i="33"/>
  <c r="AG744" i="33"/>
  <c r="AG760" i="33"/>
  <c r="AG777" i="33"/>
  <c r="AG801" i="33"/>
  <c r="AG812" i="33"/>
  <c r="AG826" i="33"/>
  <c r="AG834" i="33"/>
  <c r="AG842" i="33"/>
  <c r="AG850" i="33"/>
  <c r="AG858" i="33"/>
  <c r="AG866" i="33"/>
  <c r="AG874" i="33"/>
  <c r="AG882" i="33"/>
  <c r="AG890" i="33"/>
  <c r="AG898" i="33"/>
  <c r="AG906" i="33"/>
  <c r="AG914" i="33"/>
  <c r="AG922" i="33"/>
  <c r="AG930" i="33"/>
  <c r="AG938" i="33"/>
  <c r="AG946" i="33"/>
  <c r="AG954" i="33"/>
  <c r="AG962" i="33"/>
  <c r="AG640" i="33"/>
  <c r="AG648" i="33"/>
  <c r="AG792" i="33"/>
  <c r="AG803" i="33"/>
  <c r="AG661" i="33"/>
  <c r="AG677" i="33"/>
  <c r="AG693" i="33"/>
  <c r="AG709" i="33"/>
  <c r="AG725" i="33"/>
  <c r="AG741" i="33"/>
  <c r="AG582" i="33"/>
  <c r="AG794" i="33"/>
  <c r="AG805" i="33"/>
  <c r="AG816" i="33"/>
  <c r="AG426" i="33"/>
  <c r="AG632" i="33"/>
  <c r="AG658" i="33"/>
  <c r="AG674" i="33"/>
  <c r="AG690" i="33"/>
  <c r="AG706" i="33"/>
  <c r="AG722" i="33"/>
  <c r="AG738" i="33"/>
  <c r="AG754" i="33"/>
  <c r="AG769" i="33"/>
  <c r="AG784" i="33"/>
  <c r="AG786" i="33"/>
  <c r="AG796" i="33"/>
  <c r="AG828" i="33"/>
  <c r="AG836" i="33"/>
  <c r="AG844" i="33"/>
  <c r="AG852" i="33"/>
  <c r="AG860" i="33"/>
  <c r="AG868" i="33"/>
  <c r="AG876" i="33"/>
  <c r="AG356" i="33"/>
  <c r="AG645" i="33"/>
  <c r="AG818" i="33"/>
  <c r="AG357" i="33"/>
  <c r="AG780" i="33"/>
  <c r="AG809" i="33"/>
  <c r="AG820" i="33"/>
  <c r="AG825" i="33"/>
  <c r="AG833" i="33"/>
  <c r="AG841" i="33"/>
  <c r="AG849" i="33"/>
  <c r="AG857" i="33"/>
  <c r="AG865" i="33"/>
  <c r="AG873" i="33"/>
  <c r="AG360" i="33"/>
  <c r="AG603" i="33"/>
  <c r="AG637" i="33"/>
  <c r="AG800" i="33"/>
  <c r="AG811" i="33"/>
  <c r="AG437" i="33"/>
  <c r="AG614" i="33"/>
  <c r="AG656" i="33"/>
  <c r="AG672" i="33"/>
  <c r="AG688" i="33"/>
  <c r="AG704" i="33"/>
  <c r="AG720" i="33"/>
  <c r="AG736" i="33"/>
  <c r="AG752" i="33"/>
  <c r="AG776" i="33"/>
  <c r="AG778" i="33"/>
  <c r="AG822" i="33"/>
  <c r="AG830" i="33"/>
  <c r="AG838" i="33"/>
  <c r="AG846" i="33"/>
  <c r="AG854" i="33"/>
  <c r="AG862" i="33"/>
  <c r="AG870" i="33"/>
  <c r="AG74" i="33"/>
  <c r="AG802" i="33"/>
  <c r="AG813" i="33"/>
  <c r="AG446" i="33"/>
  <c r="AG653" i="33"/>
  <c r="AG669" i="33"/>
  <c r="AG685" i="33"/>
  <c r="AG701" i="33"/>
  <c r="AG717" i="33"/>
  <c r="AG733" i="33"/>
  <c r="AG749" i="33"/>
  <c r="AG765" i="33"/>
  <c r="AG772" i="33"/>
  <c r="AG789" i="33"/>
  <c r="AG793" i="33"/>
  <c r="AG804" i="33"/>
  <c r="AG827" i="33"/>
  <c r="AG835" i="33"/>
  <c r="AG843" i="33"/>
  <c r="AG851" i="33"/>
  <c r="AG859" i="33"/>
  <c r="AG867" i="33"/>
  <c r="AG875" i="33"/>
  <c r="AG883" i="33"/>
  <c r="AG891" i="33"/>
  <c r="AG899" i="33"/>
  <c r="AG555" i="33"/>
  <c r="AG624" i="33"/>
  <c r="AG629" i="33"/>
  <c r="AG795" i="33"/>
  <c r="AG391" i="33"/>
  <c r="AG526" i="33"/>
  <c r="AG574" i="33"/>
  <c r="AG494" i="33"/>
  <c r="AG618" i="33"/>
  <c r="AG698" i="33"/>
  <c r="AG781" i="33"/>
  <c r="AG831" i="33"/>
  <c r="AG840" i="33"/>
  <c r="AG861" i="33"/>
  <c r="AG877" i="33"/>
  <c r="AG895" i="33"/>
  <c r="AG913" i="33"/>
  <c r="AG924" i="33"/>
  <c r="AG933" i="33"/>
  <c r="AG935" i="33"/>
  <c r="AG944" i="33"/>
  <c r="AG955" i="33"/>
  <c r="AG682" i="33"/>
  <c r="AG773" i="33"/>
  <c r="AG666" i="33"/>
  <c r="AG823" i="33"/>
  <c r="AG832" i="33"/>
  <c r="AG853" i="33"/>
  <c r="AG880" i="33"/>
  <c r="AG893" i="33"/>
  <c r="AG915" i="33"/>
  <c r="AG926" i="33"/>
  <c r="AG937" i="33"/>
  <c r="AG948" i="33"/>
  <c r="AG957" i="33"/>
  <c r="AG959" i="33"/>
  <c r="AG966" i="33"/>
  <c r="AG974" i="33"/>
  <c r="AG982" i="33"/>
  <c r="AG990" i="33"/>
  <c r="AG998" i="33"/>
  <c r="AG1006" i="33"/>
  <c r="AG1014" i="33"/>
  <c r="AG1022" i="33"/>
  <c r="AG1030" i="33"/>
  <c r="AG1038" i="33"/>
  <c r="AG1046" i="33"/>
  <c r="AG1054" i="33"/>
  <c r="AG1062" i="33"/>
  <c r="AG1070" i="33"/>
  <c r="AG531" i="33"/>
  <c r="AG650" i="33"/>
  <c r="AG819" i="33"/>
  <c r="AG889" i="33"/>
  <c r="AG824" i="33"/>
  <c r="AG845" i="33"/>
  <c r="AG887" i="33"/>
  <c r="AG904" i="33"/>
  <c r="AG908" i="33"/>
  <c r="AG917" i="33"/>
  <c r="AG919" i="33"/>
  <c r="AG928" i="33"/>
  <c r="AG939" i="33"/>
  <c r="AG950" i="33"/>
  <c r="AG961" i="33"/>
  <c r="AG971" i="33"/>
  <c r="AG979" i="33"/>
  <c r="AG987" i="33"/>
  <c r="AG995" i="33"/>
  <c r="AG1003" i="33"/>
  <c r="AG1011" i="33"/>
  <c r="AG1019" i="33"/>
  <c r="AG1027" i="33"/>
  <c r="AG1035" i="33"/>
  <c r="AG878" i="33"/>
  <c r="AG900" i="33"/>
  <c r="AG902" i="33"/>
  <c r="AG768" i="33"/>
  <c r="AG785" i="33"/>
  <c r="AG837" i="33"/>
  <c r="AG871" i="33"/>
  <c r="AG885" i="33"/>
  <c r="AG910" i="33"/>
  <c r="AG921" i="33"/>
  <c r="AG932" i="33"/>
  <c r="AG941" i="33"/>
  <c r="AG943" i="33"/>
  <c r="AG952" i="33"/>
  <c r="AG963" i="33"/>
  <c r="AG968" i="33"/>
  <c r="AG976" i="33"/>
  <c r="AG984" i="33"/>
  <c r="AG992" i="33"/>
  <c r="AG1000" i="33"/>
  <c r="AG1008" i="33"/>
  <c r="AG1016" i="33"/>
  <c r="AG1024" i="33"/>
  <c r="AG1032" i="33"/>
  <c r="AG1040" i="33"/>
  <c r="AG1048" i="33"/>
  <c r="AG1056" i="33"/>
  <c r="AG1064" i="33"/>
  <c r="AG808" i="33"/>
  <c r="AG881" i="33"/>
  <c r="AG829" i="33"/>
  <c r="AG863" i="33"/>
  <c r="AG872" i="33"/>
  <c r="AG757" i="33"/>
  <c r="AG892" i="33"/>
  <c r="AG894" i="33"/>
  <c r="AG821" i="33"/>
  <c r="AG905" i="33"/>
  <c r="AG817" i="33"/>
  <c r="AG847" i="33"/>
  <c r="AG856" i="33"/>
  <c r="AG879" i="33"/>
  <c r="AG888" i="33"/>
  <c r="AG903" i="33"/>
  <c r="AG907" i="33"/>
  <c r="AG918" i="33"/>
  <c r="AG929" i="33"/>
  <c r="AG940" i="33"/>
  <c r="AG949" i="33"/>
  <c r="AG951" i="33"/>
  <c r="AG960" i="33"/>
  <c r="AG967" i="33"/>
  <c r="AG975" i="33"/>
  <c r="AG746" i="33"/>
  <c r="AG788" i="33"/>
  <c r="AG884" i="33"/>
  <c r="AG886" i="33"/>
  <c r="AG855" i="33"/>
  <c r="AG947" i="33"/>
  <c r="AG953" i="33"/>
  <c r="AG964" i="33"/>
  <c r="AG1088" i="33"/>
  <c r="AG1093" i="33"/>
  <c r="AG1101" i="33"/>
  <c r="AG1109" i="33"/>
  <c r="AG1117" i="33"/>
  <c r="AG1125" i="33"/>
  <c r="AG1133" i="33"/>
  <c r="AG1141" i="33"/>
  <c r="AG1149" i="33"/>
  <c r="AG1157" i="33"/>
  <c r="AG1165" i="33"/>
  <c r="AG1173" i="33"/>
  <c r="AG1181" i="33"/>
  <c r="AG1189" i="33"/>
  <c r="AG1197" i="33"/>
  <c r="AG762" i="33"/>
  <c r="AG973" i="33"/>
  <c r="AG981" i="33"/>
  <c r="AG997" i="33"/>
  <c r="AG1013" i="33"/>
  <c r="AG1029" i="33"/>
  <c r="AG1041" i="33"/>
  <c r="AG1059" i="33"/>
  <c r="AG1079" i="33"/>
  <c r="AG936" i="33"/>
  <c r="AG942" i="33"/>
  <c r="AG977" i="33"/>
  <c r="AG770" i="33"/>
  <c r="AG965" i="33"/>
  <c r="AG994" i="33"/>
  <c r="AG1010" i="33"/>
  <c r="AG1026" i="33"/>
  <c r="AG1044" i="33"/>
  <c r="AG1053" i="33"/>
  <c r="AG1055" i="33"/>
  <c r="AG1057" i="33"/>
  <c r="AG1081" i="33"/>
  <c r="AG925" i="33"/>
  <c r="AG931" i="33"/>
  <c r="AG969" i="33"/>
  <c r="AG991" i="33"/>
  <c r="AG1007" i="33"/>
  <c r="AG1023" i="33"/>
  <c r="AG839" i="33"/>
  <c r="AG978" i="33"/>
  <c r="AG988" i="33"/>
  <c r="AG1004" i="33"/>
  <c r="AG1020" i="33"/>
  <c r="AG1036" i="33"/>
  <c r="AG1051" i="33"/>
  <c r="AG1066" i="33"/>
  <c r="AG1068" i="33"/>
  <c r="AG1074" i="33"/>
  <c r="AG1085" i="33"/>
  <c r="AG864" i="33"/>
  <c r="AG901" i="33"/>
  <c r="AG920" i="33"/>
  <c r="AG1042" i="33"/>
  <c r="AG1092" i="33"/>
  <c r="AG1100" i="33"/>
  <c r="AG1108" i="33"/>
  <c r="AG1116" i="33"/>
  <c r="AG1124" i="33"/>
  <c r="AG1132" i="33"/>
  <c r="AG956" i="33"/>
  <c r="AG970" i="33"/>
  <c r="AG985" i="33"/>
  <c r="AG1001" i="33"/>
  <c r="AG1017" i="33"/>
  <c r="AG1033" i="33"/>
  <c r="AG1047" i="33"/>
  <c r="AG1049" i="33"/>
  <c r="AG1076" i="33"/>
  <c r="AG1087" i="33"/>
  <c r="AG909" i="33"/>
  <c r="AG1045" i="33"/>
  <c r="AG1078" i="33"/>
  <c r="AG1097" i="33"/>
  <c r="AG1105" i="33"/>
  <c r="AG1113" i="33"/>
  <c r="AG1121" i="33"/>
  <c r="AG1129" i="33"/>
  <c r="AG714" i="33"/>
  <c r="AG927" i="33"/>
  <c r="AG945" i="33"/>
  <c r="AG989" i="33"/>
  <c r="AG1005" i="33"/>
  <c r="AG1021" i="33"/>
  <c r="AG1037" i="33"/>
  <c r="AG1058" i="33"/>
  <c r="AG1060" i="33"/>
  <c r="AG1089" i="33"/>
  <c r="AG869" i="33"/>
  <c r="AG1080" i="33"/>
  <c r="AG1094" i="33"/>
  <c r="AG1102" i="33"/>
  <c r="AG1110" i="33"/>
  <c r="AG1118" i="33"/>
  <c r="AG1126" i="33"/>
  <c r="AG1134" i="33"/>
  <c r="AG1142" i="33"/>
  <c r="AG1150" i="33"/>
  <c r="AG1158" i="33"/>
  <c r="AG1166" i="33"/>
  <c r="AG1174" i="33"/>
  <c r="AG1182" i="33"/>
  <c r="AG1190" i="33"/>
  <c r="AG1198" i="33"/>
  <c r="AG1206" i="33"/>
  <c r="AG730" i="33"/>
  <c r="AG848" i="33"/>
  <c r="AG916" i="33"/>
  <c r="AG934" i="33"/>
  <c r="AG986" i="33"/>
  <c r="AG1002" i="33"/>
  <c r="AG1018" i="33"/>
  <c r="AG1034" i="33"/>
  <c r="AG1069" i="33"/>
  <c r="AG1071" i="33"/>
  <c r="AG1082" i="33"/>
  <c r="AG616" i="33"/>
  <c r="AG896" i="33"/>
  <c r="AG983" i="33"/>
  <c r="AG999" i="33"/>
  <c r="AG1015" i="33"/>
  <c r="AG1031" i="33"/>
  <c r="AG1091" i="33"/>
  <c r="AG1099" i="33"/>
  <c r="AG1107" i="33"/>
  <c r="AG1115" i="33"/>
  <c r="AG1123" i="33"/>
  <c r="AG1131" i="33"/>
  <c r="AG1139" i="33"/>
  <c r="AG1147" i="33"/>
  <c r="AG1155" i="33"/>
  <c r="AG1163" i="33"/>
  <c r="AG1171" i="33"/>
  <c r="AG1179" i="33"/>
  <c r="AG1187" i="33"/>
  <c r="AG1195" i="33"/>
  <c r="AG1203" i="33"/>
  <c r="AG1211" i="33"/>
  <c r="AG1219" i="33"/>
  <c r="AG1227" i="33"/>
  <c r="AG1235" i="33"/>
  <c r="AG911" i="33"/>
  <c r="AG923" i="33"/>
  <c r="AG980" i="33"/>
  <c r="AG996" i="33"/>
  <c r="AG1012" i="33"/>
  <c r="AG1028" i="33"/>
  <c r="AG1043" i="33"/>
  <c r="AG1050" i="33"/>
  <c r="AG1052" i="33"/>
  <c r="AG1067" i="33"/>
  <c r="AG1073" i="33"/>
  <c r="AG1084" i="33"/>
  <c r="AG1075" i="33"/>
  <c r="AG1096" i="33"/>
  <c r="AG1128" i="33"/>
  <c r="AG1136" i="33"/>
  <c r="AG1152" i="33"/>
  <c r="AG1168" i="33"/>
  <c r="AG1184" i="33"/>
  <c r="AG1200" i="33"/>
  <c r="AG1248" i="33"/>
  <c r="AG1217" i="33"/>
  <c r="AG1232" i="33"/>
  <c r="AG1234" i="33"/>
  <c r="AG1262" i="33"/>
  <c r="AG1270" i="33"/>
  <c r="AG1278" i="33"/>
  <c r="AG1286" i="33"/>
  <c r="AG1294" i="33"/>
  <c r="AG1302" i="33"/>
  <c r="AG1310" i="33"/>
  <c r="AG1318" i="33"/>
  <c r="AG1326" i="33"/>
  <c r="AG1334" i="33"/>
  <c r="AG1342" i="33"/>
  <c r="AG1350" i="33"/>
  <c r="AG1358" i="33"/>
  <c r="AG1366" i="33"/>
  <c r="AG1374" i="33"/>
  <c r="AG972" i="33"/>
  <c r="AG1090" i="33"/>
  <c r="AG1122" i="33"/>
  <c r="AG1215" i="33"/>
  <c r="AG1250" i="33"/>
  <c r="AG1025" i="33"/>
  <c r="AG1083" i="33"/>
  <c r="AG1103" i="33"/>
  <c r="AG1146" i="33"/>
  <c r="AG1162" i="33"/>
  <c r="AG1178" i="33"/>
  <c r="AG1194" i="33"/>
  <c r="AG1213" i="33"/>
  <c r="AG1228" i="33"/>
  <c r="AG1230" i="33"/>
  <c r="AG1252" i="33"/>
  <c r="AG1259" i="33"/>
  <c r="AG1267" i="33"/>
  <c r="AG1275" i="33"/>
  <c r="AG1283" i="33"/>
  <c r="AG1291" i="33"/>
  <c r="AG1299" i="33"/>
  <c r="AG1307" i="33"/>
  <c r="AG1315" i="33"/>
  <c r="AG1323" i="33"/>
  <c r="AG1331" i="33"/>
  <c r="AG1339" i="33"/>
  <c r="AG1347" i="33"/>
  <c r="AG1355" i="33"/>
  <c r="AG1363" i="33"/>
  <c r="AG1371" i="33"/>
  <c r="AG1379" i="33"/>
  <c r="AG1387" i="33"/>
  <c r="AG1395" i="33"/>
  <c r="AG1403" i="33"/>
  <c r="AG1411" i="33"/>
  <c r="AG1419" i="33"/>
  <c r="AG1061" i="33"/>
  <c r="AG1077" i="33"/>
  <c r="AG1140" i="33"/>
  <c r="AG1156" i="33"/>
  <c r="AG1172" i="33"/>
  <c r="AG1188" i="33"/>
  <c r="AG1204" i="33"/>
  <c r="AG1209" i="33"/>
  <c r="AG1224" i="33"/>
  <c r="AG1226" i="33"/>
  <c r="AG1241" i="33"/>
  <c r="AG1243" i="33"/>
  <c r="AG1254" i="33"/>
  <c r="AG1264" i="33"/>
  <c r="AG1272" i="33"/>
  <c r="AG1280" i="33"/>
  <c r="AG1288" i="33"/>
  <c r="AG1296" i="33"/>
  <c r="AG1304" i="33"/>
  <c r="AG1312" i="33"/>
  <c r="AG1320" i="33"/>
  <c r="AG1328" i="33"/>
  <c r="AG1336" i="33"/>
  <c r="AG1344" i="33"/>
  <c r="AG1352" i="33"/>
  <c r="AG1360" i="33"/>
  <c r="AG1368" i="33"/>
  <c r="AG1376" i="33"/>
  <c r="AG1384" i="33"/>
  <c r="AG1392" i="33"/>
  <c r="AG1400" i="33"/>
  <c r="AG1098" i="33"/>
  <c r="AG1130" i="33"/>
  <c r="AG1239" i="33"/>
  <c r="AG1245" i="33"/>
  <c r="AG1256" i="33"/>
  <c r="AG1111" i="33"/>
  <c r="AG1137" i="33"/>
  <c r="AG1153" i="33"/>
  <c r="AG1169" i="33"/>
  <c r="AG1185" i="33"/>
  <c r="AG1201" i="33"/>
  <c r="AG1220" i="33"/>
  <c r="AG1222" i="33"/>
  <c r="AG1237" i="33"/>
  <c r="AG1247" i="33"/>
  <c r="AG1261" i="33"/>
  <c r="AG1269" i="33"/>
  <c r="AG1277" i="33"/>
  <c r="AG1086" i="33"/>
  <c r="AG1112" i="33"/>
  <c r="AG1144" i="33"/>
  <c r="AG1160" i="33"/>
  <c r="AG1176" i="33"/>
  <c r="AG1192" i="33"/>
  <c r="AG1207" i="33"/>
  <c r="AG897" i="33"/>
  <c r="AG1009" i="33"/>
  <c r="AG1063" i="33"/>
  <c r="AG1216" i="33"/>
  <c r="AG1218" i="33"/>
  <c r="AG1233" i="33"/>
  <c r="AG1249" i="33"/>
  <c r="AG1258" i="33"/>
  <c r="AG1266" i="33"/>
  <c r="AG1274" i="33"/>
  <c r="AG1282" i="33"/>
  <c r="AG1290" i="33"/>
  <c r="AG1298" i="33"/>
  <c r="AG1306" i="33"/>
  <c r="AG1314" i="33"/>
  <c r="AG1322" i="33"/>
  <c r="AG1330" i="33"/>
  <c r="AG1338" i="33"/>
  <c r="AG1346" i="33"/>
  <c r="AG1354" i="33"/>
  <c r="AG1362" i="33"/>
  <c r="AG1370" i="33"/>
  <c r="AG1106" i="33"/>
  <c r="AG1231" i="33"/>
  <c r="AG1072" i="33"/>
  <c r="AG1119" i="33"/>
  <c r="AG1138" i="33"/>
  <c r="AG1154" i="33"/>
  <c r="AG1170" i="33"/>
  <c r="AG1186" i="33"/>
  <c r="AG1202" i="33"/>
  <c r="AG1205" i="33"/>
  <c r="AG1212" i="33"/>
  <c r="AG1214" i="33"/>
  <c r="AG912" i="33"/>
  <c r="AG1159" i="33"/>
  <c r="AG1180" i="33"/>
  <c r="AG1335" i="33"/>
  <c r="AG1388" i="33"/>
  <c r="AG1413" i="33"/>
  <c r="AG1276" i="33"/>
  <c r="AG1295" i="33"/>
  <c r="AG1324" i="33"/>
  <c r="AG1365" i="33"/>
  <c r="AG1386" i="33"/>
  <c r="AG1428" i="33"/>
  <c r="AG1436" i="33"/>
  <c r="AG1444" i="33"/>
  <c r="AG1452" i="33"/>
  <c r="AG1460" i="33"/>
  <c r="AG1127" i="33"/>
  <c r="AG1151" i="33"/>
  <c r="AG1191" i="33"/>
  <c r="AG1210" i="33"/>
  <c r="AG1284" i="33"/>
  <c r="AG1313" i="33"/>
  <c r="AG1317" i="33"/>
  <c r="AG1345" i="33"/>
  <c r="AG1348" i="33"/>
  <c r="AG1351" i="33"/>
  <c r="AG1065" i="33"/>
  <c r="AG1229" i="33"/>
  <c r="AG1240" i="33"/>
  <c r="AG1255" i="33"/>
  <c r="AG1268" i="33"/>
  <c r="AG958" i="33"/>
  <c r="AG1161" i="33"/>
  <c r="AG1183" i="33"/>
  <c r="AG1223" i="33"/>
  <c r="AG1303" i="33"/>
  <c r="AG1332" i="33"/>
  <c r="AG1357" i="33"/>
  <c r="AG1391" i="33"/>
  <c r="AG1405" i="33"/>
  <c r="AG1251" i="33"/>
  <c r="AG1260" i="33"/>
  <c r="AG1292" i="33"/>
  <c r="AG1321" i="33"/>
  <c r="AG1325" i="33"/>
  <c r="AG1343" i="33"/>
  <c r="AG1398" i="33"/>
  <c r="AG1418" i="33"/>
  <c r="AG1420" i="33"/>
  <c r="AG1430" i="33"/>
  <c r="AG1438" i="33"/>
  <c r="AG1446" i="33"/>
  <c r="AG1454" i="33"/>
  <c r="AG1462" i="33"/>
  <c r="AG1470" i="33"/>
  <c r="AG1478" i="33"/>
  <c r="AG1486" i="33"/>
  <c r="AG1494" i="33"/>
  <c r="AG1502" i="33"/>
  <c r="AG1510" i="33"/>
  <c r="AG1518" i="33"/>
  <c r="AG1526" i="33"/>
  <c r="AG1534" i="33"/>
  <c r="AG1542" i="33"/>
  <c r="AG1550" i="33"/>
  <c r="AG1558" i="33"/>
  <c r="AG1566" i="33"/>
  <c r="AG1039" i="33"/>
  <c r="AG1193" i="33"/>
  <c r="AG1281" i="33"/>
  <c r="AG1285" i="33"/>
  <c r="AG1377" i="33"/>
  <c r="AG1389" i="33"/>
  <c r="AG1114" i="33"/>
  <c r="AG1143" i="33"/>
  <c r="AG1164" i="33"/>
  <c r="AG1246" i="33"/>
  <c r="AG1273" i="33"/>
  <c r="AG1311" i="33"/>
  <c r="AG1340" i="33"/>
  <c r="AG1349" i="33"/>
  <c r="AG1300" i="33"/>
  <c r="AG1329" i="33"/>
  <c r="AG1333" i="33"/>
  <c r="AG1394" i="33"/>
  <c r="AG1414" i="33"/>
  <c r="AG1095" i="33"/>
  <c r="AG1135" i="33"/>
  <c r="AG1175" i="33"/>
  <c r="AG1196" i="33"/>
  <c r="AG1225" i="33"/>
  <c r="AG1236" i="33"/>
  <c r="AG1242" i="33"/>
  <c r="AG1265" i="33"/>
  <c r="AG1289" i="33"/>
  <c r="AG1293" i="33"/>
  <c r="AG1369" i="33"/>
  <c r="AG1372" i="33"/>
  <c r="AG1375" i="33"/>
  <c r="AG1380" i="33"/>
  <c r="AG1410" i="33"/>
  <c r="AG1412" i="33"/>
  <c r="AG1424" i="33"/>
  <c r="AG1432" i="33"/>
  <c r="AG1440" i="33"/>
  <c r="AG1448" i="33"/>
  <c r="AG1456" i="33"/>
  <c r="AG1120" i="33"/>
  <c r="AG1319" i="33"/>
  <c r="AG1378" i="33"/>
  <c r="AG1401" i="33"/>
  <c r="AG1145" i="33"/>
  <c r="AG1167" i="33"/>
  <c r="AG1257" i="33"/>
  <c r="AG1279" i="33"/>
  <c r="AG1308" i="33"/>
  <c r="AG1337" i="33"/>
  <c r="AG1341" i="33"/>
  <c r="AG797" i="33"/>
  <c r="AG993" i="33"/>
  <c r="AG1253" i="33"/>
  <c r="AG1297" i="33"/>
  <c r="AG1301" i="33"/>
  <c r="AG1361" i="33"/>
  <c r="AG1364" i="33"/>
  <c r="AG1367" i="33"/>
  <c r="AG1177" i="33"/>
  <c r="AG1199" i="33"/>
  <c r="AG1208" i="33"/>
  <c r="AG1271" i="33"/>
  <c r="AG1327" i="33"/>
  <c r="AG1383" i="33"/>
  <c r="AG1397" i="33"/>
  <c r="AG1421" i="33"/>
  <c r="AG1426" i="33"/>
  <c r="AG1434" i="33"/>
  <c r="AG1442" i="33"/>
  <c r="AG1450" i="33"/>
  <c r="AG1458" i="33"/>
  <c r="AG1466" i="33"/>
  <c r="AG1474" i="33"/>
  <c r="AG1482" i="33"/>
  <c r="AG1490" i="33"/>
  <c r="AG1498" i="33"/>
  <c r="AG1506" i="33"/>
  <c r="AG1514" i="33"/>
  <c r="AG1522" i="33"/>
  <c r="AG1530" i="33"/>
  <c r="AG1538" i="33"/>
  <c r="AG1546" i="33"/>
  <c r="AG1554" i="33"/>
  <c r="AG1562" i="33"/>
  <c r="AG1570" i="33"/>
  <c r="AG1404" i="33"/>
  <c r="AG1433" i="33"/>
  <c r="AG1465" i="33"/>
  <c r="AG1480" i="33"/>
  <c r="AG1509" i="33"/>
  <c r="AG1520" i="33"/>
  <c r="AG1531" i="33"/>
  <c r="AG1244" i="33"/>
  <c r="AG1309" i="33"/>
  <c r="AG1416" i="33"/>
  <c r="AG1427" i="33"/>
  <c r="AG1453" i="33"/>
  <c r="AG1463" i="33"/>
  <c r="AG1500" i="33"/>
  <c r="AG1511" i="33"/>
  <c r="AG1553" i="33"/>
  <c r="AG1564" i="33"/>
  <c r="AG1573" i="33"/>
  <c r="AG1581" i="33"/>
  <c r="AG1589" i="33"/>
  <c r="AG1597" i="33"/>
  <c r="AG1605" i="33"/>
  <c r="AG1613" i="33"/>
  <c r="AG1621" i="33"/>
  <c r="AG1629" i="33"/>
  <c r="AG1637" i="33"/>
  <c r="AG1645" i="33"/>
  <c r="AG1653" i="33"/>
  <c r="AG1661" i="33"/>
  <c r="AG1669" i="33"/>
  <c r="AG1677" i="33"/>
  <c r="AG1685" i="33"/>
  <c r="AG1399" i="33"/>
  <c r="AG1476" i="33"/>
  <c r="AG1533" i="33"/>
  <c r="AG1544" i="33"/>
  <c r="AG1555" i="33"/>
  <c r="AG1104" i="33"/>
  <c r="AG1437" i="33"/>
  <c r="AG1443" i="33"/>
  <c r="AG1461" i="33"/>
  <c r="AG1491" i="33"/>
  <c r="AG1513" i="33"/>
  <c r="AG1524" i="33"/>
  <c r="AG1535" i="33"/>
  <c r="AG1578" i="33"/>
  <c r="AG1586" i="33"/>
  <c r="AG1594" i="33"/>
  <c r="AG1602" i="33"/>
  <c r="AG1610" i="33"/>
  <c r="AG1618" i="33"/>
  <c r="AG1626" i="33"/>
  <c r="AG1634" i="33"/>
  <c r="AG1642" i="33"/>
  <c r="AG1650" i="33"/>
  <c r="AG1658" i="33"/>
  <c r="AG1287" i="33"/>
  <c r="AG1316" i="33"/>
  <c r="AG1393" i="33"/>
  <c r="AG1472" i="33"/>
  <c r="AG1489" i="33"/>
  <c r="AG1493" i="33"/>
  <c r="AG1504" i="33"/>
  <c r="AG1515" i="33"/>
  <c r="AG1557" i="33"/>
  <c r="AG1568" i="33"/>
  <c r="AG1406" i="33"/>
  <c r="AG1451" i="33"/>
  <c r="AG1487" i="33"/>
  <c r="AG1495" i="33"/>
  <c r="AG1537" i="33"/>
  <c r="AG1548" i="33"/>
  <c r="AG1559" i="33"/>
  <c r="AG1575" i="33"/>
  <c r="AG1583" i="33"/>
  <c r="AG1591" i="33"/>
  <c r="AG1599" i="33"/>
  <c r="AG1607" i="33"/>
  <c r="AG1615" i="33"/>
  <c r="AG1623" i="33"/>
  <c r="AG1631" i="33"/>
  <c r="AG1639" i="33"/>
  <c r="AG1647" i="33"/>
  <c r="AG1655" i="33"/>
  <c r="AG1663" i="33"/>
  <c r="AG1671" i="33"/>
  <c r="AG1417" i="33"/>
  <c r="AG1431" i="33"/>
  <c r="AG1468" i="33"/>
  <c r="AG1485" i="33"/>
  <c r="AG1517" i="33"/>
  <c r="AG1528" i="33"/>
  <c r="AG1539" i="33"/>
  <c r="AG1459" i="33"/>
  <c r="AG1483" i="33"/>
  <c r="AG1497" i="33"/>
  <c r="AG1508" i="33"/>
  <c r="AG1519" i="33"/>
  <c r="AG1561" i="33"/>
  <c r="AG1572" i="33"/>
  <c r="AG1580" i="33"/>
  <c r="AG1588" i="33"/>
  <c r="AG1596" i="33"/>
  <c r="AG1604" i="33"/>
  <c r="AG1612" i="33"/>
  <c r="AG1620" i="33"/>
  <c r="AG1628" i="33"/>
  <c r="AG1636" i="33"/>
  <c r="AG1644" i="33"/>
  <c r="AG1652" i="33"/>
  <c r="AG1660" i="33"/>
  <c r="AG1668" i="33"/>
  <c r="AG1676" i="33"/>
  <c r="AG1684" i="33"/>
  <c r="AG1692" i="33"/>
  <c r="AG1700" i="33"/>
  <c r="AG1148" i="33"/>
  <c r="AG1407" i="33"/>
  <c r="AG1425" i="33"/>
  <c r="AG1441" i="33"/>
  <c r="AG1449" i="33"/>
  <c r="AG1464" i="33"/>
  <c r="AG1481" i="33"/>
  <c r="AG1499" i="33"/>
  <c r="AG1541" i="33"/>
  <c r="AG1552" i="33"/>
  <c r="AG1563" i="33"/>
  <c r="AG1221" i="33"/>
  <c r="AG1263" i="33"/>
  <c r="AG1381" i="33"/>
  <c r="AG1422" i="33"/>
  <c r="AG1435" i="33"/>
  <c r="AG1479" i="33"/>
  <c r="AG1521" i="33"/>
  <c r="AG1532" i="33"/>
  <c r="AG1543" i="33"/>
  <c r="AG1577" i="33"/>
  <c r="AG1585" i="33"/>
  <c r="AG1593" i="33"/>
  <c r="AG1601" i="33"/>
  <c r="AG1609" i="33"/>
  <c r="AG1617" i="33"/>
  <c r="AG1625" i="33"/>
  <c r="AG1633" i="33"/>
  <c r="AG1641" i="33"/>
  <c r="AG1649" i="33"/>
  <c r="AG1657" i="33"/>
  <c r="AG1665" i="33"/>
  <c r="AG1673" i="33"/>
  <c r="AG1681" i="33"/>
  <c r="AG1382" i="33"/>
  <c r="AG1408" i="33"/>
  <c r="AG1457" i="33"/>
  <c r="AG1477" i="33"/>
  <c r="AG1501" i="33"/>
  <c r="AG1512" i="33"/>
  <c r="AG1523" i="33"/>
  <c r="AG1565" i="33"/>
  <c r="AG1353" i="33"/>
  <c r="AG1396" i="33"/>
  <c r="AG1402" i="33"/>
  <c r="AG1429" i="33"/>
  <c r="AG1475" i="33"/>
  <c r="AG1492" i="33"/>
  <c r="AG1503" i="33"/>
  <c r="AG1545" i="33"/>
  <c r="AG1556" i="33"/>
  <c r="AG1567" i="33"/>
  <c r="AG1574" i="33"/>
  <c r="AG1582" i="33"/>
  <c r="AG1590" i="33"/>
  <c r="AG1598" i="33"/>
  <c r="AG1606" i="33"/>
  <c r="AG1614" i="33"/>
  <c r="AG1622" i="33"/>
  <c r="AG1630" i="33"/>
  <c r="AG1638" i="33"/>
  <c r="AG1646" i="33"/>
  <c r="AG1654" i="33"/>
  <c r="AG1373" i="33"/>
  <c r="AG1390" i="33"/>
  <c r="AG1447" i="33"/>
  <c r="AG1473" i="33"/>
  <c r="AG1488" i="33"/>
  <c r="AG1525" i="33"/>
  <c r="AG1536" i="33"/>
  <c r="AG1547" i="33"/>
  <c r="AG1356" i="33"/>
  <c r="AG1471" i="33"/>
  <c r="AG1505" i="33"/>
  <c r="AG1516" i="33"/>
  <c r="AG1527" i="33"/>
  <c r="AG1569" i="33"/>
  <c r="AG1579" i="33"/>
  <c r="AG1587" i="33"/>
  <c r="AG1595" i="33"/>
  <c r="AG1603" i="33"/>
  <c r="AG1611" i="33"/>
  <c r="AG1619" i="33"/>
  <c r="AG1627" i="33"/>
  <c r="AG1635" i="33"/>
  <c r="AG1643" i="33"/>
  <c r="AG1651" i="33"/>
  <c r="AG1659" i="33"/>
  <c r="AG1667" i="33"/>
  <c r="AG1675" i="33"/>
  <c r="AG1507" i="33"/>
  <c r="AG1616" i="33"/>
  <c r="AG1678" i="33"/>
  <c r="AG1687" i="33"/>
  <c r="AG1691" i="33"/>
  <c r="AG1693" i="33"/>
  <c r="AG1697" i="33"/>
  <c r="AG1551" i="33"/>
  <c r="AG1608" i="33"/>
  <c r="AG1640" i="33"/>
  <c r="AG1695" i="33"/>
  <c r="AG1699" i="33"/>
  <c r="AG1701" i="33"/>
  <c r="AG1708" i="33"/>
  <c r="AG1716" i="33"/>
  <c r="AG1724" i="33"/>
  <c r="AG1732" i="33"/>
  <c r="AG1740" i="33"/>
  <c r="AG1748" i="33"/>
  <c r="AG1756" i="33"/>
  <c r="AG1764" i="33"/>
  <c r="AG1772" i="33"/>
  <c r="AG1780" i="33"/>
  <c r="AG1788" i="33"/>
  <c r="AG1796" i="33"/>
  <c r="AG1804" i="33"/>
  <c r="AG1812" i="33"/>
  <c r="AG1820" i="33"/>
  <c r="AG1828" i="33"/>
  <c r="AG1836" i="33"/>
  <c r="AG1844" i="33"/>
  <c r="AG1852" i="33"/>
  <c r="AG1860" i="33"/>
  <c r="AG1868" i="33"/>
  <c r="AG1876" i="33"/>
  <c r="AG1884" i="33"/>
  <c r="AG1892" i="33"/>
  <c r="AG1900" i="33"/>
  <c r="AG1908" i="33"/>
  <c r="AG1409" i="33"/>
  <c r="AG1439" i="33"/>
  <c r="AG1600" i="33"/>
  <c r="AG1672" i="33"/>
  <c r="AG1703" i="33"/>
  <c r="AG1305" i="33"/>
  <c r="AG1592" i="33"/>
  <c r="AG1656" i="33"/>
  <c r="AG1683" i="33"/>
  <c r="AG1705" i="33"/>
  <c r="AG1713" i="33"/>
  <c r="AG1721" i="33"/>
  <c r="AG1729" i="33"/>
  <c r="AG1737" i="33"/>
  <c r="AG1745" i="33"/>
  <c r="AG1753" i="33"/>
  <c r="AG1761" i="33"/>
  <c r="AG1769" i="33"/>
  <c r="AG1777" i="33"/>
  <c r="AG1785" i="33"/>
  <c r="AG1793" i="33"/>
  <c r="AG1801" i="33"/>
  <c r="AG1809" i="33"/>
  <c r="AG1817" i="33"/>
  <c r="AG1825" i="33"/>
  <c r="AG1496" i="33"/>
  <c r="AG1415" i="33"/>
  <c r="AG1540" i="33"/>
  <c r="AG1662" i="33"/>
  <c r="AG1710" i="33"/>
  <c r="AG1718" i="33"/>
  <c r="AG1726" i="33"/>
  <c r="AG1734" i="33"/>
  <c r="AG1742" i="33"/>
  <c r="AG1750" i="33"/>
  <c r="AG1571" i="33"/>
  <c r="AG1359" i="33"/>
  <c r="AG1445" i="33"/>
  <c r="AG1584" i="33"/>
  <c r="AG1666" i="33"/>
  <c r="AG1686" i="33"/>
  <c r="AG1707" i="33"/>
  <c r="AG1715" i="33"/>
  <c r="AG1723" i="33"/>
  <c r="AG1731" i="33"/>
  <c r="AG1739" i="33"/>
  <c r="AG1747" i="33"/>
  <c r="AG1755" i="33"/>
  <c r="AG1763" i="33"/>
  <c r="AG1771" i="33"/>
  <c r="AG1779" i="33"/>
  <c r="AG1787" i="33"/>
  <c r="AG1795" i="33"/>
  <c r="AG1803" i="33"/>
  <c r="AG1811" i="33"/>
  <c r="AG1819" i="33"/>
  <c r="AG1827" i="33"/>
  <c r="AG1835" i="33"/>
  <c r="AG1843" i="33"/>
  <c r="AG1851" i="33"/>
  <c r="AG1423" i="33"/>
  <c r="AG1484" i="33"/>
  <c r="AG1632" i="33"/>
  <c r="AG1670" i="33"/>
  <c r="AG1679" i="33"/>
  <c r="AG1688" i="33"/>
  <c r="AG1690" i="33"/>
  <c r="AG1694" i="33"/>
  <c r="AG1467" i="33"/>
  <c r="AG1529" i="33"/>
  <c r="AG1696" i="33"/>
  <c r="AG1698" i="33"/>
  <c r="AG1702" i="33"/>
  <c r="AG1712" i="33"/>
  <c r="AG1720" i="33"/>
  <c r="AG1728" i="33"/>
  <c r="AG1736" i="33"/>
  <c r="AG1744" i="33"/>
  <c r="AG1752" i="33"/>
  <c r="AG1760" i="33"/>
  <c r="AG1768" i="33"/>
  <c r="AG1776" i="33"/>
  <c r="AG1784" i="33"/>
  <c r="AG1792" i="33"/>
  <c r="AG1800" i="33"/>
  <c r="AG1808" i="33"/>
  <c r="AG1816" i="33"/>
  <c r="AG1824" i="33"/>
  <c r="AG1832" i="33"/>
  <c r="AG1840" i="33"/>
  <c r="AG1848" i="33"/>
  <c r="AG1856" i="33"/>
  <c r="AG1864" i="33"/>
  <c r="AG1872" i="33"/>
  <c r="AG1880" i="33"/>
  <c r="AG1888" i="33"/>
  <c r="AG1896" i="33"/>
  <c r="AG1904" i="33"/>
  <c r="AG1469" i="33"/>
  <c r="AG1560" i="33"/>
  <c r="AG1648" i="33"/>
  <c r="AG1674" i="33"/>
  <c r="AG1385" i="33"/>
  <c r="AG1704" i="33"/>
  <c r="AG1709" i="33"/>
  <c r="AG1717" i="33"/>
  <c r="AG1725" i="33"/>
  <c r="AG1733" i="33"/>
  <c r="AG1741" i="33"/>
  <c r="AG1749" i="33"/>
  <c r="AG1757" i="33"/>
  <c r="AG1765" i="33"/>
  <c r="AG1773" i="33"/>
  <c r="AG1781" i="33"/>
  <c r="AG1789" i="33"/>
  <c r="AG1797" i="33"/>
  <c r="AG1805" i="33"/>
  <c r="AG1813" i="33"/>
  <c r="AG1821" i="33"/>
  <c r="AG1829" i="33"/>
  <c r="AG1682" i="33"/>
  <c r="AG1576" i="33"/>
  <c r="AG1455" i="33"/>
  <c r="AG1719" i="33"/>
  <c r="AG1754" i="33"/>
  <c r="AG1790" i="33"/>
  <c r="AG1869" i="33"/>
  <c r="AG1871" i="33"/>
  <c r="AG1886" i="33"/>
  <c r="AG1911" i="33"/>
  <c r="AG1711" i="33"/>
  <c r="AG1746" i="33"/>
  <c r="AG1798" i="33"/>
  <c r="AG1902" i="33"/>
  <c r="AG1916" i="33"/>
  <c r="AG1924" i="33"/>
  <c r="AG1932" i="33"/>
  <c r="AG1940" i="33"/>
  <c r="AG1948" i="33"/>
  <c r="AG1956" i="33"/>
  <c r="AG1964" i="33"/>
  <c r="AG1972" i="33"/>
  <c r="AG1980" i="33"/>
  <c r="AG1988" i="33"/>
  <c r="AG1996" i="33"/>
  <c r="AG2004" i="33"/>
  <c r="AG2012" i="33"/>
  <c r="AG2020" i="33"/>
  <c r="AG2028" i="33"/>
  <c r="AG2036" i="33"/>
  <c r="AG2044" i="33"/>
  <c r="AG2052" i="33"/>
  <c r="AG2060" i="33"/>
  <c r="AG2068" i="33"/>
  <c r="AG2076" i="33"/>
  <c r="AG1738" i="33"/>
  <c r="AG1767" i="33"/>
  <c r="AG1802" i="33"/>
  <c r="AG1831" i="33"/>
  <c r="AG1834" i="33"/>
  <c r="AG1837" i="33"/>
  <c r="AG1859" i="33"/>
  <c r="AG1882" i="33"/>
  <c r="AG1730" i="33"/>
  <c r="AG1774" i="33"/>
  <c r="AG1786" i="33"/>
  <c r="AG1854" i="33"/>
  <c r="AG1913" i="33"/>
  <c r="AG1921" i="33"/>
  <c r="AG1929" i="33"/>
  <c r="AG1937" i="33"/>
  <c r="AG1945" i="33"/>
  <c r="AG1953" i="33"/>
  <c r="AG1961" i="33"/>
  <c r="AG1969" i="33"/>
  <c r="AG1977" i="33"/>
  <c r="AG1985" i="33"/>
  <c r="AG1993" i="33"/>
  <c r="AG2001" i="33"/>
  <c r="AG2009" i="33"/>
  <c r="AG2017" i="33"/>
  <c r="AG2025" i="33"/>
  <c r="AG2033" i="33"/>
  <c r="AG2041" i="33"/>
  <c r="AG2049" i="33"/>
  <c r="AG2057" i="33"/>
  <c r="AG2065" i="33"/>
  <c r="AG2073" i="33"/>
  <c r="AG1722" i="33"/>
  <c r="AG1762" i="33"/>
  <c r="AG1791" i="33"/>
  <c r="AG1806" i="33"/>
  <c r="AG1857" i="33"/>
  <c r="AG1862" i="33"/>
  <c r="AG1867" i="33"/>
  <c r="AG1878" i="33"/>
  <c r="AG1893" i="33"/>
  <c r="AG1895" i="33"/>
  <c r="AG1906" i="33"/>
  <c r="AG1680" i="33"/>
  <c r="AG1714" i="33"/>
  <c r="AG1810" i="33"/>
  <c r="AG1897" i="33"/>
  <c r="AG1918" i="33"/>
  <c r="AG1926" i="33"/>
  <c r="AG1934" i="33"/>
  <c r="AG1942" i="33"/>
  <c r="AG1950" i="33"/>
  <c r="AG1958" i="33"/>
  <c r="AG1706" i="33"/>
  <c r="AG1775" i="33"/>
  <c r="AG1799" i="33"/>
  <c r="AG1846" i="33"/>
  <c r="AG1849" i="33"/>
  <c r="AG1865" i="33"/>
  <c r="AG1874" i="33"/>
  <c r="AG1889" i="33"/>
  <c r="AG1891" i="33"/>
  <c r="AG1782" i="33"/>
  <c r="AG1814" i="33"/>
  <c r="AG1899" i="33"/>
  <c r="AG1910" i="33"/>
  <c r="AG1915" i="33"/>
  <c r="AG1923" i="33"/>
  <c r="AG1931" i="33"/>
  <c r="AG1939" i="33"/>
  <c r="AG1947" i="33"/>
  <c r="AG1955" i="33"/>
  <c r="AG1963" i="33"/>
  <c r="AG1971" i="33"/>
  <c r="AG1979" i="33"/>
  <c r="AG1987" i="33"/>
  <c r="AG1995" i="33"/>
  <c r="AG2003" i="33"/>
  <c r="AG2011" i="33"/>
  <c r="AG2019" i="33"/>
  <c r="AG2027" i="33"/>
  <c r="AG2035" i="33"/>
  <c r="AG2043" i="33"/>
  <c r="AG2051" i="33"/>
  <c r="AG2059" i="33"/>
  <c r="AG2067" i="33"/>
  <c r="AG2075" i="33"/>
  <c r="AG1770" i="33"/>
  <c r="AG1818" i="33"/>
  <c r="AG1870" i="33"/>
  <c r="AG1885" i="33"/>
  <c r="AG1887" i="33"/>
  <c r="AG1901" i="33"/>
  <c r="AG1807" i="33"/>
  <c r="AG1838" i="33"/>
  <c r="AG1841" i="33"/>
  <c r="AG1855" i="33"/>
  <c r="AG1912" i="33"/>
  <c r="AG1920" i="33"/>
  <c r="AG1928" i="33"/>
  <c r="AG1936" i="33"/>
  <c r="AG1944" i="33"/>
  <c r="AG1952" i="33"/>
  <c r="AG1960" i="33"/>
  <c r="AG1968" i="33"/>
  <c r="AG1976" i="33"/>
  <c r="AG1984" i="33"/>
  <c r="AG1992" i="33"/>
  <c r="AG2000" i="33"/>
  <c r="AG2008" i="33"/>
  <c r="AG2016" i="33"/>
  <c r="AG2024" i="33"/>
  <c r="AG2032" i="33"/>
  <c r="AG2040" i="33"/>
  <c r="AG2048" i="33"/>
  <c r="AG2056" i="33"/>
  <c r="AG2064" i="33"/>
  <c r="AG2072" i="33"/>
  <c r="AG2080" i="33"/>
  <c r="AG1822" i="33"/>
  <c r="AG1881" i="33"/>
  <c r="AG1883" i="33"/>
  <c r="AG1903" i="33"/>
  <c r="AG1238" i="33"/>
  <c r="AG1624" i="33"/>
  <c r="AG1664" i="33"/>
  <c r="AG1758" i="33"/>
  <c r="AG1783" i="33"/>
  <c r="AG1826" i="33"/>
  <c r="AG1858" i="33"/>
  <c r="AG1863" i="33"/>
  <c r="AG1905" i="33"/>
  <c r="AG1917" i="33"/>
  <c r="AG1925" i="33"/>
  <c r="AG1933" i="33"/>
  <c r="AG1941" i="33"/>
  <c r="AG1949" i="33"/>
  <c r="AG1957" i="33"/>
  <c r="AG1965" i="33"/>
  <c r="AG1973" i="33"/>
  <c r="AG1981" i="33"/>
  <c r="AG1989" i="33"/>
  <c r="AG1997" i="33"/>
  <c r="AG2005" i="33"/>
  <c r="AG2013" i="33"/>
  <c r="AG2021" i="33"/>
  <c r="AG2029" i="33"/>
  <c r="AG2037" i="33"/>
  <c r="AG2045" i="33"/>
  <c r="AG2053" i="33"/>
  <c r="AG2061" i="33"/>
  <c r="AG2069" i="33"/>
  <c r="AG1549" i="33"/>
  <c r="AG1751" i="33"/>
  <c r="AG1778" i="33"/>
  <c r="AG1815" i="33"/>
  <c r="AG1833" i="33"/>
  <c r="AG1847" i="33"/>
  <c r="AG1850" i="33"/>
  <c r="AG1853" i="33"/>
  <c r="AG1877" i="33"/>
  <c r="AG1879" i="33"/>
  <c r="AG1894" i="33"/>
  <c r="AG1689" i="33"/>
  <c r="AG1743" i="33"/>
  <c r="AG1830" i="33"/>
  <c r="AG1861" i="33"/>
  <c r="AG1866" i="33"/>
  <c r="AG1922" i="33"/>
  <c r="AG1967" i="33"/>
  <c r="AG1998" i="33"/>
  <c r="AG2070" i="33"/>
  <c r="AG1914" i="33"/>
  <c r="AG1978" i="33"/>
  <c r="AG1759" i="33"/>
  <c r="AG1873" i="33"/>
  <c r="AG1890" i="33"/>
  <c r="AG1983" i="33"/>
  <c r="AG2014" i="33"/>
  <c r="AG2034" i="33"/>
  <c r="AG2063" i="33"/>
  <c r="AG1994" i="33"/>
  <c r="AG2091" i="33"/>
  <c r="AG2099" i="33"/>
  <c r="AG2107" i="33"/>
  <c r="AG2115" i="33"/>
  <c r="AG2123" i="33"/>
  <c r="AG2131" i="33"/>
  <c r="AG2139" i="33"/>
  <c r="AG2147" i="33"/>
  <c r="AG2155" i="33"/>
  <c r="AG2163" i="33"/>
  <c r="AG2171" i="33"/>
  <c r="AG2179" i="33"/>
  <c r="AG2187" i="33"/>
  <c r="AG2195" i="33"/>
  <c r="AG2203" i="33"/>
  <c r="AG2211" i="33"/>
  <c r="AG2219" i="33"/>
  <c r="AG2227" i="33"/>
  <c r="AG2235" i="33"/>
  <c r="AG2243" i="33"/>
  <c r="AG2251" i="33"/>
  <c r="AG2259" i="33"/>
  <c r="AG2267" i="33"/>
  <c r="AG2275" i="33"/>
  <c r="AG2283" i="33"/>
  <c r="AG1875" i="33"/>
  <c r="AG1999" i="33"/>
  <c r="AG2030" i="33"/>
  <c r="AG2038" i="33"/>
  <c r="AG1766" i="33"/>
  <c r="AG1907" i="33"/>
  <c r="AG1974" i="33"/>
  <c r="AG2010" i="33"/>
  <c r="AG2042" i="33"/>
  <c r="AG2071" i="33"/>
  <c r="AG2088" i="33"/>
  <c r="AG2096" i="33"/>
  <c r="AG2104" i="33"/>
  <c r="AG2112" i="33"/>
  <c r="AG2120" i="33"/>
  <c r="AG2128" i="33"/>
  <c r="AG2136" i="33"/>
  <c r="AG2144" i="33"/>
  <c r="AG2152" i="33"/>
  <c r="AG2160" i="33"/>
  <c r="AG2168" i="33"/>
  <c r="AG2176" i="33"/>
  <c r="AG2184" i="33"/>
  <c r="AG2015" i="33"/>
  <c r="AG1959" i="33"/>
  <c r="AG1990" i="33"/>
  <c r="AG2026" i="33"/>
  <c r="AG2046" i="33"/>
  <c r="AG2083" i="33"/>
  <c r="AG2093" i="33"/>
  <c r="AG2101" i="33"/>
  <c r="AG2109" i="33"/>
  <c r="AG2117" i="33"/>
  <c r="AG2125" i="33"/>
  <c r="AG2133" i="33"/>
  <c r="AG2141" i="33"/>
  <c r="AG2149" i="33"/>
  <c r="AG2157" i="33"/>
  <c r="AG2165" i="33"/>
  <c r="AG2173" i="33"/>
  <c r="AG2181" i="33"/>
  <c r="AG2189" i="33"/>
  <c r="AG2197" i="33"/>
  <c r="AG2205" i="33"/>
  <c r="AG2213" i="33"/>
  <c r="AG2221" i="33"/>
  <c r="AG2229" i="33"/>
  <c r="AG2237" i="33"/>
  <c r="AG2245" i="33"/>
  <c r="AG2253" i="33"/>
  <c r="AG1951" i="33"/>
  <c r="AG1970" i="33"/>
  <c r="AG2031" i="33"/>
  <c r="AG2050" i="33"/>
  <c r="AG2078" i="33"/>
  <c r="AG2081" i="33"/>
  <c r="AG2085" i="33"/>
  <c r="AG1839" i="33"/>
  <c r="AG1909" i="33"/>
  <c r="AG1943" i="33"/>
  <c r="AG1975" i="33"/>
  <c r="AG2006" i="33"/>
  <c r="AG2039" i="33"/>
  <c r="AG2090" i="33"/>
  <c r="AG2098" i="33"/>
  <c r="AG2106" i="33"/>
  <c r="AG2114" i="33"/>
  <c r="AG2122" i="33"/>
  <c r="AG2130" i="33"/>
  <c r="AG2138" i="33"/>
  <c r="AG2146" i="33"/>
  <c r="AG2154" i="33"/>
  <c r="AG2162" i="33"/>
  <c r="AG2170" i="33"/>
  <c r="AG2178" i="33"/>
  <c r="AG2186" i="33"/>
  <c r="AG2194" i="33"/>
  <c r="AG2202" i="33"/>
  <c r="AG2210" i="33"/>
  <c r="AG2218" i="33"/>
  <c r="AG2226" i="33"/>
  <c r="AG2234" i="33"/>
  <c r="AG2242" i="33"/>
  <c r="AG2250" i="33"/>
  <c r="AG2258" i="33"/>
  <c r="AG2266" i="33"/>
  <c r="AG2274" i="33"/>
  <c r="AG2282" i="33"/>
  <c r="AG2290" i="33"/>
  <c r="AG1898" i="33"/>
  <c r="AG1935" i="33"/>
  <c r="AG1986" i="33"/>
  <c r="AG2054" i="33"/>
  <c r="AG1727" i="33"/>
  <c r="AG1842" i="33"/>
  <c r="AG1927" i="33"/>
  <c r="AG1991" i="33"/>
  <c r="AG2022" i="33"/>
  <c r="AG2058" i="33"/>
  <c r="AG2087" i="33"/>
  <c r="AG2095" i="33"/>
  <c r="AG2103" i="33"/>
  <c r="AG2111" i="33"/>
  <c r="AG2119" i="33"/>
  <c r="AG2127" i="33"/>
  <c r="AG2135" i="33"/>
  <c r="AG2143" i="33"/>
  <c r="AG2151" i="33"/>
  <c r="AG2159" i="33"/>
  <c r="AG2167" i="33"/>
  <c r="AG2175" i="33"/>
  <c r="AG2183" i="33"/>
  <c r="AG2191" i="33"/>
  <c r="AG2199" i="33"/>
  <c r="AG2207" i="33"/>
  <c r="AG2215" i="33"/>
  <c r="AG2223" i="33"/>
  <c r="AG2231" i="33"/>
  <c r="AG2239" i="33"/>
  <c r="AG2247" i="33"/>
  <c r="AG2255" i="33"/>
  <c r="AG2263" i="33"/>
  <c r="AG2271" i="33"/>
  <c r="AG2279" i="33"/>
  <c r="AG1735" i="33"/>
  <c r="AG1919" i="33"/>
  <c r="AG1954" i="33"/>
  <c r="AG1966" i="33"/>
  <c r="AG2002" i="33"/>
  <c r="AG2047" i="33"/>
  <c r="AG1845" i="33"/>
  <c r="AG1946" i="33"/>
  <c r="AG2007" i="33"/>
  <c r="AG2062" i="33"/>
  <c r="AG2092" i="33"/>
  <c r="AG2100" i="33"/>
  <c r="AG2108" i="33"/>
  <c r="AG2116" i="33"/>
  <c r="AG2124" i="33"/>
  <c r="AG2132" i="33"/>
  <c r="AG2140" i="33"/>
  <c r="AG1938" i="33"/>
  <c r="AG2102" i="33"/>
  <c r="AG2145" i="33"/>
  <c r="AG2177" i="33"/>
  <c r="AG2236" i="33"/>
  <c r="AG2300" i="33"/>
  <c r="AG2312" i="33"/>
  <c r="AG2320" i="33"/>
  <c r="AG2328" i="33"/>
  <c r="AG2336" i="33"/>
  <c r="AG2344" i="33"/>
  <c r="AG2352" i="33"/>
  <c r="AG2360" i="33"/>
  <c r="AG2368" i="33"/>
  <c r="AG2376" i="33"/>
  <c r="AG2384" i="33"/>
  <c r="AG2392" i="33"/>
  <c r="AG2400" i="33"/>
  <c r="AG2408" i="33"/>
  <c r="AG2416" i="33"/>
  <c r="AG2424" i="33"/>
  <c r="AG2432" i="33"/>
  <c r="AG2440" i="33"/>
  <c r="AG2448" i="33"/>
  <c r="AG2456" i="33"/>
  <c r="AG2464" i="33"/>
  <c r="AG2472" i="33"/>
  <c r="AG2480" i="33"/>
  <c r="AG2488" i="33"/>
  <c r="AG1823" i="33"/>
  <c r="AG2094" i="33"/>
  <c r="AG2137" i="33"/>
  <c r="AG2158" i="33"/>
  <c r="AG2200" i="33"/>
  <c r="AG2241" i="33"/>
  <c r="AG2246" i="33"/>
  <c r="AG2270" i="33"/>
  <c r="AG2291" i="33"/>
  <c r="AG2086" i="33"/>
  <c r="AG2129" i="33"/>
  <c r="AG2172" i="33"/>
  <c r="AG2190" i="33"/>
  <c r="AG2252" i="33"/>
  <c r="AG2273" i="33"/>
  <c r="AG2276" i="33"/>
  <c r="AG2287" i="33"/>
  <c r="AG2289" i="33"/>
  <c r="AG2302" i="33"/>
  <c r="AG2309" i="33"/>
  <c r="AG2317" i="33"/>
  <c r="AG2325" i="33"/>
  <c r="AG2333" i="33"/>
  <c r="AG2341" i="33"/>
  <c r="AG2349" i="33"/>
  <c r="AG2357" i="33"/>
  <c r="AG2365" i="33"/>
  <c r="AG2373" i="33"/>
  <c r="AG2381" i="33"/>
  <c r="AG2389" i="33"/>
  <c r="AG2397" i="33"/>
  <c r="AG2405" i="33"/>
  <c r="AG2413" i="33"/>
  <c r="AG2421" i="33"/>
  <c r="AG2113" i="33"/>
  <c r="AG2153" i="33"/>
  <c r="AG2185" i="33"/>
  <c r="AG2201" i="33"/>
  <c r="AG2206" i="33"/>
  <c r="AG2262" i="33"/>
  <c r="AG2295" i="33"/>
  <c r="AG2314" i="33"/>
  <c r="AG2322" i="33"/>
  <c r="AG2330" i="33"/>
  <c r="AG2338" i="33"/>
  <c r="AG2346" i="33"/>
  <c r="AG2354" i="33"/>
  <c r="AG2362" i="33"/>
  <c r="AG2370" i="33"/>
  <c r="AG2378" i="33"/>
  <c r="AG2386" i="33"/>
  <c r="AG2105" i="33"/>
  <c r="AG2166" i="33"/>
  <c r="AG2212" i="33"/>
  <c r="AG2232" i="33"/>
  <c r="AG2256" i="33"/>
  <c r="AG2265" i="33"/>
  <c r="AG2268" i="33"/>
  <c r="AG2306" i="33"/>
  <c r="AG2077" i="33"/>
  <c r="AG2097" i="33"/>
  <c r="AG2148" i="33"/>
  <c r="AG2180" i="33"/>
  <c r="AG2217" i="33"/>
  <c r="AG2222" i="33"/>
  <c r="AG2297" i="33"/>
  <c r="AG2311" i="33"/>
  <c r="AG2319" i="33"/>
  <c r="AG2327" i="33"/>
  <c r="AG2335" i="33"/>
  <c r="AG2343" i="33"/>
  <c r="AG2351" i="33"/>
  <c r="AG2359" i="33"/>
  <c r="AG2367" i="33"/>
  <c r="AG2375" i="33"/>
  <c r="AG2383" i="33"/>
  <c r="AG2391" i="33"/>
  <c r="AG2399" i="33"/>
  <c r="AG2407" i="33"/>
  <c r="AG2415" i="33"/>
  <c r="AG2423" i="33"/>
  <c r="AG2431" i="33"/>
  <c r="AG2439" i="33"/>
  <c r="AG2447" i="33"/>
  <c r="AG2455" i="33"/>
  <c r="AG1962" i="33"/>
  <c r="AG2079" i="33"/>
  <c r="AG2089" i="33"/>
  <c r="AG2228" i="33"/>
  <c r="AG2248" i="33"/>
  <c r="AG2285" i="33"/>
  <c r="AG2299" i="33"/>
  <c r="AG2161" i="33"/>
  <c r="AG2192" i="33"/>
  <c r="AG2233" i="33"/>
  <c r="AG2238" i="33"/>
  <c r="AG2260" i="33"/>
  <c r="AG2308" i="33"/>
  <c r="AG2316" i="33"/>
  <c r="AG2324" i="33"/>
  <c r="AG2332" i="33"/>
  <c r="AG2340" i="33"/>
  <c r="AG2348" i="33"/>
  <c r="AG2356" i="33"/>
  <c r="AG2364" i="33"/>
  <c r="AG2372" i="33"/>
  <c r="AG2380" i="33"/>
  <c r="AG2388" i="33"/>
  <c r="AG2396" i="33"/>
  <c r="AG2404" i="33"/>
  <c r="AG2412" i="33"/>
  <c r="AG2420" i="33"/>
  <c r="AG2428" i="33"/>
  <c r="AG2436" i="33"/>
  <c r="AG2444" i="33"/>
  <c r="AG2452" i="33"/>
  <c r="AG2460" i="33"/>
  <c r="AG2468" i="33"/>
  <c r="AG2476" i="33"/>
  <c r="AG2484" i="33"/>
  <c r="AG2492" i="33"/>
  <c r="AG2174" i="33"/>
  <c r="AG2244" i="33"/>
  <c r="AG2277" i="33"/>
  <c r="AG2280" i="33"/>
  <c r="AG2301" i="33"/>
  <c r="AG2156" i="33"/>
  <c r="AG2188" i="33"/>
  <c r="AG2208" i="33"/>
  <c r="AG2249" i="33"/>
  <c r="AG2257" i="33"/>
  <c r="AG2292" i="33"/>
  <c r="AG2303" i="33"/>
  <c r="AG2313" i="33"/>
  <c r="AG2321" i="33"/>
  <c r="AG2329" i="33"/>
  <c r="AG2337" i="33"/>
  <c r="AG2345" i="33"/>
  <c r="AG2353" i="33"/>
  <c r="AG2361" i="33"/>
  <c r="AG2369" i="33"/>
  <c r="AG2377" i="33"/>
  <c r="AG2385" i="33"/>
  <c r="AG2393" i="33"/>
  <c r="AG2401" i="33"/>
  <c r="AG2409" i="33"/>
  <c r="AG2417" i="33"/>
  <c r="AG2425" i="33"/>
  <c r="AG2066" i="33"/>
  <c r="AG2082" i="33"/>
  <c r="AG2142" i="33"/>
  <c r="AG2193" i="33"/>
  <c r="AG2198" i="33"/>
  <c r="AG2018" i="33"/>
  <c r="AG2134" i="33"/>
  <c r="AG2169" i="33"/>
  <c r="AG2204" i="33"/>
  <c r="AG2224" i="33"/>
  <c r="AG2254" i="33"/>
  <c r="AG2269" i="33"/>
  <c r="AG2272" i="33"/>
  <c r="AG2294" i="33"/>
  <c r="AG2305" i="33"/>
  <c r="AG2310" i="33"/>
  <c r="AG2318" i="33"/>
  <c r="AG2326" i="33"/>
  <c r="AG2334" i="33"/>
  <c r="AG2342" i="33"/>
  <c r="AG2350" i="33"/>
  <c r="AG2358" i="33"/>
  <c r="AG2366" i="33"/>
  <c r="AG2374" i="33"/>
  <c r="AG2382" i="33"/>
  <c r="AG1930" i="33"/>
  <c r="AG2110" i="33"/>
  <c r="AG2339" i="33"/>
  <c r="AG2429" i="33"/>
  <c r="AG2434" i="33"/>
  <c r="AG2498" i="33"/>
  <c r="AG2506" i="33"/>
  <c r="AG2514" i="33"/>
  <c r="AG2074" i="33"/>
  <c r="AG2196" i="33"/>
  <c r="AG2216" i="33"/>
  <c r="AG2284" i="33"/>
  <c r="AG2426" i="33"/>
  <c r="AG2458" i="33"/>
  <c r="AG2462" i="33"/>
  <c r="AG2150" i="33"/>
  <c r="AG2355" i="33"/>
  <c r="AG2394" i="33"/>
  <c r="AG2398" i="33"/>
  <c r="AG2437" i="33"/>
  <c r="AG2442" i="33"/>
  <c r="AG2454" i="33"/>
  <c r="AG2466" i="33"/>
  <c r="AG2470" i="33"/>
  <c r="AG2495" i="33"/>
  <c r="AG2503" i="33"/>
  <c r="AG2511" i="33"/>
  <c r="AG2519" i="33"/>
  <c r="AG1982" i="33"/>
  <c r="AG2084" i="33"/>
  <c r="AG2118" i="33"/>
  <c r="AG2220" i="33"/>
  <c r="AG2240" i="33"/>
  <c r="AG2474" i="33"/>
  <c r="AG2478" i="33"/>
  <c r="AG2286" i="33"/>
  <c r="AG2298" i="33"/>
  <c r="AG2304" i="33"/>
  <c r="AG2371" i="33"/>
  <c r="AG2445" i="33"/>
  <c r="AG2482" i="33"/>
  <c r="AG2486" i="33"/>
  <c r="AG2500" i="33"/>
  <c r="AG2508" i="33"/>
  <c r="AG2516" i="33"/>
  <c r="AG2121" i="33"/>
  <c r="AG2315" i="33"/>
  <c r="AG2402" i="33"/>
  <c r="AG2406" i="33"/>
  <c r="AG2450" i="33"/>
  <c r="AG2490" i="33"/>
  <c r="AG2126" i="33"/>
  <c r="AG2182" i="33"/>
  <c r="AG2278" i="33"/>
  <c r="AG2293" i="33"/>
  <c r="AG2387" i="33"/>
  <c r="AG2395" i="33"/>
  <c r="AG2427" i="33"/>
  <c r="AG2430" i="33"/>
  <c r="AG2435" i="33"/>
  <c r="AG2497" i="33"/>
  <c r="AG2505" i="33"/>
  <c r="AG2513" i="33"/>
  <c r="AG2521" i="33"/>
  <c r="AG2331" i="33"/>
  <c r="AG8" i="33"/>
  <c r="AG2023" i="33"/>
  <c r="AG2225" i="33"/>
  <c r="AG2288" i="33"/>
  <c r="AG2410" i="33"/>
  <c r="AG2414" i="33"/>
  <c r="AG2433" i="33"/>
  <c r="AG2438" i="33"/>
  <c r="AG2443" i="33"/>
  <c r="AG2457" i="33"/>
  <c r="AG2494" i="33"/>
  <c r="AG2502" i="33"/>
  <c r="AG2510" i="33"/>
  <c r="AG2518" i="33"/>
  <c r="AG2261" i="33"/>
  <c r="AG2347" i="33"/>
  <c r="AG2403" i="33"/>
  <c r="AG2459" i="33"/>
  <c r="AG2461" i="33"/>
  <c r="AG2465" i="33"/>
  <c r="AG2209" i="33"/>
  <c r="AG2441" i="33"/>
  <c r="AG2446" i="33"/>
  <c r="AG2463" i="33"/>
  <c r="AG2467" i="33"/>
  <c r="AG2469" i="33"/>
  <c r="AG2473" i="33"/>
  <c r="AG2499" i="33"/>
  <c r="AG2507" i="33"/>
  <c r="AG2515" i="33"/>
  <c r="AG2164" i="33"/>
  <c r="AG2363" i="33"/>
  <c r="AG2418" i="33"/>
  <c r="AG2453" i="33"/>
  <c r="AG2471" i="33"/>
  <c r="AG2475" i="33"/>
  <c r="AG2477" i="33"/>
  <c r="AG2481" i="33"/>
  <c r="AG1794" i="33"/>
  <c r="AG2230" i="33"/>
  <c r="AG2281" i="33"/>
  <c r="AG2307" i="33"/>
  <c r="AG2411" i="33"/>
  <c r="AG2422" i="33"/>
  <c r="AG2449" i="33"/>
  <c r="AG2451" i="33"/>
  <c r="AG2479" i="33"/>
  <c r="AG2483" i="33"/>
  <c r="AG2485" i="33"/>
  <c r="AG2489" i="33"/>
  <c r="AG2496" i="33"/>
  <c r="AG2504" i="33"/>
  <c r="AG2512" i="33"/>
  <c r="AG2520" i="33"/>
  <c r="AG2055" i="33"/>
  <c r="AG2296" i="33"/>
  <c r="AG2379" i="33"/>
  <c r="AG2487" i="33"/>
  <c r="AG2491" i="33"/>
  <c r="AG2390" i="33"/>
  <c r="AG2419" i="33"/>
  <c r="AG2214" i="33"/>
  <c r="AG2493" i="33"/>
  <c r="AG2264" i="33"/>
  <c r="AG2517" i="33"/>
  <c r="AG2501" i="33"/>
  <c r="AG2323" i="33"/>
  <c r="AG2509" i="33"/>
  <c r="AC11" i="33"/>
  <c r="AC19" i="33"/>
  <c r="AC27" i="33"/>
  <c r="AC35" i="33"/>
  <c r="AC43" i="33"/>
  <c r="AC15" i="33"/>
  <c r="AC17" i="33"/>
  <c r="AC32" i="33"/>
  <c r="AC47" i="33"/>
  <c r="AC49" i="33"/>
  <c r="AC57" i="33"/>
  <c r="AC65" i="33"/>
  <c r="AC73" i="33"/>
  <c r="AC81" i="33"/>
  <c r="AC89" i="33"/>
  <c r="AC97" i="33"/>
  <c r="AC105" i="33"/>
  <c r="AC113" i="33"/>
  <c r="AC121" i="33"/>
  <c r="AC30" i="33"/>
  <c r="AC22" i="33"/>
  <c r="AC16" i="33"/>
  <c r="AC31" i="33"/>
  <c r="AC33" i="33"/>
  <c r="AC48" i="33"/>
  <c r="AC53" i="33"/>
  <c r="AC61" i="33"/>
  <c r="AC69" i="33"/>
  <c r="AC77" i="33"/>
  <c r="AC85" i="33"/>
  <c r="AC93" i="33"/>
  <c r="AC101" i="33"/>
  <c r="AC109" i="33"/>
  <c r="AC117" i="33"/>
  <c r="AC14" i="33"/>
  <c r="AC23" i="33"/>
  <c r="AC25" i="33"/>
  <c r="AC40" i="33"/>
  <c r="AC55" i="33"/>
  <c r="AC63" i="33"/>
  <c r="AC71" i="33"/>
  <c r="AC79" i="33"/>
  <c r="AC10" i="33"/>
  <c r="AC59" i="33"/>
  <c r="AC74" i="33"/>
  <c r="AC108" i="33"/>
  <c r="AC119" i="33"/>
  <c r="AC34" i="33"/>
  <c r="AC37" i="33"/>
  <c r="AC72" i="33"/>
  <c r="AC88" i="33"/>
  <c r="AC24" i="33"/>
  <c r="AC21" i="33"/>
  <c r="AC28" i="33"/>
  <c r="AC51" i="33"/>
  <c r="AC66" i="33"/>
  <c r="AC92" i="33"/>
  <c r="AC64" i="33"/>
  <c r="AC18" i="33"/>
  <c r="AC38" i="33"/>
  <c r="AC62" i="33"/>
  <c r="AC60" i="33"/>
  <c r="AC41" i="33"/>
  <c r="AC44" i="33"/>
  <c r="AC58" i="33"/>
  <c r="AC12" i="33"/>
  <c r="AC29" i="33"/>
  <c r="AC56" i="33"/>
  <c r="AC120" i="33"/>
  <c r="AC127" i="33"/>
  <c r="AC135" i="33"/>
  <c r="AC143" i="33"/>
  <c r="AC151" i="33"/>
  <c r="AC159" i="33"/>
  <c r="AC54" i="33"/>
  <c r="AC26" i="33"/>
  <c r="AC36" i="33"/>
  <c r="AC83" i="33"/>
  <c r="AC96" i="33"/>
  <c r="AC114" i="33"/>
  <c r="AC130" i="33"/>
  <c r="AC141" i="33"/>
  <c r="AC152" i="33"/>
  <c r="AC163" i="33"/>
  <c r="AC173" i="33"/>
  <c r="AC181" i="33"/>
  <c r="AC189" i="33"/>
  <c r="AC197" i="33"/>
  <c r="AC205" i="33"/>
  <c r="AC213" i="33"/>
  <c r="AC20" i="33"/>
  <c r="AC94" i="33"/>
  <c r="AC103" i="33"/>
  <c r="AC112" i="33"/>
  <c r="AC154" i="33"/>
  <c r="AC165" i="33"/>
  <c r="AC170" i="33"/>
  <c r="AC178" i="33"/>
  <c r="AC186" i="33"/>
  <c r="AC194" i="33"/>
  <c r="AC202" i="33"/>
  <c r="AC210" i="33"/>
  <c r="AC68" i="33"/>
  <c r="AC164" i="33"/>
  <c r="AC166" i="33"/>
  <c r="AC131" i="33"/>
  <c r="AC133" i="33"/>
  <c r="AC172" i="33"/>
  <c r="AC183" i="33"/>
  <c r="AC192" i="33"/>
  <c r="AC203" i="33"/>
  <c r="AC214" i="33"/>
  <c r="AC219" i="33"/>
  <c r="AC227" i="33"/>
  <c r="AC75" i="33"/>
  <c r="AC86" i="33"/>
  <c r="AC100" i="33"/>
  <c r="AC125" i="33"/>
  <c r="AC174" i="33"/>
  <c r="AC185" i="33"/>
  <c r="AC196" i="33"/>
  <c r="AC207" i="33"/>
  <c r="AC216" i="33"/>
  <c r="AC224" i="33"/>
  <c r="AC232" i="33"/>
  <c r="AC118" i="33"/>
  <c r="AC123" i="33"/>
  <c r="AC144" i="33"/>
  <c r="AC146" i="33"/>
  <c r="AC167" i="33"/>
  <c r="AC176" i="33"/>
  <c r="AC45" i="33"/>
  <c r="AC90" i="33"/>
  <c r="AC107" i="33"/>
  <c r="AC111" i="33"/>
  <c r="AC138" i="33"/>
  <c r="AC149" i="33"/>
  <c r="AC199" i="33"/>
  <c r="AC201" i="33"/>
  <c r="AC223" i="33"/>
  <c r="AC237" i="33"/>
  <c r="AC46" i="33"/>
  <c r="AC76" i="33"/>
  <c r="AC104" i="33"/>
  <c r="AC82" i="33"/>
  <c r="AC87" i="33"/>
  <c r="AC98" i="33"/>
  <c r="AC115" i="33"/>
  <c r="AC136" i="33"/>
  <c r="AC147" i="33"/>
  <c r="AC158" i="33"/>
  <c r="AC169" i="33"/>
  <c r="AC187" i="33"/>
  <c r="AC212" i="33"/>
  <c r="AC218" i="33"/>
  <c r="AC229" i="33"/>
  <c r="AC239" i="33"/>
  <c r="AC247" i="33"/>
  <c r="AC255" i="33"/>
  <c r="AC91" i="33"/>
  <c r="AC161" i="33"/>
  <c r="AC39" i="33"/>
  <c r="AC50" i="33"/>
  <c r="AC95" i="33"/>
  <c r="AC150" i="33"/>
  <c r="AC78" i="33"/>
  <c r="AC102" i="33"/>
  <c r="AC122" i="33"/>
  <c r="AC139" i="33"/>
  <c r="AC142" i="33"/>
  <c r="AC153" i="33"/>
  <c r="AC52" i="33"/>
  <c r="AC140" i="33"/>
  <c r="AC9" i="33"/>
  <c r="AC128" i="33"/>
  <c r="AC156" i="33"/>
  <c r="AC177" i="33"/>
  <c r="AC230" i="33"/>
  <c r="AC245" i="33"/>
  <c r="AC256" i="33"/>
  <c r="AC263" i="33"/>
  <c r="AC271" i="33"/>
  <c r="AC279" i="33"/>
  <c r="AC287" i="33"/>
  <c r="AC295" i="33"/>
  <c r="AC303" i="33"/>
  <c r="AC311" i="33"/>
  <c r="AC13" i="33"/>
  <c r="AC70" i="33"/>
  <c r="AC134" i="33"/>
  <c r="AC145" i="33"/>
  <c r="AC116" i="33"/>
  <c r="AC129" i="33"/>
  <c r="AC188" i="33"/>
  <c r="AC208" i="33"/>
  <c r="AC221" i="33"/>
  <c r="AC226" i="33"/>
  <c r="AC231" i="33"/>
  <c r="AC251" i="33"/>
  <c r="AC265" i="33"/>
  <c r="AC273" i="33"/>
  <c r="AC281" i="33"/>
  <c r="AC289" i="33"/>
  <c r="AC297" i="33"/>
  <c r="AC305" i="33"/>
  <c r="AC99" i="33"/>
  <c r="AC200" i="33"/>
  <c r="AC211" i="33"/>
  <c r="AC242" i="33"/>
  <c r="AC244" i="33"/>
  <c r="AC253" i="33"/>
  <c r="AC262" i="33"/>
  <c r="AC270" i="33"/>
  <c r="AC278" i="33"/>
  <c r="AC286" i="33"/>
  <c r="AC294" i="33"/>
  <c r="AC302" i="33"/>
  <c r="AC310" i="33"/>
  <c r="AC124" i="33"/>
  <c r="AC171" i="33"/>
  <c r="AC175" i="33"/>
  <c r="AC179" i="33"/>
  <c r="AC182" i="33"/>
  <c r="AC206" i="33"/>
  <c r="AC236" i="33"/>
  <c r="AC238" i="33"/>
  <c r="AC240" i="33"/>
  <c r="AC246" i="33"/>
  <c r="AC257" i="33"/>
  <c r="AC267" i="33"/>
  <c r="AC275" i="33"/>
  <c r="AC283" i="33"/>
  <c r="AC291" i="33"/>
  <c r="AC299" i="33"/>
  <c r="AC307" i="33"/>
  <c r="AC137" i="33"/>
  <c r="AC284" i="33"/>
  <c r="AC42" i="33"/>
  <c r="AC80" i="33"/>
  <c r="AC198" i="33"/>
  <c r="AC209" i="33"/>
  <c r="AC234" i="33"/>
  <c r="AC264" i="33"/>
  <c r="AC269" i="33"/>
  <c r="AC274" i="33"/>
  <c r="AC315" i="33"/>
  <c r="AC323" i="33"/>
  <c r="AC331" i="33"/>
  <c r="AC339" i="33"/>
  <c r="AC347" i="33"/>
  <c r="AC355" i="33"/>
  <c r="AC363" i="33"/>
  <c r="AC371" i="33"/>
  <c r="AC379" i="33"/>
  <c r="AC387" i="33"/>
  <c r="AC395" i="33"/>
  <c r="AC403" i="33"/>
  <c r="AC411" i="33"/>
  <c r="AC419" i="33"/>
  <c r="AC204" i="33"/>
  <c r="AC215" i="33"/>
  <c r="AC220" i="33"/>
  <c r="AC250" i="33"/>
  <c r="AC292" i="33"/>
  <c r="AC132" i="33"/>
  <c r="AC259" i="33"/>
  <c r="AC272" i="33"/>
  <c r="AC277" i="33"/>
  <c r="AC282" i="33"/>
  <c r="AC312" i="33"/>
  <c r="AC320" i="33"/>
  <c r="AC328" i="33"/>
  <c r="AC336" i="33"/>
  <c r="AC344" i="33"/>
  <c r="AC352" i="33"/>
  <c r="AC360" i="33"/>
  <c r="AC368" i="33"/>
  <c r="AC180" i="33"/>
  <c r="AC193" i="33"/>
  <c r="AC225" i="33"/>
  <c r="AC243" i="33"/>
  <c r="AC300" i="33"/>
  <c r="AC106" i="33"/>
  <c r="AC235" i="33"/>
  <c r="AC157" i="33"/>
  <c r="AC110" i="33"/>
  <c r="AC148" i="33"/>
  <c r="AC195" i="33"/>
  <c r="AC217" i="33"/>
  <c r="AC222" i="33"/>
  <c r="AC248" i="33"/>
  <c r="AC254" i="33"/>
  <c r="AC296" i="33"/>
  <c r="AC301" i="33"/>
  <c r="AC306" i="33"/>
  <c r="AC319" i="33"/>
  <c r="AC327" i="33"/>
  <c r="AC335" i="33"/>
  <c r="AC343" i="33"/>
  <c r="AC351" i="33"/>
  <c r="AC126" i="33"/>
  <c r="AC260" i="33"/>
  <c r="AC168" i="33"/>
  <c r="AC67" i="33"/>
  <c r="AC190" i="33"/>
  <c r="AC160" i="33"/>
  <c r="AC252" i="33"/>
  <c r="AC280" i="33"/>
  <c r="AC184" i="33"/>
  <c r="AC228" i="33"/>
  <c r="AC249" i="33"/>
  <c r="AC268" i="33"/>
  <c r="AC314" i="33"/>
  <c r="AC332" i="33"/>
  <c r="AC337" i="33"/>
  <c r="AC342" i="33"/>
  <c r="AC370" i="33"/>
  <c r="AC372" i="33"/>
  <c r="AC383" i="33"/>
  <c r="AC394" i="33"/>
  <c r="AC405" i="33"/>
  <c r="AC414" i="33"/>
  <c r="AC416" i="33"/>
  <c r="AC426" i="33"/>
  <c r="AC434" i="33"/>
  <c r="AC442" i="33"/>
  <c r="AC241" i="33"/>
  <c r="AC298" i="33"/>
  <c r="AC304" i="33"/>
  <c r="AC308" i="33"/>
  <c r="AC293" i="33"/>
  <c r="AC191" i="33"/>
  <c r="AC233" i="33"/>
  <c r="AC325" i="33"/>
  <c r="AC330" i="33"/>
  <c r="AC348" i="33"/>
  <c r="AC353" i="33"/>
  <c r="AC362" i="33"/>
  <c r="AC364" i="33"/>
  <c r="AC366" i="33"/>
  <c r="AC378" i="33"/>
  <c r="AC389" i="33"/>
  <c r="AC398" i="33"/>
  <c r="AC400" i="33"/>
  <c r="AC162" i="33"/>
  <c r="AC288" i="33"/>
  <c r="AC84" i="33"/>
  <c r="AC313" i="33"/>
  <c r="AC321" i="33"/>
  <c r="AC329" i="33"/>
  <c r="AC338" i="33"/>
  <c r="AC346" i="33"/>
  <c r="AC354" i="33"/>
  <c r="AC377" i="33"/>
  <c r="AC386" i="33"/>
  <c r="AC413" i="33"/>
  <c r="AC415" i="33"/>
  <c r="AC417" i="33"/>
  <c r="AC421" i="33"/>
  <c r="AC432" i="33"/>
  <c r="AC443" i="33"/>
  <c r="AC350" i="33"/>
  <c r="AC423" i="33"/>
  <c r="AC450" i="33"/>
  <c r="AC458" i="33"/>
  <c r="AC466" i="33"/>
  <c r="AC474" i="33"/>
  <c r="AC482" i="33"/>
  <c r="AC490" i="33"/>
  <c r="AC498" i="33"/>
  <c r="AC506" i="33"/>
  <c r="AC514" i="33"/>
  <c r="AC522" i="33"/>
  <c r="AC530" i="33"/>
  <c r="AC538" i="33"/>
  <c r="AC546" i="33"/>
  <c r="AC554" i="33"/>
  <c r="AC562" i="33"/>
  <c r="AC570" i="33"/>
  <c r="AC578" i="33"/>
  <c r="AC586" i="33"/>
  <c r="AC594" i="33"/>
  <c r="AC602" i="33"/>
  <c r="AC309" i="33"/>
  <c r="AC358" i="33"/>
  <c r="AC361" i="33"/>
  <c r="AC365" i="33"/>
  <c r="AC392" i="33"/>
  <c r="AC404" i="33"/>
  <c r="AC425" i="33"/>
  <c r="AC445" i="33"/>
  <c r="AC322" i="33"/>
  <c r="AC409" i="33"/>
  <c r="AC436" i="33"/>
  <c r="AC447" i="33"/>
  <c r="AC455" i="33"/>
  <c r="AC463" i="33"/>
  <c r="AC471" i="33"/>
  <c r="AC479" i="33"/>
  <c r="AC487" i="33"/>
  <c r="AC495" i="33"/>
  <c r="AC503" i="33"/>
  <c r="AC511" i="33"/>
  <c r="AC519" i="33"/>
  <c r="AC527" i="33"/>
  <c r="AC535" i="33"/>
  <c r="AC543" i="33"/>
  <c r="AC551" i="33"/>
  <c r="AC559" i="33"/>
  <c r="AC567" i="33"/>
  <c r="AC575" i="33"/>
  <c r="AC583" i="33"/>
  <c r="AC591" i="33"/>
  <c r="AC599" i="33"/>
  <c r="AC607" i="33"/>
  <c r="AC615" i="33"/>
  <c r="AC318" i="33"/>
  <c r="AC326" i="33"/>
  <c r="AC334" i="33"/>
  <c r="AC375" i="33"/>
  <c r="AC384" i="33"/>
  <c r="AC401" i="33"/>
  <c r="AC427" i="33"/>
  <c r="AC438" i="33"/>
  <c r="AC407" i="33"/>
  <c r="AC452" i="33"/>
  <c r="AC460" i="33"/>
  <c r="AC468" i="33"/>
  <c r="AC476" i="33"/>
  <c r="AC484" i="33"/>
  <c r="AC492" i="33"/>
  <c r="AC500" i="33"/>
  <c r="AC508" i="33"/>
  <c r="AC516" i="33"/>
  <c r="AC524" i="33"/>
  <c r="AC532" i="33"/>
  <c r="AC540" i="33"/>
  <c r="AC548" i="33"/>
  <c r="AC556" i="33"/>
  <c r="AC564" i="33"/>
  <c r="AC572" i="33"/>
  <c r="AC580" i="33"/>
  <c r="AC588" i="33"/>
  <c r="AC596" i="33"/>
  <c r="AC604" i="33"/>
  <c r="AC276" i="33"/>
  <c r="AC369" i="33"/>
  <c r="AC381" i="33"/>
  <c r="AC393" i="33"/>
  <c r="AC402" i="33"/>
  <c r="AC429" i="33"/>
  <c r="AC440" i="33"/>
  <c r="AC266" i="33"/>
  <c r="AC285" i="33"/>
  <c r="AC396" i="33"/>
  <c r="AC418" i="33"/>
  <c r="AC420" i="33"/>
  <c r="AC431" i="33"/>
  <c r="AC449" i="33"/>
  <c r="AC457" i="33"/>
  <c r="AC465" i="33"/>
  <c r="AC473" i="33"/>
  <c r="AC481" i="33"/>
  <c r="AC489" i="33"/>
  <c r="AC497" i="33"/>
  <c r="AC505" i="33"/>
  <c r="AC513" i="33"/>
  <c r="AC521" i="33"/>
  <c r="AC529" i="33"/>
  <c r="AC537" i="33"/>
  <c r="AC545" i="33"/>
  <c r="AC553" i="33"/>
  <c r="AC561" i="33"/>
  <c r="AC569" i="33"/>
  <c r="AC577" i="33"/>
  <c r="AC585" i="33"/>
  <c r="AC593" i="33"/>
  <c r="AC601" i="33"/>
  <c r="AC609" i="33"/>
  <c r="AC258" i="33"/>
  <c r="AC356" i="33"/>
  <c r="AC359" i="33"/>
  <c r="AC373" i="33"/>
  <c r="AC390" i="33"/>
  <c r="AC399" i="33"/>
  <c r="AC422" i="33"/>
  <c r="AC433" i="33"/>
  <c r="AC340" i="33"/>
  <c r="AC376" i="33"/>
  <c r="AC444" i="33"/>
  <c r="AC454" i="33"/>
  <c r="AC462" i="33"/>
  <c r="AC470" i="33"/>
  <c r="AC478" i="33"/>
  <c r="AC486" i="33"/>
  <c r="AC494" i="33"/>
  <c r="AC502" i="33"/>
  <c r="AC510" i="33"/>
  <c r="AC518" i="33"/>
  <c r="AC526" i="33"/>
  <c r="AC534" i="33"/>
  <c r="AC542" i="33"/>
  <c r="AC550" i="33"/>
  <c r="AC558" i="33"/>
  <c r="AC566" i="33"/>
  <c r="AC574" i="33"/>
  <c r="AC582" i="33"/>
  <c r="AC590" i="33"/>
  <c r="AC598" i="33"/>
  <c r="AC606" i="33"/>
  <c r="AC614" i="33"/>
  <c r="AC622" i="33"/>
  <c r="AC382" i="33"/>
  <c r="AC391" i="33"/>
  <c r="AC408" i="33"/>
  <c r="AC410" i="33"/>
  <c r="AC412" i="33"/>
  <c r="AC424" i="33"/>
  <c r="AC435" i="33"/>
  <c r="AC446" i="33"/>
  <c r="AC155" i="33"/>
  <c r="AC385" i="33"/>
  <c r="AC451" i="33"/>
  <c r="AC459" i="33"/>
  <c r="AC467" i="33"/>
  <c r="AC475" i="33"/>
  <c r="AC483" i="33"/>
  <c r="AC491" i="33"/>
  <c r="AC499" i="33"/>
  <c r="AC507" i="33"/>
  <c r="AC515" i="33"/>
  <c r="AC523" i="33"/>
  <c r="AC531" i="33"/>
  <c r="AC539" i="33"/>
  <c r="AC547" i="33"/>
  <c r="AC555" i="33"/>
  <c r="AC563" i="33"/>
  <c r="AC571" i="33"/>
  <c r="AC579" i="33"/>
  <c r="AC587" i="33"/>
  <c r="AC595" i="33"/>
  <c r="AC603" i="33"/>
  <c r="AC345" i="33"/>
  <c r="AC428" i="33"/>
  <c r="AC439" i="33"/>
  <c r="AC448" i="33"/>
  <c r="AC456" i="33"/>
  <c r="AC464" i="33"/>
  <c r="AC472" i="33"/>
  <c r="AC480" i="33"/>
  <c r="AC317" i="33"/>
  <c r="AC341" i="33"/>
  <c r="AC501" i="33"/>
  <c r="AC533" i="33"/>
  <c r="AC552" i="33"/>
  <c r="AC592" i="33"/>
  <c r="AC619" i="33"/>
  <c r="AC621" i="33"/>
  <c r="AC628" i="33"/>
  <c r="AC636" i="33"/>
  <c r="AC644" i="33"/>
  <c r="AC430" i="33"/>
  <c r="AC557" i="33"/>
  <c r="AC617" i="33"/>
  <c r="AC380" i="33"/>
  <c r="AC496" i="33"/>
  <c r="AC528" i="33"/>
  <c r="AC584" i="33"/>
  <c r="AC610" i="33"/>
  <c r="AC625" i="33"/>
  <c r="AC633" i="33"/>
  <c r="AC641" i="33"/>
  <c r="AC649" i="33"/>
  <c r="AC657" i="33"/>
  <c r="AC665" i="33"/>
  <c r="AC673" i="33"/>
  <c r="AC681" i="33"/>
  <c r="AC689" i="33"/>
  <c r="AC697" i="33"/>
  <c r="AC705" i="33"/>
  <c r="AC713" i="33"/>
  <c r="AC721" i="33"/>
  <c r="AC729" i="33"/>
  <c r="AC737" i="33"/>
  <c r="AC745" i="33"/>
  <c r="AC753" i="33"/>
  <c r="AC761" i="33"/>
  <c r="AC769" i="33"/>
  <c r="AC777" i="33"/>
  <c r="AC785" i="33"/>
  <c r="AC793" i="33"/>
  <c r="AC801" i="33"/>
  <c r="AC809" i="33"/>
  <c r="AC817" i="33"/>
  <c r="AC397" i="33"/>
  <c r="AC441" i="33"/>
  <c r="AC290" i="33"/>
  <c r="AC324" i="33"/>
  <c r="AC509" i="33"/>
  <c r="AC541" i="33"/>
  <c r="AC576" i="33"/>
  <c r="AC597" i="33"/>
  <c r="AC605" i="33"/>
  <c r="AC608" i="33"/>
  <c r="AC613" i="33"/>
  <c r="AC630" i="33"/>
  <c r="AC638" i="33"/>
  <c r="AC646" i="33"/>
  <c r="AC654" i="33"/>
  <c r="AC662" i="33"/>
  <c r="AC670" i="33"/>
  <c r="AC678" i="33"/>
  <c r="AC686" i="33"/>
  <c r="AC694" i="33"/>
  <c r="AC702" i="33"/>
  <c r="AC710" i="33"/>
  <c r="AC718" i="33"/>
  <c r="AC726" i="33"/>
  <c r="AC734" i="33"/>
  <c r="AC742" i="33"/>
  <c r="AC750" i="33"/>
  <c r="AC758" i="33"/>
  <c r="AC367" i="33"/>
  <c r="AC349" i="33"/>
  <c r="AC477" i="33"/>
  <c r="AC504" i="33"/>
  <c r="AC536" i="33"/>
  <c r="AC568" i="33"/>
  <c r="AC589" i="33"/>
  <c r="AC611" i="33"/>
  <c r="AC627" i="33"/>
  <c r="AC635" i="33"/>
  <c r="AC643" i="33"/>
  <c r="AC651" i="33"/>
  <c r="AC659" i="33"/>
  <c r="AC667" i="33"/>
  <c r="AC675" i="33"/>
  <c r="AC683" i="33"/>
  <c r="AC691" i="33"/>
  <c r="AC699" i="33"/>
  <c r="AC707" i="33"/>
  <c r="AC715" i="33"/>
  <c r="AC723" i="33"/>
  <c r="AC731" i="33"/>
  <c r="AC739" i="33"/>
  <c r="AC747" i="33"/>
  <c r="AC755" i="33"/>
  <c r="AC763" i="33"/>
  <c r="AC469" i="33"/>
  <c r="AC620" i="33"/>
  <c r="AC461" i="33"/>
  <c r="AC485" i="33"/>
  <c r="AC517" i="33"/>
  <c r="AC549" i="33"/>
  <c r="AC581" i="33"/>
  <c r="AC624" i="33"/>
  <c r="AC632" i="33"/>
  <c r="AC640" i="33"/>
  <c r="AC648" i="33"/>
  <c r="AC656" i="33"/>
  <c r="AC664" i="33"/>
  <c r="AC672" i="33"/>
  <c r="AC680" i="33"/>
  <c r="AC688" i="33"/>
  <c r="AC696" i="33"/>
  <c r="AC704" i="33"/>
  <c r="AC712" i="33"/>
  <c r="AC720" i="33"/>
  <c r="AC728" i="33"/>
  <c r="AC736" i="33"/>
  <c r="AC744" i="33"/>
  <c r="AC752" i="33"/>
  <c r="AC760" i="33"/>
  <c r="AC768" i="33"/>
  <c r="AC776" i="33"/>
  <c r="AC784" i="33"/>
  <c r="AC792" i="33"/>
  <c r="AC800" i="33"/>
  <c r="AC808" i="33"/>
  <c r="AC816" i="33"/>
  <c r="AC453" i="33"/>
  <c r="AC560" i="33"/>
  <c r="AC333" i="33"/>
  <c r="AC388" i="33"/>
  <c r="AC512" i="33"/>
  <c r="AC544" i="33"/>
  <c r="AC573" i="33"/>
  <c r="AC616" i="33"/>
  <c r="AC618" i="33"/>
  <c r="AC629" i="33"/>
  <c r="AC637" i="33"/>
  <c r="AC645" i="33"/>
  <c r="AC653" i="33"/>
  <c r="AC661" i="33"/>
  <c r="AC669" i="33"/>
  <c r="AC677" i="33"/>
  <c r="AC685" i="33"/>
  <c r="AC693" i="33"/>
  <c r="AC701" i="33"/>
  <c r="AC709" i="33"/>
  <c r="AC717" i="33"/>
  <c r="AC725" i="33"/>
  <c r="AC733" i="33"/>
  <c r="AC741" i="33"/>
  <c r="AC749" i="33"/>
  <c r="AC757" i="33"/>
  <c r="AC765" i="33"/>
  <c r="AC773" i="33"/>
  <c r="AC781" i="33"/>
  <c r="AC789" i="33"/>
  <c r="AC261" i="33"/>
  <c r="AC357" i="33"/>
  <c r="AC374" i="33"/>
  <c r="AC406" i="33"/>
  <c r="AC612" i="33"/>
  <c r="AC794" i="33"/>
  <c r="AC805" i="33"/>
  <c r="AC316" i="33"/>
  <c r="AC626" i="33"/>
  <c r="AC631" i="33"/>
  <c r="AC658" i="33"/>
  <c r="AC674" i="33"/>
  <c r="AC690" i="33"/>
  <c r="AC706" i="33"/>
  <c r="AC722" i="33"/>
  <c r="AC738" i="33"/>
  <c r="AC754" i="33"/>
  <c r="AC771" i="33"/>
  <c r="AC786" i="33"/>
  <c r="AC788" i="33"/>
  <c r="AC828" i="33"/>
  <c r="AC836" i="33"/>
  <c r="AC844" i="33"/>
  <c r="AC852" i="33"/>
  <c r="AC860" i="33"/>
  <c r="AC868" i="33"/>
  <c r="AC876" i="33"/>
  <c r="AC884" i="33"/>
  <c r="AC892" i="33"/>
  <c r="AC900" i="33"/>
  <c r="AC908" i="33"/>
  <c r="AC916" i="33"/>
  <c r="AC924" i="33"/>
  <c r="AC932" i="33"/>
  <c r="AC940" i="33"/>
  <c r="AC948" i="33"/>
  <c r="AC956" i="33"/>
  <c r="AC964" i="33"/>
  <c r="AC796" i="33"/>
  <c r="AC807" i="33"/>
  <c r="AC818" i="33"/>
  <c r="AC655" i="33"/>
  <c r="AC671" i="33"/>
  <c r="AC687" i="33"/>
  <c r="AC703" i="33"/>
  <c r="AC719" i="33"/>
  <c r="AC735" i="33"/>
  <c r="AC751" i="33"/>
  <c r="AC565" i="33"/>
  <c r="AC820" i="33"/>
  <c r="AC600" i="33"/>
  <c r="AC652" i="33"/>
  <c r="AC668" i="33"/>
  <c r="AC684" i="33"/>
  <c r="AC700" i="33"/>
  <c r="AC716" i="33"/>
  <c r="AC732" i="33"/>
  <c r="AC748" i="33"/>
  <c r="AC764" i="33"/>
  <c r="AC767" i="33"/>
  <c r="AC778" i="33"/>
  <c r="AC780" i="33"/>
  <c r="AC811" i="33"/>
  <c r="AC822" i="33"/>
  <c r="AC830" i="33"/>
  <c r="AC838" i="33"/>
  <c r="AC846" i="33"/>
  <c r="AC854" i="33"/>
  <c r="AC862" i="33"/>
  <c r="AC870" i="33"/>
  <c r="AC878" i="33"/>
  <c r="AC802" i="33"/>
  <c r="AC813" i="33"/>
  <c r="AC774" i="33"/>
  <c r="AC791" i="33"/>
  <c r="AC827" i="33"/>
  <c r="AC835" i="33"/>
  <c r="AC843" i="33"/>
  <c r="AC851" i="33"/>
  <c r="AC859" i="33"/>
  <c r="AC867" i="33"/>
  <c r="AC875" i="33"/>
  <c r="AC437" i="33"/>
  <c r="AC642" i="33"/>
  <c r="AC804" i="33"/>
  <c r="AC815" i="33"/>
  <c r="AC650" i="33"/>
  <c r="AC666" i="33"/>
  <c r="AC682" i="33"/>
  <c r="AC698" i="33"/>
  <c r="AC714" i="33"/>
  <c r="AC730" i="33"/>
  <c r="AC746" i="33"/>
  <c r="AC762" i="33"/>
  <c r="AC770" i="33"/>
  <c r="AC772" i="33"/>
  <c r="AC787" i="33"/>
  <c r="AC795" i="33"/>
  <c r="AC806" i="33"/>
  <c r="AC824" i="33"/>
  <c r="AC832" i="33"/>
  <c r="AC840" i="33"/>
  <c r="AC848" i="33"/>
  <c r="AC856" i="33"/>
  <c r="AC864" i="33"/>
  <c r="AC872" i="33"/>
  <c r="AC520" i="33"/>
  <c r="AC623" i="33"/>
  <c r="AC634" i="33"/>
  <c r="AC797" i="33"/>
  <c r="AC488" i="33"/>
  <c r="AC663" i="33"/>
  <c r="AC679" i="33"/>
  <c r="AC695" i="33"/>
  <c r="AC711" i="33"/>
  <c r="AC727" i="33"/>
  <c r="AC743" i="33"/>
  <c r="AC759" i="33"/>
  <c r="AC783" i="33"/>
  <c r="AC819" i="33"/>
  <c r="AC829" i="33"/>
  <c r="AC837" i="33"/>
  <c r="AC845" i="33"/>
  <c r="AC853" i="33"/>
  <c r="AC861" i="33"/>
  <c r="AC869" i="33"/>
  <c r="AC877" i="33"/>
  <c r="AC885" i="33"/>
  <c r="AC893" i="33"/>
  <c r="AC901" i="33"/>
  <c r="AC525" i="33"/>
  <c r="AC799" i="33"/>
  <c r="AC810" i="33"/>
  <c r="AC493" i="33"/>
  <c r="AC647" i="33"/>
  <c r="AC790" i="33"/>
  <c r="AC823" i="33"/>
  <c r="AC857" i="33"/>
  <c r="AC866" i="33"/>
  <c r="AC889" i="33"/>
  <c r="AC906" i="33"/>
  <c r="AC917" i="33"/>
  <c r="AC928" i="33"/>
  <c r="AC939" i="33"/>
  <c r="AC950" i="33"/>
  <c r="AC959" i="33"/>
  <c r="AC782" i="33"/>
  <c r="AC798" i="33"/>
  <c r="AC902" i="33"/>
  <c r="AC904" i="33"/>
  <c r="AC849" i="33"/>
  <c r="AC858" i="33"/>
  <c r="AC887" i="33"/>
  <c r="AC910" i="33"/>
  <c r="AC919" i="33"/>
  <c r="AC921" i="33"/>
  <c r="AC930" i="33"/>
  <c r="AC941" i="33"/>
  <c r="AC952" i="33"/>
  <c r="AC963" i="33"/>
  <c r="AC968" i="33"/>
  <c r="AC976" i="33"/>
  <c r="AC984" i="33"/>
  <c r="AC992" i="33"/>
  <c r="AC1000" i="33"/>
  <c r="AC1008" i="33"/>
  <c r="AC1016" i="33"/>
  <c r="AC1024" i="33"/>
  <c r="AC1032" i="33"/>
  <c r="AC1040" i="33"/>
  <c r="AC1048" i="33"/>
  <c r="AC1056" i="33"/>
  <c r="AC1064" i="33"/>
  <c r="AC883" i="33"/>
  <c r="AC766" i="33"/>
  <c r="AC775" i="33"/>
  <c r="AC814" i="33"/>
  <c r="AC841" i="33"/>
  <c r="AC850" i="33"/>
  <c r="AC871" i="33"/>
  <c r="AC898" i="33"/>
  <c r="AC912" i="33"/>
  <c r="AC923" i="33"/>
  <c r="AC934" i="33"/>
  <c r="AC943" i="33"/>
  <c r="AC945" i="33"/>
  <c r="AC954" i="33"/>
  <c r="AC965" i="33"/>
  <c r="AC973" i="33"/>
  <c r="AC981" i="33"/>
  <c r="AC989" i="33"/>
  <c r="AC997" i="33"/>
  <c r="AC1005" i="33"/>
  <c r="AC1013" i="33"/>
  <c r="AC1021" i="33"/>
  <c r="AC1029" i="33"/>
  <c r="AC1037" i="33"/>
  <c r="AC894" i="33"/>
  <c r="AC896" i="33"/>
  <c r="AC756" i="33"/>
  <c r="AC833" i="33"/>
  <c r="AC842" i="33"/>
  <c r="AC863" i="33"/>
  <c r="AC881" i="33"/>
  <c r="AC914" i="33"/>
  <c r="AC925" i="33"/>
  <c r="AC936" i="33"/>
  <c r="AC947" i="33"/>
  <c r="AC958" i="33"/>
  <c r="AC970" i="33"/>
  <c r="AC978" i="33"/>
  <c r="AC986" i="33"/>
  <c r="AC994" i="33"/>
  <c r="AC1002" i="33"/>
  <c r="AC1010" i="33"/>
  <c r="AC1018" i="33"/>
  <c r="AC1026" i="33"/>
  <c r="AC1034" i="33"/>
  <c r="AC1042" i="33"/>
  <c r="AC1050" i="33"/>
  <c r="AC1058" i="33"/>
  <c r="AC1066" i="33"/>
  <c r="AC740" i="33"/>
  <c r="AC821" i="33"/>
  <c r="AC724" i="33"/>
  <c r="AC825" i="33"/>
  <c r="AC834" i="33"/>
  <c r="AC855" i="33"/>
  <c r="AC890" i="33"/>
  <c r="AC708" i="33"/>
  <c r="AC886" i="33"/>
  <c r="AC888" i="33"/>
  <c r="AC639" i="33"/>
  <c r="AC676" i="33"/>
  <c r="AC899" i="33"/>
  <c r="AC660" i="33"/>
  <c r="AC803" i="33"/>
  <c r="AC839" i="33"/>
  <c r="AC873" i="33"/>
  <c r="AC882" i="33"/>
  <c r="AC897" i="33"/>
  <c r="AC911" i="33"/>
  <c r="AC913" i="33"/>
  <c r="AC922" i="33"/>
  <c r="AC933" i="33"/>
  <c r="AC944" i="33"/>
  <c r="AC955" i="33"/>
  <c r="AC969" i="33"/>
  <c r="AC977" i="33"/>
  <c r="AC907" i="33"/>
  <c r="AC1044" i="33"/>
  <c r="AC1072" i="33"/>
  <c r="AC1095" i="33"/>
  <c r="AC1103" i="33"/>
  <c r="AC1111" i="33"/>
  <c r="AC1119" i="33"/>
  <c r="AC1127" i="33"/>
  <c r="AC1135" i="33"/>
  <c r="AC1143" i="33"/>
  <c r="AC1151" i="33"/>
  <c r="AC1159" i="33"/>
  <c r="AC1167" i="33"/>
  <c r="AC1175" i="33"/>
  <c r="AC1183" i="33"/>
  <c r="AC1191" i="33"/>
  <c r="AC1199" i="33"/>
  <c r="AC942" i="33"/>
  <c r="AC960" i="33"/>
  <c r="AC991" i="33"/>
  <c r="AC1007" i="33"/>
  <c r="AC1023" i="33"/>
  <c r="AC1039" i="33"/>
  <c r="AC1053" i="33"/>
  <c r="AC1068" i="33"/>
  <c r="AC1070" i="33"/>
  <c r="AC1083" i="33"/>
  <c r="AC879" i="33"/>
  <c r="AC891" i="33"/>
  <c r="AC931" i="33"/>
  <c r="AC937" i="33"/>
  <c r="AC949" i="33"/>
  <c r="AC988" i="33"/>
  <c r="AC1004" i="33"/>
  <c r="AC1020" i="33"/>
  <c r="AC1036" i="33"/>
  <c r="AC1047" i="33"/>
  <c r="AC1049" i="33"/>
  <c r="AC1051" i="33"/>
  <c r="AC1076" i="33"/>
  <c r="AC1087" i="33"/>
  <c r="AC692" i="33"/>
  <c r="AC812" i="33"/>
  <c r="AC880" i="33"/>
  <c r="AC974" i="33"/>
  <c r="AC985" i="33"/>
  <c r="AC1001" i="33"/>
  <c r="AC1017" i="33"/>
  <c r="AC1033" i="33"/>
  <c r="AC920" i="33"/>
  <c r="AC926" i="33"/>
  <c r="AC938" i="33"/>
  <c r="AC982" i="33"/>
  <c r="AC998" i="33"/>
  <c r="AC1014" i="33"/>
  <c r="AC1030" i="33"/>
  <c r="AC1060" i="33"/>
  <c r="AC1062" i="33"/>
  <c r="AC1078" i="33"/>
  <c r="AC1089" i="33"/>
  <c r="AC779" i="33"/>
  <c r="AC961" i="33"/>
  <c r="AC966" i="33"/>
  <c r="AC1080" i="33"/>
  <c r="AC1094" i="33"/>
  <c r="AC1102" i="33"/>
  <c r="AC1110" i="33"/>
  <c r="AC1118" i="33"/>
  <c r="AC1126" i="33"/>
  <c r="AC865" i="33"/>
  <c r="AC909" i="33"/>
  <c r="AC915" i="33"/>
  <c r="AC927" i="33"/>
  <c r="AC975" i="33"/>
  <c r="AC995" i="33"/>
  <c r="AC1011" i="33"/>
  <c r="AC1027" i="33"/>
  <c r="AC1045" i="33"/>
  <c r="AC1071" i="33"/>
  <c r="AC979" i="33"/>
  <c r="AC1082" i="33"/>
  <c r="AC1091" i="33"/>
  <c r="AC1099" i="33"/>
  <c r="AC1107" i="33"/>
  <c r="AC1115" i="33"/>
  <c r="AC1123" i="33"/>
  <c r="AC903" i="33"/>
  <c r="AC962" i="33"/>
  <c r="AC967" i="33"/>
  <c r="AC983" i="33"/>
  <c r="AC999" i="33"/>
  <c r="AC1015" i="33"/>
  <c r="AC1031" i="33"/>
  <c r="AC1052" i="33"/>
  <c r="AC1054" i="33"/>
  <c r="AC1069" i="33"/>
  <c r="AC1073" i="33"/>
  <c r="AC1084" i="33"/>
  <c r="AC847" i="33"/>
  <c r="AC895" i="33"/>
  <c r="AC951" i="33"/>
  <c r="AC957" i="33"/>
  <c r="AC971" i="33"/>
  <c r="AC1096" i="33"/>
  <c r="AC1104" i="33"/>
  <c r="AC1112" i="33"/>
  <c r="AC1120" i="33"/>
  <c r="AC1128" i="33"/>
  <c r="AC1136" i="33"/>
  <c r="AC1144" i="33"/>
  <c r="AC1152" i="33"/>
  <c r="AC1160" i="33"/>
  <c r="AC1168" i="33"/>
  <c r="AC1176" i="33"/>
  <c r="AC1184" i="33"/>
  <c r="AC1192" i="33"/>
  <c r="AC1200" i="33"/>
  <c r="AC1208" i="33"/>
  <c r="AC826" i="33"/>
  <c r="AC980" i="33"/>
  <c r="AC996" i="33"/>
  <c r="AC1012" i="33"/>
  <c r="AC1028" i="33"/>
  <c r="AC1043" i="33"/>
  <c r="AC1063" i="33"/>
  <c r="AC1065" i="33"/>
  <c r="AC1067" i="33"/>
  <c r="AC1075" i="33"/>
  <c r="AC1086" i="33"/>
  <c r="AC905" i="33"/>
  <c r="AC929" i="33"/>
  <c r="AC946" i="33"/>
  <c r="AC993" i="33"/>
  <c r="AC1009" i="33"/>
  <c r="AC1025" i="33"/>
  <c r="AC1077" i="33"/>
  <c r="AC1088" i="33"/>
  <c r="AC1093" i="33"/>
  <c r="AC1101" i="33"/>
  <c r="AC1109" i="33"/>
  <c r="AC1117" i="33"/>
  <c r="AC1125" i="33"/>
  <c r="AC1133" i="33"/>
  <c r="AC1141" i="33"/>
  <c r="AC1149" i="33"/>
  <c r="AC1157" i="33"/>
  <c r="AC1165" i="33"/>
  <c r="AC1173" i="33"/>
  <c r="AC1181" i="33"/>
  <c r="AC1189" i="33"/>
  <c r="AC1197" i="33"/>
  <c r="AC1205" i="33"/>
  <c r="AC1213" i="33"/>
  <c r="AC1221" i="33"/>
  <c r="AC1229" i="33"/>
  <c r="AC1237" i="33"/>
  <c r="AC874" i="33"/>
  <c r="AC972" i="33"/>
  <c r="AC990" i="33"/>
  <c r="AC1006" i="33"/>
  <c r="AC1022" i="33"/>
  <c r="AC1038" i="33"/>
  <c r="AC1046" i="33"/>
  <c r="AC1061" i="33"/>
  <c r="AC1079" i="33"/>
  <c r="AC1041" i="33"/>
  <c r="AC1090" i="33"/>
  <c r="AC1122" i="33"/>
  <c r="AC1146" i="33"/>
  <c r="AC1162" i="33"/>
  <c r="AC1178" i="33"/>
  <c r="AC1194" i="33"/>
  <c r="AC1252" i="33"/>
  <c r="AC831" i="33"/>
  <c r="AC1059" i="33"/>
  <c r="AC1211" i="33"/>
  <c r="AC1226" i="33"/>
  <c r="AC1228" i="33"/>
  <c r="AC1243" i="33"/>
  <c r="AC1254" i="33"/>
  <c r="AC1264" i="33"/>
  <c r="AC1272" i="33"/>
  <c r="AC1280" i="33"/>
  <c r="AC1288" i="33"/>
  <c r="AC1296" i="33"/>
  <c r="AC1304" i="33"/>
  <c r="AC1312" i="33"/>
  <c r="AC1320" i="33"/>
  <c r="AC1328" i="33"/>
  <c r="AC1336" i="33"/>
  <c r="AC1344" i="33"/>
  <c r="AC1352" i="33"/>
  <c r="AC1360" i="33"/>
  <c r="AC1368" i="33"/>
  <c r="AC1376" i="33"/>
  <c r="AC1116" i="33"/>
  <c r="AC1209" i="33"/>
  <c r="AC1241" i="33"/>
  <c r="AC1097" i="33"/>
  <c r="AC1129" i="33"/>
  <c r="AC1140" i="33"/>
  <c r="AC1156" i="33"/>
  <c r="AC1172" i="33"/>
  <c r="AC1188" i="33"/>
  <c r="AC1204" i="33"/>
  <c r="AC1222" i="33"/>
  <c r="AC1224" i="33"/>
  <c r="AC1239" i="33"/>
  <c r="AC1245" i="33"/>
  <c r="AC1256" i="33"/>
  <c r="AC1261" i="33"/>
  <c r="AC1269" i="33"/>
  <c r="AC1277" i="33"/>
  <c r="AC1285" i="33"/>
  <c r="AC1293" i="33"/>
  <c r="AC1301" i="33"/>
  <c r="AC1309" i="33"/>
  <c r="AC1317" i="33"/>
  <c r="AC1325" i="33"/>
  <c r="AC1333" i="33"/>
  <c r="AC1341" i="33"/>
  <c r="AC1349" i="33"/>
  <c r="AC1357" i="33"/>
  <c r="AC1365" i="33"/>
  <c r="AC1373" i="33"/>
  <c r="AC1381" i="33"/>
  <c r="AC1389" i="33"/>
  <c r="AC1397" i="33"/>
  <c r="AC1405" i="33"/>
  <c r="AC1413" i="33"/>
  <c r="AC1421" i="33"/>
  <c r="AC1003" i="33"/>
  <c r="AC1134" i="33"/>
  <c r="AC1150" i="33"/>
  <c r="AC1166" i="33"/>
  <c r="AC1182" i="33"/>
  <c r="AC1198" i="33"/>
  <c r="AC1207" i="33"/>
  <c r="AC1218" i="33"/>
  <c r="AC1220" i="33"/>
  <c r="AC1235" i="33"/>
  <c r="AC1249" i="33"/>
  <c r="AC1258" i="33"/>
  <c r="AC1266" i="33"/>
  <c r="AC1274" i="33"/>
  <c r="AC1282" i="33"/>
  <c r="AC1290" i="33"/>
  <c r="AC1298" i="33"/>
  <c r="AC1306" i="33"/>
  <c r="AC1314" i="33"/>
  <c r="AC1322" i="33"/>
  <c r="AC1330" i="33"/>
  <c r="AC1338" i="33"/>
  <c r="AC1346" i="33"/>
  <c r="AC1354" i="33"/>
  <c r="AC1362" i="33"/>
  <c r="AC1370" i="33"/>
  <c r="AC1378" i="33"/>
  <c r="AC1386" i="33"/>
  <c r="AC1394" i="33"/>
  <c r="AC1402" i="33"/>
  <c r="AC1085" i="33"/>
  <c r="AC1092" i="33"/>
  <c r="AC1124" i="33"/>
  <c r="AC1233" i="33"/>
  <c r="AC1105" i="33"/>
  <c r="AC1147" i="33"/>
  <c r="AC1163" i="33"/>
  <c r="AC1179" i="33"/>
  <c r="AC1195" i="33"/>
  <c r="AC1214" i="33"/>
  <c r="AC1216" i="33"/>
  <c r="AC1231" i="33"/>
  <c r="AC1251" i="33"/>
  <c r="AC1263" i="33"/>
  <c r="AC1271" i="33"/>
  <c r="AC1279" i="33"/>
  <c r="AC1106" i="33"/>
  <c r="AC1138" i="33"/>
  <c r="AC1154" i="33"/>
  <c r="AC1170" i="33"/>
  <c r="AC1186" i="33"/>
  <c r="AC1202" i="33"/>
  <c r="AC1035" i="33"/>
  <c r="AC1055" i="33"/>
  <c r="AC1131" i="33"/>
  <c r="AC1210" i="33"/>
  <c r="AC1212" i="33"/>
  <c r="AC1227" i="33"/>
  <c r="AC1242" i="33"/>
  <c r="AC1253" i="33"/>
  <c r="AC1260" i="33"/>
  <c r="AC1268" i="33"/>
  <c r="AC1276" i="33"/>
  <c r="AC1284" i="33"/>
  <c r="AC1292" i="33"/>
  <c r="AC1300" i="33"/>
  <c r="AC1308" i="33"/>
  <c r="AC1316" i="33"/>
  <c r="AC1324" i="33"/>
  <c r="AC1332" i="33"/>
  <c r="AC1340" i="33"/>
  <c r="AC1348" i="33"/>
  <c r="AC1356" i="33"/>
  <c r="AC1364" i="33"/>
  <c r="AC1372" i="33"/>
  <c r="AC1100" i="33"/>
  <c r="AC1225" i="33"/>
  <c r="AC1244" i="33"/>
  <c r="AC1255" i="33"/>
  <c r="AC953" i="33"/>
  <c r="AC987" i="33"/>
  <c r="AC1113" i="33"/>
  <c r="AC1148" i="33"/>
  <c r="AC1164" i="33"/>
  <c r="AC1180" i="33"/>
  <c r="AC1196" i="33"/>
  <c r="AC1291" i="33"/>
  <c r="AC1295" i="33"/>
  <c r="AC1351" i="33"/>
  <c r="AC1379" i="33"/>
  <c r="AC1400" i="33"/>
  <c r="AC1407" i="33"/>
  <c r="AC918" i="33"/>
  <c r="AC1019" i="33"/>
  <c r="AC1139" i="33"/>
  <c r="AC1161" i="33"/>
  <c r="AC1201" i="33"/>
  <c r="AC1223" i="33"/>
  <c r="AC1234" i="33"/>
  <c r="AC1240" i="33"/>
  <c r="AC1259" i="33"/>
  <c r="AC1321" i="33"/>
  <c r="AC1391" i="33"/>
  <c r="AC1420" i="33"/>
  <c r="AC1430" i="33"/>
  <c r="AC1438" i="33"/>
  <c r="AC1446" i="33"/>
  <c r="AC1454" i="33"/>
  <c r="AC1462" i="33"/>
  <c r="AC1108" i="33"/>
  <c r="AC1217" i="33"/>
  <c r="AC1250" i="33"/>
  <c r="AC1281" i="33"/>
  <c r="AC1310" i="33"/>
  <c r="AC1339" i="33"/>
  <c r="AC1371" i="33"/>
  <c r="AC1374" i="33"/>
  <c r="AC1377" i="33"/>
  <c r="AC1384" i="33"/>
  <c r="AC1398" i="33"/>
  <c r="AC935" i="33"/>
  <c r="AC1130" i="33"/>
  <c r="AC1171" i="33"/>
  <c r="AC1193" i="33"/>
  <c r="AC1246" i="33"/>
  <c r="AC1273" i="33"/>
  <c r="AC1299" i="33"/>
  <c r="AC1303" i="33"/>
  <c r="AC1343" i="33"/>
  <c r="AC1132" i="33"/>
  <c r="AC1142" i="33"/>
  <c r="AC1329" i="33"/>
  <c r="AC1382" i="33"/>
  <c r="AC1416" i="33"/>
  <c r="AC1114" i="33"/>
  <c r="AC1203" i="33"/>
  <c r="AC1265" i="33"/>
  <c r="AC1289" i="33"/>
  <c r="AC1318" i="33"/>
  <c r="AC1363" i="33"/>
  <c r="AC1366" i="33"/>
  <c r="AC1369" i="33"/>
  <c r="AC1380" i="33"/>
  <c r="AC1403" i="33"/>
  <c r="AC1412" i="33"/>
  <c r="AC1414" i="33"/>
  <c r="AC1424" i="33"/>
  <c r="AC1432" i="33"/>
  <c r="AC1440" i="33"/>
  <c r="AC1448" i="33"/>
  <c r="AC1456" i="33"/>
  <c r="AC1464" i="33"/>
  <c r="AC1472" i="33"/>
  <c r="AC1480" i="33"/>
  <c r="AC1488" i="33"/>
  <c r="AC1496" i="33"/>
  <c r="AC1504" i="33"/>
  <c r="AC1512" i="33"/>
  <c r="AC1520" i="33"/>
  <c r="AC1528" i="33"/>
  <c r="AC1536" i="33"/>
  <c r="AC1544" i="33"/>
  <c r="AC1552" i="33"/>
  <c r="AC1560" i="33"/>
  <c r="AC1568" i="33"/>
  <c r="AC1153" i="33"/>
  <c r="AC1174" i="33"/>
  <c r="AC1307" i="33"/>
  <c r="AC1311" i="33"/>
  <c r="AC1401" i="33"/>
  <c r="AC1219" i="33"/>
  <c r="AC1230" i="33"/>
  <c r="AC1236" i="33"/>
  <c r="AC1257" i="33"/>
  <c r="AC1278" i="33"/>
  <c r="AC1337" i="33"/>
  <c r="AC1145" i="33"/>
  <c r="AC1185" i="33"/>
  <c r="AC1247" i="33"/>
  <c r="AC1297" i="33"/>
  <c r="AC1326" i="33"/>
  <c r="AC1355" i="33"/>
  <c r="AC1358" i="33"/>
  <c r="AC1361" i="33"/>
  <c r="AC1385" i="33"/>
  <c r="AC1399" i="33"/>
  <c r="AC1408" i="33"/>
  <c r="AC1074" i="33"/>
  <c r="AC1270" i="33"/>
  <c r="AC1286" i="33"/>
  <c r="AC1315" i="33"/>
  <c r="AC1319" i="33"/>
  <c r="AC1392" i="33"/>
  <c r="AC1406" i="33"/>
  <c r="AC1426" i="33"/>
  <c r="AC1434" i="33"/>
  <c r="AC1442" i="33"/>
  <c r="AC1450" i="33"/>
  <c r="AC1458" i="33"/>
  <c r="AC1098" i="33"/>
  <c r="AC1155" i="33"/>
  <c r="AC1177" i="33"/>
  <c r="AC1206" i="33"/>
  <c r="AC1367" i="33"/>
  <c r="AC1383" i="33"/>
  <c r="AC1404" i="33"/>
  <c r="AC1238" i="33"/>
  <c r="AC1248" i="33"/>
  <c r="AC1262" i="33"/>
  <c r="AC1305" i="33"/>
  <c r="AC1334" i="33"/>
  <c r="AC1347" i="33"/>
  <c r="AC1350" i="33"/>
  <c r="AC1353" i="33"/>
  <c r="AC1187" i="33"/>
  <c r="AC1294" i="33"/>
  <c r="AC1323" i="33"/>
  <c r="AC1327" i="33"/>
  <c r="AC1081" i="33"/>
  <c r="AC1121" i="33"/>
  <c r="AC1137" i="33"/>
  <c r="AC1158" i="33"/>
  <c r="AC1232" i="33"/>
  <c r="AC1275" i="33"/>
  <c r="AC1283" i="33"/>
  <c r="AC1287" i="33"/>
  <c r="AC1359" i="33"/>
  <c r="AC1428" i="33"/>
  <c r="AC1436" i="33"/>
  <c r="AC1444" i="33"/>
  <c r="AC1452" i="33"/>
  <c r="AC1460" i="33"/>
  <c r="AC1468" i="33"/>
  <c r="AC1476" i="33"/>
  <c r="AC1484" i="33"/>
  <c r="AC1492" i="33"/>
  <c r="AC1500" i="33"/>
  <c r="AC1508" i="33"/>
  <c r="AC1516" i="33"/>
  <c r="AC1524" i="33"/>
  <c r="AC1532" i="33"/>
  <c r="AC1540" i="33"/>
  <c r="AC1548" i="33"/>
  <c r="AC1556" i="33"/>
  <c r="AC1564" i="33"/>
  <c r="AC1572" i="33"/>
  <c r="AC1427" i="33"/>
  <c r="AC1443" i="33"/>
  <c r="AC1474" i="33"/>
  <c r="AC1491" i="33"/>
  <c r="AC1493" i="33"/>
  <c r="AC1535" i="33"/>
  <c r="AC1546" i="33"/>
  <c r="AC1557" i="33"/>
  <c r="AC1190" i="33"/>
  <c r="AC1437" i="33"/>
  <c r="AC1461" i="33"/>
  <c r="AC1489" i="33"/>
  <c r="AC1515" i="33"/>
  <c r="AC1526" i="33"/>
  <c r="AC1537" i="33"/>
  <c r="AC1575" i="33"/>
  <c r="AC1583" i="33"/>
  <c r="AC1591" i="33"/>
  <c r="AC1599" i="33"/>
  <c r="AC1607" i="33"/>
  <c r="AC1615" i="33"/>
  <c r="AC1623" i="33"/>
  <c r="AC1631" i="33"/>
  <c r="AC1639" i="33"/>
  <c r="AC1647" i="33"/>
  <c r="AC1655" i="33"/>
  <c r="AC1663" i="33"/>
  <c r="AC1671" i="33"/>
  <c r="AC1679" i="33"/>
  <c r="AC1313" i="33"/>
  <c r="AC1342" i="33"/>
  <c r="AC1451" i="33"/>
  <c r="AC1470" i="33"/>
  <c r="AC1487" i="33"/>
  <c r="AC1495" i="33"/>
  <c r="AC1506" i="33"/>
  <c r="AC1517" i="33"/>
  <c r="AC1559" i="33"/>
  <c r="AC1570" i="33"/>
  <c r="AC1387" i="33"/>
  <c r="AC1393" i="33"/>
  <c r="AC1411" i="33"/>
  <c r="AC1417" i="33"/>
  <c r="AC1431" i="33"/>
  <c r="AC1485" i="33"/>
  <c r="AC1497" i="33"/>
  <c r="AC1539" i="33"/>
  <c r="AC1550" i="33"/>
  <c r="AC1561" i="33"/>
  <c r="AC1580" i="33"/>
  <c r="AC1588" i="33"/>
  <c r="AC1596" i="33"/>
  <c r="AC1604" i="33"/>
  <c r="AC1612" i="33"/>
  <c r="AC1620" i="33"/>
  <c r="AC1628" i="33"/>
  <c r="AC1636" i="33"/>
  <c r="AC1644" i="33"/>
  <c r="AC1652" i="33"/>
  <c r="AC1660" i="33"/>
  <c r="AC1345" i="33"/>
  <c r="AC1459" i="33"/>
  <c r="AC1466" i="33"/>
  <c r="AC1483" i="33"/>
  <c r="AC1519" i="33"/>
  <c r="AC1530" i="33"/>
  <c r="AC1541" i="33"/>
  <c r="AC1388" i="33"/>
  <c r="AC1481" i="33"/>
  <c r="AC1499" i="33"/>
  <c r="AC1510" i="33"/>
  <c r="AC1521" i="33"/>
  <c r="AC1563" i="33"/>
  <c r="AC1577" i="33"/>
  <c r="AC1585" i="33"/>
  <c r="AC1593" i="33"/>
  <c r="AC1601" i="33"/>
  <c r="AC1609" i="33"/>
  <c r="AC1617" i="33"/>
  <c r="AC1625" i="33"/>
  <c r="AC1633" i="33"/>
  <c r="AC1641" i="33"/>
  <c r="AC1649" i="33"/>
  <c r="AC1657" i="33"/>
  <c r="AC1665" i="33"/>
  <c r="AC1673" i="33"/>
  <c r="AC1215" i="33"/>
  <c r="AC1425" i="33"/>
  <c r="AC1441" i="33"/>
  <c r="AC1449" i="33"/>
  <c r="AC1479" i="33"/>
  <c r="AC1501" i="33"/>
  <c r="AC1543" i="33"/>
  <c r="AC1554" i="33"/>
  <c r="AC1565" i="33"/>
  <c r="AC1477" i="33"/>
  <c r="AC1523" i="33"/>
  <c r="AC1534" i="33"/>
  <c r="AC1545" i="33"/>
  <c r="AC1574" i="33"/>
  <c r="AC1582" i="33"/>
  <c r="AC1590" i="33"/>
  <c r="AC1598" i="33"/>
  <c r="AC1606" i="33"/>
  <c r="AC1614" i="33"/>
  <c r="AC1622" i="33"/>
  <c r="AC1630" i="33"/>
  <c r="AC1638" i="33"/>
  <c r="AC1646" i="33"/>
  <c r="AC1654" i="33"/>
  <c r="AC1662" i="33"/>
  <c r="AC1670" i="33"/>
  <c r="AC1678" i="33"/>
  <c r="AC1686" i="33"/>
  <c r="AC1694" i="33"/>
  <c r="AC1702" i="33"/>
  <c r="AC1395" i="33"/>
  <c r="AC1418" i="33"/>
  <c r="AC1422" i="33"/>
  <c r="AC1435" i="33"/>
  <c r="AC1457" i="33"/>
  <c r="AC1475" i="33"/>
  <c r="AC1490" i="33"/>
  <c r="AC1503" i="33"/>
  <c r="AC1514" i="33"/>
  <c r="AC1525" i="33"/>
  <c r="AC1567" i="33"/>
  <c r="AC1429" i="33"/>
  <c r="AC1447" i="33"/>
  <c r="AC1473" i="33"/>
  <c r="AC1494" i="33"/>
  <c r="AC1505" i="33"/>
  <c r="AC1547" i="33"/>
  <c r="AC1558" i="33"/>
  <c r="AC1569" i="33"/>
  <c r="AC1579" i="33"/>
  <c r="AC1587" i="33"/>
  <c r="AC1595" i="33"/>
  <c r="AC1603" i="33"/>
  <c r="AC1611" i="33"/>
  <c r="AC1619" i="33"/>
  <c r="AC1627" i="33"/>
  <c r="AC1635" i="33"/>
  <c r="AC1643" i="33"/>
  <c r="AC1651" i="33"/>
  <c r="AC1659" i="33"/>
  <c r="AC1667" i="33"/>
  <c r="AC1675" i="33"/>
  <c r="AC1683" i="33"/>
  <c r="AC1390" i="33"/>
  <c r="AC1396" i="33"/>
  <c r="AC1471" i="33"/>
  <c r="AC1486" i="33"/>
  <c r="AC1527" i="33"/>
  <c r="AC1538" i="33"/>
  <c r="AC1549" i="33"/>
  <c r="AC1267" i="33"/>
  <c r="AC1419" i="33"/>
  <c r="AC1423" i="33"/>
  <c r="AC1439" i="33"/>
  <c r="AC1455" i="33"/>
  <c r="AC1469" i="33"/>
  <c r="AC1507" i="33"/>
  <c r="AC1518" i="33"/>
  <c r="AC1529" i="33"/>
  <c r="AC1571" i="33"/>
  <c r="AC1576" i="33"/>
  <c r="AC1584" i="33"/>
  <c r="AC1592" i="33"/>
  <c r="AC1600" i="33"/>
  <c r="AC1608" i="33"/>
  <c r="AC1616" i="33"/>
  <c r="AC1624" i="33"/>
  <c r="AC1632" i="33"/>
  <c r="AC1640" i="33"/>
  <c r="AC1648" i="33"/>
  <c r="AC1656" i="33"/>
  <c r="AC1467" i="33"/>
  <c r="AC1482" i="33"/>
  <c r="AC1498" i="33"/>
  <c r="AC1509" i="33"/>
  <c r="AC1551" i="33"/>
  <c r="AC1562" i="33"/>
  <c r="AC1169" i="33"/>
  <c r="AC1302" i="33"/>
  <c r="AC1331" i="33"/>
  <c r="AC1409" i="33"/>
  <c r="AC1415" i="33"/>
  <c r="AC1445" i="33"/>
  <c r="AC1465" i="33"/>
  <c r="AC1531" i="33"/>
  <c r="AC1542" i="33"/>
  <c r="AC1553" i="33"/>
  <c r="AC1573" i="33"/>
  <c r="AC1581" i="33"/>
  <c r="AC1589" i="33"/>
  <c r="AC1597" i="33"/>
  <c r="AC1605" i="33"/>
  <c r="AC1613" i="33"/>
  <c r="AC1621" i="33"/>
  <c r="AC1629" i="33"/>
  <c r="AC1637" i="33"/>
  <c r="AC1645" i="33"/>
  <c r="AC1653" i="33"/>
  <c r="AC1661" i="33"/>
  <c r="AC1669" i="33"/>
  <c r="AC1522" i="33"/>
  <c r="AC1705" i="33"/>
  <c r="AC1566" i="33"/>
  <c r="AC1676" i="33"/>
  <c r="AC1710" i="33"/>
  <c r="AC1718" i="33"/>
  <c r="AC1726" i="33"/>
  <c r="AC1734" i="33"/>
  <c r="AC1742" i="33"/>
  <c r="AC1750" i="33"/>
  <c r="AC1758" i="33"/>
  <c r="AC1766" i="33"/>
  <c r="AC1774" i="33"/>
  <c r="AC1782" i="33"/>
  <c r="AC1790" i="33"/>
  <c r="AC1798" i="33"/>
  <c r="AC1806" i="33"/>
  <c r="AC1814" i="33"/>
  <c r="AC1822" i="33"/>
  <c r="AC1830" i="33"/>
  <c r="AC1838" i="33"/>
  <c r="AC1846" i="33"/>
  <c r="AC1854" i="33"/>
  <c r="AC1862" i="33"/>
  <c r="AC1870" i="33"/>
  <c r="AC1878" i="33"/>
  <c r="AC1886" i="33"/>
  <c r="AC1894" i="33"/>
  <c r="AC1902" i="33"/>
  <c r="AC1910" i="33"/>
  <c r="AC1478" i="33"/>
  <c r="AC1410" i="33"/>
  <c r="AC1618" i="33"/>
  <c r="AC1681" i="33"/>
  <c r="AC1707" i="33"/>
  <c r="AC1715" i="33"/>
  <c r="AC1723" i="33"/>
  <c r="AC1731" i="33"/>
  <c r="AC1739" i="33"/>
  <c r="AC1747" i="33"/>
  <c r="AC1755" i="33"/>
  <c r="AC1763" i="33"/>
  <c r="AC1771" i="33"/>
  <c r="AC1779" i="33"/>
  <c r="AC1787" i="33"/>
  <c r="AC1795" i="33"/>
  <c r="AC1803" i="33"/>
  <c r="AC1811" i="33"/>
  <c r="AC1819" i="33"/>
  <c r="AC1827" i="33"/>
  <c r="AC1463" i="33"/>
  <c r="AC1511" i="33"/>
  <c r="AC1610" i="33"/>
  <c r="AC1626" i="33"/>
  <c r="AC1688" i="33"/>
  <c r="AC1335" i="33"/>
  <c r="AC1555" i="33"/>
  <c r="AC1602" i="33"/>
  <c r="AC1690" i="33"/>
  <c r="AC1692" i="33"/>
  <c r="AC1696" i="33"/>
  <c r="AC1712" i="33"/>
  <c r="AC1720" i="33"/>
  <c r="AC1728" i="33"/>
  <c r="AC1736" i="33"/>
  <c r="AC1744" i="33"/>
  <c r="AC1752" i="33"/>
  <c r="AC1594" i="33"/>
  <c r="AC1642" i="33"/>
  <c r="AC1666" i="33"/>
  <c r="AC1698" i="33"/>
  <c r="AC1700" i="33"/>
  <c r="AC1513" i="33"/>
  <c r="AC1677" i="33"/>
  <c r="AC1684" i="33"/>
  <c r="AC1704" i="33"/>
  <c r="AC1709" i="33"/>
  <c r="AC1717" i="33"/>
  <c r="AC1725" i="33"/>
  <c r="AC1733" i="33"/>
  <c r="AC1741" i="33"/>
  <c r="AC1749" i="33"/>
  <c r="AC1757" i="33"/>
  <c r="AC1765" i="33"/>
  <c r="AC1773" i="33"/>
  <c r="AC1781" i="33"/>
  <c r="AC1789" i="33"/>
  <c r="AC1797" i="33"/>
  <c r="AC1805" i="33"/>
  <c r="AC1813" i="33"/>
  <c r="AC1821" i="33"/>
  <c r="AC1829" i="33"/>
  <c r="AC1837" i="33"/>
  <c r="AC1845" i="33"/>
  <c r="AC1853" i="33"/>
  <c r="AC1375" i="33"/>
  <c r="AC1658" i="33"/>
  <c r="AC1586" i="33"/>
  <c r="AC1674" i="33"/>
  <c r="AC1706" i="33"/>
  <c r="AC1714" i="33"/>
  <c r="AC1722" i="33"/>
  <c r="AC1730" i="33"/>
  <c r="AC1738" i="33"/>
  <c r="AC1746" i="33"/>
  <c r="AC1754" i="33"/>
  <c r="AC1762" i="33"/>
  <c r="AC1770" i="33"/>
  <c r="AC1778" i="33"/>
  <c r="AC1786" i="33"/>
  <c r="AC1794" i="33"/>
  <c r="AC1802" i="33"/>
  <c r="AC1810" i="33"/>
  <c r="AC1818" i="33"/>
  <c r="AC1826" i="33"/>
  <c r="AC1834" i="33"/>
  <c r="AC1842" i="33"/>
  <c r="AC1850" i="33"/>
  <c r="AC1858" i="33"/>
  <c r="AC1866" i="33"/>
  <c r="AC1874" i="33"/>
  <c r="AC1882" i="33"/>
  <c r="AC1890" i="33"/>
  <c r="AC1898" i="33"/>
  <c r="AC1906" i="33"/>
  <c r="AC1057" i="33"/>
  <c r="AC1682" i="33"/>
  <c r="AC1502" i="33"/>
  <c r="AC1680" i="33"/>
  <c r="AC1711" i="33"/>
  <c r="AC1719" i="33"/>
  <c r="AC1727" i="33"/>
  <c r="AC1735" i="33"/>
  <c r="AC1743" i="33"/>
  <c r="AC1751" i="33"/>
  <c r="AC1759" i="33"/>
  <c r="AC1767" i="33"/>
  <c r="AC1775" i="33"/>
  <c r="AC1783" i="33"/>
  <c r="AC1791" i="33"/>
  <c r="AC1799" i="33"/>
  <c r="AC1807" i="33"/>
  <c r="AC1815" i="33"/>
  <c r="AC1823" i="33"/>
  <c r="AC1831" i="33"/>
  <c r="AC1533" i="33"/>
  <c r="AC1664" i="33"/>
  <c r="AC1687" i="33"/>
  <c r="AC1691" i="33"/>
  <c r="AC1453" i="33"/>
  <c r="AC1634" i="33"/>
  <c r="AC1689" i="33"/>
  <c r="AC1745" i="33"/>
  <c r="AC1780" i="33"/>
  <c r="AC1785" i="33"/>
  <c r="AC1809" i="33"/>
  <c r="AC1867" i="33"/>
  <c r="AC1880" i="33"/>
  <c r="AC1895" i="33"/>
  <c r="AC1578" i="33"/>
  <c r="AC1693" i="33"/>
  <c r="AC1703" i="33"/>
  <c r="AC1737" i="33"/>
  <c r="AC1824" i="33"/>
  <c r="AC1918" i="33"/>
  <c r="AC1926" i="33"/>
  <c r="AC1934" i="33"/>
  <c r="AC1942" i="33"/>
  <c r="AC1950" i="33"/>
  <c r="AC1958" i="33"/>
  <c r="AC1966" i="33"/>
  <c r="AC1974" i="33"/>
  <c r="AC1982" i="33"/>
  <c r="AC1990" i="33"/>
  <c r="AC1998" i="33"/>
  <c r="AC2006" i="33"/>
  <c r="AC2014" i="33"/>
  <c r="AC2022" i="33"/>
  <c r="AC2030" i="33"/>
  <c r="AC2038" i="33"/>
  <c r="AC2046" i="33"/>
  <c r="AC2054" i="33"/>
  <c r="AC2062" i="33"/>
  <c r="AC2070" i="33"/>
  <c r="AC2078" i="33"/>
  <c r="AC1729" i="33"/>
  <c r="AC1761" i="33"/>
  <c r="AC1828" i="33"/>
  <c r="AC1840" i="33"/>
  <c r="AC1843" i="33"/>
  <c r="AC1876" i="33"/>
  <c r="AC1891" i="33"/>
  <c r="AC1893" i="33"/>
  <c r="AC1897" i="33"/>
  <c r="AC1908" i="33"/>
  <c r="AC1721" i="33"/>
  <c r="AC1768" i="33"/>
  <c r="AC1817" i="33"/>
  <c r="AC1857" i="33"/>
  <c r="AC1899" i="33"/>
  <c r="AC1915" i="33"/>
  <c r="AC1923" i="33"/>
  <c r="AC1931" i="33"/>
  <c r="AC1939" i="33"/>
  <c r="AC1947" i="33"/>
  <c r="AC1955" i="33"/>
  <c r="AC1963" i="33"/>
  <c r="AC1971" i="33"/>
  <c r="AC1979" i="33"/>
  <c r="AC1987" i="33"/>
  <c r="AC1995" i="33"/>
  <c r="AC2003" i="33"/>
  <c r="AC2011" i="33"/>
  <c r="AC2019" i="33"/>
  <c r="AC2027" i="33"/>
  <c r="AC2035" i="33"/>
  <c r="AC2043" i="33"/>
  <c r="AC2051" i="33"/>
  <c r="AC2059" i="33"/>
  <c r="AC2067" i="33"/>
  <c r="AC1695" i="33"/>
  <c r="AC1713" i="33"/>
  <c r="AC1748" i="33"/>
  <c r="AC1756" i="33"/>
  <c r="AC1872" i="33"/>
  <c r="AC1887" i="33"/>
  <c r="AC1889" i="33"/>
  <c r="AC1650" i="33"/>
  <c r="AC1740" i="33"/>
  <c r="AC1792" i="33"/>
  <c r="AC1832" i="33"/>
  <c r="AC1835" i="33"/>
  <c r="AC1849" i="33"/>
  <c r="AC1852" i="33"/>
  <c r="AC1855" i="33"/>
  <c r="AC1860" i="33"/>
  <c r="AC1865" i="33"/>
  <c r="AC1901" i="33"/>
  <c r="AC1912" i="33"/>
  <c r="AC1920" i="33"/>
  <c r="AC1928" i="33"/>
  <c r="AC1936" i="33"/>
  <c r="AC1944" i="33"/>
  <c r="AC1952" i="33"/>
  <c r="AC1732" i="33"/>
  <c r="AC1769" i="33"/>
  <c r="AC1796" i="33"/>
  <c r="AC1825" i="33"/>
  <c r="AC1883" i="33"/>
  <c r="AC1885" i="33"/>
  <c r="AC1903" i="33"/>
  <c r="AC1724" i="33"/>
  <c r="AC1776" i="33"/>
  <c r="AC1863" i="33"/>
  <c r="AC1868" i="33"/>
  <c r="AC1917" i="33"/>
  <c r="AC1925" i="33"/>
  <c r="AC1933" i="33"/>
  <c r="AC1941" i="33"/>
  <c r="AC1949" i="33"/>
  <c r="AC1957" i="33"/>
  <c r="AC1965" i="33"/>
  <c r="AC1973" i="33"/>
  <c r="AC1981" i="33"/>
  <c r="AC1989" i="33"/>
  <c r="AC1997" i="33"/>
  <c r="AC2005" i="33"/>
  <c r="AC2013" i="33"/>
  <c r="AC2021" i="33"/>
  <c r="AC2029" i="33"/>
  <c r="AC2037" i="33"/>
  <c r="AC2045" i="33"/>
  <c r="AC2053" i="33"/>
  <c r="AC2061" i="33"/>
  <c r="AC2069" i="33"/>
  <c r="AC2077" i="33"/>
  <c r="AC1685" i="33"/>
  <c r="AC1697" i="33"/>
  <c r="AC1716" i="33"/>
  <c r="AC1764" i="33"/>
  <c r="AC1788" i="33"/>
  <c r="AC1800" i="33"/>
  <c r="AC1841" i="33"/>
  <c r="AC1844" i="33"/>
  <c r="AC1847" i="33"/>
  <c r="AC1879" i="33"/>
  <c r="AC1881" i="33"/>
  <c r="AC1905" i="33"/>
  <c r="AC1708" i="33"/>
  <c r="AC1804" i="33"/>
  <c r="AC1896" i="33"/>
  <c r="AC1907" i="33"/>
  <c r="AC1914" i="33"/>
  <c r="AC1922" i="33"/>
  <c r="AC1930" i="33"/>
  <c r="AC1938" i="33"/>
  <c r="AC1946" i="33"/>
  <c r="AC1954" i="33"/>
  <c r="AC1962" i="33"/>
  <c r="AC1970" i="33"/>
  <c r="AC1978" i="33"/>
  <c r="AC1986" i="33"/>
  <c r="AC1994" i="33"/>
  <c r="AC2002" i="33"/>
  <c r="AC2010" i="33"/>
  <c r="AC2018" i="33"/>
  <c r="AC2026" i="33"/>
  <c r="AC2034" i="33"/>
  <c r="AC2042" i="33"/>
  <c r="AC2050" i="33"/>
  <c r="AC2058" i="33"/>
  <c r="AC2066" i="33"/>
  <c r="AC2074" i="33"/>
  <c r="AC2082" i="33"/>
  <c r="AC1699" i="33"/>
  <c r="AC1777" i="33"/>
  <c r="AC1793" i="33"/>
  <c r="AC1875" i="33"/>
  <c r="AC1877" i="33"/>
  <c r="AC1892" i="33"/>
  <c r="AC1808" i="33"/>
  <c r="AC1833" i="33"/>
  <c r="AC1836" i="33"/>
  <c r="AC1839" i="33"/>
  <c r="AC1909" i="33"/>
  <c r="AC1919" i="33"/>
  <c r="AC1927" i="33"/>
  <c r="AC1935" i="33"/>
  <c r="AC1943" i="33"/>
  <c r="AC1951" i="33"/>
  <c r="AC1959" i="33"/>
  <c r="AC1967" i="33"/>
  <c r="AC1975" i="33"/>
  <c r="AC1983" i="33"/>
  <c r="AC1991" i="33"/>
  <c r="AC1999" i="33"/>
  <c r="AC2007" i="33"/>
  <c r="AC2015" i="33"/>
  <c r="AC2023" i="33"/>
  <c r="AC2031" i="33"/>
  <c r="AC2039" i="33"/>
  <c r="AC2047" i="33"/>
  <c r="AC2055" i="33"/>
  <c r="AC2063" i="33"/>
  <c r="AC2071" i="33"/>
  <c r="AC1668" i="33"/>
  <c r="AC1772" i="33"/>
  <c r="AC1784" i="33"/>
  <c r="AC1812" i="33"/>
  <c r="AC1856" i="33"/>
  <c r="AC1861" i="33"/>
  <c r="AC1871" i="33"/>
  <c r="AC1873" i="33"/>
  <c r="AC1888" i="33"/>
  <c r="AC1900" i="33"/>
  <c r="AC1911" i="33"/>
  <c r="AC1801" i="33"/>
  <c r="AC1913" i="33"/>
  <c r="AC1948" i="33"/>
  <c r="AC1993" i="33"/>
  <c r="AC2024" i="33"/>
  <c r="AC2041" i="33"/>
  <c r="AC1672" i="33"/>
  <c r="AC1753" i="33"/>
  <c r="AC1851" i="33"/>
  <c r="AC1904" i="33"/>
  <c r="AC1940" i="33"/>
  <c r="AC1968" i="33"/>
  <c r="AC2004" i="33"/>
  <c r="AC1932" i="33"/>
  <c r="AC2009" i="33"/>
  <c r="AC2060" i="33"/>
  <c r="AC1760" i="33"/>
  <c r="AC1924" i="33"/>
  <c r="AC1984" i="33"/>
  <c r="AC2020" i="33"/>
  <c r="AC2049" i="33"/>
  <c r="AC2083" i="33"/>
  <c r="AC2093" i="33"/>
  <c r="AC2101" i="33"/>
  <c r="AC2109" i="33"/>
  <c r="AC2117" i="33"/>
  <c r="AC2125" i="33"/>
  <c r="AC2133" i="33"/>
  <c r="AC2141" i="33"/>
  <c r="AC2149" i="33"/>
  <c r="AC2157" i="33"/>
  <c r="AC2165" i="33"/>
  <c r="AC2173" i="33"/>
  <c r="AC2181" i="33"/>
  <c r="AC2189" i="33"/>
  <c r="AC2197" i="33"/>
  <c r="AC2205" i="33"/>
  <c r="AC2213" i="33"/>
  <c r="AC2221" i="33"/>
  <c r="AC2229" i="33"/>
  <c r="AC2237" i="33"/>
  <c r="AC2245" i="33"/>
  <c r="AC2253" i="33"/>
  <c r="AC2261" i="33"/>
  <c r="AC2269" i="33"/>
  <c r="AC2277" i="33"/>
  <c r="AC2285" i="33"/>
  <c r="AC1701" i="33"/>
  <c r="AC1916" i="33"/>
  <c r="AC1964" i="33"/>
  <c r="AC2025" i="33"/>
  <c r="AC2064" i="33"/>
  <c r="AC2075" i="33"/>
  <c r="AC1969" i="33"/>
  <c r="AC2000" i="33"/>
  <c r="AC2068" i="33"/>
  <c r="AC2085" i="33"/>
  <c r="AC2090" i="33"/>
  <c r="AC2098" i="33"/>
  <c r="AC2106" i="33"/>
  <c r="AC2114" i="33"/>
  <c r="AC2122" i="33"/>
  <c r="AC2130" i="33"/>
  <c r="AC2138" i="33"/>
  <c r="AC2146" i="33"/>
  <c r="AC2154" i="33"/>
  <c r="AC2162" i="33"/>
  <c r="AC2170" i="33"/>
  <c r="AC2178" i="33"/>
  <c r="AC2186" i="33"/>
  <c r="AC1859" i="33"/>
  <c r="AC1980" i="33"/>
  <c r="AC2057" i="33"/>
  <c r="AC1985" i="33"/>
  <c r="AC2016" i="33"/>
  <c r="AC2072" i="33"/>
  <c r="AC2081" i="33"/>
  <c r="AC2087" i="33"/>
  <c r="AC2095" i="33"/>
  <c r="AC2103" i="33"/>
  <c r="AC2111" i="33"/>
  <c r="AC2119" i="33"/>
  <c r="AC2127" i="33"/>
  <c r="AC2135" i="33"/>
  <c r="AC2143" i="33"/>
  <c r="AC2151" i="33"/>
  <c r="AC2159" i="33"/>
  <c r="AC2167" i="33"/>
  <c r="AC2175" i="33"/>
  <c r="AC2183" i="33"/>
  <c r="AC2191" i="33"/>
  <c r="AC2199" i="33"/>
  <c r="AC2207" i="33"/>
  <c r="AC2215" i="33"/>
  <c r="AC2223" i="33"/>
  <c r="AC2231" i="33"/>
  <c r="AC2239" i="33"/>
  <c r="AC2247" i="33"/>
  <c r="AC2255" i="33"/>
  <c r="AC1960" i="33"/>
  <c r="AC1996" i="33"/>
  <c r="AC2001" i="33"/>
  <c r="AC2032" i="33"/>
  <c r="AC2036" i="33"/>
  <c r="AC2065" i="33"/>
  <c r="AC2092" i="33"/>
  <c r="AC2100" i="33"/>
  <c r="AC2108" i="33"/>
  <c r="AC2116" i="33"/>
  <c r="AC2124" i="33"/>
  <c r="AC2132" i="33"/>
  <c r="AC2140" i="33"/>
  <c r="AC2148" i="33"/>
  <c r="AC2156" i="33"/>
  <c r="AC2164" i="33"/>
  <c r="AC2172" i="33"/>
  <c r="AC2180" i="33"/>
  <c r="AC2188" i="33"/>
  <c r="AC2196" i="33"/>
  <c r="AC2204" i="33"/>
  <c r="AC2212" i="33"/>
  <c r="AC2220" i="33"/>
  <c r="AC2228" i="33"/>
  <c r="AC2236" i="33"/>
  <c r="AC2244" i="33"/>
  <c r="AC2252" i="33"/>
  <c r="AC2260" i="33"/>
  <c r="AC2268" i="33"/>
  <c r="AC2276" i="33"/>
  <c r="AC2284" i="33"/>
  <c r="AC1433" i="33"/>
  <c r="AC1816" i="33"/>
  <c r="AC1864" i="33"/>
  <c r="AC1976" i="33"/>
  <c r="AC2012" i="33"/>
  <c r="AC2076" i="33"/>
  <c r="AC2079" i="33"/>
  <c r="AC1953" i="33"/>
  <c r="AC2017" i="33"/>
  <c r="AC2040" i="33"/>
  <c r="AC2089" i="33"/>
  <c r="AC2097" i="33"/>
  <c r="AC2105" i="33"/>
  <c r="AC2113" i="33"/>
  <c r="AC2121" i="33"/>
  <c r="AC2129" i="33"/>
  <c r="AC2137" i="33"/>
  <c r="AC2145" i="33"/>
  <c r="AC2153" i="33"/>
  <c r="AC2161" i="33"/>
  <c r="AC2169" i="33"/>
  <c r="AC2177" i="33"/>
  <c r="AC2185" i="33"/>
  <c r="AC2193" i="33"/>
  <c r="AC2201" i="33"/>
  <c r="AC2209" i="33"/>
  <c r="AC2217" i="33"/>
  <c r="AC2225" i="33"/>
  <c r="AC2233" i="33"/>
  <c r="AC2241" i="33"/>
  <c r="AC2249" i="33"/>
  <c r="AC2257" i="33"/>
  <c r="AC2265" i="33"/>
  <c r="AC2273" i="33"/>
  <c r="AC2281" i="33"/>
  <c r="AC1884" i="33"/>
  <c r="AC1945" i="33"/>
  <c r="AC1961" i="33"/>
  <c r="AC1992" i="33"/>
  <c r="AC2028" i="33"/>
  <c r="AC2044" i="33"/>
  <c r="AC2073" i="33"/>
  <c r="AC2084" i="33"/>
  <c r="AC1820" i="33"/>
  <c r="AC1937" i="33"/>
  <c r="AC1972" i="33"/>
  <c r="AC2033" i="33"/>
  <c r="AC2086" i="33"/>
  <c r="AC2094" i="33"/>
  <c r="AC2102" i="33"/>
  <c r="AC2110" i="33"/>
  <c r="AC2118" i="33"/>
  <c r="AC2126" i="33"/>
  <c r="AC2134" i="33"/>
  <c r="AC2142" i="33"/>
  <c r="AC2052" i="33"/>
  <c r="AC2128" i="33"/>
  <c r="AC2171" i="33"/>
  <c r="AC2195" i="33"/>
  <c r="AC2200" i="33"/>
  <c r="AC2304" i="33"/>
  <c r="AC2314" i="33"/>
  <c r="AC2322" i="33"/>
  <c r="AC2330" i="33"/>
  <c r="AC2338" i="33"/>
  <c r="AC2346" i="33"/>
  <c r="AC2354" i="33"/>
  <c r="AC2362" i="33"/>
  <c r="AC2370" i="33"/>
  <c r="AC2378" i="33"/>
  <c r="AC2386" i="33"/>
  <c r="AC2394" i="33"/>
  <c r="AC2402" i="33"/>
  <c r="AC2410" i="33"/>
  <c r="AC2418" i="33"/>
  <c r="AC2426" i="33"/>
  <c r="AC2434" i="33"/>
  <c r="AC2442" i="33"/>
  <c r="AC2450" i="33"/>
  <c r="AC2458" i="33"/>
  <c r="AC2466" i="33"/>
  <c r="AC2474" i="33"/>
  <c r="AC2482" i="33"/>
  <c r="AC2490" i="33"/>
  <c r="AC1988" i="33"/>
  <c r="AC2120" i="33"/>
  <c r="AC2152" i="33"/>
  <c r="AC2184" i="33"/>
  <c r="AC2206" i="33"/>
  <c r="AC2226" i="33"/>
  <c r="AC2262" i="33"/>
  <c r="AC2287" i="33"/>
  <c r="AC2295" i="33"/>
  <c r="AC2306" i="33"/>
  <c r="AC2112" i="33"/>
  <c r="AC2166" i="33"/>
  <c r="AC2211" i="33"/>
  <c r="AC2216" i="33"/>
  <c r="AC2259" i="33"/>
  <c r="AC2279" i="33"/>
  <c r="AC2282" i="33"/>
  <c r="AC2297" i="33"/>
  <c r="AC2311" i="33"/>
  <c r="AC2319" i="33"/>
  <c r="AC2327" i="33"/>
  <c r="AC2335" i="33"/>
  <c r="AC2343" i="33"/>
  <c r="AC2351" i="33"/>
  <c r="AC2359" i="33"/>
  <c r="AC2367" i="33"/>
  <c r="AC2375" i="33"/>
  <c r="AC2383" i="33"/>
  <c r="AC2391" i="33"/>
  <c r="AC2399" i="33"/>
  <c r="AC2407" i="33"/>
  <c r="AC2415" i="33"/>
  <c r="AC2423" i="33"/>
  <c r="AC1869" i="33"/>
  <c r="AC2056" i="33"/>
  <c r="AC2096" i="33"/>
  <c r="AC2139" i="33"/>
  <c r="AC2147" i="33"/>
  <c r="AC2179" i="33"/>
  <c r="AC2227" i="33"/>
  <c r="AC2232" i="33"/>
  <c r="AC2299" i="33"/>
  <c r="AC2308" i="33"/>
  <c r="AC2316" i="33"/>
  <c r="AC2324" i="33"/>
  <c r="AC2332" i="33"/>
  <c r="AC2340" i="33"/>
  <c r="AC2348" i="33"/>
  <c r="AC2356" i="33"/>
  <c r="AC2364" i="33"/>
  <c r="AC2372" i="33"/>
  <c r="AC2380" i="33"/>
  <c r="AC2388" i="33"/>
  <c r="AC1956" i="33"/>
  <c r="AC2088" i="33"/>
  <c r="AC2131" i="33"/>
  <c r="AC2160" i="33"/>
  <c r="AC2238" i="33"/>
  <c r="AC2271" i="33"/>
  <c r="AC2274" i="33"/>
  <c r="AC2301" i="33"/>
  <c r="AC2123" i="33"/>
  <c r="AC2174" i="33"/>
  <c r="AC2202" i="33"/>
  <c r="AC2243" i="33"/>
  <c r="AC2248" i="33"/>
  <c r="AC2313" i="33"/>
  <c r="AC2321" i="33"/>
  <c r="AC2329" i="33"/>
  <c r="AC2337" i="33"/>
  <c r="AC2345" i="33"/>
  <c r="AC2353" i="33"/>
  <c r="AC2361" i="33"/>
  <c r="AC2369" i="33"/>
  <c r="AC2377" i="33"/>
  <c r="AC2385" i="33"/>
  <c r="AC2393" i="33"/>
  <c r="AC2401" i="33"/>
  <c r="AC2409" i="33"/>
  <c r="AC2417" i="33"/>
  <c r="AC2425" i="33"/>
  <c r="AC2433" i="33"/>
  <c r="AC2441" i="33"/>
  <c r="AC2449" i="33"/>
  <c r="AC2457" i="33"/>
  <c r="AC2115" i="33"/>
  <c r="AC2192" i="33"/>
  <c r="AC2280" i="33"/>
  <c r="AC2290" i="33"/>
  <c r="AC2292" i="33"/>
  <c r="AC2303" i="33"/>
  <c r="AC2008" i="33"/>
  <c r="AC2107" i="33"/>
  <c r="AC2155" i="33"/>
  <c r="AC2187" i="33"/>
  <c r="AC2198" i="33"/>
  <c r="AC2218" i="33"/>
  <c r="AC2263" i="33"/>
  <c r="AC2266" i="33"/>
  <c r="AC2283" i="33"/>
  <c r="AC2288" i="33"/>
  <c r="AC2294" i="33"/>
  <c r="AC2305" i="33"/>
  <c r="AC2310" i="33"/>
  <c r="AC2318" i="33"/>
  <c r="AC2326" i="33"/>
  <c r="AC2334" i="33"/>
  <c r="AC2342" i="33"/>
  <c r="AC2350" i="33"/>
  <c r="AC2358" i="33"/>
  <c r="AC2366" i="33"/>
  <c r="AC2374" i="33"/>
  <c r="AC2382" i="33"/>
  <c r="AC2390" i="33"/>
  <c r="AC2398" i="33"/>
  <c r="AC2406" i="33"/>
  <c r="AC2414" i="33"/>
  <c r="AC2422" i="33"/>
  <c r="AC2430" i="33"/>
  <c r="AC2438" i="33"/>
  <c r="AC2446" i="33"/>
  <c r="AC2454" i="33"/>
  <c r="AC2462" i="33"/>
  <c r="AC2470" i="33"/>
  <c r="AC2478" i="33"/>
  <c r="AC2486" i="33"/>
  <c r="AC2080" i="33"/>
  <c r="AC2099" i="33"/>
  <c r="AC2168" i="33"/>
  <c r="AC2203" i="33"/>
  <c r="AC2208" i="33"/>
  <c r="AC2254" i="33"/>
  <c r="AC2286" i="33"/>
  <c r="AC2091" i="33"/>
  <c r="AC2150" i="33"/>
  <c r="AC2182" i="33"/>
  <c r="AC2214" i="33"/>
  <c r="AC2234" i="33"/>
  <c r="AC2272" i="33"/>
  <c r="AC2296" i="33"/>
  <c r="AC2307" i="33"/>
  <c r="AC2315" i="33"/>
  <c r="AC2323" i="33"/>
  <c r="AC2331" i="33"/>
  <c r="AC2339" i="33"/>
  <c r="AC2347" i="33"/>
  <c r="AC2355" i="33"/>
  <c r="AC2363" i="33"/>
  <c r="AC2371" i="33"/>
  <c r="AC2379" i="33"/>
  <c r="AC2387" i="33"/>
  <c r="AC2395" i="33"/>
  <c r="AC2403" i="33"/>
  <c r="AC2411" i="33"/>
  <c r="AC2419" i="33"/>
  <c r="AC2427" i="33"/>
  <c r="AC2219" i="33"/>
  <c r="AC2224" i="33"/>
  <c r="AC1977" i="33"/>
  <c r="AC2048" i="33"/>
  <c r="AC2163" i="33"/>
  <c r="AC2230" i="33"/>
  <c r="AC2250" i="33"/>
  <c r="AC2312" i="33"/>
  <c r="AC2320" i="33"/>
  <c r="AC2328" i="33"/>
  <c r="AC2336" i="33"/>
  <c r="AC2344" i="33"/>
  <c r="AC2352" i="33"/>
  <c r="AC2360" i="33"/>
  <c r="AC2368" i="33"/>
  <c r="AC2376" i="33"/>
  <c r="AC2384" i="33"/>
  <c r="AC2365" i="33"/>
  <c r="AC2405" i="33"/>
  <c r="AC2432" i="33"/>
  <c r="AC2437" i="33"/>
  <c r="AC2476" i="33"/>
  <c r="AC2480" i="33"/>
  <c r="AC2500" i="33"/>
  <c r="AC2508" i="33"/>
  <c r="AC2516" i="33"/>
  <c r="AC2256" i="33"/>
  <c r="AC2298" i="33"/>
  <c r="AC2309" i="33"/>
  <c r="AC2452" i="33"/>
  <c r="AC2484" i="33"/>
  <c r="AC2488" i="33"/>
  <c r="AC2176" i="33"/>
  <c r="AC2240" i="33"/>
  <c r="AC2258" i="33"/>
  <c r="AC2267" i="33"/>
  <c r="AC2381" i="33"/>
  <c r="AC2420" i="33"/>
  <c r="AC2435" i="33"/>
  <c r="AC2440" i="33"/>
  <c r="AC2445" i="33"/>
  <c r="AC2492" i="33"/>
  <c r="AC2497" i="33"/>
  <c r="AC2505" i="33"/>
  <c r="AC2513" i="33"/>
  <c r="AC2521" i="33"/>
  <c r="AC2325" i="33"/>
  <c r="AC2413" i="33"/>
  <c r="AC2278" i="33"/>
  <c r="AC2424" i="33"/>
  <c r="AC2443" i="33"/>
  <c r="AC2448" i="33"/>
  <c r="AC2494" i="33"/>
  <c r="AC2502" i="33"/>
  <c r="AC2510" i="33"/>
  <c r="AC2518" i="33"/>
  <c r="AC2222" i="33"/>
  <c r="AC2242" i="33"/>
  <c r="AC2293" i="33"/>
  <c r="AC2341" i="33"/>
  <c r="AC2459" i="33"/>
  <c r="AC2392" i="33"/>
  <c r="AC2421" i="33"/>
  <c r="AC2461" i="33"/>
  <c r="AC2463" i="33"/>
  <c r="AC2467" i="33"/>
  <c r="AC2499" i="33"/>
  <c r="AC2507" i="33"/>
  <c r="AC2515" i="33"/>
  <c r="AC2158" i="33"/>
  <c r="AC2246" i="33"/>
  <c r="AC2270" i="33"/>
  <c r="AC2300" i="33"/>
  <c r="AC2357" i="33"/>
  <c r="AC2455" i="33"/>
  <c r="AC2465" i="33"/>
  <c r="AC2469" i="33"/>
  <c r="AC2471" i="33"/>
  <c r="AC2475" i="33"/>
  <c r="AC2451" i="33"/>
  <c r="AC2453" i="33"/>
  <c r="AC2473" i="33"/>
  <c r="AC2477" i="33"/>
  <c r="AC2479" i="33"/>
  <c r="AC2483" i="33"/>
  <c r="AC2496" i="33"/>
  <c r="AC2504" i="33"/>
  <c r="AC2512" i="33"/>
  <c r="AC2520" i="33"/>
  <c r="AC2373" i="33"/>
  <c r="AC2396" i="33"/>
  <c r="AC2400" i="33"/>
  <c r="AC2428" i="33"/>
  <c r="AC2481" i="33"/>
  <c r="AC2485" i="33"/>
  <c r="AC2487" i="33"/>
  <c r="AC2491" i="33"/>
  <c r="AC2289" i="33"/>
  <c r="AC2317" i="33"/>
  <c r="AC2431" i="33"/>
  <c r="AC2436" i="33"/>
  <c r="AC2489" i="33"/>
  <c r="AC2501" i="33"/>
  <c r="AC2509" i="33"/>
  <c r="AC2517" i="33"/>
  <c r="AC2389" i="33"/>
  <c r="AC2493" i="33"/>
  <c r="AC8" i="33"/>
  <c r="AC2136" i="33"/>
  <c r="AC2190" i="33"/>
  <c r="AC2210" i="33"/>
  <c r="AC2251" i="33"/>
  <c r="AC2264" i="33"/>
  <c r="AC2333" i="33"/>
  <c r="AC2404" i="33"/>
  <c r="AC2408" i="33"/>
  <c r="AC2439" i="33"/>
  <c r="AC2444" i="33"/>
  <c r="AC2498" i="33"/>
  <c r="AC2506" i="33"/>
  <c r="AC2514" i="33"/>
  <c r="AC1848" i="33"/>
  <c r="AC2104" i="33"/>
  <c r="AC2302" i="33"/>
  <c r="AC2397" i="33"/>
  <c r="AC1929" i="33"/>
  <c r="AC2144" i="33"/>
  <c r="AC2275" i="33"/>
  <c r="AC2291" i="33"/>
  <c r="AC2412" i="33"/>
  <c r="AC2416" i="33"/>
  <c r="AC2468" i="33"/>
  <c r="AC2472" i="33"/>
  <c r="AC2235" i="33"/>
  <c r="AC2349" i="33"/>
  <c r="AC2460" i="33"/>
  <c r="AC2464" i="33"/>
  <c r="AC2495" i="33"/>
  <c r="AC2429" i="33"/>
  <c r="AC2519" i="33"/>
  <c r="AC2503" i="33"/>
  <c r="AC1921" i="33"/>
  <c r="AC2447" i="33"/>
  <c r="AC2511" i="33"/>
  <c r="AC2194" i="33"/>
  <c r="AC2456" i="33"/>
  <c r="AD13" i="33"/>
  <c r="AD21" i="33"/>
  <c r="AD29" i="33"/>
  <c r="AD37" i="33"/>
  <c r="AD45" i="33"/>
  <c r="AD10" i="33"/>
  <c r="AD18" i="33"/>
  <c r="AD26" i="33"/>
  <c r="AD34" i="33"/>
  <c r="AD42" i="33"/>
  <c r="AD9" i="33"/>
  <c r="AD17" i="33"/>
  <c r="AD25" i="33"/>
  <c r="AD33" i="33"/>
  <c r="AD41" i="33"/>
  <c r="AD15" i="33"/>
  <c r="AD32" i="33"/>
  <c r="AD24" i="33"/>
  <c r="AD39" i="33"/>
  <c r="AD51" i="33"/>
  <c r="AD59" i="33"/>
  <c r="AD67" i="33"/>
  <c r="AD75" i="33"/>
  <c r="AD16" i="33"/>
  <c r="AD31" i="33"/>
  <c r="AD20" i="33"/>
  <c r="AD27" i="33"/>
  <c r="AD76" i="33"/>
  <c r="AD86" i="33"/>
  <c r="AD97" i="33"/>
  <c r="AD126" i="33"/>
  <c r="AD134" i="33"/>
  <c r="AD142" i="33"/>
  <c r="AD150" i="33"/>
  <c r="AD158" i="33"/>
  <c r="AD166" i="33"/>
  <c r="AD57" i="33"/>
  <c r="AD74" i="33"/>
  <c r="AD40" i="33"/>
  <c r="AD46" i="33"/>
  <c r="AD68" i="33"/>
  <c r="AD11" i="33"/>
  <c r="AD28" i="33"/>
  <c r="AD49" i="33"/>
  <c r="AD66" i="33"/>
  <c r="AD35" i="33"/>
  <c r="AD64" i="33"/>
  <c r="AD79" i="33"/>
  <c r="AD83" i="33"/>
  <c r="AD94" i="33"/>
  <c r="AD105" i="33"/>
  <c r="AD38" i="33"/>
  <c r="AD62" i="33"/>
  <c r="AD60" i="33"/>
  <c r="AD22" i="33"/>
  <c r="AD44" i="33"/>
  <c r="AD47" i="33"/>
  <c r="AD58" i="33"/>
  <c r="AD73" i="33"/>
  <c r="AD87" i="33"/>
  <c r="AD98" i="33"/>
  <c r="AD109" i="33"/>
  <c r="AD12" i="33"/>
  <c r="AD56" i="33"/>
  <c r="AD71" i="33"/>
  <c r="AD89" i="33"/>
  <c r="AD19" i="33"/>
  <c r="AD30" i="33"/>
  <c r="AD72" i="33"/>
  <c r="AD116" i="33"/>
  <c r="AD161" i="33"/>
  <c r="AD48" i="33"/>
  <c r="AD53" i="33"/>
  <c r="AD63" i="33"/>
  <c r="AD80" i="33"/>
  <c r="AD132" i="33"/>
  <c r="AD143" i="33"/>
  <c r="AD23" i="33"/>
  <c r="AD85" i="33"/>
  <c r="AD112" i="33"/>
  <c r="AD117" i="33"/>
  <c r="AD124" i="33"/>
  <c r="AD177" i="33"/>
  <c r="AD110" i="33"/>
  <c r="AD115" i="33"/>
  <c r="AD135" i="33"/>
  <c r="AD137" i="33"/>
  <c r="AD156" i="33"/>
  <c r="AD181" i="33"/>
  <c r="AD120" i="33"/>
  <c r="AD127" i="33"/>
  <c r="AD129" i="33"/>
  <c r="AD152" i="33"/>
  <c r="AD205" i="33"/>
  <c r="AD65" i="33"/>
  <c r="AD70" i="33"/>
  <c r="AD95" i="33"/>
  <c r="AD108" i="33"/>
  <c r="AD148" i="33"/>
  <c r="AD69" i="33"/>
  <c r="AD61" i="33"/>
  <c r="AD81" i="33"/>
  <c r="AD90" i="33"/>
  <c r="AD107" i="33"/>
  <c r="AD114" i="33"/>
  <c r="AD160" i="33"/>
  <c r="AD163" i="33"/>
  <c r="AD168" i="33"/>
  <c r="AD173" i="33"/>
  <c r="AD203" i="33"/>
  <c r="AD111" i="33"/>
  <c r="AD121" i="33"/>
  <c r="AD138" i="33"/>
  <c r="AD149" i="33"/>
  <c r="AD199" i="33"/>
  <c r="AD201" i="33"/>
  <c r="AD223" i="33"/>
  <c r="AD237" i="33"/>
  <c r="AD245" i="33"/>
  <c r="AD253" i="33"/>
  <c r="AD36" i="33"/>
  <c r="AD77" i="33"/>
  <c r="AD118" i="33"/>
  <c r="AD141" i="33"/>
  <c r="AD144" i="33"/>
  <c r="AD155" i="33"/>
  <c r="AD82" i="33"/>
  <c r="AD130" i="33"/>
  <c r="AD189" i="33"/>
  <c r="AD214" i="33"/>
  <c r="AD227" i="33"/>
  <c r="AD133" i="33"/>
  <c r="AD136" i="33"/>
  <c r="AD147" i="33"/>
  <c r="AD169" i="33"/>
  <c r="AD185" i="33"/>
  <c r="AD187" i="33"/>
  <c r="AD210" i="33"/>
  <c r="AD212" i="33"/>
  <c r="AD218" i="33"/>
  <c r="AD229" i="33"/>
  <c r="AD239" i="33"/>
  <c r="AD91" i="33"/>
  <c r="AD125" i="33"/>
  <c r="AD174" i="33"/>
  <c r="AD183" i="33"/>
  <c r="AD50" i="33"/>
  <c r="AD164" i="33"/>
  <c r="AD167" i="33"/>
  <c r="AD78" i="33"/>
  <c r="AD102" i="33"/>
  <c r="AD119" i="33"/>
  <c r="AD84" i="33"/>
  <c r="AD103" i="33"/>
  <c r="AD123" i="33"/>
  <c r="AD122" i="33"/>
  <c r="AD139" i="33"/>
  <c r="AD104" i="33"/>
  <c r="AD128" i="33"/>
  <c r="AD202" i="33"/>
  <c r="AD230" i="33"/>
  <c r="AD247" i="33"/>
  <c r="AD106" i="33"/>
  <c r="AD140" i="33"/>
  <c r="AD151" i="33"/>
  <c r="AD184" i="33"/>
  <c r="AD191" i="33"/>
  <c r="AD216" i="33"/>
  <c r="AD228" i="33"/>
  <c r="AD233" i="33"/>
  <c r="AD235" i="33"/>
  <c r="AD249" i="33"/>
  <c r="AD260" i="33"/>
  <c r="AD268" i="33"/>
  <c r="AD276" i="33"/>
  <c r="AD284" i="33"/>
  <c r="AD292" i="33"/>
  <c r="AD300" i="33"/>
  <c r="AD308" i="33"/>
  <c r="AD54" i="33"/>
  <c r="AD170" i="33"/>
  <c r="AD194" i="33"/>
  <c r="AD146" i="33"/>
  <c r="AD157" i="33"/>
  <c r="AD162" i="33"/>
  <c r="AD197" i="33"/>
  <c r="AD99" i="33"/>
  <c r="AD200" i="33"/>
  <c r="AD211" i="33"/>
  <c r="AD224" i="33"/>
  <c r="AD242" i="33"/>
  <c r="AD244" i="33"/>
  <c r="AD255" i="33"/>
  <c r="AD262" i="33"/>
  <c r="AD270" i="33"/>
  <c r="AD278" i="33"/>
  <c r="AD286" i="33"/>
  <c r="AD294" i="33"/>
  <c r="AD302" i="33"/>
  <c r="AD153" i="33"/>
  <c r="AD219" i="33"/>
  <c r="AD101" i="33"/>
  <c r="AD172" i="33"/>
  <c r="AD186" i="33"/>
  <c r="AD195" i="33"/>
  <c r="AD198" i="33"/>
  <c r="AD209" i="33"/>
  <c r="AD217" i="33"/>
  <c r="AD222" i="33"/>
  <c r="AD234" i="33"/>
  <c r="AD248" i="33"/>
  <c r="AD131" i="33"/>
  <c r="AD171" i="33"/>
  <c r="AD179" i="33"/>
  <c r="AD238" i="33"/>
  <c r="AD246" i="33"/>
  <c r="AD258" i="33"/>
  <c r="AD261" i="33"/>
  <c r="AD266" i="33"/>
  <c r="AD100" i="33"/>
  <c r="AD192" i="33"/>
  <c r="AD279" i="33"/>
  <c r="AD297" i="33"/>
  <c r="AD43" i="33"/>
  <c r="AD154" i="33"/>
  <c r="AD264" i="33"/>
  <c r="AD269" i="33"/>
  <c r="AD274" i="33"/>
  <c r="AD315" i="33"/>
  <c r="AD323" i="33"/>
  <c r="AD331" i="33"/>
  <c r="AD339" i="33"/>
  <c r="AD347" i="33"/>
  <c r="AD355" i="33"/>
  <c r="AD363" i="33"/>
  <c r="AD371" i="33"/>
  <c r="AD379" i="33"/>
  <c r="AD387" i="33"/>
  <c r="AD395" i="33"/>
  <c r="AD403" i="33"/>
  <c r="AD411" i="33"/>
  <c r="AD419" i="33"/>
  <c r="AD204" i="33"/>
  <c r="AD215" i="33"/>
  <c r="AD220" i="33"/>
  <c r="AD250" i="33"/>
  <c r="AD287" i="33"/>
  <c r="AD305" i="33"/>
  <c r="AD259" i="33"/>
  <c r="AD267" i="33"/>
  <c r="AD272" i="33"/>
  <c r="AD277" i="33"/>
  <c r="AD282" i="33"/>
  <c r="AD310" i="33"/>
  <c r="AD312" i="33"/>
  <c r="AD320" i="33"/>
  <c r="AD328" i="33"/>
  <c r="AD336" i="33"/>
  <c r="AD344" i="33"/>
  <c r="AD352" i="33"/>
  <c r="AD360" i="33"/>
  <c r="AD368" i="33"/>
  <c r="AD52" i="33"/>
  <c r="AD145" i="33"/>
  <c r="AD275" i="33"/>
  <c r="AD280" i="33"/>
  <c r="AD285" i="33"/>
  <c r="AD290" i="33"/>
  <c r="AD55" i="33"/>
  <c r="AD88" i="33"/>
  <c r="AD188" i="33"/>
  <c r="AD221" i="33"/>
  <c r="AD226" i="33"/>
  <c r="AD231" i="33"/>
  <c r="AD92" i="33"/>
  <c r="AD159" i="33"/>
  <c r="AD251" i="33"/>
  <c r="AD265" i="33"/>
  <c r="AD254" i="33"/>
  <c r="AD291" i="33"/>
  <c r="AD296" i="33"/>
  <c r="AD301" i="33"/>
  <c r="AD306" i="33"/>
  <c r="AD319" i="33"/>
  <c r="AD327" i="33"/>
  <c r="AD335" i="33"/>
  <c r="AD343" i="33"/>
  <c r="AD351" i="33"/>
  <c r="AD93" i="33"/>
  <c r="AD176" i="33"/>
  <c r="AD232" i="33"/>
  <c r="AD113" i="33"/>
  <c r="AD190" i="33"/>
  <c r="AD196" i="33"/>
  <c r="AD207" i="33"/>
  <c r="AD241" i="33"/>
  <c r="AD263" i="33"/>
  <c r="AD281" i="33"/>
  <c r="AD182" i="33"/>
  <c r="AD206" i="33"/>
  <c r="AD240" i="33"/>
  <c r="AD303" i="33"/>
  <c r="AD324" i="33"/>
  <c r="AD329" i="33"/>
  <c r="AD334" i="33"/>
  <c r="AD357" i="33"/>
  <c r="AD359" i="33"/>
  <c r="AD361" i="33"/>
  <c r="AD381" i="33"/>
  <c r="AD390" i="33"/>
  <c r="AD392" i="33"/>
  <c r="AD401" i="33"/>
  <c r="AD96" i="33"/>
  <c r="AD256" i="33"/>
  <c r="AD311" i="33"/>
  <c r="AD208" i="33"/>
  <c r="AD314" i="33"/>
  <c r="AD332" i="33"/>
  <c r="AD337" i="33"/>
  <c r="AD342" i="33"/>
  <c r="AD370" i="33"/>
  <c r="AD372" i="33"/>
  <c r="AD383" i="33"/>
  <c r="AD394" i="33"/>
  <c r="AD405" i="33"/>
  <c r="AD317" i="33"/>
  <c r="AD322" i="33"/>
  <c r="AD340" i="33"/>
  <c r="AD345" i="33"/>
  <c r="AD350" i="33"/>
  <c r="AD374" i="33"/>
  <c r="AD376" i="33"/>
  <c r="AD385" i="33"/>
  <c r="AD396" i="33"/>
  <c r="AD407" i="33"/>
  <c r="AD213" i="33"/>
  <c r="AD243" i="33"/>
  <c r="AD293" i="33"/>
  <c r="AD299" i="33"/>
  <c r="AD325" i="33"/>
  <c r="AD330" i="33"/>
  <c r="AD348" i="33"/>
  <c r="AD353" i="33"/>
  <c r="AD362" i="33"/>
  <c r="AD364" i="33"/>
  <c r="AD366" i="33"/>
  <c r="AD378" i="33"/>
  <c r="AD389" i="33"/>
  <c r="AD398" i="33"/>
  <c r="AD400" i="33"/>
  <c r="AD409" i="33"/>
  <c r="AD420" i="33"/>
  <c r="AD428" i="33"/>
  <c r="AD436" i="33"/>
  <c r="AD444" i="33"/>
  <c r="AD453" i="33"/>
  <c r="AD461" i="33"/>
  <c r="AD469" i="33"/>
  <c r="AD477" i="33"/>
  <c r="AD485" i="33"/>
  <c r="AD493" i="33"/>
  <c r="AD501" i="33"/>
  <c r="AD509" i="33"/>
  <c r="AD517" i="33"/>
  <c r="AD525" i="33"/>
  <c r="AD533" i="33"/>
  <c r="AD541" i="33"/>
  <c r="AD175" i="33"/>
  <c r="AD313" i="33"/>
  <c r="AD321" i="33"/>
  <c r="AD338" i="33"/>
  <c r="AD346" i="33"/>
  <c r="AD354" i="33"/>
  <c r="AD377" i="33"/>
  <c r="AD386" i="33"/>
  <c r="AD413" i="33"/>
  <c r="AD415" i="33"/>
  <c r="AD417" i="33"/>
  <c r="AD421" i="33"/>
  <c r="AD432" i="33"/>
  <c r="AD443" i="33"/>
  <c r="AD283" i="33"/>
  <c r="AD423" i="33"/>
  <c r="AD434" i="33"/>
  <c r="AD450" i="33"/>
  <c r="AD458" i="33"/>
  <c r="AD466" i="33"/>
  <c r="AD474" i="33"/>
  <c r="AD482" i="33"/>
  <c r="AD490" i="33"/>
  <c r="AD498" i="33"/>
  <c r="AD506" i="33"/>
  <c r="AD514" i="33"/>
  <c r="AD522" i="33"/>
  <c r="AD530" i="33"/>
  <c r="AD538" i="33"/>
  <c r="AD546" i="33"/>
  <c r="AD554" i="33"/>
  <c r="AD562" i="33"/>
  <c r="AD570" i="33"/>
  <c r="AD578" i="33"/>
  <c r="AD586" i="33"/>
  <c r="AD594" i="33"/>
  <c r="AD602" i="33"/>
  <c r="AD610" i="33"/>
  <c r="AD618" i="33"/>
  <c r="AD178" i="33"/>
  <c r="AD273" i="33"/>
  <c r="AD309" i="33"/>
  <c r="AD358" i="33"/>
  <c r="AD365" i="33"/>
  <c r="AD404" i="33"/>
  <c r="AD425" i="33"/>
  <c r="AD445" i="33"/>
  <c r="AD180" i="33"/>
  <c r="AD447" i="33"/>
  <c r="AD455" i="33"/>
  <c r="AD463" i="33"/>
  <c r="AD471" i="33"/>
  <c r="AD479" i="33"/>
  <c r="AD487" i="33"/>
  <c r="AD495" i="33"/>
  <c r="AD503" i="33"/>
  <c r="AD511" i="33"/>
  <c r="AD519" i="33"/>
  <c r="AD527" i="33"/>
  <c r="AD535" i="33"/>
  <c r="AD543" i="33"/>
  <c r="AD551" i="33"/>
  <c r="AD559" i="33"/>
  <c r="AD567" i="33"/>
  <c r="AD575" i="33"/>
  <c r="AD583" i="33"/>
  <c r="AD591" i="33"/>
  <c r="AD599" i="33"/>
  <c r="AD607" i="33"/>
  <c r="AD615" i="33"/>
  <c r="AD318" i="33"/>
  <c r="AD326" i="33"/>
  <c r="AD375" i="33"/>
  <c r="AD384" i="33"/>
  <c r="AD427" i="33"/>
  <c r="AD438" i="33"/>
  <c r="AD193" i="33"/>
  <c r="AD452" i="33"/>
  <c r="AD460" i="33"/>
  <c r="AD468" i="33"/>
  <c r="AD476" i="33"/>
  <c r="AD484" i="33"/>
  <c r="AD492" i="33"/>
  <c r="AD500" i="33"/>
  <c r="AD508" i="33"/>
  <c r="AD516" i="33"/>
  <c r="AD524" i="33"/>
  <c r="AD532" i="33"/>
  <c r="AD540" i="33"/>
  <c r="AD548" i="33"/>
  <c r="AD556" i="33"/>
  <c r="AD564" i="33"/>
  <c r="AD572" i="33"/>
  <c r="AD580" i="33"/>
  <c r="AD588" i="33"/>
  <c r="AD596" i="33"/>
  <c r="AD604" i="33"/>
  <c r="AD257" i="33"/>
  <c r="AD295" i="33"/>
  <c r="AD304" i="33"/>
  <c r="AD369" i="33"/>
  <c r="AD393" i="33"/>
  <c r="AD402" i="33"/>
  <c r="AD429" i="33"/>
  <c r="AD440" i="33"/>
  <c r="AD225" i="33"/>
  <c r="AD416" i="33"/>
  <c r="AD418" i="33"/>
  <c r="AD431" i="33"/>
  <c r="AD442" i="33"/>
  <c r="AD449" i="33"/>
  <c r="AD457" i="33"/>
  <c r="AD465" i="33"/>
  <c r="AD473" i="33"/>
  <c r="AD481" i="33"/>
  <c r="AD489" i="33"/>
  <c r="AD497" i="33"/>
  <c r="AD505" i="33"/>
  <c r="AD513" i="33"/>
  <c r="AD521" i="33"/>
  <c r="AD529" i="33"/>
  <c r="AD537" i="33"/>
  <c r="AD545" i="33"/>
  <c r="AD553" i="33"/>
  <c r="AD561" i="33"/>
  <c r="AD569" i="33"/>
  <c r="AD577" i="33"/>
  <c r="AD585" i="33"/>
  <c r="AD593" i="33"/>
  <c r="AD601" i="33"/>
  <c r="AD609" i="33"/>
  <c r="AD356" i="33"/>
  <c r="AD373" i="33"/>
  <c r="AD399" i="33"/>
  <c r="AD422" i="33"/>
  <c r="AD433" i="33"/>
  <c r="AD14" i="33"/>
  <c r="AD288" i="33"/>
  <c r="AD414" i="33"/>
  <c r="AD454" i="33"/>
  <c r="AD462" i="33"/>
  <c r="AD470" i="33"/>
  <c r="AD478" i="33"/>
  <c r="AD486" i="33"/>
  <c r="AD494" i="33"/>
  <c r="AD502" i="33"/>
  <c r="AD510" i="33"/>
  <c r="AD518" i="33"/>
  <c r="AD526" i="33"/>
  <c r="AD534" i="33"/>
  <c r="AD542" i="33"/>
  <c r="AD550" i="33"/>
  <c r="AD558" i="33"/>
  <c r="AD382" i="33"/>
  <c r="AD391" i="33"/>
  <c r="AD408" i="33"/>
  <c r="AD410" i="33"/>
  <c r="AD412" i="33"/>
  <c r="AD424" i="33"/>
  <c r="AD435" i="33"/>
  <c r="AD446" i="33"/>
  <c r="AD298" i="33"/>
  <c r="AD316" i="33"/>
  <c r="AD333" i="33"/>
  <c r="AD341" i="33"/>
  <c r="AD349" i="33"/>
  <c r="AD367" i="33"/>
  <c r="AD388" i="33"/>
  <c r="AD397" i="33"/>
  <c r="AD437" i="33"/>
  <c r="AD439" i="33"/>
  <c r="AD623" i="33"/>
  <c r="AD475" i="33"/>
  <c r="AD483" i="33"/>
  <c r="AD515" i="33"/>
  <c r="AD547" i="33"/>
  <c r="AD552" i="33"/>
  <c r="AD571" i="33"/>
  <c r="AD592" i="33"/>
  <c r="AD619" i="33"/>
  <c r="AD621" i="33"/>
  <c r="AD628" i="33"/>
  <c r="AD636" i="33"/>
  <c r="AD644" i="33"/>
  <c r="AD652" i="33"/>
  <c r="AD660" i="33"/>
  <c r="AD668" i="33"/>
  <c r="AD676" i="33"/>
  <c r="AD684" i="33"/>
  <c r="AD692" i="33"/>
  <c r="AD700" i="33"/>
  <c r="AD708" i="33"/>
  <c r="AD716" i="33"/>
  <c r="AD724" i="33"/>
  <c r="AD732" i="33"/>
  <c r="AD740" i="33"/>
  <c r="AD748" i="33"/>
  <c r="AD756" i="33"/>
  <c r="AD764" i="33"/>
  <c r="AD772" i="33"/>
  <c r="AD780" i="33"/>
  <c r="AD788" i="33"/>
  <c r="AD430" i="33"/>
  <c r="AD467" i="33"/>
  <c r="AD557" i="33"/>
  <c r="AD617" i="33"/>
  <c r="AD236" i="33"/>
  <c r="AD289" i="33"/>
  <c r="AD380" i="33"/>
  <c r="AD459" i="33"/>
  <c r="AD496" i="33"/>
  <c r="AD528" i="33"/>
  <c r="AD563" i="33"/>
  <c r="AD584" i="33"/>
  <c r="AD625" i="33"/>
  <c r="AD633" i="33"/>
  <c r="AD641" i="33"/>
  <c r="AD649" i="33"/>
  <c r="AD657" i="33"/>
  <c r="AD665" i="33"/>
  <c r="AD673" i="33"/>
  <c r="AD681" i="33"/>
  <c r="AD689" i="33"/>
  <c r="AD697" i="33"/>
  <c r="AD705" i="33"/>
  <c r="AD713" i="33"/>
  <c r="AD721" i="33"/>
  <c r="AD729" i="33"/>
  <c r="AD737" i="33"/>
  <c r="AD745" i="33"/>
  <c r="AD753" i="33"/>
  <c r="AD761" i="33"/>
  <c r="AD441" i="33"/>
  <c r="AD451" i="33"/>
  <c r="AD491" i="33"/>
  <c r="AD523" i="33"/>
  <c r="AD576" i="33"/>
  <c r="AD597" i="33"/>
  <c r="AD605" i="33"/>
  <c r="AD608" i="33"/>
  <c r="AD613" i="33"/>
  <c r="AD630" i="33"/>
  <c r="AD638" i="33"/>
  <c r="AD646" i="33"/>
  <c r="AD654" i="33"/>
  <c r="AD662" i="33"/>
  <c r="AD670" i="33"/>
  <c r="AD678" i="33"/>
  <c r="AD686" i="33"/>
  <c r="AD694" i="33"/>
  <c r="AD702" i="33"/>
  <c r="AD710" i="33"/>
  <c r="AD718" i="33"/>
  <c r="AD726" i="33"/>
  <c r="AD734" i="33"/>
  <c r="AD742" i="33"/>
  <c r="AD750" i="33"/>
  <c r="AD758" i="33"/>
  <c r="AD766" i="33"/>
  <c r="AD598" i="33"/>
  <c r="AD504" i="33"/>
  <c r="AD536" i="33"/>
  <c r="AD568" i="33"/>
  <c r="AD589" i="33"/>
  <c r="AD606" i="33"/>
  <c r="AD611" i="33"/>
  <c r="AD622" i="33"/>
  <c r="AD627" i="33"/>
  <c r="AD635" i="33"/>
  <c r="AD643" i="33"/>
  <c r="AD252" i="33"/>
  <c r="AD590" i="33"/>
  <c r="AD620" i="33"/>
  <c r="AD499" i="33"/>
  <c r="AD531" i="33"/>
  <c r="AD549" i="33"/>
  <c r="AD555" i="33"/>
  <c r="AD581" i="33"/>
  <c r="AD603" i="33"/>
  <c r="AD624" i="33"/>
  <c r="AD307" i="33"/>
  <c r="AD426" i="33"/>
  <c r="AD560" i="33"/>
  <c r="AD582" i="33"/>
  <c r="AD480" i="33"/>
  <c r="AD512" i="33"/>
  <c r="AD544" i="33"/>
  <c r="AD165" i="33"/>
  <c r="AD464" i="33"/>
  <c r="AD507" i="33"/>
  <c r="AD539" i="33"/>
  <c r="AD565" i="33"/>
  <c r="AD587" i="33"/>
  <c r="AD626" i="33"/>
  <c r="AD406" i="33"/>
  <c r="AD640" i="33"/>
  <c r="AD648" i="33"/>
  <c r="AD661" i="33"/>
  <c r="AD677" i="33"/>
  <c r="AD693" i="33"/>
  <c r="AD709" i="33"/>
  <c r="AD725" i="33"/>
  <c r="AD741" i="33"/>
  <c r="AD757" i="33"/>
  <c r="AD773" i="33"/>
  <c r="AD775" i="33"/>
  <c r="AD790" i="33"/>
  <c r="AD803" i="33"/>
  <c r="AD814" i="33"/>
  <c r="AD794" i="33"/>
  <c r="AD805" i="33"/>
  <c r="AD816" i="33"/>
  <c r="AD579" i="33"/>
  <c r="AD631" i="33"/>
  <c r="AD658" i="33"/>
  <c r="AD674" i="33"/>
  <c r="AD690" i="33"/>
  <c r="AD706" i="33"/>
  <c r="AD722" i="33"/>
  <c r="AD738" i="33"/>
  <c r="AD754" i="33"/>
  <c r="AD769" i="33"/>
  <c r="AD771" i="33"/>
  <c r="AD786" i="33"/>
  <c r="AD828" i="33"/>
  <c r="AD836" i="33"/>
  <c r="AD844" i="33"/>
  <c r="AD852" i="33"/>
  <c r="AD860" i="33"/>
  <c r="AD868" i="33"/>
  <c r="AD876" i="33"/>
  <c r="AD884" i="33"/>
  <c r="AD892" i="33"/>
  <c r="AD900" i="33"/>
  <c r="AD908" i="33"/>
  <c r="AD916" i="33"/>
  <c r="AD924" i="33"/>
  <c r="AD932" i="33"/>
  <c r="AD940" i="33"/>
  <c r="AD948" i="33"/>
  <c r="AD956" i="33"/>
  <c r="AD964" i="33"/>
  <c r="AD632" i="33"/>
  <c r="AD645" i="33"/>
  <c r="AD472" i="33"/>
  <c r="AD655" i="33"/>
  <c r="AD671" i="33"/>
  <c r="AD687" i="33"/>
  <c r="AD703" i="33"/>
  <c r="AD719" i="33"/>
  <c r="AD735" i="33"/>
  <c r="AD751" i="33"/>
  <c r="AD782" i="33"/>
  <c r="AD798" i="33"/>
  <c r="AD809" i="33"/>
  <c r="AD825" i="33"/>
  <c r="AD833" i="33"/>
  <c r="AD841" i="33"/>
  <c r="AD849" i="33"/>
  <c r="AD857" i="33"/>
  <c r="AD865" i="33"/>
  <c r="AD873" i="33"/>
  <c r="AD881" i="33"/>
  <c r="AD889" i="33"/>
  <c r="AD897" i="33"/>
  <c r="AD905" i="33"/>
  <c r="AD566" i="33"/>
  <c r="AD612" i="33"/>
  <c r="AD637" i="33"/>
  <c r="AD800" i="33"/>
  <c r="AD820" i="33"/>
  <c r="AD600" i="33"/>
  <c r="AD659" i="33"/>
  <c r="AD675" i="33"/>
  <c r="AD691" i="33"/>
  <c r="AD707" i="33"/>
  <c r="AD723" i="33"/>
  <c r="AD739" i="33"/>
  <c r="AD755" i="33"/>
  <c r="AD767" i="33"/>
  <c r="AD778" i="33"/>
  <c r="AD811" i="33"/>
  <c r="AD822" i="33"/>
  <c r="AD830" i="33"/>
  <c r="AD838" i="33"/>
  <c r="AD846" i="33"/>
  <c r="AD854" i="33"/>
  <c r="AD862" i="33"/>
  <c r="AD870" i="33"/>
  <c r="AD878" i="33"/>
  <c r="AD614" i="33"/>
  <c r="AD656" i="33"/>
  <c r="AD672" i="33"/>
  <c r="AD688" i="33"/>
  <c r="AD704" i="33"/>
  <c r="AD720" i="33"/>
  <c r="AD736" i="33"/>
  <c r="AD752" i="33"/>
  <c r="AD776" i="33"/>
  <c r="AD802" i="33"/>
  <c r="AD813" i="33"/>
  <c r="AD653" i="33"/>
  <c r="AD669" i="33"/>
  <c r="AD685" i="33"/>
  <c r="AD701" i="33"/>
  <c r="AD717" i="33"/>
  <c r="AD733" i="33"/>
  <c r="AD749" i="33"/>
  <c r="AD765" i="33"/>
  <c r="AD774" i="33"/>
  <c r="AD789" i="33"/>
  <c r="AD791" i="33"/>
  <c r="AD793" i="33"/>
  <c r="AD827" i="33"/>
  <c r="AD835" i="33"/>
  <c r="AD843" i="33"/>
  <c r="AD851" i="33"/>
  <c r="AD859" i="33"/>
  <c r="AD867" i="33"/>
  <c r="AD875" i="33"/>
  <c r="AD642" i="33"/>
  <c r="AD804" i="33"/>
  <c r="AD815" i="33"/>
  <c r="AD629" i="33"/>
  <c r="AD650" i="33"/>
  <c r="AD666" i="33"/>
  <c r="AD682" i="33"/>
  <c r="AD698" i="33"/>
  <c r="AD714" i="33"/>
  <c r="AD730" i="33"/>
  <c r="AD746" i="33"/>
  <c r="AD762" i="33"/>
  <c r="AD770" i="33"/>
  <c r="AD785" i="33"/>
  <c r="AD787" i="33"/>
  <c r="AD795" i="33"/>
  <c r="AD806" i="33"/>
  <c r="AD817" i="33"/>
  <c r="AD824" i="33"/>
  <c r="AD832" i="33"/>
  <c r="AD840" i="33"/>
  <c r="AD848" i="33"/>
  <c r="AD856" i="33"/>
  <c r="AD864" i="33"/>
  <c r="AD872" i="33"/>
  <c r="AD520" i="33"/>
  <c r="AD573" i="33"/>
  <c r="AD616" i="33"/>
  <c r="AD634" i="33"/>
  <c r="AD768" i="33"/>
  <c r="AD797" i="33"/>
  <c r="AD808" i="33"/>
  <c r="AD488" i="33"/>
  <c r="AD574" i="33"/>
  <c r="AD663" i="33"/>
  <c r="AD679" i="33"/>
  <c r="AD695" i="33"/>
  <c r="AD711" i="33"/>
  <c r="AD727" i="33"/>
  <c r="AD743" i="33"/>
  <c r="AD759" i="33"/>
  <c r="AD781" i="33"/>
  <c r="AD783" i="33"/>
  <c r="AD448" i="33"/>
  <c r="AD680" i="33"/>
  <c r="AD715" i="33"/>
  <c r="AD812" i="33"/>
  <c r="AD818" i="33"/>
  <c r="AD880" i="33"/>
  <c r="AD891" i="33"/>
  <c r="AD647" i="33"/>
  <c r="AD664" i="33"/>
  <c r="AD699" i="33"/>
  <c r="AD819" i="33"/>
  <c r="AD823" i="33"/>
  <c r="AD845" i="33"/>
  <c r="AD866" i="33"/>
  <c r="AD906" i="33"/>
  <c r="AD917" i="33"/>
  <c r="AD928" i="33"/>
  <c r="AD939" i="33"/>
  <c r="AD950" i="33"/>
  <c r="AD959" i="33"/>
  <c r="AD961" i="33"/>
  <c r="AD971" i="33"/>
  <c r="AD979" i="33"/>
  <c r="AD987" i="33"/>
  <c r="AD995" i="33"/>
  <c r="AD1003" i="33"/>
  <c r="AD1011" i="33"/>
  <c r="AD1019" i="33"/>
  <c r="AD1027" i="33"/>
  <c r="AD1035" i="33"/>
  <c r="AD1043" i="33"/>
  <c r="AD1051" i="33"/>
  <c r="AD1059" i="33"/>
  <c r="AD1067" i="33"/>
  <c r="AD1075" i="33"/>
  <c r="AD1083" i="33"/>
  <c r="AD683" i="33"/>
  <c r="AD799" i="33"/>
  <c r="AD902" i="33"/>
  <c r="AD904" i="33"/>
  <c r="AD667" i="33"/>
  <c r="AD837" i="33"/>
  <c r="AD858" i="33"/>
  <c r="AD885" i="33"/>
  <c r="AD887" i="33"/>
  <c r="AD910" i="33"/>
  <c r="AD919" i="33"/>
  <c r="AD921" i="33"/>
  <c r="AD930" i="33"/>
  <c r="AD941" i="33"/>
  <c r="AD952" i="33"/>
  <c r="AD963" i="33"/>
  <c r="AD968" i="33"/>
  <c r="AD976" i="33"/>
  <c r="AD651" i="33"/>
  <c r="AD792" i="33"/>
  <c r="AD883" i="33"/>
  <c r="AD784" i="33"/>
  <c r="AD807" i="33"/>
  <c r="AD829" i="33"/>
  <c r="AD850" i="33"/>
  <c r="AD871" i="33"/>
  <c r="AD898" i="33"/>
  <c r="AD912" i="33"/>
  <c r="AD923" i="33"/>
  <c r="AD934" i="33"/>
  <c r="AD943" i="33"/>
  <c r="AD945" i="33"/>
  <c r="AD954" i="33"/>
  <c r="AD965" i="33"/>
  <c r="AD973" i="33"/>
  <c r="AD981" i="33"/>
  <c r="AD989" i="33"/>
  <c r="AD997" i="33"/>
  <c r="AD1005" i="33"/>
  <c r="AD1013" i="33"/>
  <c r="AD1021" i="33"/>
  <c r="AD1029" i="33"/>
  <c r="AD1037" i="33"/>
  <c r="AD1045" i="33"/>
  <c r="AD894" i="33"/>
  <c r="AD896" i="33"/>
  <c r="AD777" i="33"/>
  <c r="AD801" i="33"/>
  <c r="AD842" i="33"/>
  <c r="AD863" i="33"/>
  <c r="AD914" i="33"/>
  <c r="AD925" i="33"/>
  <c r="AD936" i="33"/>
  <c r="AD947" i="33"/>
  <c r="AD958" i="33"/>
  <c r="AD970" i="33"/>
  <c r="AD978" i="33"/>
  <c r="AD986" i="33"/>
  <c r="AD994" i="33"/>
  <c r="AD1002" i="33"/>
  <c r="AD1010" i="33"/>
  <c r="AD1018" i="33"/>
  <c r="AD1026" i="33"/>
  <c r="AD1034" i="33"/>
  <c r="AD1042" i="33"/>
  <c r="AD1050" i="33"/>
  <c r="AD1058" i="33"/>
  <c r="AD1066" i="33"/>
  <c r="AD1074" i="33"/>
  <c r="AD1082" i="33"/>
  <c r="AD821" i="33"/>
  <c r="AD834" i="33"/>
  <c r="AD855" i="33"/>
  <c r="AD890" i="33"/>
  <c r="AD271" i="33"/>
  <c r="AD595" i="33"/>
  <c r="AD779" i="33"/>
  <c r="AD826" i="33"/>
  <c r="AD847" i="33"/>
  <c r="AD869" i="33"/>
  <c r="AD879" i="33"/>
  <c r="AD901" i="33"/>
  <c r="AD903" i="33"/>
  <c r="AD909" i="33"/>
  <c r="AD920" i="33"/>
  <c r="AD931" i="33"/>
  <c r="AD942" i="33"/>
  <c r="AD951" i="33"/>
  <c r="AD953" i="33"/>
  <c r="AD962" i="33"/>
  <c r="AD972" i="33"/>
  <c r="AD980" i="33"/>
  <c r="AD988" i="33"/>
  <c r="AD996" i="33"/>
  <c r="AD1004" i="33"/>
  <c r="AD1012" i="33"/>
  <c r="AD1020" i="33"/>
  <c r="AD1028" i="33"/>
  <c r="AD1036" i="33"/>
  <c r="AD639" i="33"/>
  <c r="AD744" i="33"/>
  <c r="AD760" i="33"/>
  <c r="AD899" i="33"/>
  <c r="AD728" i="33"/>
  <c r="AD796" i="33"/>
  <c r="AD839" i="33"/>
  <c r="AD861" i="33"/>
  <c r="AD877" i="33"/>
  <c r="AD882" i="33"/>
  <c r="AD911" i="33"/>
  <c r="AD913" i="33"/>
  <c r="AD922" i="33"/>
  <c r="AD933" i="33"/>
  <c r="AD944" i="33"/>
  <c r="AD955" i="33"/>
  <c r="AD969" i="33"/>
  <c r="AD977" i="33"/>
  <c r="AD985" i="33"/>
  <c r="AD993" i="33"/>
  <c r="AD1001" i="33"/>
  <c r="AD1009" i="33"/>
  <c r="AD1017" i="33"/>
  <c r="AD1025" i="33"/>
  <c r="AD1033" i="33"/>
  <c r="AD1041" i="33"/>
  <c r="AD831" i="33"/>
  <c r="AD984" i="33"/>
  <c r="AD1000" i="33"/>
  <c r="AD1016" i="33"/>
  <c r="AD1032" i="33"/>
  <c r="AD1055" i="33"/>
  <c r="AD1057" i="33"/>
  <c r="AD1081" i="33"/>
  <c r="AD907" i="33"/>
  <c r="AD1044" i="33"/>
  <c r="AD1072" i="33"/>
  <c r="AD1095" i="33"/>
  <c r="AD1103" i="33"/>
  <c r="AD1111" i="33"/>
  <c r="AD1119" i="33"/>
  <c r="AD1127" i="33"/>
  <c r="AD763" i="33"/>
  <c r="AD810" i="33"/>
  <c r="AD960" i="33"/>
  <c r="AD991" i="33"/>
  <c r="AD1007" i="33"/>
  <c r="AD1023" i="33"/>
  <c r="AD1085" i="33"/>
  <c r="AD1092" i="33"/>
  <c r="AD1100" i="33"/>
  <c r="AD1108" i="33"/>
  <c r="AD1116" i="33"/>
  <c r="AD1124" i="33"/>
  <c r="AD1132" i="33"/>
  <c r="AD1140" i="33"/>
  <c r="AD1148" i="33"/>
  <c r="AD1156" i="33"/>
  <c r="AD1164" i="33"/>
  <c r="AD1172" i="33"/>
  <c r="AD1180" i="33"/>
  <c r="AD1188" i="33"/>
  <c r="AD1196" i="33"/>
  <c r="AD1204" i="33"/>
  <c r="AD1212" i="33"/>
  <c r="AD1220" i="33"/>
  <c r="AD1228" i="33"/>
  <c r="AD1236" i="33"/>
  <c r="AD1244" i="33"/>
  <c r="AD1252" i="33"/>
  <c r="AD937" i="33"/>
  <c r="AD949" i="33"/>
  <c r="AD974" i="33"/>
  <c r="AD1097" i="33"/>
  <c r="AD1105" i="33"/>
  <c r="AD1113" i="33"/>
  <c r="AD1121" i="33"/>
  <c r="AD1129" i="33"/>
  <c r="AD1137" i="33"/>
  <c r="AD1145" i="33"/>
  <c r="AD1153" i="33"/>
  <c r="AD1161" i="33"/>
  <c r="AD1169" i="33"/>
  <c r="AD1177" i="33"/>
  <c r="AD1185" i="33"/>
  <c r="AD1193" i="33"/>
  <c r="AD1201" i="33"/>
  <c r="AD1209" i="33"/>
  <c r="AD1217" i="33"/>
  <c r="AD1225" i="33"/>
  <c r="AD1233" i="33"/>
  <c r="AD1241" i="33"/>
  <c r="AD696" i="33"/>
  <c r="AD926" i="33"/>
  <c r="AD938" i="33"/>
  <c r="AD982" i="33"/>
  <c r="AD998" i="33"/>
  <c r="AD1014" i="33"/>
  <c r="AD1030" i="33"/>
  <c r="AD1060" i="33"/>
  <c r="AD1062" i="33"/>
  <c r="AD1078" i="33"/>
  <c r="AD1089" i="33"/>
  <c r="AD893" i="33"/>
  <c r="AD966" i="33"/>
  <c r="AD1080" i="33"/>
  <c r="AD1094" i="33"/>
  <c r="AD1102" i="33"/>
  <c r="AD1110" i="33"/>
  <c r="AD1118" i="33"/>
  <c r="AD1126" i="33"/>
  <c r="AD712" i="33"/>
  <c r="AD915" i="33"/>
  <c r="AD927" i="33"/>
  <c r="AD975" i="33"/>
  <c r="AD992" i="33"/>
  <c r="AD1008" i="33"/>
  <c r="AD1024" i="33"/>
  <c r="AD1040" i="33"/>
  <c r="AD1056" i="33"/>
  <c r="AD1071" i="33"/>
  <c r="AD1091" i="33"/>
  <c r="AD1099" i="33"/>
  <c r="AD1107" i="33"/>
  <c r="AD1115" i="33"/>
  <c r="AD1123" i="33"/>
  <c r="AD1131" i="33"/>
  <c r="AD1139" i="33"/>
  <c r="AD1147" i="33"/>
  <c r="AD1155" i="33"/>
  <c r="AD1163" i="33"/>
  <c r="AD1171" i="33"/>
  <c r="AD1179" i="33"/>
  <c r="AD1187" i="33"/>
  <c r="AD1195" i="33"/>
  <c r="AD1203" i="33"/>
  <c r="AD967" i="33"/>
  <c r="AD983" i="33"/>
  <c r="AD999" i="33"/>
  <c r="AD1015" i="33"/>
  <c r="AD1031" i="33"/>
  <c r="AD1052" i="33"/>
  <c r="AD1054" i="33"/>
  <c r="AD1069" i="33"/>
  <c r="AD1073" i="33"/>
  <c r="AD1084" i="33"/>
  <c r="AD456" i="33"/>
  <c r="AD886" i="33"/>
  <c r="AD895" i="33"/>
  <c r="AD957" i="33"/>
  <c r="AD1096" i="33"/>
  <c r="AD1104" i="33"/>
  <c r="AD1112" i="33"/>
  <c r="AD1120" i="33"/>
  <c r="AD1128" i="33"/>
  <c r="AD1136" i="33"/>
  <c r="AD1144" i="33"/>
  <c r="AD1152" i="33"/>
  <c r="AD1160" i="33"/>
  <c r="AD1168" i="33"/>
  <c r="AD1176" i="33"/>
  <c r="AD1184" i="33"/>
  <c r="AD1192" i="33"/>
  <c r="AD1200" i="33"/>
  <c r="AD1208" i="33"/>
  <c r="AD731" i="33"/>
  <c r="AD1048" i="33"/>
  <c r="AD1063" i="33"/>
  <c r="AD1065" i="33"/>
  <c r="AD1086" i="33"/>
  <c r="AD929" i="33"/>
  <c r="AD946" i="33"/>
  <c r="AD1077" i="33"/>
  <c r="AD1088" i="33"/>
  <c r="AD1093" i="33"/>
  <c r="AD1101" i="33"/>
  <c r="AD1109" i="33"/>
  <c r="AD1117" i="33"/>
  <c r="AD1125" i="33"/>
  <c r="AD1133" i="33"/>
  <c r="AD1141" i="33"/>
  <c r="AD1149" i="33"/>
  <c r="AD1157" i="33"/>
  <c r="AD1165" i="33"/>
  <c r="AD1173" i="33"/>
  <c r="AD1181" i="33"/>
  <c r="AD1189" i="33"/>
  <c r="AD1197" i="33"/>
  <c r="AD1205" i="33"/>
  <c r="AD1213" i="33"/>
  <c r="AD1221" i="33"/>
  <c r="AD1229" i="33"/>
  <c r="AD1237" i="33"/>
  <c r="AD1245" i="33"/>
  <c r="AD1253" i="33"/>
  <c r="AD1022" i="33"/>
  <c r="AD1206" i="33"/>
  <c r="AD1215" i="33"/>
  <c r="AD1230" i="33"/>
  <c r="AD1232" i="33"/>
  <c r="AD1259" i="33"/>
  <c r="AD1267" i="33"/>
  <c r="AD1275" i="33"/>
  <c r="AD1283" i="33"/>
  <c r="AD1291" i="33"/>
  <c r="AD1299" i="33"/>
  <c r="AD1307" i="33"/>
  <c r="AD1315" i="33"/>
  <c r="AD1323" i="33"/>
  <c r="AD1331" i="33"/>
  <c r="AD1339" i="33"/>
  <c r="AD1347" i="33"/>
  <c r="AD1355" i="33"/>
  <c r="AD1363" i="33"/>
  <c r="AD1371" i="33"/>
  <c r="AD1379" i="33"/>
  <c r="AD1387" i="33"/>
  <c r="AD1395" i="33"/>
  <c r="AD1403" i="33"/>
  <c r="AD1411" i="33"/>
  <c r="AD1419" i="33"/>
  <c r="AD1090" i="33"/>
  <c r="AD1122" i="33"/>
  <c r="AD1146" i="33"/>
  <c r="AD1162" i="33"/>
  <c r="AD1178" i="33"/>
  <c r="AD1194" i="33"/>
  <c r="AD1068" i="33"/>
  <c r="AD1143" i="33"/>
  <c r="AD1159" i="33"/>
  <c r="AD1175" i="33"/>
  <c r="AD1191" i="33"/>
  <c r="AD1211" i="33"/>
  <c r="AD1226" i="33"/>
  <c r="AD1243" i="33"/>
  <c r="AD1254" i="33"/>
  <c r="AD1264" i="33"/>
  <c r="AD1272" i="33"/>
  <c r="AD1280" i="33"/>
  <c r="AD1288" i="33"/>
  <c r="AD1296" i="33"/>
  <c r="AD1304" i="33"/>
  <c r="AD1312" i="33"/>
  <c r="AD1320" i="33"/>
  <c r="AD1328" i="33"/>
  <c r="AD1336" i="33"/>
  <c r="AD853" i="33"/>
  <c r="AD1076" i="33"/>
  <c r="AD935" i="33"/>
  <c r="AD1098" i="33"/>
  <c r="AD1130" i="33"/>
  <c r="AD1247" i="33"/>
  <c r="AD888" i="33"/>
  <c r="AD1006" i="33"/>
  <c r="AD1053" i="33"/>
  <c r="AD1070" i="33"/>
  <c r="AD1134" i="33"/>
  <c r="AD1150" i="33"/>
  <c r="AD1166" i="33"/>
  <c r="AD1182" i="33"/>
  <c r="AD1198" i="33"/>
  <c r="AD1207" i="33"/>
  <c r="AD1218" i="33"/>
  <c r="AD1235" i="33"/>
  <c r="AD1249" i="33"/>
  <c r="AD1258" i="33"/>
  <c r="AD1266" i="33"/>
  <c r="AD1274" i="33"/>
  <c r="AD1282" i="33"/>
  <c r="AD1290" i="33"/>
  <c r="AD1298" i="33"/>
  <c r="AD1306" i="33"/>
  <c r="AD1314" i="33"/>
  <c r="AD1322" i="33"/>
  <c r="AD1330" i="33"/>
  <c r="AD1338" i="33"/>
  <c r="AD1346" i="33"/>
  <c r="AD1354" i="33"/>
  <c r="AD1362" i="33"/>
  <c r="AD1370" i="33"/>
  <c r="AD1378" i="33"/>
  <c r="AD1386" i="33"/>
  <c r="AD1394" i="33"/>
  <c r="AD1402" i="33"/>
  <c r="AD1410" i="33"/>
  <c r="AD1418" i="33"/>
  <c r="AD1046" i="33"/>
  <c r="AD1079" i="33"/>
  <c r="AD1214" i="33"/>
  <c r="AD1216" i="33"/>
  <c r="AD1231" i="33"/>
  <c r="AD1251" i="33"/>
  <c r="AD1263" i="33"/>
  <c r="AD1271" i="33"/>
  <c r="AD1279" i="33"/>
  <c r="AD1287" i="33"/>
  <c r="AD1295" i="33"/>
  <c r="AD1303" i="33"/>
  <c r="AD1311" i="33"/>
  <c r="AD1319" i="33"/>
  <c r="AD1327" i="33"/>
  <c r="AD1335" i="33"/>
  <c r="AD1343" i="33"/>
  <c r="AD1351" i="33"/>
  <c r="AD1359" i="33"/>
  <c r="AD1367" i="33"/>
  <c r="AD1375" i="33"/>
  <c r="AD1383" i="33"/>
  <c r="AD1391" i="33"/>
  <c r="AD1399" i="33"/>
  <c r="AD1407" i="33"/>
  <c r="AD1415" i="33"/>
  <c r="AD1106" i="33"/>
  <c r="AD1138" i="33"/>
  <c r="AD1154" i="33"/>
  <c r="AD1170" i="33"/>
  <c r="AD1186" i="33"/>
  <c r="AD1202" i="33"/>
  <c r="AD1135" i="33"/>
  <c r="AD1151" i="33"/>
  <c r="AD1167" i="33"/>
  <c r="AD1183" i="33"/>
  <c r="AD1199" i="33"/>
  <c r="AD1210" i="33"/>
  <c r="AD1227" i="33"/>
  <c r="AD1242" i="33"/>
  <c r="AD1260" i="33"/>
  <c r="AD1268" i="33"/>
  <c r="AD1276" i="33"/>
  <c r="AD1284" i="33"/>
  <c r="AD1292" i="33"/>
  <c r="AD1300" i="33"/>
  <c r="AD1308" i="33"/>
  <c r="AD1316" i="33"/>
  <c r="AD1324" i="33"/>
  <c r="AD1332" i="33"/>
  <c r="AD1340" i="33"/>
  <c r="AD1047" i="33"/>
  <c r="AD1064" i="33"/>
  <c r="AD1087" i="33"/>
  <c r="AD1190" i="33"/>
  <c r="AD1222" i="33"/>
  <c r="AD1239" i="33"/>
  <c r="AD1302" i="33"/>
  <c r="AD1365" i="33"/>
  <c r="AD1393" i="33"/>
  <c r="AD1409" i="33"/>
  <c r="AD1425" i="33"/>
  <c r="AD1433" i="33"/>
  <c r="AD1441" i="33"/>
  <c r="AD1449" i="33"/>
  <c r="AD1457" i="33"/>
  <c r="AD1465" i="33"/>
  <c r="AD1473" i="33"/>
  <c r="AD1481" i="33"/>
  <c r="AD1489" i="33"/>
  <c r="AD1061" i="33"/>
  <c r="AD1255" i="33"/>
  <c r="AD1317" i="33"/>
  <c r="AD1368" i="33"/>
  <c r="AD1400" i="33"/>
  <c r="AD918" i="33"/>
  <c r="AD1223" i="33"/>
  <c r="AD1234" i="33"/>
  <c r="AD1240" i="33"/>
  <c r="AD1321" i="33"/>
  <c r="AD1038" i="33"/>
  <c r="AD1250" i="33"/>
  <c r="AD1281" i="33"/>
  <c r="AD1310" i="33"/>
  <c r="AD1357" i="33"/>
  <c r="AD1374" i="33"/>
  <c r="AD1377" i="33"/>
  <c r="AD1384" i="33"/>
  <c r="AD1246" i="33"/>
  <c r="AD1273" i="33"/>
  <c r="AD1277" i="33"/>
  <c r="AD1325" i="33"/>
  <c r="AD1360" i="33"/>
  <c r="AD1396" i="33"/>
  <c r="AD1422" i="33"/>
  <c r="AD1427" i="33"/>
  <c r="AD1435" i="33"/>
  <c r="AD1039" i="33"/>
  <c r="AD1142" i="33"/>
  <c r="AD1285" i="33"/>
  <c r="AD1329" i="33"/>
  <c r="AD1382" i="33"/>
  <c r="AD1389" i="33"/>
  <c r="AD1416" i="33"/>
  <c r="AD1114" i="33"/>
  <c r="AD1224" i="33"/>
  <c r="AD1256" i="33"/>
  <c r="AD1265" i="33"/>
  <c r="AD1269" i="33"/>
  <c r="AD1289" i="33"/>
  <c r="AD1318" i="33"/>
  <c r="AD1349" i="33"/>
  <c r="AD1366" i="33"/>
  <c r="AD1369" i="33"/>
  <c r="AD1372" i="33"/>
  <c r="AD1380" i="33"/>
  <c r="AD1412" i="33"/>
  <c r="AD1414" i="33"/>
  <c r="AD1424" i="33"/>
  <c r="AD1432" i="33"/>
  <c r="AD1440" i="33"/>
  <c r="AD1174" i="33"/>
  <c r="AD1333" i="33"/>
  <c r="AD1352" i="33"/>
  <c r="AD1219" i="33"/>
  <c r="AD1257" i="33"/>
  <c r="AD1261" i="33"/>
  <c r="AD1278" i="33"/>
  <c r="AD1293" i="33"/>
  <c r="AD1337" i="33"/>
  <c r="AD1429" i="33"/>
  <c r="AD1437" i="33"/>
  <c r="AD1445" i="33"/>
  <c r="AD1453" i="33"/>
  <c r="AD1461" i="33"/>
  <c r="AD1469" i="33"/>
  <c r="AD1477" i="33"/>
  <c r="AD1485" i="33"/>
  <c r="AD990" i="33"/>
  <c r="AD1297" i="33"/>
  <c r="AD1326" i="33"/>
  <c r="AD1358" i="33"/>
  <c r="AD1361" i="33"/>
  <c r="AD1364" i="33"/>
  <c r="AD1385" i="33"/>
  <c r="AD1408" i="33"/>
  <c r="AD747" i="33"/>
  <c r="AD1270" i="33"/>
  <c r="AD1286" i="33"/>
  <c r="AD1341" i="33"/>
  <c r="AD1344" i="33"/>
  <c r="AD1392" i="33"/>
  <c r="AD1406" i="33"/>
  <c r="AD1049" i="33"/>
  <c r="AD1301" i="33"/>
  <c r="AD1238" i="33"/>
  <c r="AD1248" i="33"/>
  <c r="AD1262" i="33"/>
  <c r="AD1305" i="33"/>
  <c r="AD1334" i="33"/>
  <c r="AD1350" i="33"/>
  <c r="AD1353" i="33"/>
  <c r="AD1356" i="33"/>
  <c r="AD1294" i="33"/>
  <c r="AD1373" i="33"/>
  <c r="AD1388" i="33"/>
  <c r="AD1309" i="33"/>
  <c r="AD1376" i="33"/>
  <c r="AD1398" i="33"/>
  <c r="AD1448" i="33"/>
  <c r="AD1476" i="33"/>
  <c r="AD1502" i="33"/>
  <c r="AD1513" i="33"/>
  <c r="AD1524" i="33"/>
  <c r="AD1555" i="33"/>
  <c r="AD1566" i="33"/>
  <c r="AD1578" i="33"/>
  <c r="AD1586" i="33"/>
  <c r="AD1594" i="33"/>
  <c r="AD1602" i="33"/>
  <c r="AD1610" i="33"/>
  <c r="AD1618" i="33"/>
  <c r="AD1626" i="33"/>
  <c r="AD1634" i="33"/>
  <c r="AD1642" i="33"/>
  <c r="AD1650" i="33"/>
  <c r="AD1658" i="33"/>
  <c r="AD1666" i="33"/>
  <c r="AD1674" i="33"/>
  <c r="AD1682" i="33"/>
  <c r="AD1690" i="33"/>
  <c r="AD1698" i="33"/>
  <c r="AD1443" i="33"/>
  <c r="AD1474" i="33"/>
  <c r="AD1491" i="33"/>
  <c r="AD1493" i="33"/>
  <c r="AD1504" i="33"/>
  <c r="AD1535" i="33"/>
  <c r="AD1546" i="33"/>
  <c r="AD1557" i="33"/>
  <c r="AD1568" i="33"/>
  <c r="AD1405" i="33"/>
  <c r="AD1434" i="33"/>
  <c r="AD1456" i="33"/>
  <c r="AD1472" i="33"/>
  <c r="AD1515" i="33"/>
  <c r="AD1526" i="33"/>
  <c r="AD1537" i="33"/>
  <c r="AD1548" i="33"/>
  <c r="AD1575" i="33"/>
  <c r="AD1583" i="33"/>
  <c r="AD1591" i="33"/>
  <c r="AD1599" i="33"/>
  <c r="AD1607" i="33"/>
  <c r="AD1615" i="33"/>
  <c r="AD1623" i="33"/>
  <c r="AD1631" i="33"/>
  <c r="AD1639" i="33"/>
  <c r="AD1647" i="33"/>
  <c r="AD1655" i="33"/>
  <c r="AD1663" i="33"/>
  <c r="AD1671" i="33"/>
  <c r="AD1313" i="33"/>
  <c r="AD1342" i="33"/>
  <c r="AD1421" i="33"/>
  <c r="AD1446" i="33"/>
  <c r="AD1451" i="33"/>
  <c r="AD1470" i="33"/>
  <c r="AD1487" i="33"/>
  <c r="AD1495" i="33"/>
  <c r="AD1506" i="33"/>
  <c r="AD1517" i="33"/>
  <c r="AD1528" i="33"/>
  <c r="AD1559" i="33"/>
  <c r="AD1570" i="33"/>
  <c r="AD1417" i="33"/>
  <c r="AD1431" i="33"/>
  <c r="AD1468" i="33"/>
  <c r="AD1497" i="33"/>
  <c r="AD1508" i="33"/>
  <c r="AD1539" i="33"/>
  <c r="AD1550" i="33"/>
  <c r="AD1561" i="33"/>
  <c r="AD1572" i="33"/>
  <c r="AD1580" i="33"/>
  <c r="AD1588" i="33"/>
  <c r="AD1596" i="33"/>
  <c r="AD1604" i="33"/>
  <c r="AD1612" i="33"/>
  <c r="AD1620" i="33"/>
  <c r="AD1345" i="33"/>
  <c r="AD1428" i="33"/>
  <c r="AD1454" i="33"/>
  <c r="AD1459" i="33"/>
  <c r="AD1466" i="33"/>
  <c r="AD1483" i="33"/>
  <c r="AD1519" i="33"/>
  <c r="AD1530" i="33"/>
  <c r="AD1541" i="33"/>
  <c r="AD1552" i="33"/>
  <c r="AD1464" i="33"/>
  <c r="AD1499" i="33"/>
  <c r="AD1510" i="33"/>
  <c r="AD1521" i="33"/>
  <c r="AD1532" i="33"/>
  <c r="AD1563" i="33"/>
  <c r="AD1577" i="33"/>
  <c r="AD1585" i="33"/>
  <c r="AD1348" i="33"/>
  <c r="AD1401" i="33"/>
  <c r="AD1438" i="33"/>
  <c r="AD1444" i="33"/>
  <c r="AD1462" i="33"/>
  <c r="AD1479" i="33"/>
  <c r="AD1501" i="33"/>
  <c r="AD1512" i="33"/>
  <c r="AD1543" i="33"/>
  <c r="AD1554" i="33"/>
  <c r="AD1565" i="33"/>
  <c r="AD1381" i="33"/>
  <c r="AD1413" i="33"/>
  <c r="AD1523" i="33"/>
  <c r="AD1534" i="33"/>
  <c r="AD1545" i="33"/>
  <c r="AD1556" i="33"/>
  <c r="AD1574" i="33"/>
  <c r="AD1582" i="33"/>
  <c r="AD1590" i="33"/>
  <c r="AD1598" i="33"/>
  <c r="AD1606" i="33"/>
  <c r="AD1614" i="33"/>
  <c r="AD1622" i="33"/>
  <c r="AD1630" i="33"/>
  <c r="AD1638" i="33"/>
  <c r="AD1646" i="33"/>
  <c r="AD1654" i="33"/>
  <c r="AD1662" i="33"/>
  <c r="AD1670" i="33"/>
  <c r="AD1678" i="33"/>
  <c r="AD1686" i="33"/>
  <c r="AD1694" i="33"/>
  <c r="AD1702" i="33"/>
  <c r="AD1452" i="33"/>
  <c r="AD1475" i="33"/>
  <c r="AD1490" i="33"/>
  <c r="AD1492" i="33"/>
  <c r="AD1503" i="33"/>
  <c r="AD1514" i="33"/>
  <c r="AD1525" i="33"/>
  <c r="AD1536" i="33"/>
  <c r="AD1567" i="33"/>
  <c r="AD874" i="33"/>
  <c r="AD1158" i="33"/>
  <c r="AD1426" i="33"/>
  <c r="AD1442" i="33"/>
  <c r="AD1447" i="33"/>
  <c r="AD1488" i="33"/>
  <c r="AD1494" i="33"/>
  <c r="AD1505" i="33"/>
  <c r="AD1516" i="33"/>
  <c r="AD1547" i="33"/>
  <c r="AD1558" i="33"/>
  <c r="AD1569" i="33"/>
  <c r="AD1579" i="33"/>
  <c r="AD1587" i="33"/>
  <c r="AD1595" i="33"/>
  <c r="AD1603" i="33"/>
  <c r="AD1611" i="33"/>
  <c r="AD1619" i="33"/>
  <c r="AD1627" i="33"/>
  <c r="AD1635" i="33"/>
  <c r="AD1643" i="33"/>
  <c r="AD1651" i="33"/>
  <c r="AD1659" i="33"/>
  <c r="AD1667" i="33"/>
  <c r="AD1675" i="33"/>
  <c r="AD1390" i="33"/>
  <c r="AD1460" i="33"/>
  <c r="AD1471" i="33"/>
  <c r="AD1486" i="33"/>
  <c r="AD1496" i="33"/>
  <c r="AD1527" i="33"/>
  <c r="AD1538" i="33"/>
  <c r="AD1549" i="33"/>
  <c r="AD1560" i="33"/>
  <c r="AD1423" i="33"/>
  <c r="AD1439" i="33"/>
  <c r="AD1450" i="33"/>
  <c r="AD1455" i="33"/>
  <c r="AD1484" i="33"/>
  <c r="AD1507" i="33"/>
  <c r="AD1518" i="33"/>
  <c r="AD1529" i="33"/>
  <c r="AD1540" i="33"/>
  <c r="AD1571" i="33"/>
  <c r="AD1576" i="33"/>
  <c r="AD1584" i="33"/>
  <c r="AD1592" i="33"/>
  <c r="AD1600" i="33"/>
  <c r="AD1608" i="33"/>
  <c r="AD1616" i="33"/>
  <c r="AD1624" i="33"/>
  <c r="AD1397" i="33"/>
  <c r="AD1436" i="33"/>
  <c r="AD1467" i="33"/>
  <c r="AD1482" i="33"/>
  <c r="AD1498" i="33"/>
  <c r="AD1509" i="33"/>
  <c r="AD1520" i="33"/>
  <c r="AD1551" i="33"/>
  <c r="AD1562" i="33"/>
  <c r="AD1404" i="33"/>
  <c r="AD1458" i="33"/>
  <c r="AD1672" i="33"/>
  <c r="AD1683" i="33"/>
  <c r="AD1713" i="33"/>
  <c r="AD1721" i="33"/>
  <c r="AD1729" i="33"/>
  <c r="AD1737" i="33"/>
  <c r="AD1745" i="33"/>
  <c r="AD1753" i="33"/>
  <c r="AD1761" i="33"/>
  <c r="AD1769" i="33"/>
  <c r="AD1777" i="33"/>
  <c r="AD1785" i="33"/>
  <c r="AD1793" i="33"/>
  <c r="AD1801" i="33"/>
  <c r="AD1809" i="33"/>
  <c r="AD1817" i="33"/>
  <c r="AD1825" i="33"/>
  <c r="AD1833" i="33"/>
  <c r="AD1841" i="33"/>
  <c r="AD1849" i="33"/>
  <c r="AD1857" i="33"/>
  <c r="AD1865" i="33"/>
  <c r="AD1873" i="33"/>
  <c r="AD1881" i="33"/>
  <c r="AD1889" i="33"/>
  <c r="AD1522" i="33"/>
  <c r="AD1617" i="33"/>
  <c r="AD1625" i="33"/>
  <c r="AD1656" i="33"/>
  <c r="AD1661" i="33"/>
  <c r="AD1705" i="33"/>
  <c r="AD1553" i="33"/>
  <c r="AD1581" i="33"/>
  <c r="AD1609" i="33"/>
  <c r="AD1665" i="33"/>
  <c r="AD1676" i="33"/>
  <c r="AD1710" i="33"/>
  <c r="AD1718" i="33"/>
  <c r="AD1726" i="33"/>
  <c r="AD1734" i="33"/>
  <c r="AD1742" i="33"/>
  <c r="AD1750" i="33"/>
  <c r="AD1758" i="33"/>
  <c r="AD1766" i="33"/>
  <c r="AD1774" i="33"/>
  <c r="AD1782" i="33"/>
  <c r="AD1790" i="33"/>
  <c r="AD1798" i="33"/>
  <c r="AD1806" i="33"/>
  <c r="AD1814" i="33"/>
  <c r="AD1822" i="33"/>
  <c r="AD1830" i="33"/>
  <c r="AD1838" i="33"/>
  <c r="AD1846" i="33"/>
  <c r="AD1854" i="33"/>
  <c r="AD1862" i="33"/>
  <c r="AD1478" i="33"/>
  <c r="AD1601" i="33"/>
  <c r="AD1636" i="33"/>
  <c r="AD1641" i="33"/>
  <c r="AD1669" i="33"/>
  <c r="AD1480" i="33"/>
  <c r="AD1593" i="33"/>
  <c r="AD1681" i="33"/>
  <c r="AD1707" i="33"/>
  <c r="AD1715" i="33"/>
  <c r="AD1723" i="33"/>
  <c r="AD1731" i="33"/>
  <c r="AD1739" i="33"/>
  <c r="AD1747" i="33"/>
  <c r="AD1755" i="33"/>
  <c r="AD1763" i="33"/>
  <c r="AD1771" i="33"/>
  <c r="AD1779" i="33"/>
  <c r="AD1787" i="33"/>
  <c r="AD1463" i="33"/>
  <c r="AD1511" i="33"/>
  <c r="AD1652" i="33"/>
  <c r="AD1657" i="33"/>
  <c r="AD1673" i="33"/>
  <c r="AD1679" i="33"/>
  <c r="AD1688" i="33"/>
  <c r="AD1542" i="33"/>
  <c r="AD1632" i="33"/>
  <c r="AD1637" i="33"/>
  <c r="AD1692" i="33"/>
  <c r="AD1696" i="33"/>
  <c r="AD1712" i="33"/>
  <c r="AD1720" i="33"/>
  <c r="AD1728" i="33"/>
  <c r="AD1736" i="33"/>
  <c r="AD1744" i="33"/>
  <c r="AD1752" i="33"/>
  <c r="AD1760" i="33"/>
  <c r="AD1768" i="33"/>
  <c r="AD1776" i="33"/>
  <c r="AD1420" i="33"/>
  <c r="AD1700" i="33"/>
  <c r="AD1500" i="33"/>
  <c r="AD1573" i="33"/>
  <c r="AD1621" i="33"/>
  <c r="AD1648" i="33"/>
  <c r="AD1653" i="33"/>
  <c r="AD1677" i="33"/>
  <c r="AD1684" i="33"/>
  <c r="AD1704" i="33"/>
  <c r="AD1709" i="33"/>
  <c r="AD1717" i="33"/>
  <c r="AD1725" i="33"/>
  <c r="AD1733" i="33"/>
  <c r="AD1741" i="33"/>
  <c r="AD1749" i="33"/>
  <c r="AD1757" i="33"/>
  <c r="AD1765" i="33"/>
  <c r="AD1773" i="33"/>
  <c r="AD1781" i="33"/>
  <c r="AD1789" i="33"/>
  <c r="AD1797" i="33"/>
  <c r="AD1805" i="33"/>
  <c r="AD1813" i="33"/>
  <c r="AD1821" i="33"/>
  <c r="AD1829" i="33"/>
  <c r="AD1837" i="33"/>
  <c r="AD1845" i="33"/>
  <c r="AD1853" i="33"/>
  <c r="AD1861" i="33"/>
  <c r="AD1869" i="33"/>
  <c r="AD1877" i="33"/>
  <c r="AD1885" i="33"/>
  <c r="AD1893" i="33"/>
  <c r="AD1544" i="33"/>
  <c r="AD1613" i="33"/>
  <c r="AD1531" i="33"/>
  <c r="AD1605" i="33"/>
  <c r="AD1628" i="33"/>
  <c r="AD1633" i="33"/>
  <c r="AD1706" i="33"/>
  <c r="AD1714" i="33"/>
  <c r="AD1722" i="33"/>
  <c r="AD1730" i="33"/>
  <c r="AD1738" i="33"/>
  <c r="AD1746" i="33"/>
  <c r="AD1754" i="33"/>
  <c r="AD1762" i="33"/>
  <c r="AD1770" i="33"/>
  <c r="AD1778" i="33"/>
  <c r="AD1786" i="33"/>
  <c r="AD1794" i="33"/>
  <c r="AD1802" i="33"/>
  <c r="AD1810" i="33"/>
  <c r="AD1818" i="33"/>
  <c r="AD1826" i="33"/>
  <c r="AD1834" i="33"/>
  <c r="AD1842" i="33"/>
  <c r="AD1850" i="33"/>
  <c r="AD1858" i="33"/>
  <c r="AD1866" i="33"/>
  <c r="AD1597" i="33"/>
  <c r="AD1589" i="33"/>
  <c r="AD1644" i="33"/>
  <c r="AD1649" i="33"/>
  <c r="AD1680" i="33"/>
  <c r="AD1711" i="33"/>
  <c r="AD1719" i="33"/>
  <c r="AD1727" i="33"/>
  <c r="AD1735" i="33"/>
  <c r="AD1743" i="33"/>
  <c r="AD1751" i="33"/>
  <c r="AD1759" i="33"/>
  <c r="AD1767" i="33"/>
  <c r="AD1775" i="33"/>
  <c r="AD1783" i="33"/>
  <c r="AD1791" i="33"/>
  <c r="AD1430" i="33"/>
  <c r="AD1533" i="33"/>
  <c r="AD1629" i="33"/>
  <c r="AD1664" i="33"/>
  <c r="AD1687" i="33"/>
  <c r="AD1820" i="33"/>
  <c r="AD1848" i="33"/>
  <c r="AD1851" i="33"/>
  <c r="AD1904" i="33"/>
  <c r="AD1913" i="33"/>
  <c r="AD1921" i="33"/>
  <c r="AD1929" i="33"/>
  <c r="AD1937" i="33"/>
  <c r="AD1945" i="33"/>
  <c r="AD1953" i="33"/>
  <c r="AD1961" i="33"/>
  <c r="AD1969" i="33"/>
  <c r="AD1977" i="33"/>
  <c r="AD1985" i="33"/>
  <c r="AD1993" i="33"/>
  <c r="AD2001" i="33"/>
  <c r="AD2009" i="33"/>
  <c r="AD2017" i="33"/>
  <c r="AD2025" i="33"/>
  <c r="AD2033" i="33"/>
  <c r="AD2041" i="33"/>
  <c r="AD2049" i="33"/>
  <c r="AD2057" i="33"/>
  <c r="AD2065" i="33"/>
  <c r="AD2073" i="33"/>
  <c r="AD2081" i="33"/>
  <c r="AD1640" i="33"/>
  <c r="AD1780" i="33"/>
  <c r="AD1867" i="33"/>
  <c r="AD1878" i="33"/>
  <c r="AD1880" i="33"/>
  <c r="AD1895" i="33"/>
  <c r="AD1906" i="33"/>
  <c r="AD1693" i="33"/>
  <c r="AD1703" i="33"/>
  <c r="AD1795" i="33"/>
  <c r="AD1824" i="33"/>
  <c r="AD1918" i="33"/>
  <c r="AD1926" i="33"/>
  <c r="AD1934" i="33"/>
  <c r="AD1942" i="33"/>
  <c r="AD1950" i="33"/>
  <c r="AD1958" i="33"/>
  <c r="AD1966" i="33"/>
  <c r="AD1974" i="33"/>
  <c r="AD1982" i="33"/>
  <c r="AD1990" i="33"/>
  <c r="AD1998" i="33"/>
  <c r="AD2006" i="33"/>
  <c r="AD2014" i="33"/>
  <c r="AD2022" i="33"/>
  <c r="AD2030" i="33"/>
  <c r="AD2038" i="33"/>
  <c r="AD2046" i="33"/>
  <c r="AD2054" i="33"/>
  <c r="AD2062" i="33"/>
  <c r="AD2070" i="33"/>
  <c r="AD2078" i="33"/>
  <c r="AD1645" i="33"/>
  <c r="AD1799" i="33"/>
  <c r="AD1828" i="33"/>
  <c r="AD1840" i="33"/>
  <c r="AD1843" i="33"/>
  <c r="AD1874" i="33"/>
  <c r="AD1876" i="33"/>
  <c r="AD1891" i="33"/>
  <c r="AD1897" i="33"/>
  <c r="AD1908" i="33"/>
  <c r="AD1899" i="33"/>
  <c r="AD1910" i="33"/>
  <c r="AD1915" i="33"/>
  <c r="AD1923" i="33"/>
  <c r="AD1931" i="33"/>
  <c r="AD1939" i="33"/>
  <c r="AD1947" i="33"/>
  <c r="AD1955" i="33"/>
  <c r="AD1963" i="33"/>
  <c r="AD1971" i="33"/>
  <c r="AD1979" i="33"/>
  <c r="AD1987" i="33"/>
  <c r="AD1995" i="33"/>
  <c r="AD2003" i="33"/>
  <c r="AD2011" i="33"/>
  <c r="AD2019" i="33"/>
  <c r="AD2027" i="33"/>
  <c r="AD1695" i="33"/>
  <c r="AD1748" i="33"/>
  <c r="AD1756" i="33"/>
  <c r="AD1803" i="33"/>
  <c r="AD1870" i="33"/>
  <c r="AD1872" i="33"/>
  <c r="AD1887" i="33"/>
  <c r="AD1740" i="33"/>
  <c r="AD1792" i="33"/>
  <c r="AD1807" i="33"/>
  <c r="AD1832" i="33"/>
  <c r="AD1835" i="33"/>
  <c r="AD1852" i="33"/>
  <c r="AD1855" i="33"/>
  <c r="AD1860" i="33"/>
  <c r="AD1901" i="33"/>
  <c r="AD1912" i="33"/>
  <c r="AD1920" i="33"/>
  <c r="AD1928" i="33"/>
  <c r="AD1936" i="33"/>
  <c r="AD1944" i="33"/>
  <c r="AD1952" i="33"/>
  <c r="AD1732" i="33"/>
  <c r="AD1796" i="33"/>
  <c r="AD1883" i="33"/>
  <c r="AD1903" i="33"/>
  <c r="AD1660" i="33"/>
  <c r="AD1724" i="33"/>
  <c r="AD1811" i="33"/>
  <c r="AD1863" i="33"/>
  <c r="AD1868" i="33"/>
  <c r="AD1917" i="33"/>
  <c r="AD1925" i="33"/>
  <c r="AD1933" i="33"/>
  <c r="AD1941" i="33"/>
  <c r="AD1949" i="33"/>
  <c r="AD1957" i="33"/>
  <c r="AD1965" i="33"/>
  <c r="AD1973" i="33"/>
  <c r="AD1981" i="33"/>
  <c r="AD1989" i="33"/>
  <c r="AD1997" i="33"/>
  <c r="AD2005" i="33"/>
  <c r="AD2013" i="33"/>
  <c r="AD2021" i="33"/>
  <c r="AD2029" i="33"/>
  <c r="AD2037" i="33"/>
  <c r="AD2045" i="33"/>
  <c r="AD2053" i="33"/>
  <c r="AD2061" i="33"/>
  <c r="AD2069" i="33"/>
  <c r="AD2077" i="33"/>
  <c r="AD2085" i="33"/>
  <c r="AD1685" i="33"/>
  <c r="AD1697" i="33"/>
  <c r="AD1716" i="33"/>
  <c r="AD1764" i="33"/>
  <c r="AD1788" i="33"/>
  <c r="AD1800" i="33"/>
  <c r="AD1815" i="33"/>
  <c r="AD1844" i="33"/>
  <c r="AD1847" i="33"/>
  <c r="AD1879" i="33"/>
  <c r="AD1894" i="33"/>
  <c r="AD1905" i="33"/>
  <c r="AD1708" i="33"/>
  <c r="AD1804" i="33"/>
  <c r="AD1896" i="33"/>
  <c r="AD1907" i="33"/>
  <c r="AD1914" i="33"/>
  <c r="AD1922" i="33"/>
  <c r="AD1930" i="33"/>
  <c r="AD1938" i="33"/>
  <c r="AD1946" i="33"/>
  <c r="AD1954" i="33"/>
  <c r="AD1962" i="33"/>
  <c r="AD1970" i="33"/>
  <c r="AD1978" i="33"/>
  <c r="AD1986" i="33"/>
  <c r="AD1994" i="33"/>
  <c r="AD2002" i="33"/>
  <c r="AD2010" i="33"/>
  <c r="AD2018" i="33"/>
  <c r="AD2026" i="33"/>
  <c r="AD2034" i="33"/>
  <c r="AD2042" i="33"/>
  <c r="AD2050" i="33"/>
  <c r="AD2058" i="33"/>
  <c r="AD2066" i="33"/>
  <c r="AD2074" i="33"/>
  <c r="AD1699" i="33"/>
  <c r="AD1819" i="33"/>
  <c r="AD1875" i="33"/>
  <c r="AD1890" i="33"/>
  <c r="AD1892" i="33"/>
  <c r="AD1898" i="33"/>
  <c r="AD1689" i="33"/>
  <c r="AD1808" i="33"/>
  <c r="AD1823" i="33"/>
  <c r="AD1836" i="33"/>
  <c r="AD1839" i="33"/>
  <c r="AD1909" i="33"/>
  <c r="AD1919" i="33"/>
  <c r="AD1927" i="33"/>
  <c r="AD1935" i="33"/>
  <c r="AD1943" i="33"/>
  <c r="AD1951" i="33"/>
  <c r="AD1959" i="33"/>
  <c r="AD1967" i="33"/>
  <c r="AD1975" i="33"/>
  <c r="AD1983" i="33"/>
  <c r="AD1991" i="33"/>
  <c r="AD1999" i="33"/>
  <c r="AD2007" i="33"/>
  <c r="AD2015" i="33"/>
  <c r="AD2023" i="33"/>
  <c r="AD2031" i="33"/>
  <c r="AD1668" i="33"/>
  <c r="AD1772" i="33"/>
  <c r="AD1784" i="33"/>
  <c r="AD1812" i="33"/>
  <c r="AD1856" i="33"/>
  <c r="AD1871" i="33"/>
  <c r="AD1886" i="33"/>
  <c r="AD1888" i="33"/>
  <c r="AD1900" i="33"/>
  <c r="AD1827" i="33"/>
  <c r="AD1956" i="33"/>
  <c r="AD1988" i="33"/>
  <c r="AD2052" i="33"/>
  <c r="AD2091" i="33"/>
  <c r="AD2099" i="33"/>
  <c r="AD2107" i="33"/>
  <c r="AD2115" i="33"/>
  <c r="AD2123" i="33"/>
  <c r="AD2131" i="33"/>
  <c r="AD2139" i="33"/>
  <c r="AD2147" i="33"/>
  <c r="AD2155" i="33"/>
  <c r="AD2163" i="33"/>
  <c r="AD2171" i="33"/>
  <c r="AD2179" i="33"/>
  <c r="AD2187" i="33"/>
  <c r="AD2195" i="33"/>
  <c r="AD2203" i="33"/>
  <c r="AD2211" i="33"/>
  <c r="AD2219" i="33"/>
  <c r="AD2227" i="33"/>
  <c r="AD2235" i="33"/>
  <c r="AD2243" i="33"/>
  <c r="AD2251" i="33"/>
  <c r="AD2259" i="33"/>
  <c r="AD2267" i="33"/>
  <c r="AD2275" i="33"/>
  <c r="AD2283" i="33"/>
  <c r="AD1948" i="33"/>
  <c r="AD2024" i="33"/>
  <c r="AD1691" i="33"/>
  <c r="AD1940" i="33"/>
  <c r="AD1968" i="33"/>
  <c r="AD2004" i="33"/>
  <c r="AD2056" i="33"/>
  <c r="AD2071" i="33"/>
  <c r="AD2080" i="33"/>
  <c r="AD2088" i="33"/>
  <c r="AD2096" i="33"/>
  <c r="AD2104" i="33"/>
  <c r="AD2112" i="33"/>
  <c r="AD2120" i="33"/>
  <c r="AD2128" i="33"/>
  <c r="AD2136" i="33"/>
  <c r="AD2144" i="33"/>
  <c r="AD2152" i="33"/>
  <c r="AD2160" i="33"/>
  <c r="AD2168" i="33"/>
  <c r="AD2176" i="33"/>
  <c r="AD2184" i="33"/>
  <c r="AD2192" i="33"/>
  <c r="AD2200" i="33"/>
  <c r="AD2208" i="33"/>
  <c r="AD2216" i="33"/>
  <c r="AD2224" i="33"/>
  <c r="AD2232" i="33"/>
  <c r="AD2240" i="33"/>
  <c r="AD2248" i="33"/>
  <c r="AD2256" i="33"/>
  <c r="AD2264" i="33"/>
  <c r="AD2272" i="33"/>
  <c r="AD2280" i="33"/>
  <c r="AD2288" i="33"/>
  <c r="AD2296" i="33"/>
  <c r="AD2304" i="33"/>
  <c r="AD1831" i="33"/>
  <c r="AD1932" i="33"/>
  <c r="AD2060" i="33"/>
  <c r="AD1924" i="33"/>
  <c r="AD1984" i="33"/>
  <c r="AD2020" i="33"/>
  <c r="AD2083" i="33"/>
  <c r="AD2093" i="33"/>
  <c r="AD2101" i="33"/>
  <c r="AD2109" i="33"/>
  <c r="AD2117" i="33"/>
  <c r="AD2125" i="33"/>
  <c r="AD2133" i="33"/>
  <c r="AD2141" i="33"/>
  <c r="AD2149" i="33"/>
  <c r="AD2157" i="33"/>
  <c r="AD2165" i="33"/>
  <c r="AD2173" i="33"/>
  <c r="AD2181" i="33"/>
  <c r="AD2189" i="33"/>
  <c r="AD2197" i="33"/>
  <c r="AD2205" i="33"/>
  <c r="AD2213" i="33"/>
  <c r="AD2221" i="33"/>
  <c r="AD2229" i="33"/>
  <c r="AD2237" i="33"/>
  <c r="AD2245" i="33"/>
  <c r="AD1701" i="33"/>
  <c r="AD1916" i="33"/>
  <c r="AD1964" i="33"/>
  <c r="AD2035" i="33"/>
  <c r="AD2064" i="33"/>
  <c r="AD2075" i="33"/>
  <c r="AD2000" i="33"/>
  <c r="AD2039" i="33"/>
  <c r="AD2068" i="33"/>
  <c r="AD2090" i="33"/>
  <c r="AD2098" i="33"/>
  <c r="AD2106" i="33"/>
  <c r="AD2114" i="33"/>
  <c r="AD2122" i="33"/>
  <c r="AD2130" i="33"/>
  <c r="AD2138" i="33"/>
  <c r="AD2146" i="33"/>
  <c r="AD2154" i="33"/>
  <c r="AD2162" i="33"/>
  <c r="AD2170" i="33"/>
  <c r="AD2178" i="33"/>
  <c r="AD2186" i="33"/>
  <c r="AD2194" i="33"/>
  <c r="AD2202" i="33"/>
  <c r="AD2210" i="33"/>
  <c r="AD2218" i="33"/>
  <c r="AD2226" i="33"/>
  <c r="AD2234" i="33"/>
  <c r="AD2242" i="33"/>
  <c r="AD2250" i="33"/>
  <c r="AD1859" i="33"/>
  <c r="AD1980" i="33"/>
  <c r="AD2016" i="33"/>
  <c r="AD2043" i="33"/>
  <c r="AD2072" i="33"/>
  <c r="AD2087" i="33"/>
  <c r="AD2095" i="33"/>
  <c r="AD2103" i="33"/>
  <c r="AD2111" i="33"/>
  <c r="AD2119" i="33"/>
  <c r="AD2127" i="33"/>
  <c r="AD2135" i="33"/>
  <c r="AD2143" i="33"/>
  <c r="AD2151" i="33"/>
  <c r="AD2159" i="33"/>
  <c r="AD2167" i="33"/>
  <c r="AD2175" i="33"/>
  <c r="AD2183" i="33"/>
  <c r="AD2191" i="33"/>
  <c r="AD2199" i="33"/>
  <c r="AD2207" i="33"/>
  <c r="AD2215" i="33"/>
  <c r="AD2223" i="33"/>
  <c r="AD2231" i="33"/>
  <c r="AD2239" i="33"/>
  <c r="AD2247" i="33"/>
  <c r="AD2255" i="33"/>
  <c r="AD2263" i="33"/>
  <c r="AD2271" i="33"/>
  <c r="AD2279" i="33"/>
  <c r="AD2287" i="33"/>
  <c r="AD1960" i="33"/>
  <c r="AD1996" i="33"/>
  <c r="AD2047" i="33"/>
  <c r="AD2032" i="33"/>
  <c r="AD2036" i="33"/>
  <c r="AD2092" i="33"/>
  <c r="AD2100" i="33"/>
  <c r="AD2108" i="33"/>
  <c r="AD2116" i="33"/>
  <c r="AD2124" i="33"/>
  <c r="AD2132" i="33"/>
  <c r="AD2140" i="33"/>
  <c r="AD2148" i="33"/>
  <c r="AD2156" i="33"/>
  <c r="AD2164" i="33"/>
  <c r="AD2172" i="33"/>
  <c r="AD2180" i="33"/>
  <c r="AD2188" i="33"/>
  <c r="AD2196" i="33"/>
  <c r="AD2204" i="33"/>
  <c r="AD2212" i="33"/>
  <c r="AD2220" i="33"/>
  <c r="AD2228" i="33"/>
  <c r="AD2236" i="33"/>
  <c r="AD2244" i="33"/>
  <c r="AD2252" i="33"/>
  <c r="AD2260" i="33"/>
  <c r="AD2268" i="33"/>
  <c r="AD2276" i="33"/>
  <c r="AD2284" i="33"/>
  <c r="AD2292" i="33"/>
  <c r="AD2300" i="33"/>
  <c r="AD1816" i="33"/>
  <c r="AD1864" i="33"/>
  <c r="AD1882" i="33"/>
  <c r="AD1911" i="33"/>
  <c r="AD1976" i="33"/>
  <c r="AD2012" i="33"/>
  <c r="AD2051" i="33"/>
  <c r="AD2076" i="33"/>
  <c r="AD2079" i="33"/>
  <c r="AD1564" i="33"/>
  <c r="AD2040" i="33"/>
  <c r="AD2055" i="33"/>
  <c r="AD2082" i="33"/>
  <c r="AD2089" i="33"/>
  <c r="AD2097" i="33"/>
  <c r="AD2105" i="33"/>
  <c r="AD2113" i="33"/>
  <c r="AD2121" i="33"/>
  <c r="AD2129" i="33"/>
  <c r="AD2137" i="33"/>
  <c r="AD2145" i="33"/>
  <c r="AD2153" i="33"/>
  <c r="AD2161" i="33"/>
  <c r="AD2169" i="33"/>
  <c r="AD2177" i="33"/>
  <c r="AD2185" i="33"/>
  <c r="AD2193" i="33"/>
  <c r="AD2201" i="33"/>
  <c r="AD2209" i="33"/>
  <c r="AD2217" i="33"/>
  <c r="AD2225" i="33"/>
  <c r="AD2233" i="33"/>
  <c r="AD2241" i="33"/>
  <c r="AD2249" i="33"/>
  <c r="AD1884" i="33"/>
  <c r="AD1992" i="33"/>
  <c r="AD2028" i="33"/>
  <c r="AD2044" i="33"/>
  <c r="AD2084" i="33"/>
  <c r="AD2086" i="33"/>
  <c r="AD2190" i="33"/>
  <c r="AD2293" i="33"/>
  <c r="AD2314" i="33"/>
  <c r="AD2322" i="33"/>
  <c r="AD2330" i="33"/>
  <c r="AD2338" i="33"/>
  <c r="AD2346" i="33"/>
  <c r="AD2354" i="33"/>
  <c r="AD2362" i="33"/>
  <c r="AD2370" i="33"/>
  <c r="AD2378" i="33"/>
  <c r="AD2386" i="33"/>
  <c r="AD2394" i="33"/>
  <c r="AD2402" i="33"/>
  <c r="AD2410" i="33"/>
  <c r="AD2418" i="33"/>
  <c r="AD2426" i="33"/>
  <c r="AD2434" i="33"/>
  <c r="AD2442" i="33"/>
  <c r="AD2206" i="33"/>
  <c r="AD2262" i="33"/>
  <c r="AD2265" i="33"/>
  <c r="AD2295" i="33"/>
  <c r="AD2306" i="33"/>
  <c r="AD2222" i="33"/>
  <c r="AD2285" i="33"/>
  <c r="AD2059" i="33"/>
  <c r="AD2299" i="33"/>
  <c r="AD2308" i="33"/>
  <c r="AD2316" i="33"/>
  <c r="AD2324" i="33"/>
  <c r="AD2332" i="33"/>
  <c r="AD2340" i="33"/>
  <c r="AD2348" i="33"/>
  <c r="AD2356" i="33"/>
  <c r="AD2364" i="33"/>
  <c r="AD2372" i="33"/>
  <c r="AD2380" i="33"/>
  <c r="AD2388" i="33"/>
  <c r="AD2396" i="33"/>
  <c r="AD2404" i="33"/>
  <c r="AD2412" i="33"/>
  <c r="AD2420" i="33"/>
  <c r="AD2238" i="33"/>
  <c r="AD2253" i="33"/>
  <c r="AD2274" i="33"/>
  <c r="AD2277" i="33"/>
  <c r="AD2301" i="33"/>
  <c r="AD2174" i="33"/>
  <c r="AD2257" i="33"/>
  <c r="AD2313" i="33"/>
  <c r="AD2321" i="33"/>
  <c r="AD2329" i="33"/>
  <c r="AD2337" i="33"/>
  <c r="AD2345" i="33"/>
  <c r="AD2353" i="33"/>
  <c r="AD2361" i="33"/>
  <c r="AD2369" i="33"/>
  <c r="AD2377" i="33"/>
  <c r="AD2385" i="33"/>
  <c r="AD2393" i="33"/>
  <c r="AD2401" i="33"/>
  <c r="AD2409" i="33"/>
  <c r="AD2417" i="33"/>
  <c r="AD2425" i="33"/>
  <c r="AD2433" i="33"/>
  <c r="AD2441" i="33"/>
  <c r="AD2449" i="33"/>
  <c r="AD2457" i="33"/>
  <c r="AD2465" i="33"/>
  <c r="AD2473" i="33"/>
  <c r="AD2481" i="33"/>
  <c r="AD2489" i="33"/>
  <c r="AD1902" i="33"/>
  <c r="AD2290" i="33"/>
  <c r="AD2303" i="33"/>
  <c r="AD2008" i="33"/>
  <c r="AD2063" i="33"/>
  <c r="AD2142" i="33"/>
  <c r="AD2198" i="33"/>
  <c r="AD2266" i="33"/>
  <c r="AD2269" i="33"/>
  <c r="AD2294" i="33"/>
  <c r="AD2305" i="33"/>
  <c r="AD2310" i="33"/>
  <c r="AD2318" i="33"/>
  <c r="AD2326" i="33"/>
  <c r="AD2334" i="33"/>
  <c r="AD2342" i="33"/>
  <c r="AD2350" i="33"/>
  <c r="AD2358" i="33"/>
  <c r="AD2366" i="33"/>
  <c r="AD2374" i="33"/>
  <c r="AD2382" i="33"/>
  <c r="AD2390" i="33"/>
  <c r="AD2398" i="33"/>
  <c r="AD2406" i="33"/>
  <c r="AD2414" i="33"/>
  <c r="AD2422" i="33"/>
  <c r="AD2430" i="33"/>
  <c r="AD2438" i="33"/>
  <c r="AD2446" i="33"/>
  <c r="AD1972" i="33"/>
  <c r="AD2134" i="33"/>
  <c r="AD2254" i="33"/>
  <c r="AD2286" i="33"/>
  <c r="AD2126" i="33"/>
  <c r="AD2150" i="33"/>
  <c r="AD2182" i="33"/>
  <c r="AD2214" i="33"/>
  <c r="AD2118" i="33"/>
  <c r="AD2261" i="33"/>
  <c r="AD2278" i="33"/>
  <c r="AD2281" i="33"/>
  <c r="AD2298" i="33"/>
  <c r="AD2291" i="33"/>
  <c r="AD2297" i="33"/>
  <c r="AD2355" i="33"/>
  <c r="AD2360" i="33"/>
  <c r="AD2375" i="33"/>
  <c r="AD2416" i="33"/>
  <c r="AD2423" i="33"/>
  <c r="AD2468" i="33"/>
  <c r="AD2472" i="33"/>
  <c r="AD2474" i="33"/>
  <c r="AD2478" i="33"/>
  <c r="AD2319" i="33"/>
  <c r="AD2365" i="33"/>
  <c r="AD2405" i="33"/>
  <c r="AD2432" i="33"/>
  <c r="AD2437" i="33"/>
  <c r="AD2476" i="33"/>
  <c r="AD2480" i="33"/>
  <c r="AD2482" i="33"/>
  <c r="AD2486" i="33"/>
  <c r="AD2500" i="33"/>
  <c r="AD2508" i="33"/>
  <c r="AD2516" i="33"/>
  <c r="AD2309" i="33"/>
  <c r="AD2371" i="33"/>
  <c r="AD2376" i="33"/>
  <c r="AD2450" i="33"/>
  <c r="AD2452" i="33"/>
  <c r="AD2484" i="33"/>
  <c r="AD2488" i="33"/>
  <c r="AD2490" i="33"/>
  <c r="AD2258" i="33"/>
  <c r="AD2315" i="33"/>
  <c r="AD2320" i="33"/>
  <c r="AD2335" i="33"/>
  <c r="AD2381" i="33"/>
  <c r="AD2391" i="33"/>
  <c r="AD2395" i="33"/>
  <c r="AD2427" i="33"/>
  <c r="AD2435" i="33"/>
  <c r="AD2440" i="33"/>
  <c r="AD2445" i="33"/>
  <c r="AD2492" i="33"/>
  <c r="AD2497" i="33"/>
  <c r="AD2505" i="33"/>
  <c r="AD2513" i="33"/>
  <c r="AD2521" i="33"/>
  <c r="AD2325" i="33"/>
  <c r="AD2387" i="33"/>
  <c r="AD2413" i="33"/>
  <c r="AD2331" i="33"/>
  <c r="AD2336" i="33"/>
  <c r="AD2351" i="33"/>
  <c r="AD2424" i="33"/>
  <c r="AD2443" i="33"/>
  <c r="AD2448" i="33"/>
  <c r="AD2494" i="33"/>
  <c r="AD2502" i="33"/>
  <c r="AD2510" i="33"/>
  <c r="AD2518" i="33"/>
  <c r="AD2341" i="33"/>
  <c r="AD2399" i="33"/>
  <c r="AD2403" i="33"/>
  <c r="AD2459" i="33"/>
  <c r="AD2347" i="33"/>
  <c r="AD2352" i="33"/>
  <c r="AD2367" i="33"/>
  <c r="AD2392" i="33"/>
  <c r="AD2421" i="33"/>
  <c r="AD2461" i="33"/>
  <c r="AD2463" i="33"/>
  <c r="AD2467" i="33"/>
  <c r="AD2499" i="33"/>
  <c r="AD2507" i="33"/>
  <c r="AD2515" i="33"/>
  <c r="AD2094" i="33"/>
  <c r="AD2158" i="33"/>
  <c r="AD2246" i="33"/>
  <c r="AD2270" i="33"/>
  <c r="AD2311" i="33"/>
  <c r="AD2357" i="33"/>
  <c r="AD2455" i="33"/>
  <c r="AD2469" i="33"/>
  <c r="AD2471" i="33"/>
  <c r="AD2475" i="33"/>
  <c r="AD2363" i="33"/>
  <c r="AD2368" i="33"/>
  <c r="AD2383" i="33"/>
  <c r="AD2407" i="33"/>
  <c r="AD2411" i="33"/>
  <c r="AD2451" i="33"/>
  <c r="AD2453" i="33"/>
  <c r="AD2477" i="33"/>
  <c r="AD2479" i="33"/>
  <c r="AD2483" i="33"/>
  <c r="AD2496" i="33"/>
  <c r="AD2504" i="33"/>
  <c r="AD2512" i="33"/>
  <c r="AD2520" i="33"/>
  <c r="AD2048" i="33"/>
  <c r="AD2230" i="33"/>
  <c r="AD2307" i="33"/>
  <c r="AD2312" i="33"/>
  <c r="AD2327" i="33"/>
  <c r="AD2373" i="33"/>
  <c r="AD2400" i="33"/>
  <c r="AD2428" i="33"/>
  <c r="AD2485" i="33"/>
  <c r="AD2487" i="33"/>
  <c r="AD2491" i="33"/>
  <c r="AD8" i="33"/>
  <c r="AD2102" i="33"/>
  <c r="AD2289" i="33"/>
  <c r="AD2317" i="33"/>
  <c r="AD2379" i="33"/>
  <c r="AD2384" i="33"/>
  <c r="AD2431" i="33"/>
  <c r="AD2436" i="33"/>
  <c r="AD2501" i="33"/>
  <c r="AD2509" i="33"/>
  <c r="AD2517" i="33"/>
  <c r="AD2323" i="33"/>
  <c r="AD2328" i="33"/>
  <c r="AD2343" i="33"/>
  <c r="AD2389" i="33"/>
  <c r="AD2415" i="33"/>
  <c r="AD2419" i="33"/>
  <c r="AD2493" i="33"/>
  <c r="AD2166" i="33"/>
  <c r="AD2273" i="33"/>
  <c r="AD2282" i="33"/>
  <c r="AD2333" i="33"/>
  <c r="AD2408" i="33"/>
  <c r="AD2439" i="33"/>
  <c r="AD2444" i="33"/>
  <c r="AD2498" i="33"/>
  <c r="AD2506" i="33"/>
  <c r="AD2514" i="33"/>
  <c r="AD2349" i="33"/>
  <c r="AD2429" i="33"/>
  <c r="AD2447" i="33"/>
  <c r="AD2454" i="33"/>
  <c r="AD2456" i="33"/>
  <c r="AD2460" i="33"/>
  <c r="AD2464" i="33"/>
  <c r="AD2466" i="33"/>
  <c r="AD2470" i="33"/>
  <c r="AD2495" i="33"/>
  <c r="AD2503" i="33"/>
  <c r="AD2511" i="33"/>
  <c r="AD2344" i="33"/>
  <c r="AD2458" i="33"/>
  <c r="AD2462" i="33"/>
  <c r="AD2359" i="33"/>
  <c r="AD2519" i="33"/>
  <c r="AD2302" i="33"/>
  <c r="AD2067" i="33"/>
  <c r="AD2397" i="33"/>
  <c r="AD2110" i="33"/>
  <c r="AD2339" i="33"/>
  <c r="AE14" i="33"/>
  <c r="AE22" i="33"/>
  <c r="AE30" i="33"/>
  <c r="AE38" i="33"/>
  <c r="AE46" i="33"/>
  <c r="AE19" i="33"/>
  <c r="AE34" i="33"/>
  <c r="AE36" i="33"/>
  <c r="AE52" i="33"/>
  <c r="AE60" i="33"/>
  <c r="AE68" i="33"/>
  <c r="AE76" i="33"/>
  <c r="AE84" i="33"/>
  <c r="AE92" i="33"/>
  <c r="AE100" i="33"/>
  <c r="AE108" i="33"/>
  <c r="AE116" i="33"/>
  <c r="AE124" i="33"/>
  <c r="AE17" i="33"/>
  <c r="AE9" i="33"/>
  <c r="AE41" i="33"/>
  <c r="AE18" i="33"/>
  <c r="AE20" i="33"/>
  <c r="AE35" i="33"/>
  <c r="AE56" i="33"/>
  <c r="AE64" i="33"/>
  <c r="AE72" i="33"/>
  <c r="AE80" i="33"/>
  <c r="AE88" i="33"/>
  <c r="AE96" i="33"/>
  <c r="AE104" i="33"/>
  <c r="AE112" i="33"/>
  <c r="AE120" i="33"/>
  <c r="AE33" i="33"/>
  <c r="AE10" i="33"/>
  <c r="AE12" i="33"/>
  <c r="AE27" i="33"/>
  <c r="AE42" i="33"/>
  <c r="AE44" i="33"/>
  <c r="AE50" i="33"/>
  <c r="AE58" i="33"/>
  <c r="AE66" i="33"/>
  <c r="AE74" i="33"/>
  <c r="AE48" i="33"/>
  <c r="AE61" i="33"/>
  <c r="AE78" i="33"/>
  <c r="AE95" i="33"/>
  <c r="AE106" i="33"/>
  <c r="AE117" i="33"/>
  <c r="AE59" i="33"/>
  <c r="AE86" i="33"/>
  <c r="AE37" i="33"/>
  <c r="AE43" i="33"/>
  <c r="AE53" i="33"/>
  <c r="AE70" i="33"/>
  <c r="AE90" i="33"/>
  <c r="AE21" i="33"/>
  <c r="AE51" i="33"/>
  <c r="AE11" i="33"/>
  <c r="AE28" i="33"/>
  <c r="AE49" i="33"/>
  <c r="AE81" i="33"/>
  <c r="AE103" i="33"/>
  <c r="AE114" i="33"/>
  <c r="AE25" i="33"/>
  <c r="AE15" i="33"/>
  <c r="AE32" i="33"/>
  <c r="AE62" i="33"/>
  <c r="AE75" i="33"/>
  <c r="AE107" i="33"/>
  <c r="AE118" i="33"/>
  <c r="AE130" i="33"/>
  <c r="AE138" i="33"/>
  <c r="AE146" i="33"/>
  <c r="AE154" i="33"/>
  <c r="AE162" i="33"/>
  <c r="AE29" i="33"/>
  <c r="AE47" i="33"/>
  <c r="AE73" i="33"/>
  <c r="AE87" i="33"/>
  <c r="AE128" i="33"/>
  <c r="AE139" i="33"/>
  <c r="AE150" i="33"/>
  <c r="AE168" i="33"/>
  <c r="AE176" i="33"/>
  <c r="AE184" i="33"/>
  <c r="AE192" i="33"/>
  <c r="AE200" i="33"/>
  <c r="AE208" i="33"/>
  <c r="AE31" i="33"/>
  <c r="AE141" i="33"/>
  <c r="AE152" i="33"/>
  <c r="AE163" i="33"/>
  <c r="AE173" i="33"/>
  <c r="AE181" i="33"/>
  <c r="AE189" i="33"/>
  <c r="AE197" i="33"/>
  <c r="AE205" i="33"/>
  <c r="AE213" i="33"/>
  <c r="AE91" i="33"/>
  <c r="AE94" i="33"/>
  <c r="AE99" i="33"/>
  <c r="AE143" i="33"/>
  <c r="AE145" i="33"/>
  <c r="AE24" i="33"/>
  <c r="AE82" i="33"/>
  <c r="AE89" i="33"/>
  <c r="AE97" i="33"/>
  <c r="AE102" i="33"/>
  <c r="AE122" i="33"/>
  <c r="AE158" i="33"/>
  <c r="AE160" i="33"/>
  <c r="AE170" i="33"/>
  <c r="AE179" i="33"/>
  <c r="AE190" i="33"/>
  <c r="AE201" i="33"/>
  <c r="AE212" i="33"/>
  <c r="AE222" i="33"/>
  <c r="AE230" i="33"/>
  <c r="AE13" i="33"/>
  <c r="AE105" i="33"/>
  <c r="AE131" i="33"/>
  <c r="AE133" i="33"/>
  <c r="AE172" i="33"/>
  <c r="AE183" i="33"/>
  <c r="AE194" i="33"/>
  <c r="AE203" i="33"/>
  <c r="AE214" i="33"/>
  <c r="AE219" i="33"/>
  <c r="AE227" i="33"/>
  <c r="AE39" i="33"/>
  <c r="AE54" i="33"/>
  <c r="AE83" i="33"/>
  <c r="AE113" i="33"/>
  <c r="AE125" i="33"/>
  <c r="AE174" i="33"/>
  <c r="AE16" i="33"/>
  <c r="AE85" i="33"/>
  <c r="AE45" i="33"/>
  <c r="AE69" i="33"/>
  <c r="AE157" i="33"/>
  <c r="AE178" i="33"/>
  <c r="AE180" i="33"/>
  <c r="AE182" i="33"/>
  <c r="AE221" i="33"/>
  <c r="AE232" i="33"/>
  <c r="AE240" i="33"/>
  <c r="AE135" i="33"/>
  <c r="AE55" i="33"/>
  <c r="AE71" i="33"/>
  <c r="AE101" i="33"/>
  <c r="AE63" i="33"/>
  <c r="AE77" i="33"/>
  <c r="AE144" i="33"/>
  <c r="AE155" i="33"/>
  <c r="AE171" i="33"/>
  <c r="AE191" i="33"/>
  <c r="AE193" i="33"/>
  <c r="AE195" i="33"/>
  <c r="AE216" i="33"/>
  <c r="AE225" i="33"/>
  <c r="AE234" i="33"/>
  <c r="AE242" i="33"/>
  <c r="AE250" i="33"/>
  <c r="AE258" i="33"/>
  <c r="AE98" i="33"/>
  <c r="AE115" i="33"/>
  <c r="AE136" i="33"/>
  <c r="AE147" i="33"/>
  <c r="AE161" i="33"/>
  <c r="AE169" i="33"/>
  <c r="AE185" i="33"/>
  <c r="AE187" i="33"/>
  <c r="AE23" i="33"/>
  <c r="AE65" i="33"/>
  <c r="AE40" i="33"/>
  <c r="AE57" i="33"/>
  <c r="AE148" i="33"/>
  <c r="AE165" i="33"/>
  <c r="AE196" i="33"/>
  <c r="AE207" i="33"/>
  <c r="AE210" i="33"/>
  <c r="AE218" i="33"/>
  <c r="AE239" i="33"/>
  <c r="AE241" i="33"/>
  <c r="AE243" i="33"/>
  <c r="AE254" i="33"/>
  <c r="AE266" i="33"/>
  <c r="AE274" i="33"/>
  <c r="AE282" i="33"/>
  <c r="AE290" i="33"/>
  <c r="AE298" i="33"/>
  <c r="AE306" i="33"/>
  <c r="AE156" i="33"/>
  <c r="AE177" i="33"/>
  <c r="AE245" i="33"/>
  <c r="AE123" i="33"/>
  <c r="AE26" i="33"/>
  <c r="AE140" i="33"/>
  <c r="AE151" i="33"/>
  <c r="AE228" i="33"/>
  <c r="AE233" i="33"/>
  <c r="AE235" i="33"/>
  <c r="AE249" i="33"/>
  <c r="AE260" i="33"/>
  <c r="AE268" i="33"/>
  <c r="AE276" i="33"/>
  <c r="AE284" i="33"/>
  <c r="AE292" i="33"/>
  <c r="AE300" i="33"/>
  <c r="AE308" i="33"/>
  <c r="AE167" i="33"/>
  <c r="AE188" i="33"/>
  <c r="AE226" i="33"/>
  <c r="AE231" i="33"/>
  <c r="AE251" i="33"/>
  <c r="AE265" i="33"/>
  <c r="AE273" i="33"/>
  <c r="AE281" i="33"/>
  <c r="AE289" i="33"/>
  <c r="AE297" i="33"/>
  <c r="AE305" i="33"/>
  <c r="AE253" i="33"/>
  <c r="AE109" i="33"/>
  <c r="AE142" i="33"/>
  <c r="AE211" i="33"/>
  <c r="AE224" i="33"/>
  <c r="AE229" i="33"/>
  <c r="AE244" i="33"/>
  <c r="AE255" i="33"/>
  <c r="AE262" i="33"/>
  <c r="AE270" i="33"/>
  <c r="AE278" i="33"/>
  <c r="AE286" i="33"/>
  <c r="AE294" i="33"/>
  <c r="AE302" i="33"/>
  <c r="AE110" i="33"/>
  <c r="AE159" i="33"/>
  <c r="AE79" i="33"/>
  <c r="AE153" i="33"/>
  <c r="AE271" i="33"/>
  <c r="AE119" i="33"/>
  <c r="AE238" i="33"/>
  <c r="AE246" i="33"/>
  <c r="AE261" i="33"/>
  <c r="AE318" i="33"/>
  <c r="AE326" i="33"/>
  <c r="AE334" i="33"/>
  <c r="AE342" i="33"/>
  <c r="AE350" i="33"/>
  <c r="AE358" i="33"/>
  <c r="AE366" i="33"/>
  <c r="AE374" i="33"/>
  <c r="AE382" i="33"/>
  <c r="AE390" i="33"/>
  <c r="AE398" i="33"/>
  <c r="AE406" i="33"/>
  <c r="AE414" i="33"/>
  <c r="AE164" i="33"/>
  <c r="AE186" i="33"/>
  <c r="AE198" i="33"/>
  <c r="AE209" i="33"/>
  <c r="AE279" i="33"/>
  <c r="AE264" i="33"/>
  <c r="AE269" i="33"/>
  <c r="AE315" i="33"/>
  <c r="AE323" i="33"/>
  <c r="AE331" i="33"/>
  <c r="AE339" i="33"/>
  <c r="AE347" i="33"/>
  <c r="AE355" i="33"/>
  <c r="AE363" i="33"/>
  <c r="AE371" i="33"/>
  <c r="AE132" i="33"/>
  <c r="AE204" i="33"/>
  <c r="AE215" i="33"/>
  <c r="AE220" i="33"/>
  <c r="AE287" i="33"/>
  <c r="AE134" i="33"/>
  <c r="AE199" i="33"/>
  <c r="AE247" i="33"/>
  <c r="AE256" i="33"/>
  <c r="AE295" i="33"/>
  <c r="AE166" i="33"/>
  <c r="AE175" i="33"/>
  <c r="AE206" i="33"/>
  <c r="AE236" i="33"/>
  <c r="AE257" i="33"/>
  <c r="AE283" i="33"/>
  <c r="AE288" i="33"/>
  <c r="AE293" i="33"/>
  <c r="AE314" i="33"/>
  <c r="AE322" i="33"/>
  <c r="AE330" i="33"/>
  <c r="AE338" i="33"/>
  <c r="AE346" i="33"/>
  <c r="AE354" i="33"/>
  <c r="AE137" i="33"/>
  <c r="AE217" i="33"/>
  <c r="AE248" i="33"/>
  <c r="AE111" i="33"/>
  <c r="AE126" i="33"/>
  <c r="AE93" i="33"/>
  <c r="AE67" i="33"/>
  <c r="AE127" i="33"/>
  <c r="AE149" i="33"/>
  <c r="AE299" i="33"/>
  <c r="AE280" i="33"/>
  <c r="AE303" i="33"/>
  <c r="AE319" i="33"/>
  <c r="AE324" i="33"/>
  <c r="AE329" i="33"/>
  <c r="AE357" i="33"/>
  <c r="AE359" i="33"/>
  <c r="AE361" i="33"/>
  <c r="AE381" i="33"/>
  <c r="AE392" i="33"/>
  <c r="AE401" i="33"/>
  <c r="AE403" i="33"/>
  <c r="AE412" i="33"/>
  <c r="AE421" i="33"/>
  <c r="AE429" i="33"/>
  <c r="AE437" i="33"/>
  <c r="AE445" i="33"/>
  <c r="AE311" i="33"/>
  <c r="AE263" i="33"/>
  <c r="AE304" i="33"/>
  <c r="AE312" i="33"/>
  <c r="AE317" i="33"/>
  <c r="AE335" i="33"/>
  <c r="AE340" i="33"/>
  <c r="AE345" i="33"/>
  <c r="AE376" i="33"/>
  <c r="AE385" i="33"/>
  <c r="AE387" i="33"/>
  <c r="AE396" i="33"/>
  <c r="AE407" i="33"/>
  <c r="AE252" i="33"/>
  <c r="AE272" i="33"/>
  <c r="AE307" i="33"/>
  <c r="AE380" i="33"/>
  <c r="AE389" i="33"/>
  <c r="AE419" i="33"/>
  <c r="AE430" i="33"/>
  <c r="AE441" i="33"/>
  <c r="AE368" i="33"/>
  <c r="AE383" i="33"/>
  <c r="AE453" i="33"/>
  <c r="AE461" i="33"/>
  <c r="AE469" i="33"/>
  <c r="AE477" i="33"/>
  <c r="AE485" i="33"/>
  <c r="AE493" i="33"/>
  <c r="AE501" i="33"/>
  <c r="AE509" i="33"/>
  <c r="AE517" i="33"/>
  <c r="AE525" i="33"/>
  <c r="AE533" i="33"/>
  <c r="AE541" i="33"/>
  <c r="AE549" i="33"/>
  <c r="AE557" i="33"/>
  <c r="AE565" i="33"/>
  <c r="AE573" i="33"/>
  <c r="AE581" i="33"/>
  <c r="AE589" i="33"/>
  <c r="AE597" i="33"/>
  <c r="AE121" i="33"/>
  <c r="AE291" i="33"/>
  <c r="AE301" i="33"/>
  <c r="AE313" i="33"/>
  <c r="AE321" i="33"/>
  <c r="AE377" i="33"/>
  <c r="AE386" i="33"/>
  <c r="AE395" i="33"/>
  <c r="AE411" i="33"/>
  <c r="AE413" i="33"/>
  <c r="AE415" i="33"/>
  <c r="AE417" i="33"/>
  <c r="AE432" i="33"/>
  <c r="AE443" i="33"/>
  <c r="AE423" i="33"/>
  <c r="AE434" i="33"/>
  <c r="AE450" i="33"/>
  <c r="AE458" i="33"/>
  <c r="AE466" i="33"/>
  <c r="AE474" i="33"/>
  <c r="AE482" i="33"/>
  <c r="AE490" i="33"/>
  <c r="AE498" i="33"/>
  <c r="AE506" i="33"/>
  <c r="AE514" i="33"/>
  <c r="AE522" i="33"/>
  <c r="AE530" i="33"/>
  <c r="AE538" i="33"/>
  <c r="AE546" i="33"/>
  <c r="AE554" i="33"/>
  <c r="AE562" i="33"/>
  <c r="AE570" i="33"/>
  <c r="AE578" i="33"/>
  <c r="AE586" i="33"/>
  <c r="AE594" i="33"/>
  <c r="AE602" i="33"/>
  <c r="AE610" i="33"/>
  <c r="AE618" i="33"/>
  <c r="AE309" i="33"/>
  <c r="AE343" i="33"/>
  <c r="AE351" i="33"/>
  <c r="AE362" i="33"/>
  <c r="AE365" i="33"/>
  <c r="AE378" i="33"/>
  <c r="AE404" i="33"/>
  <c r="AE409" i="33"/>
  <c r="AE425" i="33"/>
  <c r="AE436" i="33"/>
  <c r="AE129" i="33"/>
  <c r="AE275" i="33"/>
  <c r="AE372" i="33"/>
  <c r="AE447" i="33"/>
  <c r="AE455" i="33"/>
  <c r="AE463" i="33"/>
  <c r="AE471" i="33"/>
  <c r="AE479" i="33"/>
  <c r="AE487" i="33"/>
  <c r="AE495" i="33"/>
  <c r="AE503" i="33"/>
  <c r="AE511" i="33"/>
  <c r="AE519" i="33"/>
  <c r="AE527" i="33"/>
  <c r="AE535" i="33"/>
  <c r="AE543" i="33"/>
  <c r="AE551" i="33"/>
  <c r="AE559" i="33"/>
  <c r="AE567" i="33"/>
  <c r="AE575" i="33"/>
  <c r="AE583" i="33"/>
  <c r="AE591" i="33"/>
  <c r="AE599" i="33"/>
  <c r="AE223" i="33"/>
  <c r="AE310" i="33"/>
  <c r="AE375" i="33"/>
  <c r="AE384" i="33"/>
  <c r="AE427" i="33"/>
  <c r="AE438" i="33"/>
  <c r="AE327" i="33"/>
  <c r="AE452" i="33"/>
  <c r="AE460" i="33"/>
  <c r="AE468" i="33"/>
  <c r="AE476" i="33"/>
  <c r="AE484" i="33"/>
  <c r="AE492" i="33"/>
  <c r="AE500" i="33"/>
  <c r="AE508" i="33"/>
  <c r="AE516" i="33"/>
  <c r="AE524" i="33"/>
  <c r="AE532" i="33"/>
  <c r="AE540" i="33"/>
  <c r="AE548" i="33"/>
  <c r="AE556" i="33"/>
  <c r="AE564" i="33"/>
  <c r="AE572" i="33"/>
  <c r="AE580" i="33"/>
  <c r="AE588" i="33"/>
  <c r="AE596" i="33"/>
  <c r="AE604" i="33"/>
  <c r="AE612" i="33"/>
  <c r="AE267" i="33"/>
  <c r="AE277" i="33"/>
  <c r="AE285" i="33"/>
  <c r="AE348" i="33"/>
  <c r="AE369" i="33"/>
  <c r="AE393" i="33"/>
  <c r="AE402" i="33"/>
  <c r="AE420" i="33"/>
  <c r="AE440" i="33"/>
  <c r="AE259" i="33"/>
  <c r="AE405" i="33"/>
  <c r="AE416" i="33"/>
  <c r="AE418" i="33"/>
  <c r="AE431" i="33"/>
  <c r="AE442" i="33"/>
  <c r="AE449" i="33"/>
  <c r="AE457" i="33"/>
  <c r="AE465" i="33"/>
  <c r="AE473" i="33"/>
  <c r="AE481" i="33"/>
  <c r="AE489" i="33"/>
  <c r="AE497" i="33"/>
  <c r="AE505" i="33"/>
  <c r="AE513" i="33"/>
  <c r="AE521" i="33"/>
  <c r="AE529" i="33"/>
  <c r="AE537" i="33"/>
  <c r="AE545" i="33"/>
  <c r="AE553" i="33"/>
  <c r="AE561" i="33"/>
  <c r="AE569" i="33"/>
  <c r="AE577" i="33"/>
  <c r="AE585" i="33"/>
  <c r="AE593" i="33"/>
  <c r="AE601" i="33"/>
  <c r="AE609" i="33"/>
  <c r="AE617" i="33"/>
  <c r="AE296" i="33"/>
  <c r="AE320" i="33"/>
  <c r="AE328" i="33"/>
  <c r="AE336" i="33"/>
  <c r="AE344" i="33"/>
  <c r="AE352" i="33"/>
  <c r="AE356" i="33"/>
  <c r="AE360" i="33"/>
  <c r="AE373" i="33"/>
  <c r="AE399" i="33"/>
  <c r="AE422" i="33"/>
  <c r="AE433" i="33"/>
  <c r="AE444" i="33"/>
  <c r="AE332" i="33"/>
  <c r="AE370" i="33"/>
  <c r="AE454" i="33"/>
  <c r="AE462" i="33"/>
  <c r="AE470" i="33"/>
  <c r="AE478" i="33"/>
  <c r="AE486" i="33"/>
  <c r="AE494" i="33"/>
  <c r="AE502" i="33"/>
  <c r="AE510" i="33"/>
  <c r="AE518" i="33"/>
  <c r="AE526" i="33"/>
  <c r="AE534" i="33"/>
  <c r="AE542" i="33"/>
  <c r="AE550" i="33"/>
  <c r="AE558" i="33"/>
  <c r="AE566" i="33"/>
  <c r="AE574" i="33"/>
  <c r="AE582" i="33"/>
  <c r="AE590" i="33"/>
  <c r="AE598" i="33"/>
  <c r="AE394" i="33"/>
  <c r="AE426" i="33"/>
  <c r="AE451" i="33"/>
  <c r="AE459" i="33"/>
  <c r="AE467" i="33"/>
  <c r="AE475" i="33"/>
  <c r="AE202" i="33"/>
  <c r="AE448" i="33"/>
  <c r="AE488" i="33"/>
  <c r="AE520" i="33"/>
  <c r="AE579" i="33"/>
  <c r="AE600" i="33"/>
  <c r="AE631" i="33"/>
  <c r="AE639" i="33"/>
  <c r="AE341" i="33"/>
  <c r="AE379" i="33"/>
  <c r="AE439" i="33"/>
  <c r="AE623" i="33"/>
  <c r="AE410" i="33"/>
  <c r="AE483" i="33"/>
  <c r="AE515" i="33"/>
  <c r="AE547" i="33"/>
  <c r="AE552" i="33"/>
  <c r="AE571" i="33"/>
  <c r="AE592" i="33"/>
  <c r="AE619" i="33"/>
  <c r="AE621" i="33"/>
  <c r="AE628" i="33"/>
  <c r="AE636" i="33"/>
  <c r="AE644" i="33"/>
  <c r="AE652" i="33"/>
  <c r="AE660" i="33"/>
  <c r="AE668" i="33"/>
  <c r="AE676" i="33"/>
  <c r="AE684" i="33"/>
  <c r="AE692" i="33"/>
  <c r="AE700" i="33"/>
  <c r="AE708" i="33"/>
  <c r="AE716" i="33"/>
  <c r="AE724" i="33"/>
  <c r="AE732" i="33"/>
  <c r="AE740" i="33"/>
  <c r="AE748" i="33"/>
  <c r="AE756" i="33"/>
  <c r="AE764" i="33"/>
  <c r="AE772" i="33"/>
  <c r="AE780" i="33"/>
  <c r="AE788" i="33"/>
  <c r="AE796" i="33"/>
  <c r="AE804" i="33"/>
  <c r="AE812" i="33"/>
  <c r="AE820" i="33"/>
  <c r="AE364" i="33"/>
  <c r="AE615" i="33"/>
  <c r="AE397" i="33"/>
  <c r="AE496" i="33"/>
  <c r="AE528" i="33"/>
  <c r="AE563" i="33"/>
  <c r="AE584" i="33"/>
  <c r="AE625" i="33"/>
  <c r="AE633" i="33"/>
  <c r="AE641" i="33"/>
  <c r="AE649" i="33"/>
  <c r="AE657" i="33"/>
  <c r="AE665" i="33"/>
  <c r="AE673" i="33"/>
  <c r="AE681" i="33"/>
  <c r="AE689" i="33"/>
  <c r="AE697" i="33"/>
  <c r="AE705" i="33"/>
  <c r="AE713" i="33"/>
  <c r="AE721" i="33"/>
  <c r="AE729" i="33"/>
  <c r="AE737" i="33"/>
  <c r="AE745" i="33"/>
  <c r="AE753" i="33"/>
  <c r="AE761" i="33"/>
  <c r="AE237" i="33"/>
  <c r="AE325" i="33"/>
  <c r="AE367" i="33"/>
  <c r="AE400" i="33"/>
  <c r="AE491" i="33"/>
  <c r="AE523" i="33"/>
  <c r="AE576" i="33"/>
  <c r="AE605" i="33"/>
  <c r="AE608" i="33"/>
  <c r="AE613" i="33"/>
  <c r="AE630" i="33"/>
  <c r="AE638" i="33"/>
  <c r="AE646" i="33"/>
  <c r="AE654" i="33"/>
  <c r="AE662" i="33"/>
  <c r="AE670" i="33"/>
  <c r="AE678" i="33"/>
  <c r="AE686" i="33"/>
  <c r="AE694" i="33"/>
  <c r="AE702" i="33"/>
  <c r="AE710" i="33"/>
  <c r="AE718" i="33"/>
  <c r="AE726" i="33"/>
  <c r="AE734" i="33"/>
  <c r="AE742" i="33"/>
  <c r="AE750" i="33"/>
  <c r="AE758" i="33"/>
  <c r="AE766" i="33"/>
  <c r="AE349" i="33"/>
  <c r="AE424" i="33"/>
  <c r="AE504" i="33"/>
  <c r="AE536" i="33"/>
  <c r="AE568" i="33"/>
  <c r="AE606" i="33"/>
  <c r="AE611" i="33"/>
  <c r="AE622" i="33"/>
  <c r="AE627" i="33"/>
  <c r="AE635" i="33"/>
  <c r="AE643" i="33"/>
  <c r="AE651" i="33"/>
  <c r="AE659" i="33"/>
  <c r="AE667" i="33"/>
  <c r="AE675" i="33"/>
  <c r="AE683" i="33"/>
  <c r="AE691" i="33"/>
  <c r="AE699" i="33"/>
  <c r="AE707" i="33"/>
  <c r="AE715" i="33"/>
  <c r="AE723" i="33"/>
  <c r="AE731" i="33"/>
  <c r="AE739" i="33"/>
  <c r="AE747" i="33"/>
  <c r="AE755" i="33"/>
  <c r="AE763" i="33"/>
  <c r="AE771" i="33"/>
  <c r="AE779" i="33"/>
  <c r="AE787" i="33"/>
  <c r="AE795" i="33"/>
  <c r="AE803" i="33"/>
  <c r="AE811" i="33"/>
  <c r="AE819" i="33"/>
  <c r="AE353" i="33"/>
  <c r="AE435" i="33"/>
  <c r="AE620" i="33"/>
  <c r="AE499" i="33"/>
  <c r="AE531" i="33"/>
  <c r="AE555" i="33"/>
  <c r="AE603" i="33"/>
  <c r="AE624" i="33"/>
  <c r="AE632" i="33"/>
  <c r="AE640" i="33"/>
  <c r="AE648" i="33"/>
  <c r="AE656" i="33"/>
  <c r="AE664" i="33"/>
  <c r="AE672" i="33"/>
  <c r="AE680" i="33"/>
  <c r="AE688" i="33"/>
  <c r="AE696" i="33"/>
  <c r="AE704" i="33"/>
  <c r="AE712" i="33"/>
  <c r="AE720" i="33"/>
  <c r="AE728" i="33"/>
  <c r="AE736" i="33"/>
  <c r="AE744" i="33"/>
  <c r="AE752" i="33"/>
  <c r="AE760" i="33"/>
  <c r="AE768" i="33"/>
  <c r="AE776" i="33"/>
  <c r="AE784" i="33"/>
  <c r="AE333" i="33"/>
  <c r="AE388" i="33"/>
  <c r="AE446" i="33"/>
  <c r="AE391" i="33"/>
  <c r="AE472" i="33"/>
  <c r="AE456" i="33"/>
  <c r="AE595" i="33"/>
  <c r="AE792" i="33"/>
  <c r="AE408" i="33"/>
  <c r="AE661" i="33"/>
  <c r="AE677" i="33"/>
  <c r="AE693" i="33"/>
  <c r="AE709" i="33"/>
  <c r="AE725" i="33"/>
  <c r="AE741" i="33"/>
  <c r="AE757" i="33"/>
  <c r="AE773" i="33"/>
  <c r="AE775" i="33"/>
  <c r="AE790" i="33"/>
  <c r="AE814" i="33"/>
  <c r="AE823" i="33"/>
  <c r="AE831" i="33"/>
  <c r="AE839" i="33"/>
  <c r="AE847" i="33"/>
  <c r="AE855" i="33"/>
  <c r="AE863" i="33"/>
  <c r="AE871" i="33"/>
  <c r="AE879" i="33"/>
  <c r="AE887" i="33"/>
  <c r="AE895" i="33"/>
  <c r="AE903" i="33"/>
  <c r="AE911" i="33"/>
  <c r="AE919" i="33"/>
  <c r="AE927" i="33"/>
  <c r="AE935" i="33"/>
  <c r="AE943" i="33"/>
  <c r="AE951" i="33"/>
  <c r="AE959" i="33"/>
  <c r="AE316" i="33"/>
  <c r="AE464" i="33"/>
  <c r="AE626" i="33"/>
  <c r="AE794" i="33"/>
  <c r="AE805" i="33"/>
  <c r="AE816" i="33"/>
  <c r="AE539" i="33"/>
  <c r="AE658" i="33"/>
  <c r="AE674" i="33"/>
  <c r="AE690" i="33"/>
  <c r="AE706" i="33"/>
  <c r="AE722" i="33"/>
  <c r="AE738" i="33"/>
  <c r="AE754" i="33"/>
  <c r="AE507" i="33"/>
  <c r="AE645" i="33"/>
  <c r="AE807" i="33"/>
  <c r="AE818" i="33"/>
  <c r="AE337" i="33"/>
  <c r="AE544" i="33"/>
  <c r="AE655" i="33"/>
  <c r="AE671" i="33"/>
  <c r="AE687" i="33"/>
  <c r="AE703" i="33"/>
  <c r="AE719" i="33"/>
  <c r="AE735" i="33"/>
  <c r="AE751" i="33"/>
  <c r="AE782" i="33"/>
  <c r="AE798" i="33"/>
  <c r="AE809" i="33"/>
  <c r="AE825" i="33"/>
  <c r="AE833" i="33"/>
  <c r="AE841" i="33"/>
  <c r="AE849" i="33"/>
  <c r="AE857" i="33"/>
  <c r="AE865" i="33"/>
  <c r="AE873" i="33"/>
  <c r="AE881" i="33"/>
  <c r="AE428" i="33"/>
  <c r="AE512" i="33"/>
  <c r="AE637" i="33"/>
  <c r="AE800" i="33"/>
  <c r="AE480" i="33"/>
  <c r="AE767" i="33"/>
  <c r="AE778" i="33"/>
  <c r="AE822" i="33"/>
  <c r="AE830" i="33"/>
  <c r="AE838" i="33"/>
  <c r="AE846" i="33"/>
  <c r="AE854" i="33"/>
  <c r="AE862" i="33"/>
  <c r="AE870" i="33"/>
  <c r="AE614" i="33"/>
  <c r="AE802" i="33"/>
  <c r="AE813" i="33"/>
  <c r="AE587" i="33"/>
  <c r="AE653" i="33"/>
  <c r="AE669" i="33"/>
  <c r="AE685" i="33"/>
  <c r="AE701" i="33"/>
  <c r="AE717" i="33"/>
  <c r="AE733" i="33"/>
  <c r="AE749" i="33"/>
  <c r="AE765" i="33"/>
  <c r="AE774" i="33"/>
  <c r="AE789" i="33"/>
  <c r="AE791" i="33"/>
  <c r="AE793" i="33"/>
  <c r="AE827" i="33"/>
  <c r="AE835" i="33"/>
  <c r="AE843" i="33"/>
  <c r="AE851" i="33"/>
  <c r="AE859" i="33"/>
  <c r="AE867" i="33"/>
  <c r="AE875" i="33"/>
  <c r="AE642" i="33"/>
  <c r="AE815" i="33"/>
  <c r="AE629" i="33"/>
  <c r="AE650" i="33"/>
  <c r="AE666" i="33"/>
  <c r="AE682" i="33"/>
  <c r="AE698" i="33"/>
  <c r="AE714" i="33"/>
  <c r="AE730" i="33"/>
  <c r="AE746" i="33"/>
  <c r="AE762" i="33"/>
  <c r="AE770" i="33"/>
  <c r="AE785" i="33"/>
  <c r="AE806" i="33"/>
  <c r="AE817" i="33"/>
  <c r="AE824" i="33"/>
  <c r="AE832" i="33"/>
  <c r="AE840" i="33"/>
  <c r="AE848" i="33"/>
  <c r="AE856" i="33"/>
  <c r="AE864" i="33"/>
  <c r="AE872" i="33"/>
  <c r="AE880" i="33"/>
  <c r="AE888" i="33"/>
  <c r="AE896" i="33"/>
  <c r="AE904" i="33"/>
  <c r="AE616" i="33"/>
  <c r="AE634" i="33"/>
  <c r="AE797" i="33"/>
  <c r="AE808" i="33"/>
  <c r="AE844" i="33"/>
  <c r="AE853" i="33"/>
  <c r="AE874" i="33"/>
  <c r="AE893" i="33"/>
  <c r="AE915" i="33"/>
  <c r="AE926" i="33"/>
  <c r="AE937" i="33"/>
  <c r="AE946" i="33"/>
  <c r="AE948" i="33"/>
  <c r="AE957" i="33"/>
  <c r="AE889" i="33"/>
  <c r="AE891" i="33"/>
  <c r="AE647" i="33"/>
  <c r="AE783" i="33"/>
  <c r="AE836" i="33"/>
  <c r="AE845" i="33"/>
  <c r="AE866" i="33"/>
  <c r="AE906" i="33"/>
  <c r="AE908" i="33"/>
  <c r="AE917" i="33"/>
  <c r="AE928" i="33"/>
  <c r="AE939" i="33"/>
  <c r="AE950" i="33"/>
  <c r="AE961" i="33"/>
  <c r="AE971" i="33"/>
  <c r="AE979" i="33"/>
  <c r="AE987" i="33"/>
  <c r="AE995" i="33"/>
  <c r="AE1003" i="33"/>
  <c r="AE1011" i="33"/>
  <c r="AE1019" i="33"/>
  <c r="AE1027" i="33"/>
  <c r="AE1035" i="33"/>
  <c r="AE1043" i="33"/>
  <c r="AE1051" i="33"/>
  <c r="AE1059" i="33"/>
  <c r="AE1067" i="33"/>
  <c r="AE799" i="33"/>
  <c r="AE878" i="33"/>
  <c r="AE902" i="33"/>
  <c r="AE828" i="33"/>
  <c r="AE837" i="33"/>
  <c r="AE858" i="33"/>
  <c r="AE885" i="33"/>
  <c r="AE900" i="33"/>
  <c r="AE910" i="33"/>
  <c r="AE921" i="33"/>
  <c r="AE930" i="33"/>
  <c r="AE932" i="33"/>
  <c r="AE941" i="33"/>
  <c r="AE952" i="33"/>
  <c r="AE963" i="33"/>
  <c r="AE968" i="33"/>
  <c r="AE976" i="33"/>
  <c r="AE984" i="33"/>
  <c r="AE992" i="33"/>
  <c r="AE1000" i="33"/>
  <c r="AE1008" i="33"/>
  <c r="AE1016" i="33"/>
  <c r="AE1024" i="33"/>
  <c r="AE1032" i="33"/>
  <c r="AE560" i="33"/>
  <c r="AE883" i="33"/>
  <c r="AE829" i="33"/>
  <c r="AE850" i="33"/>
  <c r="AE898" i="33"/>
  <c r="AE912" i="33"/>
  <c r="AE923" i="33"/>
  <c r="AE934" i="33"/>
  <c r="AE945" i="33"/>
  <c r="AE954" i="33"/>
  <c r="AE956" i="33"/>
  <c r="AE965" i="33"/>
  <c r="AE973" i="33"/>
  <c r="AE981" i="33"/>
  <c r="AE989" i="33"/>
  <c r="AE997" i="33"/>
  <c r="AE1005" i="33"/>
  <c r="AE1013" i="33"/>
  <c r="AE1021" i="33"/>
  <c r="AE1029" i="33"/>
  <c r="AE1037" i="33"/>
  <c r="AE1045" i="33"/>
  <c r="AE1053" i="33"/>
  <c r="AE1061" i="33"/>
  <c r="AE1069" i="33"/>
  <c r="AE894" i="33"/>
  <c r="AE777" i="33"/>
  <c r="AE801" i="33"/>
  <c r="AE842" i="33"/>
  <c r="AE876" i="33"/>
  <c r="AE769" i="33"/>
  <c r="AE786" i="33"/>
  <c r="AE821" i="33"/>
  <c r="AE905" i="33"/>
  <c r="AE727" i="33"/>
  <c r="AE810" i="33"/>
  <c r="AE886" i="33"/>
  <c r="AE607" i="33"/>
  <c r="AE711" i="33"/>
  <c r="AE826" i="33"/>
  <c r="AE860" i="33"/>
  <c r="AE869" i="33"/>
  <c r="AE884" i="33"/>
  <c r="AE901" i="33"/>
  <c r="AE909" i="33"/>
  <c r="AE920" i="33"/>
  <c r="AE931" i="33"/>
  <c r="AE942" i="33"/>
  <c r="AE953" i="33"/>
  <c r="AE962" i="33"/>
  <c r="AE964" i="33"/>
  <c r="AE972" i="33"/>
  <c r="AE695" i="33"/>
  <c r="AE897" i="33"/>
  <c r="AE899" i="33"/>
  <c r="AE759" i="33"/>
  <c r="AE877" i="33"/>
  <c r="AE918" i="33"/>
  <c r="AE924" i="33"/>
  <c r="AE936" i="33"/>
  <c r="AE977" i="33"/>
  <c r="AE1090" i="33"/>
  <c r="AE1098" i="33"/>
  <c r="AE1106" i="33"/>
  <c r="AE1114" i="33"/>
  <c r="AE1122" i="33"/>
  <c r="AE1130" i="33"/>
  <c r="AE1138" i="33"/>
  <c r="AE1146" i="33"/>
  <c r="AE1154" i="33"/>
  <c r="AE1162" i="33"/>
  <c r="AE1170" i="33"/>
  <c r="AE1178" i="33"/>
  <c r="AE1186" i="33"/>
  <c r="AE1194" i="33"/>
  <c r="AE1202" i="33"/>
  <c r="AE663" i="33"/>
  <c r="AE834" i="33"/>
  <c r="AE890" i="33"/>
  <c r="AE994" i="33"/>
  <c r="AE1010" i="33"/>
  <c r="AE1026" i="33"/>
  <c r="AE1055" i="33"/>
  <c r="AE1057" i="33"/>
  <c r="AE1081" i="33"/>
  <c r="AE679" i="33"/>
  <c r="AE907" i="33"/>
  <c r="AE913" i="33"/>
  <c r="AE925" i="33"/>
  <c r="AE969" i="33"/>
  <c r="AE960" i="33"/>
  <c r="AE978" i="33"/>
  <c r="AE991" i="33"/>
  <c r="AE1007" i="33"/>
  <c r="AE1023" i="33"/>
  <c r="AE1039" i="33"/>
  <c r="AE1066" i="33"/>
  <c r="AE1068" i="33"/>
  <c r="AE1070" i="33"/>
  <c r="AE1074" i="33"/>
  <c r="AE861" i="33"/>
  <c r="AE892" i="33"/>
  <c r="AE914" i="33"/>
  <c r="AE988" i="33"/>
  <c r="AE1004" i="33"/>
  <c r="AE1020" i="33"/>
  <c r="AE949" i="33"/>
  <c r="AE955" i="33"/>
  <c r="AE970" i="33"/>
  <c r="AE985" i="33"/>
  <c r="AE1001" i="33"/>
  <c r="AE1017" i="33"/>
  <c r="AE1033" i="33"/>
  <c r="AE1047" i="33"/>
  <c r="AE1049" i="33"/>
  <c r="AE1064" i="33"/>
  <c r="AE1076" i="33"/>
  <c r="AE1087" i="33"/>
  <c r="AE882" i="33"/>
  <c r="AE974" i="33"/>
  <c r="AE1097" i="33"/>
  <c r="AE1105" i="33"/>
  <c r="AE1113" i="33"/>
  <c r="AE1121" i="33"/>
  <c r="AE1129" i="33"/>
  <c r="AE781" i="33"/>
  <c r="AE938" i="33"/>
  <c r="AE944" i="33"/>
  <c r="AE982" i="33"/>
  <c r="AE998" i="33"/>
  <c r="AE1014" i="33"/>
  <c r="AE1030" i="33"/>
  <c r="AE1058" i="33"/>
  <c r="AE1060" i="33"/>
  <c r="AE1062" i="33"/>
  <c r="AE1078" i="33"/>
  <c r="AE1089" i="33"/>
  <c r="AE966" i="33"/>
  <c r="AE1080" i="33"/>
  <c r="AE1094" i="33"/>
  <c r="AE1102" i="33"/>
  <c r="AE1110" i="33"/>
  <c r="AE1118" i="33"/>
  <c r="AE1126" i="33"/>
  <c r="AE868" i="33"/>
  <c r="AE916" i="33"/>
  <c r="AE933" i="33"/>
  <c r="AE975" i="33"/>
  <c r="AE986" i="33"/>
  <c r="AE1002" i="33"/>
  <c r="AE1018" i="33"/>
  <c r="AE1034" i="33"/>
  <c r="AE1040" i="33"/>
  <c r="AE1056" i="33"/>
  <c r="AE1071" i="33"/>
  <c r="AE1082" i="33"/>
  <c r="AE1091" i="33"/>
  <c r="AE1099" i="33"/>
  <c r="AE1107" i="33"/>
  <c r="AE1115" i="33"/>
  <c r="AE1123" i="33"/>
  <c r="AE1131" i="33"/>
  <c r="AE1139" i="33"/>
  <c r="AE1147" i="33"/>
  <c r="AE1155" i="33"/>
  <c r="AE1163" i="33"/>
  <c r="AE1171" i="33"/>
  <c r="AE1179" i="33"/>
  <c r="AE1187" i="33"/>
  <c r="AE1195" i="33"/>
  <c r="AE1203" i="33"/>
  <c r="AE922" i="33"/>
  <c r="AE967" i="33"/>
  <c r="AE983" i="33"/>
  <c r="AE999" i="33"/>
  <c r="AE1015" i="33"/>
  <c r="AE1031" i="33"/>
  <c r="AE1050" i="33"/>
  <c r="AE1052" i="33"/>
  <c r="AE1054" i="33"/>
  <c r="AE1073" i="33"/>
  <c r="AE1084" i="33"/>
  <c r="AE940" i="33"/>
  <c r="AE958" i="33"/>
  <c r="AE980" i="33"/>
  <c r="AE996" i="33"/>
  <c r="AE1012" i="33"/>
  <c r="AE1028" i="33"/>
  <c r="AE1075" i="33"/>
  <c r="AE1096" i="33"/>
  <c r="AE1104" i="33"/>
  <c r="AE1112" i="33"/>
  <c r="AE1120" i="33"/>
  <c r="AE1128" i="33"/>
  <c r="AE1136" i="33"/>
  <c r="AE1144" i="33"/>
  <c r="AE1152" i="33"/>
  <c r="AE1160" i="33"/>
  <c r="AE1168" i="33"/>
  <c r="AE1176" i="33"/>
  <c r="AE1184" i="33"/>
  <c r="AE1192" i="33"/>
  <c r="AE1200" i="33"/>
  <c r="AE1208" i="33"/>
  <c r="AE1216" i="33"/>
  <c r="AE1224" i="33"/>
  <c r="AE1232" i="33"/>
  <c r="AE1240" i="33"/>
  <c r="AE743" i="33"/>
  <c r="AE993" i="33"/>
  <c r="AE1009" i="33"/>
  <c r="AE1025" i="33"/>
  <c r="AE1048" i="33"/>
  <c r="AE1063" i="33"/>
  <c r="AE1065" i="33"/>
  <c r="AE1086" i="33"/>
  <c r="AE1109" i="33"/>
  <c r="AE1133" i="33"/>
  <c r="AE1149" i="33"/>
  <c r="AE1165" i="33"/>
  <c r="AE1181" i="33"/>
  <c r="AE1197" i="33"/>
  <c r="AE1250" i="33"/>
  <c r="AE1022" i="33"/>
  <c r="AE1041" i="33"/>
  <c r="AE1206" i="33"/>
  <c r="AE1213" i="33"/>
  <c r="AE1215" i="33"/>
  <c r="AE1230" i="33"/>
  <c r="AE1252" i="33"/>
  <c r="AE1259" i="33"/>
  <c r="AE1267" i="33"/>
  <c r="AE1275" i="33"/>
  <c r="AE1283" i="33"/>
  <c r="AE1291" i="33"/>
  <c r="AE1299" i="33"/>
  <c r="AE1307" i="33"/>
  <c r="AE1315" i="33"/>
  <c r="AE1323" i="33"/>
  <c r="AE1331" i="33"/>
  <c r="AE1339" i="33"/>
  <c r="AE1347" i="33"/>
  <c r="AE1355" i="33"/>
  <c r="AE1363" i="33"/>
  <c r="AE1371" i="33"/>
  <c r="AE852" i="33"/>
  <c r="AE929" i="33"/>
  <c r="AE1083" i="33"/>
  <c r="AE1103" i="33"/>
  <c r="AE1228" i="33"/>
  <c r="AE1042" i="33"/>
  <c r="AE1116" i="33"/>
  <c r="AE1143" i="33"/>
  <c r="AE1159" i="33"/>
  <c r="AE1175" i="33"/>
  <c r="AE1191" i="33"/>
  <c r="AE1209" i="33"/>
  <c r="AE1211" i="33"/>
  <c r="AE1226" i="33"/>
  <c r="AE1241" i="33"/>
  <c r="AE1243" i="33"/>
  <c r="AE1254" i="33"/>
  <c r="AE1264" i="33"/>
  <c r="AE1272" i="33"/>
  <c r="AE1280" i="33"/>
  <c r="AE1288" i="33"/>
  <c r="AE1296" i="33"/>
  <c r="AE1304" i="33"/>
  <c r="AE1312" i="33"/>
  <c r="AE1320" i="33"/>
  <c r="AE1328" i="33"/>
  <c r="AE1336" i="33"/>
  <c r="AE1344" i="33"/>
  <c r="AE1352" i="33"/>
  <c r="AE1360" i="33"/>
  <c r="AE1368" i="33"/>
  <c r="AE1376" i="33"/>
  <c r="AE1384" i="33"/>
  <c r="AE1392" i="33"/>
  <c r="AE1400" i="33"/>
  <c r="AE1408" i="33"/>
  <c r="AE1416" i="33"/>
  <c r="AE1137" i="33"/>
  <c r="AE1153" i="33"/>
  <c r="AE1169" i="33"/>
  <c r="AE1185" i="33"/>
  <c r="AE1201" i="33"/>
  <c r="AE1222" i="33"/>
  <c r="AE1237" i="33"/>
  <c r="AE1239" i="33"/>
  <c r="AE1256" i="33"/>
  <c r="AE1261" i="33"/>
  <c r="AE1269" i="33"/>
  <c r="AE1277" i="33"/>
  <c r="AE1285" i="33"/>
  <c r="AE1293" i="33"/>
  <c r="AE1301" i="33"/>
  <c r="AE1309" i="33"/>
  <c r="AE1317" i="33"/>
  <c r="AE1325" i="33"/>
  <c r="AE1333" i="33"/>
  <c r="AE1341" i="33"/>
  <c r="AE1349" i="33"/>
  <c r="AE1357" i="33"/>
  <c r="AE1365" i="33"/>
  <c r="AE1373" i="33"/>
  <c r="AE1381" i="33"/>
  <c r="AE1389" i="33"/>
  <c r="AE1397" i="33"/>
  <c r="AE1405" i="33"/>
  <c r="AE1044" i="33"/>
  <c r="AE1111" i="33"/>
  <c r="AE1220" i="33"/>
  <c r="AE1247" i="33"/>
  <c r="AE1006" i="33"/>
  <c r="AE1085" i="33"/>
  <c r="AE1092" i="33"/>
  <c r="AE1124" i="33"/>
  <c r="AE1134" i="33"/>
  <c r="AE1150" i="33"/>
  <c r="AE1166" i="33"/>
  <c r="AE1182" i="33"/>
  <c r="AE1198" i="33"/>
  <c r="AE1207" i="33"/>
  <c r="AE1218" i="33"/>
  <c r="AE1233" i="33"/>
  <c r="AE1235" i="33"/>
  <c r="AE1249" i="33"/>
  <c r="AE1258" i="33"/>
  <c r="AE1266" i="33"/>
  <c r="AE1274" i="33"/>
  <c r="AE947" i="33"/>
  <c r="AE1093" i="33"/>
  <c r="AE1125" i="33"/>
  <c r="AE1141" i="33"/>
  <c r="AE1157" i="33"/>
  <c r="AE1173" i="33"/>
  <c r="AE1189" i="33"/>
  <c r="AE1046" i="33"/>
  <c r="AE1079" i="33"/>
  <c r="AE1205" i="33"/>
  <c r="AE1214" i="33"/>
  <c r="AE1229" i="33"/>
  <c r="AE1231" i="33"/>
  <c r="AE1251" i="33"/>
  <c r="AE1263" i="33"/>
  <c r="AE1271" i="33"/>
  <c r="AE1279" i="33"/>
  <c r="AE1287" i="33"/>
  <c r="AE1295" i="33"/>
  <c r="AE1303" i="33"/>
  <c r="AE1311" i="33"/>
  <c r="AE1319" i="33"/>
  <c r="AE1327" i="33"/>
  <c r="AE1335" i="33"/>
  <c r="AE1343" i="33"/>
  <c r="AE1351" i="33"/>
  <c r="AE1359" i="33"/>
  <c r="AE1367" i="33"/>
  <c r="AE1375" i="33"/>
  <c r="AE1072" i="33"/>
  <c r="AE1119" i="33"/>
  <c r="AE1212" i="33"/>
  <c r="AE1253" i="33"/>
  <c r="AE1036" i="33"/>
  <c r="AE1100" i="33"/>
  <c r="AE1135" i="33"/>
  <c r="AE1151" i="33"/>
  <c r="AE1167" i="33"/>
  <c r="AE1183" i="33"/>
  <c r="AE1199" i="33"/>
  <c r="AE1210" i="33"/>
  <c r="AE1284" i="33"/>
  <c r="AE1313" i="33"/>
  <c r="AE1342" i="33"/>
  <c r="AE1345" i="33"/>
  <c r="AE1348" i="33"/>
  <c r="AE1386" i="33"/>
  <c r="AE1411" i="33"/>
  <c r="AE1088" i="33"/>
  <c r="AE1127" i="33"/>
  <c r="AE1190" i="33"/>
  <c r="AE1268" i="33"/>
  <c r="AE1302" i="33"/>
  <c r="AE1306" i="33"/>
  <c r="AE1379" i="33"/>
  <c r="AE1393" i="33"/>
  <c r="AE1407" i="33"/>
  <c r="AE1409" i="33"/>
  <c r="AE1425" i="33"/>
  <c r="AE1433" i="33"/>
  <c r="AE1441" i="33"/>
  <c r="AE1449" i="33"/>
  <c r="AE1457" i="33"/>
  <c r="AE1140" i="33"/>
  <c r="AE1161" i="33"/>
  <c r="AE1245" i="33"/>
  <c r="AE1255" i="33"/>
  <c r="AE1332" i="33"/>
  <c r="AE1354" i="33"/>
  <c r="AE1391" i="33"/>
  <c r="AE1108" i="33"/>
  <c r="AE1217" i="33"/>
  <c r="AE1223" i="33"/>
  <c r="AE1234" i="33"/>
  <c r="AE1260" i="33"/>
  <c r="AE1292" i="33"/>
  <c r="AE1321" i="33"/>
  <c r="AE1038" i="33"/>
  <c r="AE1172" i="33"/>
  <c r="AE1193" i="33"/>
  <c r="AE1281" i="33"/>
  <c r="AE1310" i="33"/>
  <c r="AE1314" i="33"/>
  <c r="AE1374" i="33"/>
  <c r="AE1377" i="33"/>
  <c r="AE1398" i="33"/>
  <c r="AE1418" i="33"/>
  <c r="AE1132" i="33"/>
  <c r="AE1246" i="33"/>
  <c r="AE1273" i="33"/>
  <c r="AE1340" i="33"/>
  <c r="AE1346" i="33"/>
  <c r="AE1396" i="33"/>
  <c r="AE1422" i="33"/>
  <c r="AE1427" i="33"/>
  <c r="AE1435" i="33"/>
  <c r="AE1443" i="33"/>
  <c r="AE1451" i="33"/>
  <c r="AE1459" i="33"/>
  <c r="AE1467" i="33"/>
  <c r="AE1475" i="33"/>
  <c r="AE1483" i="33"/>
  <c r="AE1491" i="33"/>
  <c r="AE1499" i="33"/>
  <c r="AE1507" i="33"/>
  <c r="AE1515" i="33"/>
  <c r="AE1523" i="33"/>
  <c r="AE1531" i="33"/>
  <c r="AE1539" i="33"/>
  <c r="AE1547" i="33"/>
  <c r="AE1555" i="33"/>
  <c r="AE1563" i="33"/>
  <c r="AE1571" i="33"/>
  <c r="AE1142" i="33"/>
  <c r="AE1164" i="33"/>
  <c r="AE1204" i="33"/>
  <c r="AE1300" i="33"/>
  <c r="AE1329" i="33"/>
  <c r="AE1382" i="33"/>
  <c r="AE1403" i="33"/>
  <c r="AE1225" i="33"/>
  <c r="AE1242" i="33"/>
  <c r="AE1265" i="33"/>
  <c r="AE1289" i="33"/>
  <c r="AE1318" i="33"/>
  <c r="AE1322" i="33"/>
  <c r="AE1366" i="33"/>
  <c r="AE1095" i="33"/>
  <c r="AE1174" i="33"/>
  <c r="AE1196" i="33"/>
  <c r="AE1236" i="33"/>
  <c r="AE1282" i="33"/>
  <c r="AE1387" i="33"/>
  <c r="AE1401" i="33"/>
  <c r="AE1410" i="33"/>
  <c r="AE1117" i="33"/>
  <c r="AE1145" i="33"/>
  <c r="AE1219" i="33"/>
  <c r="AE1257" i="33"/>
  <c r="AE1278" i="33"/>
  <c r="AE1308" i="33"/>
  <c r="AE1337" i="33"/>
  <c r="AE1378" i="33"/>
  <c r="AE1399" i="33"/>
  <c r="AE1429" i="33"/>
  <c r="AE1437" i="33"/>
  <c r="AE1445" i="33"/>
  <c r="AE1453" i="33"/>
  <c r="AE1461" i="33"/>
  <c r="AE990" i="33"/>
  <c r="AE1297" i="33"/>
  <c r="AE1326" i="33"/>
  <c r="AE1330" i="33"/>
  <c r="AE1358" i="33"/>
  <c r="AE1361" i="33"/>
  <c r="AE1364" i="33"/>
  <c r="AE1385" i="33"/>
  <c r="AE1077" i="33"/>
  <c r="AE1101" i="33"/>
  <c r="AE1156" i="33"/>
  <c r="AE1177" i="33"/>
  <c r="AE1270" i="33"/>
  <c r="AE1286" i="33"/>
  <c r="AE1290" i="33"/>
  <c r="AE1383" i="33"/>
  <c r="AE1316" i="33"/>
  <c r="AE1148" i="33"/>
  <c r="AE1188" i="33"/>
  <c r="AE1221" i="33"/>
  <c r="AE1227" i="33"/>
  <c r="AE1238" i="33"/>
  <c r="AE1244" i="33"/>
  <c r="AE1248" i="33"/>
  <c r="AE1262" i="33"/>
  <c r="AE1305" i="33"/>
  <c r="AE1334" i="33"/>
  <c r="AE1338" i="33"/>
  <c r="AE1350" i="33"/>
  <c r="AE1353" i="33"/>
  <c r="AE1356" i="33"/>
  <c r="AE1390" i="33"/>
  <c r="AE1415" i="33"/>
  <c r="AE1417" i="33"/>
  <c r="AE1423" i="33"/>
  <c r="AE1431" i="33"/>
  <c r="AE1439" i="33"/>
  <c r="AE1447" i="33"/>
  <c r="AE1455" i="33"/>
  <c r="AE1463" i="33"/>
  <c r="AE1471" i="33"/>
  <c r="AE1479" i="33"/>
  <c r="AE1487" i="33"/>
  <c r="AE1495" i="33"/>
  <c r="AE1503" i="33"/>
  <c r="AE1511" i="33"/>
  <c r="AE1519" i="33"/>
  <c r="AE1527" i="33"/>
  <c r="AE1535" i="33"/>
  <c r="AE1543" i="33"/>
  <c r="AE1551" i="33"/>
  <c r="AE1559" i="33"/>
  <c r="AE1567" i="33"/>
  <c r="AE1420" i="33"/>
  <c r="AE1430" i="33"/>
  <c r="AE1478" i="33"/>
  <c r="AE1522" i="33"/>
  <c r="AE1533" i="33"/>
  <c r="AE1544" i="33"/>
  <c r="AE1362" i="33"/>
  <c r="AE1424" i="33"/>
  <c r="AE1440" i="33"/>
  <c r="AE1448" i="33"/>
  <c r="AE1476" i="33"/>
  <c r="AE1502" i="33"/>
  <c r="AE1513" i="33"/>
  <c r="AE1524" i="33"/>
  <c r="AE1566" i="33"/>
  <c r="AE1578" i="33"/>
  <c r="AE1586" i="33"/>
  <c r="AE1594" i="33"/>
  <c r="AE1602" i="33"/>
  <c r="AE1610" i="33"/>
  <c r="AE1618" i="33"/>
  <c r="AE1626" i="33"/>
  <c r="AE1634" i="33"/>
  <c r="AE1642" i="33"/>
  <c r="AE1650" i="33"/>
  <c r="AE1658" i="33"/>
  <c r="AE1666" i="33"/>
  <c r="AE1674" i="33"/>
  <c r="AE1682" i="33"/>
  <c r="AE1474" i="33"/>
  <c r="AE1489" i="33"/>
  <c r="AE1493" i="33"/>
  <c r="AE1504" i="33"/>
  <c r="AE1546" i="33"/>
  <c r="AE1557" i="33"/>
  <c r="AE1568" i="33"/>
  <c r="AE1434" i="33"/>
  <c r="AE1456" i="33"/>
  <c r="AE1472" i="33"/>
  <c r="AE1526" i="33"/>
  <c r="AE1537" i="33"/>
  <c r="AE1548" i="33"/>
  <c r="AE1575" i="33"/>
  <c r="AE1583" i="33"/>
  <c r="AE1591" i="33"/>
  <c r="AE1599" i="33"/>
  <c r="AE1607" i="33"/>
  <c r="AE1615" i="33"/>
  <c r="AE1623" i="33"/>
  <c r="AE1631" i="33"/>
  <c r="AE1639" i="33"/>
  <c r="AE1647" i="33"/>
  <c r="AE1655" i="33"/>
  <c r="AE1406" i="33"/>
  <c r="AE1421" i="33"/>
  <c r="AE1446" i="33"/>
  <c r="AE1470" i="33"/>
  <c r="AE1485" i="33"/>
  <c r="AE1506" i="33"/>
  <c r="AE1517" i="33"/>
  <c r="AE1528" i="33"/>
  <c r="AE1570" i="33"/>
  <c r="AE1394" i="33"/>
  <c r="AE1412" i="33"/>
  <c r="AE1468" i="33"/>
  <c r="AE1497" i="33"/>
  <c r="AE1508" i="33"/>
  <c r="AE1550" i="33"/>
  <c r="AE1561" i="33"/>
  <c r="AE1572" i="33"/>
  <c r="AE1580" i="33"/>
  <c r="AE1588" i="33"/>
  <c r="AE1596" i="33"/>
  <c r="AE1604" i="33"/>
  <c r="AE1612" i="33"/>
  <c r="AE1620" i="33"/>
  <c r="AE1628" i="33"/>
  <c r="AE1636" i="33"/>
  <c r="AE1644" i="33"/>
  <c r="AE1652" i="33"/>
  <c r="AE1660" i="33"/>
  <c r="AE1668" i="33"/>
  <c r="AE1369" i="33"/>
  <c r="AE1380" i="33"/>
  <c r="AE1388" i="33"/>
  <c r="AE1428" i="33"/>
  <c r="AE1454" i="33"/>
  <c r="AE1466" i="33"/>
  <c r="AE1481" i="33"/>
  <c r="AE1530" i="33"/>
  <c r="AE1541" i="33"/>
  <c r="AE1552" i="33"/>
  <c r="AE1370" i="33"/>
  <c r="AE1464" i="33"/>
  <c r="AE1510" i="33"/>
  <c r="AE1521" i="33"/>
  <c r="AE1532" i="33"/>
  <c r="AE1577" i="33"/>
  <c r="AE1585" i="33"/>
  <c r="AE1593" i="33"/>
  <c r="AE1601" i="33"/>
  <c r="AE1609" i="33"/>
  <c r="AE1617" i="33"/>
  <c r="AE1625" i="33"/>
  <c r="AE1633" i="33"/>
  <c r="AE1641" i="33"/>
  <c r="AE1649" i="33"/>
  <c r="AE1657" i="33"/>
  <c r="AE1665" i="33"/>
  <c r="AE1673" i="33"/>
  <c r="AE1681" i="33"/>
  <c r="AE1689" i="33"/>
  <c r="AE1697" i="33"/>
  <c r="AE1294" i="33"/>
  <c r="AE1438" i="33"/>
  <c r="AE1444" i="33"/>
  <c r="AE1462" i="33"/>
  <c r="AE1477" i="33"/>
  <c r="AE1501" i="33"/>
  <c r="AE1512" i="33"/>
  <c r="AE1554" i="33"/>
  <c r="AE1565" i="33"/>
  <c r="AE1324" i="33"/>
  <c r="AE1395" i="33"/>
  <c r="AE1413" i="33"/>
  <c r="AE1432" i="33"/>
  <c r="AE1534" i="33"/>
  <c r="AE1545" i="33"/>
  <c r="AE1556" i="33"/>
  <c r="AE1574" i="33"/>
  <c r="AE1582" i="33"/>
  <c r="AE1590" i="33"/>
  <c r="AE1598" i="33"/>
  <c r="AE1606" i="33"/>
  <c r="AE1614" i="33"/>
  <c r="AE1622" i="33"/>
  <c r="AE1630" i="33"/>
  <c r="AE1638" i="33"/>
  <c r="AE1646" i="33"/>
  <c r="AE1654" i="33"/>
  <c r="AE1662" i="33"/>
  <c r="AE1670" i="33"/>
  <c r="AE1678" i="33"/>
  <c r="AE1686" i="33"/>
  <c r="AE1298" i="33"/>
  <c r="AE1372" i="33"/>
  <c r="AE1402" i="33"/>
  <c r="AE1452" i="33"/>
  <c r="AE1473" i="33"/>
  <c r="AE1490" i="33"/>
  <c r="AE1492" i="33"/>
  <c r="AE1514" i="33"/>
  <c r="AE1525" i="33"/>
  <c r="AE1536" i="33"/>
  <c r="AE1158" i="33"/>
  <c r="AE1414" i="33"/>
  <c r="AE1426" i="33"/>
  <c r="AE1442" i="33"/>
  <c r="AE1488" i="33"/>
  <c r="AE1494" i="33"/>
  <c r="AE1505" i="33"/>
  <c r="AE1516" i="33"/>
  <c r="AE1558" i="33"/>
  <c r="AE1569" i="33"/>
  <c r="AE1579" i="33"/>
  <c r="AE1587" i="33"/>
  <c r="AE1595" i="33"/>
  <c r="AE1603" i="33"/>
  <c r="AE1611" i="33"/>
  <c r="AE1619" i="33"/>
  <c r="AE1627" i="33"/>
  <c r="AE1635" i="33"/>
  <c r="AE1643" i="33"/>
  <c r="AE1651" i="33"/>
  <c r="AE1659" i="33"/>
  <c r="AE1419" i="33"/>
  <c r="AE1460" i="33"/>
  <c r="AE1469" i="33"/>
  <c r="AE1486" i="33"/>
  <c r="AE1496" i="33"/>
  <c r="AE1538" i="33"/>
  <c r="AE1549" i="33"/>
  <c r="AE1560" i="33"/>
  <c r="AE1450" i="33"/>
  <c r="AE1484" i="33"/>
  <c r="AE1518" i="33"/>
  <c r="AE1529" i="33"/>
  <c r="AE1540" i="33"/>
  <c r="AE1576" i="33"/>
  <c r="AE1584" i="33"/>
  <c r="AE1592" i="33"/>
  <c r="AE1600" i="33"/>
  <c r="AE1608" i="33"/>
  <c r="AE1616" i="33"/>
  <c r="AE1624" i="33"/>
  <c r="AE1632" i="33"/>
  <c r="AE1640" i="33"/>
  <c r="AE1648" i="33"/>
  <c r="AE1656" i="33"/>
  <c r="AE1664" i="33"/>
  <c r="AE1672" i="33"/>
  <c r="AE1436" i="33"/>
  <c r="AE1645" i="33"/>
  <c r="AE1685" i="33"/>
  <c r="AE1701" i="33"/>
  <c r="AE1703" i="33"/>
  <c r="AE1276" i="33"/>
  <c r="AE1404" i="33"/>
  <c r="AE1458" i="33"/>
  <c r="AE1683" i="33"/>
  <c r="AE1713" i="33"/>
  <c r="AE1721" i="33"/>
  <c r="AE1729" i="33"/>
  <c r="AE1737" i="33"/>
  <c r="AE1745" i="33"/>
  <c r="AE1753" i="33"/>
  <c r="AE1761" i="33"/>
  <c r="AE1769" i="33"/>
  <c r="AE1777" i="33"/>
  <c r="AE1785" i="33"/>
  <c r="AE1793" i="33"/>
  <c r="AE1801" i="33"/>
  <c r="AE1809" i="33"/>
  <c r="AE1817" i="33"/>
  <c r="AE1825" i="33"/>
  <c r="AE1833" i="33"/>
  <c r="AE1841" i="33"/>
  <c r="AE1849" i="33"/>
  <c r="AE1857" i="33"/>
  <c r="AE1865" i="33"/>
  <c r="AE1873" i="33"/>
  <c r="AE1881" i="33"/>
  <c r="AE1889" i="33"/>
  <c r="AE1897" i="33"/>
  <c r="AE1905" i="33"/>
  <c r="AE1509" i="33"/>
  <c r="AE1661" i="33"/>
  <c r="AE1705" i="33"/>
  <c r="AE1553" i="33"/>
  <c r="AE1581" i="33"/>
  <c r="AE1676" i="33"/>
  <c r="AE1710" i="33"/>
  <c r="AE1718" i="33"/>
  <c r="AE1726" i="33"/>
  <c r="AE1734" i="33"/>
  <c r="AE1742" i="33"/>
  <c r="AE1750" i="33"/>
  <c r="AE1758" i="33"/>
  <c r="AE1766" i="33"/>
  <c r="AE1774" i="33"/>
  <c r="AE1782" i="33"/>
  <c r="AE1790" i="33"/>
  <c r="AE1798" i="33"/>
  <c r="AE1806" i="33"/>
  <c r="AE1814" i="33"/>
  <c r="AE1822" i="33"/>
  <c r="AE1830" i="33"/>
  <c r="AE1669" i="33"/>
  <c r="AE1480" i="33"/>
  <c r="AE1707" i="33"/>
  <c r="AE1715" i="33"/>
  <c r="AE1723" i="33"/>
  <c r="AE1731" i="33"/>
  <c r="AE1739" i="33"/>
  <c r="AE1747" i="33"/>
  <c r="AE1465" i="33"/>
  <c r="AE1482" i="33"/>
  <c r="AE1498" i="33"/>
  <c r="AE1679" i="33"/>
  <c r="AE1688" i="33"/>
  <c r="AE1690" i="33"/>
  <c r="AE1694" i="33"/>
  <c r="AE1542" i="33"/>
  <c r="AE1637" i="33"/>
  <c r="AE1692" i="33"/>
  <c r="AE1696" i="33"/>
  <c r="AE1698" i="33"/>
  <c r="AE1702" i="33"/>
  <c r="AE1712" i="33"/>
  <c r="AE1720" i="33"/>
  <c r="AE1728" i="33"/>
  <c r="AE1736" i="33"/>
  <c r="AE1744" i="33"/>
  <c r="AE1752" i="33"/>
  <c r="AE1760" i="33"/>
  <c r="AE1768" i="33"/>
  <c r="AE1776" i="33"/>
  <c r="AE1784" i="33"/>
  <c r="AE1792" i="33"/>
  <c r="AE1800" i="33"/>
  <c r="AE1808" i="33"/>
  <c r="AE1816" i="33"/>
  <c r="AE1824" i="33"/>
  <c r="AE1832" i="33"/>
  <c r="AE1840" i="33"/>
  <c r="AE1848" i="33"/>
  <c r="AE1700" i="33"/>
  <c r="AE1500" i="33"/>
  <c r="AE1573" i="33"/>
  <c r="AE1621" i="33"/>
  <c r="AE1653" i="33"/>
  <c r="AE1663" i="33"/>
  <c r="AE1677" i="33"/>
  <c r="AE1684" i="33"/>
  <c r="AE1704" i="33"/>
  <c r="AE1709" i="33"/>
  <c r="AE1717" i="33"/>
  <c r="AE1725" i="33"/>
  <c r="AE1733" i="33"/>
  <c r="AE1741" i="33"/>
  <c r="AE1749" i="33"/>
  <c r="AE1757" i="33"/>
  <c r="AE1765" i="33"/>
  <c r="AE1773" i="33"/>
  <c r="AE1781" i="33"/>
  <c r="AE1789" i="33"/>
  <c r="AE1797" i="33"/>
  <c r="AE1805" i="33"/>
  <c r="AE1813" i="33"/>
  <c r="AE1821" i="33"/>
  <c r="AE1829" i="33"/>
  <c r="AE1837" i="33"/>
  <c r="AE1845" i="33"/>
  <c r="AE1853" i="33"/>
  <c r="AE1861" i="33"/>
  <c r="AE1869" i="33"/>
  <c r="AE1877" i="33"/>
  <c r="AE1885" i="33"/>
  <c r="AE1893" i="33"/>
  <c r="AE1901" i="33"/>
  <c r="AE1909" i="33"/>
  <c r="AE1613" i="33"/>
  <c r="AE1667" i="33"/>
  <c r="AE1605" i="33"/>
  <c r="AE1706" i="33"/>
  <c r="AE1714" i="33"/>
  <c r="AE1722" i="33"/>
  <c r="AE1730" i="33"/>
  <c r="AE1738" i="33"/>
  <c r="AE1746" i="33"/>
  <c r="AE1754" i="33"/>
  <c r="AE1762" i="33"/>
  <c r="AE1770" i="33"/>
  <c r="AE1778" i="33"/>
  <c r="AE1786" i="33"/>
  <c r="AE1794" i="33"/>
  <c r="AE1802" i="33"/>
  <c r="AE1810" i="33"/>
  <c r="AE1818" i="33"/>
  <c r="AE1826" i="33"/>
  <c r="AE1562" i="33"/>
  <c r="AE1597" i="33"/>
  <c r="AE1671" i="33"/>
  <c r="AE1180" i="33"/>
  <c r="AE1589" i="33"/>
  <c r="AE1675" i="33"/>
  <c r="AE1680" i="33"/>
  <c r="AE1767" i="33"/>
  <c r="AE1831" i="33"/>
  <c r="AE1834" i="33"/>
  <c r="AE1859" i="33"/>
  <c r="AE1864" i="33"/>
  <c r="AE1882" i="33"/>
  <c r="AE1884" i="33"/>
  <c r="AE1820" i="33"/>
  <c r="AE1851" i="33"/>
  <c r="AE1854" i="33"/>
  <c r="AE1904" i="33"/>
  <c r="AE1913" i="33"/>
  <c r="AE1921" i="33"/>
  <c r="AE1929" i="33"/>
  <c r="AE1937" i="33"/>
  <c r="AE1945" i="33"/>
  <c r="AE1953" i="33"/>
  <c r="AE1961" i="33"/>
  <c r="AE1969" i="33"/>
  <c r="AE1977" i="33"/>
  <c r="AE1985" i="33"/>
  <c r="AE1993" i="33"/>
  <c r="AE2001" i="33"/>
  <c r="AE2009" i="33"/>
  <c r="AE2017" i="33"/>
  <c r="AE2025" i="33"/>
  <c r="AE2033" i="33"/>
  <c r="AE2041" i="33"/>
  <c r="AE2049" i="33"/>
  <c r="AE2057" i="33"/>
  <c r="AE2065" i="33"/>
  <c r="AE2073" i="33"/>
  <c r="AE2081" i="33"/>
  <c r="AE1780" i="33"/>
  <c r="AE1791" i="33"/>
  <c r="AE1862" i="33"/>
  <c r="AE1867" i="33"/>
  <c r="AE1878" i="33"/>
  <c r="AE1880" i="33"/>
  <c r="AE1895" i="33"/>
  <c r="AE1906" i="33"/>
  <c r="AE1693" i="33"/>
  <c r="AE1755" i="33"/>
  <c r="AE1795" i="33"/>
  <c r="AE1918" i="33"/>
  <c r="AE1926" i="33"/>
  <c r="AE1934" i="33"/>
  <c r="AE1942" i="33"/>
  <c r="AE1950" i="33"/>
  <c r="AE1958" i="33"/>
  <c r="AE1966" i="33"/>
  <c r="AE1974" i="33"/>
  <c r="AE1982" i="33"/>
  <c r="AE1990" i="33"/>
  <c r="AE1998" i="33"/>
  <c r="AE2006" i="33"/>
  <c r="AE2014" i="33"/>
  <c r="AE2022" i="33"/>
  <c r="AE2030" i="33"/>
  <c r="AE2038" i="33"/>
  <c r="AE2046" i="33"/>
  <c r="AE2054" i="33"/>
  <c r="AE2062" i="33"/>
  <c r="AE2070" i="33"/>
  <c r="AE1775" i="33"/>
  <c r="AE1799" i="33"/>
  <c r="AE1828" i="33"/>
  <c r="AE1843" i="33"/>
  <c r="AE1846" i="33"/>
  <c r="AE1874" i="33"/>
  <c r="AE1876" i="33"/>
  <c r="AE1891" i="33"/>
  <c r="AE1908" i="33"/>
  <c r="AE1899" i="33"/>
  <c r="AE1910" i="33"/>
  <c r="AE1915" i="33"/>
  <c r="AE1923" i="33"/>
  <c r="AE1931" i="33"/>
  <c r="AE1939" i="33"/>
  <c r="AE1947" i="33"/>
  <c r="AE1955" i="33"/>
  <c r="AE1695" i="33"/>
  <c r="AE1748" i="33"/>
  <c r="AE1756" i="33"/>
  <c r="AE1787" i="33"/>
  <c r="AE1803" i="33"/>
  <c r="AE1870" i="33"/>
  <c r="AE1872" i="33"/>
  <c r="AE1887" i="33"/>
  <c r="AE1740" i="33"/>
  <c r="AE1763" i="33"/>
  <c r="AE1807" i="33"/>
  <c r="AE1835" i="33"/>
  <c r="AE1838" i="33"/>
  <c r="AE1852" i="33"/>
  <c r="AE1855" i="33"/>
  <c r="AE1860" i="33"/>
  <c r="AE1912" i="33"/>
  <c r="AE1920" i="33"/>
  <c r="AE1928" i="33"/>
  <c r="AE1936" i="33"/>
  <c r="AE1944" i="33"/>
  <c r="AE1952" i="33"/>
  <c r="AE1960" i="33"/>
  <c r="AE1968" i="33"/>
  <c r="AE1976" i="33"/>
  <c r="AE1984" i="33"/>
  <c r="AE1992" i="33"/>
  <c r="AE2000" i="33"/>
  <c r="AE2008" i="33"/>
  <c r="AE2016" i="33"/>
  <c r="AE2024" i="33"/>
  <c r="AE2032" i="33"/>
  <c r="AE2040" i="33"/>
  <c r="AE2048" i="33"/>
  <c r="AE2056" i="33"/>
  <c r="AE2064" i="33"/>
  <c r="AE2072" i="33"/>
  <c r="AE2080" i="33"/>
  <c r="AE1520" i="33"/>
  <c r="AE1732" i="33"/>
  <c r="AE1796" i="33"/>
  <c r="AE1883" i="33"/>
  <c r="AE1903" i="33"/>
  <c r="AE1724" i="33"/>
  <c r="AE1783" i="33"/>
  <c r="AE1811" i="33"/>
  <c r="AE1858" i="33"/>
  <c r="AE1863" i="33"/>
  <c r="AE1868" i="33"/>
  <c r="AE1917" i="33"/>
  <c r="AE1925" i="33"/>
  <c r="AE1933" i="33"/>
  <c r="AE1941" i="33"/>
  <c r="AE1949" i="33"/>
  <c r="AE1957" i="33"/>
  <c r="AE1965" i="33"/>
  <c r="AE1973" i="33"/>
  <c r="AE1981" i="33"/>
  <c r="AE1989" i="33"/>
  <c r="AE1997" i="33"/>
  <c r="AE2005" i="33"/>
  <c r="AE2013" i="33"/>
  <c r="AE2021" i="33"/>
  <c r="AE2029" i="33"/>
  <c r="AE2037" i="33"/>
  <c r="AE2045" i="33"/>
  <c r="AE2053" i="33"/>
  <c r="AE2061" i="33"/>
  <c r="AE2069" i="33"/>
  <c r="AE2077" i="33"/>
  <c r="AE1687" i="33"/>
  <c r="AE1716" i="33"/>
  <c r="AE1751" i="33"/>
  <c r="AE1764" i="33"/>
  <c r="AE1788" i="33"/>
  <c r="AE1815" i="33"/>
  <c r="AE1844" i="33"/>
  <c r="AE1847" i="33"/>
  <c r="AE1850" i="33"/>
  <c r="AE1879" i="33"/>
  <c r="AE1894" i="33"/>
  <c r="AE1708" i="33"/>
  <c r="AE1743" i="33"/>
  <c r="AE1771" i="33"/>
  <c r="AE1804" i="33"/>
  <c r="AE1866" i="33"/>
  <c r="AE1896" i="33"/>
  <c r="AE1907" i="33"/>
  <c r="AE1914" i="33"/>
  <c r="AE1922" i="33"/>
  <c r="AE1930" i="33"/>
  <c r="AE1938" i="33"/>
  <c r="AE1946" i="33"/>
  <c r="AE1954" i="33"/>
  <c r="AE1962" i="33"/>
  <c r="AE1970" i="33"/>
  <c r="AE1978" i="33"/>
  <c r="AE1986" i="33"/>
  <c r="AE1994" i="33"/>
  <c r="AE2002" i="33"/>
  <c r="AE2010" i="33"/>
  <c r="AE2018" i="33"/>
  <c r="AE2026" i="33"/>
  <c r="AE2034" i="33"/>
  <c r="AE2042" i="33"/>
  <c r="AE2050" i="33"/>
  <c r="AE2058" i="33"/>
  <c r="AE2066" i="33"/>
  <c r="AE2074" i="33"/>
  <c r="AE1629" i="33"/>
  <c r="AE1699" i="33"/>
  <c r="AE1735" i="33"/>
  <c r="AE1759" i="33"/>
  <c r="AE1819" i="33"/>
  <c r="AE1875" i="33"/>
  <c r="AE1890" i="33"/>
  <c r="AE1892" i="33"/>
  <c r="AE1898" i="33"/>
  <c r="AE1727" i="33"/>
  <c r="AE1823" i="33"/>
  <c r="AE1836" i="33"/>
  <c r="AE1839" i="33"/>
  <c r="AE1842" i="33"/>
  <c r="AE1871" i="33"/>
  <c r="AE1888" i="33"/>
  <c r="AE1983" i="33"/>
  <c r="AE2063" i="33"/>
  <c r="AE1827" i="33"/>
  <c r="AE1956" i="33"/>
  <c r="AE1988" i="33"/>
  <c r="AE2019" i="33"/>
  <c r="AE1948" i="33"/>
  <c r="AE1963" i="33"/>
  <c r="AE1999" i="33"/>
  <c r="AE2067" i="33"/>
  <c r="AE1691" i="33"/>
  <c r="AE1940" i="33"/>
  <c r="AE2004" i="33"/>
  <c r="AE2071" i="33"/>
  <c r="AE2088" i="33"/>
  <c r="AE2096" i="33"/>
  <c r="AE2104" i="33"/>
  <c r="AE2112" i="33"/>
  <c r="AE2120" i="33"/>
  <c r="AE2128" i="33"/>
  <c r="AE2136" i="33"/>
  <c r="AE2144" i="33"/>
  <c r="AE2152" i="33"/>
  <c r="AE2160" i="33"/>
  <c r="AE2168" i="33"/>
  <c r="AE2176" i="33"/>
  <c r="AE2184" i="33"/>
  <c r="AE2192" i="33"/>
  <c r="AE2200" i="33"/>
  <c r="AE2208" i="33"/>
  <c r="AE2216" i="33"/>
  <c r="AE2224" i="33"/>
  <c r="AE2232" i="33"/>
  <c r="AE2240" i="33"/>
  <c r="AE2248" i="33"/>
  <c r="AE2256" i="33"/>
  <c r="AE2264" i="33"/>
  <c r="AE2272" i="33"/>
  <c r="AE2280" i="33"/>
  <c r="AE1856" i="33"/>
  <c r="AE1932" i="33"/>
  <c r="AE1979" i="33"/>
  <c r="AE2015" i="33"/>
  <c r="AE2060" i="33"/>
  <c r="AE1924" i="33"/>
  <c r="AE1959" i="33"/>
  <c r="AE2020" i="33"/>
  <c r="AE2083" i="33"/>
  <c r="AE2093" i="33"/>
  <c r="AE2101" i="33"/>
  <c r="AE2109" i="33"/>
  <c r="AE2117" i="33"/>
  <c r="AE2125" i="33"/>
  <c r="AE2133" i="33"/>
  <c r="AE2141" i="33"/>
  <c r="AE2149" i="33"/>
  <c r="AE2157" i="33"/>
  <c r="AE2165" i="33"/>
  <c r="AE2173" i="33"/>
  <c r="AE2181" i="33"/>
  <c r="AE1772" i="33"/>
  <c r="AE1916" i="33"/>
  <c r="AE1951" i="33"/>
  <c r="AE1964" i="33"/>
  <c r="AE1995" i="33"/>
  <c r="AE2031" i="33"/>
  <c r="AE2035" i="33"/>
  <c r="AE2075" i="33"/>
  <c r="AE2078" i="33"/>
  <c r="AE2085" i="33"/>
  <c r="AE1711" i="33"/>
  <c r="AE1943" i="33"/>
  <c r="AE1975" i="33"/>
  <c r="AE2039" i="33"/>
  <c r="AE2068" i="33"/>
  <c r="AE2090" i="33"/>
  <c r="AE2098" i="33"/>
  <c r="AE2106" i="33"/>
  <c r="AE2114" i="33"/>
  <c r="AE2122" i="33"/>
  <c r="AE2130" i="33"/>
  <c r="AE2138" i="33"/>
  <c r="AE2146" i="33"/>
  <c r="AE2154" i="33"/>
  <c r="AE2162" i="33"/>
  <c r="AE2170" i="33"/>
  <c r="AE2178" i="33"/>
  <c r="AE2186" i="33"/>
  <c r="AE2194" i="33"/>
  <c r="AE2202" i="33"/>
  <c r="AE2210" i="33"/>
  <c r="AE2218" i="33"/>
  <c r="AE2226" i="33"/>
  <c r="AE2234" i="33"/>
  <c r="AE2242" i="33"/>
  <c r="AE2250" i="33"/>
  <c r="AE2258" i="33"/>
  <c r="AE1719" i="33"/>
  <c r="AE1812" i="33"/>
  <c r="AE1935" i="33"/>
  <c r="AE1980" i="33"/>
  <c r="AE2011" i="33"/>
  <c r="AE1779" i="33"/>
  <c r="AE1927" i="33"/>
  <c r="AE1991" i="33"/>
  <c r="AE2043" i="33"/>
  <c r="AE2087" i="33"/>
  <c r="AE2095" i="33"/>
  <c r="AE2103" i="33"/>
  <c r="AE2111" i="33"/>
  <c r="AE2119" i="33"/>
  <c r="AE2127" i="33"/>
  <c r="AE2135" i="33"/>
  <c r="AE2143" i="33"/>
  <c r="AE2151" i="33"/>
  <c r="AE2159" i="33"/>
  <c r="AE2167" i="33"/>
  <c r="AE2175" i="33"/>
  <c r="AE2183" i="33"/>
  <c r="AE2191" i="33"/>
  <c r="AE2199" i="33"/>
  <c r="AE2207" i="33"/>
  <c r="AE2215" i="33"/>
  <c r="AE2223" i="33"/>
  <c r="AE2231" i="33"/>
  <c r="AE2239" i="33"/>
  <c r="AE2247" i="33"/>
  <c r="AE2255" i="33"/>
  <c r="AE2263" i="33"/>
  <c r="AE2271" i="33"/>
  <c r="AE2279" i="33"/>
  <c r="AE2287" i="33"/>
  <c r="AE1919" i="33"/>
  <c r="AE1996" i="33"/>
  <c r="AE2027" i="33"/>
  <c r="AE2047" i="33"/>
  <c r="AE1971" i="33"/>
  <c r="AE2007" i="33"/>
  <c r="AE2036" i="33"/>
  <c r="AE2092" i="33"/>
  <c r="AE2100" i="33"/>
  <c r="AE2108" i="33"/>
  <c r="AE2116" i="33"/>
  <c r="AE2124" i="33"/>
  <c r="AE2132" i="33"/>
  <c r="AE2140" i="33"/>
  <c r="AE2148" i="33"/>
  <c r="AE2156" i="33"/>
  <c r="AE2164" i="33"/>
  <c r="AE2172" i="33"/>
  <c r="AE2180" i="33"/>
  <c r="AE2188" i="33"/>
  <c r="AE2196" i="33"/>
  <c r="AE2204" i="33"/>
  <c r="AE2212" i="33"/>
  <c r="AE2220" i="33"/>
  <c r="AE2228" i="33"/>
  <c r="AE2236" i="33"/>
  <c r="AE2244" i="33"/>
  <c r="AE2252" i="33"/>
  <c r="AE2260" i="33"/>
  <c r="AE2268" i="33"/>
  <c r="AE2276" i="33"/>
  <c r="AE2284" i="33"/>
  <c r="AE1900" i="33"/>
  <c r="AE1911" i="33"/>
  <c r="AE2012" i="33"/>
  <c r="AE2051" i="33"/>
  <c r="AE2076" i="33"/>
  <c r="AE2079" i="33"/>
  <c r="AE1564" i="33"/>
  <c r="AE1987" i="33"/>
  <c r="AE2023" i="33"/>
  <c r="AE2055" i="33"/>
  <c r="AE2082" i="33"/>
  <c r="AE2089" i="33"/>
  <c r="AE2097" i="33"/>
  <c r="AE2105" i="33"/>
  <c r="AE2113" i="33"/>
  <c r="AE2121" i="33"/>
  <c r="AE2129" i="33"/>
  <c r="AE2137" i="33"/>
  <c r="AE2145" i="33"/>
  <c r="AE2028" i="33"/>
  <c r="AE2094" i="33"/>
  <c r="AE2158" i="33"/>
  <c r="AE2205" i="33"/>
  <c r="AE2246" i="33"/>
  <c r="AE2251" i="33"/>
  <c r="AE2270" i="33"/>
  <c r="AE2273" i="33"/>
  <c r="AE2289" i="33"/>
  <c r="AE2291" i="33"/>
  <c r="AE2302" i="33"/>
  <c r="AE2309" i="33"/>
  <c r="AE2317" i="33"/>
  <c r="AE2325" i="33"/>
  <c r="AE2333" i="33"/>
  <c r="AE2341" i="33"/>
  <c r="AE2349" i="33"/>
  <c r="AE2357" i="33"/>
  <c r="AE2365" i="33"/>
  <c r="AE2373" i="33"/>
  <c r="AE2381" i="33"/>
  <c r="AE2389" i="33"/>
  <c r="AE2397" i="33"/>
  <c r="AE2405" i="33"/>
  <c r="AE2413" i="33"/>
  <c r="AE2421" i="33"/>
  <c r="AE2429" i="33"/>
  <c r="AE2437" i="33"/>
  <c r="AE2445" i="33"/>
  <c r="AE2453" i="33"/>
  <c r="AE2461" i="33"/>
  <c r="AE2469" i="33"/>
  <c r="AE2477" i="33"/>
  <c r="AE2485" i="33"/>
  <c r="AE2493" i="33"/>
  <c r="AE2052" i="33"/>
  <c r="AE2086" i="33"/>
  <c r="AE2171" i="33"/>
  <c r="AE2190" i="33"/>
  <c r="AE2195" i="33"/>
  <c r="AE2293" i="33"/>
  <c r="AE2304" i="33"/>
  <c r="AE2153" i="33"/>
  <c r="AE2185" i="33"/>
  <c r="AE2201" i="33"/>
  <c r="AE2221" i="33"/>
  <c r="AE2314" i="33"/>
  <c r="AE2322" i="33"/>
  <c r="AE2330" i="33"/>
  <c r="AE2338" i="33"/>
  <c r="AE2346" i="33"/>
  <c r="AE2354" i="33"/>
  <c r="AE2362" i="33"/>
  <c r="AE2370" i="33"/>
  <c r="AE2378" i="33"/>
  <c r="AE2386" i="33"/>
  <c r="AE2394" i="33"/>
  <c r="AE2402" i="33"/>
  <c r="AE2410" i="33"/>
  <c r="AE2418" i="33"/>
  <c r="AE2426" i="33"/>
  <c r="AE2166" i="33"/>
  <c r="AE2217" i="33"/>
  <c r="AE2237" i="33"/>
  <c r="AE2282" i="33"/>
  <c r="AE2297" i="33"/>
  <c r="AE2311" i="33"/>
  <c r="AE2319" i="33"/>
  <c r="AE2327" i="33"/>
  <c r="AE2335" i="33"/>
  <c r="AE2343" i="33"/>
  <c r="AE2351" i="33"/>
  <c r="AE2359" i="33"/>
  <c r="AE2367" i="33"/>
  <c r="AE2375" i="33"/>
  <c r="AE2383" i="33"/>
  <c r="AE2139" i="33"/>
  <c r="AE2147" i="33"/>
  <c r="AE2179" i="33"/>
  <c r="AE2222" i="33"/>
  <c r="AE2227" i="33"/>
  <c r="AE2285" i="33"/>
  <c r="AE1886" i="33"/>
  <c r="AE2059" i="33"/>
  <c r="AE2131" i="33"/>
  <c r="AE2161" i="33"/>
  <c r="AE2233" i="33"/>
  <c r="AE2299" i="33"/>
  <c r="AE2308" i="33"/>
  <c r="AE2316" i="33"/>
  <c r="AE2324" i="33"/>
  <c r="AE2332" i="33"/>
  <c r="AE2340" i="33"/>
  <c r="AE2348" i="33"/>
  <c r="AE2356" i="33"/>
  <c r="AE2364" i="33"/>
  <c r="AE2372" i="33"/>
  <c r="AE2380" i="33"/>
  <c r="AE2388" i="33"/>
  <c r="AE2396" i="33"/>
  <c r="AE2404" i="33"/>
  <c r="AE2412" i="33"/>
  <c r="AE2420" i="33"/>
  <c r="AE2428" i="33"/>
  <c r="AE2436" i="33"/>
  <c r="AE2444" i="33"/>
  <c r="AE2452" i="33"/>
  <c r="AE2003" i="33"/>
  <c r="AE2123" i="33"/>
  <c r="AE2197" i="33"/>
  <c r="AE2238" i="33"/>
  <c r="AE2243" i="33"/>
  <c r="AE2253" i="33"/>
  <c r="AE2274" i="33"/>
  <c r="AE2277" i="33"/>
  <c r="AE2301" i="33"/>
  <c r="AE1967" i="33"/>
  <c r="AE2115" i="33"/>
  <c r="AE2174" i="33"/>
  <c r="AE2249" i="33"/>
  <c r="AE2257" i="33"/>
  <c r="AE2292" i="33"/>
  <c r="AE2313" i="33"/>
  <c r="AE2321" i="33"/>
  <c r="AE2329" i="33"/>
  <c r="AE2337" i="33"/>
  <c r="AE2345" i="33"/>
  <c r="AE2353" i="33"/>
  <c r="AE2361" i="33"/>
  <c r="AE2369" i="33"/>
  <c r="AE2377" i="33"/>
  <c r="AE2385" i="33"/>
  <c r="AE2393" i="33"/>
  <c r="AE2401" i="33"/>
  <c r="AE2409" i="33"/>
  <c r="AE2417" i="33"/>
  <c r="AE2425" i="33"/>
  <c r="AE2433" i="33"/>
  <c r="AE2441" i="33"/>
  <c r="AE2449" i="33"/>
  <c r="AE2457" i="33"/>
  <c r="AE2465" i="33"/>
  <c r="AE2473" i="33"/>
  <c r="AE2481" i="33"/>
  <c r="AE2489" i="33"/>
  <c r="AE1902" i="33"/>
  <c r="AE2044" i="33"/>
  <c r="AE2107" i="33"/>
  <c r="AE2155" i="33"/>
  <c r="AE2187" i="33"/>
  <c r="AE2193" i="33"/>
  <c r="AE2213" i="33"/>
  <c r="AE2283" i="33"/>
  <c r="AE2288" i="33"/>
  <c r="AE2290" i="33"/>
  <c r="AE2303" i="33"/>
  <c r="AE2099" i="33"/>
  <c r="AE2142" i="33"/>
  <c r="AE2169" i="33"/>
  <c r="AE2198" i="33"/>
  <c r="AE2203" i="33"/>
  <c r="AE2266" i="33"/>
  <c r="AE2269" i="33"/>
  <c r="AE2294" i="33"/>
  <c r="AE2305" i="33"/>
  <c r="AE2310" i="33"/>
  <c r="AE2318" i="33"/>
  <c r="AE2326" i="33"/>
  <c r="AE2334" i="33"/>
  <c r="AE2342" i="33"/>
  <c r="AE2350" i="33"/>
  <c r="AE2358" i="33"/>
  <c r="AE2366" i="33"/>
  <c r="AE2374" i="33"/>
  <c r="AE2382" i="33"/>
  <c r="AE2390" i="33"/>
  <c r="AE2398" i="33"/>
  <c r="AE2406" i="33"/>
  <c r="AE2414" i="33"/>
  <c r="AE2422" i="33"/>
  <c r="AE1972" i="33"/>
  <c r="AE2091" i="33"/>
  <c r="AE2134" i="33"/>
  <c r="AE2209" i="33"/>
  <c r="AE2229" i="33"/>
  <c r="AE2254" i="33"/>
  <c r="AE2126" i="33"/>
  <c r="AE2150" i="33"/>
  <c r="AE2182" i="33"/>
  <c r="AE2214" i="33"/>
  <c r="AE2219" i="33"/>
  <c r="AE2275" i="33"/>
  <c r="AE2307" i="33"/>
  <c r="AE2315" i="33"/>
  <c r="AE2323" i="33"/>
  <c r="AE2331" i="33"/>
  <c r="AE2339" i="33"/>
  <c r="AE2347" i="33"/>
  <c r="AE2355" i="33"/>
  <c r="AE2363" i="33"/>
  <c r="AE2371" i="33"/>
  <c r="AE2379" i="33"/>
  <c r="AE2387" i="33"/>
  <c r="AE2442" i="33"/>
  <c r="AE2447" i="33"/>
  <c r="AE2454" i="33"/>
  <c r="AE2456" i="33"/>
  <c r="AE2460" i="33"/>
  <c r="AE2464" i="33"/>
  <c r="AE2466" i="33"/>
  <c r="AE2470" i="33"/>
  <c r="AE2495" i="33"/>
  <c r="AE2503" i="33"/>
  <c r="AE2511" i="33"/>
  <c r="AE2519" i="33"/>
  <c r="AE2360" i="33"/>
  <c r="AE2416" i="33"/>
  <c r="AE2423" i="33"/>
  <c r="AE2468" i="33"/>
  <c r="AE2472" i="33"/>
  <c r="AE2474" i="33"/>
  <c r="AE2478" i="33"/>
  <c r="AE2084" i="33"/>
  <c r="AE2118" i="33"/>
  <c r="AE2298" i="33"/>
  <c r="AE2432" i="33"/>
  <c r="AE2476" i="33"/>
  <c r="AE2480" i="33"/>
  <c r="AE2482" i="33"/>
  <c r="AE2486" i="33"/>
  <c r="AE2500" i="33"/>
  <c r="AE2508" i="33"/>
  <c r="AE2516" i="33"/>
  <c r="AE2177" i="33"/>
  <c r="AE2267" i="33"/>
  <c r="AE2286" i="33"/>
  <c r="AE2376" i="33"/>
  <c r="AE2450" i="33"/>
  <c r="AE2484" i="33"/>
  <c r="AE2488" i="33"/>
  <c r="AE2490" i="33"/>
  <c r="AE2241" i="33"/>
  <c r="AE2320" i="33"/>
  <c r="AE2391" i="33"/>
  <c r="AE2395" i="33"/>
  <c r="AE2427" i="33"/>
  <c r="AE2430" i="33"/>
  <c r="AE2435" i="33"/>
  <c r="AE2440" i="33"/>
  <c r="AE2492" i="33"/>
  <c r="AE2497" i="33"/>
  <c r="AE2505" i="33"/>
  <c r="AE2513" i="33"/>
  <c r="AE2521" i="33"/>
  <c r="AE2259" i="33"/>
  <c r="AE2278" i="33"/>
  <c r="AE2225" i="33"/>
  <c r="AE2245" i="33"/>
  <c r="AE2336" i="33"/>
  <c r="AE2424" i="33"/>
  <c r="AE2438" i="33"/>
  <c r="AE2443" i="33"/>
  <c r="AE2448" i="33"/>
  <c r="AE2494" i="33"/>
  <c r="AE2502" i="33"/>
  <c r="AE2510" i="33"/>
  <c r="AE2518" i="33"/>
  <c r="AE2261" i="33"/>
  <c r="AE2399" i="33"/>
  <c r="AE2403" i="33"/>
  <c r="AE2459" i="33"/>
  <c r="AE2300" i="33"/>
  <c r="AE2352" i="33"/>
  <c r="AE2392" i="33"/>
  <c r="AE2446" i="33"/>
  <c r="AE2463" i="33"/>
  <c r="AE2467" i="33"/>
  <c r="AE2499" i="33"/>
  <c r="AE2507" i="33"/>
  <c r="AE2515" i="33"/>
  <c r="AE2206" i="33"/>
  <c r="AE2306" i="33"/>
  <c r="AE2455" i="33"/>
  <c r="AE2471" i="33"/>
  <c r="AE2475" i="33"/>
  <c r="AE8" i="33"/>
  <c r="AE2163" i="33"/>
  <c r="AE2262" i="33"/>
  <c r="AE2281" i="33"/>
  <c r="AE2368" i="33"/>
  <c r="AE2407" i="33"/>
  <c r="AE2411" i="33"/>
  <c r="AE2451" i="33"/>
  <c r="AE2479" i="33"/>
  <c r="AE2483" i="33"/>
  <c r="AE2496" i="33"/>
  <c r="AE2504" i="33"/>
  <c r="AE2512" i="33"/>
  <c r="AE2520" i="33"/>
  <c r="AE2189" i="33"/>
  <c r="AE2230" i="33"/>
  <c r="AE2295" i="33"/>
  <c r="AE2312" i="33"/>
  <c r="AE2400" i="33"/>
  <c r="AE2487" i="33"/>
  <c r="AE2491" i="33"/>
  <c r="AE2102" i="33"/>
  <c r="AE2296" i="33"/>
  <c r="AE2384" i="33"/>
  <c r="AE2431" i="33"/>
  <c r="AE2501" i="33"/>
  <c r="AE2509" i="33"/>
  <c r="AE2517" i="33"/>
  <c r="AE2211" i="33"/>
  <c r="AE2328" i="33"/>
  <c r="AE2415" i="33"/>
  <c r="AE2419" i="33"/>
  <c r="AE2110" i="33"/>
  <c r="AE2235" i="33"/>
  <c r="AE2265" i="33"/>
  <c r="AE2344" i="33"/>
  <c r="AE2458" i="33"/>
  <c r="AE2462" i="33"/>
  <c r="AE2498" i="33"/>
  <c r="AE2408" i="33"/>
  <c r="AE2434" i="33"/>
  <c r="AE2439" i="33"/>
  <c r="AE2506" i="33"/>
  <c r="AE2514" i="33"/>
  <c r="AF16" i="33"/>
  <c r="AF24" i="33"/>
  <c r="AF32" i="33"/>
  <c r="AF40" i="33"/>
  <c r="AF48" i="33"/>
  <c r="AF13" i="33"/>
  <c r="AF21" i="33"/>
  <c r="AF29" i="33"/>
  <c r="AF37" i="33"/>
  <c r="AF45" i="33"/>
  <c r="AF12" i="33"/>
  <c r="AF20" i="33"/>
  <c r="AF28" i="33"/>
  <c r="AF36" i="33"/>
  <c r="AF44" i="33"/>
  <c r="AF19" i="33"/>
  <c r="AF34" i="33"/>
  <c r="AF11" i="33"/>
  <c r="AF26" i="33"/>
  <c r="AF43" i="33"/>
  <c r="AF54" i="33"/>
  <c r="AF62" i="33"/>
  <c r="AF70" i="33"/>
  <c r="AF78" i="33"/>
  <c r="AF9" i="33"/>
  <c r="AF18" i="33"/>
  <c r="AF63" i="33"/>
  <c r="AF84" i="33"/>
  <c r="AF115" i="33"/>
  <c r="AF129" i="33"/>
  <c r="AF137" i="33"/>
  <c r="AF145" i="33"/>
  <c r="AF153" i="33"/>
  <c r="AF161" i="33"/>
  <c r="AF10" i="33"/>
  <c r="AF27" i="33"/>
  <c r="AF61" i="33"/>
  <c r="AF76" i="33"/>
  <c r="AF17" i="33"/>
  <c r="AF14" i="33"/>
  <c r="AF31" i="33"/>
  <c r="AF55" i="33"/>
  <c r="AF46" i="33"/>
  <c r="AF53" i="33"/>
  <c r="AF68" i="33"/>
  <c r="AF51" i="33"/>
  <c r="AF66" i="33"/>
  <c r="AF92" i="33"/>
  <c r="AF35" i="33"/>
  <c r="AF49" i="33"/>
  <c r="AF64" i="33"/>
  <c r="AF25" i="33"/>
  <c r="AF38" i="33"/>
  <c r="AF15" i="33"/>
  <c r="AF41" i="33"/>
  <c r="AF60" i="33"/>
  <c r="AF77" i="33"/>
  <c r="AF85" i="33"/>
  <c r="AF96" i="33"/>
  <c r="AF22" i="33"/>
  <c r="AF58" i="33"/>
  <c r="AF75" i="33"/>
  <c r="AF57" i="33"/>
  <c r="AF67" i="33"/>
  <c r="AF91" i="33"/>
  <c r="AF98" i="33"/>
  <c r="AF107" i="33"/>
  <c r="AF118" i="33"/>
  <c r="AF148" i="33"/>
  <c r="AF159" i="33"/>
  <c r="AF83" i="33"/>
  <c r="AF86" i="33"/>
  <c r="AF89" i="33"/>
  <c r="AF105" i="33"/>
  <c r="AF114" i="33"/>
  <c r="AF130" i="33"/>
  <c r="AF88" i="33"/>
  <c r="AF104" i="33"/>
  <c r="AF126" i="33"/>
  <c r="AF147" i="33"/>
  <c r="AF149" i="33"/>
  <c r="AF175" i="33"/>
  <c r="AF52" i="33"/>
  <c r="AF69" i="33"/>
  <c r="AF74" i="33"/>
  <c r="AF139" i="33"/>
  <c r="AF162" i="33"/>
  <c r="AF164" i="33"/>
  <c r="AF168" i="33"/>
  <c r="AF47" i="33"/>
  <c r="AF110" i="33"/>
  <c r="AF135" i="33"/>
  <c r="AF154" i="33"/>
  <c r="AF156" i="33"/>
  <c r="AF192" i="33"/>
  <c r="AF59" i="33"/>
  <c r="AF79" i="33"/>
  <c r="AF100" i="33"/>
  <c r="AF127" i="33"/>
  <c r="AF150" i="33"/>
  <c r="AF93" i="33"/>
  <c r="AF117" i="33"/>
  <c r="AF33" i="33"/>
  <c r="AF132" i="33"/>
  <c r="AF146" i="33"/>
  <c r="AF184" i="33"/>
  <c r="AF230" i="33"/>
  <c r="AF81" i="33"/>
  <c r="AF90" i="33"/>
  <c r="AF97" i="33"/>
  <c r="AF157" i="33"/>
  <c r="AF160" i="33"/>
  <c r="AF163" i="33"/>
  <c r="AF173" i="33"/>
  <c r="AF178" i="33"/>
  <c r="AF180" i="33"/>
  <c r="AF182" i="33"/>
  <c r="AF203" i="33"/>
  <c r="AF221" i="33"/>
  <c r="AF232" i="33"/>
  <c r="AF240" i="33"/>
  <c r="AF248" i="33"/>
  <c r="AF256" i="33"/>
  <c r="AF94" i="33"/>
  <c r="AF108" i="33"/>
  <c r="AF111" i="33"/>
  <c r="AF121" i="33"/>
  <c r="AF124" i="33"/>
  <c r="AF56" i="33"/>
  <c r="AF71" i="33"/>
  <c r="AF101" i="33"/>
  <c r="AF141" i="33"/>
  <c r="AF166" i="33"/>
  <c r="AF176" i="33"/>
  <c r="AF82" i="33"/>
  <c r="AF87" i="33"/>
  <c r="AF144" i="33"/>
  <c r="AF155" i="33"/>
  <c r="AF158" i="33"/>
  <c r="AF171" i="33"/>
  <c r="AF189" i="33"/>
  <c r="AF191" i="33"/>
  <c r="AF193" i="33"/>
  <c r="AF195" i="33"/>
  <c r="AF214" i="33"/>
  <c r="AF216" i="33"/>
  <c r="AF225" i="33"/>
  <c r="AF227" i="33"/>
  <c r="AF234" i="33"/>
  <c r="AF242" i="33"/>
  <c r="AF133" i="33"/>
  <c r="AF39" i="33"/>
  <c r="AF95" i="33"/>
  <c r="AF112" i="33"/>
  <c r="AF125" i="33"/>
  <c r="AF136" i="33"/>
  <c r="AF169" i="33"/>
  <c r="AF174" i="33"/>
  <c r="AF183" i="33"/>
  <c r="AF185" i="33"/>
  <c r="AF187" i="33"/>
  <c r="AF23" i="33"/>
  <c r="AF50" i="33"/>
  <c r="AF65" i="33"/>
  <c r="AF72" i="33"/>
  <c r="AF99" i="33"/>
  <c r="AF106" i="33"/>
  <c r="AF113" i="33"/>
  <c r="AF134" i="33"/>
  <c r="AF190" i="33"/>
  <c r="AF122" i="33"/>
  <c r="AF165" i="33"/>
  <c r="AF196" i="33"/>
  <c r="AF207" i="33"/>
  <c r="AF210" i="33"/>
  <c r="AF218" i="33"/>
  <c r="AF239" i="33"/>
  <c r="AF241" i="33"/>
  <c r="AF243" i="33"/>
  <c r="AF199" i="33"/>
  <c r="AF202" i="33"/>
  <c r="AF213" i="33"/>
  <c r="AF223" i="33"/>
  <c r="AF237" i="33"/>
  <c r="AF247" i="33"/>
  <c r="AF258" i="33"/>
  <c r="AF263" i="33"/>
  <c r="AF271" i="33"/>
  <c r="AF279" i="33"/>
  <c r="AF287" i="33"/>
  <c r="AF295" i="33"/>
  <c r="AF303" i="33"/>
  <c r="AF311" i="33"/>
  <c r="AF123" i="33"/>
  <c r="AF208" i="33"/>
  <c r="AF152" i="33"/>
  <c r="AF167" i="33"/>
  <c r="AF188" i="33"/>
  <c r="AF197" i="33"/>
  <c r="AF226" i="33"/>
  <c r="AF231" i="33"/>
  <c r="AF251" i="33"/>
  <c r="AF265" i="33"/>
  <c r="AF273" i="33"/>
  <c r="AF281" i="33"/>
  <c r="AF289" i="33"/>
  <c r="AF297" i="33"/>
  <c r="AF305" i="33"/>
  <c r="AF30" i="33"/>
  <c r="AF200" i="33"/>
  <c r="AF253" i="33"/>
  <c r="AF42" i="33"/>
  <c r="AF80" i="33"/>
  <c r="AF119" i="33"/>
  <c r="AF206" i="33"/>
  <c r="AF236" i="33"/>
  <c r="AF238" i="33"/>
  <c r="AF246" i="33"/>
  <c r="AF142" i="33"/>
  <c r="AF219" i="33"/>
  <c r="AF224" i="33"/>
  <c r="AF229" i="33"/>
  <c r="AF252" i="33"/>
  <c r="AF302" i="33"/>
  <c r="AF131" i="33"/>
  <c r="AF179" i="33"/>
  <c r="AF266" i="33"/>
  <c r="AF284" i="33"/>
  <c r="AF102" i="33"/>
  <c r="AF172" i="33"/>
  <c r="AF261" i="33"/>
  <c r="AF318" i="33"/>
  <c r="AF326" i="33"/>
  <c r="AF334" i="33"/>
  <c r="AF342" i="33"/>
  <c r="AF350" i="33"/>
  <c r="AF358" i="33"/>
  <c r="AF366" i="33"/>
  <c r="AF374" i="33"/>
  <c r="AF382" i="33"/>
  <c r="AF390" i="33"/>
  <c r="AF398" i="33"/>
  <c r="AF406" i="33"/>
  <c r="AF414" i="33"/>
  <c r="AF186" i="33"/>
  <c r="AF198" i="33"/>
  <c r="AF209" i="33"/>
  <c r="AF274" i="33"/>
  <c r="AF292" i="33"/>
  <c r="AF103" i="33"/>
  <c r="AF120" i="33"/>
  <c r="AF143" i="33"/>
  <c r="AF250" i="33"/>
  <c r="AF264" i="33"/>
  <c r="AF269" i="33"/>
  <c r="AF315" i="33"/>
  <c r="AF323" i="33"/>
  <c r="AF331" i="33"/>
  <c r="AF339" i="33"/>
  <c r="AF347" i="33"/>
  <c r="AF355" i="33"/>
  <c r="AF363" i="33"/>
  <c r="AF371" i="33"/>
  <c r="AF181" i="33"/>
  <c r="AF259" i="33"/>
  <c r="AF262" i="33"/>
  <c r="AF267" i="33"/>
  <c r="AF272" i="33"/>
  <c r="AF277" i="33"/>
  <c r="AF194" i="33"/>
  <c r="AF205" i="33"/>
  <c r="AF298" i="33"/>
  <c r="AF212" i="33"/>
  <c r="AF222" i="33"/>
  <c r="AF257" i="33"/>
  <c r="AF278" i="33"/>
  <c r="AF283" i="33"/>
  <c r="AF288" i="33"/>
  <c r="AF293" i="33"/>
  <c r="AF314" i="33"/>
  <c r="AF322" i="33"/>
  <c r="AF330" i="33"/>
  <c r="AF338" i="33"/>
  <c r="AF346" i="33"/>
  <c r="AF354" i="33"/>
  <c r="AF217" i="33"/>
  <c r="AF201" i="33"/>
  <c r="AF138" i="33"/>
  <c r="AF268" i="33"/>
  <c r="AF285" i="33"/>
  <c r="AF291" i="33"/>
  <c r="AF307" i="33"/>
  <c r="AF316" i="33"/>
  <c r="AF321" i="33"/>
  <c r="AF352" i="33"/>
  <c r="AF377" i="33"/>
  <c r="AF379" i="33"/>
  <c r="AF388" i="33"/>
  <c r="AF399" i="33"/>
  <c r="AF151" i="33"/>
  <c r="AF228" i="33"/>
  <c r="AF249" i="33"/>
  <c r="AF280" i="33"/>
  <c r="AF286" i="33"/>
  <c r="AF319" i="33"/>
  <c r="AF324" i="33"/>
  <c r="AF329" i="33"/>
  <c r="AF357" i="33"/>
  <c r="AF359" i="33"/>
  <c r="AF361" i="33"/>
  <c r="AF381" i="33"/>
  <c r="AF392" i="33"/>
  <c r="AF401" i="33"/>
  <c r="AF403" i="33"/>
  <c r="AF109" i="33"/>
  <c r="AF211" i="33"/>
  <c r="AF275" i="33"/>
  <c r="AF327" i="33"/>
  <c r="AF332" i="33"/>
  <c r="AF337" i="33"/>
  <c r="AF368" i="33"/>
  <c r="AF370" i="33"/>
  <c r="AF372" i="33"/>
  <c r="AF383" i="33"/>
  <c r="AF394" i="33"/>
  <c r="AF405" i="33"/>
  <c r="AF304" i="33"/>
  <c r="AF116" i="33"/>
  <c r="AF233" i="33"/>
  <c r="AF270" i="33"/>
  <c r="AF299" i="33"/>
  <c r="AF312" i="33"/>
  <c r="AF317" i="33"/>
  <c r="AF335" i="33"/>
  <c r="AF340" i="33"/>
  <c r="AF345" i="33"/>
  <c r="AF376" i="33"/>
  <c r="AF385" i="33"/>
  <c r="AF387" i="33"/>
  <c r="AF396" i="33"/>
  <c r="AF407" i="33"/>
  <c r="AF418" i="33"/>
  <c r="AF423" i="33"/>
  <c r="AF431" i="33"/>
  <c r="AF439" i="33"/>
  <c r="AF215" i="33"/>
  <c r="AF282" i="33"/>
  <c r="AF290" i="33"/>
  <c r="AF448" i="33"/>
  <c r="AF456" i="33"/>
  <c r="AF464" i="33"/>
  <c r="AF472" i="33"/>
  <c r="AF480" i="33"/>
  <c r="AF488" i="33"/>
  <c r="AF496" i="33"/>
  <c r="AF504" i="33"/>
  <c r="AF512" i="33"/>
  <c r="AF520" i="33"/>
  <c r="AF528" i="33"/>
  <c r="AF536" i="33"/>
  <c r="AF544" i="33"/>
  <c r="AF308" i="33"/>
  <c r="AF380" i="33"/>
  <c r="AF389" i="33"/>
  <c r="AF419" i="33"/>
  <c r="AF430" i="33"/>
  <c r="AF441" i="33"/>
  <c r="AF177" i="33"/>
  <c r="AF421" i="33"/>
  <c r="AF453" i="33"/>
  <c r="AF461" i="33"/>
  <c r="AF469" i="33"/>
  <c r="AF477" i="33"/>
  <c r="AF485" i="33"/>
  <c r="AF493" i="33"/>
  <c r="AF501" i="33"/>
  <c r="AF509" i="33"/>
  <c r="AF517" i="33"/>
  <c r="AF525" i="33"/>
  <c r="AF533" i="33"/>
  <c r="AF541" i="33"/>
  <c r="AF549" i="33"/>
  <c r="AF557" i="33"/>
  <c r="AF565" i="33"/>
  <c r="AF573" i="33"/>
  <c r="AF581" i="33"/>
  <c r="AF589" i="33"/>
  <c r="AF597" i="33"/>
  <c r="AF605" i="33"/>
  <c r="AF613" i="33"/>
  <c r="AF621" i="33"/>
  <c r="AF301" i="33"/>
  <c r="AF313" i="33"/>
  <c r="AF386" i="33"/>
  <c r="AF395" i="33"/>
  <c r="AF411" i="33"/>
  <c r="AF413" i="33"/>
  <c r="AF415" i="33"/>
  <c r="AF417" i="33"/>
  <c r="AF432" i="33"/>
  <c r="AF443" i="33"/>
  <c r="AF128" i="33"/>
  <c r="AF220" i="33"/>
  <c r="AF244" i="33"/>
  <c r="AF254" i="33"/>
  <c r="AF434" i="33"/>
  <c r="AF445" i="33"/>
  <c r="AF450" i="33"/>
  <c r="AF458" i="33"/>
  <c r="AF466" i="33"/>
  <c r="AF474" i="33"/>
  <c r="AF482" i="33"/>
  <c r="AF490" i="33"/>
  <c r="AF498" i="33"/>
  <c r="AF506" i="33"/>
  <c r="AF514" i="33"/>
  <c r="AF522" i="33"/>
  <c r="AF530" i="33"/>
  <c r="AF538" i="33"/>
  <c r="AF546" i="33"/>
  <c r="AF554" i="33"/>
  <c r="AF562" i="33"/>
  <c r="AF570" i="33"/>
  <c r="AF578" i="33"/>
  <c r="AF586" i="33"/>
  <c r="AF594" i="33"/>
  <c r="AF602" i="33"/>
  <c r="AF610" i="33"/>
  <c r="AF618" i="33"/>
  <c r="AF294" i="33"/>
  <c r="AF309" i="33"/>
  <c r="AF343" i="33"/>
  <c r="AF351" i="33"/>
  <c r="AF362" i="33"/>
  <c r="AF365" i="33"/>
  <c r="AF378" i="33"/>
  <c r="AF404" i="33"/>
  <c r="AF409" i="33"/>
  <c r="AF425" i="33"/>
  <c r="AF436" i="33"/>
  <c r="AF255" i="33"/>
  <c r="AF447" i="33"/>
  <c r="AF455" i="33"/>
  <c r="AF463" i="33"/>
  <c r="AF471" i="33"/>
  <c r="AF479" i="33"/>
  <c r="AF487" i="33"/>
  <c r="AF495" i="33"/>
  <c r="AF503" i="33"/>
  <c r="AF511" i="33"/>
  <c r="AF519" i="33"/>
  <c r="AF527" i="33"/>
  <c r="AF535" i="33"/>
  <c r="AF543" i="33"/>
  <c r="AF551" i="33"/>
  <c r="AF559" i="33"/>
  <c r="AF567" i="33"/>
  <c r="AF575" i="33"/>
  <c r="AF583" i="33"/>
  <c r="AF591" i="33"/>
  <c r="AF599" i="33"/>
  <c r="AF245" i="33"/>
  <c r="AF276" i="33"/>
  <c r="AF310" i="33"/>
  <c r="AF375" i="33"/>
  <c r="AF384" i="33"/>
  <c r="AF427" i="33"/>
  <c r="AF438" i="33"/>
  <c r="AF429" i="33"/>
  <c r="AF452" i="33"/>
  <c r="AF460" i="33"/>
  <c r="AF468" i="33"/>
  <c r="AF476" i="33"/>
  <c r="AF484" i="33"/>
  <c r="AF492" i="33"/>
  <c r="AF500" i="33"/>
  <c r="AF508" i="33"/>
  <c r="AF516" i="33"/>
  <c r="AF524" i="33"/>
  <c r="AF532" i="33"/>
  <c r="AF540" i="33"/>
  <c r="AF548" i="33"/>
  <c r="AF556" i="33"/>
  <c r="AF564" i="33"/>
  <c r="AF572" i="33"/>
  <c r="AF580" i="33"/>
  <c r="AF588" i="33"/>
  <c r="AF596" i="33"/>
  <c r="AF604" i="33"/>
  <c r="AF612" i="33"/>
  <c r="AF140" i="33"/>
  <c r="AF348" i="33"/>
  <c r="AF369" i="33"/>
  <c r="AF393" i="33"/>
  <c r="AF402" i="33"/>
  <c r="AF420" i="33"/>
  <c r="AF440" i="33"/>
  <c r="AF416" i="33"/>
  <c r="AF442" i="33"/>
  <c r="AF449" i="33"/>
  <c r="AF457" i="33"/>
  <c r="AF465" i="33"/>
  <c r="AF473" i="33"/>
  <c r="AF481" i="33"/>
  <c r="AF489" i="33"/>
  <c r="AF497" i="33"/>
  <c r="AF505" i="33"/>
  <c r="AF513" i="33"/>
  <c r="AF521" i="33"/>
  <c r="AF529" i="33"/>
  <c r="AF537" i="33"/>
  <c r="AF545" i="33"/>
  <c r="AF553" i="33"/>
  <c r="AF561" i="33"/>
  <c r="AF235" i="33"/>
  <c r="AF296" i="33"/>
  <c r="AF320" i="33"/>
  <c r="AF328" i="33"/>
  <c r="AF336" i="33"/>
  <c r="AF344" i="33"/>
  <c r="AF356" i="33"/>
  <c r="AF360" i="33"/>
  <c r="AF373" i="33"/>
  <c r="AF422" i="33"/>
  <c r="AF433" i="33"/>
  <c r="AF444" i="33"/>
  <c r="AF353" i="33"/>
  <c r="AF391" i="33"/>
  <c r="AF400" i="33"/>
  <c r="AF408" i="33"/>
  <c r="AF410" i="33"/>
  <c r="AF424" i="33"/>
  <c r="AF435" i="33"/>
  <c r="AF446" i="33"/>
  <c r="AF607" i="33"/>
  <c r="AF204" i="33"/>
  <c r="AF502" i="33"/>
  <c r="AF534" i="33"/>
  <c r="AF579" i="33"/>
  <c r="AF600" i="33"/>
  <c r="AF631" i="33"/>
  <c r="AF639" i="33"/>
  <c r="AF647" i="33"/>
  <c r="AF655" i="33"/>
  <c r="AF663" i="33"/>
  <c r="AF671" i="33"/>
  <c r="AF679" i="33"/>
  <c r="AF687" i="33"/>
  <c r="AF695" i="33"/>
  <c r="AF703" i="33"/>
  <c r="AF711" i="33"/>
  <c r="AF719" i="33"/>
  <c r="AF727" i="33"/>
  <c r="AF735" i="33"/>
  <c r="AF743" i="33"/>
  <c r="AF751" i="33"/>
  <c r="AF759" i="33"/>
  <c r="AF767" i="33"/>
  <c r="AF775" i="33"/>
  <c r="AF783" i="33"/>
  <c r="AF791" i="33"/>
  <c r="AF341" i="33"/>
  <c r="AF475" i="33"/>
  <c r="AF601" i="33"/>
  <c r="AF623" i="33"/>
  <c r="AF467" i="33"/>
  <c r="AF483" i="33"/>
  <c r="AF515" i="33"/>
  <c r="AF547" i="33"/>
  <c r="AF552" i="33"/>
  <c r="AF558" i="33"/>
  <c r="AF571" i="33"/>
  <c r="AF592" i="33"/>
  <c r="AF617" i="33"/>
  <c r="AF619" i="33"/>
  <c r="AF628" i="33"/>
  <c r="AF636" i="33"/>
  <c r="AF644" i="33"/>
  <c r="AF652" i="33"/>
  <c r="AF660" i="33"/>
  <c r="AF668" i="33"/>
  <c r="AF676" i="33"/>
  <c r="AF684" i="33"/>
  <c r="AF692" i="33"/>
  <c r="AF700" i="33"/>
  <c r="AF708" i="33"/>
  <c r="AF716" i="33"/>
  <c r="AF724" i="33"/>
  <c r="AF732" i="33"/>
  <c r="AF740" i="33"/>
  <c r="AF748" i="33"/>
  <c r="AF756" i="33"/>
  <c r="AF764" i="33"/>
  <c r="AF364" i="33"/>
  <c r="AF459" i="33"/>
  <c r="AF593" i="33"/>
  <c r="AF615" i="33"/>
  <c r="AF397" i="33"/>
  <c r="AF412" i="33"/>
  <c r="AF451" i="33"/>
  <c r="AF510" i="33"/>
  <c r="AF542" i="33"/>
  <c r="AF563" i="33"/>
  <c r="AF584" i="33"/>
  <c r="AF625" i="33"/>
  <c r="AF633" i="33"/>
  <c r="AF641" i="33"/>
  <c r="AF649" i="33"/>
  <c r="AF657" i="33"/>
  <c r="AF665" i="33"/>
  <c r="AF673" i="33"/>
  <c r="AF681" i="33"/>
  <c r="AF689" i="33"/>
  <c r="AF697" i="33"/>
  <c r="AF705" i="33"/>
  <c r="AF713" i="33"/>
  <c r="AF721" i="33"/>
  <c r="AF729" i="33"/>
  <c r="AF737" i="33"/>
  <c r="AF745" i="33"/>
  <c r="AF753" i="33"/>
  <c r="AF761" i="33"/>
  <c r="AF325" i="33"/>
  <c r="AF585" i="33"/>
  <c r="AF300" i="33"/>
  <c r="AF367" i="33"/>
  <c r="AF478" i="33"/>
  <c r="AF491" i="33"/>
  <c r="AF523" i="33"/>
  <c r="AF576" i="33"/>
  <c r="AF598" i="33"/>
  <c r="AF608" i="33"/>
  <c r="AF630" i="33"/>
  <c r="AF638" i="33"/>
  <c r="AF646" i="33"/>
  <c r="AF306" i="33"/>
  <c r="AF349" i="33"/>
  <c r="AF470" i="33"/>
  <c r="AF577" i="33"/>
  <c r="AF260" i="33"/>
  <c r="AF462" i="33"/>
  <c r="AF486" i="33"/>
  <c r="AF518" i="33"/>
  <c r="AF568" i="33"/>
  <c r="AF590" i="33"/>
  <c r="AF606" i="33"/>
  <c r="AF611" i="33"/>
  <c r="AF622" i="33"/>
  <c r="AF454" i="33"/>
  <c r="AF550" i="33"/>
  <c r="AF569" i="33"/>
  <c r="AF620" i="33"/>
  <c r="AF73" i="33"/>
  <c r="AF426" i="33"/>
  <c r="AF499" i="33"/>
  <c r="AF531" i="33"/>
  <c r="AF437" i="33"/>
  <c r="AF494" i="33"/>
  <c r="AF526" i="33"/>
  <c r="AF574" i="33"/>
  <c r="AF595" i="33"/>
  <c r="AF614" i="33"/>
  <c r="AF616" i="33"/>
  <c r="AF629" i="33"/>
  <c r="AF560" i="33"/>
  <c r="AF664" i="33"/>
  <c r="AF680" i="33"/>
  <c r="AF696" i="33"/>
  <c r="AF712" i="33"/>
  <c r="AF728" i="33"/>
  <c r="AF744" i="33"/>
  <c r="AF760" i="33"/>
  <c r="AF766" i="33"/>
  <c r="AF777" i="33"/>
  <c r="AF801" i="33"/>
  <c r="AF812" i="33"/>
  <c r="AF640" i="33"/>
  <c r="AF648" i="33"/>
  <c r="AF792" i="33"/>
  <c r="AF803" i="33"/>
  <c r="AF661" i="33"/>
  <c r="AF677" i="33"/>
  <c r="AF693" i="33"/>
  <c r="AF709" i="33"/>
  <c r="AF725" i="33"/>
  <c r="AF741" i="33"/>
  <c r="AF757" i="33"/>
  <c r="AF773" i="33"/>
  <c r="AF788" i="33"/>
  <c r="AF790" i="33"/>
  <c r="AF814" i="33"/>
  <c r="AF823" i="33"/>
  <c r="AF831" i="33"/>
  <c r="AF839" i="33"/>
  <c r="AF847" i="33"/>
  <c r="AF855" i="33"/>
  <c r="AF863" i="33"/>
  <c r="AF871" i="33"/>
  <c r="AF879" i="33"/>
  <c r="AF887" i="33"/>
  <c r="AF895" i="33"/>
  <c r="AF903" i="33"/>
  <c r="AF911" i="33"/>
  <c r="AF919" i="33"/>
  <c r="AF927" i="33"/>
  <c r="AF935" i="33"/>
  <c r="AF943" i="33"/>
  <c r="AF951" i="33"/>
  <c r="AF959" i="33"/>
  <c r="AF333" i="33"/>
  <c r="AF582" i="33"/>
  <c r="AF626" i="33"/>
  <c r="AF539" i="33"/>
  <c r="AF627" i="33"/>
  <c r="AF632" i="33"/>
  <c r="AF658" i="33"/>
  <c r="AF674" i="33"/>
  <c r="AF690" i="33"/>
  <c r="AF706" i="33"/>
  <c r="AF722" i="33"/>
  <c r="AF738" i="33"/>
  <c r="AF754" i="33"/>
  <c r="AF769" i="33"/>
  <c r="AF784" i="33"/>
  <c r="AF786" i="33"/>
  <c r="AF796" i="33"/>
  <c r="AF828" i="33"/>
  <c r="AF836" i="33"/>
  <c r="AF844" i="33"/>
  <c r="AF852" i="33"/>
  <c r="AF860" i="33"/>
  <c r="AF868" i="33"/>
  <c r="AF876" i="33"/>
  <c r="AF884" i="33"/>
  <c r="AF892" i="33"/>
  <c r="AF900" i="33"/>
  <c r="AF507" i="33"/>
  <c r="AF645" i="33"/>
  <c r="AF807" i="33"/>
  <c r="AF818" i="33"/>
  <c r="AF566" i="33"/>
  <c r="AF662" i="33"/>
  <c r="AF678" i="33"/>
  <c r="AF694" i="33"/>
  <c r="AF710" i="33"/>
  <c r="AF726" i="33"/>
  <c r="AF742" i="33"/>
  <c r="AF758" i="33"/>
  <c r="AF780" i="33"/>
  <c r="AF782" i="33"/>
  <c r="AF798" i="33"/>
  <c r="AF809" i="33"/>
  <c r="AF820" i="33"/>
  <c r="AF825" i="33"/>
  <c r="AF833" i="33"/>
  <c r="AF841" i="33"/>
  <c r="AF849" i="33"/>
  <c r="AF857" i="33"/>
  <c r="AF865" i="33"/>
  <c r="AF873" i="33"/>
  <c r="AF881" i="33"/>
  <c r="AF428" i="33"/>
  <c r="AF603" i="33"/>
  <c r="AF637" i="33"/>
  <c r="AF659" i="33"/>
  <c r="AF675" i="33"/>
  <c r="AF691" i="33"/>
  <c r="AF707" i="33"/>
  <c r="AF723" i="33"/>
  <c r="AF739" i="33"/>
  <c r="AF755" i="33"/>
  <c r="AF800" i="33"/>
  <c r="AF811" i="33"/>
  <c r="AF656" i="33"/>
  <c r="AF672" i="33"/>
  <c r="AF688" i="33"/>
  <c r="AF704" i="33"/>
  <c r="AF720" i="33"/>
  <c r="AF736" i="33"/>
  <c r="AF752" i="33"/>
  <c r="AF776" i="33"/>
  <c r="AF778" i="33"/>
  <c r="AF822" i="33"/>
  <c r="AF830" i="33"/>
  <c r="AF838" i="33"/>
  <c r="AF846" i="33"/>
  <c r="AF854" i="33"/>
  <c r="AF862" i="33"/>
  <c r="AF870" i="33"/>
  <c r="AF802" i="33"/>
  <c r="AF813" i="33"/>
  <c r="AF587" i="33"/>
  <c r="AF653" i="33"/>
  <c r="AF669" i="33"/>
  <c r="AF685" i="33"/>
  <c r="AF701" i="33"/>
  <c r="AF717" i="33"/>
  <c r="AF733" i="33"/>
  <c r="AF749" i="33"/>
  <c r="AF765" i="33"/>
  <c r="AF772" i="33"/>
  <c r="AF774" i="33"/>
  <c r="AF789" i="33"/>
  <c r="AF793" i="33"/>
  <c r="AF804" i="33"/>
  <c r="AF827" i="33"/>
  <c r="AF835" i="33"/>
  <c r="AF843" i="33"/>
  <c r="AF851" i="33"/>
  <c r="AF859" i="33"/>
  <c r="AF867" i="33"/>
  <c r="AF875" i="33"/>
  <c r="AF555" i="33"/>
  <c r="AF624" i="33"/>
  <c r="AF642" i="33"/>
  <c r="AF787" i="33"/>
  <c r="AF795" i="33"/>
  <c r="AF815" i="33"/>
  <c r="AF170" i="33"/>
  <c r="AF643" i="33"/>
  <c r="AF650" i="33"/>
  <c r="AF666" i="33"/>
  <c r="AF682" i="33"/>
  <c r="AF698" i="33"/>
  <c r="AF714" i="33"/>
  <c r="AF730" i="33"/>
  <c r="AF746" i="33"/>
  <c r="AF762" i="33"/>
  <c r="AF768" i="33"/>
  <c r="AF770" i="33"/>
  <c r="AF785" i="33"/>
  <c r="AF806" i="33"/>
  <c r="AF731" i="33"/>
  <c r="AF763" i="33"/>
  <c r="AF715" i="33"/>
  <c r="AF750" i="33"/>
  <c r="AF805" i="33"/>
  <c r="AF832" i="33"/>
  <c r="AF853" i="33"/>
  <c r="AF874" i="33"/>
  <c r="AF880" i="33"/>
  <c r="AF893" i="33"/>
  <c r="AF915" i="33"/>
  <c r="AF926" i="33"/>
  <c r="AF937" i="33"/>
  <c r="AF946" i="33"/>
  <c r="AF948" i="33"/>
  <c r="AF957" i="33"/>
  <c r="AF966" i="33"/>
  <c r="AF974" i="33"/>
  <c r="AF982" i="33"/>
  <c r="AF990" i="33"/>
  <c r="AF998" i="33"/>
  <c r="AF1006" i="33"/>
  <c r="AF1014" i="33"/>
  <c r="AF1022" i="33"/>
  <c r="AF1030" i="33"/>
  <c r="AF1038" i="33"/>
  <c r="AF1046" i="33"/>
  <c r="AF1054" i="33"/>
  <c r="AF1062" i="33"/>
  <c r="AF1070" i="33"/>
  <c r="AF1078" i="33"/>
  <c r="AF1086" i="33"/>
  <c r="AF699" i="33"/>
  <c r="AF734" i="33"/>
  <c r="AF819" i="33"/>
  <c r="AF889" i="33"/>
  <c r="AF891" i="33"/>
  <c r="AF683" i="33"/>
  <c r="AF718" i="33"/>
  <c r="AF824" i="33"/>
  <c r="AF845" i="33"/>
  <c r="AF866" i="33"/>
  <c r="AF904" i="33"/>
  <c r="AF906" i="33"/>
  <c r="AF908" i="33"/>
  <c r="AF917" i="33"/>
  <c r="AF928" i="33"/>
  <c r="AF939" i="33"/>
  <c r="AF950" i="33"/>
  <c r="AF961" i="33"/>
  <c r="AF971" i="33"/>
  <c r="AF979" i="33"/>
  <c r="AF667" i="33"/>
  <c r="AF702" i="33"/>
  <c r="AF799" i="33"/>
  <c r="AF878" i="33"/>
  <c r="AF902" i="33"/>
  <c r="AF651" i="33"/>
  <c r="AF686" i="33"/>
  <c r="AF837" i="33"/>
  <c r="AF858" i="33"/>
  <c r="AF885" i="33"/>
  <c r="AF910" i="33"/>
  <c r="AF921" i="33"/>
  <c r="AF930" i="33"/>
  <c r="AF932" i="33"/>
  <c r="AF941" i="33"/>
  <c r="AF952" i="33"/>
  <c r="AF963" i="33"/>
  <c r="AF968" i="33"/>
  <c r="AF976" i="33"/>
  <c r="AF984" i="33"/>
  <c r="AF992" i="33"/>
  <c r="AF1000" i="33"/>
  <c r="AF1008" i="33"/>
  <c r="AF1016" i="33"/>
  <c r="AF1024" i="33"/>
  <c r="AF1032" i="33"/>
  <c r="AF1040" i="33"/>
  <c r="AF670" i="33"/>
  <c r="AF808" i="33"/>
  <c r="AF883" i="33"/>
  <c r="AF634" i="33"/>
  <c r="AF654" i="33"/>
  <c r="AF829" i="33"/>
  <c r="AF850" i="33"/>
  <c r="AF872" i="33"/>
  <c r="AF896" i="33"/>
  <c r="AF898" i="33"/>
  <c r="AF912" i="33"/>
  <c r="AF923" i="33"/>
  <c r="AF934" i="33"/>
  <c r="AF945" i="33"/>
  <c r="AF954" i="33"/>
  <c r="AF956" i="33"/>
  <c r="AF965" i="33"/>
  <c r="AF973" i="33"/>
  <c r="AF981" i="33"/>
  <c r="AF989" i="33"/>
  <c r="AF997" i="33"/>
  <c r="AF1005" i="33"/>
  <c r="AF1013" i="33"/>
  <c r="AF1021" i="33"/>
  <c r="AF1029" i="33"/>
  <c r="AF1037" i="33"/>
  <c r="AF1045" i="33"/>
  <c r="AF1053" i="33"/>
  <c r="AF1061" i="33"/>
  <c r="AF1069" i="33"/>
  <c r="AF1077" i="33"/>
  <c r="AF1085" i="33"/>
  <c r="AF635" i="33"/>
  <c r="AF794" i="33"/>
  <c r="AF842" i="33"/>
  <c r="AF864" i="33"/>
  <c r="AF817" i="33"/>
  <c r="AF834" i="33"/>
  <c r="AF856" i="33"/>
  <c r="AF888" i="33"/>
  <c r="AF890" i="33"/>
  <c r="AF907" i="33"/>
  <c r="AF918" i="33"/>
  <c r="AF929" i="33"/>
  <c r="AF938" i="33"/>
  <c r="AF940" i="33"/>
  <c r="AF949" i="33"/>
  <c r="AF960" i="33"/>
  <c r="AF967" i="33"/>
  <c r="AF975" i="33"/>
  <c r="AF983" i="33"/>
  <c r="AF991" i="33"/>
  <c r="AF999" i="33"/>
  <c r="AF1007" i="33"/>
  <c r="AF1015" i="33"/>
  <c r="AF1023" i="33"/>
  <c r="AF1031" i="33"/>
  <c r="AF1039" i="33"/>
  <c r="AF779" i="33"/>
  <c r="AF810" i="33"/>
  <c r="AF886" i="33"/>
  <c r="AF609" i="33"/>
  <c r="AF771" i="33"/>
  <c r="AF826" i="33"/>
  <c r="AF848" i="33"/>
  <c r="AF869" i="33"/>
  <c r="AF901" i="33"/>
  <c r="AF909" i="33"/>
  <c r="AF920" i="33"/>
  <c r="AF931" i="33"/>
  <c r="AF942" i="33"/>
  <c r="AF953" i="33"/>
  <c r="AF962" i="33"/>
  <c r="AF964" i="33"/>
  <c r="AF972" i="33"/>
  <c r="AF980" i="33"/>
  <c r="AF988" i="33"/>
  <c r="AF996" i="33"/>
  <c r="AF1004" i="33"/>
  <c r="AF1012" i="33"/>
  <c r="AF1020" i="33"/>
  <c r="AF1028" i="33"/>
  <c r="AF1036" i="33"/>
  <c r="AF1044" i="33"/>
  <c r="AF987" i="33"/>
  <c r="AF1003" i="33"/>
  <c r="AF1019" i="33"/>
  <c r="AF1035" i="33"/>
  <c r="AF1041" i="33"/>
  <c r="AF1059" i="33"/>
  <c r="AF1079" i="33"/>
  <c r="AF877" i="33"/>
  <c r="AF924" i="33"/>
  <c r="AF936" i="33"/>
  <c r="AF977" i="33"/>
  <c r="AF1090" i="33"/>
  <c r="AF1098" i="33"/>
  <c r="AF1106" i="33"/>
  <c r="AF1114" i="33"/>
  <c r="AF1122" i="33"/>
  <c r="AF1130" i="33"/>
  <c r="AF899" i="33"/>
  <c r="AF994" i="33"/>
  <c r="AF1010" i="33"/>
  <c r="AF1026" i="33"/>
  <c r="AF913" i="33"/>
  <c r="AF925" i="33"/>
  <c r="AF969" i="33"/>
  <c r="AF1072" i="33"/>
  <c r="AF1083" i="33"/>
  <c r="AF1095" i="33"/>
  <c r="AF1103" i="33"/>
  <c r="AF1111" i="33"/>
  <c r="AF1119" i="33"/>
  <c r="AF1127" i="33"/>
  <c r="AF1135" i="33"/>
  <c r="AF1143" i="33"/>
  <c r="AF1151" i="33"/>
  <c r="AF1159" i="33"/>
  <c r="AF1167" i="33"/>
  <c r="AF1175" i="33"/>
  <c r="AF1183" i="33"/>
  <c r="AF1191" i="33"/>
  <c r="AF1199" i="33"/>
  <c r="AF1207" i="33"/>
  <c r="AF1215" i="33"/>
  <c r="AF1223" i="33"/>
  <c r="AF1231" i="33"/>
  <c r="AF1239" i="33"/>
  <c r="AF1247" i="33"/>
  <c r="AF1255" i="33"/>
  <c r="AF978" i="33"/>
  <c r="AF816" i="33"/>
  <c r="AF861" i="33"/>
  <c r="AF914" i="33"/>
  <c r="AF1042" i="33"/>
  <c r="AF1092" i="33"/>
  <c r="AF1100" i="33"/>
  <c r="AF1108" i="33"/>
  <c r="AF1116" i="33"/>
  <c r="AF1124" i="33"/>
  <c r="AF1132" i="33"/>
  <c r="AF1140" i="33"/>
  <c r="AF1148" i="33"/>
  <c r="AF1156" i="33"/>
  <c r="AF1164" i="33"/>
  <c r="AF1172" i="33"/>
  <c r="AF1180" i="33"/>
  <c r="AF1188" i="33"/>
  <c r="AF1196" i="33"/>
  <c r="AF1204" i="33"/>
  <c r="AF1212" i="33"/>
  <c r="AF1220" i="33"/>
  <c r="AF1228" i="33"/>
  <c r="AF1236" i="33"/>
  <c r="AF840" i="33"/>
  <c r="AF955" i="33"/>
  <c r="AF970" i="33"/>
  <c r="AF985" i="33"/>
  <c r="AF1001" i="33"/>
  <c r="AF1017" i="33"/>
  <c r="AF1033" i="33"/>
  <c r="AF1047" i="33"/>
  <c r="AF1049" i="33"/>
  <c r="AF1064" i="33"/>
  <c r="AF1076" i="33"/>
  <c r="AF1087" i="33"/>
  <c r="AF882" i="33"/>
  <c r="AF1097" i="33"/>
  <c r="AF1105" i="33"/>
  <c r="AF1113" i="33"/>
  <c r="AF1121" i="33"/>
  <c r="AF1129" i="33"/>
  <c r="AF781" i="33"/>
  <c r="AF821" i="33"/>
  <c r="AF894" i="33"/>
  <c r="AF944" i="33"/>
  <c r="AF995" i="33"/>
  <c r="AF1011" i="33"/>
  <c r="AF1027" i="33"/>
  <c r="AF1058" i="33"/>
  <c r="AF1060" i="33"/>
  <c r="AF1089" i="33"/>
  <c r="AF1080" i="33"/>
  <c r="AF1094" i="33"/>
  <c r="AF1102" i="33"/>
  <c r="AF1110" i="33"/>
  <c r="AF1118" i="33"/>
  <c r="AF1126" i="33"/>
  <c r="AF1134" i="33"/>
  <c r="AF1142" i="33"/>
  <c r="AF1150" i="33"/>
  <c r="AF1158" i="33"/>
  <c r="AF1166" i="33"/>
  <c r="AF1174" i="33"/>
  <c r="AF1182" i="33"/>
  <c r="AF1190" i="33"/>
  <c r="AF1198" i="33"/>
  <c r="AF916" i="33"/>
  <c r="AF933" i="33"/>
  <c r="AF986" i="33"/>
  <c r="AF1002" i="33"/>
  <c r="AF1018" i="33"/>
  <c r="AF1034" i="33"/>
  <c r="AF1056" i="33"/>
  <c r="AF1071" i="33"/>
  <c r="AF1082" i="33"/>
  <c r="AF1091" i="33"/>
  <c r="AF1099" i="33"/>
  <c r="AF1107" i="33"/>
  <c r="AF1115" i="33"/>
  <c r="AF1123" i="33"/>
  <c r="AF1131" i="33"/>
  <c r="AF1139" i="33"/>
  <c r="AF1147" i="33"/>
  <c r="AF1155" i="33"/>
  <c r="AF1163" i="33"/>
  <c r="AF1171" i="33"/>
  <c r="AF1179" i="33"/>
  <c r="AF1187" i="33"/>
  <c r="AF1195" i="33"/>
  <c r="AF1203" i="33"/>
  <c r="AF922" i="33"/>
  <c r="AF1043" i="33"/>
  <c r="AF1050" i="33"/>
  <c r="AF1052" i="33"/>
  <c r="AF1067" i="33"/>
  <c r="AF1073" i="33"/>
  <c r="AF1084" i="33"/>
  <c r="AF797" i="33"/>
  <c r="AF905" i="33"/>
  <c r="AF958" i="33"/>
  <c r="AF1075" i="33"/>
  <c r="AF1096" i="33"/>
  <c r="AF1104" i="33"/>
  <c r="AF1112" i="33"/>
  <c r="AF1120" i="33"/>
  <c r="AF1128" i="33"/>
  <c r="AF1136" i="33"/>
  <c r="AF1144" i="33"/>
  <c r="AF1152" i="33"/>
  <c r="AF1160" i="33"/>
  <c r="AF1168" i="33"/>
  <c r="AF1176" i="33"/>
  <c r="AF1184" i="33"/>
  <c r="AF1192" i="33"/>
  <c r="AF1200" i="33"/>
  <c r="AF1208" i="33"/>
  <c r="AF1216" i="33"/>
  <c r="AF1224" i="33"/>
  <c r="AF1232" i="33"/>
  <c r="AF1240" i="33"/>
  <c r="AF1248" i="33"/>
  <c r="AF1256" i="33"/>
  <c r="AF1217" i="33"/>
  <c r="AF1219" i="33"/>
  <c r="AF1234" i="33"/>
  <c r="AF1262" i="33"/>
  <c r="AF1270" i="33"/>
  <c r="AF1278" i="33"/>
  <c r="AF1286" i="33"/>
  <c r="AF1294" i="33"/>
  <c r="AF1302" i="33"/>
  <c r="AF1310" i="33"/>
  <c r="AF1318" i="33"/>
  <c r="AF1326" i="33"/>
  <c r="AF1334" i="33"/>
  <c r="AF1342" i="33"/>
  <c r="AF1350" i="33"/>
  <c r="AF1358" i="33"/>
  <c r="AF1366" i="33"/>
  <c r="AF1374" i="33"/>
  <c r="AF1382" i="33"/>
  <c r="AF1390" i="33"/>
  <c r="AF1398" i="33"/>
  <c r="AF1406" i="33"/>
  <c r="AF1414" i="33"/>
  <c r="AF1109" i="33"/>
  <c r="AF1133" i="33"/>
  <c r="AF1149" i="33"/>
  <c r="AF1165" i="33"/>
  <c r="AF1181" i="33"/>
  <c r="AF1197" i="33"/>
  <c r="AF1250" i="33"/>
  <c r="AF1025" i="33"/>
  <c r="AF1146" i="33"/>
  <c r="AF1162" i="33"/>
  <c r="AF1178" i="33"/>
  <c r="AF1194" i="33"/>
  <c r="AF1206" i="33"/>
  <c r="AF1213" i="33"/>
  <c r="AF1230" i="33"/>
  <c r="AF1252" i="33"/>
  <c r="AF1259" i="33"/>
  <c r="AF1267" i="33"/>
  <c r="AF1275" i="33"/>
  <c r="AF1283" i="33"/>
  <c r="AF1291" i="33"/>
  <c r="AF1299" i="33"/>
  <c r="AF1307" i="33"/>
  <c r="AF1315" i="33"/>
  <c r="AF1323" i="33"/>
  <c r="AF1331" i="33"/>
  <c r="AF1339" i="33"/>
  <c r="AF1051" i="33"/>
  <c r="AF1068" i="33"/>
  <c r="AF1117" i="33"/>
  <c r="AF1245" i="33"/>
  <c r="AF1137" i="33"/>
  <c r="AF1153" i="33"/>
  <c r="AF1169" i="33"/>
  <c r="AF1185" i="33"/>
  <c r="AF1201" i="33"/>
  <c r="AF1222" i="33"/>
  <c r="AF1237" i="33"/>
  <c r="AF1261" i="33"/>
  <c r="AF1269" i="33"/>
  <c r="AF1277" i="33"/>
  <c r="AF1285" i="33"/>
  <c r="AF1293" i="33"/>
  <c r="AF1301" i="33"/>
  <c r="AF1309" i="33"/>
  <c r="AF1317" i="33"/>
  <c r="AF1325" i="33"/>
  <c r="AF1333" i="33"/>
  <c r="AF1341" i="33"/>
  <c r="AF1349" i="33"/>
  <c r="AF1357" i="33"/>
  <c r="AF1365" i="33"/>
  <c r="AF1373" i="33"/>
  <c r="AF1381" i="33"/>
  <c r="AF1389" i="33"/>
  <c r="AF1397" i="33"/>
  <c r="AF1405" i="33"/>
  <c r="AF1413" i="33"/>
  <c r="AF1421" i="33"/>
  <c r="AF897" i="33"/>
  <c r="AF1009" i="33"/>
  <c r="AF1063" i="33"/>
  <c r="AF1218" i="33"/>
  <c r="AF1233" i="33"/>
  <c r="AF1235" i="33"/>
  <c r="AF1249" i="33"/>
  <c r="AF1258" i="33"/>
  <c r="AF1266" i="33"/>
  <c r="AF1274" i="33"/>
  <c r="AF1282" i="33"/>
  <c r="AF1290" i="33"/>
  <c r="AF1298" i="33"/>
  <c r="AF1306" i="33"/>
  <c r="AF1314" i="33"/>
  <c r="AF1322" i="33"/>
  <c r="AF1330" i="33"/>
  <c r="AF1338" i="33"/>
  <c r="AF1346" i="33"/>
  <c r="AF1354" i="33"/>
  <c r="AF1362" i="33"/>
  <c r="AF1370" i="33"/>
  <c r="AF1378" i="33"/>
  <c r="AF1386" i="33"/>
  <c r="AF1394" i="33"/>
  <c r="AF1402" i="33"/>
  <c r="AF1410" i="33"/>
  <c r="AF1418" i="33"/>
  <c r="AF947" i="33"/>
  <c r="AF1093" i="33"/>
  <c r="AF1125" i="33"/>
  <c r="AF1141" i="33"/>
  <c r="AF1157" i="33"/>
  <c r="AF1173" i="33"/>
  <c r="AF1189" i="33"/>
  <c r="AF1055" i="33"/>
  <c r="AF1138" i="33"/>
  <c r="AF1154" i="33"/>
  <c r="AF1170" i="33"/>
  <c r="AF1186" i="33"/>
  <c r="AF1202" i="33"/>
  <c r="AF1205" i="33"/>
  <c r="AF1214" i="33"/>
  <c r="AF1229" i="33"/>
  <c r="AF1251" i="33"/>
  <c r="AF1263" i="33"/>
  <c r="AF1271" i="33"/>
  <c r="AF1279" i="33"/>
  <c r="AF1287" i="33"/>
  <c r="AF1295" i="33"/>
  <c r="AF1303" i="33"/>
  <c r="AF1311" i="33"/>
  <c r="AF1319" i="33"/>
  <c r="AF1327" i="33"/>
  <c r="AF1335" i="33"/>
  <c r="AF1209" i="33"/>
  <c r="AF1254" i="33"/>
  <c r="AF1276" i="33"/>
  <c r="AF1280" i="33"/>
  <c r="AF1324" i="33"/>
  <c r="AF1395" i="33"/>
  <c r="AF1428" i="33"/>
  <c r="AF1436" i="33"/>
  <c r="AF1444" i="33"/>
  <c r="AF1452" i="33"/>
  <c r="AF1460" i="33"/>
  <c r="AF1468" i="33"/>
  <c r="AF1476" i="33"/>
  <c r="AF1484" i="33"/>
  <c r="AF1492" i="33"/>
  <c r="AF1210" i="33"/>
  <c r="AF1284" i="33"/>
  <c r="AF1313" i="33"/>
  <c r="AF1345" i="33"/>
  <c r="AF1348" i="33"/>
  <c r="AF1351" i="33"/>
  <c r="AF1411" i="33"/>
  <c r="AF1065" i="33"/>
  <c r="AF1088" i="33"/>
  <c r="AF1268" i="33"/>
  <c r="AF1272" i="33"/>
  <c r="AF1328" i="33"/>
  <c r="AF1368" i="33"/>
  <c r="AF1379" i="33"/>
  <c r="AF1393" i="33"/>
  <c r="AF1400" i="33"/>
  <c r="AF1407" i="33"/>
  <c r="AF1409" i="33"/>
  <c r="AF1161" i="33"/>
  <c r="AF1288" i="33"/>
  <c r="AF1332" i="33"/>
  <c r="AF1371" i="33"/>
  <c r="AF1260" i="33"/>
  <c r="AF1264" i="33"/>
  <c r="AF1292" i="33"/>
  <c r="AF1321" i="33"/>
  <c r="AF1343" i="33"/>
  <c r="AF1384" i="33"/>
  <c r="AF1420" i="33"/>
  <c r="AF1430" i="33"/>
  <c r="AF1438" i="33"/>
  <c r="AF1066" i="33"/>
  <c r="AF1193" i="33"/>
  <c r="AF1211" i="33"/>
  <c r="AF1281" i="33"/>
  <c r="AF1336" i="33"/>
  <c r="AF1360" i="33"/>
  <c r="AF1377" i="33"/>
  <c r="AF1241" i="33"/>
  <c r="AF1246" i="33"/>
  <c r="AF1273" i="33"/>
  <c r="AF1296" i="33"/>
  <c r="AF1340" i="33"/>
  <c r="AF1363" i="33"/>
  <c r="AF1396" i="33"/>
  <c r="AF1416" i="33"/>
  <c r="AF1422" i="33"/>
  <c r="AF1427" i="33"/>
  <c r="AF1435" i="33"/>
  <c r="AF1300" i="33"/>
  <c r="AF1329" i="33"/>
  <c r="AF1048" i="33"/>
  <c r="AF1225" i="33"/>
  <c r="AF1242" i="33"/>
  <c r="AF1265" i="33"/>
  <c r="AF1289" i="33"/>
  <c r="AF1352" i="33"/>
  <c r="AF1369" i="33"/>
  <c r="AF1372" i="33"/>
  <c r="AF1375" i="33"/>
  <c r="AF1380" i="33"/>
  <c r="AF1412" i="33"/>
  <c r="AF1424" i="33"/>
  <c r="AF1432" i="33"/>
  <c r="AF1440" i="33"/>
  <c r="AF1448" i="33"/>
  <c r="AF1456" i="33"/>
  <c r="AF1464" i="33"/>
  <c r="AF1472" i="33"/>
  <c r="AF1480" i="33"/>
  <c r="AF1488" i="33"/>
  <c r="AF1304" i="33"/>
  <c r="AF1355" i="33"/>
  <c r="AF1387" i="33"/>
  <c r="AF1401" i="33"/>
  <c r="AF1074" i="33"/>
  <c r="AF1145" i="33"/>
  <c r="AF1257" i="33"/>
  <c r="AF1308" i="33"/>
  <c r="AF1337" i="33"/>
  <c r="AF1399" i="33"/>
  <c r="AF1408" i="33"/>
  <c r="AF747" i="33"/>
  <c r="AF993" i="33"/>
  <c r="AF1253" i="33"/>
  <c r="AF1297" i="33"/>
  <c r="AF1344" i="33"/>
  <c r="AF1361" i="33"/>
  <c r="AF1364" i="33"/>
  <c r="AF1367" i="33"/>
  <c r="AF1385" i="33"/>
  <c r="AF1101" i="33"/>
  <c r="AF1177" i="33"/>
  <c r="AF1226" i="33"/>
  <c r="AF1243" i="33"/>
  <c r="AF1312" i="33"/>
  <c r="AF1347" i="33"/>
  <c r="AF1316" i="33"/>
  <c r="AF1404" i="33"/>
  <c r="AF1419" i="33"/>
  <c r="AF1081" i="33"/>
  <c r="AF1244" i="33"/>
  <c r="AF1392" i="33"/>
  <c r="AF1453" i="33"/>
  <c r="AF1458" i="33"/>
  <c r="AF1463" i="33"/>
  <c r="AF1500" i="33"/>
  <c r="AF1511" i="33"/>
  <c r="AF1542" i="33"/>
  <c r="AF1553" i="33"/>
  <c r="AF1564" i="33"/>
  <c r="AF1573" i="33"/>
  <c r="AF1581" i="33"/>
  <c r="AF1589" i="33"/>
  <c r="AF1597" i="33"/>
  <c r="AF1605" i="33"/>
  <c r="AF1613" i="33"/>
  <c r="AF1621" i="33"/>
  <c r="AF1629" i="33"/>
  <c r="AF1637" i="33"/>
  <c r="AF1645" i="33"/>
  <c r="AF1653" i="33"/>
  <c r="AF1661" i="33"/>
  <c r="AF1669" i="33"/>
  <c r="AF1677" i="33"/>
  <c r="AF1685" i="33"/>
  <c r="AF1693" i="33"/>
  <c r="AF1701" i="33"/>
  <c r="AF1376" i="33"/>
  <c r="AF1478" i="33"/>
  <c r="AF1522" i="33"/>
  <c r="AF1533" i="33"/>
  <c r="AF1544" i="33"/>
  <c r="AF1555" i="33"/>
  <c r="AF1437" i="33"/>
  <c r="AF1443" i="33"/>
  <c r="AF1461" i="33"/>
  <c r="AF1491" i="33"/>
  <c r="AF1502" i="33"/>
  <c r="AF1513" i="33"/>
  <c r="AF1524" i="33"/>
  <c r="AF1535" i="33"/>
  <c r="AF1566" i="33"/>
  <c r="AF1578" i="33"/>
  <c r="AF1586" i="33"/>
  <c r="AF1594" i="33"/>
  <c r="AF1602" i="33"/>
  <c r="AF1610" i="33"/>
  <c r="AF1618" i="33"/>
  <c r="AF1626" i="33"/>
  <c r="AF1634" i="33"/>
  <c r="AF1642" i="33"/>
  <c r="AF1650" i="33"/>
  <c r="AF1658" i="33"/>
  <c r="AF1666" i="33"/>
  <c r="AF1674" i="33"/>
  <c r="AF1474" i="33"/>
  <c r="AF1489" i="33"/>
  <c r="AF1493" i="33"/>
  <c r="AF1504" i="33"/>
  <c r="AF1515" i="33"/>
  <c r="AF1546" i="33"/>
  <c r="AF1557" i="33"/>
  <c r="AF1568" i="33"/>
  <c r="AF1434" i="33"/>
  <c r="AF1451" i="33"/>
  <c r="AF1487" i="33"/>
  <c r="AF1495" i="33"/>
  <c r="AF1526" i="33"/>
  <c r="AF1537" i="33"/>
  <c r="AF1548" i="33"/>
  <c r="AF1559" i="33"/>
  <c r="AF1575" i="33"/>
  <c r="AF1583" i="33"/>
  <c r="AF1591" i="33"/>
  <c r="AF1599" i="33"/>
  <c r="AF1607" i="33"/>
  <c r="AF1615" i="33"/>
  <c r="AF1623" i="33"/>
  <c r="AF1417" i="33"/>
  <c r="AF1431" i="33"/>
  <c r="AF1446" i="33"/>
  <c r="AF1470" i="33"/>
  <c r="AF1485" i="33"/>
  <c r="AF1506" i="33"/>
  <c r="AF1517" i="33"/>
  <c r="AF1528" i="33"/>
  <c r="AF1539" i="33"/>
  <c r="AF1570" i="33"/>
  <c r="AF1459" i="33"/>
  <c r="AF1483" i="33"/>
  <c r="AF1497" i="33"/>
  <c r="AF1508" i="33"/>
  <c r="AF1519" i="33"/>
  <c r="AF1550" i="33"/>
  <c r="AF1561" i="33"/>
  <c r="AF1572" i="33"/>
  <c r="AF1580" i="33"/>
  <c r="AF1588" i="33"/>
  <c r="AF1320" i="33"/>
  <c r="AF1388" i="33"/>
  <c r="AF1425" i="33"/>
  <c r="AF1441" i="33"/>
  <c r="AF1449" i="33"/>
  <c r="AF1454" i="33"/>
  <c r="AF1466" i="33"/>
  <c r="AF1481" i="33"/>
  <c r="AF1499" i="33"/>
  <c r="AF1530" i="33"/>
  <c r="AF1541" i="33"/>
  <c r="AF1552" i="33"/>
  <c r="AF1563" i="33"/>
  <c r="AF1221" i="33"/>
  <c r="AF1479" i="33"/>
  <c r="AF1510" i="33"/>
  <c r="AF1521" i="33"/>
  <c r="AF1532" i="33"/>
  <c r="AF1543" i="33"/>
  <c r="AF1577" i="33"/>
  <c r="AF1585" i="33"/>
  <c r="AF1593" i="33"/>
  <c r="AF1601" i="33"/>
  <c r="AF1609" i="33"/>
  <c r="AF1617" i="33"/>
  <c r="AF1625" i="33"/>
  <c r="AF1633" i="33"/>
  <c r="AF1641" i="33"/>
  <c r="AF1649" i="33"/>
  <c r="AF1657" i="33"/>
  <c r="AF1665" i="33"/>
  <c r="AF1673" i="33"/>
  <c r="AF1681" i="33"/>
  <c r="AF1689" i="33"/>
  <c r="AF1697" i="33"/>
  <c r="AF1705" i="33"/>
  <c r="AF1457" i="33"/>
  <c r="AF1462" i="33"/>
  <c r="AF1477" i="33"/>
  <c r="AF1501" i="33"/>
  <c r="AF1512" i="33"/>
  <c r="AF1523" i="33"/>
  <c r="AF1554" i="33"/>
  <c r="AF1565" i="33"/>
  <c r="AF1227" i="33"/>
  <c r="AF1353" i="33"/>
  <c r="AF1429" i="33"/>
  <c r="AF1475" i="33"/>
  <c r="AF1503" i="33"/>
  <c r="AF1534" i="33"/>
  <c r="AF1545" i="33"/>
  <c r="AF1556" i="33"/>
  <c r="AF1567" i="33"/>
  <c r="AF1574" i="33"/>
  <c r="AF1582" i="33"/>
  <c r="AF1590" i="33"/>
  <c r="AF1598" i="33"/>
  <c r="AF1606" i="33"/>
  <c r="AF1614" i="33"/>
  <c r="AF1622" i="33"/>
  <c r="AF1630" i="33"/>
  <c r="AF1638" i="33"/>
  <c r="AF1646" i="33"/>
  <c r="AF1654" i="33"/>
  <c r="AF1662" i="33"/>
  <c r="AF1670" i="33"/>
  <c r="AF1383" i="33"/>
  <c r="AF1447" i="33"/>
  <c r="AF1473" i="33"/>
  <c r="AF1490" i="33"/>
  <c r="AF1514" i="33"/>
  <c r="AF1525" i="33"/>
  <c r="AF1536" i="33"/>
  <c r="AF1547" i="33"/>
  <c r="AF1356" i="33"/>
  <c r="AF1426" i="33"/>
  <c r="AF1442" i="33"/>
  <c r="AF1471" i="33"/>
  <c r="AF1494" i="33"/>
  <c r="AF1505" i="33"/>
  <c r="AF1516" i="33"/>
  <c r="AF1527" i="33"/>
  <c r="AF1558" i="33"/>
  <c r="AF1569" i="33"/>
  <c r="AF1579" i="33"/>
  <c r="AF1587" i="33"/>
  <c r="AF1595" i="33"/>
  <c r="AF1603" i="33"/>
  <c r="AF1611" i="33"/>
  <c r="AF1619" i="33"/>
  <c r="AF1403" i="33"/>
  <c r="AF1423" i="33"/>
  <c r="AF1439" i="33"/>
  <c r="AF1455" i="33"/>
  <c r="AF1469" i="33"/>
  <c r="AF1486" i="33"/>
  <c r="AF1496" i="33"/>
  <c r="AF1507" i="33"/>
  <c r="AF1538" i="33"/>
  <c r="AF1549" i="33"/>
  <c r="AF1560" i="33"/>
  <c r="AF1571" i="33"/>
  <c r="AF1551" i="33"/>
  <c r="AF1608" i="33"/>
  <c r="AF1635" i="33"/>
  <c r="AF1640" i="33"/>
  <c r="AF1668" i="33"/>
  <c r="AF1695" i="33"/>
  <c r="AF1699" i="33"/>
  <c r="AF1708" i="33"/>
  <c r="AF1716" i="33"/>
  <c r="AF1724" i="33"/>
  <c r="AF1732" i="33"/>
  <c r="AF1740" i="33"/>
  <c r="AF1748" i="33"/>
  <c r="AF1756" i="33"/>
  <c r="AF1764" i="33"/>
  <c r="AF1772" i="33"/>
  <c r="AF1780" i="33"/>
  <c r="AF1788" i="33"/>
  <c r="AF1796" i="33"/>
  <c r="AF1804" i="33"/>
  <c r="AF1812" i="33"/>
  <c r="AF1820" i="33"/>
  <c r="AF1828" i="33"/>
  <c r="AF1836" i="33"/>
  <c r="AF1844" i="33"/>
  <c r="AF1852" i="33"/>
  <c r="AF1860" i="33"/>
  <c r="AF1868" i="33"/>
  <c r="AF1876" i="33"/>
  <c r="AF1884" i="33"/>
  <c r="AF1892" i="33"/>
  <c r="AF1600" i="33"/>
  <c r="AF1672" i="33"/>
  <c r="AF1703" i="33"/>
  <c r="AF1305" i="33"/>
  <c r="AF1592" i="33"/>
  <c r="AF1651" i="33"/>
  <c r="AF1656" i="33"/>
  <c r="AF1683" i="33"/>
  <c r="AF1713" i="33"/>
  <c r="AF1721" i="33"/>
  <c r="AF1729" i="33"/>
  <c r="AF1737" i="33"/>
  <c r="AF1745" i="33"/>
  <c r="AF1753" i="33"/>
  <c r="AF1761" i="33"/>
  <c r="AF1769" i="33"/>
  <c r="AF1777" i="33"/>
  <c r="AF1785" i="33"/>
  <c r="AF1793" i="33"/>
  <c r="AF1801" i="33"/>
  <c r="AF1809" i="33"/>
  <c r="AF1817" i="33"/>
  <c r="AF1825" i="33"/>
  <c r="AF1833" i="33"/>
  <c r="AF1841" i="33"/>
  <c r="AF1849" i="33"/>
  <c r="AF1857" i="33"/>
  <c r="AF1865" i="33"/>
  <c r="AF1509" i="33"/>
  <c r="AF1415" i="33"/>
  <c r="AF1540" i="33"/>
  <c r="AF1631" i="33"/>
  <c r="AF1636" i="33"/>
  <c r="AF1676" i="33"/>
  <c r="AF1710" i="33"/>
  <c r="AF1718" i="33"/>
  <c r="AF1726" i="33"/>
  <c r="AF1734" i="33"/>
  <c r="AF1742" i="33"/>
  <c r="AF1750" i="33"/>
  <c r="AF1758" i="33"/>
  <c r="AF1766" i="33"/>
  <c r="AF1774" i="33"/>
  <c r="AF1782" i="33"/>
  <c r="AF1790" i="33"/>
  <c r="AF1359" i="33"/>
  <c r="AF1445" i="33"/>
  <c r="AF1584" i="33"/>
  <c r="AF1647" i="33"/>
  <c r="AF1652" i="33"/>
  <c r="AF1686" i="33"/>
  <c r="AF1707" i="33"/>
  <c r="AF1715" i="33"/>
  <c r="AF1723" i="33"/>
  <c r="AF1731" i="33"/>
  <c r="AF1739" i="33"/>
  <c r="AF1747" i="33"/>
  <c r="AF1755" i="33"/>
  <c r="AF1763" i="33"/>
  <c r="AF1771" i="33"/>
  <c r="AF1779" i="33"/>
  <c r="AF1465" i="33"/>
  <c r="AF1482" i="33"/>
  <c r="AF1498" i="33"/>
  <c r="AF1620" i="33"/>
  <c r="AF1627" i="33"/>
  <c r="AF1632" i="33"/>
  <c r="AF1679" i="33"/>
  <c r="AF1688" i="33"/>
  <c r="AF1690" i="33"/>
  <c r="AF1694" i="33"/>
  <c r="AF1467" i="33"/>
  <c r="AF1529" i="33"/>
  <c r="AF1612" i="33"/>
  <c r="AF1692" i="33"/>
  <c r="AF1696" i="33"/>
  <c r="AF1698" i="33"/>
  <c r="AF1702" i="33"/>
  <c r="AF1712" i="33"/>
  <c r="AF1720" i="33"/>
  <c r="AF1728" i="33"/>
  <c r="AF1736" i="33"/>
  <c r="AF1744" i="33"/>
  <c r="AF1752" i="33"/>
  <c r="AF1760" i="33"/>
  <c r="AF1768" i="33"/>
  <c r="AF1776" i="33"/>
  <c r="AF1784" i="33"/>
  <c r="AF1792" i="33"/>
  <c r="AF1800" i="33"/>
  <c r="AF1808" i="33"/>
  <c r="AF1816" i="33"/>
  <c r="AF1824" i="33"/>
  <c r="AF1832" i="33"/>
  <c r="AF1840" i="33"/>
  <c r="AF1848" i="33"/>
  <c r="AF1856" i="33"/>
  <c r="AF1864" i="33"/>
  <c r="AF1872" i="33"/>
  <c r="AF1880" i="33"/>
  <c r="AF1888" i="33"/>
  <c r="AF1604" i="33"/>
  <c r="AF1643" i="33"/>
  <c r="AF1648" i="33"/>
  <c r="AF1700" i="33"/>
  <c r="AF1450" i="33"/>
  <c r="AF1596" i="33"/>
  <c r="AF1663" i="33"/>
  <c r="AF1684" i="33"/>
  <c r="AF1704" i="33"/>
  <c r="AF1709" i="33"/>
  <c r="AF1717" i="33"/>
  <c r="AF1725" i="33"/>
  <c r="AF1733" i="33"/>
  <c r="AF1741" i="33"/>
  <c r="AF1749" i="33"/>
  <c r="AF1757" i="33"/>
  <c r="AF1765" i="33"/>
  <c r="AF1773" i="33"/>
  <c r="AF1781" i="33"/>
  <c r="AF1789" i="33"/>
  <c r="AF1797" i="33"/>
  <c r="AF1805" i="33"/>
  <c r="AF1813" i="33"/>
  <c r="AF1821" i="33"/>
  <c r="AF1829" i="33"/>
  <c r="AF1837" i="33"/>
  <c r="AF1845" i="33"/>
  <c r="AF1853" i="33"/>
  <c r="AF1861" i="33"/>
  <c r="AF1057" i="33"/>
  <c r="AF1531" i="33"/>
  <c r="AF1628" i="33"/>
  <c r="AF1659" i="33"/>
  <c r="AF1667" i="33"/>
  <c r="AF1682" i="33"/>
  <c r="AF1391" i="33"/>
  <c r="AF1518" i="33"/>
  <c r="AF1576" i="33"/>
  <c r="AF1706" i="33"/>
  <c r="AF1714" i="33"/>
  <c r="AF1722" i="33"/>
  <c r="AF1730" i="33"/>
  <c r="AF1738" i="33"/>
  <c r="AF1746" i="33"/>
  <c r="AF1754" i="33"/>
  <c r="AF1762" i="33"/>
  <c r="AF1770" i="33"/>
  <c r="AF1778" i="33"/>
  <c r="AF1786" i="33"/>
  <c r="AF1562" i="33"/>
  <c r="AF1639" i="33"/>
  <c r="AF1644" i="33"/>
  <c r="AF1671" i="33"/>
  <c r="AF1675" i="33"/>
  <c r="AF1691" i="33"/>
  <c r="AF1711" i="33"/>
  <c r="AF1798" i="33"/>
  <c r="AF1827" i="33"/>
  <c r="AF1902" i="33"/>
  <c r="AF1916" i="33"/>
  <c r="AF1924" i="33"/>
  <c r="AF1932" i="33"/>
  <c r="AF1940" i="33"/>
  <c r="AF1948" i="33"/>
  <c r="AF1956" i="33"/>
  <c r="AF1964" i="33"/>
  <c r="AF1972" i="33"/>
  <c r="AF1980" i="33"/>
  <c r="AF1988" i="33"/>
  <c r="AF1996" i="33"/>
  <c r="AF2004" i="33"/>
  <c r="AF2012" i="33"/>
  <c r="AF2020" i="33"/>
  <c r="AF2028" i="33"/>
  <c r="AF2036" i="33"/>
  <c r="AF2044" i="33"/>
  <c r="AF2052" i="33"/>
  <c r="AF2060" i="33"/>
  <c r="AF2068" i="33"/>
  <c r="AF2076" i="33"/>
  <c r="AF2084" i="33"/>
  <c r="AF1767" i="33"/>
  <c r="AF1802" i="33"/>
  <c r="AF1831" i="33"/>
  <c r="AF1834" i="33"/>
  <c r="AF1859" i="33"/>
  <c r="AF1882" i="33"/>
  <c r="AF1851" i="33"/>
  <c r="AF1854" i="33"/>
  <c r="AF1904" i="33"/>
  <c r="AF1913" i="33"/>
  <c r="AF1921" i="33"/>
  <c r="AF1929" i="33"/>
  <c r="AF1937" i="33"/>
  <c r="AF1945" i="33"/>
  <c r="AF1953" i="33"/>
  <c r="AF1961" i="33"/>
  <c r="AF1969" i="33"/>
  <c r="AF1977" i="33"/>
  <c r="AF1985" i="33"/>
  <c r="AF1993" i="33"/>
  <c r="AF2001" i="33"/>
  <c r="AF2009" i="33"/>
  <c r="AF2017" i="33"/>
  <c r="AF2025" i="33"/>
  <c r="AF2033" i="33"/>
  <c r="AF2041" i="33"/>
  <c r="AF2049" i="33"/>
  <c r="AF2057" i="33"/>
  <c r="AF2065" i="33"/>
  <c r="AF2073" i="33"/>
  <c r="AF2081" i="33"/>
  <c r="AF1678" i="33"/>
  <c r="AF1791" i="33"/>
  <c r="AF1806" i="33"/>
  <c r="AF1862" i="33"/>
  <c r="AF1867" i="33"/>
  <c r="AF1878" i="33"/>
  <c r="AF1893" i="33"/>
  <c r="AF1895" i="33"/>
  <c r="AF1906" i="33"/>
  <c r="AF1680" i="33"/>
  <c r="AF1795" i="33"/>
  <c r="AF1810" i="33"/>
  <c r="AF1897" i="33"/>
  <c r="AF1918" i="33"/>
  <c r="AF1926" i="33"/>
  <c r="AF1934" i="33"/>
  <c r="AF1942" i="33"/>
  <c r="AF1950" i="33"/>
  <c r="AF1958" i="33"/>
  <c r="AF1966" i="33"/>
  <c r="AF1974" i="33"/>
  <c r="AF1982" i="33"/>
  <c r="AF1990" i="33"/>
  <c r="AF1998" i="33"/>
  <c r="AF2006" i="33"/>
  <c r="AF2014" i="33"/>
  <c r="AF2022" i="33"/>
  <c r="AF2030" i="33"/>
  <c r="AF1775" i="33"/>
  <c r="AF1799" i="33"/>
  <c r="AF1843" i="33"/>
  <c r="AF1846" i="33"/>
  <c r="AF1874" i="33"/>
  <c r="AF1889" i="33"/>
  <c r="AF1891" i="33"/>
  <c r="AF1908" i="33"/>
  <c r="AF1814" i="33"/>
  <c r="AF1899" i="33"/>
  <c r="AF1910" i="33"/>
  <c r="AF1915" i="33"/>
  <c r="AF1923" i="33"/>
  <c r="AF1931" i="33"/>
  <c r="AF1939" i="33"/>
  <c r="AF1947" i="33"/>
  <c r="AF1955" i="33"/>
  <c r="AF1655" i="33"/>
  <c r="AF1787" i="33"/>
  <c r="AF1803" i="33"/>
  <c r="AF1818" i="33"/>
  <c r="AF1870" i="33"/>
  <c r="AF1885" i="33"/>
  <c r="AF1887" i="33"/>
  <c r="AF1901" i="33"/>
  <c r="AF1807" i="33"/>
  <c r="AF1835" i="33"/>
  <c r="AF1838" i="33"/>
  <c r="AF1855" i="33"/>
  <c r="AF1912" i="33"/>
  <c r="AF1920" i="33"/>
  <c r="AF1928" i="33"/>
  <c r="AF1936" i="33"/>
  <c r="AF1944" i="33"/>
  <c r="AF1952" i="33"/>
  <c r="AF1960" i="33"/>
  <c r="AF1968" i="33"/>
  <c r="AF1976" i="33"/>
  <c r="AF1984" i="33"/>
  <c r="AF1992" i="33"/>
  <c r="AF2000" i="33"/>
  <c r="AF2008" i="33"/>
  <c r="AF2016" i="33"/>
  <c r="AF2024" i="33"/>
  <c r="AF2032" i="33"/>
  <c r="AF2040" i="33"/>
  <c r="AF2048" i="33"/>
  <c r="AF2056" i="33"/>
  <c r="AF2064" i="33"/>
  <c r="AF2072" i="33"/>
  <c r="AF2080" i="33"/>
  <c r="AF1520" i="33"/>
  <c r="AF1616" i="33"/>
  <c r="AF1660" i="33"/>
  <c r="AF1822" i="33"/>
  <c r="AF1881" i="33"/>
  <c r="AF1883" i="33"/>
  <c r="AF1903" i="33"/>
  <c r="AF1238" i="33"/>
  <c r="AF1624" i="33"/>
  <c r="AF1664" i="33"/>
  <c r="AF1783" i="33"/>
  <c r="AF1811" i="33"/>
  <c r="AF1826" i="33"/>
  <c r="AF1858" i="33"/>
  <c r="AF1863" i="33"/>
  <c r="AF1905" i="33"/>
  <c r="AF1917" i="33"/>
  <c r="AF1925" i="33"/>
  <c r="AF1933" i="33"/>
  <c r="AF1941" i="33"/>
  <c r="AF1949" i="33"/>
  <c r="AF1957" i="33"/>
  <c r="AF1965" i="33"/>
  <c r="AF1973" i="33"/>
  <c r="AF1981" i="33"/>
  <c r="AF1989" i="33"/>
  <c r="AF1997" i="33"/>
  <c r="AF2005" i="33"/>
  <c r="AF2013" i="33"/>
  <c r="AF2021" i="33"/>
  <c r="AF2029" i="33"/>
  <c r="AF2037" i="33"/>
  <c r="AF2045" i="33"/>
  <c r="AF2053" i="33"/>
  <c r="AF2061" i="33"/>
  <c r="AF2069" i="33"/>
  <c r="AF2077" i="33"/>
  <c r="AF1687" i="33"/>
  <c r="AF1751" i="33"/>
  <c r="AF1815" i="33"/>
  <c r="AF1847" i="33"/>
  <c r="AF1850" i="33"/>
  <c r="AF1877" i="33"/>
  <c r="AF1879" i="33"/>
  <c r="AF1894" i="33"/>
  <c r="AF1743" i="33"/>
  <c r="AF1830" i="33"/>
  <c r="AF1866" i="33"/>
  <c r="AF1896" i="33"/>
  <c r="AF1907" i="33"/>
  <c r="AF1914" i="33"/>
  <c r="AF1922" i="33"/>
  <c r="AF1930" i="33"/>
  <c r="AF1938" i="33"/>
  <c r="AF1946" i="33"/>
  <c r="AF1954" i="33"/>
  <c r="AF1962" i="33"/>
  <c r="AF1970" i="33"/>
  <c r="AF1978" i="33"/>
  <c r="AF1986" i="33"/>
  <c r="AF1994" i="33"/>
  <c r="AF2002" i="33"/>
  <c r="AF2010" i="33"/>
  <c r="AF2018" i="33"/>
  <c r="AF2026" i="33"/>
  <c r="AF1735" i="33"/>
  <c r="AF1759" i="33"/>
  <c r="AF1819" i="33"/>
  <c r="AF1873" i="33"/>
  <c r="AF1875" i="33"/>
  <c r="AF1890" i="33"/>
  <c r="AF1898" i="33"/>
  <c r="AF2003" i="33"/>
  <c r="AF2059" i="33"/>
  <c r="AF2074" i="33"/>
  <c r="AF2086" i="33"/>
  <c r="AF2094" i="33"/>
  <c r="AF2102" i="33"/>
  <c r="AF2110" i="33"/>
  <c r="AF2118" i="33"/>
  <c r="AF2126" i="33"/>
  <c r="AF2134" i="33"/>
  <c r="AF2142" i="33"/>
  <c r="AF2150" i="33"/>
  <c r="AF2158" i="33"/>
  <c r="AF2166" i="33"/>
  <c r="AF2174" i="33"/>
  <c r="AF2182" i="33"/>
  <c r="AF2190" i="33"/>
  <c r="AF2198" i="33"/>
  <c r="AF2206" i="33"/>
  <c r="AF2214" i="33"/>
  <c r="AF2222" i="33"/>
  <c r="AF2230" i="33"/>
  <c r="AF2238" i="33"/>
  <c r="AF2246" i="33"/>
  <c r="AF2254" i="33"/>
  <c r="AF2262" i="33"/>
  <c r="AF2270" i="33"/>
  <c r="AF2278" i="33"/>
  <c r="AF1871" i="33"/>
  <c r="AF1983" i="33"/>
  <c r="AF2034" i="33"/>
  <c r="AF2019" i="33"/>
  <c r="AF2091" i="33"/>
  <c r="AF2099" i="33"/>
  <c r="AF2107" i="33"/>
  <c r="AF2115" i="33"/>
  <c r="AF2123" i="33"/>
  <c r="AF2131" i="33"/>
  <c r="AF2139" i="33"/>
  <c r="AF2147" i="33"/>
  <c r="AF2155" i="33"/>
  <c r="AF2163" i="33"/>
  <c r="AF2171" i="33"/>
  <c r="AF2179" i="33"/>
  <c r="AF2187" i="33"/>
  <c r="AF2195" i="33"/>
  <c r="AF2203" i="33"/>
  <c r="AF2211" i="33"/>
  <c r="AF2219" i="33"/>
  <c r="AF2227" i="33"/>
  <c r="AF2235" i="33"/>
  <c r="AF2243" i="33"/>
  <c r="AF2251" i="33"/>
  <c r="AF2259" i="33"/>
  <c r="AF2267" i="33"/>
  <c r="AF2275" i="33"/>
  <c r="AF2283" i="33"/>
  <c r="AF2291" i="33"/>
  <c r="AF2299" i="33"/>
  <c r="AF1963" i="33"/>
  <c r="AF1999" i="33"/>
  <c r="AF2038" i="33"/>
  <c r="AF2067" i="33"/>
  <c r="AF2042" i="33"/>
  <c r="AF2071" i="33"/>
  <c r="AF2088" i="33"/>
  <c r="AF2096" i="33"/>
  <c r="AF2104" i="33"/>
  <c r="AF2112" i="33"/>
  <c r="AF2120" i="33"/>
  <c r="AF2128" i="33"/>
  <c r="AF2136" i="33"/>
  <c r="AF2144" i="33"/>
  <c r="AF2152" i="33"/>
  <c r="AF2160" i="33"/>
  <c r="AF2168" i="33"/>
  <c r="AF2176" i="33"/>
  <c r="AF2184" i="33"/>
  <c r="AF2192" i="33"/>
  <c r="AF2200" i="33"/>
  <c r="AF2208" i="33"/>
  <c r="AF2216" i="33"/>
  <c r="AF2224" i="33"/>
  <c r="AF2232" i="33"/>
  <c r="AF2240" i="33"/>
  <c r="AF2248" i="33"/>
  <c r="AF1979" i="33"/>
  <c r="AF2015" i="33"/>
  <c r="AF1959" i="33"/>
  <c r="AF2046" i="33"/>
  <c r="AF2083" i="33"/>
  <c r="AF2093" i="33"/>
  <c r="AF2101" i="33"/>
  <c r="AF2109" i="33"/>
  <c r="AF2117" i="33"/>
  <c r="AF2125" i="33"/>
  <c r="AF2133" i="33"/>
  <c r="AF2141" i="33"/>
  <c r="AF2149" i="33"/>
  <c r="AF2157" i="33"/>
  <c r="AF2165" i="33"/>
  <c r="AF2173" i="33"/>
  <c r="AF2181" i="33"/>
  <c r="AF2189" i="33"/>
  <c r="AF2197" i="33"/>
  <c r="AF2205" i="33"/>
  <c r="AF2213" i="33"/>
  <c r="AF2221" i="33"/>
  <c r="AF2229" i="33"/>
  <c r="AF2237" i="33"/>
  <c r="AF2245" i="33"/>
  <c r="AF2253" i="33"/>
  <c r="AF1951" i="33"/>
  <c r="AF1995" i="33"/>
  <c r="AF2031" i="33"/>
  <c r="AF2035" i="33"/>
  <c r="AF2050" i="33"/>
  <c r="AF2075" i="33"/>
  <c r="AF2078" i="33"/>
  <c r="AF2085" i="33"/>
  <c r="AF1839" i="33"/>
  <c r="AF1909" i="33"/>
  <c r="AF1943" i="33"/>
  <c r="AF1975" i="33"/>
  <c r="AF2039" i="33"/>
  <c r="AF2090" i="33"/>
  <c r="AF2098" i="33"/>
  <c r="AF2106" i="33"/>
  <c r="AF2114" i="33"/>
  <c r="AF2122" i="33"/>
  <c r="AF2130" i="33"/>
  <c r="AF2138" i="33"/>
  <c r="AF2146" i="33"/>
  <c r="AF2154" i="33"/>
  <c r="AF2162" i="33"/>
  <c r="AF2170" i="33"/>
  <c r="AF2178" i="33"/>
  <c r="AF2186" i="33"/>
  <c r="AF2194" i="33"/>
  <c r="AF2202" i="33"/>
  <c r="AF2210" i="33"/>
  <c r="AF2218" i="33"/>
  <c r="AF2226" i="33"/>
  <c r="AF2234" i="33"/>
  <c r="AF2242" i="33"/>
  <c r="AF2250" i="33"/>
  <c r="AF2258" i="33"/>
  <c r="AF2266" i="33"/>
  <c r="AF2274" i="33"/>
  <c r="AF2282" i="33"/>
  <c r="AF2290" i="33"/>
  <c r="AF1719" i="33"/>
  <c r="AF1935" i="33"/>
  <c r="AF2011" i="33"/>
  <c r="AF2054" i="33"/>
  <c r="AF1727" i="33"/>
  <c r="AF1842" i="33"/>
  <c r="AF1927" i="33"/>
  <c r="AF1991" i="33"/>
  <c r="AF2043" i="33"/>
  <c r="AF2058" i="33"/>
  <c r="AF2087" i="33"/>
  <c r="AF2095" i="33"/>
  <c r="AF2103" i="33"/>
  <c r="AF2111" i="33"/>
  <c r="AF2119" i="33"/>
  <c r="AF2127" i="33"/>
  <c r="AF2135" i="33"/>
  <c r="AF2143" i="33"/>
  <c r="AF2151" i="33"/>
  <c r="AF2159" i="33"/>
  <c r="AF2167" i="33"/>
  <c r="AF2175" i="33"/>
  <c r="AF2183" i="33"/>
  <c r="AF2191" i="33"/>
  <c r="AF2199" i="33"/>
  <c r="AF2207" i="33"/>
  <c r="AF2215" i="33"/>
  <c r="AF2223" i="33"/>
  <c r="AF2231" i="33"/>
  <c r="AF2239" i="33"/>
  <c r="AF2247" i="33"/>
  <c r="AF2255" i="33"/>
  <c r="AF2263" i="33"/>
  <c r="AF2271" i="33"/>
  <c r="AF2279" i="33"/>
  <c r="AF2287" i="33"/>
  <c r="AF2295" i="33"/>
  <c r="AF2303" i="33"/>
  <c r="AF1433" i="33"/>
  <c r="AF1919" i="33"/>
  <c r="AF2027" i="33"/>
  <c r="AF2047" i="33"/>
  <c r="AF1971" i="33"/>
  <c r="AF2007" i="33"/>
  <c r="AF2062" i="33"/>
  <c r="AF2092" i="33"/>
  <c r="AF2100" i="33"/>
  <c r="AF2108" i="33"/>
  <c r="AF2116" i="33"/>
  <c r="AF2124" i="33"/>
  <c r="AF2132" i="33"/>
  <c r="AF2140" i="33"/>
  <c r="AF2148" i="33"/>
  <c r="AF2156" i="33"/>
  <c r="AF2164" i="33"/>
  <c r="AF2172" i="33"/>
  <c r="AF2180" i="33"/>
  <c r="AF2188" i="33"/>
  <c r="AF2196" i="33"/>
  <c r="AF2204" i="33"/>
  <c r="AF2212" i="33"/>
  <c r="AF2220" i="33"/>
  <c r="AF2228" i="33"/>
  <c r="AF2236" i="33"/>
  <c r="AF2244" i="33"/>
  <c r="AF2252" i="33"/>
  <c r="AF1900" i="33"/>
  <c r="AF1911" i="33"/>
  <c r="AF2051" i="33"/>
  <c r="AF2066" i="33"/>
  <c r="AF2079" i="33"/>
  <c r="AF1823" i="33"/>
  <c r="AF1987" i="33"/>
  <c r="AF2137" i="33"/>
  <c r="AF2241" i="33"/>
  <c r="AF2129" i="33"/>
  <c r="AF2273" i="33"/>
  <c r="AF2276" i="33"/>
  <c r="AF2289" i="33"/>
  <c r="AF2302" i="33"/>
  <c r="AF2309" i="33"/>
  <c r="AF2317" i="33"/>
  <c r="AF2325" i="33"/>
  <c r="AF2333" i="33"/>
  <c r="AF2341" i="33"/>
  <c r="AF2349" i="33"/>
  <c r="AF2357" i="33"/>
  <c r="AF2365" i="33"/>
  <c r="AF2373" i="33"/>
  <c r="AF2381" i="33"/>
  <c r="AF2389" i="33"/>
  <c r="AF2397" i="33"/>
  <c r="AF2405" i="33"/>
  <c r="AF2413" i="33"/>
  <c r="AF2421" i="33"/>
  <c r="AF2429" i="33"/>
  <c r="AF2437" i="33"/>
  <c r="AF2445" i="33"/>
  <c r="AF2055" i="33"/>
  <c r="AF2121" i="33"/>
  <c r="AF2293" i="33"/>
  <c r="AF2304" i="33"/>
  <c r="AF2105" i="33"/>
  <c r="AF2256" i="33"/>
  <c r="AF2265" i="33"/>
  <c r="AF2268" i="33"/>
  <c r="AF2306" i="33"/>
  <c r="AF1869" i="33"/>
  <c r="AF2097" i="33"/>
  <c r="AF2217" i="33"/>
  <c r="AF2297" i="33"/>
  <c r="AF2311" i="33"/>
  <c r="AF2319" i="33"/>
  <c r="AF2327" i="33"/>
  <c r="AF2335" i="33"/>
  <c r="AF2343" i="33"/>
  <c r="AF2351" i="33"/>
  <c r="AF2359" i="33"/>
  <c r="AF2367" i="33"/>
  <c r="AF2375" i="33"/>
  <c r="AF2383" i="33"/>
  <c r="AF2391" i="33"/>
  <c r="AF2399" i="33"/>
  <c r="AF2407" i="33"/>
  <c r="AF2415" i="33"/>
  <c r="AF2089" i="33"/>
  <c r="AF2285" i="33"/>
  <c r="AF1886" i="33"/>
  <c r="AF2161" i="33"/>
  <c r="AF2233" i="33"/>
  <c r="AF2260" i="33"/>
  <c r="AF2308" i="33"/>
  <c r="AF2316" i="33"/>
  <c r="AF2324" i="33"/>
  <c r="AF2332" i="33"/>
  <c r="AF2340" i="33"/>
  <c r="AF2348" i="33"/>
  <c r="AF2356" i="33"/>
  <c r="AF2364" i="33"/>
  <c r="AF2372" i="33"/>
  <c r="AF2380" i="33"/>
  <c r="AF2388" i="33"/>
  <c r="AF2396" i="33"/>
  <c r="AF2404" i="33"/>
  <c r="AF2412" i="33"/>
  <c r="AF2420" i="33"/>
  <c r="AF2428" i="33"/>
  <c r="AF2436" i="33"/>
  <c r="AF2444" i="33"/>
  <c r="AF2452" i="33"/>
  <c r="AF2460" i="33"/>
  <c r="AF2468" i="33"/>
  <c r="AF2476" i="33"/>
  <c r="AF2484" i="33"/>
  <c r="AF2277" i="33"/>
  <c r="AF2280" i="33"/>
  <c r="AF2301" i="33"/>
  <c r="AF1967" i="33"/>
  <c r="AF2249" i="33"/>
  <c r="AF2257" i="33"/>
  <c r="AF2292" i="33"/>
  <c r="AF2313" i="33"/>
  <c r="AF2321" i="33"/>
  <c r="AF2329" i="33"/>
  <c r="AF2337" i="33"/>
  <c r="AF2345" i="33"/>
  <c r="AF2353" i="33"/>
  <c r="AF2361" i="33"/>
  <c r="AF2369" i="33"/>
  <c r="AF2377" i="33"/>
  <c r="AF2385" i="33"/>
  <c r="AF2393" i="33"/>
  <c r="AF2401" i="33"/>
  <c r="AF2409" i="33"/>
  <c r="AF2417" i="33"/>
  <c r="AF2425" i="33"/>
  <c r="AF2433" i="33"/>
  <c r="AF2441" i="33"/>
  <c r="AF2449" i="33"/>
  <c r="AF2063" i="33"/>
  <c r="AF2082" i="33"/>
  <c r="AF2193" i="33"/>
  <c r="AF2288" i="33"/>
  <c r="AF2169" i="33"/>
  <c r="AF2209" i="33"/>
  <c r="AF2286" i="33"/>
  <c r="AF2296" i="33"/>
  <c r="AF2070" i="33"/>
  <c r="AF2145" i="33"/>
  <c r="AF2284" i="33"/>
  <c r="AF2344" i="33"/>
  <c r="AF2426" i="33"/>
  <c r="AF2458" i="33"/>
  <c r="AF2462" i="33"/>
  <c r="AF2113" i="33"/>
  <c r="AF2350" i="33"/>
  <c r="AF2355" i="33"/>
  <c r="AF2370" i="33"/>
  <c r="AF2394" i="33"/>
  <c r="AF2398" i="33"/>
  <c r="AF2442" i="33"/>
  <c r="AF2447" i="33"/>
  <c r="AF2454" i="33"/>
  <c r="AF2456" i="33"/>
  <c r="AF2464" i="33"/>
  <c r="AF2466" i="33"/>
  <c r="AF2470" i="33"/>
  <c r="AF2495" i="33"/>
  <c r="AF2503" i="33"/>
  <c r="AF2511" i="33"/>
  <c r="AF2519" i="33"/>
  <c r="AF2314" i="33"/>
  <c r="AF2360" i="33"/>
  <c r="AF2416" i="33"/>
  <c r="AF2423" i="33"/>
  <c r="AF2472" i="33"/>
  <c r="AF2474" i="33"/>
  <c r="AF2478" i="33"/>
  <c r="AF2298" i="33"/>
  <c r="AF2366" i="33"/>
  <c r="AF2371" i="33"/>
  <c r="AF2386" i="33"/>
  <c r="AF2432" i="33"/>
  <c r="AF2480" i="33"/>
  <c r="AF2482" i="33"/>
  <c r="AF2486" i="33"/>
  <c r="AF2500" i="33"/>
  <c r="AF2508" i="33"/>
  <c r="AF2516" i="33"/>
  <c r="AF2177" i="33"/>
  <c r="AF2310" i="33"/>
  <c r="AF2315" i="33"/>
  <c r="AF2330" i="33"/>
  <c r="AF2376" i="33"/>
  <c r="AF2402" i="33"/>
  <c r="AF2406" i="33"/>
  <c r="AF2450" i="33"/>
  <c r="AF2488" i="33"/>
  <c r="AF2490" i="33"/>
  <c r="AF2153" i="33"/>
  <c r="AF2201" i="33"/>
  <c r="AF2269" i="33"/>
  <c r="AF2305" i="33"/>
  <c r="AF2320" i="33"/>
  <c r="AF2382" i="33"/>
  <c r="AF2387" i="33"/>
  <c r="AF2395" i="33"/>
  <c r="AF2427" i="33"/>
  <c r="AF2430" i="33"/>
  <c r="AF2435" i="33"/>
  <c r="AF2440" i="33"/>
  <c r="AF2492" i="33"/>
  <c r="AF2497" i="33"/>
  <c r="AF2505" i="33"/>
  <c r="AF2513" i="33"/>
  <c r="AF2521" i="33"/>
  <c r="AF2326" i="33"/>
  <c r="AF2331" i="33"/>
  <c r="AF2346" i="33"/>
  <c r="AF2023" i="33"/>
  <c r="AF2225" i="33"/>
  <c r="AF2294" i="33"/>
  <c r="AF2336" i="33"/>
  <c r="AF2410" i="33"/>
  <c r="AF2414" i="33"/>
  <c r="AF2424" i="33"/>
  <c r="AF2438" i="33"/>
  <c r="AF2443" i="33"/>
  <c r="AF2448" i="33"/>
  <c r="AF2457" i="33"/>
  <c r="AF2494" i="33"/>
  <c r="AF2502" i="33"/>
  <c r="AF2510" i="33"/>
  <c r="AF2518" i="33"/>
  <c r="AF2261" i="33"/>
  <c r="AF2342" i="33"/>
  <c r="AF2347" i="33"/>
  <c r="AF2362" i="33"/>
  <c r="AF2403" i="33"/>
  <c r="AF2459" i="33"/>
  <c r="AF2461" i="33"/>
  <c r="AF2465" i="33"/>
  <c r="AF8" i="33"/>
  <c r="AF2185" i="33"/>
  <c r="AF2300" i="33"/>
  <c r="AF2352" i="33"/>
  <c r="AF2392" i="33"/>
  <c r="AF2446" i="33"/>
  <c r="AF2463" i="33"/>
  <c r="AF2467" i="33"/>
  <c r="AF2469" i="33"/>
  <c r="AF2473" i="33"/>
  <c r="AF2499" i="33"/>
  <c r="AF2507" i="33"/>
  <c r="AF2515" i="33"/>
  <c r="AF2272" i="33"/>
  <c r="AF2358" i="33"/>
  <c r="AF2363" i="33"/>
  <c r="AF2378" i="33"/>
  <c r="AF2418" i="33"/>
  <c r="AF2453" i="33"/>
  <c r="AF2455" i="33"/>
  <c r="AF2471" i="33"/>
  <c r="AF2475" i="33"/>
  <c r="AF2477" i="33"/>
  <c r="AF2481" i="33"/>
  <c r="AF1794" i="33"/>
  <c r="AF2281" i="33"/>
  <c r="AF2307" i="33"/>
  <c r="AF2322" i="33"/>
  <c r="AF2368" i="33"/>
  <c r="AF2411" i="33"/>
  <c r="AF2422" i="33"/>
  <c r="AF2451" i="33"/>
  <c r="AF2479" i="33"/>
  <c r="AF2483" i="33"/>
  <c r="AF2485" i="33"/>
  <c r="AF2489" i="33"/>
  <c r="AF2496" i="33"/>
  <c r="AF2504" i="33"/>
  <c r="AF2512" i="33"/>
  <c r="AF2520" i="33"/>
  <c r="AF2312" i="33"/>
  <c r="AF2374" i="33"/>
  <c r="AF2379" i="33"/>
  <c r="AF2400" i="33"/>
  <c r="AF2487" i="33"/>
  <c r="AF2491" i="33"/>
  <c r="AF2264" i="33"/>
  <c r="AF2318" i="33"/>
  <c r="AF2323" i="33"/>
  <c r="AF2338" i="33"/>
  <c r="AF2384" i="33"/>
  <c r="AF2431" i="33"/>
  <c r="AF2493" i="33"/>
  <c r="AF2501" i="33"/>
  <c r="AF2509" i="33"/>
  <c r="AF2517" i="33"/>
  <c r="AF2334" i="33"/>
  <c r="AF2339" i="33"/>
  <c r="AF2354" i="33"/>
  <c r="AF2408" i="33"/>
  <c r="AF2434" i="33"/>
  <c r="AF2439" i="33"/>
  <c r="AF2498" i="33"/>
  <c r="AF2506" i="33"/>
  <c r="AF2514" i="33"/>
  <c r="AF2419" i="33"/>
  <c r="AF2390" i="33"/>
  <c r="AF2328" i="33"/>
  <c r="AB10" i="33"/>
  <c r="AB18" i="33"/>
  <c r="AB26" i="33"/>
  <c r="AB34" i="33"/>
  <c r="AB42" i="33"/>
  <c r="AB15" i="33"/>
  <c r="AB23" i="33"/>
  <c r="AB31" i="33"/>
  <c r="AB39" i="33"/>
  <c r="AB47" i="33"/>
  <c r="AB14" i="33"/>
  <c r="AB22" i="33"/>
  <c r="AB30" i="33"/>
  <c r="AB38" i="33"/>
  <c r="AB46" i="33"/>
  <c r="AB13" i="33"/>
  <c r="AB28" i="33"/>
  <c r="AB20" i="33"/>
  <c r="AB37" i="33"/>
  <c r="AB56" i="33"/>
  <c r="AB64" i="33"/>
  <c r="AB72" i="33"/>
  <c r="AB80" i="33"/>
  <c r="AB12" i="33"/>
  <c r="AB29" i="33"/>
  <c r="AB57" i="33"/>
  <c r="AB88" i="33"/>
  <c r="AB99" i="33"/>
  <c r="AB110" i="33"/>
  <c r="AB131" i="33"/>
  <c r="AB139" i="33"/>
  <c r="AB147" i="33"/>
  <c r="AB155" i="33"/>
  <c r="AB163" i="33"/>
  <c r="AB17" i="33"/>
  <c r="AB24" i="33"/>
  <c r="AB40" i="33"/>
  <c r="AB55" i="33"/>
  <c r="AB70" i="33"/>
  <c r="AB43" i="33"/>
  <c r="AB11" i="33"/>
  <c r="AB49" i="33"/>
  <c r="AB81" i="33"/>
  <c r="AB83" i="33"/>
  <c r="AB35" i="33"/>
  <c r="AB62" i="33"/>
  <c r="AB25" i="33"/>
  <c r="AB60" i="33"/>
  <c r="AB77" i="33"/>
  <c r="AB85" i="33"/>
  <c r="AB96" i="33"/>
  <c r="AB107" i="33"/>
  <c r="AB32" i="33"/>
  <c r="AB41" i="33"/>
  <c r="AB44" i="33"/>
  <c r="AB58" i="33"/>
  <c r="AB75" i="33"/>
  <c r="AB54" i="33"/>
  <c r="AB71" i="33"/>
  <c r="AB89" i="33"/>
  <c r="AB100" i="33"/>
  <c r="AB111" i="33"/>
  <c r="AB122" i="33"/>
  <c r="AB19" i="33"/>
  <c r="AB36" i="33"/>
  <c r="AB52" i="33"/>
  <c r="AB69" i="33"/>
  <c r="AB9" i="33"/>
  <c r="AB86" i="33"/>
  <c r="AB105" i="33"/>
  <c r="AB132" i="33"/>
  <c r="AB68" i="33"/>
  <c r="AB73" i="33"/>
  <c r="AB134" i="33"/>
  <c r="AB145" i="33"/>
  <c r="AB156" i="33"/>
  <c r="AB45" i="33"/>
  <c r="AB51" i="33"/>
  <c r="AB78" i="33"/>
  <c r="AB82" i="33"/>
  <c r="AB102" i="33"/>
  <c r="AB141" i="33"/>
  <c r="AB160" i="33"/>
  <c r="AB162" i="33"/>
  <c r="AB168" i="33"/>
  <c r="AB92" i="33"/>
  <c r="AB129" i="33"/>
  <c r="AB154" i="33"/>
  <c r="AB194" i="33"/>
  <c r="AB53" i="33"/>
  <c r="AB79" i="33"/>
  <c r="AB95" i="33"/>
  <c r="AB113" i="33"/>
  <c r="AB148" i="33"/>
  <c r="AB150" i="33"/>
  <c r="AB16" i="33"/>
  <c r="AB27" i="33"/>
  <c r="AB48" i="33"/>
  <c r="AB90" i="33"/>
  <c r="AB103" i="33"/>
  <c r="AB140" i="33"/>
  <c r="AB142" i="33"/>
  <c r="AB165" i="33"/>
  <c r="AB178" i="33"/>
  <c r="AB33" i="33"/>
  <c r="AB61" i="33"/>
  <c r="AB114" i="33"/>
  <c r="AB76" i="33"/>
  <c r="AB97" i="33"/>
  <c r="AB104" i="33"/>
  <c r="AB121" i="33"/>
  <c r="AB135" i="33"/>
  <c r="AB101" i="33"/>
  <c r="AB124" i="33"/>
  <c r="AB127" i="33"/>
  <c r="AB152" i="33"/>
  <c r="AB171" i="33"/>
  <c r="AB191" i="33"/>
  <c r="AB193" i="33"/>
  <c r="AB195" i="33"/>
  <c r="AB197" i="33"/>
  <c r="AB225" i="33"/>
  <c r="AB234" i="33"/>
  <c r="AB242" i="33"/>
  <c r="AB250" i="33"/>
  <c r="AB258" i="33"/>
  <c r="AB63" i="33"/>
  <c r="AB87" i="33"/>
  <c r="AB98" i="33"/>
  <c r="AB115" i="33"/>
  <c r="AB130" i="33"/>
  <c r="AB136" i="33"/>
  <c r="AB158" i="33"/>
  <c r="AB91" i="33"/>
  <c r="AB133" i="33"/>
  <c r="AB161" i="33"/>
  <c r="AB185" i="33"/>
  <c r="AB210" i="33"/>
  <c r="AB21" i="33"/>
  <c r="AB50" i="33"/>
  <c r="AB125" i="33"/>
  <c r="AB174" i="33"/>
  <c r="AB183" i="33"/>
  <c r="AB204" i="33"/>
  <c r="AB206" i="33"/>
  <c r="AB208" i="33"/>
  <c r="AB220" i="33"/>
  <c r="AB231" i="33"/>
  <c r="AB236" i="33"/>
  <c r="AB65" i="33"/>
  <c r="AB112" i="33"/>
  <c r="AB153" i="33"/>
  <c r="AB164" i="33"/>
  <c r="AB167" i="33"/>
  <c r="AB119" i="33"/>
  <c r="AB128" i="33"/>
  <c r="AB179" i="33"/>
  <c r="AB181" i="33"/>
  <c r="AB106" i="33"/>
  <c r="AB109" i="33"/>
  <c r="AB116" i="33"/>
  <c r="AB67" i="33"/>
  <c r="AB137" i="33"/>
  <c r="AB151" i="33"/>
  <c r="AB202" i="33"/>
  <c r="AB247" i="33"/>
  <c r="AB173" i="33"/>
  <c r="AB184" i="33"/>
  <c r="AB199" i="33"/>
  <c r="AB213" i="33"/>
  <c r="AB223" i="33"/>
  <c r="AB228" i="33"/>
  <c r="AB233" i="33"/>
  <c r="AB235" i="33"/>
  <c r="AB237" i="33"/>
  <c r="AB249" i="33"/>
  <c r="AB170" i="33"/>
  <c r="AB188" i="33"/>
  <c r="AB221" i="33"/>
  <c r="AB226" i="33"/>
  <c r="AB251" i="33"/>
  <c r="AB265" i="33"/>
  <c r="AB273" i="33"/>
  <c r="AB281" i="33"/>
  <c r="AB289" i="33"/>
  <c r="AB297" i="33"/>
  <c r="AB305" i="33"/>
  <c r="AB74" i="33"/>
  <c r="AB157" i="33"/>
  <c r="AB166" i="33"/>
  <c r="AB205" i="33"/>
  <c r="AB224" i="33"/>
  <c r="AB255" i="33"/>
  <c r="AB59" i="33"/>
  <c r="AB108" i="33"/>
  <c r="AB175" i="33"/>
  <c r="AB182" i="33"/>
  <c r="AB214" i="33"/>
  <c r="AB219" i="33"/>
  <c r="AB229" i="33"/>
  <c r="AB238" i="33"/>
  <c r="AB240" i="33"/>
  <c r="AB246" i="33"/>
  <c r="AB257" i="33"/>
  <c r="AB267" i="33"/>
  <c r="AB275" i="33"/>
  <c r="AB283" i="33"/>
  <c r="AB291" i="33"/>
  <c r="AB299" i="33"/>
  <c r="AB307" i="33"/>
  <c r="AB117" i="33"/>
  <c r="AB126" i="33"/>
  <c r="AB212" i="33"/>
  <c r="AB215" i="33"/>
  <c r="AB227" i="33"/>
  <c r="AB118" i="33"/>
  <c r="AB192" i="33"/>
  <c r="AB198" i="33"/>
  <c r="AB203" i="33"/>
  <c r="AB209" i="33"/>
  <c r="AB264" i="33"/>
  <c r="AB269" i="33"/>
  <c r="AB274" i="33"/>
  <c r="AB279" i="33"/>
  <c r="AB172" i="33"/>
  <c r="AB186" i="33"/>
  <c r="AB292" i="33"/>
  <c r="AB259" i="33"/>
  <c r="AB272" i="33"/>
  <c r="AB277" i="33"/>
  <c r="AB282" i="33"/>
  <c r="AB287" i="33"/>
  <c r="AB312" i="33"/>
  <c r="AB320" i="33"/>
  <c r="AB328" i="33"/>
  <c r="AB336" i="33"/>
  <c r="AB344" i="33"/>
  <c r="AB352" i="33"/>
  <c r="AB360" i="33"/>
  <c r="AB368" i="33"/>
  <c r="AB376" i="33"/>
  <c r="AB384" i="33"/>
  <c r="AB392" i="33"/>
  <c r="AB400" i="33"/>
  <c r="AB408" i="33"/>
  <c r="AB416" i="33"/>
  <c r="AB120" i="33"/>
  <c r="AB143" i="33"/>
  <c r="AB180" i="33"/>
  <c r="AB243" i="33"/>
  <c r="AB253" i="33"/>
  <c r="AB300" i="33"/>
  <c r="AB310" i="33"/>
  <c r="AB84" i="33"/>
  <c r="AB256" i="33"/>
  <c r="AB280" i="33"/>
  <c r="AB285" i="33"/>
  <c r="AB290" i="33"/>
  <c r="AB295" i="33"/>
  <c r="AB317" i="33"/>
  <c r="AB325" i="33"/>
  <c r="AB333" i="33"/>
  <c r="AB341" i="33"/>
  <c r="AB349" i="33"/>
  <c r="AB357" i="33"/>
  <c r="AB365" i="33"/>
  <c r="AB123" i="33"/>
  <c r="AB216" i="33"/>
  <c r="AB288" i="33"/>
  <c r="AB293" i="33"/>
  <c r="AB298" i="33"/>
  <c r="AB303" i="33"/>
  <c r="AB146" i="33"/>
  <c r="AB200" i="33"/>
  <c r="AB211" i="33"/>
  <c r="AB260" i="33"/>
  <c r="AB278" i="33"/>
  <c r="AB93" i="33"/>
  <c r="AB176" i="33"/>
  <c r="AB232" i="33"/>
  <c r="AB304" i="33"/>
  <c r="AB316" i="33"/>
  <c r="AB324" i="33"/>
  <c r="AB332" i="33"/>
  <c r="AB340" i="33"/>
  <c r="AB348" i="33"/>
  <c r="AB66" i="33"/>
  <c r="AB190" i="33"/>
  <c r="AB201" i="33"/>
  <c r="AB138" i="33"/>
  <c r="AB149" i="33"/>
  <c r="AB196" i="33"/>
  <c r="AB207" i="33"/>
  <c r="AB94" i="33"/>
  <c r="AB169" i="33"/>
  <c r="AB177" i="33"/>
  <c r="AB218" i="33"/>
  <c r="AB245" i="33"/>
  <c r="AB276" i="33"/>
  <c r="AB294" i="33"/>
  <c r="AB268" i="33"/>
  <c r="AB311" i="33"/>
  <c r="AB314" i="33"/>
  <c r="AB319" i="33"/>
  <c r="AB337" i="33"/>
  <c r="AB342" i="33"/>
  <c r="AB347" i="33"/>
  <c r="AB370" i="33"/>
  <c r="AB372" i="33"/>
  <c r="AB383" i="33"/>
  <c r="AB394" i="33"/>
  <c r="AB403" i="33"/>
  <c r="AB405" i="33"/>
  <c r="AB241" i="33"/>
  <c r="AB286" i="33"/>
  <c r="AB308" i="33"/>
  <c r="AB322" i="33"/>
  <c r="AB327" i="33"/>
  <c r="AB345" i="33"/>
  <c r="AB350" i="33"/>
  <c r="AB355" i="33"/>
  <c r="AB374" i="33"/>
  <c r="AB385" i="33"/>
  <c r="AB396" i="33"/>
  <c r="AB159" i="33"/>
  <c r="AB189" i="33"/>
  <c r="AB330" i="33"/>
  <c r="AB335" i="33"/>
  <c r="AB353" i="33"/>
  <c r="AB362" i="33"/>
  <c r="AB364" i="33"/>
  <c r="AB366" i="33"/>
  <c r="AB378" i="33"/>
  <c r="AB387" i="33"/>
  <c r="AB389" i="33"/>
  <c r="AB398" i="33"/>
  <c r="AB270" i="33"/>
  <c r="AB244" i="33"/>
  <c r="AB309" i="33"/>
  <c r="AB338" i="33"/>
  <c r="AB343" i="33"/>
  <c r="AB380" i="33"/>
  <c r="AB391" i="33"/>
  <c r="AB402" i="33"/>
  <c r="AB411" i="33"/>
  <c r="AB413" i="33"/>
  <c r="AB425" i="33"/>
  <c r="AB433" i="33"/>
  <c r="AB441" i="33"/>
  <c r="AB262" i="33"/>
  <c r="AB423" i="33"/>
  <c r="AB450" i="33"/>
  <c r="AB458" i="33"/>
  <c r="AB466" i="33"/>
  <c r="AB474" i="33"/>
  <c r="AB482" i="33"/>
  <c r="AB490" i="33"/>
  <c r="AB498" i="33"/>
  <c r="AB506" i="33"/>
  <c r="AB514" i="33"/>
  <c r="AB522" i="33"/>
  <c r="AB530" i="33"/>
  <c r="AB538" i="33"/>
  <c r="AB546" i="33"/>
  <c r="AB217" i="33"/>
  <c r="AB239" i="33"/>
  <c r="AB263" i="33"/>
  <c r="AB301" i="33"/>
  <c r="AB358" i="33"/>
  <c r="AB361" i="33"/>
  <c r="AB395" i="33"/>
  <c r="AB404" i="33"/>
  <c r="AB434" i="33"/>
  <c r="AB445" i="33"/>
  <c r="AB409" i="33"/>
  <c r="AB436" i="33"/>
  <c r="AB447" i="33"/>
  <c r="AB455" i="33"/>
  <c r="AB463" i="33"/>
  <c r="AB471" i="33"/>
  <c r="AB479" i="33"/>
  <c r="AB487" i="33"/>
  <c r="AB495" i="33"/>
  <c r="AB503" i="33"/>
  <c r="AB511" i="33"/>
  <c r="AB519" i="33"/>
  <c r="AB527" i="33"/>
  <c r="AB535" i="33"/>
  <c r="AB543" i="33"/>
  <c r="AB551" i="33"/>
  <c r="AB559" i="33"/>
  <c r="AB567" i="33"/>
  <c r="AB575" i="33"/>
  <c r="AB583" i="33"/>
  <c r="AB591" i="33"/>
  <c r="AB599" i="33"/>
  <c r="AB607" i="33"/>
  <c r="AB615" i="33"/>
  <c r="AB623" i="33"/>
  <c r="AB254" i="33"/>
  <c r="AB318" i="33"/>
  <c r="AB326" i="33"/>
  <c r="AB334" i="33"/>
  <c r="AB351" i="33"/>
  <c r="AB375" i="33"/>
  <c r="AB401" i="33"/>
  <c r="AB427" i="33"/>
  <c r="AB438" i="33"/>
  <c r="AB407" i="33"/>
  <c r="AB452" i="33"/>
  <c r="AB460" i="33"/>
  <c r="AB468" i="33"/>
  <c r="AB476" i="33"/>
  <c r="AB484" i="33"/>
  <c r="AB492" i="33"/>
  <c r="AB500" i="33"/>
  <c r="AB508" i="33"/>
  <c r="AB516" i="33"/>
  <c r="AB524" i="33"/>
  <c r="AB532" i="33"/>
  <c r="AB540" i="33"/>
  <c r="AB548" i="33"/>
  <c r="AB556" i="33"/>
  <c r="AB564" i="33"/>
  <c r="AB572" i="33"/>
  <c r="AB580" i="33"/>
  <c r="AB588" i="33"/>
  <c r="AB596" i="33"/>
  <c r="AB604" i="33"/>
  <c r="AB612" i="33"/>
  <c r="AB620" i="33"/>
  <c r="AB187" i="33"/>
  <c r="AB222" i="33"/>
  <c r="AB302" i="33"/>
  <c r="AB369" i="33"/>
  <c r="AB381" i="33"/>
  <c r="AB393" i="33"/>
  <c r="AB429" i="33"/>
  <c r="AB440" i="33"/>
  <c r="AB266" i="33"/>
  <c r="AB284" i="33"/>
  <c r="AB418" i="33"/>
  <c r="AB420" i="33"/>
  <c r="AB431" i="33"/>
  <c r="AB449" i="33"/>
  <c r="AB457" i="33"/>
  <c r="AB465" i="33"/>
  <c r="AB473" i="33"/>
  <c r="AB481" i="33"/>
  <c r="AB489" i="33"/>
  <c r="AB497" i="33"/>
  <c r="AB505" i="33"/>
  <c r="AB513" i="33"/>
  <c r="AB521" i="33"/>
  <c r="AB529" i="33"/>
  <c r="AB537" i="33"/>
  <c r="AB545" i="33"/>
  <c r="AB553" i="33"/>
  <c r="AB561" i="33"/>
  <c r="AB569" i="33"/>
  <c r="AB577" i="33"/>
  <c r="AB585" i="33"/>
  <c r="AB593" i="33"/>
  <c r="AB601" i="33"/>
  <c r="AB315" i="33"/>
  <c r="AB323" i="33"/>
  <c r="AB331" i="33"/>
  <c r="AB339" i="33"/>
  <c r="AB356" i="33"/>
  <c r="AB359" i="33"/>
  <c r="AB373" i="33"/>
  <c r="AB390" i="33"/>
  <c r="AB399" i="33"/>
  <c r="AB422" i="33"/>
  <c r="AB442" i="33"/>
  <c r="AB444" i="33"/>
  <c r="AB454" i="33"/>
  <c r="AB462" i="33"/>
  <c r="AB470" i="33"/>
  <c r="AB478" i="33"/>
  <c r="AB486" i="33"/>
  <c r="AB494" i="33"/>
  <c r="AB502" i="33"/>
  <c r="AB510" i="33"/>
  <c r="AB518" i="33"/>
  <c r="AB526" i="33"/>
  <c r="AB534" i="33"/>
  <c r="AB542" i="33"/>
  <c r="AB550" i="33"/>
  <c r="AB558" i="33"/>
  <c r="AB566" i="33"/>
  <c r="AB574" i="33"/>
  <c r="AB582" i="33"/>
  <c r="AB590" i="33"/>
  <c r="AB598" i="33"/>
  <c r="AB606" i="33"/>
  <c r="AB230" i="33"/>
  <c r="AB296" i="33"/>
  <c r="AB382" i="33"/>
  <c r="AB410" i="33"/>
  <c r="AB412" i="33"/>
  <c r="AB414" i="33"/>
  <c r="AB424" i="33"/>
  <c r="AB435" i="33"/>
  <c r="AB446" i="33"/>
  <c r="AB144" i="33"/>
  <c r="AB451" i="33"/>
  <c r="AB459" i="33"/>
  <c r="AB467" i="33"/>
  <c r="AB475" i="33"/>
  <c r="AB483" i="33"/>
  <c r="AB491" i="33"/>
  <c r="AB499" i="33"/>
  <c r="AB507" i="33"/>
  <c r="AB515" i="33"/>
  <c r="AB523" i="33"/>
  <c r="AB531" i="33"/>
  <c r="AB539" i="33"/>
  <c r="AB547" i="33"/>
  <c r="AB555" i="33"/>
  <c r="AB248" i="33"/>
  <c r="AB306" i="33"/>
  <c r="AB363" i="33"/>
  <c r="AB367" i="33"/>
  <c r="AB379" i="33"/>
  <c r="AB388" i="33"/>
  <c r="AB397" i="33"/>
  <c r="AB426" i="33"/>
  <c r="AB437" i="33"/>
  <c r="AB406" i="33"/>
  <c r="AB430" i="33"/>
  <c r="AB377" i="33"/>
  <c r="AB419" i="33"/>
  <c r="AB557" i="33"/>
  <c r="AB571" i="33"/>
  <c r="AB617" i="33"/>
  <c r="AB496" i="33"/>
  <c r="AB528" i="33"/>
  <c r="AB562" i="33"/>
  <c r="AB584" i="33"/>
  <c r="AB610" i="33"/>
  <c r="AB625" i="33"/>
  <c r="AB633" i="33"/>
  <c r="AB641" i="33"/>
  <c r="AB649" i="33"/>
  <c r="AB657" i="33"/>
  <c r="AB665" i="33"/>
  <c r="AB673" i="33"/>
  <c r="AB681" i="33"/>
  <c r="AB689" i="33"/>
  <c r="AB697" i="33"/>
  <c r="AB705" i="33"/>
  <c r="AB713" i="33"/>
  <c r="AB721" i="33"/>
  <c r="AB729" i="33"/>
  <c r="AB737" i="33"/>
  <c r="AB745" i="33"/>
  <c r="AB753" i="33"/>
  <c r="AB761" i="33"/>
  <c r="AB769" i="33"/>
  <c r="AB777" i="33"/>
  <c r="AB785" i="33"/>
  <c r="AB563" i="33"/>
  <c r="AB321" i="33"/>
  <c r="AB421" i="33"/>
  <c r="AB509" i="33"/>
  <c r="AB541" i="33"/>
  <c r="AB576" i="33"/>
  <c r="AB597" i="33"/>
  <c r="AB605" i="33"/>
  <c r="AB608" i="33"/>
  <c r="AB613" i="33"/>
  <c r="AB630" i="33"/>
  <c r="AB638" i="33"/>
  <c r="AB646" i="33"/>
  <c r="AB654" i="33"/>
  <c r="AB662" i="33"/>
  <c r="AB670" i="33"/>
  <c r="AB678" i="33"/>
  <c r="AB686" i="33"/>
  <c r="AB694" i="33"/>
  <c r="AB702" i="33"/>
  <c r="AB710" i="33"/>
  <c r="AB718" i="33"/>
  <c r="AB726" i="33"/>
  <c r="AB734" i="33"/>
  <c r="AB742" i="33"/>
  <c r="AB750" i="33"/>
  <c r="AB758" i="33"/>
  <c r="AB346" i="33"/>
  <c r="AB432" i="33"/>
  <c r="AB477" i="33"/>
  <c r="AB504" i="33"/>
  <c r="AB536" i="33"/>
  <c r="AB568" i="33"/>
  <c r="AB589" i="33"/>
  <c r="AB611" i="33"/>
  <c r="AB627" i="33"/>
  <c r="AB635" i="33"/>
  <c r="AB643" i="33"/>
  <c r="AB651" i="33"/>
  <c r="AB659" i="33"/>
  <c r="AB667" i="33"/>
  <c r="AB675" i="33"/>
  <c r="AB683" i="33"/>
  <c r="AB691" i="33"/>
  <c r="AB699" i="33"/>
  <c r="AB707" i="33"/>
  <c r="AB715" i="33"/>
  <c r="AB723" i="33"/>
  <c r="AB731" i="33"/>
  <c r="AB739" i="33"/>
  <c r="AB747" i="33"/>
  <c r="AB755" i="33"/>
  <c r="AB763" i="33"/>
  <c r="AB469" i="33"/>
  <c r="AB622" i="33"/>
  <c r="AB252" i="33"/>
  <c r="AB443" i="33"/>
  <c r="AB461" i="33"/>
  <c r="AB485" i="33"/>
  <c r="AB517" i="33"/>
  <c r="AB549" i="33"/>
  <c r="AB581" i="33"/>
  <c r="AB602" i="33"/>
  <c r="AB624" i="33"/>
  <c r="AB632" i="33"/>
  <c r="AB640" i="33"/>
  <c r="AB648" i="33"/>
  <c r="AB453" i="33"/>
  <c r="AB554" i="33"/>
  <c r="AB560" i="33"/>
  <c r="AB603" i="33"/>
  <c r="AB329" i="33"/>
  <c r="AB386" i="33"/>
  <c r="AB512" i="33"/>
  <c r="AB544" i="33"/>
  <c r="AB573" i="33"/>
  <c r="AB594" i="33"/>
  <c r="AB616" i="33"/>
  <c r="AB618" i="33"/>
  <c r="AB261" i="33"/>
  <c r="AB371" i="33"/>
  <c r="AB415" i="33"/>
  <c r="AB480" i="33"/>
  <c r="AB595" i="33"/>
  <c r="AB609" i="33"/>
  <c r="AB614" i="33"/>
  <c r="AB354" i="33"/>
  <c r="AB472" i="33"/>
  <c r="AB493" i="33"/>
  <c r="AB525" i="33"/>
  <c r="AB271" i="33"/>
  <c r="AB313" i="33"/>
  <c r="AB417" i="33"/>
  <c r="AB428" i="33"/>
  <c r="AB456" i="33"/>
  <c r="AB488" i="33"/>
  <c r="AB520" i="33"/>
  <c r="AB578" i="33"/>
  <c r="AB600" i="33"/>
  <c r="AB631" i="33"/>
  <c r="AB626" i="33"/>
  <c r="AB658" i="33"/>
  <c r="AB674" i="33"/>
  <c r="AB690" i="33"/>
  <c r="AB706" i="33"/>
  <c r="AB722" i="33"/>
  <c r="AB738" i="33"/>
  <c r="AB754" i="33"/>
  <c r="AB771" i="33"/>
  <c r="AB786" i="33"/>
  <c r="AB788" i="33"/>
  <c r="AB464" i="33"/>
  <c r="AB533" i="33"/>
  <c r="AB579" i="33"/>
  <c r="AB644" i="33"/>
  <c r="AB796" i="33"/>
  <c r="AB807" i="33"/>
  <c r="AB818" i="33"/>
  <c r="AB501" i="33"/>
  <c r="AB619" i="33"/>
  <c r="AB645" i="33"/>
  <c r="AB655" i="33"/>
  <c r="AB671" i="33"/>
  <c r="AB687" i="33"/>
  <c r="AB703" i="33"/>
  <c r="AB719" i="33"/>
  <c r="AB735" i="33"/>
  <c r="AB751" i="33"/>
  <c r="AB782" i="33"/>
  <c r="AB784" i="33"/>
  <c r="AB798" i="33"/>
  <c r="AB825" i="33"/>
  <c r="AB833" i="33"/>
  <c r="AB841" i="33"/>
  <c r="AB849" i="33"/>
  <c r="AB857" i="33"/>
  <c r="AB865" i="33"/>
  <c r="AB873" i="33"/>
  <c r="AB881" i="33"/>
  <c r="AB889" i="33"/>
  <c r="AB897" i="33"/>
  <c r="AB905" i="33"/>
  <c r="AB913" i="33"/>
  <c r="AB921" i="33"/>
  <c r="AB929" i="33"/>
  <c r="AB937" i="33"/>
  <c r="AB945" i="33"/>
  <c r="AB953" i="33"/>
  <c r="AB961" i="33"/>
  <c r="AB565" i="33"/>
  <c r="AB636" i="33"/>
  <c r="AB637" i="33"/>
  <c r="AB652" i="33"/>
  <c r="AB668" i="33"/>
  <c r="AB684" i="33"/>
  <c r="AB700" i="33"/>
  <c r="AB716" i="33"/>
  <c r="AB732" i="33"/>
  <c r="AB748" i="33"/>
  <c r="AB764" i="33"/>
  <c r="AB767" i="33"/>
  <c r="AB778" i="33"/>
  <c r="AB780" i="33"/>
  <c r="AB800" i="33"/>
  <c r="AB811" i="33"/>
  <c r="AB822" i="33"/>
  <c r="AB830" i="33"/>
  <c r="AB838" i="33"/>
  <c r="AB846" i="33"/>
  <c r="AB854" i="33"/>
  <c r="AB862" i="33"/>
  <c r="AB870" i="33"/>
  <c r="AB878" i="33"/>
  <c r="AB886" i="33"/>
  <c r="AB894" i="33"/>
  <c r="AB902" i="33"/>
  <c r="AB802" i="33"/>
  <c r="AB813" i="33"/>
  <c r="AB621" i="33"/>
  <c r="AB656" i="33"/>
  <c r="AB672" i="33"/>
  <c r="AB688" i="33"/>
  <c r="AB704" i="33"/>
  <c r="AB720" i="33"/>
  <c r="AB736" i="33"/>
  <c r="AB752" i="33"/>
  <c r="AB774" i="33"/>
  <c r="AB776" i="33"/>
  <c r="AB791" i="33"/>
  <c r="AB827" i="33"/>
  <c r="AB835" i="33"/>
  <c r="AB843" i="33"/>
  <c r="AB851" i="33"/>
  <c r="AB859" i="33"/>
  <c r="AB867" i="33"/>
  <c r="AB875" i="33"/>
  <c r="AB586" i="33"/>
  <c r="AB642" i="33"/>
  <c r="AB653" i="33"/>
  <c r="AB669" i="33"/>
  <c r="AB685" i="33"/>
  <c r="AB701" i="33"/>
  <c r="AB717" i="33"/>
  <c r="AB733" i="33"/>
  <c r="AB749" i="33"/>
  <c r="AB765" i="33"/>
  <c r="AB789" i="33"/>
  <c r="AB793" i="33"/>
  <c r="AB804" i="33"/>
  <c r="AB815" i="33"/>
  <c r="AB587" i="33"/>
  <c r="AB628" i="33"/>
  <c r="AB650" i="33"/>
  <c r="AB666" i="33"/>
  <c r="AB682" i="33"/>
  <c r="AB698" i="33"/>
  <c r="AB714" i="33"/>
  <c r="AB730" i="33"/>
  <c r="AB746" i="33"/>
  <c r="AB762" i="33"/>
  <c r="AB770" i="33"/>
  <c r="AB772" i="33"/>
  <c r="AB787" i="33"/>
  <c r="AB795" i="33"/>
  <c r="AB806" i="33"/>
  <c r="AB824" i="33"/>
  <c r="AB832" i="33"/>
  <c r="AB840" i="33"/>
  <c r="AB848" i="33"/>
  <c r="AB856" i="33"/>
  <c r="AB864" i="33"/>
  <c r="AB872" i="33"/>
  <c r="AB629" i="33"/>
  <c r="AB634" i="33"/>
  <c r="AB797" i="33"/>
  <c r="AB817" i="33"/>
  <c r="AB439" i="33"/>
  <c r="AB552" i="33"/>
  <c r="AB570" i="33"/>
  <c r="AB663" i="33"/>
  <c r="AB679" i="33"/>
  <c r="AB695" i="33"/>
  <c r="AB711" i="33"/>
  <c r="AB727" i="33"/>
  <c r="AB743" i="33"/>
  <c r="AB759" i="33"/>
  <c r="AB768" i="33"/>
  <c r="AB783" i="33"/>
  <c r="AB808" i="33"/>
  <c r="AB819" i="33"/>
  <c r="AB829" i="33"/>
  <c r="AB837" i="33"/>
  <c r="AB845" i="33"/>
  <c r="AB853" i="33"/>
  <c r="AB861" i="33"/>
  <c r="AB869" i="33"/>
  <c r="AB781" i="33"/>
  <c r="AB799" i="33"/>
  <c r="AB810" i="33"/>
  <c r="AB821" i="33"/>
  <c r="AB448" i="33"/>
  <c r="AB647" i="33"/>
  <c r="AB660" i="33"/>
  <c r="AB676" i="33"/>
  <c r="AB692" i="33"/>
  <c r="AB708" i="33"/>
  <c r="AB724" i="33"/>
  <c r="AB740" i="33"/>
  <c r="AB756" i="33"/>
  <c r="AB779" i="33"/>
  <c r="AB664" i="33"/>
  <c r="AB773" i="33"/>
  <c r="AB805" i="33"/>
  <c r="AB904" i="33"/>
  <c r="AB836" i="33"/>
  <c r="AB858" i="33"/>
  <c r="AB887" i="33"/>
  <c r="AB908" i="33"/>
  <c r="AB910" i="33"/>
  <c r="AB919" i="33"/>
  <c r="AB930" i="33"/>
  <c r="AB941" i="33"/>
  <c r="AB952" i="33"/>
  <c r="AB963" i="33"/>
  <c r="AB968" i="33"/>
  <c r="AB976" i="33"/>
  <c r="AB984" i="33"/>
  <c r="AB992" i="33"/>
  <c r="AB1000" i="33"/>
  <c r="AB1008" i="33"/>
  <c r="AB1016" i="33"/>
  <c r="AB1024" i="33"/>
  <c r="AB1032" i="33"/>
  <c r="AB1040" i="33"/>
  <c r="AB1048" i="33"/>
  <c r="AB1056" i="33"/>
  <c r="AB1064" i="33"/>
  <c r="AB1072" i="33"/>
  <c r="AB1080" i="33"/>
  <c r="AB1088" i="33"/>
  <c r="AB883" i="33"/>
  <c r="AB885" i="33"/>
  <c r="AB766" i="33"/>
  <c r="AB775" i="33"/>
  <c r="AB792" i="33"/>
  <c r="AB814" i="33"/>
  <c r="AB828" i="33"/>
  <c r="AB850" i="33"/>
  <c r="AB871" i="33"/>
  <c r="AB898" i="33"/>
  <c r="AB900" i="33"/>
  <c r="AB912" i="33"/>
  <c r="AB923" i="33"/>
  <c r="AB932" i="33"/>
  <c r="AB934" i="33"/>
  <c r="AB943" i="33"/>
  <c r="AB954" i="33"/>
  <c r="AB965" i="33"/>
  <c r="AB973" i="33"/>
  <c r="AB896" i="33"/>
  <c r="AB842" i="33"/>
  <c r="AB863" i="33"/>
  <c r="AB914" i="33"/>
  <c r="AB925" i="33"/>
  <c r="AB936" i="33"/>
  <c r="AB947" i="33"/>
  <c r="AB956" i="33"/>
  <c r="AB958" i="33"/>
  <c r="AB970" i="33"/>
  <c r="AB978" i="33"/>
  <c r="AB986" i="33"/>
  <c r="AB994" i="33"/>
  <c r="AB1002" i="33"/>
  <c r="AB1010" i="33"/>
  <c r="AB1018" i="33"/>
  <c r="AB1026" i="33"/>
  <c r="AB1034" i="33"/>
  <c r="AB1042" i="33"/>
  <c r="AB801" i="33"/>
  <c r="AB820" i="33"/>
  <c r="AB834" i="33"/>
  <c r="AB855" i="33"/>
  <c r="AB876" i="33"/>
  <c r="AB890" i="33"/>
  <c r="AB892" i="33"/>
  <c r="AB907" i="33"/>
  <c r="AB916" i="33"/>
  <c r="AB918" i="33"/>
  <c r="AB927" i="33"/>
  <c r="AB938" i="33"/>
  <c r="AB949" i="33"/>
  <c r="AB960" i="33"/>
  <c r="AB967" i="33"/>
  <c r="AB975" i="33"/>
  <c r="AB983" i="33"/>
  <c r="AB991" i="33"/>
  <c r="AB999" i="33"/>
  <c r="AB1007" i="33"/>
  <c r="AB1015" i="33"/>
  <c r="AB1023" i="33"/>
  <c r="AB1031" i="33"/>
  <c r="AB1039" i="33"/>
  <c r="AB1047" i="33"/>
  <c r="AB1055" i="33"/>
  <c r="AB1063" i="33"/>
  <c r="AB1071" i="33"/>
  <c r="AB1079" i="33"/>
  <c r="AB1087" i="33"/>
  <c r="AB757" i="33"/>
  <c r="AB794" i="33"/>
  <c r="AB888" i="33"/>
  <c r="AB592" i="33"/>
  <c r="AB741" i="33"/>
  <c r="AB809" i="33"/>
  <c r="AB816" i="33"/>
  <c r="AB826" i="33"/>
  <c r="AB847" i="33"/>
  <c r="AB868" i="33"/>
  <c r="AB879" i="33"/>
  <c r="AB903" i="33"/>
  <c r="AB639" i="33"/>
  <c r="AB709" i="33"/>
  <c r="AB744" i="33"/>
  <c r="AB760" i="33"/>
  <c r="AB803" i="33"/>
  <c r="AB839" i="33"/>
  <c r="AB860" i="33"/>
  <c r="AB882" i="33"/>
  <c r="AB884" i="33"/>
  <c r="AB911" i="33"/>
  <c r="AB922" i="33"/>
  <c r="AB933" i="33"/>
  <c r="AB944" i="33"/>
  <c r="AB955" i="33"/>
  <c r="AB964" i="33"/>
  <c r="AB969" i="33"/>
  <c r="AB977" i="33"/>
  <c r="AB985" i="33"/>
  <c r="AB993" i="33"/>
  <c r="AB1001" i="33"/>
  <c r="AB1009" i="33"/>
  <c r="AB1017" i="33"/>
  <c r="AB1025" i="33"/>
  <c r="AB1033" i="33"/>
  <c r="AB693" i="33"/>
  <c r="AB728" i="33"/>
  <c r="AB877" i="33"/>
  <c r="AB677" i="33"/>
  <c r="AB712" i="33"/>
  <c r="AB831" i="33"/>
  <c r="AB852" i="33"/>
  <c r="AB874" i="33"/>
  <c r="AB895" i="33"/>
  <c r="AB915" i="33"/>
  <c r="AB924" i="33"/>
  <c r="AB926" i="33"/>
  <c r="AB935" i="33"/>
  <c r="AB946" i="33"/>
  <c r="AB957" i="33"/>
  <c r="AB966" i="33"/>
  <c r="AB974" i="33"/>
  <c r="AB982" i="33"/>
  <c r="AB990" i="33"/>
  <c r="AB998" i="33"/>
  <c r="AB1006" i="33"/>
  <c r="AB1014" i="33"/>
  <c r="AB1022" i="33"/>
  <c r="AB1030" i="33"/>
  <c r="AB1038" i="33"/>
  <c r="AB1046" i="33"/>
  <c r="AB661" i="33"/>
  <c r="AB942" i="33"/>
  <c r="AB959" i="33"/>
  <c r="AB981" i="33"/>
  <c r="AB997" i="33"/>
  <c r="AB1013" i="33"/>
  <c r="AB1029" i="33"/>
  <c r="AB1053" i="33"/>
  <c r="AB1068" i="33"/>
  <c r="AB1070" i="33"/>
  <c r="AB1083" i="33"/>
  <c r="AB899" i="33"/>
  <c r="AB1074" i="33"/>
  <c r="AB1085" i="33"/>
  <c r="AB1092" i="33"/>
  <c r="AB1100" i="33"/>
  <c r="AB1108" i="33"/>
  <c r="AB1116" i="33"/>
  <c r="AB1124" i="33"/>
  <c r="AB1132" i="33"/>
  <c r="AB891" i="33"/>
  <c r="AB931" i="33"/>
  <c r="AB948" i="33"/>
  <c r="AB988" i="33"/>
  <c r="AB1004" i="33"/>
  <c r="AB1020" i="33"/>
  <c r="AB680" i="33"/>
  <c r="AB812" i="33"/>
  <c r="AB880" i="33"/>
  <c r="AB1097" i="33"/>
  <c r="AB1105" i="33"/>
  <c r="AB1113" i="33"/>
  <c r="AB1121" i="33"/>
  <c r="AB1129" i="33"/>
  <c r="AB1137" i="33"/>
  <c r="AB1145" i="33"/>
  <c r="AB1153" i="33"/>
  <c r="AB1161" i="33"/>
  <c r="AB1169" i="33"/>
  <c r="AB1177" i="33"/>
  <c r="AB1185" i="33"/>
  <c r="AB1193" i="33"/>
  <c r="AB1201" i="33"/>
  <c r="AB1209" i="33"/>
  <c r="AB1217" i="33"/>
  <c r="AB1225" i="33"/>
  <c r="AB1233" i="33"/>
  <c r="AB1241" i="33"/>
  <c r="AB1249" i="33"/>
  <c r="AB1257" i="33"/>
  <c r="AB920" i="33"/>
  <c r="AB696" i="33"/>
  <c r="AB901" i="33"/>
  <c r="AB1094" i="33"/>
  <c r="AB1102" i="33"/>
  <c r="AB1110" i="33"/>
  <c r="AB1118" i="33"/>
  <c r="AB1126" i="33"/>
  <c r="AB1134" i="33"/>
  <c r="AB1142" i="33"/>
  <c r="AB1150" i="33"/>
  <c r="AB1158" i="33"/>
  <c r="AB1166" i="33"/>
  <c r="AB1174" i="33"/>
  <c r="AB1182" i="33"/>
  <c r="AB1190" i="33"/>
  <c r="AB1198" i="33"/>
  <c r="AB1206" i="33"/>
  <c r="AB1214" i="33"/>
  <c r="AB1222" i="33"/>
  <c r="AB1230" i="33"/>
  <c r="AB1238" i="33"/>
  <c r="AB893" i="33"/>
  <c r="AB909" i="33"/>
  <c r="AB995" i="33"/>
  <c r="AB1011" i="33"/>
  <c r="AB1027" i="33"/>
  <c r="AB1045" i="33"/>
  <c r="AB1058" i="33"/>
  <c r="AB950" i="33"/>
  <c r="AB979" i="33"/>
  <c r="AB1082" i="33"/>
  <c r="AB1091" i="33"/>
  <c r="AB1099" i="33"/>
  <c r="AB1107" i="33"/>
  <c r="AB1115" i="33"/>
  <c r="AB1123" i="33"/>
  <c r="AB866" i="33"/>
  <c r="AB962" i="33"/>
  <c r="AB989" i="33"/>
  <c r="AB1005" i="33"/>
  <c r="AB1021" i="33"/>
  <c r="AB1037" i="33"/>
  <c r="AB1052" i="33"/>
  <c r="AB1054" i="33"/>
  <c r="AB1069" i="33"/>
  <c r="AB1073" i="33"/>
  <c r="AB1084" i="33"/>
  <c r="AB844" i="33"/>
  <c r="AB939" i="33"/>
  <c r="AB951" i="33"/>
  <c r="AB971" i="33"/>
  <c r="AB1096" i="33"/>
  <c r="AB1104" i="33"/>
  <c r="AB1112" i="33"/>
  <c r="AB1120" i="33"/>
  <c r="AB1128" i="33"/>
  <c r="AB1136" i="33"/>
  <c r="AB1144" i="33"/>
  <c r="AB1152" i="33"/>
  <c r="AB1160" i="33"/>
  <c r="AB1168" i="33"/>
  <c r="AB1176" i="33"/>
  <c r="AB1184" i="33"/>
  <c r="AB1192" i="33"/>
  <c r="AB1200" i="33"/>
  <c r="AB725" i="33"/>
  <c r="AB823" i="33"/>
  <c r="AB980" i="33"/>
  <c r="AB996" i="33"/>
  <c r="AB1012" i="33"/>
  <c r="AB1028" i="33"/>
  <c r="AB1043" i="33"/>
  <c r="AB1050" i="33"/>
  <c r="AB1065" i="33"/>
  <c r="AB1067" i="33"/>
  <c r="AB1075" i="33"/>
  <c r="AB1086" i="33"/>
  <c r="AB790" i="33"/>
  <c r="AB928" i="33"/>
  <c r="AB940" i="33"/>
  <c r="AB1077" i="33"/>
  <c r="AB1093" i="33"/>
  <c r="AB1101" i="33"/>
  <c r="AB1109" i="33"/>
  <c r="AB1117" i="33"/>
  <c r="AB1125" i="33"/>
  <c r="AB1133" i="33"/>
  <c r="AB1141" i="33"/>
  <c r="AB1149" i="33"/>
  <c r="AB1157" i="33"/>
  <c r="AB1165" i="33"/>
  <c r="AB1173" i="33"/>
  <c r="AB1181" i="33"/>
  <c r="AB1189" i="33"/>
  <c r="AB1197" i="33"/>
  <c r="AB1205" i="33"/>
  <c r="AB972" i="33"/>
  <c r="AB1061" i="33"/>
  <c r="AB917" i="33"/>
  <c r="AB1041" i="33"/>
  <c r="AB1090" i="33"/>
  <c r="AB1098" i="33"/>
  <c r="AB1106" i="33"/>
  <c r="AB1114" i="33"/>
  <c r="AB1122" i="33"/>
  <c r="AB1130" i="33"/>
  <c r="AB1138" i="33"/>
  <c r="AB1146" i="33"/>
  <c r="AB1154" i="33"/>
  <c r="AB1162" i="33"/>
  <c r="AB1170" i="33"/>
  <c r="AB1178" i="33"/>
  <c r="AB1186" i="33"/>
  <c r="AB1194" i="33"/>
  <c r="AB1202" i="33"/>
  <c r="AB1210" i="33"/>
  <c r="AB1218" i="33"/>
  <c r="AB1226" i="33"/>
  <c r="AB1234" i="33"/>
  <c r="AB1242" i="33"/>
  <c r="AB1250" i="33"/>
  <c r="AB1059" i="33"/>
  <c r="AB1211" i="33"/>
  <c r="AB1213" i="33"/>
  <c r="AB1228" i="33"/>
  <c r="AB1243" i="33"/>
  <c r="AB1254" i="33"/>
  <c r="AB1264" i="33"/>
  <c r="AB1272" i="33"/>
  <c r="AB1280" i="33"/>
  <c r="AB1288" i="33"/>
  <c r="AB1296" i="33"/>
  <c r="AB1304" i="33"/>
  <c r="AB1312" i="33"/>
  <c r="AB1320" i="33"/>
  <c r="AB1328" i="33"/>
  <c r="AB1336" i="33"/>
  <c r="AB1344" i="33"/>
  <c r="AB1352" i="33"/>
  <c r="AB1360" i="33"/>
  <c r="AB1368" i="33"/>
  <c r="AB1376" i="33"/>
  <c r="AB1384" i="33"/>
  <c r="AB1392" i="33"/>
  <c r="AB1400" i="33"/>
  <c r="AB1408" i="33"/>
  <c r="AB1416" i="33"/>
  <c r="AB1103" i="33"/>
  <c r="AB1143" i="33"/>
  <c r="AB1159" i="33"/>
  <c r="AB1175" i="33"/>
  <c r="AB1191" i="33"/>
  <c r="AB1051" i="33"/>
  <c r="AB1076" i="33"/>
  <c r="AB1140" i="33"/>
  <c r="AB1156" i="33"/>
  <c r="AB1172" i="33"/>
  <c r="AB1188" i="33"/>
  <c r="AB1204" i="33"/>
  <c r="AB1224" i="33"/>
  <c r="AB1239" i="33"/>
  <c r="AB1245" i="33"/>
  <c r="AB1256" i="33"/>
  <c r="AB1261" i="33"/>
  <c r="AB1269" i="33"/>
  <c r="AB1277" i="33"/>
  <c r="AB1285" i="33"/>
  <c r="AB1293" i="33"/>
  <c r="AB1301" i="33"/>
  <c r="AB1309" i="33"/>
  <c r="AB1317" i="33"/>
  <c r="AB1325" i="33"/>
  <c r="AB1333" i="33"/>
  <c r="AB1341" i="33"/>
  <c r="AB1060" i="33"/>
  <c r="AB1247" i="33"/>
  <c r="AB1044" i="33"/>
  <c r="AB1111" i="33"/>
  <c r="AB1147" i="33"/>
  <c r="AB1163" i="33"/>
  <c r="AB1179" i="33"/>
  <c r="AB1195" i="33"/>
  <c r="AB1216" i="33"/>
  <c r="AB1231" i="33"/>
  <c r="AB1251" i="33"/>
  <c r="AB1263" i="33"/>
  <c r="AB1271" i="33"/>
  <c r="AB1279" i="33"/>
  <c r="AB1287" i="33"/>
  <c r="AB1295" i="33"/>
  <c r="AB1303" i="33"/>
  <c r="AB1311" i="33"/>
  <c r="AB1319" i="33"/>
  <c r="AB1327" i="33"/>
  <c r="AB1335" i="33"/>
  <c r="AB1343" i="33"/>
  <c r="AB1351" i="33"/>
  <c r="AB1359" i="33"/>
  <c r="AB1367" i="33"/>
  <c r="AB1375" i="33"/>
  <c r="AB1383" i="33"/>
  <c r="AB1391" i="33"/>
  <c r="AB1399" i="33"/>
  <c r="AB1407" i="33"/>
  <c r="AB1415" i="33"/>
  <c r="AB1423" i="33"/>
  <c r="AB1062" i="33"/>
  <c r="AB1078" i="33"/>
  <c r="AB1035" i="33"/>
  <c r="AB1131" i="33"/>
  <c r="AB1212" i="33"/>
  <c r="AB1227" i="33"/>
  <c r="AB1229" i="33"/>
  <c r="AB1253" i="33"/>
  <c r="AB1260" i="33"/>
  <c r="AB1268" i="33"/>
  <c r="AB1276" i="33"/>
  <c r="AB1284" i="33"/>
  <c r="AB1292" i="33"/>
  <c r="AB1300" i="33"/>
  <c r="AB1308" i="33"/>
  <c r="AB1316" i="33"/>
  <c r="AB1324" i="33"/>
  <c r="AB1332" i="33"/>
  <c r="AB1340" i="33"/>
  <c r="AB1348" i="33"/>
  <c r="AB1356" i="33"/>
  <c r="AB1364" i="33"/>
  <c r="AB1372" i="33"/>
  <c r="AB1380" i="33"/>
  <c r="AB1388" i="33"/>
  <c r="AB1396" i="33"/>
  <c r="AB1404" i="33"/>
  <c r="AB1412" i="33"/>
  <c r="AB1420" i="33"/>
  <c r="AB1119" i="33"/>
  <c r="AB1135" i="33"/>
  <c r="AB1151" i="33"/>
  <c r="AB1167" i="33"/>
  <c r="AB1183" i="33"/>
  <c r="AB1199" i="33"/>
  <c r="AB1244" i="33"/>
  <c r="AB1255" i="33"/>
  <c r="AB987" i="33"/>
  <c r="AB1036" i="33"/>
  <c r="AB1148" i="33"/>
  <c r="AB1164" i="33"/>
  <c r="AB1180" i="33"/>
  <c r="AB1196" i="33"/>
  <c r="AB1223" i="33"/>
  <c r="AB1240" i="33"/>
  <c r="AB1246" i="33"/>
  <c r="AB1265" i="33"/>
  <c r="AB1273" i="33"/>
  <c r="AB1281" i="33"/>
  <c r="AB1289" i="33"/>
  <c r="AB1297" i="33"/>
  <c r="AB1305" i="33"/>
  <c r="AB1313" i="33"/>
  <c r="AB1321" i="33"/>
  <c r="AB1329" i="33"/>
  <c r="AB1337" i="33"/>
  <c r="AB906" i="33"/>
  <c r="AB1019" i="33"/>
  <c r="AB1127" i="33"/>
  <c r="AB1139" i="33"/>
  <c r="AB1259" i="33"/>
  <c r="AB1306" i="33"/>
  <c r="AB1430" i="33"/>
  <c r="AB1438" i="33"/>
  <c r="AB1446" i="33"/>
  <c r="AB1454" i="33"/>
  <c r="AB1462" i="33"/>
  <c r="AB1470" i="33"/>
  <c r="AB1478" i="33"/>
  <c r="AB1486" i="33"/>
  <c r="AB1310" i="33"/>
  <c r="AB1339" i="33"/>
  <c r="AB1354" i="33"/>
  <c r="AB1371" i="33"/>
  <c r="AB1374" i="33"/>
  <c r="AB1377" i="33"/>
  <c r="AB1398" i="33"/>
  <c r="AB1171" i="33"/>
  <c r="AB1299" i="33"/>
  <c r="AB1357" i="33"/>
  <c r="AB1405" i="33"/>
  <c r="AB1314" i="33"/>
  <c r="AB1382" i="33"/>
  <c r="AB1066" i="33"/>
  <c r="AB1089" i="33"/>
  <c r="AB1203" i="33"/>
  <c r="AB1235" i="33"/>
  <c r="AB1318" i="33"/>
  <c r="AB1346" i="33"/>
  <c r="AB1363" i="33"/>
  <c r="AB1366" i="33"/>
  <c r="AB1369" i="33"/>
  <c r="AB1389" i="33"/>
  <c r="AB1403" i="33"/>
  <c r="AB1414" i="33"/>
  <c r="AB1424" i="33"/>
  <c r="AB1432" i="33"/>
  <c r="AB1440" i="33"/>
  <c r="AB1307" i="33"/>
  <c r="AB1349" i="33"/>
  <c r="AB1401" i="33"/>
  <c r="AB1219" i="33"/>
  <c r="AB1236" i="33"/>
  <c r="AB1278" i="33"/>
  <c r="AB1322" i="33"/>
  <c r="AB1387" i="33"/>
  <c r="AB1394" i="33"/>
  <c r="AB1410" i="33"/>
  <c r="AB1429" i="33"/>
  <c r="AB1437" i="33"/>
  <c r="AB1095" i="33"/>
  <c r="AB1282" i="33"/>
  <c r="AB1326" i="33"/>
  <c r="AB1355" i="33"/>
  <c r="AB1358" i="33"/>
  <c r="AB1361" i="33"/>
  <c r="AB1270" i="33"/>
  <c r="AB1274" i="33"/>
  <c r="AB1286" i="33"/>
  <c r="AB1315" i="33"/>
  <c r="AB1378" i="33"/>
  <c r="AB1406" i="33"/>
  <c r="AB1426" i="33"/>
  <c r="AB1434" i="33"/>
  <c r="AB1442" i="33"/>
  <c r="AB1450" i="33"/>
  <c r="AB1458" i="33"/>
  <c r="AB1466" i="33"/>
  <c r="AB1474" i="33"/>
  <c r="AB1482" i="33"/>
  <c r="AB1490" i="33"/>
  <c r="AB1155" i="33"/>
  <c r="AB1252" i="33"/>
  <c r="AB1330" i="33"/>
  <c r="AB1049" i="33"/>
  <c r="AB1220" i="33"/>
  <c r="AB1237" i="33"/>
  <c r="AB1248" i="33"/>
  <c r="AB1262" i="33"/>
  <c r="AB1266" i="33"/>
  <c r="AB1290" i="33"/>
  <c r="AB1334" i="33"/>
  <c r="AB1347" i="33"/>
  <c r="AB1350" i="33"/>
  <c r="AB1353" i="33"/>
  <c r="AB1390" i="33"/>
  <c r="AB1187" i="33"/>
  <c r="AB1207" i="33"/>
  <c r="AB1294" i="33"/>
  <c r="AB1323" i="33"/>
  <c r="AB1370" i="33"/>
  <c r="AB1081" i="33"/>
  <c r="AB1208" i="33"/>
  <c r="AB1221" i="33"/>
  <c r="AB1232" i="33"/>
  <c r="AB1258" i="33"/>
  <c r="AB1275" i="33"/>
  <c r="AB1283" i="33"/>
  <c r="AB1338" i="33"/>
  <c r="AB1003" i="33"/>
  <c r="AB1057" i="33"/>
  <c r="AB1215" i="33"/>
  <c r="AB1298" i="33"/>
  <c r="AB1342" i="33"/>
  <c r="AB1345" i="33"/>
  <c r="AB1381" i="33"/>
  <c r="AB1395" i="33"/>
  <c r="AB1402" i="33"/>
  <c r="AB1413" i="33"/>
  <c r="AB1362" i="33"/>
  <c r="AB1461" i="33"/>
  <c r="AB1489" i="33"/>
  <c r="AB1504" i="33"/>
  <c r="AB1515" i="33"/>
  <c r="AB1526" i="33"/>
  <c r="AB1537" i="33"/>
  <c r="AB1568" i="33"/>
  <c r="AB1575" i="33"/>
  <c r="AB1583" i="33"/>
  <c r="AB1591" i="33"/>
  <c r="AB1599" i="33"/>
  <c r="AB1607" i="33"/>
  <c r="AB1615" i="33"/>
  <c r="AB1623" i="33"/>
  <c r="AB1631" i="33"/>
  <c r="AB1639" i="33"/>
  <c r="AB1647" i="33"/>
  <c r="AB1655" i="33"/>
  <c r="AB1663" i="33"/>
  <c r="AB1671" i="33"/>
  <c r="AB1679" i="33"/>
  <c r="AB1687" i="33"/>
  <c r="AB1695" i="33"/>
  <c r="AB1703" i="33"/>
  <c r="AB1386" i="33"/>
  <c r="AB1451" i="33"/>
  <c r="AB1456" i="33"/>
  <c r="AB1472" i="33"/>
  <c r="AB1487" i="33"/>
  <c r="AB1495" i="33"/>
  <c r="AB1506" i="33"/>
  <c r="AB1517" i="33"/>
  <c r="AB1548" i="33"/>
  <c r="AB1559" i="33"/>
  <c r="AB1570" i="33"/>
  <c r="AB1393" i="33"/>
  <c r="AB1411" i="33"/>
  <c r="AB1417" i="33"/>
  <c r="AB1421" i="33"/>
  <c r="AB1431" i="33"/>
  <c r="AB1485" i="33"/>
  <c r="AB1497" i="33"/>
  <c r="AB1528" i="33"/>
  <c r="AB1539" i="33"/>
  <c r="AB1550" i="33"/>
  <c r="AB1561" i="33"/>
  <c r="AB1580" i="33"/>
  <c r="AB1588" i="33"/>
  <c r="AB1596" i="33"/>
  <c r="AB1604" i="33"/>
  <c r="AB1612" i="33"/>
  <c r="AB1620" i="33"/>
  <c r="AB1628" i="33"/>
  <c r="AB1636" i="33"/>
  <c r="AB1644" i="33"/>
  <c r="AB1652" i="33"/>
  <c r="AB1660" i="33"/>
  <c r="AB1668" i="33"/>
  <c r="AB1676" i="33"/>
  <c r="AB1365" i="33"/>
  <c r="AB1459" i="33"/>
  <c r="AB1468" i="33"/>
  <c r="AB1483" i="33"/>
  <c r="AB1508" i="33"/>
  <c r="AB1519" i="33"/>
  <c r="AB1530" i="33"/>
  <c r="AB1541" i="33"/>
  <c r="AB1572" i="33"/>
  <c r="AB1428" i="33"/>
  <c r="AB1481" i="33"/>
  <c r="AB1499" i="33"/>
  <c r="AB1510" i="33"/>
  <c r="AB1521" i="33"/>
  <c r="AB1552" i="33"/>
  <c r="AB1563" i="33"/>
  <c r="AB1577" i="33"/>
  <c r="AB1585" i="33"/>
  <c r="AB1593" i="33"/>
  <c r="AB1601" i="33"/>
  <c r="AB1609" i="33"/>
  <c r="AB1617" i="33"/>
  <c r="AB1379" i="33"/>
  <c r="AB1425" i="33"/>
  <c r="AB1441" i="33"/>
  <c r="AB1449" i="33"/>
  <c r="AB1464" i="33"/>
  <c r="AB1479" i="33"/>
  <c r="AB1501" i="33"/>
  <c r="AB1532" i="33"/>
  <c r="AB1543" i="33"/>
  <c r="AB1554" i="33"/>
  <c r="AB1565" i="33"/>
  <c r="AB1444" i="33"/>
  <c r="AB1477" i="33"/>
  <c r="AB1512" i="33"/>
  <c r="AB1523" i="33"/>
  <c r="AB1534" i="33"/>
  <c r="AB1545" i="33"/>
  <c r="AB1574" i="33"/>
  <c r="AB1582" i="33"/>
  <c r="AB1291" i="33"/>
  <c r="AB1418" i="33"/>
  <c r="AB1422" i="33"/>
  <c r="AB1435" i="33"/>
  <c r="AB1457" i="33"/>
  <c r="AB1475" i="33"/>
  <c r="AB1503" i="33"/>
  <c r="AB1514" i="33"/>
  <c r="AB1525" i="33"/>
  <c r="AB1556" i="33"/>
  <c r="AB1567" i="33"/>
  <c r="AB1447" i="33"/>
  <c r="AB1452" i="33"/>
  <c r="AB1473" i="33"/>
  <c r="AB1492" i="33"/>
  <c r="AB1494" i="33"/>
  <c r="AB1505" i="33"/>
  <c r="AB1536" i="33"/>
  <c r="AB1547" i="33"/>
  <c r="AB1558" i="33"/>
  <c r="AB1569" i="33"/>
  <c r="AB1579" i="33"/>
  <c r="AB1587" i="33"/>
  <c r="AB1595" i="33"/>
  <c r="AB1603" i="33"/>
  <c r="AB1611" i="33"/>
  <c r="AB1619" i="33"/>
  <c r="AB1627" i="33"/>
  <c r="AB1635" i="33"/>
  <c r="AB1643" i="33"/>
  <c r="AB1651" i="33"/>
  <c r="AB1659" i="33"/>
  <c r="AB1667" i="33"/>
  <c r="AB1675" i="33"/>
  <c r="AB1683" i="33"/>
  <c r="AB1691" i="33"/>
  <c r="AB1699" i="33"/>
  <c r="AB1471" i="33"/>
  <c r="AB1488" i="33"/>
  <c r="AB1516" i="33"/>
  <c r="AB1527" i="33"/>
  <c r="AB1538" i="33"/>
  <c r="AB1549" i="33"/>
  <c r="AB1267" i="33"/>
  <c r="AB1419" i="33"/>
  <c r="AB1439" i="33"/>
  <c r="AB1455" i="33"/>
  <c r="AB1460" i="33"/>
  <c r="AB1469" i="33"/>
  <c r="AB1496" i="33"/>
  <c r="AB1507" i="33"/>
  <c r="AB1518" i="33"/>
  <c r="AB1529" i="33"/>
  <c r="AB1560" i="33"/>
  <c r="AB1571" i="33"/>
  <c r="AB1576" i="33"/>
  <c r="AB1584" i="33"/>
  <c r="AB1592" i="33"/>
  <c r="AB1600" i="33"/>
  <c r="AB1608" i="33"/>
  <c r="AB1616" i="33"/>
  <c r="AB1624" i="33"/>
  <c r="AB1632" i="33"/>
  <c r="AB1640" i="33"/>
  <c r="AB1648" i="33"/>
  <c r="AB1656" i="33"/>
  <c r="AB1664" i="33"/>
  <c r="AB1672" i="33"/>
  <c r="AB1373" i="33"/>
  <c r="AB1467" i="33"/>
  <c r="AB1484" i="33"/>
  <c r="AB1498" i="33"/>
  <c r="AB1509" i="33"/>
  <c r="AB1540" i="33"/>
  <c r="AB1551" i="33"/>
  <c r="AB1562" i="33"/>
  <c r="AB1302" i="33"/>
  <c r="AB1331" i="33"/>
  <c r="AB1397" i="33"/>
  <c r="AB1409" i="33"/>
  <c r="AB1436" i="33"/>
  <c r="AB1445" i="33"/>
  <c r="AB1465" i="33"/>
  <c r="AB1520" i="33"/>
  <c r="AB1531" i="33"/>
  <c r="AB1542" i="33"/>
  <c r="AB1553" i="33"/>
  <c r="AB1573" i="33"/>
  <c r="AB1581" i="33"/>
  <c r="AB1589" i="33"/>
  <c r="AB1597" i="33"/>
  <c r="AB1605" i="33"/>
  <c r="AB1613" i="33"/>
  <c r="AB1621" i="33"/>
  <c r="AB1433" i="33"/>
  <c r="AB1463" i="33"/>
  <c r="AB1480" i="33"/>
  <c r="AB1500" i="33"/>
  <c r="AB1511" i="33"/>
  <c r="AB1522" i="33"/>
  <c r="AB1533" i="33"/>
  <c r="AB1564" i="33"/>
  <c r="AB1566" i="33"/>
  <c r="AB1625" i="33"/>
  <c r="AB1630" i="33"/>
  <c r="AB1661" i="33"/>
  <c r="AB1710" i="33"/>
  <c r="AB1718" i="33"/>
  <c r="AB1726" i="33"/>
  <c r="AB1734" i="33"/>
  <c r="AB1742" i="33"/>
  <c r="AB1750" i="33"/>
  <c r="AB1758" i="33"/>
  <c r="AB1766" i="33"/>
  <c r="AB1774" i="33"/>
  <c r="AB1782" i="33"/>
  <c r="AB1790" i="33"/>
  <c r="AB1798" i="33"/>
  <c r="AB1806" i="33"/>
  <c r="AB1814" i="33"/>
  <c r="AB1822" i="33"/>
  <c r="AB1830" i="33"/>
  <c r="AB1838" i="33"/>
  <c r="AB1846" i="33"/>
  <c r="AB1854" i="33"/>
  <c r="AB1862" i="33"/>
  <c r="AB1870" i="33"/>
  <c r="AB1878" i="33"/>
  <c r="AB1886" i="33"/>
  <c r="AB1894" i="33"/>
  <c r="AB1476" i="33"/>
  <c r="AB1493" i="33"/>
  <c r="AB1665" i="33"/>
  <c r="AB1618" i="33"/>
  <c r="AB1641" i="33"/>
  <c r="AB1646" i="33"/>
  <c r="AB1669" i="33"/>
  <c r="AB1681" i="33"/>
  <c r="AB1707" i="33"/>
  <c r="AB1715" i="33"/>
  <c r="AB1723" i="33"/>
  <c r="AB1731" i="33"/>
  <c r="AB1739" i="33"/>
  <c r="AB1747" i="33"/>
  <c r="AB1755" i="33"/>
  <c r="AB1763" i="33"/>
  <c r="AB1771" i="33"/>
  <c r="AB1779" i="33"/>
  <c r="AB1787" i="33"/>
  <c r="AB1795" i="33"/>
  <c r="AB1803" i="33"/>
  <c r="AB1811" i="33"/>
  <c r="AB1819" i="33"/>
  <c r="AB1827" i="33"/>
  <c r="AB1835" i="33"/>
  <c r="AB1843" i="33"/>
  <c r="AB1851" i="33"/>
  <c r="AB1859" i="33"/>
  <c r="AB1867" i="33"/>
  <c r="AB1524" i="33"/>
  <c r="AB1610" i="33"/>
  <c r="AB1626" i="33"/>
  <c r="AB1688" i="33"/>
  <c r="AB1555" i="33"/>
  <c r="AB1602" i="33"/>
  <c r="AB1657" i="33"/>
  <c r="AB1662" i="33"/>
  <c r="AB1673" i="33"/>
  <c r="AB1690" i="33"/>
  <c r="AB1692" i="33"/>
  <c r="AB1696" i="33"/>
  <c r="AB1712" i="33"/>
  <c r="AB1720" i="33"/>
  <c r="AB1728" i="33"/>
  <c r="AB1736" i="33"/>
  <c r="AB1744" i="33"/>
  <c r="AB1752" i="33"/>
  <c r="AB1760" i="33"/>
  <c r="AB1768" i="33"/>
  <c r="AB1776" i="33"/>
  <c r="AB1784" i="33"/>
  <c r="AB1792" i="33"/>
  <c r="AB1443" i="33"/>
  <c r="AB1594" i="33"/>
  <c r="AB1637" i="33"/>
  <c r="AB1642" i="33"/>
  <c r="AB1666" i="33"/>
  <c r="AB1686" i="33"/>
  <c r="AB1694" i="33"/>
  <c r="AB1698" i="33"/>
  <c r="AB1700" i="33"/>
  <c r="AB1513" i="33"/>
  <c r="AB1677" i="33"/>
  <c r="AB1684" i="33"/>
  <c r="AB1702" i="33"/>
  <c r="AB1704" i="33"/>
  <c r="AB1709" i="33"/>
  <c r="AB1717" i="33"/>
  <c r="AB1725" i="33"/>
  <c r="AB1733" i="33"/>
  <c r="AB1741" i="33"/>
  <c r="AB1749" i="33"/>
  <c r="AB1757" i="33"/>
  <c r="AB1765" i="33"/>
  <c r="AB1773" i="33"/>
  <c r="AB1781" i="33"/>
  <c r="AB1557" i="33"/>
  <c r="AB1653" i="33"/>
  <c r="AB1658" i="33"/>
  <c r="AB1670" i="33"/>
  <c r="AB1544" i="33"/>
  <c r="AB1586" i="33"/>
  <c r="AB1674" i="33"/>
  <c r="AB1706" i="33"/>
  <c r="AB1714" i="33"/>
  <c r="AB1722" i="33"/>
  <c r="AB1730" i="33"/>
  <c r="AB1738" i="33"/>
  <c r="AB1746" i="33"/>
  <c r="AB1754" i="33"/>
  <c r="AB1762" i="33"/>
  <c r="AB1770" i="33"/>
  <c r="AB1778" i="33"/>
  <c r="AB1786" i="33"/>
  <c r="AB1794" i="33"/>
  <c r="AB1802" i="33"/>
  <c r="AB1810" i="33"/>
  <c r="AB1818" i="33"/>
  <c r="AB1826" i="33"/>
  <c r="AB1834" i="33"/>
  <c r="AB1842" i="33"/>
  <c r="AB1850" i="33"/>
  <c r="AB1858" i="33"/>
  <c r="AB1866" i="33"/>
  <c r="AB1874" i="33"/>
  <c r="AB1882" i="33"/>
  <c r="AB1890" i="33"/>
  <c r="AB1448" i="33"/>
  <c r="AB1633" i="33"/>
  <c r="AB1638" i="33"/>
  <c r="AB1682" i="33"/>
  <c r="AB1385" i="33"/>
  <c r="AB1502" i="33"/>
  <c r="AB1622" i="33"/>
  <c r="AB1680" i="33"/>
  <c r="AB1711" i="33"/>
  <c r="AB1719" i="33"/>
  <c r="AB1727" i="33"/>
  <c r="AB1735" i="33"/>
  <c r="AB1743" i="33"/>
  <c r="AB1751" i="33"/>
  <c r="AB1759" i="33"/>
  <c r="AB1767" i="33"/>
  <c r="AB1775" i="33"/>
  <c r="AB1783" i="33"/>
  <c r="AB1791" i="33"/>
  <c r="AB1799" i="33"/>
  <c r="AB1807" i="33"/>
  <c r="AB1815" i="33"/>
  <c r="AB1823" i="33"/>
  <c r="AB1831" i="33"/>
  <c r="AB1839" i="33"/>
  <c r="AB1847" i="33"/>
  <c r="AB1855" i="33"/>
  <c r="AB1863" i="33"/>
  <c r="AB1427" i="33"/>
  <c r="AB1546" i="33"/>
  <c r="AB1614" i="33"/>
  <c r="AB1649" i="33"/>
  <c r="AB1654" i="33"/>
  <c r="AB1453" i="33"/>
  <c r="AB1606" i="33"/>
  <c r="AB1629" i="33"/>
  <c r="AB1634" i="33"/>
  <c r="AB1689" i="33"/>
  <c r="AB1693" i="33"/>
  <c r="AB1708" i="33"/>
  <c r="AB1716" i="33"/>
  <c r="AB1724" i="33"/>
  <c r="AB1732" i="33"/>
  <c r="AB1740" i="33"/>
  <c r="AB1748" i="33"/>
  <c r="AB1756" i="33"/>
  <c r="AB1764" i="33"/>
  <c r="AB1772" i="33"/>
  <c r="AB1780" i="33"/>
  <c r="AB1788" i="33"/>
  <c r="AB1598" i="33"/>
  <c r="AB1685" i="33"/>
  <c r="AB1578" i="33"/>
  <c r="AB1737" i="33"/>
  <c r="AB1824" i="33"/>
  <c r="AB1906" i="33"/>
  <c r="AB1918" i="33"/>
  <c r="AB1926" i="33"/>
  <c r="AB1934" i="33"/>
  <c r="AB1942" i="33"/>
  <c r="AB1950" i="33"/>
  <c r="AB1958" i="33"/>
  <c r="AB1966" i="33"/>
  <c r="AB1974" i="33"/>
  <c r="AB1982" i="33"/>
  <c r="AB1990" i="33"/>
  <c r="AB1998" i="33"/>
  <c r="AB2006" i="33"/>
  <c r="AB2014" i="33"/>
  <c r="AB2022" i="33"/>
  <c r="AB2030" i="33"/>
  <c r="AB2038" i="33"/>
  <c r="AB2046" i="33"/>
  <c r="AB2054" i="33"/>
  <c r="AB2062" i="33"/>
  <c r="AB2070" i="33"/>
  <c r="AB2078" i="33"/>
  <c r="AB2086" i="33"/>
  <c r="AB1729" i="33"/>
  <c r="AB1761" i="33"/>
  <c r="AB1813" i="33"/>
  <c r="AB1828" i="33"/>
  <c r="AB1837" i="33"/>
  <c r="AB1840" i="33"/>
  <c r="AB1876" i="33"/>
  <c r="AB1891" i="33"/>
  <c r="AB1893" i="33"/>
  <c r="AB1897" i="33"/>
  <c r="AB1908" i="33"/>
  <c r="AB1590" i="33"/>
  <c r="AB1645" i="33"/>
  <c r="AB1678" i="33"/>
  <c r="AB1721" i="33"/>
  <c r="AB1817" i="33"/>
  <c r="AB1857" i="33"/>
  <c r="AB1899" i="33"/>
  <c r="AB1915" i="33"/>
  <c r="AB1923" i="33"/>
  <c r="AB1931" i="33"/>
  <c r="AB1939" i="33"/>
  <c r="AB1947" i="33"/>
  <c r="AB1955" i="33"/>
  <c r="AB1963" i="33"/>
  <c r="AB1971" i="33"/>
  <c r="AB1979" i="33"/>
  <c r="AB1987" i="33"/>
  <c r="AB1995" i="33"/>
  <c r="AB2003" i="33"/>
  <c r="AB2011" i="33"/>
  <c r="AB2019" i="33"/>
  <c r="AB2027" i="33"/>
  <c r="AB2035" i="33"/>
  <c r="AB2043" i="33"/>
  <c r="AB2051" i="33"/>
  <c r="AB2059" i="33"/>
  <c r="AB2067" i="33"/>
  <c r="AB2075" i="33"/>
  <c r="AB1713" i="33"/>
  <c r="AB1872" i="33"/>
  <c r="AB1887" i="33"/>
  <c r="AB1889" i="33"/>
  <c r="AB1910" i="33"/>
  <c r="AB1650" i="33"/>
  <c r="AB1821" i="33"/>
  <c r="AB1832" i="33"/>
  <c r="AB1849" i="33"/>
  <c r="AB1852" i="33"/>
  <c r="AB1860" i="33"/>
  <c r="AB1865" i="33"/>
  <c r="AB1901" i="33"/>
  <c r="AB1912" i="33"/>
  <c r="AB1920" i="33"/>
  <c r="AB1928" i="33"/>
  <c r="AB1936" i="33"/>
  <c r="AB1944" i="33"/>
  <c r="AB1952" i="33"/>
  <c r="AB1960" i="33"/>
  <c r="AB1968" i="33"/>
  <c r="AB1976" i="33"/>
  <c r="AB1984" i="33"/>
  <c r="AB1992" i="33"/>
  <c r="AB2000" i="33"/>
  <c r="AB2008" i="33"/>
  <c r="AB2016" i="33"/>
  <c r="AB2024" i="33"/>
  <c r="AB2032" i="33"/>
  <c r="AB1491" i="33"/>
  <c r="AB1705" i="33"/>
  <c r="AB1769" i="33"/>
  <c r="AB1796" i="33"/>
  <c r="AB1825" i="33"/>
  <c r="AB1883" i="33"/>
  <c r="AB1885" i="33"/>
  <c r="AB1903" i="33"/>
  <c r="AB1868" i="33"/>
  <c r="AB1917" i="33"/>
  <c r="AB1925" i="33"/>
  <c r="AB1933" i="33"/>
  <c r="AB1941" i="33"/>
  <c r="AB1949" i="33"/>
  <c r="AB1957" i="33"/>
  <c r="AB1697" i="33"/>
  <c r="AB1800" i="33"/>
  <c r="AB1829" i="33"/>
  <c r="AB1841" i="33"/>
  <c r="AB1844" i="33"/>
  <c r="AB1879" i="33"/>
  <c r="AB1881" i="33"/>
  <c r="AB1905" i="33"/>
  <c r="AB1804" i="33"/>
  <c r="AB1896" i="33"/>
  <c r="AB1907" i="33"/>
  <c r="AB1914" i="33"/>
  <c r="AB1922" i="33"/>
  <c r="AB1930" i="33"/>
  <c r="AB1938" i="33"/>
  <c r="AB1946" i="33"/>
  <c r="AB1954" i="33"/>
  <c r="AB1962" i="33"/>
  <c r="AB1970" i="33"/>
  <c r="AB1978" i="33"/>
  <c r="AB1986" i="33"/>
  <c r="AB1994" i="33"/>
  <c r="AB2002" i="33"/>
  <c r="AB2010" i="33"/>
  <c r="AB2018" i="33"/>
  <c r="AB2026" i="33"/>
  <c r="AB2034" i="33"/>
  <c r="AB2042" i="33"/>
  <c r="AB2050" i="33"/>
  <c r="AB2058" i="33"/>
  <c r="AB2066" i="33"/>
  <c r="AB2074" i="33"/>
  <c r="AB2082" i="33"/>
  <c r="AB1777" i="33"/>
  <c r="AB1793" i="33"/>
  <c r="AB1875" i="33"/>
  <c r="AB1877" i="33"/>
  <c r="AB1892" i="33"/>
  <c r="AB1808" i="33"/>
  <c r="AB1833" i="33"/>
  <c r="AB1836" i="33"/>
  <c r="AB1898" i="33"/>
  <c r="AB1909" i="33"/>
  <c r="AB1919" i="33"/>
  <c r="AB1927" i="33"/>
  <c r="AB1935" i="33"/>
  <c r="AB1943" i="33"/>
  <c r="AB1951" i="33"/>
  <c r="AB1959" i="33"/>
  <c r="AB1967" i="33"/>
  <c r="AB1975" i="33"/>
  <c r="AB1983" i="33"/>
  <c r="AB1991" i="33"/>
  <c r="AB1999" i="33"/>
  <c r="AB2007" i="33"/>
  <c r="AB2015" i="33"/>
  <c r="AB2023" i="33"/>
  <c r="AB2031" i="33"/>
  <c r="AB2039" i="33"/>
  <c r="AB2047" i="33"/>
  <c r="AB2055" i="33"/>
  <c r="AB2063" i="33"/>
  <c r="AB2071" i="33"/>
  <c r="AB2079" i="33"/>
  <c r="AB1535" i="33"/>
  <c r="AB1797" i="33"/>
  <c r="AB1812" i="33"/>
  <c r="AB1853" i="33"/>
  <c r="AB1856" i="33"/>
  <c r="AB1861" i="33"/>
  <c r="AB1871" i="33"/>
  <c r="AB1873" i="33"/>
  <c r="AB1888" i="33"/>
  <c r="AB1900" i="33"/>
  <c r="AB1911" i="33"/>
  <c r="AB1789" i="33"/>
  <c r="AB1801" i="33"/>
  <c r="AB1916" i="33"/>
  <c r="AB1924" i="33"/>
  <c r="AB1932" i="33"/>
  <c r="AB1940" i="33"/>
  <c r="AB1948" i="33"/>
  <c r="AB1956" i="33"/>
  <c r="AB1964" i="33"/>
  <c r="AB1972" i="33"/>
  <c r="AB1980" i="33"/>
  <c r="AB1988" i="33"/>
  <c r="AB1996" i="33"/>
  <c r="AB2004" i="33"/>
  <c r="AB2012" i="33"/>
  <c r="AB2020" i="33"/>
  <c r="AB2028" i="33"/>
  <c r="AB1701" i="33"/>
  <c r="AB1816" i="33"/>
  <c r="AB1864" i="33"/>
  <c r="AB1869" i="33"/>
  <c r="AB1884" i="33"/>
  <c r="AB1902" i="33"/>
  <c r="AB1753" i="33"/>
  <c r="AB1904" i="33"/>
  <c r="AB2029" i="33"/>
  <c r="AB2056" i="33"/>
  <c r="AB2077" i="33"/>
  <c r="AB2080" i="33"/>
  <c r="AB2088" i="33"/>
  <c r="AB2096" i="33"/>
  <c r="AB2104" i="33"/>
  <c r="AB2112" i="33"/>
  <c r="AB2120" i="33"/>
  <c r="AB2128" i="33"/>
  <c r="AB2136" i="33"/>
  <c r="AB2144" i="33"/>
  <c r="AB2152" i="33"/>
  <c r="AB2160" i="33"/>
  <c r="AB2168" i="33"/>
  <c r="AB2176" i="33"/>
  <c r="AB2184" i="33"/>
  <c r="AB2192" i="33"/>
  <c r="AB2200" i="33"/>
  <c r="AB2208" i="33"/>
  <c r="AB2216" i="33"/>
  <c r="AB2224" i="33"/>
  <c r="AB2232" i="33"/>
  <c r="AB2240" i="33"/>
  <c r="AB2248" i="33"/>
  <c r="AB2256" i="33"/>
  <c r="AB2264" i="33"/>
  <c r="AB2272" i="33"/>
  <c r="AB2280" i="33"/>
  <c r="AB1973" i="33"/>
  <c r="AB2009" i="33"/>
  <c r="AB2049" i="33"/>
  <c r="AB2083" i="33"/>
  <c r="AB2093" i="33"/>
  <c r="AB2101" i="33"/>
  <c r="AB2109" i="33"/>
  <c r="AB2117" i="33"/>
  <c r="AB2125" i="33"/>
  <c r="AB2133" i="33"/>
  <c r="AB2141" i="33"/>
  <c r="AB2149" i="33"/>
  <c r="AB2157" i="33"/>
  <c r="AB2165" i="33"/>
  <c r="AB2173" i="33"/>
  <c r="AB2181" i="33"/>
  <c r="AB2189" i="33"/>
  <c r="AB2197" i="33"/>
  <c r="AB2205" i="33"/>
  <c r="AB2213" i="33"/>
  <c r="AB2221" i="33"/>
  <c r="AB2229" i="33"/>
  <c r="AB2237" i="33"/>
  <c r="AB2245" i="33"/>
  <c r="AB2253" i="33"/>
  <c r="AB2261" i="33"/>
  <c r="AB2269" i="33"/>
  <c r="AB2277" i="33"/>
  <c r="AB2285" i="33"/>
  <c r="AB2293" i="33"/>
  <c r="AB2301" i="33"/>
  <c r="AB1989" i="33"/>
  <c r="AB2025" i="33"/>
  <c r="AB2064" i="33"/>
  <c r="AB1805" i="33"/>
  <c r="AB1969" i="33"/>
  <c r="AB2053" i="33"/>
  <c r="AB2068" i="33"/>
  <c r="AB2085" i="33"/>
  <c r="AB2090" i="33"/>
  <c r="AB2098" i="33"/>
  <c r="AB2106" i="33"/>
  <c r="AB2114" i="33"/>
  <c r="AB2122" i="33"/>
  <c r="AB2130" i="33"/>
  <c r="AB2138" i="33"/>
  <c r="AB2146" i="33"/>
  <c r="AB2154" i="33"/>
  <c r="AB2162" i="33"/>
  <c r="AB2170" i="33"/>
  <c r="AB2178" i="33"/>
  <c r="AB2186" i="33"/>
  <c r="AB2194" i="33"/>
  <c r="AB2202" i="33"/>
  <c r="AB2210" i="33"/>
  <c r="AB2218" i="33"/>
  <c r="AB2226" i="33"/>
  <c r="AB2234" i="33"/>
  <c r="AB2242" i="33"/>
  <c r="AB2250" i="33"/>
  <c r="AB2005" i="33"/>
  <c r="AB2057" i="33"/>
  <c r="AB1985" i="33"/>
  <c r="AB2072" i="33"/>
  <c r="AB2081" i="33"/>
  <c r="AB2087" i="33"/>
  <c r="AB2095" i="33"/>
  <c r="AB2103" i="33"/>
  <c r="AB2111" i="33"/>
  <c r="AB2119" i="33"/>
  <c r="AB2127" i="33"/>
  <c r="AB2135" i="33"/>
  <c r="AB2143" i="33"/>
  <c r="AB2151" i="33"/>
  <c r="AB2159" i="33"/>
  <c r="AB2167" i="33"/>
  <c r="AB2175" i="33"/>
  <c r="AB2183" i="33"/>
  <c r="AB2191" i="33"/>
  <c r="AB2199" i="33"/>
  <c r="AB2207" i="33"/>
  <c r="AB2215" i="33"/>
  <c r="AB2223" i="33"/>
  <c r="AB2231" i="33"/>
  <c r="AB2239" i="33"/>
  <c r="AB2247" i="33"/>
  <c r="AB2255" i="33"/>
  <c r="AB1809" i="33"/>
  <c r="AB1895" i="33"/>
  <c r="AB2021" i="33"/>
  <c r="AB2061" i="33"/>
  <c r="AB1965" i="33"/>
  <c r="AB2001" i="33"/>
  <c r="AB2036" i="33"/>
  <c r="AB2065" i="33"/>
  <c r="AB2092" i="33"/>
  <c r="AB2100" i="33"/>
  <c r="AB2108" i="33"/>
  <c r="AB2116" i="33"/>
  <c r="AB2124" i="33"/>
  <c r="AB2132" i="33"/>
  <c r="AB2140" i="33"/>
  <c r="AB2148" i="33"/>
  <c r="AB2156" i="33"/>
  <c r="AB2164" i="33"/>
  <c r="AB2172" i="33"/>
  <c r="AB2180" i="33"/>
  <c r="AB2188" i="33"/>
  <c r="AB2196" i="33"/>
  <c r="AB2204" i="33"/>
  <c r="AB2212" i="33"/>
  <c r="AB2220" i="33"/>
  <c r="AB2228" i="33"/>
  <c r="AB2236" i="33"/>
  <c r="AB2244" i="33"/>
  <c r="AB2252" i="33"/>
  <c r="AB2260" i="33"/>
  <c r="AB2268" i="33"/>
  <c r="AB2276" i="33"/>
  <c r="AB2284" i="33"/>
  <c r="AB1880" i="33"/>
  <c r="AB2076" i="33"/>
  <c r="AB1953" i="33"/>
  <c r="AB1981" i="33"/>
  <c r="AB2017" i="33"/>
  <c r="AB2040" i="33"/>
  <c r="AB2069" i="33"/>
  <c r="AB2089" i="33"/>
  <c r="AB2097" i="33"/>
  <c r="AB2105" i="33"/>
  <c r="AB2113" i="33"/>
  <c r="AB2121" i="33"/>
  <c r="AB2129" i="33"/>
  <c r="AB2137" i="33"/>
  <c r="AB2145" i="33"/>
  <c r="AB2153" i="33"/>
  <c r="AB2161" i="33"/>
  <c r="AB2169" i="33"/>
  <c r="AB2177" i="33"/>
  <c r="AB2185" i="33"/>
  <c r="AB2193" i="33"/>
  <c r="AB2201" i="33"/>
  <c r="AB2209" i="33"/>
  <c r="AB2217" i="33"/>
  <c r="AB2225" i="33"/>
  <c r="AB2233" i="33"/>
  <c r="AB2241" i="33"/>
  <c r="AB2249" i="33"/>
  <c r="AB2257" i="33"/>
  <c r="AB2265" i="33"/>
  <c r="AB2273" i="33"/>
  <c r="AB2281" i="33"/>
  <c r="AB2289" i="33"/>
  <c r="AB2297" i="33"/>
  <c r="AB2305" i="33"/>
  <c r="AB1785" i="33"/>
  <c r="AB1945" i="33"/>
  <c r="AB1961" i="33"/>
  <c r="AB2044" i="33"/>
  <c r="AB2073" i="33"/>
  <c r="AB2084" i="33"/>
  <c r="AB1820" i="33"/>
  <c r="AB1845" i="33"/>
  <c r="AB1937" i="33"/>
  <c r="AB1997" i="33"/>
  <c r="AB2033" i="33"/>
  <c r="AB2094" i="33"/>
  <c r="AB2102" i="33"/>
  <c r="AB2110" i="33"/>
  <c r="AB2118" i="33"/>
  <c r="AB2126" i="33"/>
  <c r="AB2134" i="33"/>
  <c r="AB2142" i="33"/>
  <c r="AB2150" i="33"/>
  <c r="AB2158" i="33"/>
  <c r="AB2166" i="33"/>
  <c r="AB2174" i="33"/>
  <c r="AB2182" i="33"/>
  <c r="AB2190" i="33"/>
  <c r="AB2198" i="33"/>
  <c r="AB2206" i="33"/>
  <c r="AB2214" i="33"/>
  <c r="AB2222" i="33"/>
  <c r="AB2230" i="33"/>
  <c r="AB2238" i="33"/>
  <c r="AB2246" i="33"/>
  <c r="AB1929" i="33"/>
  <c r="AB1977" i="33"/>
  <c r="AB2048" i="33"/>
  <c r="AB2262" i="33"/>
  <c r="AB2287" i="33"/>
  <c r="AB2295" i="33"/>
  <c r="AB2306" i="33"/>
  <c r="AB2211" i="33"/>
  <c r="AB2259" i="33"/>
  <c r="AB2279" i="33"/>
  <c r="AB2282" i="33"/>
  <c r="AB2311" i="33"/>
  <c r="AB2319" i="33"/>
  <c r="AB2327" i="33"/>
  <c r="AB2335" i="33"/>
  <c r="AB2343" i="33"/>
  <c r="AB2351" i="33"/>
  <c r="AB2359" i="33"/>
  <c r="AB2367" i="33"/>
  <c r="AB2375" i="33"/>
  <c r="AB2383" i="33"/>
  <c r="AB2391" i="33"/>
  <c r="AB2399" i="33"/>
  <c r="AB2407" i="33"/>
  <c r="AB2415" i="33"/>
  <c r="AB2423" i="33"/>
  <c r="AB2431" i="33"/>
  <c r="AB2439" i="33"/>
  <c r="AB2447" i="33"/>
  <c r="AB1848" i="33"/>
  <c r="AB2037" i="33"/>
  <c r="AB2131" i="33"/>
  <c r="AB2271" i="33"/>
  <c r="AB2274" i="33"/>
  <c r="AB2123" i="33"/>
  <c r="AB2243" i="33"/>
  <c r="AB2313" i="33"/>
  <c r="AB2321" i="33"/>
  <c r="AB2329" i="33"/>
  <c r="AB2337" i="33"/>
  <c r="AB2345" i="33"/>
  <c r="AB2353" i="33"/>
  <c r="AB2361" i="33"/>
  <c r="AB2369" i="33"/>
  <c r="AB2377" i="33"/>
  <c r="AB2385" i="33"/>
  <c r="AB2393" i="33"/>
  <c r="AB2401" i="33"/>
  <c r="AB2409" i="33"/>
  <c r="AB2417" i="33"/>
  <c r="AB2115" i="33"/>
  <c r="AB2290" i="33"/>
  <c r="AB2292" i="33"/>
  <c r="AB2303" i="33"/>
  <c r="AB2041" i="33"/>
  <c r="AB2060" i="33"/>
  <c r="AB2107" i="33"/>
  <c r="AB2155" i="33"/>
  <c r="AB2187" i="33"/>
  <c r="AB2263" i="33"/>
  <c r="AB2266" i="33"/>
  <c r="AB2283" i="33"/>
  <c r="AB2288" i="33"/>
  <c r="AB2294" i="33"/>
  <c r="AB2310" i="33"/>
  <c r="AB2318" i="33"/>
  <c r="AB2326" i="33"/>
  <c r="AB2334" i="33"/>
  <c r="AB2342" i="33"/>
  <c r="AB2350" i="33"/>
  <c r="AB2358" i="33"/>
  <c r="AB2366" i="33"/>
  <c r="AB2374" i="33"/>
  <c r="AB2382" i="33"/>
  <c r="AB2390" i="33"/>
  <c r="AB2398" i="33"/>
  <c r="AB2406" i="33"/>
  <c r="AB2414" i="33"/>
  <c r="AB2422" i="33"/>
  <c r="AB2430" i="33"/>
  <c r="AB2438" i="33"/>
  <c r="AB2446" i="33"/>
  <c r="AB2454" i="33"/>
  <c r="AB2462" i="33"/>
  <c r="AB2470" i="33"/>
  <c r="AB2478" i="33"/>
  <c r="AB2486" i="33"/>
  <c r="AB2099" i="33"/>
  <c r="AB2203" i="33"/>
  <c r="AB2254" i="33"/>
  <c r="AB2286" i="33"/>
  <c r="AB2091" i="33"/>
  <c r="AB2296" i="33"/>
  <c r="AB2307" i="33"/>
  <c r="AB2315" i="33"/>
  <c r="AB2323" i="33"/>
  <c r="AB2331" i="33"/>
  <c r="AB2339" i="33"/>
  <c r="AB2347" i="33"/>
  <c r="AB2355" i="33"/>
  <c r="AB2363" i="33"/>
  <c r="AB2371" i="33"/>
  <c r="AB2379" i="33"/>
  <c r="AB2387" i="33"/>
  <c r="AB2395" i="33"/>
  <c r="AB2403" i="33"/>
  <c r="AB2411" i="33"/>
  <c r="AB2419" i="33"/>
  <c r="AB2427" i="33"/>
  <c r="AB2435" i="33"/>
  <c r="AB2443" i="33"/>
  <c r="AB2013" i="33"/>
  <c r="AB2219" i="33"/>
  <c r="AB2275" i="33"/>
  <c r="AB2278" i="33"/>
  <c r="AB2298" i="33"/>
  <c r="AB1913" i="33"/>
  <c r="AB2045" i="33"/>
  <c r="AB2163" i="33"/>
  <c r="AB1921" i="33"/>
  <c r="AB2235" i="33"/>
  <c r="AB2258" i="33"/>
  <c r="AB2300" i="33"/>
  <c r="AB2171" i="33"/>
  <c r="AB2195" i="33"/>
  <c r="AB2309" i="33"/>
  <c r="AB2324" i="33"/>
  <c r="AB2370" i="33"/>
  <c r="AB2394" i="33"/>
  <c r="AB2452" i="33"/>
  <c r="AB2482" i="33"/>
  <c r="AB2484" i="33"/>
  <c r="AB2488" i="33"/>
  <c r="AB2147" i="33"/>
  <c r="AB2267" i="33"/>
  <c r="AB2314" i="33"/>
  <c r="AB2376" i="33"/>
  <c r="AB2381" i="33"/>
  <c r="AB2420" i="33"/>
  <c r="AB2440" i="33"/>
  <c r="AB2445" i="33"/>
  <c r="AB2450" i="33"/>
  <c r="AB2490" i="33"/>
  <c r="AB2492" i="33"/>
  <c r="AB2497" i="33"/>
  <c r="AB2505" i="33"/>
  <c r="AB2513" i="33"/>
  <c r="AB2521" i="33"/>
  <c r="AB2320" i="33"/>
  <c r="AB2325" i="33"/>
  <c r="AB2340" i="33"/>
  <c r="AB2386" i="33"/>
  <c r="AB2413" i="33"/>
  <c r="AB2304" i="33"/>
  <c r="AB2330" i="33"/>
  <c r="AB2402" i="33"/>
  <c r="AB2424" i="33"/>
  <c r="AB2448" i="33"/>
  <c r="AB2494" i="33"/>
  <c r="AB2502" i="33"/>
  <c r="AB2510" i="33"/>
  <c r="AB2518" i="33"/>
  <c r="AB2336" i="33"/>
  <c r="AB2341" i="33"/>
  <c r="AB2356" i="33"/>
  <c r="AB2459" i="33"/>
  <c r="AB1993" i="33"/>
  <c r="AB2179" i="33"/>
  <c r="AB2299" i="33"/>
  <c r="AB2346" i="33"/>
  <c r="AB2392" i="33"/>
  <c r="AB2421" i="33"/>
  <c r="AB2461" i="33"/>
  <c r="AB2463" i="33"/>
  <c r="AB2467" i="33"/>
  <c r="AB2499" i="33"/>
  <c r="AB2507" i="33"/>
  <c r="AB2515" i="33"/>
  <c r="AB2270" i="33"/>
  <c r="AB2352" i="33"/>
  <c r="AB2357" i="33"/>
  <c r="AB2372" i="33"/>
  <c r="AB2410" i="33"/>
  <c r="AB2455" i="33"/>
  <c r="AB2457" i="33"/>
  <c r="AB2465" i="33"/>
  <c r="AB2469" i="33"/>
  <c r="AB2471" i="33"/>
  <c r="AB2475" i="33"/>
  <c r="AB2316" i="33"/>
  <c r="AB2362" i="33"/>
  <c r="AB2433" i="33"/>
  <c r="AB2451" i="33"/>
  <c r="AB2453" i="33"/>
  <c r="AB2473" i="33"/>
  <c r="AB2477" i="33"/>
  <c r="AB2479" i="33"/>
  <c r="AB2483" i="33"/>
  <c r="AB2496" i="33"/>
  <c r="AB2504" i="33"/>
  <c r="AB2512" i="33"/>
  <c r="AB2520" i="33"/>
  <c r="AB2368" i="33"/>
  <c r="AB2373" i="33"/>
  <c r="AB2388" i="33"/>
  <c r="AB2396" i="33"/>
  <c r="AB2400" i="33"/>
  <c r="AB2428" i="33"/>
  <c r="AB2481" i="33"/>
  <c r="AB2485" i="33"/>
  <c r="AB2487" i="33"/>
  <c r="AB2491" i="33"/>
  <c r="AB2227" i="33"/>
  <c r="AB2312" i="33"/>
  <c r="AB2317" i="33"/>
  <c r="AB2332" i="33"/>
  <c r="AB2378" i="33"/>
  <c r="AB2418" i="33"/>
  <c r="AB2436" i="33"/>
  <c r="AB2441" i="33"/>
  <c r="AB2489" i="33"/>
  <c r="AB2501" i="33"/>
  <c r="AB2509" i="33"/>
  <c r="AB2517" i="33"/>
  <c r="AB1745" i="33"/>
  <c r="AB2322" i="33"/>
  <c r="AB2384" i="33"/>
  <c r="AB2389" i="33"/>
  <c r="AB2425" i="33"/>
  <c r="AB2493" i="33"/>
  <c r="AB2251" i="33"/>
  <c r="AB2328" i="33"/>
  <c r="AB2333" i="33"/>
  <c r="AB2348" i="33"/>
  <c r="AB2404" i="33"/>
  <c r="AB2408" i="33"/>
  <c r="AB2444" i="33"/>
  <c r="AB2449" i="33"/>
  <c r="AB2498" i="33"/>
  <c r="AB2506" i="33"/>
  <c r="AB2514" i="33"/>
  <c r="AB2052" i="33"/>
  <c r="AB2302" i="33"/>
  <c r="AB2338" i="33"/>
  <c r="AB2397" i="33"/>
  <c r="AB8" i="33"/>
  <c r="AB2139" i="33"/>
  <c r="AB2344" i="33"/>
  <c r="AB2349" i="33"/>
  <c r="AB2364" i="33"/>
  <c r="AB2429" i="33"/>
  <c r="AB2434" i="33"/>
  <c r="AB2456" i="33"/>
  <c r="AB2458" i="33"/>
  <c r="AB2460" i="33"/>
  <c r="AB2464" i="33"/>
  <c r="AB2495" i="33"/>
  <c r="AB2503" i="33"/>
  <c r="AB2511" i="33"/>
  <c r="AB2519" i="33"/>
  <c r="AB2360" i="33"/>
  <c r="AB2365" i="33"/>
  <c r="AB2380" i="33"/>
  <c r="AB2405" i="33"/>
  <c r="AB2426" i="33"/>
  <c r="AB2432" i="33"/>
  <c r="AB2437" i="33"/>
  <c r="AB2442" i="33"/>
  <c r="AB2474" i="33"/>
  <c r="AB2476" i="33"/>
  <c r="AB2480" i="33"/>
  <c r="AB2500" i="33"/>
  <c r="AB2508" i="33"/>
  <c r="AB2416" i="33"/>
  <c r="AB2354" i="33"/>
  <c r="AB2516" i="33"/>
  <c r="AB2466" i="33"/>
  <c r="AB2468" i="33"/>
  <c r="AB2291" i="33"/>
  <c r="AB2472" i="33"/>
  <c r="AB2308" i="33"/>
  <c r="AB2412" i="33"/>
  <c r="C16" i="41"/>
  <c r="Z7" i="33"/>
  <c r="Z15" i="33" l="1"/>
  <c r="Z23" i="33"/>
  <c r="Z31" i="33"/>
  <c r="Z39" i="33"/>
  <c r="Z47" i="33"/>
  <c r="Z12" i="33"/>
  <c r="Z20" i="33"/>
  <c r="Z28" i="33"/>
  <c r="Z36" i="33"/>
  <c r="Z44" i="33"/>
  <c r="Z11" i="33"/>
  <c r="Z19" i="33"/>
  <c r="Z27" i="33"/>
  <c r="Z35" i="33"/>
  <c r="Z43" i="33"/>
  <c r="Z9" i="33"/>
  <c r="Z26" i="33"/>
  <c r="Z18" i="33"/>
  <c r="Z33" i="33"/>
  <c r="Z53" i="33"/>
  <c r="Z61" i="33"/>
  <c r="Z69" i="33"/>
  <c r="Z77" i="33"/>
  <c r="Z10" i="33"/>
  <c r="Z25" i="33"/>
  <c r="Z24" i="33"/>
  <c r="Z40" i="33"/>
  <c r="Z70" i="33"/>
  <c r="Z90" i="33"/>
  <c r="Z101" i="33"/>
  <c r="Z112" i="33"/>
  <c r="Z123" i="33"/>
  <c r="Z128" i="33"/>
  <c r="Z136" i="33"/>
  <c r="Z144" i="33"/>
  <c r="Z152" i="33"/>
  <c r="Z160" i="33"/>
  <c r="Z51" i="33"/>
  <c r="Z68" i="33"/>
  <c r="Z14" i="33"/>
  <c r="Z21" i="33"/>
  <c r="Z62" i="33"/>
  <c r="Z85" i="33"/>
  <c r="Z38" i="33"/>
  <c r="Z41" i="33"/>
  <c r="Z60" i="33"/>
  <c r="Z75" i="33"/>
  <c r="Z32" i="33"/>
  <c r="Z58" i="33"/>
  <c r="Z73" i="33"/>
  <c r="Z98" i="33"/>
  <c r="Z109" i="33"/>
  <c r="Z22" i="33"/>
  <c r="Z56" i="33"/>
  <c r="Z71" i="33"/>
  <c r="Z29" i="33"/>
  <c r="Z54" i="33"/>
  <c r="Z52" i="33"/>
  <c r="Z67" i="33"/>
  <c r="Z102" i="33"/>
  <c r="Z113" i="33"/>
  <c r="Z124" i="33"/>
  <c r="Z50" i="33"/>
  <c r="Z65" i="33"/>
  <c r="Z82" i="33"/>
  <c r="Z16" i="33"/>
  <c r="Z42" i="33"/>
  <c r="Z48" i="33"/>
  <c r="Z94" i="33"/>
  <c r="Z134" i="33"/>
  <c r="Z145" i="33"/>
  <c r="Z92" i="33"/>
  <c r="Z110" i="33"/>
  <c r="Z147" i="33"/>
  <c r="Z158" i="33"/>
  <c r="Z57" i="33"/>
  <c r="Z63" i="33"/>
  <c r="Z97" i="33"/>
  <c r="Z122" i="33"/>
  <c r="Z133" i="33"/>
  <c r="Z135" i="33"/>
  <c r="Z170" i="33"/>
  <c r="Z172" i="33"/>
  <c r="Z13" i="33"/>
  <c r="Z46" i="33"/>
  <c r="Z95" i="33"/>
  <c r="Z100" i="33"/>
  <c r="Z105" i="33"/>
  <c r="Z125" i="33"/>
  <c r="Z150" i="33"/>
  <c r="Z207" i="33"/>
  <c r="Z83" i="33"/>
  <c r="Z118" i="33"/>
  <c r="Z142" i="33"/>
  <c r="Z167" i="33"/>
  <c r="Z87" i="33"/>
  <c r="Z93" i="33"/>
  <c r="Z111" i="33"/>
  <c r="Z116" i="33"/>
  <c r="Z161" i="33"/>
  <c r="Z163" i="33"/>
  <c r="Z76" i="33"/>
  <c r="Z121" i="33"/>
  <c r="Z127" i="33"/>
  <c r="Z155" i="33"/>
  <c r="Z166" i="33"/>
  <c r="Z191" i="33"/>
  <c r="Z17" i="33"/>
  <c r="Z55" i="33"/>
  <c r="Z86" i="33"/>
  <c r="Z108" i="33"/>
  <c r="Z130" i="33"/>
  <c r="Z141" i="33"/>
  <c r="Z176" i="33"/>
  <c r="Z189" i="33"/>
  <c r="Z212" i="33"/>
  <c r="Z214" i="33"/>
  <c r="Z216" i="33"/>
  <c r="Z218" i="33"/>
  <c r="Z227" i="33"/>
  <c r="Z239" i="33"/>
  <c r="Z247" i="33"/>
  <c r="Z255" i="33"/>
  <c r="Z49" i="33"/>
  <c r="Z91" i="33"/>
  <c r="Z153" i="33"/>
  <c r="Z174" i="33"/>
  <c r="Z183" i="33"/>
  <c r="Z37" i="33"/>
  <c r="Z64" i="33"/>
  <c r="Z119" i="33"/>
  <c r="Z164" i="33"/>
  <c r="Z179" i="33"/>
  <c r="Z181" i="33"/>
  <c r="Z200" i="33"/>
  <c r="Z202" i="33"/>
  <c r="Z222" i="33"/>
  <c r="Z233" i="33"/>
  <c r="Z241" i="33"/>
  <c r="Z78" i="33"/>
  <c r="Z139" i="33"/>
  <c r="Z72" i="33"/>
  <c r="Z84" i="33"/>
  <c r="Z99" i="33"/>
  <c r="Z106" i="33"/>
  <c r="Z131" i="33"/>
  <c r="Z156" i="33"/>
  <c r="Z159" i="33"/>
  <c r="Z177" i="33"/>
  <c r="Z88" i="33"/>
  <c r="Z74" i="33"/>
  <c r="Z80" i="33"/>
  <c r="Z129" i="33"/>
  <c r="Z157" i="33"/>
  <c r="Z104" i="33"/>
  <c r="Z199" i="33"/>
  <c r="Z260" i="33"/>
  <c r="Z96" i="33"/>
  <c r="Z151" i="33"/>
  <c r="Z188" i="33"/>
  <c r="Z226" i="33"/>
  <c r="Z115" i="33"/>
  <c r="Z162" i="33"/>
  <c r="Z194" i="33"/>
  <c r="Z205" i="33"/>
  <c r="Z208" i="33"/>
  <c r="Z211" i="33"/>
  <c r="Z231" i="33"/>
  <c r="Z253" i="33"/>
  <c r="Z262" i="33"/>
  <c r="Z270" i="33"/>
  <c r="Z278" i="33"/>
  <c r="Z286" i="33"/>
  <c r="Z294" i="33"/>
  <c r="Z302" i="33"/>
  <c r="Z310" i="33"/>
  <c r="Z146" i="33"/>
  <c r="Z178" i="33"/>
  <c r="Z244" i="33"/>
  <c r="Z59" i="33"/>
  <c r="Z89" i="33"/>
  <c r="Z107" i="33"/>
  <c r="Z117" i="33"/>
  <c r="Z175" i="33"/>
  <c r="Z229" i="33"/>
  <c r="Z30" i="33"/>
  <c r="Z171" i="33"/>
  <c r="Z192" i="33"/>
  <c r="Z203" i="33"/>
  <c r="Z206" i="33"/>
  <c r="Z217" i="33"/>
  <c r="Z236" i="33"/>
  <c r="Z248" i="33"/>
  <c r="Z259" i="33"/>
  <c r="Z264" i="33"/>
  <c r="Z272" i="33"/>
  <c r="Z280" i="33"/>
  <c r="Z288" i="33"/>
  <c r="Z296" i="33"/>
  <c r="Z304" i="33"/>
  <c r="Z79" i="33"/>
  <c r="Z198" i="33"/>
  <c r="Z209" i="33"/>
  <c r="Z154" i="33"/>
  <c r="Z168" i="33"/>
  <c r="Z180" i="33"/>
  <c r="Z190" i="33"/>
  <c r="Z201" i="33"/>
  <c r="Z204" i="33"/>
  <c r="Z220" i="33"/>
  <c r="Z232" i="33"/>
  <c r="Z243" i="33"/>
  <c r="Z34" i="33"/>
  <c r="Z186" i="33"/>
  <c r="Z234" i="33"/>
  <c r="Z250" i="33"/>
  <c r="Z277" i="33"/>
  <c r="Z282" i="33"/>
  <c r="Z287" i="33"/>
  <c r="Z292" i="33"/>
  <c r="Z215" i="33"/>
  <c r="Z305" i="33"/>
  <c r="Z81" i="33"/>
  <c r="Z120" i="33"/>
  <c r="Z132" i="33"/>
  <c r="Z143" i="33"/>
  <c r="Z256" i="33"/>
  <c r="Z285" i="33"/>
  <c r="Z290" i="33"/>
  <c r="Z295" i="33"/>
  <c r="Z300" i="33"/>
  <c r="Z317" i="33"/>
  <c r="Z325" i="33"/>
  <c r="Z333" i="33"/>
  <c r="Z341" i="33"/>
  <c r="Z349" i="33"/>
  <c r="Z357" i="33"/>
  <c r="Z365" i="33"/>
  <c r="Z373" i="33"/>
  <c r="Z381" i="33"/>
  <c r="Z389" i="33"/>
  <c r="Z397" i="33"/>
  <c r="Z405" i="33"/>
  <c r="Z413" i="33"/>
  <c r="Z103" i="33"/>
  <c r="Z193" i="33"/>
  <c r="Z225" i="33"/>
  <c r="Z230" i="33"/>
  <c r="Z267" i="33"/>
  <c r="Z45" i="33"/>
  <c r="Z165" i="33"/>
  <c r="Z187" i="33"/>
  <c r="Z293" i="33"/>
  <c r="Z298" i="33"/>
  <c r="Z303" i="33"/>
  <c r="Z308" i="33"/>
  <c r="Z314" i="33"/>
  <c r="Z322" i="33"/>
  <c r="Z330" i="33"/>
  <c r="Z338" i="33"/>
  <c r="Z346" i="33"/>
  <c r="Z354" i="33"/>
  <c r="Z362" i="33"/>
  <c r="Z370" i="33"/>
  <c r="Z221" i="33"/>
  <c r="Z254" i="33"/>
  <c r="Z301" i="33"/>
  <c r="Z182" i="33"/>
  <c r="Z126" i="33"/>
  <c r="Z137" i="33"/>
  <c r="Z273" i="33"/>
  <c r="Z291" i="33"/>
  <c r="Z66" i="33"/>
  <c r="Z149" i="33"/>
  <c r="Z263" i="33"/>
  <c r="Z268" i="33"/>
  <c r="Z309" i="33"/>
  <c r="Z311" i="33"/>
  <c r="Z313" i="33"/>
  <c r="Z321" i="33"/>
  <c r="Z329" i="33"/>
  <c r="Z337" i="33"/>
  <c r="Z345" i="33"/>
  <c r="Z353" i="33"/>
  <c r="Z138" i="33"/>
  <c r="Z196" i="33"/>
  <c r="Z169" i="33"/>
  <c r="Z184" i="33"/>
  <c r="Z213" i="33"/>
  <c r="Z223" i="33"/>
  <c r="Z228" i="33"/>
  <c r="Z237" i="33"/>
  <c r="Z249" i="33"/>
  <c r="Z289" i="33"/>
  <c r="Z148" i="33"/>
  <c r="Z274" i="33"/>
  <c r="Z297" i="33"/>
  <c r="Z327" i="33"/>
  <c r="Z332" i="33"/>
  <c r="Z350" i="33"/>
  <c r="Z355" i="33"/>
  <c r="Z374" i="33"/>
  <c r="Z385" i="33"/>
  <c r="Z396" i="33"/>
  <c r="Z185" i="33"/>
  <c r="Z257" i="33"/>
  <c r="Z269" i="33"/>
  <c r="Z275" i="33"/>
  <c r="Z335" i="33"/>
  <c r="Z340" i="33"/>
  <c r="Z364" i="33"/>
  <c r="Z366" i="33"/>
  <c r="Z368" i="33"/>
  <c r="Z376" i="33"/>
  <c r="Z378" i="33"/>
  <c r="Z387" i="33"/>
  <c r="Z398" i="33"/>
  <c r="Z242" i="33"/>
  <c r="Z251" i="33"/>
  <c r="Z299" i="33"/>
  <c r="Z312" i="33"/>
  <c r="Z343" i="33"/>
  <c r="Z348" i="33"/>
  <c r="Z380" i="33"/>
  <c r="Z391" i="33"/>
  <c r="Z400" i="33"/>
  <c r="Z402" i="33"/>
  <c r="Z114" i="33"/>
  <c r="Z252" i="33"/>
  <c r="Z258" i="33"/>
  <c r="Z276" i="33"/>
  <c r="Z315" i="33"/>
  <c r="Z320" i="33"/>
  <c r="Z351" i="33"/>
  <c r="Z356" i="33"/>
  <c r="Z358" i="33"/>
  <c r="Z360" i="33"/>
  <c r="Z382" i="33"/>
  <c r="Z393" i="33"/>
  <c r="Z404" i="33"/>
  <c r="Z415" i="33"/>
  <c r="Z422" i="33"/>
  <c r="Z430" i="33"/>
  <c r="Z438" i="33"/>
  <c r="Z446" i="33"/>
  <c r="Z173" i="33"/>
  <c r="Z238" i="33"/>
  <c r="Z409" i="33"/>
  <c r="Z411" i="33"/>
  <c r="Z425" i="33"/>
  <c r="Z436" i="33"/>
  <c r="Z455" i="33"/>
  <c r="Z463" i="33"/>
  <c r="Z471" i="33"/>
  <c r="Z479" i="33"/>
  <c r="Z487" i="33"/>
  <c r="Z495" i="33"/>
  <c r="Z503" i="33"/>
  <c r="Z511" i="33"/>
  <c r="Z519" i="33"/>
  <c r="Z527" i="33"/>
  <c r="Z535" i="33"/>
  <c r="Z543" i="33"/>
  <c r="Z283" i="33"/>
  <c r="Z318" i="33"/>
  <c r="Z326" i="33"/>
  <c r="Z334" i="33"/>
  <c r="Z342" i="33"/>
  <c r="Z375" i="33"/>
  <c r="Z392" i="33"/>
  <c r="Z401" i="33"/>
  <c r="Z427" i="33"/>
  <c r="Z447" i="33"/>
  <c r="Z240" i="33"/>
  <c r="Z265" i="33"/>
  <c r="Z452" i="33"/>
  <c r="Z460" i="33"/>
  <c r="Z468" i="33"/>
  <c r="Z476" i="33"/>
  <c r="Z484" i="33"/>
  <c r="Z492" i="33"/>
  <c r="Z500" i="33"/>
  <c r="Z508" i="33"/>
  <c r="Z516" i="33"/>
  <c r="Z524" i="33"/>
  <c r="Z532" i="33"/>
  <c r="Z540" i="33"/>
  <c r="Z548" i="33"/>
  <c r="Z556" i="33"/>
  <c r="Z564" i="33"/>
  <c r="Z572" i="33"/>
  <c r="Z580" i="33"/>
  <c r="Z588" i="33"/>
  <c r="Z596" i="33"/>
  <c r="Z604" i="33"/>
  <c r="Z612" i="33"/>
  <c r="Z620" i="33"/>
  <c r="Z219" i="33"/>
  <c r="Z369" i="33"/>
  <c r="Z372" i="33"/>
  <c r="Z384" i="33"/>
  <c r="Z407" i="33"/>
  <c r="Z429" i="33"/>
  <c r="Z440" i="33"/>
  <c r="Z420" i="33"/>
  <c r="Z449" i="33"/>
  <c r="Z457" i="33"/>
  <c r="Z465" i="33"/>
  <c r="Z473" i="33"/>
  <c r="Z481" i="33"/>
  <c r="Z489" i="33"/>
  <c r="Z497" i="33"/>
  <c r="Z505" i="33"/>
  <c r="Z513" i="33"/>
  <c r="Z521" i="33"/>
  <c r="Z529" i="33"/>
  <c r="Z537" i="33"/>
  <c r="Z545" i="33"/>
  <c r="Z553" i="33"/>
  <c r="Z561" i="33"/>
  <c r="Z569" i="33"/>
  <c r="Z577" i="33"/>
  <c r="Z585" i="33"/>
  <c r="Z593" i="33"/>
  <c r="Z601" i="33"/>
  <c r="Z609" i="33"/>
  <c r="Z617" i="33"/>
  <c r="Z245" i="33"/>
  <c r="Z266" i="33"/>
  <c r="Z284" i="33"/>
  <c r="Z323" i="33"/>
  <c r="Z331" i="33"/>
  <c r="Z339" i="33"/>
  <c r="Z347" i="33"/>
  <c r="Z359" i="33"/>
  <c r="Z390" i="33"/>
  <c r="Z399" i="33"/>
  <c r="Z418" i="33"/>
  <c r="Z431" i="33"/>
  <c r="Z442" i="33"/>
  <c r="Z433" i="33"/>
  <c r="Z444" i="33"/>
  <c r="Z454" i="33"/>
  <c r="Z462" i="33"/>
  <c r="Z470" i="33"/>
  <c r="Z478" i="33"/>
  <c r="Z486" i="33"/>
  <c r="Z494" i="33"/>
  <c r="Z502" i="33"/>
  <c r="Z510" i="33"/>
  <c r="Z518" i="33"/>
  <c r="Z526" i="33"/>
  <c r="Z534" i="33"/>
  <c r="Z542" i="33"/>
  <c r="Z550" i="33"/>
  <c r="Z558" i="33"/>
  <c r="Z566" i="33"/>
  <c r="Z574" i="33"/>
  <c r="Z582" i="33"/>
  <c r="Z590" i="33"/>
  <c r="Z598" i="33"/>
  <c r="Z606" i="33"/>
  <c r="Z195" i="33"/>
  <c r="Z224" i="33"/>
  <c r="Z319" i="33"/>
  <c r="Z410" i="33"/>
  <c r="Z412" i="33"/>
  <c r="Z414" i="33"/>
  <c r="Z416" i="33"/>
  <c r="Z424" i="33"/>
  <c r="Z435" i="33"/>
  <c r="Z140" i="33"/>
  <c r="Z246" i="33"/>
  <c r="Z451" i="33"/>
  <c r="Z459" i="33"/>
  <c r="Z467" i="33"/>
  <c r="Z475" i="33"/>
  <c r="Z483" i="33"/>
  <c r="Z491" i="33"/>
  <c r="Z499" i="33"/>
  <c r="Z507" i="33"/>
  <c r="Z515" i="33"/>
  <c r="Z523" i="33"/>
  <c r="Z531" i="33"/>
  <c r="Z539" i="33"/>
  <c r="Z547" i="33"/>
  <c r="Z555" i="33"/>
  <c r="Z563" i="33"/>
  <c r="Z571" i="33"/>
  <c r="Z579" i="33"/>
  <c r="Z587" i="33"/>
  <c r="Z595" i="33"/>
  <c r="Z603" i="33"/>
  <c r="Z611" i="33"/>
  <c r="Z197" i="33"/>
  <c r="Z306" i="33"/>
  <c r="Z328" i="33"/>
  <c r="Z336" i="33"/>
  <c r="Z344" i="33"/>
  <c r="Z352" i="33"/>
  <c r="Z363" i="33"/>
  <c r="Z367" i="33"/>
  <c r="Z379" i="33"/>
  <c r="Z388" i="33"/>
  <c r="Z408" i="33"/>
  <c r="Z426" i="33"/>
  <c r="Z437" i="33"/>
  <c r="Z235" i="33"/>
  <c r="Z428" i="33"/>
  <c r="Z448" i="33"/>
  <c r="Z456" i="33"/>
  <c r="Z464" i="33"/>
  <c r="Z472" i="33"/>
  <c r="Z480" i="33"/>
  <c r="Z488" i="33"/>
  <c r="Z496" i="33"/>
  <c r="Z504" i="33"/>
  <c r="Z512" i="33"/>
  <c r="Z520" i="33"/>
  <c r="Z528" i="33"/>
  <c r="Z536" i="33"/>
  <c r="Z544" i="33"/>
  <c r="Z552" i="33"/>
  <c r="Z560" i="33"/>
  <c r="Z316" i="33"/>
  <c r="Z324" i="33"/>
  <c r="Z394" i="33"/>
  <c r="Z406" i="33"/>
  <c r="Z439" i="33"/>
  <c r="Z261" i="33"/>
  <c r="Z271" i="33"/>
  <c r="Z279" i="33"/>
  <c r="Z371" i="33"/>
  <c r="Z377" i="33"/>
  <c r="Z386" i="33"/>
  <c r="Z403" i="33"/>
  <c r="Z417" i="33"/>
  <c r="Z419" i="33"/>
  <c r="Z421" i="33"/>
  <c r="Z432" i="33"/>
  <c r="Z443" i="33"/>
  <c r="Z466" i="33"/>
  <c r="Z584" i="33"/>
  <c r="Z281" i="33"/>
  <c r="Z361" i="33"/>
  <c r="Z458" i="33"/>
  <c r="Z509" i="33"/>
  <c r="Z541" i="33"/>
  <c r="Z575" i="33"/>
  <c r="Z597" i="33"/>
  <c r="Z605" i="33"/>
  <c r="Z608" i="33"/>
  <c r="Z613" i="33"/>
  <c r="Z615" i="33"/>
  <c r="Z630" i="33"/>
  <c r="Z638" i="33"/>
  <c r="Z646" i="33"/>
  <c r="Z654" i="33"/>
  <c r="Z662" i="33"/>
  <c r="Z670" i="33"/>
  <c r="Z678" i="33"/>
  <c r="Z686" i="33"/>
  <c r="Z694" i="33"/>
  <c r="Z702" i="33"/>
  <c r="Z710" i="33"/>
  <c r="Z718" i="33"/>
  <c r="Z726" i="33"/>
  <c r="Z734" i="33"/>
  <c r="Z742" i="33"/>
  <c r="Z750" i="33"/>
  <c r="Z758" i="33"/>
  <c r="Z766" i="33"/>
  <c r="Z774" i="33"/>
  <c r="Z782" i="33"/>
  <c r="Z790" i="33"/>
  <c r="Z210" i="33"/>
  <c r="Z395" i="33"/>
  <c r="Z441" i="33"/>
  <c r="Z450" i="33"/>
  <c r="Z576" i="33"/>
  <c r="Z490" i="33"/>
  <c r="Z522" i="33"/>
  <c r="Z567" i="33"/>
  <c r="Z589" i="33"/>
  <c r="Z627" i="33"/>
  <c r="Z635" i="33"/>
  <c r="Z643" i="33"/>
  <c r="Z651" i="33"/>
  <c r="Z659" i="33"/>
  <c r="Z667" i="33"/>
  <c r="Z675" i="33"/>
  <c r="Z683" i="33"/>
  <c r="Z691" i="33"/>
  <c r="Z699" i="33"/>
  <c r="Z707" i="33"/>
  <c r="Z715" i="33"/>
  <c r="Z723" i="33"/>
  <c r="Z731" i="33"/>
  <c r="Z739" i="33"/>
  <c r="Z747" i="33"/>
  <c r="Z755" i="33"/>
  <c r="Z763" i="33"/>
  <c r="Z477" i="33"/>
  <c r="Z568" i="33"/>
  <c r="Z622" i="33"/>
  <c r="Z469" i="33"/>
  <c r="Z485" i="33"/>
  <c r="Z517" i="33"/>
  <c r="Z549" i="33"/>
  <c r="Z581" i="33"/>
  <c r="Z602" i="33"/>
  <c r="Z624" i="33"/>
  <c r="Z632" i="33"/>
  <c r="Z640" i="33"/>
  <c r="Z648" i="33"/>
  <c r="Z656" i="33"/>
  <c r="Z664" i="33"/>
  <c r="Z672" i="33"/>
  <c r="Z680" i="33"/>
  <c r="Z688" i="33"/>
  <c r="Z696" i="33"/>
  <c r="Z704" i="33"/>
  <c r="Z712" i="33"/>
  <c r="Z720" i="33"/>
  <c r="Z728" i="33"/>
  <c r="Z736" i="33"/>
  <c r="Z744" i="33"/>
  <c r="Z752" i="33"/>
  <c r="Z760" i="33"/>
  <c r="Z768" i="33"/>
  <c r="Z383" i="33"/>
  <c r="Z423" i="33"/>
  <c r="Z461" i="33"/>
  <c r="Z554" i="33"/>
  <c r="Z453" i="33"/>
  <c r="Z498" i="33"/>
  <c r="Z530" i="33"/>
  <c r="Z559" i="33"/>
  <c r="Z573" i="33"/>
  <c r="Z594" i="33"/>
  <c r="Z616" i="33"/>
  <c r="Z618" i="33"/>
  <c r="Z629" i="33"/>
  <c r="Z637" i="33"/>
  <c r="Z645" i="33"/>
  <c r="Z434" i="33"/>
  <c r="Z614" i="33"/>
  <c r="Z307" i="33"/>
  <c r="Z493" i="33"/>
  <c r="Z525" i="33"/>
  <c r="Z565" i="33"/>
  <c r="Z586" i="33"/>
  <c r="Z445" i="33"/>
  <c r="Z506" i="33"/>
  <c r="Z538" i="33"/>
  <c r="Z501" i="33"/>
  <c r="Z533" i="33"/>
  <c r="Z570" i="33"/>
  <c r="Z591" i="33"/>
  <c r="Z607" i="33"/>
  <c r="Z621" i="33"/>
  <c r="Z623" i="33"/>
  <c r="Z628" i="33"/>
  <c r="Z655" i="33"/>
  <c r="Z671" i="33"/>
  <c r="Z687" i="33"/>
  <c r="Z703" i="33"/>
  <c r="Z719" i="33"/>
  <c r="Z735" i="33"/>
  <c r="Z751" i="33"/>
  <c r="Z769" i="33"/>
  <c r="Z784" i="33"/>
  <c r="Z619" i="33"/>
  <c r="Z636" i="33"/>
  <c r="Z798" i="33"/>
  <c r="Z809" i="33"/>
  <c r="Z820" i="33"/>
  <c r="Z562" i="33"/>
  <c r="Z610" i="33"/>
  <c r="Z652" i="33"/>
  <c r="Z668" i="33"/>
  <c r="Z684" i="33"/>
  <c r="Z700" i="33"/>
  <c r="Z716" i="33"/>
  <c r="Z732" i="33"/>
  <c r="Z748" i="33"/>
  <c r="Z764" i="33"/>
  <c r="Z767" i="33"/>
  <c r="Z780" i="33"/>
  <c r="Z800" i="33"/>
  <c r="Z811" i="33"/>
  <c r="Z830" i="33"/>
  <c r="Z838" i="33"/>
  <c r="Z846" i="33"/>
  <c r="Z854" i="33"/>
  <c r="Z862" i="33"/>
  <c r="Z870" i="33"/>
  <c r="Z878" i="33"/>
  <c r="Z886" i="33"/>
  <c r="Z894" i="33"/>
  <c r="Z902" i="33"/>
  <c r="Z910" i="33"/>
  <c r="Z918" i="33"/>
  <c r="Z926" i="33"/>
  <c r="Z934" i="33"/>
  <c r="Z942" i="33"/>
  <c r="Z950" i="33"/>
  <c r="Z958" i="33"/>
  <c r="Z599" i="33"/>
  <c r="Z600" i="33"/>
  <c r="Z665" i="33"/>
  <c r="Z681" i="33"/>
  <c r="Z697" i="33"/>
  <c r="Z713" i="33"/>
  <c r="Z729" i="33"/>
  <c r="Z745" i="33"/>
  <c r="Z761" i="33"/>
  <c r="Z776" i="33"/>
  <c r="Z791" i="33"/>
  <c r="Z813" i="33"/>
  <c r="Z827" i="33"/>
  <c r="Z835" i="33"/>
  <c r="Z843" i="33"/>
  <c r="Z851" i="33"/>
  <c r="Z859" i="33"/>
  <c r="Z867" i="33"/>
  <c r="Z875" i="33"/>
  <c r="Z883" i="33"/>
  <c r="Z891" i="33"/>
  <c r="Z899" i="33"/>
  <c r="Z641" i="33"/>
  <c r="Z649" i="33"/>
  <c r="Z793" i="33"/>
  <c r="Z804" i="33"/>
  <c r="Z815" i="33"/>
  <c r="Z474" i="33"/>
  <c r="Z583" i="33"/>
  <c r="Z642" i="33"/>
  <c r="Z653" i="33"/>
  <c r="Z669" i="33"/>
  <c r="Z685" i="33"/>
  <c r="Z701" i="33"/>
  <c r="Z717" i="33"/>
  <c r="Z733" i="33"/>
  <c r="Z749" i="33"/>
  <c r="Z765" i="33"/>
  <c r="Z772" i="33"/>
  <c r="Z787" i="33"/>
  <c r="Z789" i="33"/>
  <c r="Z795" i="33"/>
  <c r="Z824" i="33"/>
  <c r="Z832" i="33"/>
  <c r="Z840" i="33"/>
  <c r="Z848" i="33"/>
  <c r="Z856" i="33"/>
  <c r="Z864" i="33"/>
  <c r="Z872" i="33"/>
  <c r="Z880" i="33"/>
  <c r="Z546" i="33"/>
  <c r="Z633" i="33"/>
  <c r="Z650" i="33"/>
  <c r="Z666" i="33"/>
  <c r="Z682" i="33"/>
  <c r="Z698" i="33"/>
  <c r="Z714" i="33"/>
  <c r="Z730" i="33"/>
  <c r="Z746" i="33"/>
  <c r="Z762" i="33"/>
  <c r="Z770" i="33"/>
  <c r="Z806" i="33"/>
  <c r="Z817" i="33"/>
  <c r="Z514" i="33"/>
  <c r="Z634" i="33"/>
  <c r="Z663" i="33"/>
  <c r="Z679" i="33"/>
  <c r="Z695" i="33"/>
  <c r="Z711" i="33"/>
  <c r="Z727" i="33"/>
  <c r="Z743" i="33"/>
  <c r="Z759" i="33"/>
  <c r="Z783" i="33"/>
  <c r="Z785" i="33"/>
  <c r="Z797" i="33"/>
  <c r="Z808" i="33"/>
  <c r="Z819" i="33"/>
  <c r="Z829" i="33"/>
  <c r="Z837" i="33"/>
  <c r="Z845" i="33"/>
  <c r="Z853" i="33"/>
  <c r="Z861" i="33"/>
  <c r="Z869" i="33"/>
  <c r="Z482" i="33"/>
  <c r="Z551" i="33"/>
  <c r="Z799" i="33"/>
  <c r="Z810" i="33"/>
  <c r="Z647" i="33"/>
  <c r="Z660" i="33"/>
  <c r="Z676" i="33"/>
  <c r="Z692" i="33"/>
  <c r="Z708" i="33"/>
  <c r="Z724" i="33"/>
  <c r="Z740" i="33"/>
  <c r="Z756" i="33"/>
  <c r="Z779" i="33"/>
  <c r="Z781" i="33"/>
  <c r="Z821" i="33"/>
  <c r="Z826" i="33"/>
  <c r="Z834" i="33"/>
  <c r="Z842" i="33"/>
  <c r="Z850" i="33"/>
  <c r="Z858" i="33"/>
  <c r="Z866" i="33"/>
  <c r="Z874" i="33"/>
  <c r="Z639" i="33"/>
  <c r="Z801" i="33"/>
  <c r="Z812" i="33"/>
  <c r="Z657" i="33"/>
  <c r="Z673" i="33"/>
  <c r="Z689" i="33"/>
  <c r="Z705" i="33"/>
  <c r="Z721" i="33"/>
  <c r="Z737" i="33"/>
  <c r="Z753" i="33"/>
  <c r="Z775" i="33"/>
  <c r="Z777" i="33"/>
  <c r="Z792" i="33"/>
  <c r="Z803" i="33"/>
  <c r="Z557" i="33"/>
  <c r="Z885" i="33"/>
  <c r="Z828" i="33"/>
  <c r="Z849" i="33"/>
  <c r="Z871" i="33"/>
  <c r="Z900" i="33"/>
  <c r="Z912" i="33"/>
  <c r="Z921" i="33"/>
  <c r="Z923" i="33"/>
  <c r="Z932" i="33"/>
  <c r="Z943" i="33"/>
  <c r="Z954" i="33"/>
  <c r="Z965" i="33"/>
  <c r="Z973" i="33"/>
  <c r="Z981" i="33"/>
  <c r="Z989" i="33"/>
  <c r="Z997" i="33"/>
  <c r="Z1005" i="33"/>
  <c r="Z1013" i="33"/>
  <c r="Z1021" i="33"/>
  <c r="Z1029" i="33"/>
  <c r="Z1037" i="33"/>
  <c r="Z1045" i="33"/>
  <c r="Z1053" i="33"/>
  <c r="Z1061" i="33"/>
  <c r="Z1069" i="33"/>
  <c r="Z1077" i="33"/>
  <c r="Z1085" i="33"/>
  <c r="Z625" i="33"/>
  <c r="Z814" i="33"/>
  <c r="Z896" i="33"/>
  <c r="Z898" i="33"/>
  <c r="Z626" i="33"/>
  <c r="Z841" i="33"/>
  <c r="Z863" i="33"/>
  <c r="Z914" i="33"/>
  <c r="Z925" i="33"/>
  <c r="Z936" i="33"/>
  <c r="Z945" i="33"/>
  <c r="Z947" i="33"/>
  <c r="Z956" i="33"/>
  <c r="Z970" i="33"/>
  <c r="Z978" i="33"/>
  <c r="Z807" i="33"/>
  <c r="Z754" i="33"/>
  <c r="Z833" i="33"/>
  <c r="Z855" i="33"/>
  <c r="Z876" i="33"/>
  <c r="Z881" i="33"/>
  <c r="Z892" i="33"/>
  <c r="Z907" i="33"/>
  <c r="Z916" i="33"/>
  <c r="Z927" i="33"/>
  <c r="Z938" i="33"/>
  <c r="Z949" i="33"/>
  <c r="Z960" i="33"/>
  <c r="Z967" i="33"/>
  <c r="Z975" i="33"/>
  <c r="Z983" i="33"/>
  <c r="Z991" i="33"/>
  <c r="Z999" i="33"/>
  <c r="Z1007" i="33"/>
  <c r="Z1015" i="33"/>
  <c r="Z1023" i="33"/>
  <c r="Z1031" i="33"/>
  <c r="Z1039" i="33"/>
  <c r="Z631" i="33"/>
  <c r="Z738" i="33"/>
  <c r="Z794" i="33"/>
  <c r="Z888" i="33"/>
  <c r="Z890" i="33"/>
  <c r="Z578" i="33"/>
  <c r="Z722" i="33"/>
  <c r="Z757" i="33"/>
  <c r="Z816" i="33"/>
  <c r="Z825" i="33"/>
  <c r="Z847" i="33"/>
  <c r="Z868" i="33"/>
  <c r="Z879" i="33"/>
  <c r="Z903" i="33"/>
  <c r="Z905" i="33"/>
  <c r="Z909" i="33"/>
  <c r="Z920" i="33"/>
  <c r="Z929" i="33"/>
  <c r="Z931" i="33"/>
  <c r="Z940" i="33"/>
  <c r="Z951" i="33"/>
  <c r="Z962" i="33"/>
  <c r="Z972" i="33"/>
  <c r="Z980" i="33"/>
  <c r="Z988" i="33"/>
  <c r="Z996" i="33"/>
  <c r="Z1004" i="33"/>
  <c r="Z1012" i="33"/>
  <c r="Z1020" i="33"/>
  <c r="Z1028" i="33"/>
  <c r="Z1036" i="33"/>
  <c r="Z1044" i="33"/>
  <c r="Z1052" i="33"/>
  <c r="Z1060" i="33"/>
  <c r="Z1068" i="33"/>
  <c r="Z1076" i="33"/>
  <c r="Z1084" i="33"/>
  <c r="Z592" i="33"/>
  <c r="Z706" i="33"/>
  <c r="Z741" i="33"/>
  <c r="Z786" i="33"/>
  <c r="Z690" i="33"/>
  <c r="Z725" i="33"/>
  <c r="Z778" i="33"/>
  <c r="Z802" i="33"/>
  <c r="Z839" i="33"/>
  <c r="Z860" i="33"/>
  <c r="Z884" i="33"/>
  <c r="Z674" i="33"/>
  <c r="Z658" i="33"/>
  <c r="Z693" i="33"/>
  <c r="Z771" i="33"/>
  <c r="Z788" i="33"/>
  <c r="Z831" i="33"/>
  <c r="Z852" i="33"/>
  <c r="Z873" i="33"/>
  <c r="Z895" i="33"/>
  <c r="Z897" i="33"/>
  <c r="Z913" i="33"/>
  <c r="Z915" i="33"/>
  <c r="Z924" i="33"/>
  <c r="Z935" i="33"/>
  <c r="Z946" i="33"/>
  <c r="Z957" i="33"/>
  <c r="Z966" i="33"/>
  <c r="Z974" i="33"/>
  <c r="Z982" i="33"/>
  <c r="Z990" i="33"/>
  <c r="Z998" i="33"/>
  <c r="Z1006" i="33"/>
  <c r="Z1014" i="33"/>
  <c r="Z1022" i="33"/>
  <c r="Z1030" i="33"/>
  <c r="Z1038" i="33"/>
  <c r="Z677" i="33"/>
  <c r="Z796" i="33"/>
  <c r="Z822" i="33"/>
  <c r="Z893" i="33"/>
  <c r="Z661" i="33"/>
  <c r="Z823" i="33"/>
  <c r="Z844" i="33"/>
  <c r="Z865" i="33"/>
  <c r="Z917" i="33"/>
  <c r="Z928" i="33"/>
  <c r="Z937" i="33"/>
  <c r="Z939" i="33"/>
  <c r="Z948" i="33"/>
  <c r="Z959" i="33"/>
  <c r="Z971" i="33"/>
  <c r="Z979" i="33"/>
  <c r="Z987" i="33"/>
  <c r="Z995" i="33"/>
  <c r="Z1003" i="33"/>
  <c r="Z1011" i="33"/>
  <c r="Z1019" i="33"/>
  <c r="Z1027" i="33"/>
  <c r="Z1035" i="33"/>
  <c r="Z1043" i="33"/>
  <c r="Z889" i="33"/>
  <c r="Z930" i="33"/>
  <c r="Z969" i="33"/>
  <c r="Z994" i="33"/>
  <c r="Z1010" i="33"/>
  <c r="Z1026" i="33"/>
  <c r="Z1049" i="33"/>
  <c r="Z1051" i="33"/>
  <c r="Z1066" i="33"/>
  <c r="Z805" i="33"/>
  <c r="Z1087" i="33"/>
  <c r="Z1097" i="33"/>
  <c r="Z1105" i="33"/>
  <c r="Z1113" i="33"/>
  <c r="Z1121" i="33"/>
  <c r="Z1129" i="33"/>
  <c r="Z857" i="33"/>
  <c r="Z919" i="33"/>
  <c r="Z985" i="33"/>
  <c r="Z1001" i="33"/>
  <c r="Z1017" i="33"/>
  <c r="Z1033" i="33"/>
  <c r="Z836" i="33"/>
  <c r="Z955" i="33"/>
  <c r="Z1094" i="33"/>
  <c r="Z1102" i="33"/>
  <c r="Z1110" i="33"/>
  <c r="Z1118" i="33"/>
  <c r="Z1126" i="33"/>
  <c r="Z1134" i="33"/>
  <c r="Z1142" i="33"/>
  <c r="Z1150" i="33"/>
  <c r="Z1158" i="33"/>
  <c r="Z1166" i="33"/>
  <c r="Z1174" i="33"/>
  <c r="Z1182" i="33"/>
  <c r="Z1190" i="33"/>
  <c r="Z1198" i="33"/>
  <c r="Z1206" i="33"/>
  <c r="Z1214" i="33"/>
  <c r="Z1222" i="33"/>
  <c r="Z1230" i="33"/>
  <c r="Z1238" i="33"/>
  <c r="Z1246" i="33"/>
  <c r="Z1254" i="33"/>
  <c r="Z901" i="33"/>
  <c r="Z908" i="33"/>
  <c r="Z773" i="33"/>
  <c r="Z882" i="33"/>
  <c r="Z944" i="33"/>
  <c r="Z961" i="33"/>
  <c r="Z1082" i="33"/>
  <c r="Z1091" i="33"/>
  <c r="Z1099" i="33"/>
  <c r="Z1107" i="33"/>
  <c r="Z1115" i="33"/>
  <c r="Z1123" i="33"/>
  <c r="Z1131" i="33"/>
  <c r="Z1139" i="33"/>
  <c r="Z1147" i="33"/>
  <c r="Z1155" i="33"/>
  <c r="Z1163" i="33"/>
  <c r="Z1171" i="33"/>
  <c r="Z1179" i="33"/>
  <c r="Z1187" i="33"/>
  <c r="Z1195" i="33"/>
  <c r="Z1203" i="33"/>
  <c r="Z1211" i="33"/>
  <c r="Z1219" i="33"/>
  <c r="Z1227" i="33"/>
  <c r="Z1235" i="33"/>
  <c r="Z1243" i="33"/>
  <c r="Z818" i="33"/>
  <c r="Z992" i="33"/>
  <c r="Z1008" i="33"/>
  <c r="Z1024" i="33"/>
  <c r="Z1040" i="33"/>
  <c r="Z1054" i="33"/>
  <c r="Z1056" i="33"/>
  <c r="Z1071" i="33"/>
  <c r="Z1073" i="33"/>
  <c r="Z709" i="33"/>
  <c r="Z933" i="33"/>
  <c r="Z1096" i="33"/>
  <c r="Z1104" i="33"/>
  <c r="Z1112" i="33"/>
  <c r="Z1120" i="33"/>
  <c r="Z1128" i="33"/>
  <c r="Z986" i="33"/>
  <c r="Z1002" i="33"/>
  <c r="Z1018" i="33"/>
  <c r="Z1034" i="33"/>
  <c r="Z1050" i="33"/>
  <c r="Z1065" i="33"/>
  <c r="Z1067" i="33"/>
  <c r="Z1075" i="33"/>
  <c r="Z1086" i="33"/>
  <c r="Z922" i="33"/>
  <c r="Z1093" i="33"/>
  <c r="Z1101" i="33"/>
  <c r="Z1109" i="33"/>
  <c r="Z1117" i="33"/>
  <c r="Z1125" i="33"/>
  <c r="Z1133" i="33"/>
  <c r="Z1141" i="33"/>
  <c r="Z1149" i="33"/>
  <c r="Z1157" i="33"/>
  <c r="Z1165" i="33"/>
  <c r="Z1173" i="33"/>
  <c r="Z1181" i="33"/>
  <c r="Z1189" i="33"/>
  <c r="Z1197" i="33"/>
  <c r="Z904" i="33"/>
  <c r="Z993" i="33"/>
  <c r="Z1009" i="33"/>
  <c r="Z1025" i="33"/>
  <c r="Z1048" i="33"/>
  <c r="Z1063" i="33"/>
  <c r="Z1088" i="33"/>
  <c r="Z911" i="33"/>
  <c r="Z963" i="33"/>
  <c r="Z976" i="33"/>
  <c r="Z1041" i="33"/>
  <c r="Z1046" i="33"/>
  <c r="Z1079" i="33"/>
  <c r="Z1090" i="33"/>
  <c r="Z1098" i="33"/>
  <c r="Z1106" i="33"/>
  <c r="Z1114" i="33"/>
  <c r="Z1122" i="33"/>
  <c r="Z1130" i="33"/>
  <c r="Z1138" i="33"/>
  <c r="Z1146" i="33"/>
  <c r="Z1154" i="33"/>
  <c r="Z1162" i="33"/>
  <c r="Z1170" i="33"/>
  <c r="Z1178" i="33"/>
  <c r="Z1186" i="33"/>
  <c r="Z1194" i="33"/>
  <c r="Z1202" i="33"/>
  <c r="Z952" i="33"/>
  <c r="Z1057" i="33"/>
  <c r="Z1059" i="33"/>
  <c r="Z1081" i="33"/>
  <c r="Z887" i="33"/>
  <c r="Z968" i="33"/>
  <c r="Z1095" i="33"/>
  <c r="Z1103" i="33"/>
  <c r="Z1111" i="33"/>
  <c r="Z1119" i="33"/>
  <c r="Z1127" i="33"/>
  <c r="Z1135" i="33"/>
  <c r="Z1143" i="33"/>
  <c r="Z1151" i="33"/>
  <c r="Z1159" i="33"/>
  <c r="Z1167" i="33"/>
  <c r="Z1175" i="33"/>
  <c r="Z1183" i="33"/>
  <c r="Z1191" i="33"/>
  <c r="Z1199" i="33"/>
  <c r="Z1207" i="33"/>
  <c r="Z1215" i="33"/>
  <c r="Z1223" i="33"/>
  <c r="Z1231" i="33"/>
  <c r="Z1239" i="33"/>
  <c r="Z1247" i="33"/>
  <c r="Z1255" i="33"/>
  <c r="Z1083" i="33"/>
  <c r="Z1209" i="33"/>
  <c r="Z1224" i="33"/>
  <c r="Z1226" i="33"/>
  <c r="Z1241" i="33"/>
  <c r="Z1245" i="33"/>
  <c r="Z1256" i="33"/>
  <c r="Z1261" i="33"/>
  <c r="Z1269" i="33"/>
  <c r="Z1277" i="33"/>
  <c r="Z1285" i="33"/>
  <c r="Z1293" i="33"/>
  <c r="Z1301" i="33"/>
  <c r="Z1309" i="33"/>
  <c r="Z1317" i="33"/>
  <c r="Z1325" i="33"/>
  <c r="Z1333" i="33"/>
  <c r="Z1341" i="33"/>
  <c r="Z1349" i="33"/>
  <c r="Z1357" i="33"/>
  <c r="Z1365" i="33"/>
  <c r="Z1373" i="33"/>
  <c r="Z1381" i="33"/>
  <c r="Z1389" i="33"/>
  <c r="Z1397" i="33"/>
  <c r="Z1405" i="33"/>
  <c r="Z1413" i="33"/>
  <c r="Z1116" i="33"/>
  <c r="Z1140" i="33"/>
  <c r="Z1156" i="33"/>
  <c r="Z1172" i="33"/>
  <c r="Z1188" i="33"/>
  <c r="Z1204" i="33"/>
  <c r="Z1000" i="33"/>
  <c r="Z1042" i="33"/>
  <c r="Z1137" i="33"/>
  <c r="Z1153" i="33"/>
  <c r="Z1169" i="33"/>
  <c r="Z1185" i="33"/>
  <c r="Z1201" i="33"/>
  <c r="Z1220" i="33"/>
  <c r="Z1237" i="33"/>
  <c r="Z1258" i="33"/>
  <c r="Z1266" i="33"/>
  <c r="Z1274" i="33"/>
  <c r="Z1282" i="33"/>
  <c r="Z1290" i="33"/>
  <c r="Z1298" i="33"/>
  <c r="Z1306" i="33"/>
  <c r="Z1314" i="33"/>
  <c r="Z1322" i="33"/>
  <c r="Z1330" i="33"/>
  <c r="Z1338" i="33"/>
  <c r="Z1249" i="33"/>
  <c r="Z877" i="33"/>
  <c r="Z1092" i="33"/>
  <c r="Z1124" i="33"/>
  <c r="Z941" i="33"/>
  <c r="Z1032" i="33"/>
  <c r="Z1062" i="33"/>
  <c r="Z1078" i="33"/>
  <c r="Z1144" i="33"/>
  <c r="Z1160" i="33"/>
  <c r="Z1176" i="33"/>
  <c r="Z1192" i="33"/>
  <c r="Z1212" i="33"/>
  <c r="Z1229" i="33"/>
  <c r="Z1253" i="33"/>
  <c r="Z1260" i="33"/>
  <c r="Z1268" i="33"/>
  <c r="Z1276" i="33"/>
  <c r="Z1284" i="33"/>
  <c r="Z1292" i="33"/>
  <c r="Z1300" i="33"/>
  <c r="Z1308" i="33"/>
  <c r="Z1316" i="33"/>
  <c r="Z1324" i="33"/>
  <c r="Z1332" i="33"/>
  <c r="Z1340" i="33"/>
  <c r="Z1348" i="33"/>
  <c r="Z1356" i="33"/>
  <c r="Z1364" i="33"/>
  <c r="Z1372" i="33"/>
  <c r="Z1380" i="33"/>
  <c r="Z1388" i="33"/>
  <c r="Z1396" i="33"/>
  <c r="Z1404" i="33"/>
  <c r="Z1412" i="33"/>
  <c r="Z1420" i="33"/>
  <c r="Z1244" i="33"/>
  <c r="Z984" i="33"/>
  <c r="Z1055" i="33"/>
  <c r="Z1072" i="33"/>
  <c r="Z1205" i="33"/>
  <c r="Z1210" i="33"/>
  <c r="Z1225" i="33"/>
  <c r="Z1240" i="33"/>
  <c r="Z1242" i="33"/>
  <c r="Z1265" i="33"/>
  <c r="Z1273" i="33"/>
  <c r="Z1281" i="33"/>
  <c r="Z1289" i="33"/>
  <c r="Z1297" i="33"/>
  <c r="Z1305" i="33"/>
  <c r="Z1313" i="33"/>
  <c r="Z1321" i="33"/>
  <c r="Z1329" i="33"/>
  <c r="Z1337" i="33"/>
  <c r="Z1345" i="33"/>
  <c r="Z1353" i="33"/>
  <c r="Z1361" i="33"/>
  <c r="Z1369" i="33"/>
  <c r="Z1377" i="33"/>
  <c r="Z1385" i="33"/>
  <c r="Z1393" i="33"/>
  <c r="Z1401" i="33"/>
  <c r="Z1409" i="33"/>
  <c r="Z1417" i="33"/>
  <c r="Z1100" i="33"/>
  <c r="Z1148" i="33"/>
  <c r="Z1164" i="33"/>
  <c r="Z1180" i="33"/>
  <c r="Z1196" i="33"/>
  <c r="Z1257" i="33"/>
  <c r="Z906" i="33"/>
  <c r="Z953" i="33"/>
  <c r="Z1047" i="33"/>
  <c r="Z1064" i="33"/>
  <c r="Z1145" i="33"/>
  <c r="Z1161" i="33"/>
  <c r="Z1177" i="33"/>
  <c r="Z1193" i="33"/>
  <c r="Z1208" i="33"/>
  <c r="Z1221" i="33"/>
  <c r="Z1236" i="33"/>
  <c r="Z1248" i="33"/>
  <c r="Z1262" i="33"/>
  <c r="Z1270" i="33"/>
  <c r="Z1278" i="33"/>
  <c r="Z1286" i="33"/>
  <c r="Z1294" i="33"/>
  <c r="Z1302" i="33"/>
  <c r="Z1310" i="33"/>
  <c r="Z1318" i="33"/>
  <c r="Z1326" i="33"/>
  <c r="Z1334" i="33"/>
  <c r="Z1342" i="33"/>
  <c r="Z644" i="33"/>
  <c r="Z1080" i="33"/>
  <c r="Z1132" i="33"/>
  <c r="Z1058" i="33"/>
  <c r="Z1217" i="33"/>
  <c r="Z1228" i="33"/>
  <c r="Z1234" i="33"/>
  <c r="Z1250" i="33"/>
  <c r="Z1272" i="33"/>
  <c r="Z1299" i="33"/>
  <c r="Z1328" i="33"/>
  <c r="Z1354" i="33"/>
  <c r="Z1384" i="33"/>
  <c r="Z1391" i="33"/>
  <c r="Z1422" i="33"/>
  <c r="Z1427" i="33"/>
  <c r="Z1435" i="33"/>
  <c r="Z1443" i="33"/>
  <c r="Z1451" i="33"/>
  <c r="Z1459" i="33"/>
  <c r="Z1467" i="33"/>
  <c r="Z1475" i="33"/>
  <c r="Z1483" i="33"/>
  <c r="Z1491" i="33"/>
  <c r="Z1108" i="33"/>
  <c r="Z1288" i="33"/>
  <c r="Z1382" i="33"/>
  <c r="Z1418" i="33"/>
  <c r="Z1264" i="33"/>
  <c r="Z1303" i="33"/>
  <c r="Z1343" i="33"/>
  <c r="Z1360" i="33"/>
  <c r="Z1363" i="33"/>
  <c r="Z1366" i="33"/>
  <c r="Z1403" i="33"/>
  <c r="Z1414" i="33"/>
  <c r="Z1416" i="33"/>
  <c r="Z1089" i="33"/>
  <c r="Z1307" i="33"/>
  <c r="Z1336" i="33"/>
  <c r="Z1346" i="33"/>
  <c r="Z1152" i="33"/>
  <c r="Z1218" i="33"/>
  <c r="Z1251" i="33"/>
  <c r="Z1296" i="33"/>
  <c r="Z1387" i="33"/>
  <c r="Z1429" i="33"/>
  <c r="Z1437" i="33"/>
  <c r="Z1311" i="33"/>
  <c r="Z1352" i="33"/>
  <c r="Z1355" i="33"/>
  <c r="Z1358" i="33"/>
  <c r="Z1394" i="33"/>
  <c r="Z1410" i="33"/>
  <c r="Z964" i="33"/>
  <c r="Z1070" i="33"/>
  <c r="Z1184" i="33"/>
  <c r="Z1315" i="33"/>
  <c r="Z1375" i="33"/>
  <c r="Z1406" i="33"/>
  <c r="Z1408" i="33"/>
  <c r="Z1426" i="33"/>
  <c r="Z1434" i="33"/>
  <c r="Z1442" i="33"/>
  <c r="Z1252" i="33"/>
  <c r="Z1304" i="33"/>
  <c r="Z977" i="33"/>
  <c r="Z1074" i="33"/>
  <c r="Z1213" i="33"/>
  <c r="Z1319" i="33"/>
  <c r="Z1344" i="33"/>
  <c r="Z1347" i="33"/>
  <c r="Z1350" i="33"/>
  <c r="Z1390" i="33"/>
  <c r="Z1419" i="33"/>
  <c r="Z1421" i="33"/>
  <c r="Z1431" i="33"/>
  <c r="Z1439" i="33"/>
  <c r="Z1447" i="33"/>
  <c r="Z1455" i="33"/>
  <c r="Z1463" i="33"/>
  <c r="Z1471" i="33"/>
  <c r="Z1479" i="33"/>
  <c r="Z1487" i="33"/>
  <c r="Z1323" i="33"/>
  <c r="Z1367" i="33"/>
  <c r="Z1383" i="33"/>
  <c r="Z1423" i="33"/>
  <c r="Z1232" i="33"/>
  <c r="Z1275" i="33"/>
  <c r="Z1279" i="33"/>
  <c r="Z1283" i="33"/>
  <c r="Z1312" i="33"/>
  <c r="Z1370" i="33"/>
  <c r="Z1415" i="33"/>
  <c r="Z1136" i="33"/>
  <c r="Z1327" i="33"/>
  <c r="Z1267" i="33"/>
  <c r="Z1271" i="33"/>
  <c r="Z1287" i="33"/>
  <c r="Z1331" i="33"/>
  <c r="Z1359" i="33"/>
  <c r="Z1168" i="33"/>
  <c r="Z1291" i="33"/>
  <c r="Z1320" i="33"/>
  <c r="Z1362" i="33"/>
  <c r="Z1379" i="33"/>
  <c r="Z1280" i="33"/>
  <c r="Z1386" i="33"/>
  <c r="Z1470" i="33"/>
  <c r="Z1517" i="33"/>
  <c r="Z1528" i="33"/>
  <c r="Z1539" i="33"/>
  <c r="Z1550" i="33"/>
  <c r="Z1580" i="33"/>
  <c r="Z1588" i="33"/>
  <c r="Z1596" i="33"/>
  <c r="Z1604" i="33"/>
  <c r="Z1612" i="33"/>
  <c r="Z1620" i="33"/>
  <c r="Z1628" i="33"/>
  <c r="Z1636" i="33"/>
  <c r="Z1644" i="33"/>
  <c r="Z1652" i="33"/>
  <c r="Z1660" i="33"/>
  <c r="Z1668" i="33"/>
  <c r="Z1676" i="33"/>
  <c r="Z1684" i="33"/>
  <c r="Z1692" i="33"/>
  <c r="Z1700" i="33"/>
  <c r="Z1339" i="33"/>
  <c r="Z1399" i="33"/>
  <c r="Z1411" i="33"/>
  <c r="Z1446" i="33"/>
  <c r="Z1468" i="33"/>
  <c r="Z1485" i="33"/>
  <c r="Z1497" i="33"/>
  <c r="Z1508" i="33"/>
  <c r="Z1519" i="33"/>
  <c r="Z1530" i="33"/>
  <c r="Z1561" i="33"/>
  <c r="Z1572" i="33"/>
  <c r="Z1378" i="33"/>
  <c r="Z1428" i="33"/>
  <c r="Z1466" i="33"/>
  <c r="Z1499" i="33"/>
  <c r="Z1510" i="33"/>
  <c r="Z1541" i="33"/>
  <c r="Z1552" i="33"/>
  <c r="Z1563" i="33"/>
  <c r="Z1577" i="33"/>
  <c r="Z1585" i="33"/>
  <c r="Z1593" i="33"/>
  <c r="Z1601" i="33"/>
  <c r="Z1609" i="33"/>
  <c r="Z1617" i="33"/>
  <c r="Z1625" i="33"/>
  <c r="Z1633" i="33"/>
  <c r="Z1641" i="33"/>
  <c r="Z1649" i="33"/>
  <c r="Z1657" i="33"/>
  <c r="Z1665" i="33"/>
  <c r="Z1673" i="33"/>
  <c r="Z1200" i="33"/>
  <c r="Z1454" i="33"/>
  <c r="Z1464" i="33"/>
  <c r="Z1481" i="33"/>
  <c r="Z1521" i="33"/>
  <c r="Z1532" i="33"/>
  <c r="Z1543" i="33"/>
  <c r="Z1554" i="33"/>
  <c r="Z1400" i="33"/>
  <c r="Z1425" i="33"/>
  <c r="Z1441" i="33"/>
  <c r="Z1444" i="33"/>
  <c r="Z1449" i="33"/>
  <c r="Z1501" i="33"/>
  <c r="Z1512" i="33"/>
  <c r="Z1523" i="33"/>
  <c r="Z1534" i="33"/>
  <c r="Z1565" i="33"/>
  <c r="Z1574" i="33"/>
  <c r="Z1582" i="33"/>
  <c r="Z1590" i="33"/>
  <c r="Z1598" i="33"/>
  <c r="Z1606" i="33"/>
  <c r="Z1614" i="33"/>
  <c r="Z1622" i="33"/>
  <c r="Z1368" i="33"/>
  <c r="Z1438" i="33"/>
  <c r="Z1462" i="33"/>
  <c r="Z1477" i="33"/>
  <c r="Z1503" i="33"/>
  <c r="Z1514" i="33"/>
  <c r="Z1545" i="33"/>
  <c r="Z1556" i="33"/>
  <c r="Z1567" i="33"/>
  <c r="Z1259" i="33"/>
  <c r="Z1395" i="33"/>
  <c r="Z1407" i="33"/>
  <c r="Z1452" i="33"/>
  <c r="Z1457" i="33"/>
  <c r="Z1490" i="33"/>
  <c r="Z1492" i="33"/>
  <c r="Z1494" i="33"/>
  <c r="Z1525" i="33"/>
  <c r="Z1536" i="33"/>
  <c r="Z1547" i="33"/>
  <c r="Z1558" i="33"/>
  <c r="Z1579" i="33"/>
  <c r="Z1587" i="33"/>
  <c r="Z1216" i="33"/>
  <c r="Z1432" i="33"/>
  <c r="Z1473" i="33"/>
  <c r="Z1488" i="33"/>
  <c r="Z1505" i="33"/>
  <c r="Z1516" i="33"/>
  <c r="Z1527" i="33"/>
  <c r="Z1538" i="33"/>
  <c r="Z1569" i="33"/>
  <c r="Z1263" i="33"/>
  <c r="Z1460" i="33"/>
  <c r="Z1486" i="33"/>
  <c r="Z1496" i="33"/>
  <c r="Z1507" i="33"/>
  <c r="Z1518" i="33"/>
  <c r="Z1549" i="33"/>
  <c r="Z1560" i="33"/>
  <c r="Z1571" i="33"/>
  <c r="Z1576" i="33"/>
  <c r="Z1584" i="33"/>
  <c r="Z1592" i="33"/>
  <c r="Z1600" i="33"/>
  <c r="Z1608" i="33"/>
  <c r="Z1616" i="33"/>
  <c r="Z1624" i="33"/>
  <c r="Z1632" i="33"/>
  <c r="Z1640" i="33"/>
  <c r="Z1648" i="33"/>
  <c r="Z1656" i="33"/>
  <c r="Z1664" i="33"/>
  <c r="Z1672" i="33"/>
  <c r="Z1680" i="33"/>
  <c r="Z1688" i="33"/>
  <c r="Z1696" i="33"/>
  <c r="Z1704" i="33"/>
  <c r="Z1295" i="33"/>
  <c r="Z1351" i="33"/>
  <c r="Z1371" i="33"/>
  <c r="Z1402" i="33"/>
  <c r="Z1469" i="33"/>
  <c r="Z1484" i="33"/>
  <c r="Z1498" i="33"/>
  <c r="Z1529" i="33"/>
  <c r="Z1540" i="33"/>
  <c r="Z1551" i="33"/>
  <c r="Z1562" i="33"/>
  <c r="Z1436" i="33"/>
  <c r="Z1450" i="33"/>
  <c r="Z1482" i="33"/>
  <c r="Z1509" i="33"/>
  <c r="Z1520" i="33"/>
  <c r="Z1531" i="33"/>
  <c r="Z1542" i="33"/>
  <c r="Z1573" i="33"/>
  <c r="Z1581" i="33"/>
  <c r="Z1589" i="33"/>
  <c r="Z1597" i="33"/>
  <c r="Z1605" i="33"/>
  <c r="Z1613" i="33"/>
  <c r="Z1621" i="33"/>
  <c r="Z1629" i="33"/>
  <c r="Z1637" i="33"/>
  <c r="Z1645" i="33"/>
  <c r="Z1653" i="33"/>
  <c r="Z1661" i="33"/>
  <c r="Z1669" i="33"/>
  <c r="Z1677" i="33"/>
  <c r="Z1445" i="33"/>
  <c r="Z1465" i="33"/>
  <c r="Z1480" i="33"/>
  <c r="Z1500" i="33"/>
  <c r="Z1511" i="33"/>
  <c r="Z1522" i="33"/>
  <c r="Z1553" i="33"/>
  <c r="Z1564" i="33"/>
  <c r="Z1016" i="33"/>
  <c r="Z1233" i="33"/>
  <c r="Z1433" i="33"/>
  <c r="Z1458" i="33"/>
  <c r="Z1478" i="33"/>
  <c r="Z1502" i="33"/>
  <c r="Z1533" i="33"/>
  <c r="Z1544" i="33"/>
  <c r="Z1555" i="33"/>
  <c r="Z1566" i="33"/>
  <c r="Z1578" i="33"/>
  <c r="Z1586" i="33"/>
  <c r="Z1594" i="33"/>
  <c r="Z1602" i="33"/>
  <c r="Z1610" i="33"/>
  <c r="Z1618" i="33"/>
  <c r="Z1374" i="33"/>
  <c r="Z1430" i="33"/>
  <c r="Z1448" i="33"/>
  <c r="Z1453" i="33"/>
  <c r="Z1476" i="33"/>
  <c r="Z1513" i="33"/>
  <c r="Z1524" i="33"/>
  <c r="Z1535" i="33"/>
  <c r="Z1546" i="33"/>
  <c r="Z1493" i="33"/>
  <c r="Z1681" i="33"/>
  <c r="Z1707" i="33"/>
  <c r="Z1715" i="33"/>
  <c r="Z1723" i="33"/>
  <c r="Z1731" i="33"/>
  <c r="Z1739" i="33"/>
  <c r="Z1747" i="33"/>
  <c r="Z1755" i="33"/>
  <c r="Z1763" i="33"/>
  <c r="Z1771" i="33"/>
  <c r="Z1779" i="33"/>
  <c r="Z1787" i="33"/>
  <c r="Z1795" i="33"/>
  <c r="Z1803" i="33"/>
  <c r="Z1811" i="33"/>
  <c r="Z1819" i="33"/>
  <c r="Z1827" i="33"/>
  <c r="Z1835" i="33"/>
  <c r="Z1843" i="33"/>
  <c r="Z1851" i="33"/>
  <c r="Z1859" i="33"/>
  <c r="Z1867" i="33"/>
  <c r="Z1875" i="33"/>
  <c r="Z1883" i="33"/>
  <c r="Z1891" i="33"/>
  <c r="Z1537" i="33"/>
  <c r="Z1646" i="33"/>
  <c r="Z1651" i="33"/>
  <c r="Z1568" i="33"/>
  <c r="Z1626" i="33"/>
  <c r="Z1631" i="33"/>
  <c r="Z1690" i="33"/>
  <c r="Z1712" i="33"/>
  <c r="Z1720" i="33"/>
  <c r="Z1728" i="33"/>
  <c r="Z1736" i="33"/>
  <c r="Z1744" i="33"/>
  <c r="Z1752" i="33"/>
  <c r="Z1760" i="33"/>
  <c r="Z1768" i="33"/>
  <c r="Z1776" i="33"/>
  <c r="Z1784" i="33"/>
  <c r="Z1792" i="33"/>
  <c r="Z1800" i="33"/>
  <c r="Z1808" i="33"/>
  <c r="Z1816" i="33"/>
  <c r="Z1824" i="33"/>
  <c r="Z1832" i="33"/>
  <c r="Z1840" i="33"/>
  <c r="Z1848" i="33"/>
  <c r="Z1856" i="33"/>
  <c r="Z1864" i="33"/>
  <c r="Z1440" i="33"/>
  <c r="Z1461" i="33"/>
  <c r="Z1495" i="33"/>
  <c r="Z1662" i="33"/>
  <c r="Z1679" i="33"/>
  <c r="Z1686" i="33"/>
  <c r="Z1694" i="33"/>
  <c r="Z1698" i="33"/>
  <c r="Z1335" i="33"/>
  <c r="Z1526" i="33"/>
  <c r="Z1583" i="33"/>
  <c r="Z1619" i="33"/>
  <c r="Z1642" i="33"/>
  <c r="Z1647" i="33"/>
  <c r="Z1666" i="33"/>
  <c r="Z1702" i="33"/>
  <c r="Z1709" i="33"/>
  <c r="Z1717" i="33"/>
  <c r="Z1725" i="33"/>
  <c r="Z1733" i="33"/>
  <c r="Z1741" i="33"/>
  <c r="Z1749" i="33"/>
  <c r="Z1757" i="33"/>
  <c r="Z1765" i="33"/>
  <c r="Z1773" i="33"/>
  <c r="Z1781" i="33"/>
  <c r="Z1789" i="33"/>
  <c r="Z1570" i="33"/>
  <c r="Z1611" i="33"/>
  <c r="Z1557" i="33"/>
  <c r="Z1603" i="33"/>
  <c r="Z1627" i="33"/>
  <c r="Z1658" i="33"/>
  <c r="Z1670" i="33"/>
  <c r="Z1706" i="33"/>
  <c r="Z1714" i="33"/>
  <c r="Z1722" i="33"/>
  <c r="Z1730" i="33"/>
  <c r="Z1738" i="33"/>
  <c r="Z1746" i="33"/>
  <c r="Z1754" i="33"/>
  <c r="Z1762" i="33"/>
  <c r="Z1770" i="33"/>
  <c r="Z1778" i="33"/>
  <c r="Z1595" i="33"/>
  <c r="Z1663" i="33"/>
  <c r="Z1674" i="33"/>
  <c r="Z1682" i="33"/>
  <c r="Z1515" i="33"/>
  <c r="Z1638" i="33"/>
  <c r="Z1643" i="33"/>
  <c r="Z1711" i="33"/>
  <c r="Z1719" i="33"/>
  <c r="Z1727" i="33"/>
  <c r="Z1735" i="33"/>
  <c r="Z1743" i="33"/>
  <c r="Z1751" i="33"/>
  <c r="Z1759" i="33"/>
  <c r="Z1767" i="33"/>
  <c r="Z1775" i="33"/>
  <c r="Z1783" i="33"/>
  <c r="Z1791" i="33"/>
  <c r="Z1799" i="33"/>
  <c r="Z1807" i="33"/>
  <c r="Z1815" i="33"/>
  <c r="Z1823" i="33"/>
  <c r="Z1831" i="33"/>
  <c r="Z1839" i="33"/>
  <c r="Z1847" i="33"/>
  <c r="Z1855" i="33"/>
  <c r="Z1863" i="33"/>
  <c r="Z1871" i="33"/>
  <c r="Z1879" i="33"/>
  <c r="Z1887" i="33"/>
  <c r="Z1895" i="33"/>
  <c r="Z1376" i="33"/>
  <c r="Z1424" i="33"/>
  <c r="Z1559" i="33"/>
  <c r="Z1667" i="33"/>
  <c r="Z1575" i="33"/>
  <c r="Z1654" i="33"/>
  <c r="Z1659" i="33"/>
  <c r="Z1671" i="33"/>
  <c r="Z1687" i="33"/>
  <c r="Z1689" i="33"/>
  <c r="Z1693" i="33"/>
  <c r="Z1708" i="33"/>
  <c r="Z1716" i="33"/>
  <c r="Z1724" i="33"/>
  <c r="Z1732" i="33"/>
  <c r="Z1740" i="33"/>
  <c r="Z1748" i="33"/>
  <c r="Z1756" i="33"/>
  <c r="Z1764" i="33"/>
  <c r="Z1772" i="33"/>
  <c r="Z1780" i="33"/>
  <c r="Z1788" i="33"/>
  <c r="Z1796" i="33"/>
  <c r="Z1804" i="33"/>
  <c r="Z1812" i="33"/>
  <c r="Z1820" i="33"/>
  <c r="Z1828" i="33"/>
  <c r="Z1836" i="33"/>
  <c r="Z1844" i="33"/>
  <c r="Z1852" i="33"/>
  <c r="Z1860" i="33"/>
  <c r="Z1868" i="33"/>
  <c r="Z1623" i="33"/>
  <c r="Z1634" i="33"/>
  <c r="Z1639" i="33"/>
  <c r="Z1685" i="33"/>
  <c r="Z1691" i="33"/>
  <c r="Z1695" i="33"/>
  <c r="Z1697" i="33"/>
  <c r="Z1701" i="33"/>
  <c r="Z1504" i="33"/>
  <c r="Z1615" i="33"/>
  <c r="Z1675" i="33"/>
  <c r="Z1678" i="33"/>
  <c r="Z1699" i="33"/>
  <c r="Z1703" i="33"/>
  <c r="Z1713" i="33"/>
  <c r="Z1721" i="33"/>
  <c r="Z1729" i="33"/>
  <c r="Z1737" i="33"/>
  <c r="Z1745" i="33"/>
  <c r="Z1753" i="33"/>
  <c r="Z1761" i="33"/>
  <c r="Z1769" i="33"/>
  <c r="Z1777" i="33"/>
  <c r="Z1785" i="33"/>
  <c r="Z1392" i="33"/>
  <c r="Z1472" i="33"/>
  <c r="Z1489" i="33"/>
  <c r="Z1548" i="33"/>
  <c r="Z1607" i="33"/>
  <c r="Z1650" i="33"/>
  <c r="Z1655" i="33"/>
  <c r="Z1802" i="33"/>
  <c r="Z1817" i="33"/>
  <c r="Z1857" i="33"/>
  <c r="Z1862" i="33"/>
  <c r="Z1915" i="33"/>
  <c r="Z1923" i="33"/>
  <c r="Z1931" i="33"/>
  <c r="Z1939" i="33"/>
  <c r="Z1947" i="33"/>
  <c r="Z1955" i="33"/>
  <c r="Z1963" i="33"/>
  <c r="Z1971" i="33"/>
  <c r="Z1979" i="33"/>
  <c r="Z1987" i="33"/>
  <c r="Z1995" i="33"/>
  <c r="Z2003" i="33"/>
  <c r="Z2011" i="33"/>
  <c r="Z2019" i="33"/>
  <c r="Z2027" i="33"/>
  <c r="Z2035" i="33"/>
  <c r="Z2043" i="33"/>
  <c r="Z2051" i="33"/>
  <c r="Z2059" i="33"/>
  <c r="Z2067" i="33"/>
  <c r="Z2075" i="33"/>
  <c r="Z2083" i="33"/>
  <c r="Z1456" i="33"/>
  <c r="Z1774" i="33"/>
  <c r="Z1806" i="33"/>
  <c r="Z1872" i="33"/>
  <c r="Z1874" i="33"/>
  <c r="Z1889" i="33"/>
  <c r="Z1899" i="33"/>
  <c r="Z1910" i="33"/>
  <c r="Z1474" i="33"/>
  <c r="Z1786" i="33"/>
  <c r="Z1821" i="33"/>
  <c r="Z1846" i="33"/>
  <c r="Z1849" i="33"/>
  <c r="Z1865" i="33"/>
  <c r="Z1901" i="33"/>
  <c r="Z1912" i="33"/>
  <c r="Z1920" i="33"/>
  <c r="Z1928" i="33"/>
  <c r="Z1936" i="33"/>
  <c r="Z1944" i="33"/>
  <c r="Z1952" i="33"/>
  <c r="Z1960" i="33"/>
  <c r="Z1968" i="33"/>
  <c r="Z1976" i="33"/>
  <c r="Z1984" i="33"/>
  <c r="Z1992" i="33"/>
  <c r="Z2000" i="33"/>
  <c r="Z2008" i="33"/>
  <c r="Z2016" i="33"/>
  <c r="Z2024" i="33"/>
  <c r="Z2032" i="33"/>
  <c r="Z2040" i="33"/>
  <c r="Z2048" i="33"/>
  <c r="Z2056" i="33"/>
  <c r="Z2064" i="33"/>
  <c r="Z2072" i="33"/>
  <c r="Z2080" i="33"/>
  <c r="Z1591" i="33"/>
  <c r="Z1705" i="33"/>
  <c r="Z1810" i="33"/>
  <c r="Z1825" i="33"/>
  <c r="Z1870" i="33"/>
  <c r="Z1885" i="33"/>
  <c r="Z1599" i="33"/>
  <c r="Z1814" i="33"/>
  <c r="Z1903" i="33"/>
  <c r="Z1917" i="33"/>
  <c r="Z1925" i="33"/>
  <c r="Z1933" i="33"/>
  <c r="Z1941" i="33"/>
  <c r="Z1949" i="33"/>
  <c r="Z1957" i="33"/>
  <c r="Z1965" i="33"/>
  <c r="Z1973" i="33"/>
  <c r="Z1981" i="33"/>
  <c r="Z1989" i="33"/>
  <c r="Z1997" i="33"/>
  <c r="Z2005" i="33"/>
  <c r="Z2013" i="33"/>
  <c r="Z2021" i="33"/>
  <c r="Z2029" i="33"/>
  <c r="Z1782" i="33"/>
  <c r="Z1829" i="33"/>
  <c r="Z1838" i="33"/>
  <c r="Z1841" i="33"/>
  <c r="Z1881" i="33"/>
  <c r="Z1905" i="33"/>
  <c r="Z1818" i="33"/>
  <c r="Z1896" i="33"/>
  <c r="Z1914" i="33"/>
  <c r="Z1922" i="33"/>
  <c r="Z1930" i="33"/>
  <c r="Z1938" i="33"/>
  <c r="Z1946" i="33"/>
  <c r="Z1954" i="33"/>
  <c r="Z1506" i="33"/>
  <c r="Z1683" i="33"/>
  <c r="Z1793" i="33"/>
  <c r="Z1822" i="33"/>
  <c r="Z1858" i="33"/>
  <c r="Z1877" i="33"/>
  <c r="Z1892" i="33"/>
  <c r="Z1894" i="33"/>
  <c r="Z1907" i="33"/>
  <c r="Z1750" i="33"/>
  <c r="Z1833" i="33"/>
  <c r="Z1898" i="33"/>
  <c r="Z1909" i="33"/>
  <c r="Z1919" i="33"/>
  <c r="Z1927" i="33"/>
  <c r="Z1935" i="33"/>
  <c r="Z1943" i="33"/>
  <c r="Z1951" i="33"/>
  <c r="Z1959" i="33"/>
  <c r="Z1967" i="33"/>
  <c r="Z1975" i="33"/>
  <c r="Z1983" i="33"/>
  <c r="Z1991" i="33"/>
  <c r="Z1999" i="33"/>
  <c r="Z2007" i="33"/>
  <c r="Z2015" i="33"/>
  <c r="Z2023" i="33"/>
  <c r="Z2031" i="33"/>
  <c r="Z2039" i="33"/>
  <c r="Z2047" i="33"/>
  <c r="Z2055" i="33"/>
  <c r="Z2063" i="33"/>
  <c r="Z2071" i="33"/>
  <c r="Z2079" i="33"/>
  <c r="Z1742" i="33"/>
  <c r="Z1758" i="33"/>
  <c r="Z1797" i="33"/>
  <c r="Z1826" i="33"/>
  <c r="Z1850" i="33"/>
  <c r="Z1853" i="33"/>
  <c r="Z1861" i="33"/>
  <c r="Z1866" i="33"/>
  <c r="Z1873" i="33"/>
  <c r="Z1888" i="33"/>
  <c r="Z1890" i="33"/>
  <c r="Z1900" i="33"/>
  <c r="Z1734" i="33"/>
  <c r="Z1801" i="33"/>
  <c r="Z1830" i="33"/>
  <c r="Z1911" i="33"/>
  <c r="Z1916" i="33"/>
  <c r="Z1924" i="33"/>
  <c r="Z1932" i="33"/>
  <c r="Z1940" i="33"/>
  <c r="Z1948" i="33"/>
  <c r="Z1956" i="33"/>
  <c r="Z1964" i="33"/>
  <c r="Z1972" i="33"/>
  <c r="Z1980" i="33"/>
  <c r="Z1988" i="33"/>
  <c r="Z1996" i="33"/>
  <c r="Z2004" i="33"/>
  <c r="Z2012" i="33"/>
  <c r="Z2020" i="33"/>
  <c r="Z2028" i="33"/>
  <c r="Z2036" i="33"/>
  <c r="Z2044" i="33"/>
  <c r="Z2052" i="33"/>
  <c r="Z2060" i="33"/>
  <c r="Z2068" i="33"/>
  <c r="Z2076" i="33"/>
  <c r="Z1726" i="33"/>
  <c r="Z1869" i="33"/>
  <c r="Z1884" i="33"/>
  <c r="Z1886" i="33"/>
  <c r="Z1902" i="33"/>
  <c r="Z1718" i="33"/>
  <c r="Z1805" i="33"/>
  <c r="Z1842" i="33"/>
  <c r="Z1845" i="33"/>
  <c r="Z1904" i="33"/>
  <c r="Z1913" i="33"/>
  <c r="Z1921" i="33"/>
  <c r="Z1929" i="33"/>
  <c r="Z1937" i="33"/>
  <c r="Z1945" i="33"/>
  <c r="Z1953" i="33"/>
  <c r="Z1961" i="33"/>
  <c r="Z1969" i="33"/>
  <c r="Z1977" i="33"/>
  <c r="Z1985" i="33"/>
  <c r="Z1993" i="33"/>
  <c r="Z2001" i="33"/>
  <c r="Z2009" i="33"/>
  <c r="Z2017" i="33"/>
  <c r="Z2025" i="33"/>
  <c r="Z2033" i="33"/>
  <c r="Z1398" i="33"/>
  <c r="Z1630" i="33"/>
  <c r="Z1710" i="33"/>
  <c r="Z1766" i="33"/>
  <c r="Z1794" i="33"/>
  <c r="Z1809" i="33"/>
  <c r="Z1880" i="33"/>
  <c r="Z1882" i="33"/>
  <c r="Z1798" i="33"/>
  <c r="Z1978" i="33"/>
  <c r="Z2014" i="33"/>
  <c r="Z2034" i="33"/>
  <c r="Z2049" i="33"/>
  <c r="Z2093" i="33"/>
  <c r="Z2101" i="33"/>
  <c r="Z2109" i="33"/>
  <c r="Z2117" i="33"/>
  <c r="Z2125" i="33"/>
  <c r="Z2133" i="33"/>
  <c r="Z2141" i="33"/>
  <c r="Z2149" i="33"/>
  <c r="Z2157" i="33"/>
  <c r="Z2165" i="33"/>
  <c r="Z2173" i="33"/>
  <c r="Z2181" i="33"/>
  <c r="Z2189" i="33"/>
  <c r="Z2197" i="33"/>
  <c r="Z2205" i="33"/>
  <c r="Z2213" i="33"/>
  <c r="Z2221" i="33"/>
  <c r="Z2229" i="33"/>
  <c r="Z2237" i="33"/>
  <c r="Z2245" i="33"/>
  <c r="Z2253" i="33"/>
  <c r="Z2261" i="33"/>
  <c r="Z2269" i="33"/>
  <c r="Z2277" i="33"/>
  <c r="Z2038" i="33"/>
  <c r="Z1994" i="33"/>
  <c r="Z2030" i="33"/>
  <c r="Z2053" i="33"/>
  <c r="Z2085" i="33"/>
  <c r="Z2090" i="33"/>
  <c r="Z2098" i="33"/>
  <c r="Z2106" i="33"/>
  <c r="Z2114" i="33"/>
  <c r="Z2122" i="33"/>
  <c r="Z2130" i="33"/>
  <c r="Z2138" i="33"/>
  <c r="Z2146" i="33"/>
  <c r="Z2154" i="33"/>
  <c r="Z2162" i="33"/>
  <c r="Z2170" i="33"/>
  <c r="Z2178" i="33"/>
  <c r="Z2186" i="33"/>
  <c r="Z2194" i="33"/>
  <c r="Z2202" i="33"/>
  <c r="Z2210" i="33"/>
  <c r="Z2218" i="33"/>
  <c r="Z2226" i="33"/>
  <c r="Z2234" i="33"/>
  <c r="Z2242" i="33"/>
  <c r="Z2250" i="33"/>
  <c r="Z2258" i="33"/>
  <c r="Z2266" i="33"/>
  <c r="Z2274" i="33"/>
  <c r="Z2282" i="33"/>
  <c r="Z2290" i="33"/>
  <c r="Z2298" i="33"/>
  <c r="Z2306" i="33"/>
  <c r="Z1854" i="33"/>
  <c r="Z1906" i="33"/>
  <c r="Z1958" i="33"/>
  <c r="Z1974" i="33"/>
  <c r="Z2042" i="33"/>
  <c r="Z2057" i="33"/>
  <c r="Z1950" i="33"/>
  <c r="Z2010" i="33"/>
  <c r="Z2046" i="33"/>
  <c r="Z2078" i="33"/>
  <c r="Z2081" i="33"/>
  <c r="Z2087" i="33"/>
  <c r="Z2095" i="33"/>
  <c r="Z2103" i="33"/>
  <c r="Z2111" i="33"/>
  <c r="Z2119" i="33"/>
  <c r="Z2127" i="33"/>
  <c r="Z2135" i="33"/>
  <c r="Z2143" i="33"/>
  <c r="Z2151" i="33"/>
  <c r="Z2159" i="33"/>
  <c r="Z2167" i="33"/>
  <c r="Z2175" i="33"/>
  <c r="Z2183" i="33"/>
  <c r="Z2191" i="33"/>
  <c r="Z2199" i="33"/>
  <c r="Z2207" i="33"/>
  <c r="Z2215" i="33"/>
  <c r="Z2223" i="33"/>
  <c r="Z2231" i="33"/>
  <c r="Z2239" i="33"/>
  <c r="Z2247" i="33"/>
  <c r="Z1834" i="33"/>
  <c r="Z1876" i="33"/>
  <c r="Z1893" i="33"/>
  <c r="Z1942" i="33"/>
  <c r="Z1990" i="33"/>
  <c r="Z2061" i="33"/>
  <c r="Z1934" i="33"/>
  <c r="Z2026" i="33"/>
  <c r="Z2050" i="33"/>
  <c r="Z2065" i="33"/>
  <c r="Z2092" i="33"/>
  <c r="Z2100" i="33"/>
  <c r="Z2108" i="33"/>
  <c r="Z2116" i="33"/>
  <c r="Z2124" i="33"/>
  <c r="Z2132" i="33"/>
  <c r="Z2140" i="33"/>
  <c r="Z2148" i="33"/>
  <c r="Z2156" i="33"/>
  <c r="Z2164" i="33"/>
  <c r="Z2172" i="33"/>
  <c r="Z2180" i="33"/>
  <c r="Z2188" i="33"/>
  <c r="Z2196" i="33"/>
  <c r="Z2204" i="33"/>
  <c r="Z2212" i="33"/>
  <c r="Z2220" i="33"/>
  <c r="Z2228" i="33"/>
  <c r="Z2236" i="33"/>
  <c r="Z2244" i="33"/>
  <c r="Z2252" i="33"/>
  <c r="Z1837" i="33"/>
  <c r="Z1878" i="33"/>
  <c r="Z1908" i="33"/>
  <c r="Z1926" i="33"/>
  <c r="Z1970" i="33"/>
  <c r="Z2006" i="33"/>
  <c r="Z2054" i="33"/>
  <c r="Z1918" i="33"/>
  <c r="Z2069" i="33"/>
  <c r="Z2089" i="33"/>
  <c r="Z2097" i="33"/>
  <c r="Z2105" i="33"/>
  <c r="Z2113" i="33"/>
  <c r="Z2121" i="33"/>
  <c r="Z2129" i="33"/>
  <c r="Z2137" i="33"/>
  <c r="Z2145" i="33"/>
  <c r="Z2153" i="33"/>
  <c r="Z2161" i="33"/>
  <c r="Z2169" i="33"/>
  <c r="Z2177" i="33"/>
  <c r="Z2185" i="33"/>
  <c r="Z2193" i="33"/>
  <c r="Z2201" i="33"/>
  <c r="Z2209" i="33"/>
  <c r="Z2217" i="33"/>
  <c r="Z2225" i="33"/>
  <c r="Z2233" i="33"/>
  <c r="Z2241" i="33"/>
  <c r="Z2249" i="33"/>
  <c r="Z2257" i="33"/>
  <c r="Z2265" i="33"/>
  <c r="Z2273" i="33"/>
  <c r="Z2281" i="33"/>
  <c r="Z2289" i="33"/>
  <c r="Z1813" i="33"/>
  <c r="Z1897" i="33"/>
  <c r="Z1986" i="33"/>
  <c r="Z2022" i="33"/>
  <c r="Z2058" i="33"/>
  <c r="Z2073" i="33"/>
  <c r="Z2084" i="33"/>
  <c r="Z1966" i="33"/>
  <c r="Z2062" i="33"/>
  <c r="Z2094" i="33"/>
  <c r="Z2102" i="33"/>
  <c r="Z2110" i="33"/>
  <c r="Z2118" i="33"/>
  <c r="Z2126" i="33"/>
  <c r="Z2134" i="33"/>
  <c r="Z2142" i="33"/>
  <c r="Z2150" i="33"/>
  <c r="Z2158" i="33"/>
  <c r="Z2166" i="33"/>
  <c r="Z2174" i="33"/>
  <c r="Z2182" i="33"/>
  <c r="Z2190" i="33"/>
  <c r="Z2198" i="33"/>
  <c r="Z2206" i="33"/>
  <c r="Z2214" i="33"/>
  <c r="Z2222" i="33"/>
  <c r="Z2230" i="33"/>
  <c r="Z2238" i="33"/>
  <c r="Z2246" i="33"/>
  <c r="Z2254" i="33"/>
  <c r="Z2262" i="33"/>
  <c r="Z2270" i="33"/>
  <c r="Z2278" i="33"/>
  <c r="Z2286" i="33"/>
  <c r="Z2294" i="33"/>
  <c r="Z2302" i="33"/>
  <c r="Z2002" i="33"/>
  <c r="Z2082" i="33"/>
  <c r="Z2086" i="33"/>
  <c r="Z1790" i="33"/>
  <c r="Z1982" i="33"/>
  <c r="Z2037" i="33"/>
  <c r="Z2066" i="33"/>
  <c r="Z2091" i="33"/>
  <c r="Z2099" i="33"/>
  <c r="Z2107" i="33"/>
  <c r="Z2115" i="33"/>
  <c r="Z2123" i="33"/>
  <c r="Z2131" i="33"/>
  <c r="Z2139" i="33"/>
  <c r="Z2147" i="33"/>
  <c r="Z2155" i="33"/>
  <c r="Z2163" i="33"/>
  <c r="Z2171" i="33"/>
  <c r="Z2179" i="33"/>
  <c r="Z2187" i="33"/>
  <c r="Z2195" i="33"/>
  <c r="Z2203" i="33"/>
  <c r="Z2211" i="33"/>
  <c r="Z2219" i="33"/>
  <c r="Z2227" i="33"/>
  <c r="Z2235" i="33"/>
  <c r="Z2243" i="33"/>
  <c r="Z2251" i="33"/>
  <c r="Z2018" i="33"/>
  <c r="Z2041" i="33"/>
  <c r="Z2070" i="33"/>
  <c r="Z2112" i="33"/>
  <c r="Z2216" i="33"/>
  <c r="Z2297" i="33"/>
  <c r="Z2104" i="33"/>
  <c r="Z2256" i="33"/>
  <c r="Z2299" i="33"/>
  <c r="Z2308" i="33"/>
  <c r="Z2316" i="33"/>
  <c r="Z2324" i="33"/>
  <c r="Z2332" i="33"/>
  <c r="Z2340" i="33"/>
  <c r="Z2348" i="33"/>
  <c r="Z2356" i="33"/>
  <c r="Z2364" i="33"/>
  <c r="Z2372" i="33"/>
  <c r="Z2380" i="33"/>
  <c r="Z2388" i="33"/>
  <c r="Z2396" i="33"/>
  <c r="Z2404" i="33"/>
  <c r="Z2412" i="33"/>
  <c r="Z2420" i="33"/>
  <c r="Z2428" i="33"/>
  <c r="Z2436" i="33"/>
  <c r="Z2444" i="33"/>
  <c r="Z2074" i="33"/>
  <c r="Z2096" i="33"/>
  <c r="Z2232" i="33"/>
  <c r="Z2268" i="33"/>
  <c r="Z2271" i="33"/>
  <c r="Z2285" i="33"/>
  <c r="Z1998" i="33"/>
  <c r="Z2077" i="33"/>
  <c r="Z2248" i="33"/>
  <c r="Z2292" i="33"/>
  <c r="Z2303" i="33"/>
  <c r="Z2192" i="33"/>
  <c r="Z2263" i="33"/>
  <c r="Z2280" i="33"/>
  <c r="Z2283" i="33"/>
  <c r="Z2288" i="33"/>
  <c r="Z2310" i="33"/>
  <c r="Z2318" i="33"/>
  <c r="Z2326" i="33"/>
  <c r="Z2334" i="33"/>
  <c r="Z2342" i="33"/>
  <c r="Z2350" i="33"/>
  <c r="Z2358" i="33"/>
  <c r="Z2366" i="33"/>
  <c r="Z2374" i="33"/>
  <c r="Z2382" i="33"/>
  <c r="Z2390" i="33"/>
  <c r="Z2398" i="33"/>
  <c r="Z2406" i="33"/>
  <c r="Z2414" i="33"/>
  <c r="Z1962" i="33"/>
  <c r="Z2260" i="33"/>
  <c r="Z2305" i="33"/>
  <c r="Z2168" i="33"/>
  <c r="Z2208" i="33"/>
  <c r="Z2296" i="33"/>
  <c r="Z2307" i="33"/>
  <c r="Z2315" i="33"/>
  <c r="Z2323" i="33"/>
  <c r="Z2331" i="33"/>
  <c r="Z2339" i="33"/>
  <c r="Z2347" i="33"/>
  <c r="Z2355" i="33"/>
  <c r="Z2363" i="33"/>
  <c r="Z2371" i="33"/>
  <c r="Z2379" i="33"/>
  <c r="Z2387" i="33"/>
  <c r="Z2395" i="33"/>
  <c r="Z2403" i="33"/>
  <c r="Z2411" i="33"/>
  <c r="Z2419" i="33"/>
  <c r="Z2427" i="33"/>
  <c r="Z2435" i="33"/>
  <c r="Z2443" i="33"/>
  <c r="Z2451" i="33"/>
  <c r="Z2459" i="33"/>
  <c r="Z2467" i="33"/>
  <c r="Z2475" i="33"/>
  <c r="Z2483" i="33"/>
  <c r="Z2491" i="33"/>
  <c r="Z2272" i="33"/>
  <c r="Z2275" i="33"/>
  <c r="Z2224" i="33"/>
  <c r="Z2312" i="33"/>
  <c r="Z2320" i="33"/>
  <c r="Z2328" i="33"/>
  <c r="Z2336" i="33"/>
  <c r="Z2344" i="33"/>
  <c r="Z2352" i="33"/>
  <c r="Z2360" i="33"/>
  <c r="Z2368" i="33"/>
  <c r="Z2376" i="33"/>
  <c r="Z2384" i="33"/>
  <c r="Z2392" i="33"/>
  <c r="Z2400" i="33"/>
  <c r="Z2408" i="33"/>
  <c r="Z2416" i="33"/>
  <c r="Z2424" i="33"/>
  <c r="Z2432" i="33"/>
  <c r="Z2440" i="33"/>
  <c r="Z2448" i="33"/>
  <c r="Z2045" i="33"/>
  <c r="Z2300" i="33"/>
  <c r="Z1635" i="33"/>
  <c r="Z2176" i="33"/>
  <c r="Z2240" i="33"/>
  <c r="Z2144" i="33"/>
  <c r="Z2284" i="33"/>
  <c r="Z2267" i="33"/>
  <c r="Z2319" i="33"/>
  <c r="Z2381" i="33"/>
  <c r="Z2386" i="33"/>
  <c r="Z2409" i="33"/>
  <c r="Z2413" i="33"/>
  <c r="Z2304" i="33"/>
  <c r="Z2325" i="33"/>
  <c r="Z2330" i="33"/>
  <c r="Z2345" i="33"/>
  <c r="Z2402" i="33"/>
  <c r="Z2494" i="33"/>
  <c r="Z2502" i="33"/>
  <c r="Z2510" i="33"/>
  <c r="Z2518" i="33"/>
  <c r="Z2276" i="33"/>
  <c r="Z2335" i="33"/>
  <c r="Z2391" i="33"/>
  <c r="Z2200" i="33"/>
  <c r="Z2293" i="33"/>
  <c r="Z2341" i="33"/>
  <c r="Z2346" i="33"/>
  <c r="Z2361" i="33"/>
  <c r="Z2417" i="33"/>
  <c r="Z2421" i="33"/>
  <c r="Z2430" i="33"/>
  <c r="Z2461" i="33"/>
  <c r="Z2499" i="33"/>
  <c r="Z2507" i="33"/>
  <c r="Z2515" i="33"/>
  <c r="Z2120" i="33"/>
  <c r="Z2152" i="33"/>
  <c r="Z2259" i="33"/>
  <c r="Z2351" i="33"/>
  <c r="Z2410" i="33"/>
  <c r="Z2457" i="33"/>
  <c r="Z2463" i="33"/>
  <c r="Z2465" i="33"/>
  <c r="Z2469" i="33"/>
  <c r="Z2088" i="33"/>
  <c r="Z2287" i="33"/>
  <c r="Z2357" i="33"/>
  <c r="Z2362" i="33"/>
  <c r="Z2377" i="33"/>
  <c r="Z2399" i="33"/>
  <c r="Z2433" i="33"/>
  <c r="Z2438" i="33"/>
  <c r="Z2453" i="33"/>
  <c r="Z2455" i="33"/>
  <c r="Z2471" i="33"/>
  <c r="Z2473" i="33"/>
  <c r="Z2477" i="33"/>
  <c r="Z2496" i="33"/>
  <c r="Z2504" i="33"/>
  <c r="Z2512" i="33"/>
  <c r="Z2520" i="33"/>
  <c r="Z2321" i="33"/>
  <c r="Z2367" i="33"/>
  <c r="Z2479" i="33"/>
  <c r="Z2481" i="33"/>
  <c r="Z2485" i="33"/>
  <c r="Z2128" i="33"/>
  <c r="Z2279" i="33"/>
  <c r="Z2311" i="33"/>
  <c r="Z2373" i="33"/>
  <c r="Z2378" i="33"/>
  <c r="Z2418" i="33"/>
  <c r="Z2441" i="33"/>
  <c r="Z2446" i="33"/>
  <c r="Z2487" i="33"/>
  <c r="Z2489" i="33"/>
  <c r="Z2501" i="33"/>
  <c r="Z2509" i="33"/>
  <c r="Z2517" i="33"/>
  <c r="Z2184" i="33"/>
  <c r="Z2317" i="33"/>
  <c r="Z2322" i="33"/>
  <c r="Z2337" i="33"/>
  <c r="Z2383" i="33"/>
  <c r="Z2407" i="33"/>
  <c r="Z2425" i="33"/>
  <c r="Z2493" i="33"/>
  <c r="Z2160" i="33"/>
  <c r="Z2295" i="33"/>
  <c r="Z2327" i="33"/>
  <c r="Z2389" i="33"/>
  <c r="Z2431" i="33"/>
  <c r="Z2449" i="33"/>
  <c r="Z2498" i="33"/>
  <c r="Z2506" i="33"/>
  <c r="Z2514" i="33"/>
  <c r="Z2136" i="33"/>
  <c r="Z2301" i="33"/>
  <c r="Z2333" i="33"/>
  <c r="Z2338" i="33"/>
  <c r="Z2353" i="33"/>
  <c r="Z2393" i="33"/>
  <c r="Z2397" i="33"/>
  <c r="Z2422" i="33"/>
  <c r="Z2264" i="33"/>
  <c r="Z2343" i="33"/>
  <c r="Z2415" i="33"/>
  <c r="Z2429" i="33"/>
  <c r="Z2434" i="33"/>
  <c r="Z2439" i="33"/>
  <c r="Z2456" i="33"/>
  <c r="Z2458" i="33"/>
  <c r="Z2460" i="33"/>
  <c r="Z2464" i="33"/>
  <c r="Z2495" i="33"/>
  <c r="Z2503" i="33"/>
  <c r="Z2511" i="33"/>
  <c r="Z2519" i="33"/>
  <c r="Z2349" i="33"/>
  <c r="Z2354" i="33"/>
  <c r="Z2369" i="33"/>
  <c r="Z2462" i="33"/>
  <c r="Z2466" i="33"/>
  <c r="Z2468" i="33"/>
  <c r="Z2472" i="33"/>
  <c r="Z2291" i="33"/>
  <c r="Z2313" i="33"/>
  <c r="Z2359" i="33"/>
  <c r="Z2401" i="33"/>
  <c r="Z2405" i="33"/>
  <c r="Z2426" i="33"/>
  <c r="Z2437" i="33"/>
  <c r="Z2442" i="33"/>
  <c r="Z2447" i="33"/>
  <c r="Z2470" i="33"/>
  <c r="Z2474" i="33"/>
  <c r="Z2476" i="33"/>
  <c r="Z2480" i="33"/>
  <c r="Z2500" i="33"/>
  <c r="Z2508" i="33"/>
  <c r="Z2516" i="33"/>
  <c r="Z2309" i="33"/>
  <c r="Z2314" i="33"/>
  <c r="Z2329" i="33"/>
  <c r="Z2375" i="33"/>
  <c r="Z2423" i="33"/>
  <c r="Z2445" i="33"/>
  <c r="Z2450" i="33"/>
  <c r="Z2486" i="33"/>
  <c r="Z2490" i="33"/>
  <c r="Z2492" i="33"/>
  <c r="Z2497" i="33"/>
  <c r="Z2505" i="33"/>
  <c r="Z2513" i="33"/>
  <c r="Z2255" i="33"/>
  <c r="Z2365" i="33"/>
  <c r="Z2370" i="33"/>
  <c r="Z2385" i="33"/>
  <c r="Z2521" i="33"/>
  <c r="Z8" i="33"/>
  <c r="Z2394" i="33"/>
  <c r="Z2478" i="33"/>
  <c r="Z2482" i="33"/>
  <c r="Z2454" i="33"/>
  <c r="Z2452" i="33"/>
  <c r="Z2484" i="33"/>
  <c r="Z2488" i="33"/>
  <c r="D45" i="34"/>
  <c r="D16" i="34" l="1"/>
  <c r="D64" i="34"/>
  <c r="D63" i="34"/>
  <c r="D62" i="34"/>
  <c r="D61" i="34"/>
  <c r="D60" i="34"/>
  <c r="D59" i="34"/>
  <c r="D58" i="34"/>
  <c r="D57" i="34"/>
  <c r="D56" i="34"/>
  <c r="D55" i="34"/>
  <c r="D54" i="34"/>
  <c r="D53" i="34"/>
  <c r="D52" i="34"/>
  <c r="D51" i="34"/>
  <c r="D50" i="34"/>
  <c r="D49" i="34"/>
  <c r="D48" i="34"/>
  <c r="D47" i="34"/>
  <c r="D46" i="34"/>
  <c r="B1" i="40" l="1"/>
  <c r="C67" i="34"/>
  <c r="C68" i="34" s="1" a="1"/>
  <c r="C68" i="34" s="1"/>
  <c r="T17" i="33" l="1"/>
  <c r="T536" i="33"/>
  <c r="AA7" i="33" l="1"/>
  <c r="Y7" i="33"/>
  <c r="X7" i="33"/>
  <c r="Y13" i="33" l="1"/>
  <c r="Y21" i="33"/>
  <c r="Y29" i="33"/>
  <c r="Y37" i="33"/>
  <c r="Y45" i="33"/>
  <c r="Y9" i="33"/>
  <c r="Y11" i="33"/>
  <c r="Y26" i="33"/>
  <c r="Y41" i="33"/>
  <c r="Y43" i="33"/>
  <c r="Y51" i="33"/>
  <c r="Y59" i="33"/>
  <c r="Y67" i="33"/>
  <c r="Y75" i="33"/>
  <c r="Y83" i="33"/>
  <c r="Y91" i="33"/>
  <c r="Y99" i="33"/>
  <c r="Y107" i="33"/>
  <c r="Y115" i="33"/>
  <c r="Y123" i="33"/>
  <c r="Y24" i="33"/>
  <c r="Y16" i="33"/>
  <c r="Y48" i="33"/>
  <c r="Y10" i="33"/>
  <c r="Y25" i="33"/>
  <c r="Y27" i="33"/>
  <c r="Y42" i="33"/>
  <c r="Y55" i="33"/>
  <c r="Y63" i="33"/>
  <c r="Y71" i="33"/>
  <c r="Y79" i="33"/>
  <c r="Y87" i="33"/>
  <c r="Y95" i="33"/>
  <c r="Y103" i="33"/>
  <c r="Y111" i="33"/>
  <c r="Y119" i="33"/>
  <c r="Y17" i="33"/>
  <c r="Y19" i="33"/>
  <c r="Y34" i="33"/>
  <c r="Y49" i="33"/>
  <c r="Y57" i="33"/>
  <c r="Y65" i="33"/>
  <c r="Y73" i="33"/>
  <c r="Y81" i="33"/>
  <c r="Y53" i="33"/>
  <c r="Y68" i="33"/>
  <c r="Y92" i="33"/>
  <c r="Y14" i="33"/>
  <c r="Y31" i="33"/>
  <c r="Y46" i="33"/>
  <c r="Y66" i="33"/>
  <c r="Y18" i="33"/>
  <c r="Y35" i="33"/>
  <c r="Y38" i="33"/>
  <c r="Y60" i="33"/>
  <c r="Y77" i="33"/>
  <c r="Y32" i="33"/>
  <c r="Y58" i="33"/>
  <c r="Y15" i="33"/>
  <c r="Y22" i="33"/>
  <c r="Y44" i="33"/>
  <c r="Y56" i="33"/>
  <c r="Y89" i="33"/>
  <c r="Y100" i="33"/>
  <c r="Y47" i="33"/>
  <c r="Y54" i="33"/>
  <c r="Y12" i="33"/>
  <c r="Y52" i="33"/>
  <c r="Y69" i="33"/>
  <c r="Y36" i="33"/>
  <c r="Y50" i="33"/>
  <c r="Y82" i="33"/>
  <c r="Y93" i="33"/>
  <c r="Y104" i="33"/>
  <c r="Y129" i="33"/>
  <c r="Y137" i="33"/>
  <c r="Y145" i="33"/>
  <c r="Y153" i="33"/>
  <c r="Y161" i="33"/>
  <c r="Y33" i="33"/>
  <c r="Y39" i="33"/>
  <c r="Y80" i="33"/>
  <c r="Y84" i="33"/>
  <c r="Y23" i="33"/>
  <c r="Y20" i="33"/>
  <c r="Y40" i="33"/>
  <c r="Y125" i="33"/>
  <c r="Y156" i="33"/>
  <c r="Y167" i="33"/>
  <c r="Y175" i="33"/>
  <c r="Y183" i="33"/>
  <c r="Y191" i="33"/>
  <c r="Y199" i="33"/>
  <c r="Y207" i="33"/>
  <c r="Y215" i="33"/>
  <c r="Y108" i="33"/>
  <c r="Y121" i="33"/>
  <c r="Y127" i="33"/>
  <c r="Y138" i="33"/>
  <c r="Y149" i="33"/>
  <c r="Y172" i="33"/>
  <c r="Y180" i="33"/>
  <c r="Y188" i="33"/>
  <c r="Y196" i="33"/>
  <c r="Y204" i="33"/>
  <c r="Y212" i="33"/>
  <c r="Y74" i="33"/>
  <c r="Y131" i="33"/>
  <c r="Y64" i="33"/>
  <c r="Y86" i="33"/>
  <c r="Y113" i="33"/>
  <c r="Y146" i="33"/>
  <c r="Y148" i="33"/>
  <c r="Y176" i="33"/>
  <c r="Y187" i="33"/>
  <c r="Y198" i="33"/>
  <c r="Y209" i="33"/>
  <c r="Y221" i="33"/>
  <c r="Y229" i="33"/>
  <c r="Y70" i="33"/>
  <c r="Y140" i="33"/>
  <c r="Y165" i="33"/>
  <c r="Y169" i="33"/>
  <c r="Y178" i="33"/>
  <c r="Y189" i="33"/>
  <c r="Y200" i="33"/>
  <c r="Y211" i="33"/>
  <c r="Y218" i="33"/>
  <c r="Y226" i="33"/>
  <c r="Y76" i="33"/>
  <c r="Y98" i="33"/>
  <c r="Y106" i="33"/>
  <c r="Y136" i="33"/>
  <c r="Y157" i="33"/>
  <c r="Y159" i="33"/>
  <c r="Y171" i="33"/>
  <c r="Y101" i="33"/>
  <c r="Y130" i="33"/>
  <c r="Y141" i="33"/>
  <c r="Y152" i="33"/>
  <c r="Y214" i="33"/>
  <c r="Y216" i="33"/>
  <c r="Y227" i="33"/>
  <c r="Y239" i="33"/>
  <c r="Y94" i="33"/>
  <c r="Y118" i="33"/>
  <c r="Y144" i="33"/>
  <c r="Y105" i="33"/>
  <c r="Y150" i="33"/>
  <c r="Y164" i="33"/>
  <c r="Y179" i="33"/>
  <c r="Y181" i="33"/>
  <c r="Y202" i="33"/>
  <c r="Y222" i="33"/>
  <c r="Y233" i="33"/>
  <c r="Y241" i="33"/>
  <c r="Y249" i="33"/>
  <c r="Y257" i="33"/>
  <c r="Y78" i="33"/>
  <c r="Y112" i="33"/>
  <c r="Y128" i="33"/>
  <c r="Y139" i="33"/>
  <c r="Y142" i="33"/>
  <c r="Y72" i="33"/>
  <c r="Y102" i="33"/>
  <c r="Y109" i="33"/>
  <c r="Y116" i="33"/>
  <c r="Y122" i="33"/>
  <c r="Y177" i="33"/>
  <c r="Y88" i="33"/>
  <c r="Y134" i="33"/>
  <c r="Y28" i="33"/>
  <c r="Y110" i="33"/>
  <c r="Y117" i="33"/>
  <c r="Y120" i="33"/>
  <c r="Y154" i="33"/>
  <c r="Y96" i="33"/>
  <c r="Y151" i="33"/>
  <c r="Y251" i="33"/>
  <c r="Y265" i="33"/>
  <c r="Y273" i="33"/>
  <c r="Y281" i="33"/>
  <c r="Y289" i="33"/>
  <c r="Y297" i="33"/>
  <c r="Y305" i="33"/>
  <c r="Y85" i="33"/>
  <c r="Y114" i="33"/>
  <c r="Y166" i="33"/>
  <c r="Y174" i="33"/>
  <c r="Y244" i="33"/>
  <c r="Y97" i="33"/>
  <c r="Y182" i="33"/>
  <c r="Y185" i="33"/>
  <c r="Y197" i="33"/>
  <c r="Y219" i="33"/>
  <c r="Y224" i="33"/>
  <c r="Y238" i="33"/>
  <c r="Y240" i="33"/>
  <c r="Y242" i="33"/>
  <c r="Y246" i="33"/>
  <c r="Y255" i="33"/>
  <c r="Y267" i="33"/>
  <c r="Y275" i="33"/>
  <c r="Y283" i="33"/>
  <c r="Y291" i="33"/>
  <c r="Y299" i="33"/>
  <c r="Y307" i="33"/>
  <c r="Y30" i="33"/>
  <c r="Y124" i="33"/>
  <c r="Y192" i="33"/>
  <c r="Y203" i="33"/>
  <c r="Y206" i="33"/>
  <c r="Y217" i="33"/>
  <c r="Y236" i="33"/>
  <c r="Y248" i="33"/>
  <c r="Y259" i="33"/>
  <c r="Y264" i="33"/>
  <c r="Y272" i="33"/>
  <c r="Y280" i="33"/>
  <c r="Y288" i="33"/>
  <c r="Y296" i="33"/>
  <c r="Y304" i="33"/>
  <c r="Y312" i="33"/>
  <c r="Y147" i="33"/>
  <c r="Y158" i="33"/>
  <c r="Y90" i="33"/>
  <c r="Y163" i="33"/>
  <c r="Y186" i="33"/>
  <c r="Y195" i="33"/>
  <c r="Y234" i="33"/>
  <c r="Y250" i="33"/>
  <c r="Y261" i="33"/>
  <c r="Y269" i="33"/>
  <c r="Y277" i="33"/>
  <c r="Y285" i="33"/>
  <c r="Y293" i="33"/>
  <c r="Y301" i="33"/>
  <c r="Y62" i="33"/>
  <c r="Y132" i="33"/>
  <c r="Y143" i="33"/>
  <c r="Y220" i="33"/>
  <c r="Y243" i="33"/>
  <c r="Y256" i="33"/>
  <c r="Y290" i="33"/>
  <c r="Y295" i="33"/>
  <c r="Y300" i="33"/>
  <c r="Y317" i="33"/>
  <c r="Y325" i="33"/>
  <c r="Y333" i="33"/>
  <c r="Y341" i="33"/>
  <c r="Y349" i="33"/>
  <c r="Y357" i="33"/>
  <c r="Y365" i="33"/>
  <c r="Y373" i="33"/>
  <c r="Y381" i="33"/>
  <c r="Y389" i="33"/>
  <c r="Y397" i="33"/>
  <c r="Y405" i="33"/>
  <c r="Y413" i="33"/>
  <c r="Y193" i="33"/>
  <c r="Y225" i="33"/>
  <c r="Y230" i="33"/>
  <c r="Y253" i="33"/>
  <c r="Y310" i="33"/>
  <c r="Y298" i="33"/>
  <c r="Y303" i="33"/>
  <c r="Y308" i="33"/>
  <c r="Y314" i="33"/>
  <c r="Y322" i="33"/>
  <c r="Y330" i="33"/>
  <c r="Y338" i="33"/>
  <c r="Y346" i="33"/>
  <c r="Y354" i="33"/>
  <c r="Y362" i="33"/>
  <c r="Y370" i="33"/>
  <c r="Y155" i="33"/>
  <c r="Y173" i="33"/>
  <c r="Y210" i="33"/>
  <c r="Y235" i="33"/>
  <c r="Y247" i="33"/>
  <c r="Y262" i="33"/>
  <c r="Y194" i="33"/>
  <c r="Y205" i="33"/>
  <c r="Y231" i="33"/>
  <c r="Y270" i="33"/>
  <c r="Y135" i="33"/>
  <c r="Y168" i="33"/>
  <c r="Y190" i="33"/>
  <c r="Y201" i="33"/>
  <c r="Y232" i="33"/>
  <c r="Y263" i="33"/>
  <c r="Y268" i="33"/>
  <c r="Y309" i="33"/>
  <c r="Y311" i="33"/>
  <c r="Y313" i="33"/>
  <c r="Y321" i="33"/>
  <c r="Y329" i="33"/>
  <c r="Y337" i="33"/>
  <c r="Y345" i="33"/>
  <c r="Y353" i="33"/>
  <c r="Y245" i="33"/>
  <c r="Y252" i="33"/>
  <c r="Y286" i="33"/>
  <c r="Y160" i="33"/>
  <c r="Y184" i="33"/>
  <c r="Y213" i="33"/>
  <c r="Y223" i="33"/>
  <c r="Y228" i="33"/>
  <c r="Y258" i="33"/>
  <c r="Y274" i="33"/>
  <c r="Y279" i="33"/>
  <c r="Y284" i="33"/>
  <c r="Y208" i="33"/>
  <c r="Y335" i="33"/>
  <c r="Y340" i="33"/>
  <c r="Y364" i="33"/>
  <c r="Y366" i="33"/>
  <c r="Y368" i="33"/>
  <c r="Y376" i="33"/>
  <c r="Y378" i="33"/>
  <c r="Y387" i="33"/>
  <c r="Y398" i="33"/>
  <c r="Y409" i="33"/>
  <c r="Y420" i="33"/>
  <c r="Y428" i="33"/>
  <c r="Y436" i="33"/>
  <c r="Y444" i="33"/>
  <c r="Y292" i="33"/>
  <c r="Y287" i="33"/>
  <c r="Y162" i="33"/>
  <c r="Y276" i="33"/>
  <c r="Y315" i="33"/>
  <c r="Y320" i="33"/>
  <c r="Y351" i="33"/>
  <c r="Y356" i="33"/>
  <c r="Y358" i="33"/>
  <c r="Y360" i="33"/>
  <c r="Y382" i="33"/>
  <c r="Y393" i="33"/>
  <c r="Y404" i="33"/>
  <c r="Y282" i="33"/>
  <c r="Y318" i="33"/>
  <c r="Y326" i="33"/>
  <c r="Y334" i="33"/>
  <c r="Y342" i="33"/>
  <c r="Y350" i="33"/>
  <c r="Y375" i="33"/>
  <c r="Y392" i="33"/>
  <c r="Y401" i="33"/>
  <c r="Y427" i="33"/>
  <c r="Y447" i="33"/>
  <c r="Y254" i="33"/>
  <c r="Y438" i="33"/>
  <c r="Y452" i="33"/>
  <c r="Y460" i="33"/>
  <c r="Y468" i="33"/>
  <c r="Y476" i="33"/>
  <c r="Y484" i="33"/>
  <c r="Y492" i="33"/>
  <c r="Y500" i="33"/>
  <c r="Y508" i="33"/>
  <c r="Y516" i="33"/>
  <c r="Y524" i="33"/>
  <c r="Y532" i="33"/>
  <c r="Y540" i="33"/>
  <c r="Y548" i="33"/>
  <c r="Y556" i="33"/>
  <c r="Y564" i="33"/>
  <c r="Y572" i="33"/>
  <c r="Y580" i="33"/>
  <c r="Y588" i="33"/>
  <c r="Y596" i="33"/>
  <c r="Y369" i="33"/>
  <c r="Y372" i="33"/>
  <c r="Y384" i="33"/>
  <c r="Y407" i="33"/>
  <c r="Y429" i="33"/>
  <c r="Y440" i="33"/>
  <c r="Y126" i="33"/>
  <c r="Y343" i="33"/>
  <c r="Y449" i="33"/>
  <c r="Y457" i="33"/>
  <c r="Y465" i="33"/>
  <c r="Y473" i="33"/>
  <c r="Y481" i="33"/>
  <c r="Y489" i="33"/>
  <c r="Y497" i="33"/>
  <c r="Y505" i="33"/>
  <c r="Y513" i="33"/>
  <c r="Y521" i="33"/>
  <c r="Y529" i="33"/>
  <c r="Y537" i="33"/>
  <c r="Y545" i="33"/>
  <c r="Y553" i="33"/>
  <c r="Y561" i="33"/>
  <c r="Y569" i="33"/>
  <c r="Y577" i="33"/>
  <c r="Y585" i="33"/>
  <c r="Y593" i="33"/>
  <c r="Y601" i="33"/>
  <c r="Y609" i="33"/>
  <c r="Y617" i="33"/>
  <c r="Y266" i="33"/>
  <c r="Y294" i="33"/>
  <c r="Y302" i="33"/>
  <c r="Y323" i="33"/>
  <c r="Y331" i="33"/>
  <c r="Y339" i="33"/>
  <c r="Y347" i="33"/>
  <c r="Y355" i="33"/>
  <c r="Y359" i="33"/>
  <c r="Y390" i="33"/>
  <c r="Y399" i="33"/>
  <c r="Y418" i="33"/>
  <c r="Y431" i="33"/>
  <c r="Y442" i="33"/>
  <c r="Y402" i="33"/>
  <c r="Y422" i="33"/>
  <c r="Y433" i="33"/>
  <c r="Y454" i="33"/>
  <c r="Y462" i="33"/>
  <c r="Y470" i="33"/>
  <c r="Y478" i="33"/>
  <c r="Y486" i="33"/>
  <c r="Y494" i="33"/>
  <c r="Y502" i="33"/>
  <c r="Y510" i="33"/>
  <c r="Y518" i="33"/>
  <c r="Y526" i="33"/>
  <c r="Y534" i="33"/>
  <c r="Y542" i="33"/>
  <c r="Y550" i="33"/>
  <c r="Y558" i="33"/>
  <c r="Y566" i="33"/>
  <c r="Y574" i="33"/>
  <c r="Y582" i="33"/>
  <c r="Y590" i="33"/>
  <c r="Y598" i="33"/>
  <c r="Y606" i="33"/>
  <c r="Y133" i="33"/>
  <c r="Y319" i="33"/>
  <c r="Y327" i="33"/>
  <c r="Y396" i="33"/>
  <c r="Y410" i="33"/>
  <c r="Y412" i="33"/>
  <c r="Y414" i="33"/>
  <c r="Y416" i="33"/>
  <c r="Y424" i="33"/>
  <c r="Y435" i="33"/>
  <c r="Y348" i="33"/>
  <c r="Y446" i="33"/>
  <c r="Y451" i="33"/>
  <c r="Y459" i="33"/>
  <c r="Y467" i="33"/>
  <c r="Y475" i="33"/>
  <c r="Y483" i="33"/>
  <c r="Y491" i="33"/>
  <c r="Y499" i="33"/>
  <c r="Y507" i="33"/>
  <c r="Y515" i="33"/>
  <c r="Y523" i="33"/>
  <c r="Y531" i="33"/>
  <c r="Y539" i="33"/>
  <c r="Y547" i="33"/>
  <c r="Y555" i="33"/>
  <c r="Y563" i="33"/>
  <c r="Y571" i="33"/>
  <c r="Y579" i="33"/>
  <c r="Y587" i="33"/>
  <c r="Y595" i="33"/>
  <c r="Y603" i="33"/>
  <c r="Y611" i="33"/>
  <c r="Y306" i="33"/>
  <c r="Y328" i="33"/>
  <c r="Y336" i="33"/>
  <c r="Y344" i="33"/>
  <c r="Y352" i="33"/>
  <c r="Y363" i="33"/>
  <c r="Y367" i="33"/>
  <c r="Y379" i="33"/>
  <c r="Y388" i="33"/>
  <c r="Y408" i="33"/>
  <c r="Y426" i="33"/>
  <c r="Y437" i="33"/>
  <c r="Y391" i="33"/>
  <c r="Y448" i="33"/>
  <c r="Y456" i="33"/>
  <c r="Y464" i="33"/>
  <c r="Y472" i="33"/>
  <c r="Y480" i="33"/>
  <c r="Y488" i="33"/>
  <c r="Y496" i="33"/>
  <c r="Y504" i="33"/>
  <c r="Y512" i="33"/>
  <c r="Y520" i="33"/>
  <c r="Y528" i="33"/>
  <c r="Y536" i="33"/>
  <c r="Y544" i="33"/>
  <c r="Y552" i="33"/>
  <c r="Y560" i="33"/>
  <c r="Y568" i="33"/>
  <c r="Y576" i="33"/>
  <c r="Y584" i="33"/>
  <c r="Y592" i="33"/>
  <c r="Y600" i="33"/>
  <c r="Y608" i="33"/>
  <c r="Y616" i="33"/>
  <c r="Y624" i="33"/>
  <c r="Y278" i="33"/>
  <c r="Y316" i="33"/>
  <c r="Y324" i="33"/>
  <c r="Y332" i="33"/>
  <c r="Y385" i="33"/>
  <c r="Y394" i="33"/>
  <c r="Y406" i="33"/>
  <c r="Y439" i="33"/>
  <c r="Y260" i="33"/>
  <c r="Y400" i="33"/>
  <c r="Y430" i="33"/>
  <c r="Y441" i="33"/>
  <c r="Y453" i="33"/>
  <c r="Y461" i="33"/>
  <c r="Y469" i="33"/>
  <c r="Y477" i="33"/>
  <c r="Y485" i="33"/>
  <c r="Y493" i="33"/>
  <c r="Y501" i="33"/>
  <c r="Y509" i="33"/>
  <c r="Y517" i="33"/>
  <c r="Y525" i="33"/>
  <c r="Y533" i="33"/>
  <c r="Y541" i="33"/>
  <c r="Y549" i="33"/>
  <c r="Y557" i="33"/>
  <c r="Y565" i="33"/>
  <c r="Y573" i="33"/>
  <c r="Y581" i="33"/>
  <c r="Y589" i="33"/>
  <c r="Y597" i="33"/>
  <c r="Y61" i="33"/>
  <c r="Y380" i="33"/>
  <c r="Y415" i="33"/>
  <c r="Y450" i="33"/>
  <c r="Y458" i="33"/>
  <c r="Y466" i="33"/>
  <c r="Y474" i="33"/>
  <c r="Y361" i="33"/>
  <c r="Y495" i="33"/>
  <c r="Y527" i="33"/>
  <c r="Y575" i="33"/>
  <c r="Y605" i="33"/>
  <c r="Y613" i="33"/>
  <c r="Y615" i="33"/>
  <c r="Y630" i="33"/>
  <c r="Y638" i="33"/>
  <c r="Y395" i="33"/>
  <c r="Y421" i="33"/>
  <c r="Y490" i="33"/>
  <c r="Y522" i="33"/>
  <c r="Y567" i="33"/>
  <c r="Y627" i="33"/>
  <c r="Y635" i="33"/>
  <c r="Y643" i="33"/>
  <c r="Y651" i="33"/>
  <c r="Y659" i="33"/>
  <c r="Y667" i="33"/>
  <c r="Y675" i="33"/>
  <c r="Y683" i="33"/>
  <c r="Y691" i="33"/>
  <c r="Y699" i="33"/>
  <c r="Y707" i="33"/>
  <c r="Y715" i="33"/>
  <c r="Y723" i="33"/>
  <c r="Y731" i="33"/>
  <c r="Y739" i="33"/>
  <c r="Y747" i="33"/>
  <c r="Y755" i="33"/>
  <c r="Y763" i="33"/>
  <c r="Y771" i="33"/>
  <c r="Y779" i="33"/>
  <c r="Y787" i="33"/>
  <c r="Y795" i="33"/>
  <c r="Y803" i="33"/>
  <c r="Y811" i="33"/>
  <c r="Y819" i="33"/>
  <c r="Y432" i="33"/>
  <c r="Y622" i="33"/>
  <c r="Y237" i="33"/>
  <c r="Y411" i="33"/>
  <c r="Y503" i="33"/>
  <c r="Y535" i="33"/>
  <c r="Y602" i="33"/>
  <c r="Y632" i="33"/>
  <c r="Y640" i="33"/>
  <c r="Y648" i="33"/>
  <c r="Y656" i="33"/>
  <c r="Y664" i="33"/>
  <c r="Y672" i="33"/>
  <c r="Y680" i="33"/>
  <c r="Y688" i="33"/>
  <c r="Y696" i="33"/>
  <c r="Y704" i="33"/>
  <c r="Y712" i="33"/>
  <c r="Y720" i="33"/>
  <c r="Y728" i="33"/>
  <c r="Y736" i="33"/>
  <c r="Y744" i="33"/>
  <c r="Y752" i="33"/>
  <c r="Y760" i="33"/>
  <c r="Y383" i="33"/>
  <c r="Y423" i="33"/>
  <c r="Y443" i="33"/>
  <c r="Y554" i="33"/>
  <c r="Y498" i="33"/>
  <c r="Y530" i="33"/>
  <c r="Y559" i="33"/>
  <c r="Y594" i="33"/>
  <c r="Y618" i="33"/>
  <c r="Y620" i="33"/>
  <c r="Y629" i="33"/>
  <c r="Y637" i="33"/>
  <c r="Y645" i="33"/>
  <c r="Y653" i="33"/>
  <c r="Y661" i="33"/>
  <c r="Y669" i="33"/>
  <c r="Y677" i="33"/>
  <c r="Y685" i="33"/>
  <c r="Y693" i="33"/>
  <c r="Y701" i="33"/>
  <c r="Y709" i="33"/>
  <c r="Y717" i="33"/>
  <c r="Y725" i="33"/>
  <c r="Y733" i="33"/>
  <c r="Y741" i="33"/>
  <c r="Y749" i="33"/>
  <c r="Y757" i="33"/>
  <c r="Y765" i="33"/>
  <c r="Y386" i="33"/>
  <c r="Y434" i="33"/>
  <c r="Y614" i="33"/>
  <c r="Y371" i="33"/>
  <c r="Y511" i="33"/>
  <c r="Y543" i="33"/>
  <c r="Y586" i="33"/>
  <c r="Y626" i="33"/>
  <c r="Y634" i="33"/>
  <c r="Y642" i="33"/>
  <c r="Y650" i="33"/>
  <c r="Y658" i="33"/>
  <c r="Y666" i="33"/>
  <c r="Y674" i="33"/>
  <c r="Y682" i="33"/>
  <c r="Y690" i="33"/>
  <c r="Y698" i="33"/>
  <c r="Y706" i="33"/>
  <c r="Y714" i="33"/>
  <c r="Y722" i="33"/>
  <c r="Y730" i="33"/>
  <c r="Y738" i="33"/>
  <c r="Y746" i="33"/>
  <c r="Y754" i="33"/>
  <c r="Y762" i="33"/>
  <c r="Y770" i="33"/>
  <c r="Y778" i="33"/>
  <c r="Y786" i="33"/>
  <c r="Y794" i="33"/>
  <c r="Y802" i="33"/>
  <c r="Y810" i="33"/>
  <c r="Y818" i="33"/>
  <c r="Y403" i="33"/>
  <c r="Y425" i="33"/>
  <c r="Y445" i="33"/>
  <c r="Y479" i="33"/>
  <c r="Y471" i="33"/>
  <c r="Y506" i="33"/>
  <c r="Y538" i="33"/>
  <c r="Y578" i="33"/>
  <c r="Y599" i="33"/>
  <c r="Y631" i="33"/>
  <c r="Y639" i="33"/>
  <c r="Y647" i="33"/>
  <c r="Y655" i="33"/>
  <c r="Y663" i="33"/>
  <c r="Y671" i="33"/>
  <c r="Y679" i="33"/>
  <c r="Y687" i="33"/>
  <c r="Y695" i="33"/>
  <c r="Y703" i="33"/>
  <c r="Y711" i="33"/>
  <c r="Y719" i="33"/>
  <c r="Y727" i="33"/>
  <c r="Y735" i="33"/>
  <c r="Y743" i="33"/>
  <c r="Y751" i="33"/>
  <c r="Y759" i="33"/>
  <c r="Y767" i="33"/>
  <c r="Y775" i="33"/>
  <c r="Y783" i="33"/>
  <c r="Y791" i="33"/>
  <c r="Y417" i="33"/>
  <c r="Y463" i="33"/>
  <c r="Y551" i="33"/>
  <c r="Y619" i="33"/>
  <c r="Y636" i="33"/>
  <c r="Y798" i="33"/>
  <c r="Y809" i="33"/>
  <c r="Y562" i="33"/>
  <c r="Y610" i="33"/>
  <c r="Y652" i="33"/>
  <c r="Y668" i="33"/>
  <c r="Y684" i="33"/>
  <c r="Y700" i="33"/>
  <c r="Y716" i="33"/>
  <c r="Y732" i="33"/>
  <c r="Y748" i="33"/>
  <c r="Y764" i="33"/>
  <c r="Y780" i="33"/>
  <c r="Y782" i="33"/>
  <c r="Y800" i="33"/>
  <c r="Y830" i="33"/>
  <c r="Y838" i="33"/>
  <c r="Y846" i="33"/>
  <c r="Y854" i="33"/>
  <c r="Y862" i="33"/>
  <c r="Y870" i="33"/>
  <c r="Y878" i="33"/>
  <c r="Y886" i="33"/>
  <c r="Y894" i="33"/>
  <c r="Y902" i="33"/>
  <c r="Y910" i="33"/>
  <c r="Y918" i="33"/>
  <c r="Y926" i="33"/>
  <c r="Y934" i="33"/>
  <c r="Y942" i="33"/>
  <c r="Y950" i="33"/>
  <c r="Y958" i="33"/>
  <c r="Y822" i="33"/>
  <c r="Y419" i="33"/>
  <c r="Y665" i="33"/>
  <c r="Y681" i="33"/>
  <c r="Y697" i="33"/>
  <c r="Y713" i="33"/>
  <c r="Y729" i="33"/>
  <c r="Y745" i="33"/>
  <c r="Y612" i="33"/>
  <c r="Y621" i="33"/>
  <c r="Y641" i="33"/>
  <c r="Y649" i="33"/>
  <c r="Y793" i="33"/>
  <c r="Y804" i="33"/>
  <c r="Y815" i="33"/>
  <c r="Y583" i="33"/>
  <c r="Y662" i="33"/>
  <c r="Y678" i="33"/>
  <c r="Y694" i="33"/>
  <c r="Y710" i="33"/>
  <c r="Y726" i="33"/>
  <c r="Y742" i="33"/>
  <c r="Y758" i="33"/>
  <c r="Y772" i="33"/>
  <c r="Y774" i="33"/>
  <c r="Y789" i="33"/>
  <c r="Y824" i="33"/>
  <c r="Y832" i="33"/>
  <c r="Y840" i="33"/>
  <c r="Y848" i="33"/>
  <c r="Y856" i="33"/>
  <c r="Y864" i="33"/>
  <c r="Y872" i="33"/>
  <c r="Y880" i="33"/>
  <c r="Y546" i="33"/>
  <c r="Y628" i="33"/>
  <c r="Y633" i="33"/>
  <c r="Y806" i="33"/>
  <c r="Y817" i="33"/>
  <c r="Y514" i="33"/>
  <c r="Y785" i="33"/>
  <c r="Y797" i="33"/>
  <c r="Y808" i="33"/>
  <c r="Y829" i="33"/>
  <c r="Y837" i="33"/>
  <c r="Y845" i="33"/>
  <c r="Y853" i="33"/>
  <c r="Y861" i="33"/>
  <c r="Y869" i="33"/>
  <c r="Y482" i="33"/>
  <c r="Y570" i="33"/>
  <c r="Y623" i="33"/>
  <c r="Y646" i="33"/>
  <c r="Y799" i="33"/>
  <c r="Y374" i="33"/>
  <c r="Y519" i="33"/>
  <c r="Y604" i="33"/>
  <c r="Y660" i="33"/>
  <c r="Y676" i="33"/>
  <c r="Y692" i="33"/>
  <c r="Y708" i="33"/>
  <c r="Y724" i="33"/>
  <c r="Y740" i="33"/>
  <c r="Y756" i="33"/>
  <c r="Y768" i="33"/>
  <c r="Y781" i="33"/>
  <c r="Y821" i="33"/>
  <c r="Y826" i="33"/>
  <c r="Y834" i="33"/>
  <c r="Y842" i="33"/>
  <c r="Y850" i="33"/>
  <c r="Y858" i="33"/>
  <c r="Y866" i="33"/>
  <c r="Y874" i="33"/>
  <c r="Y377" i="33"/>
  <c r="Y487" i="33"/>
  <c r="Y801" i="33"/>
  <c r="Y812" i="33"/>
  <c r="Y170" i="33"/>
  <c r="Y657" i="33"/>
  <c r="Y673" i="33"/>
  <c r="Y689" i="33"/>
  <c r="Y705" i="33"/>
  <c r="Y721" i="33"/>
  <c r="Y737" i="33"/>
  <c r="Y753" i="33"/>
  <c r="Y777" i="33"/>
  <c r="Y792" i="33"/>
  <c r="Y823" i="33"/>
  <c r="Y831" i="33"/>
  <c r="Y839" i="33"/>
  <c r="Y847" i="33"/>
  <c r="Y855" i="33"/>
  <c r="Y863" i="33"/>
  <c r="Y871" i="33"/>
  <c r="Y879" i="33"/>
  <c r="Y887" i="33"/>
  <c r="Y895" i="33"/>
  <c r="Y903" i="33"/>
  <c r="Y591" i="33"/>
  <c r="Y607" i="33"/>
  <c r="Y814" i="33"/>
  <c r="Y271" i="33"/>
  <c r="Y750" i="33"/>
  <c r="Y828" i="33"/>
  <c r="Y849" i="33"/>
  <c r="Y883" i="33"/>
  <c r="Y900" i="33"/>
  <c r="Y912" i="33"/>
  <c r="Y921" i="33"/>
  <c r="Y923" i="33"/>
  <c r="Y932" i="33"/>
  <c r="Y943" i="33"/>
  <c r="Y954" i="33"/>
  <c r="Y625" i="33"/>
  <c r="Y734" i="33"/>
  <c r="Y813" i="33"/>
  <c r="Y896" i="33"/>
  <c r="Y898" i="33"/>
  <c r="Y718" i="33"/>
  <c r="Y766" i="33"/>
  <c r="Y841" i="33"/>
  <c r="Y875" i="33"/>
  <c r="Y914" i="33"/>
  <c r="Y925" i="33"/>
  <c r="Y936" i="33"/>
  <c r="Y945" i="33"/>
  <c r="Y947" i="33"/>
  <c r="Y956" i="33"/>
  <c r="Y970" i="33"/>
  <c r="Y978" i="33"/>
  <c r="Y986" i="33"/>
  <c r="Y994" i="33"/>
  <c r="Y1002" i="33"/>
  <c r="Y1010" i="33"/>
  <c r="Y1018" i="33"/>
  <c r="Y1026" i="33"/>
  <c r="Y1034" i="33"/>
  <c r="Y1042" i="33"/>
  <c r="Y1050" i="33"/>
  <c r="Y1058" i="33"/>
  <c r="Y1066" i="33"/>
  <c r="Y702" i="33"/>
  <c r="Y807" i="33"/>
  <c r="Y686" i="33"/>
  <c r="Y784" i="33"/>
  <c r="Y833" i="33"/>
  <c r="Y867" i="33"/>
  <c r="Y876" i="33"/>
  <c r="Y881" i="33"/>
  <c r="Y892" i="33"/>
  <c r="Y907" i="33"/>
  <c r="Y916" i="33"/>
  <c r="Y927" i="33"/>
  <c r="Y938" i="33"/>
  <c r="Y949" i="33"/>
  <c r="Y960" i="33"/>
  <c r="Y967" i="33"/>
  <c r="Y975" i="33"/>
  <c r="Y983" i="33"/>
  <c r="Y991" i="33"/>
  <c r="Y999" i="33"/>
  <c r="Y1007" i="33"/>
  <c r="Y1015" i="33"/>
  <c r="Y1023" i="33"/>
  <c r="Y1031" i="33"/>
  <c r="Y1039" i="33"/>
  <c r="Y670" i="33"/>
  <c r="Y776" i="33"/>
  <c r="Y820" i="33"/>
  <c r="Y888" i="33"/>
  <c r="Y890" i="33"/>
  <c r="Y654" i="33"/>
  <c r="Y816" i="33"/>
  <c r="Y825" i="33"/>
  <c r="Y859" i="33"/>
  <c r="Y868" i="33"/>
  <c r="Y905" i="33"/>
  <c r="Y909" i="33"/>
  <c r="Y920" i="33"/>
  <c r="Y929" i="33"/>
  <c r="Y931" i="33"/>
  <c r="Y940" i="33"/>
  <c r="Y951" i="33"/>
  <c r="Y962" i="33"/>
  <c r="Y972" i="33"/>
  <c r="Y980" i="33"/>
  <c r="Y988" i="33"/>
  <c r="Y996" i="33"/>
  <c r="Y1004" i="33"/>
  <c r="Y1012" i="33"/>
  <c r="Y1020" i="33"/>
  <c r="Y1028" i="33"/>
  <c r="Y1036" i="33"/>
  <c r="Y1044" i="33"/>
  <c r="Y1052" i="33"/>
  <c r="Y1060" i="33"/>
  <c r="Y1068" i="33"/>
  <c r="Y901" i="33"/>
  <c r="Y769" i="33"/>
  <c r="Y851" i="33"/>
  <c r="Y860" i="33"/>
  <c r="Y884" i="33"/>
  <c r="Y877" i="33"/>
  <c r="Y882" i="33"/>
  <c r="Y796" i="33"/>
  <c r="Y893" i="33"/>
  <c r="Y835" i="33"/>
  <c r="Y844" i="33"/>
  <c r="Y865" i="33"/>
  <c r="Y891" i="33"/>
  <c r="Y917" i="33"/>
  <c r="Y928" i="33"/>
  <c r="Y937" i="33"/>
  <c r="Y939" i="33"/>
  <c r="Y948" i="33"/>
  <c r="Y959" i="33"/>
  <c r="Y971" i="33"/>
  <c r="Y979" i="33"/>
  <c r="Y761" i="33"/>
  <c r="Y904" i="33"/>
  <c r="Y906" i="33"/>
  <c r="Y805" i="33"/>
  <c r="Y899" i="33"/>
  <c r="Y973" i="33"/>
  <c r="Y1076" i="33"/>
  <c r="Y1087" i="33"/>
  <c r="Y1097" i="33"/>
  <c r="Y1105" i="33"/>
  <c r="Y1113" i="33"/>
  <c r="Y1121" i="33"/>
  <c r="Y1129" i="33"/>
  <c r="Y1137" i="33"/>
  <c r="Y1145" i="33"/>
  <c r="Y1153" i="33"/>
  <c r="Y1161" i="33"/>
  <c r="Y1169" i="33"/>
  <c r="Y1177" i="33"/>
  <c r="Y1185" i="33"/>
  <c r="Y1193" i="33"/>
  <c r="Y1201" i="33"/>
  <c r="Y857" i="33"/>
  <c r="Y913" i="33"/>
  <c r="Y919" i="33"/>
  <c r="Y985" i="33"/>
  <c r="Y1001" i="33"/>
  <c r="Y1017" i="33"/>
  <c r="Y1033" i="33"/>
  <c r="Y1047" i="33"/>
  <c r="Y1062" i="33"/>
  <c r="Y1064" i="33"/>
  <c r="Y1078" i="33"/>
  <c r="Y1089" i="33"/>
  <c r="Y836" i="33"/>
  <c r="Y955" i="33"/>
  <c r="Y965" i="33"/>
  <c r="Y908" i="33"/>
  <c r="Y974" i="33"/>
  <c r="Y982" i="33"/>
  <c r="Y998" i="33"/>
  <c r="Y1014" i="33"/>
  <c r="Y1030" i="33"/>
  <c r="Y1080" i="33"/>
  <c r="Y773" i="33"/>
  <c r="Y944" i="33"/>
  <c r="Y961" i="33"/>
  <c r="Y995" i="33"/>
  <c r="Y1011" i="33"/>
  <c r="Y1027" i="33"/>
  <c r="Y966" i="33"/>
  <c r="Y992" i="33"/>
  <c r="Y1008" i="33"/>
  <c r="Y1024" i="33"/>
  <c r="Y1040" i="33"/>
  <c r="Y1045" i="33"/>
  <c r="Y1054" i="33"/>
  <c r="Y1056" i="33"/>
  <c r="Y1071" i="33"/>
  <c r="Y1073" i="33"/>
  <c r="Y915" i="33"/>
  <c r="Y933" i="33"/>
  <c r="Y1084" i="33"/>
  <c r="Y1096" i="33"/>
  <c r="Y1104" i="33"/>
  <c r="Y1112" i="33"/>
  <c r="Y1120" i="33"/>
  <c r="Y1128" i="33"/>
  <c r="Y843" i="33"/>
  <c r="Y989" i="33"/>
  <c r="Y1005" i="33"/>
  <c r="Y1021" i="33"/>
  <c r="Y1037" i="33"/>
  <c r="Y1065" i="33"/>
  <c r="Y1067" i="33"/>
  <c r="Y1069" i="33"/>
  <c r="Y1075" i="33"/>
  <c r="Y1086" i="33"/>
  <c r="Y922" i="33"/>
  <c r="Y1043" i="33"/>
  <c r="Y1093" i="33"/>
  <c r="Y1101" i="33"/>
  <c r="Y1109" i="33"/>
  <c r="Y1117" i="33"/>
  <c r="Y1125" i="33"/>
  <c r="Y788" i="33"/>
  <c r="Y957" i="33"/>
  <c r="Y993" i="33"/>
  <c r="Y1009" i="33"/>
  <c r="Y1025" i="33"/>
  <c r="Y1048" i="33"/>
  <c r="Y1063" i="33"/>
  <c r="Y1077" i="33"/>
  <c r="Y1088" i="33"/>
  <c r="Y455" i="33"/>
  <c r="Y790" i="33"/>
  <c r="Y885" i="33"/>
  <c r="Y911" i="33"/>
  <c r="Y963" i="33"/>
  <c r="Y976" i="33"/>
  <c r="Y1041" i="33"/>
  <c r="Y1046" i="33"/>
  <c r="Y1079" i="33"/>
  <c r="Y1090" i="33"/>
  <c r="Y1098" i="33"/>
  <c r="Y1106" i="33"/>
  <c r="Y1114" i="33"/>
  <c r="Y1122" i="33"/>
  <c r="Y1130" i="33"/>
  <c r="Y1138" i="33"/>
  <c r="Y1146" i="33"/>
  <c r="Y1154" i="33"/>
  <c r="Y1162" i="33"/>
  <c r="Y1170" i="33"/>
  <c r="Y1178" i="33"/>
  <c r="Y1186" i="33"/>
  <c r="Y1194" i="33"/>
  <c r="Y1202" i="33"/>
  <c r="Y946" i="33"/>
  <c r="Y952" i="33"/>
  <c r="Y990" i="33"/>
  <c r="Y1006" i="33"/>
  <c r="Y1022" i="33"/>
  <c r="Y1038" i="33"/>
  <c r="Y1057" i="33"/>
  <c r="Y1059" i="33"/>
  <c r="Y1061" i="33"/>
  <c r="Y1081" i="33"/>
  <c r="Y827" i="33"/>
  <c r="Y873" i="33"/>
  <c r="Y968" i="33"/>
  <c r="Y987" i="33"/>
  <c r="Y1003" i="33"/>
  <c r="Y1019" i="33"/>
  <c r="Y1035" i="33"/>
  <c r="Y1095" i="33"/>
  <c r="Y1103" i="33"/>
  <c r="Y1111" i="33"/>
  <c r="Y1119" i="33"/>
  <c r="Y1127" i="33"/>
  <c r="Y1135" i="33"/>
  <c r="Y1143" i="33"/>
  <c r="Y1151" i="33"/>
  <c r="Y1159" i="33"/>
  <c r="Y1167" i="33"/>
  <c r="Y1175" i="33"/>
  <c r="Y1183" i="33"/>
  <c r="Y1191" i="33"/>
  <c r="Y1199" i="33"/>
  <c r="Y1207" i="33"/>
  <c r="Y1215" i="33"/>
  <c r="Y1223" i="33"/>
  <c r="Y1231" i="33"/>
  <c r="Y1239" i="33"/>
  <c r="Y852" i="33"/>
  <c r="Y897" i="33"/>
  <c r="Y935" i="33"/>
  <c r="Y941" i="33"/>
  <c r="Y953" i="33"/>
  <c r="Y964" i="33"/>
  <c r="Y977" i="33"/>
  <c r="Y984" i="33"/>
  <c r="Y1000" i="33"/>
  <c r="Y1016" i="33"/>
  <c r="Y1032" i="33"/>
  <c r="Y1055" i="33"/>
  <c r="Y1070" i="33"/>
  <c r="Y1072" i="33"/>
  <c r="Y1083" i="33"/>
  <c r="Y1116" i="33"/>
  <c r="Y1140" i="33"/>
  <c r="Y1156" i="33"/>
  <c r="Y1172" i="33"/>
  <c r="Y1188" i="33"/>
  <c r="Y1204" i="33"/>
  <c r="Y924" i="33"/>
  <c r="Y969" i="33"/>
  <c r="Y997" i="33"/>
  <c r="Y1051" i="33"/>
  <c r="Y1220" i="33"/>
  <c r="Y1222" i="33"/>
  <c r="Y1237" i="33"/>
  <c r="Y1247" i="33"/>
  <c r="Y1258" i="33"/>
  <c r="Y1266" i="33"/>
  <c r="Y1274" i="33"/>
  <c r="Y1282" i="33"/>
  <c r="Y1290" i="33"/>
  <c r="Y1298" i="33"/>
  <c r="Y1306" i="33"/>
  <c r="Y1314" i="33"/>
  <c r="Y1322" i="33"/>
  <c r="Y1330" i="33"/>
  <c r="Y1338" i="33"/>
  <c r="Y1346" i="33"/>
  <c r="Y1354" i="33"/>
  <c r="Y1362" i="33"/>
  <c r="Y1370" i="33"/>
  <c r="Y1378" i="33"/>
  <c r="Y1110" i="33"/>
  <c r="Y1235" i="33"/>
  <c r="Y1249" i="33"/>
  <c r="Y930" i="33"/>
  <c r="Y1091" i="33"/>
  <c r="Y1123" i="33"/>
  <c r="Y1134" i="33"/>
  <c r="Y1150" i="33"/>
  <c r="Y1166" i="33"/>
  <c r="Y1182" i="33"/>
  <c r="Y1198" i="33"/>
  <c r="Y1216" i="33"/>
  <c r="Y1218" i="33"/>
  <c r="Y1233" i="33"/>
  <c r="Y1251" i="33"/>
  <c r="Y1263" i="33"/>
  <c r="Y1271" i="33"/>
  <c r="Y1279" i="33"/>
  <c r="Y1287" i="33"/>
  <c r="Y1295" i="33"/>
  <c r="Y1303" i="33"/>
  <c r="Y1311" i="33"/>
  <c r="Y1319" i="33"/>
  <c r="Y1327" i="33"/>
  <c r="Y1335" i="33"/>
  <c r="Y1343" i="33"/>
  <c r="Y1351" i="33"/>
  <c r="Y1359" i="33"/>
  <c r="Y1367" i="33"/>
  <c r="Y1375" i="33"/>
  <c r="Y1383" i="33"/>
  <c r="Y1391" i="33"/>
  <c r="Y1399" i="33"/>
  <c r="Y1407" i="33"/>
  <c r="Y1415" i="33"/>
  <c r="Y1423" i="33"/>
  <c r="Y1029" i="33"/>
  <c r="Y1053" i="33"/>
  <c r="Y1085" i="33"/>
  <c r="Y1144" i="33"/>
  <c r="Y1160" i="33"/>
  <c r="Y1176" i="33"/>
  <c r="Y1192" i="33"/>
  <c r="Y1212" i="33"/>
  <c r="Y1214" i="33"/>
  <c r="Y1229" i="33"/>
  <c r="Y1253" i="33"/>
  <c r="Y1260" i="33"/>
  <c r="Y1268" i="33"/>
  <c r="Y1276" i="33"/>
  <c r="Y1284" i="33"/>
  <c r="Y1292" i="33"/>
  <c r="Y1300" i="33"/>
  <c r="Y1308" i="33"/>
  <c r="Y1316" i="33"/>
  <c r="Y1324" i="33"/>
  <c r="Y1332" i="33"/>
  <c r="Y1340" i="33"/>
  <c r="Y1348" i="33"/>
  <c r="Y1356" i="33"/>
  <c r="Y1364" i="33"/>
  <c r="Y1372" i="33"/>
  <c r="Y1380" i="33"/>
  <c r="Y1388" i="33"/>
  <c r="Y1396" i="33"/>
  <c r="Y1404" i="33"/>
  <c r="Y1118" i="33"/>
  <c r="Y1227" i="33"/>
  <c r="Y1244" i="33"/>
  <c r="Y889" i="33"/>
  <c r="Y981" i="33"/>
  <c r="Y1099" i="33"/>
  <c r="Y1131" i="33"/>
  <c r="Y1141" i="33"/>
  <c r="Y1157" i="33"/>
  <c r="Y1173" i="33"/>
  <c r="Y1189" i="33"/>
  <c r="Y1205" i="33"/>
  <c r="Y1210" i="33"/>
  <c r="Y1225" i="33"/>
  <c r="Y1240" i="33"/>
  <c r="Y1242" i="33"/>
  <c r="Y1255" i="33"/>
  <c r="Y1265" i="33"/>
  <c r="Y1273" i="33"/>
  <c r="Y1100" i="33"/>
  <c r="Y1148" i="33"/>
  <c r="Y1164" i="33"/>
  <c r="Y1180" i="33"/>
  <c r="Y1196" i="33"/>
  <c r="Y1246" i="33"/>
  <c r="Y1257" i="33"/>
  <c r="Y1208" i="33"/>
  <c r="Y1221" i="33"/>
  <c r="Y1236" i="33"/>
  <c r="Y1238" i="33"/>
  <c r="Y1248" i="33"/>
  <c r="Y1262" i="33"/>
  <c r="Y1270" i="33"/>
  <c r="Y1278" i="33"/>
  <c r="Y1286" i="33"/>
  <c r="Y1294" i="33"/>
  <c r="Y1302" i="33"/>
  <c r="Y1310" i="33"/>
  <c r="Y1318" i="33"/>
  <c r="Y1326" i="33"/>
  <c r="Y1334" i="33"/>
  <c r="Y1342" i="33"/>
  <c r="Y1350" i="33"/>
  <c r="Y1358" i="33"/>
  <c r="Y1366" i="33"/>
  <c r="Y1374" i="33"/>
  <c r="Y644" i="33"/>
  <c r="Y1094" i="33"/>
  <c r="Y1126" i="33"/>
  <c r="Y1132" i="33"/>
  <c r="Y1219" i="33"/>
  <c r="Y1013" i="33"/>
  <c r="Y1107" i="33"/>
  <c r="Y1142" i="33"/>
  <c r="Y1158" i="33"/>
  <c r="Y1174" i="33"/>
  <c r="Y1190" i="33"/>
  <c r="Y1217" i="33"/>
  <c r="Y1108" i="33"/>
  <c r="Y1149" i="33"/>
  <c r="Y1171" i="33"/>
  <c r="Y1288" i="33"/>
  <c r="Y1317" i="33"/>
  <c r="Y1321" i="33"/>
  <c r="Y1377" i="33"/>
  <c r="Y1382" i="33"/>
  <c r="Y1405" i="33"/>
  <c r="Y1418" i="33"/>
  <c r="Y1245" i="33"/>
  <c r="Y1264" i="33"/>
  <c r="Y1281" i="33"/>
  <c r="Y1357" i="33"/>
  <c r="Y1360" i="33"/>
  <c r="Y1363" i="33"/>
  <c r="Y1403" i="33"/>
  <c r="Y1414" i="33"/>
  <c r="Y1416" i="33"/>
  <c r="Y1424" i="33"/>
  <c r="Y1432" i="33"/>
  <c r="Y1440" i="33"/>
  <c r="Y1448" i="33"/>
  <c r="Y1456" i="33"/>
  <c r="Y1181" i="33"/>
  <c r="Y1203" i="33"/>
  <c r="Y1307" i="33"/>
  <c r="Y1336" i="33"/>
  <c r="Y1389" i="33"/>
  <c r="Y1152" i="33"/>
  <c r="Y1211" i="33"/>
  <c r="Y1277" i="33"/>
  <c r="Y1296" i="33"/>
  <c r="Y1325" i="33"/>
  <c r="Y1329" i="33"/>
  <c r="Y1369" i="33"/>
  <c r="Y1285" i="33"/>
  <c r="Y1289" i="33"/>
  <c r="Y1349" i="33"/>
  <c r="Y1352" i="33"/>
  <c r="Y1355" i="33"/>
  <c r="Y1394" i="33"/>
  <c r="Y1410" i="33"/>
  <c r="Y1092" i="33"/>
  <c r="Y1163" i="33"/>
  <c r="Y1184" i="33"/>
  <c r="Y1224" i="33"/>
  <c r="Y1230" i="33"/>
  <c r="Y1241" i="33"/>
  <c r="Y1256" i="33"/>
  <c r="Y1269" i="33"/>
  <c r="Y1315" i="33"/>
  <c r="Y1385" i="33"/>
  <c r="Y1406" i="33"/>
  <c r="Y1408" i="33"/>
  <c r="Y1426" i="33"/>
  <c r="Y1434" i="33"/>
  <c r="Y1442" i="33"/>
  <c r="Y1450" i="33"/>
  <c r="Y1458" i="33"/>
  <c r="Y1466" i="33"/>
  <c r="Y1474" i="33"/>
  <c r="Y1482" i="33"/>
  <c r="Y1490" i="33"/>
  <c r="Y1498" i="33"/>
  <c r="Y1506" i="33"/>
  <c r="Y1514" i="33"/>
  <c r="Y1522" i="33"/>
  <c r="Y1530" i="33"/>
  <c r="Y1538" i="33"/>
  <c r="Y1546" i="33"/>
  <c r="Y1554" i="33"/>
  <c r="Y1562" i="33"/>
  <c r="Y1570" i="33"/>
  <c r="Y1252" i="33"/>
  <c r="Y1304" i="33"/>
  <c r="Y1333" i="33"/>
  <c r="Y1337" i="33"/>
  <c r="Y1361" i="33"/>
  <c r="Y1392" i="33"/>
  <c r="Y1074" i="33"/>
  <c r="Y1133" i="33"/>
  <c r="Y1155" i="33"/>
  <c r="Y1195" i="33"/>
  <c r="Y1213" i="33"/>
  <c r="Y1261" i="33"/>
  <c r="Y1293" i="33"/>
  <c r="Y1297" i="33"/>
  <c r="Y1344" i="33"/>
  <c r="Y1347" i="33"/>
  <c r="Y1115" i="33"/>
  <c r="Y1206" i="33"/>
  <c r="Y1323" i="33"/>
  <c r="Y1417" i="33"/>
  <c r="Y1049" i="33"/>
  <c r="Y1165" i="33"/>
  <c r="Y1187" i="33"/>
  <c r="Y1232" i="33"/>
  <c r="Y1275" i="33"/>
  <c r="Y1283" i="33"/>
  <c r="Y1312" i="33"/>
  <c r="Y1341" i="33"/>
  <c r="Y1353" i="33"/>
  <c r="Y1397" i="33"/>
  <c r="Y1428" i="33"/>
  <c r="Y1436" i="33"/>
  <c r="Y1444" i="33"/>
  <c r="Y1452" i="33"/>
  <c r="Y1460" i="33"/>
  <c r="Y1136" i="33"/>
  <c r="Y1243" i="33"/>
  <c r="Y1301" i="33"/>
  <c r="Y1305" i="33"/>
  <c r="Y1395" i="33"/>
  <c r="Y1197" i="33"/>
  <c r="Y1226" i="33"/>
  <c r="Y1267" i="33"/>
  <c r="Y1331" i="33"/>
  <c r="Y1373" i="33"/>
  <c r="Y1376" i="33"/>
  <c r="Y1381" i="33"/>
  <c r="Y1147" i="33"/>
  <c r="Y1168" i="33"/>
  <c r="Y1291" i="33"/>
  <c r="Y1320" i="33"/>
  <c r="Y1345" i="33"/>
  <c r="Y1102" i="33"/>
  <c r="Y1259" i="33"/>
  <c r="Y1280" i="33"/>
  <c r="Y1309" i="33"/>
  <c r="Y1313" i="33"/>
  <c r="Y1386" i="33"/>
  <c r="Y1400" i="33"/>
  <c r="Y1430" i="33"/>
  <c r="Y1438" i="33"/>
  <c r="Y1446" i="33"/>
  <c r="Y1454" i="33"/>
  <c r="Y1462" i="33"/>
  <c r="Y1470" i="33"/>
  <c r="Y1478" i="33"/>
  <c r="Y1486" i="33"/>
  <c r="Y1494" i="33"/>
  <c r="Y1502" i="33"/>
  <c r="Y1510" i="33"/>
  <c r="Y1518" i="33"/>
  <c r="Y1526" i="33"/>
  <c r="Y1534" i="33"/>
  <c r="Y1542" i="33"/>
  <c r="Y1550" i="33"/>
  <c r="Y1558" i="33"/>
  <c r="Y1566" i="33"/>
  <c r="Y1339" i="33"/>
  <c r="Y1411" i="33"/>
  <c r="Y1437" i="33"/>
  <c r="Y1451" i="33"/>
  <c r="Y1468" i="33"/>
  <c r="Y1485" i="33"/>
  <c r="Y1497" i="33"/>
  <c r="Y1508" i="33"/>
  <c r="Y1519" i="33"/>
  <c r="Y1561" i="33"/>
  <c r="Y1572" i="33"/>
  <c r="Y1082" i="33"/>
  <c r="Y1393" i="33"/>
  <c r="Y1421" i="33"/>
  <c r="Y1431" i="33"/>
  <c r="Y1483" i="33"/>
  <c r="Y1499" i="33"/>
  <c r="Y1541" i="33"/>
  <c r="Y1552" i="33"/>
  <c r="Y1563" i="33"/>
  <c r="Y1577" i="33"/>
  <c r="Y1585" i="33"/>
  <c r="Y1593" i="33"/>
  <c r="Y1601" i="33"/>
  <c r="Y1609" i="33"/>
  <c r="Y1617" i="33"/>
  <c r="Y1625" i="33"/>
  <c r="Y1633" i="33"/>
  <c r="Y1641" i="33"/>
  <c r="Y1649" i="33"/>
  <c r="Y1657" i="33"/>
  <c r="Y1665" i="33"/>
  <c r="Y1673" i="33"/>
  <c r="Y1681" i="33"/>
  <c r="Y1200" i="33"/>
  <c r="Y1365" i="33"/>
  <c r="Y1387" i="33"/>
  <c r="Y1459" i="33"/>
  <c r="Y1464" i="33"/>
  <c r="Y1481" i="33"/>
  <c r="Y1521" i="33"/>
  <c r="Y1532" i="33"/>
  <c r="Y1543" i="33"/>
  <c r="Y1250" i="33"/>
  <c r="Y1379" i="33"/>
  <c r="Y1425" i="33"/>
  <c r="Y1441" i="33"/>
  <c r="Y1449" i="33"/>
  <c r="Y1479" i="33"/>
  <c r="Y1501" i="33"/>
  <c r="Y1512" i="33"/>
  <c r="Y1523" i="33"/>
  <c r="Y1565" i="33"/>
  <c r="Y1574" i="33"/>
  <c r="Y1582" i="33"/>
  <c r="Y1590" i="33"/>
  <c r="Y1598" i="33"/>
  <c r="Y1606" i="33"/>
  <c r="Y1614" i="33"/>
  <c r="Y1622" i="33"/>
  <c r="Y1630" i="33"/>
  <c r="Y1638" i="33"/>
  <c r="Y1646" i="33"/>
  <c r="Y1654" i="33"/>
  <c r="Y1662" i="33"/>
  <c r="Y1124" i="33"/>
  <c r="Y1254" i="33"/>
  <c r="Y1368" i="33"/>
  <c r="Y1412" i="33"/>
  <c r="Y1477" i="33"/>
  <c r="Y1503" i="33"/>
  <c r="Y1545" i="33"/>
  <c r="Y1556" i="33"/>
  <c r="Y1567" i="33"/>
  <c r="Y1209" i="33"/>
  <c r="Y1457" i="33"/>
  <c r="Y1475" i="33"/>
  <c r="Y1492" i="33"/>
  <c r="Y1525" i="33"/>
  <c r="Y1536" i="33"/>
  <c r="Y1547" i="33"/>
  <c r="Y1579" i="33"/>
  <c r="Y1587" i="33"/>
  <c r="Y1595" i="33"/>
  <c r="Y1603" i="33"/>
  <c r="Y1611" i="33"/>
  <c r="Y1619" i="33"/>
  <c r="Y1627" i="33"/>
  <c r="Y1635" i="33"/>
  <c r="Y1643" i="33"/>
  <c r="Y1651" i="33"/>
  <c r="Y1659" i="33"/>
  <c r="Y1667" i="33"/>
  <c r="Y1675" i="33"/>
  <c r="Y1139" i="33"/>
  <c r="Y1401" i="33"/>
  <c r="Y1413" i="33"/>
  <c r="Y1422" i="33"/>
  <c r="Y1435" i="33"/>
  <c r="Y1473" i="33"/>
  <c r="Y1488" i="33"/>
  <c r="Y1505" i="33"/>
  <c r="Y1516" i="33"/>
  <c r="Y1527" i="33"/>
  <c r="Y1569" i="33"/>
  <c r="Y1447" i="33"/>
  <c r="Y1471" i="33"/>
  <c r="Y1496" i="33"/>
  <c r="Y1507" i="33"/>
  <c r="Y1549" i="33"/>
  <c r="Y1560" i="33"/>
  <c r="Y1571" i="33"/>
  <c r="Y1576" i="33"/>
  <c r="Y1584" i="33"/>
  <c r="Y1592" i="33"/>
  <c r="Y1600" i="33"/>
  <c r="Y1608" i="33"/>
  <c r="Y1616" i="33"/>
  <c r="Y1624" i="33"/>
  <c r="Y1632" i="33"/>
  <c r="Y1640" i="33"/>
  <c r="Y1648" i="33"/>
  <c r="Y1656" i="33"/>
  <c r="Y1664" i="33"/>
  <c r="Y1672" i="33"/>
  <c r="Y1680" i="33"/>
  <c r="Y1688" i="33"/>
  <c r="Y1696" i="33"/>
  <c r="Y1371" i="33"/>
  <c r="Y1402" i="33"/>
  <c r="Y1429" i="33"/>
  <c r="Y1469" i="33"/>
  <c r="Y1484" i="33"/>
  <c r="Y1529" i="33"/>
  <c r="Y1540" i="33"/>
  <c r="Y1551" i="33"/>
  <c r="Y1390" i="33"/>
  <c r="Y1419" i="33"/>
  <c r="Y1439" i="33"/>
  <c r="Y1455" i="33"/>
  <c r="Y1467" i="33"/>
  <c r="Y1509" i="33"/>
  <c r="Y1520" i="33"/>
  <c r="Y1531" i="33"/>
  <c r="Y1573" i="33"/>
  <c r="Y1581" i="33"/>
  <c r="Y1589" i="33"/>
  <c r="Y1597" i="33"/>
  <c r="Y1605" i="33"/>
  <c r="Y1613" i="33"/>
  <c r="Y1621" i="33"/>
  <c r="Y1629" i="33"/>
  <c r="Y1637" i="33"/>
  <c r="Y1645" i="33"/>
  <c r="Y1653" i="33"/>
  <c r="Y1661" i="33"/>
  <c r="Y1669" i="33"/>
  <c r="Y1677" i="33"/>
  <c r="Y1685" i="33"/>
  <c r="Y1445" i="33"/>
  <c r="Y1465" i="33"/>
  <c r="Y1480" i="33"/>
  <c r="Y1500" i="33"/>
  <c r="Y1511" i="33"/>
  <c r="Y1553" i="33"/>
  <c r="Y1564" i="33"/>
  <c r="Y1228" i="33"/>
  <c r="Y1299" i="33"/>
  <c r="Y1328" i="33"/>
  <c r="Y1409" i="33"/>
  <c r="Y1433" i="33"/>
  <c r="Y1463" i="33"/>
  <c r="Y1533" i="33"/>
  <c r="Y1544" i="33"/>
  <c r="Y1555" i="33"/>
  <c r="Y1578" i="33"/>
  <c r="Y1586" i="33"/>
  <c r="Y1594" i="33"/>
  <c r="Y1602" i="33"/>
  <c r="Y1610" i="33"/>
  <c r="Y1618" i="33"/>
  <c r="Y1626" i="33"/>
  <c r="Y1634" i="33"/>
  <c r="Y1642" i="33"/>
  <c r="Y1650" i="33"/>
  <c r="Y1658" i="33"/>
  <c r="Y1453" i="33"/>
  <c r="Y1476" i="33"/>
  <c r="Y1513" i="33"/>
  <c r="Y1524" i="33"/>
  <c r="Y1535" i="33"/>
  <c r="Y1234" i="33"/>
  <c r="Y1272" i="33"/>
  <c r="Y1384" i="33"/>
  <c r="Y1491" i="33"/>
  <c r="Y1493" i="33"/>
  <c r="Y1504" i="33"/>
  <c r="Y1515" i="33"/>
  <c r="Y1557" i="33"/>
  <c r="Y1568" i="33"/>
  <c r="Y1575" i="33"/>
  <c r="Y1583" i="33"/>
  <c r="Y1591" i="33"/>
  <c r="Y1599" i="33"/>
  <c r="Y1607" i="33"/>
  <c r="Y1615" i="33"/>
  <c r="Y1623" i="33"/>
  <c r="Y1631" i="33"/>
  <c r="Y1639" i="33"/>
  <c r="Y1647" i="33"/>
  <c r="Y1655" i="33"/>
  <c r="Y1663" i="33"/>
  <c r="Y1671" i="33"/>
  <c r="Y1537" i="33"/>
  <c r="Y1676" i="33"/>
  <c r="Y1580" i="33"/>
  <c r="Y1690" i="33"/>
  <c r="Y1712" i="33"/>
  <c r="Y1720" i="33"/>
  <c r="Y1728" i="33"/>
  <c r="Y1736" i="33"/>
  <c r="Y1744" i="33"/>
  <c r="Y1752" i="33"/>
  <c r="Y1760" i="33"/>
  <c r="Y1768" i="33"/>
  <c r="Y1776" i="33"/>
  <c r="Y1784" i="33"/>
  <c r="Y1792" i="33"/>
  <c r="Y1800" i="33"/>
  <c r="Y1808" i="33"/>
  <c r="Y1816" i="33"/>
  <c r="Y1824" i="33"/>
  <c r="Y1832" i="33"/>
  <c r="Y1840" i="33"/>
  <c r="Y1848" i="33"/>
  <c r="Y1856" i="33"/>
  <c r="Y1864" i="33"/>
  <c r="Y1872" i="33"/>
  <c r="Y1880" i="33"/>
  <c r="Y1888" i="33"/>
  <c r="Y1896" i="33"/>
  <c r="Y1904" i="33"/>
  <c r="Y1912" i="33"/>
  <c r="Y1461" i="33"/>
  <c r="Y1495" i="33"/>
  <c r="Y1636" i="33"/>
  <c r="Y1679" i="33"/>
  <c r="Y1686" i="33"/>
  <c r="Y1692" i="33"/>
  <c r="Y1694" i="33"/>
  <c r="Y1698" i="33"/>
  <c r="Y1539" i="33"/>
  <c r="Y1666" i="33"/>
  <c r="Y1700" i="33"/>
  <c r="Y1702" i="33"/>
  <c r="Y1709" i="33"/>
  <c r="Y1717" i="33"/>
  <c r="Y1725" i="33"/>
  <c r="Y1733" i="33"/>
  <c r="Y1741" i="33"/>
  <c r="Y1749" i="33"/>
  <c r="Y1757" i="33"/>
  <c r="Y1765" i="33"/>
  <c r="Y1773" i="33"/>
  <c r="Y1781" i="33"/>
  <c r="Y1789" i="33"/>
  <c r="Y1797" i="33"/>
  <c r="Y1805" i="33"/>
  <c r="Y1813" i="33"/>
  <c r="Y1821" i="33"/>
  <c r="Y1829" i="33"/>
  <c r="Y1443" i="33"/>
  <c r="Y1652" i="33"/>
  <c r="Y1704" i="33"/>
  <c r="Y1670" i="33"/>
  <c r="Y1684" i="33"/>
  <c r="Y1706" i="33"/>
  <c r="Y1714" i="33"/>
  <c r="Y1722" i="33"/>
  <c r="Y1730" i="33"/>
  <c r="Y1738" i="33"/>
  <c r="Y1746" i="33"/>
  <c r="Y1754" i="33"/>
  <c r="Y1420" i="33"/>
  <c r="Y1620" i="33"/>
  <c r="Y1674" i="33"/>
  <c r="Y1682" i="33"/>
  <c r="Y1528" i="33"/>
  <c r="Y1612" i="33"/>
  <c r="Y1711" i="33"/>
  <c r="Y1719" i="33"/>
  <c r="Y1727" i="33"/>
  <c r="Y1735" i="33"/>
  <c r="Y1743" i="33"/>
  <c r="Y1751" i="33"/>
  <c r="Y1759" i="33"/>
  <c r="Y1767" i="33"/>
  <c r="Y1775" i="33"/>
  <c r="Y1783" i="33"/>
  <c r="Y1791" i="33"/>
  <c r="Y1799" i="33"/>
  <c r="Y1807" i="33"/>
  <c r="Y1815" i="33"/>
  <c r="Y1823" i="33"/>
  <c r="Y1831" i="33"/>
  <c r="Y1839" i="33"/>
  <c r="Y1847" i="33"/>
  <c r="Y1855" i="33"/>
  <c r="Y1559" i="33"/>
  <c r="Y1604" i="33"/>
  <c r="Y1596" i="33"/>
  <c r="Y1628" i="33"/>
  <c r="Y1687" i="33"/>
  <c r="Y1689" i="33"/>
  <c r="Y1693" i="33"/>
  <c r="Y1708" i="33"/>
  <c r="Y1716" i="33"/>
  <c r="Y1724" i="33"/>
  <c r="Y1732" i="33"/>
  <c r="Y1740" i="33"/>
  <c r="Y1748" i="33"/>
  <c r="Y1756" i="33"/>
  <c r="Y1764" i="33"/>
  <c r="Y1772" i="33"/>
  <c r="Y1780" i="33"/>
  <c r="Y1788" i="33"/>
  <c r="Y1796" i="33"/>
  <c r="Y1804" i="33"/>
  <c r="Y1812" i="33"/>
  <c r="Y1820" i="33"/>
  <c r="Y1828" i="33"/>
  <c r="Y1836" i="33"/>
  <c r="Y1844" i="33"/>
  <c r="Y1852" i="33"/>
  <c r="Y1860" i="33"/>
  <c r="Y1868" i="33"/>
  <c r="Y1876" i="33"/>
  <c r="Y1884" i="33"/>
  <c r="Y1892" i="33"/>
  <c r="Y1900" i="33"/>
  <c r="Y1908" i="33"/>
  <c r="Y1427" i="33"/>
  <c r="Y1691" i="33"/>
  <c r="Y1695" i="33"/>
  <c r="Y1697" i="33"/>
  <c r="Y1701" i="33"/>
  <c r="Y1487" i="33"/>
  <c r="Y1517" i="33"/>
  <c r="Y1588" i="33"/>
  <c r="Y1644" i="33"/>
  <c r="Y1678" i="33"/>
  <c r="Y1699" i="33"/>
  <c r="Y1703" i="33"/>
  <c r="Y1713" i="33"/>
  <c r="Y1721" i="33"/>
  <c r="Y1729" i="33"/>
  <c r="Y1737" i="33"/>
  <c r="Y1745" i="33"/>
  <c r="Y1753" i="33"/>
  <c r="Y1761" i="33"/>
  <c r="Y1769" i="33"/>
  <c r="Y1777" i="33"/>
  <c r="Y1785" i="33"/>
  <c r="Y1793" i="33"/>
  <c r="Y1801" i="33"/>
  <c r="Y1809" i="33"/>
  <c r="Y1817" i="33"/>
  <c r="Y1825" i="33"/>
  <c r="Y1179" i="33"/>
  <c r="Y1472" i="33"/>
  <c r="Y1489" i="33"/>
  <c r="Y1548" i="33"/>
  <c r="Y1705" i="33"/>
  <c r="Y1660" i="33"/>
  <c r="Y1668" i="33"/>
  <c r="Y1774" i="33"/>
  <c r="Y1806" i="33"/>
  <c r="Y1874" i="33"/>
  <c r="Y1889" i="33"/>
  <c r="Y1891" i="33"/>
  <c r="Y1899" i="33"/>
  <c r="Y1910" i="33"/>
  <c r="Y1786" i="33"/>
  <c r="Y1795" i="33"/>
  <c r="Y1843" i="33"/>
  <c r="Y1846" i="33"/>
  <c r="Y1849" i="33"/>
  <c r="Y1865" i="33"/>
  <c r="Y1901" i="33"/>
  <c r="Y1920" i="33"/>
  <c r="Y1928" i="33"/>
  <c r="Y1936" i="33"/>
  <c r="Y1944" i="33"/>
  <c r="Y1952" i="33"/>
  <c r="Y1960" i="33"/>
  <c r="Y1968" i="33"/>
  <c r="Y1976" i="33"/>
  <c r="Y1984" i="33"/>
  <c r="Y1992" i="33"/>
  <c r="Y2000" i="33"/>
  <c r="Y2008" i="33"/>
  <c r="Y2016" i="33"/>
  <c r="Y2024" i="33"/>
  <c r="Y2032" i="33"/>
  <c r="Y2040" i="33"/>
  <c r="Y2048" i="33"/>
  <c r="Y2056" i="33"/>
  <c r="Y2064" i="33"/>
  <c r="Y2072" i="33"/>
  <c r="Y2080" i="33"/>
  <c r="Y1755" i="33"/>
  <c r="Y1810" i="33"/>
  <c r="Y1870" i="33"/>
  <c r="Y1885" i="33"/>
  <c r="Y1887" i="33"/>
  <c r="Y1747" i="33"/>
  <c r="Y1762" i="33"/>
  <c r="Y1814" i="33"/>
  <c r="Y1903" i="33"/>
  <c r="Y1917" i="33"/>
  <c r="Y1925" i="33"/>
  <c r="Y1933" i="33"/>
  <c r="Y1941" i="33"/>
  <c r="Y1949" i="33"/>
  <c r="Y1957" i="33"/>
  <c r="Y1965" i="33"/>
  <c r="Y1973" i="33"/>
  <c r="Y1981" i="33"/>
  <c r="Y1989" i="33"/>
  <c r="Y1997" i="33"/>
  <c r="Y2005" i="33"/>
  <c r="Y2013" i="33"/>
  <c r="Y2021" i="33"/>
  <c r="Y2029" i="33"/>
  <c r="Y2037" i="33"/>
  <c r="Y2045" i="33"/>
  <c r="Y2053" i="33"/>
  <c r="Y2061" i="33"/>
  <c r="Y2069" i="33"/>
  <c r="Y1739" i="33"/>
  <c r="Y1782" i="33"/>
  <c r="Y1803" i="33"/>
  <c r="Y1835" i="33"/>
  <c r="Y1838" i="33"/>
  <c r="Y1841" i="33"/>
  <c r="Y1881" i="33"/>
  <c r="Y1883" i="33"/>
  <c r="Y1905" i="33"/>
  <c r="Y1731" i="33"/>
  <c r="Y1787" i="33"/>
  <c r="Y1818" i="33"/>
  <c r="Y1914" i="33"/>
  <c r="Y1922" i="33"/>
  <c r="Y1930" i="33"/>
  <c r="Y1938" i="33"/>
  <c r="Y1946" i="33"/>
  <c r="Y1954" i="33"/>
  <c r="Y1683" i="33"/>
  <c r="Y1723" i="33"/>
  <c r="Y1763" i="33"/>
  <c r="Y1822" i="33"/>
  <c r="Y1858" i="33"/>
  <c r="Y1863" i="33"/>
  <c r="Y1877" i="33"/>
  <c r="Y1879" i="33"/>
  <c r="Y1894" i="33"/>
  <c r="Y1907" i="33"/>
  <c r="Y1715" i="33"/>
  <c r="Y1750" i="33"/>
  <c r="Y1770" i="33"/>
  <c r="Y1811" i="33"/>
  <c r="Y1833" i="33"/>
  <c r="Y1898" i="33"/>
  <c r="Y1909" i="33"/>
  <c r="Y1919" i="33"/>
  <c r="Y1927" i="33"/>
  <c r="Y1935" i="33"/>
  <c r="Y1943" i="33"/>
  <c r="Y1951" i="33"/>
  <c r="Y1959" i="33"/>
  <c r="Y1967" i="33"/>
  <c r="Y1975" i="33"/>
  <c r="Y1983" i="33"/>
  <c r="Y1991" i="33"/>
  <c r="Y1999" i="33"/>
  <c r="Y2007" i="33"/>
  <c r="Y2015" i="33"/>
  <c r="Y2023" i="33"/>
  <c r="Y2031" i="33"/>
  <c r="Y2039" i="33"/>
  <c r="Y2047" i="33"/>
  <c r="Y2055" i="33"/>
  <c r="Y2063" i="33"/>
  <c r="Y2071" i="33"/>
  <c r="Y2079" i="33"/>
  <c r="Y1707" i="33"/>
  <c r="Y1742" i="33"/>
  <c r="Y1758" i="33"/>
  <c r="Y1826" i="33"/>
  <c r="Y1850" i="33"/>
  <c r="Y1853" i="33"/>
  <c r="Y1861" i="33"/>
  <c r="Y1866" i="33"/>
  <c r="Y1873" i="33"/>
  <c r="Y1875" i="33"/>
  <c r="Y1890" i="33"/>
  <c r="Y1734" i="33"/>
  <c r="Y1830" i="33"/>
  <c r="Y1911" i="33"/>
  <c r="Y1916" i="33"/>
  <c r="Y1924" i="33"/>
  <c r="Y1932" i="33"/>
  <c r="Y1940" i="33"/>
  <c r="Y1948" i="33"/>
  <c r="Y1956" i="33"/>
  <c r="Y1964" i="33"/>
  <c r="Y1972" i="33"/>
  <c r="Y1980" i="33"/>
  <c r="Y1988" i="33"/>
  <c r="Y1996" i="33"/>
  <c r="Y2004" i="33"/>
  <c r="Y2012" i="33"/>
  <c r="Y2020" i="33"/>
  <c r="Y2028" i="33"/>
  <c r="Y2036" i="33"/>
  <c r="Y2044" i="33"/>
  <c r="Y2052" i="33"/>
  <c r="Y2060" i="33"/>
  <c r="Y2068" i="33"/>
  <c r="Y2076" i="33"/>
  <c r="Y1726" i="33"/>
  <c r="Y1771" i="33"/>
  <c r="Y1819" i="33"/>
  <c r="Y1869" i="33"/>
  <c r="Y1871" i="33"/>
  <c r="Y1886" i="33"/>
  <c r="Y1902" i="33"/>
  <c r="Y1718" i="33"/>
  <c r="Y1778" i="33"/>
  <c r="Y1842" i="33"/>
  <c r="Y1845" i="33"/>
  <c r="Y1913" i="33"/>
  <c r="Y1921" i="33"/>
  <c r="Y1929" i="33"/>
  <c r="Y1937" i="33"/>
  <c r="Y1945" i="33"/>
  <c r="Y1953" i="33"/>
  <c r="Y1961" i="33"/>
  <c r="Y1969" i="33"/>
  <c r="Y1977" i="33"/>
  <c r="Y1985" i="33"/>
  <c r="Y1993" i="33"/>
  <c r="Y2001" i="33"/>
  <c r="Y2009" i="33"/>
  <c r="Y2017" i="33"/>
  <c r="Y2025" i="33"/>
  <c r="Y2033" i="33"/>
  <c r="Y2041" i="33"/>
  <c r="Y2049" i="33"/>
  <c r="Y2057" i="33"/>
  <c r="Y2065" i="33"/>
  <c r="Y2073" i="33"/>
  <c r="Y1398" i="33"/>
  <c r="Y1710" i="33"/>
  <c r="Y1766" i="33"/>
  <c r="Y1794" i="33"/>
  <c r="Y1882" i="33"/>
  <c r="Y1790" i="33"/>
  <c r="Y1798" i="33"/>
  <c r="Y1827" i="33"/>
  <c r="Y1859" i="33"/>
  <c r="Y1851" i="33"/>
  <c r="Y1939" i="33"/>
  <c r="Y2019" i="33"/>
  <c r="Y2038" i="33"/>
  <c r="Y2067" i="33"/>
  <c r="Y1931" i="33"/>
  <c r="Y1963" i="33"/>
  <c r="Y1994" i="33"/>
  <c r="Y2030" i="33"/>
  <c r="Y1854" i="33"/>
  <c r="Y1906" i="33"/>
  <c r="Y1923" i="33"/>
  <c r="Y1958" i="33"/>
  <c r="Y1974" i="33"/>
  <c r="Y2042" i="33"/>
  <c r="Y1802" i="33"/>
  <c r="Y1915" i="33"/>
  <c r="Y1950" i="33"/>
  <c r="Y1979" i="33"/>
  <c r="Y2010" i="33"/>
  <c r="Y2046" i="33"/>
  <c r="Y2075" i="33"/>
  <c r="Y2078" i="33"/>
  <c r="Y2081" i="33"/>
  <c r="Y2087" i="33"/>
  <c r="Y2095" i="33"/>
  <c r="Y2103" i="33"/>
  <c r="Y2111" i="33"/>
  <c r="Y2119" i="33"/>
  <c r="Y2127" i="33"/>
  <c r="Y2135" i="33"/>
  <c r="Y2143" i="33"/>
  <c r="Y2151" i="33"/>
  <c r="Y2159" i="33"/>
  <c r="Y2167" i="33"/>
  <c r="Y2175" i="33"/>
  <c r="Y2183" i="33"/>
  <c r="Y2191" i="33"/>
  <c r="Y2199" i="33"/>
  <c r="Y2207" i="33"/>
  <c r="Y2215" i="33"/>
  <c r="Y2223" i="33"/>
  <c r="Y2231" i="33"/>
  <c r="Y2239" i="33"/>
  <c r="Y2247" i="33"/>
  <c r="Y2255" i="33"/>
  <c r="Y2263" i="33"/>
  <c r="Y2271" i="33"/>
  <c r="Y2279" i="33"/>
  <c r="Y2287" i="33"/>
  <c r="Y1834" i="33"/>
  <c r="Y1893" i="33"/>
  <c r="Y1942" i="33"/>
  <c r="Y1990" i="33"/>
  <c r="Y2035" i="33"/>
  <c r="Y1857" i="33"/>
  <c r="Y1934" i="33"/>
  <c r="Y1995" i="33"/>
  <c r="Y2026" i="33"/>
  <c r="Y2050" i="33"/>
  <c r="Y2092" i="33"/>
  <c r="Y2100" i="33"/>
  <c r="Y2108" i="33"/>
  <c r="Y2116" i="33"/>
  <c r="Y2124" i="33"/>
  <c r="Y2132" i="33"/>
  <c r="Y2140" i="33"/>
  <c r="Y2148" i="33"/>
  <c r="Y2156" i="33"/>
  <c r="Y2164" i="33"/>
  <c r="Y2172" i="33"/>
  <c r="Y2180" i="33"/>
  <c r="Y2188" i="33"/>
  <c r="Y1837" i="33"/>
  <c r="Y1878" i="33"/>
  <c r="Y1895" i="33"/>
  <c r="Y1926" i="33"/>
  <c r="Y1970" i="33"/>
  <c r="Y2006" i="33"/>
  <c r="Y2054" i="33"/>
  <c r="Y1918" i="33"/>
  <c r="Y2011" i="33"/>
  <c r="Y2043" i="33"/>
  <c r="Y2089" i="33"/>
  <c r="Y2097" i="33"/>
  <c r="Y2105" i="33"/>
  <c r="Y2113" i="33"/>
  <c r="Y2121" i="33"/>
  <c r="Y2129" i="33"/>
  <c r="Y2137" i="33"/>
  <c r="Y2145" i="33"/>
  <c r="Y2153" i="33"/>
  <c r="Y2161" i="33"/>
  <c r="Y2169" i="33"/>
  <c r="Y2177" i="33"/>
  <c r="Y2185" i="33"/>
  <c r="Y2193" i="33"/>
  <c r="Y2201" i="33"/>
  <c r="Y2209" i="33"/>
  <c r="Y2217" i="33"/>
  <c r="Y2225" i="33"/>
  <c r="Y2233" i="33"/>
  <c r="Y2241" i="33"/>
  <c r="Y2249" i="33"/>
  <c r="Y2257" i="33"/>
  <c r="Y1779" i="33"/>
  <c r="Y1897" i="33"/>
  <c r="Y1986" i="33"/>
  <c r="Y2022" i="33"/>
  <c r="Y2058" i="33"/>
  <c r="Y2084" i="33"/>
  <c r="Y1862" i="33"/>
  <c r="Y1966" i="33"/>
  <c r="Y2027" i="33"/>
  <c r="Y2062" i="33"/>
  <c r="Y2094" i="33"/>
  <c r="Y2102" i="33"/>
  <c r="Y2110" i="33"/>
  <c r="Y2118" i="33"/>
  <c r="Y2126" i="33"/>
  <c r="Y2134" i="33"/>
  <c r="Y2142" i="33"/>
  <c r="Y2150" i="33"/>
  <c r="Y2158" i="33"/>
  <c r="Y2166" i="33"/>
  <c r="Y2174" i="33"/>
  <c r="Y2182" i="33"/>
  <c r="Y2190" i="33"/>
  <c r="Y2198" i="33"/>
  <c r="Y2206" i="33"/>
  <c r="Y2214" i="33"/>
  <c r="Y2222" i="33"/>
  <c r="Y2230" i="33"/>
  <c r="Y2238" i="33"/>
  <c r="Y2246" i="33"/>
  <c r="Y2254" i="33"/>
  <c r="Y2262" i="33"/>
  <c r="Y2270" i="33"/>
  <c r="Y2278" i="33"/>
  <c r="Y2286" i="33"/>
  <c r="Y1971" i="33"/>
  <c r="Y2002" i="33"/>
  <c r="Y2051" i="33"/>
  <c r="Y2082" i="33"/>
  <c r="Y2086" i="33"/>
  <c r="Y1982" i="33"/>
  <c r="Y2066" i="33"/>
  <c r="Y2091" i="33"/>
  <c r="Y2099" i="33"/>
  <c r="Y2107" i="33"/>
  <c r="Y2115" i="33"/>
  <c r="Y2123" i="33"/>
  <c r="Y2131" i="33"/>
  <c r="Y2139" i="33"/>
  <c r="Y2147" i="33"/>
  <c r="Y2155" i="33"/>
  <c r="Y2163" i="33"/>
  <c r="Y2171" i="33"/>
  <c r="Y2179" i="33"/>
  <c r="Y2187" i="33"/>
  <c r="Y2195" i="33"/>
  <c r="Y2203" i="33"/>
  <c r="Y2211" i="33"/>
  <c r="Y2219" i="33"/>
  <c r="Y2227" i="33"/>
  <c r="Y2235" i="33"/>
  <c r="Y2243" i="33"/>
  <c r="Y2251" i="33"/>
  <c r="Y2259" i="33"/>
  <c r="Y2267" i="33"/>
  <c r="Y2275" i="33"/>
  <c r="Y2283" i="33"/>
  <c r="Y1987" i="33"/>
  <c r="Y2018" i="33"/>
  <c r="Y2070" i="33"/>
  <c r="Y1867" i="33"/>
  <c r="Y1962" i="33"/>
  <c r="Y1998" i="33"/>
  <c r="Y2059" i="33"/>
  <c r="Y2077" i="33"/>
  <c r="Y2088" i="33"/>
  <c r="Y2096" i="33"/>
  <c r="Y2104" i="33"/>
  <c r="Y2112" i="33"/>
  <c r="Y2120" i="33"/>
  <c r="Y2128" i="33"/>
  <c r="Y2136" i="33"/>
  <c r="Y2144" i="33"/>
  <c r="Y2165" i="33"/>
  <c r="Y2221" i="33"/>
  <c r="Y2226" i="33"/>
  <c r="Y2256" i="33"/>
  <c r="Y2282" i="33"/>
  <c r="Y2299" i="33"/>
  <c r="Y2308" i="33"/>
  <c r="Y2316" i="33"/>
  <c r="Y2324" i="33"/>
  <c r="Y2332" i="33"/>
  <c r="Y2340" i="33"/>
  <c r="Y2348" i="33"/>
  <c r="Y2356" i="33"/>
  <c r="Y2364" i="33"/>
  <c r="Y2372" i="33"/>
  <c r="Y2380" i="33"/>
  <c r="Y2388" i="33"/>
  <c r="Y2396" i="33"/>
  <c r="Y2404" i="33"/>
  <c r="Y2412" i="33"/>
  <c r="Y2420" i="33"/>
  <c r="Y2428" i="33"/>
  <c r="Y2436" i="33"/>
  <c r="Y2444" i="33"/>
  <c r="Y2452" i="33"/>
  <c r="Y2460" i="33"/>
  <c r="Y2468" i="33"/>
  <c r="Y2476" i="33"/>
  <c r="Y2484" i="33"/>
  <c r="Y2492" i="33"/>
  <c r="Y2074" i="33"/>
  <c r="Y2146" i="33"/>
  <c r="Y2178" i="33"/>
  <c r="Y2232" i="33"/>
  <c r="Y2252" i="33"/>
  <c r="Y2265" i="33"/>
  <c r="Y2268" i="33"/>
  <c r="Y2285" i="33"/>
  <c r="Y2138" i="33"/>
  <c r="Y2160" i="33"/>
  <c r="Y2196" i="33"/>
  <c r="Y2237" i="33"/>
  <c r="Y2242" i="33"/>
  <c r="Y2301" i="33"/>
  <c r="Y2313" i="33"/>
  <c r="Y2321" i="33"/>
  <c r="Y2329" i="33"/>
  <c r="Y2337" i="33"/>
  <c r="Y2345" i="33"/>
  <c r="Y2353" i="33"/>
  <c r="Y2361" i="33"/>
  <c r="Y2369" i="33"/>
  <c r="Y2377" i="33"/>
  <c r="Y2385" i="33"/>
  <c r="Y2393" i="33"/>
  <c r="Y2401" i="33"/>
  <c r="Y2409" i="33"/>
  <c r="Y2417" i="33"/>
  <c r="Y2425" i="33"/>
  <c r="Y1955" i="33"/>
  <c r="Y2122" i="33"/>
  <c r="Y2173" i="33"/>
  <c r="Y2192" i="33"/>
  <c r="Y2212" i="33"/>
  <c r="Y2253" i="33"/>
  <c r="Y2277" i="33"/>
  <c r="Y2280" i="33"/>
  <c r="Y2288" i="33"/>
  <c r="Y2290" i="33"/>
  <c r="Y2310" i="33"/>
  <c r="Y2318" i="33"/>
  <c r="Y2326" i="33"/>
  <c r="Y2334" i="33"/>
  <c r="Y2342" i="33"/>
  <c r="Y2350" i="33"/>
  <c r="Y2358" i="33"/>
  <c r="Y2366" i="33"/>
  <c r="Y2374" i="33"/>
  <c r="Y2382" i="33"/>
  <c r="Y2390" i="33"/>
  <c r="Y2114" i="33"/>
  <c r="Y2154" i="33"/>
  <c r="Y2186" i="33"/>
  <c r="Y2197" i="33"/>
  <c r="Y2202" i="33"/>
  <c r="Y2260" i="33"/>
  <c r="Y2294" i="33"/>
  <c r="Y2305" i="33"/>
  <c r="Y2003" i="33"/>
  <c r="Y2106" i="33"/>
  <c r="Y2168" i="33"/>
  <c r="Y2208" i="33"/>
  <c r="Y2228" i="33"/>
  <c r="Y2266" i="33"/>
  <c r="Y2296" i="33"/>
  <c r="Y2307" i="33"/>
  <c r="Y2315" i="33"/>
  <c r="Y2323" i="33"/>
  <c r="Y2331" i="33"/>
  <c r="Y2339" i="33"/>
  <c r="Y2347" i="33"/>
  <c r="Y2355" i="33"/>
  <c r="Y2363" i="33"/>
  <c r="Y2371" i="33"/>
  <c r="Y2379" i="33"/>
  <c r="Y2387" i="33"/>
  <c r="Y2395" i="33"/>
  <c r="Y2403" i="33"/>
  <c r="Y2411" i="33"/>
  <c r="Y2419" i="33"/>
  <c r="Y2427" i="33"/>
  <c r="Y2435" i="33"/>
  <c r="Y2443" i="33"/>
  <c r="Y2451" i="33"/>
  <c r="Y2098" i="33"/>
  <c r="Y2141" i="33"/>
  <c r="Y2213" i="33"/>
  <c r="Y2218" i="33"/>
  <c r="Y2269" i="33"/>
  <c r="Y2272" i="33"/>
  <c r="Y2090" i="33"/>
  <c r="Y2133" i="33"/>
  <c r="Y2149" i="33"/>
  <c r="Y2181" i="33"/>
  <c r="Y2224" i="33"/>
  <c r="Y2244" i="33"/>
  <c r="Y2298" i="33"/>
  <c r="Y2312" i="33"/>
  <c r="Y2320" i="33"/>
  <c r="Y2328" i="33"/>
  <c r="Y2336" i="33"/>
  <c r="Y2344" i="33"/>
  <c r="Y2352" i="33"/>
  <c r="Y2360" i="33"/>
  <c r="Y2368" i="33"/>
  <c r="Y2376" i="33"/>
  <c r="Y2384" i="33"/>
  <c r="Y2392" i="33"/>
  <c r="Y2400" i="33"/>
  <c r="Y2408" i="33"/>
  <c r="Y2416" i="33"/>
  <c r="Y2424" i="33"/>
  <c r="Y2432" i="33"/>
  <c r="Y2440" i="33"/>
  <c r="Y2448" i="33"/>
  <c r="Y2456" i="33"/>
  <c r="Y2464" i="33"/>
  <c r="Y2472" i="33"/>
  <c r="Y2480" i="33"/>
  <c r="Y2488" i="33"/>
  <c r="Y2125" i="33"/>
  <c r="Y2162" i="33"/>
  <c r="Y2229" i="33"/>
  <c r="Y2234" i="33"/>
  <c r="Y2300" i="33"/>
  <c r="Y2117" i="33"/>
  <c r="Y2176" i="33"/>
  <c r="Y2240" i="33"/>
  <c r="Y2261" i="33"/>
  <c r="Y2264" i="33"/>
  <c r="Y2291" i="33"/>
  <c r="Y2309" i="33"/>
  <c r="Y2317" i="33"/>
  <c r="Y2325" i="33"/>
  <c r="Y2333" i="33"/>
  <c r="Y2341" i="33"/>
  <c r="Y2349" i="33"/>
  <c r="Y2357" i="33"/>
  <c r="Y2365" i="33"/>
  <c r="Y2373" i="33"/>
  <c r="Y2381" i="33"/>
  <c r="Y2389" i="33"/>
  <c r="Y2397" i="33"/>
  <c r="Y2405" i="33"/>
  <c r="Y2413" i="33"/>
  <c r="Y2421" i="33"/>
  <c r="Y2429" i="33"/>
  <c r="Y2014" i="33"/>
  <c r="Y2109" i="33"/>
  <c r="Y2204" i="33"/>
  <c r="Y2245" i="33"/>
  <c r="Y2250" i="33"/>
  <c r="Y2258" i="33"/>
  <c r="Y2083" i="33"/>
  <c r="Y2101" i="33"/>
  <c r="Y2157" i="33"/>
  <c r="Y2189" i="33"/>
  <c r="Y2194" i="33"/>
  <c r="Y2293" i="33"/>
  <c r="Y2304" i="33"/>
  <c r="Y2314" i="33"/>
  <c r="Y2322" i="33"/>
  <c r="Y2330" i="33"/>
  <c r="Y2338" i="33"/>
  <c r="Y2346" i="33"/>
  <c r="Y2354" i="33"/>
  <c r="Y2362" i="33"/>
  <c r="Y2370" i="33"/>
  <c r="Y2378" i="33"/>
  <c r="Y2386" i="33"/>
  <c r="Y2216" i="33"/>
  <c r="Y2236" i="33"/>
  <c r="Y2398" i="33"/>
  <c r="Y2402" i="33"/>
  <c r="Y2494" i="33"/>
  <c r="Y2502" i="33"/>
  <c r="Y2510" i="33"/>
  <c r="Y2518" i="33"/>
  <c r="Y1947" i="33"/>
  <c r="Y2276" i="33"/>
  <c r="Y2292" i="33"/>
  <c r="Y2335" i="33"/>
  <c r="Y2391" i="33"/>
  <c r="Y1978" i="33"/>
  <c r="Y2200" i="33"/>
  <c r="Y2220" i="33"/>
  <c r="Y2430" i="33"/>
  <c r="Y2461" i="33"/>
  <c r="Y2499" i="33"/>
  <c r="Y2507" i="33"/>
  <c r="Y2515" i="33"/>
  <c r="Y2152" i="33"/>
  <c r="Y2351" i="33"/>
  <c r="Y2406" i="33"/>
  <c r="Y2410" i="33"/>
  <c r="Y2457" i="33"/>
  <c r="Y2459" i="33"/>
  <c r="Y2463" i="33"/>
  <c r="Y2465" i="33"/>
  <c r="Y2469" i="33"/>
  <c r="Y2085" i="33"/>
  <c r="Y2399" i="33"/>
  <c r="Y2433" i="33"/>
  <c r="Y2438" i="33"/>
  <c r="Y2453" i="33"/>
  <c r="Y2455" i="33"/>
  <c r="Y2467" i="33"/>
  <c r="Y2471" i="33"/>
  <c r="Y2473" i="33"/>
  <c r="Y2477" i="33"/>
  <c r="Y2496" i="33"/>
  <c r="Y2504" i="33"/>
  <c r="Y2512" i="33"/>
  <c r="Y2520" i="33"/>
  <c r="Y2367" i="33"/>
  <c r="Y2475" i="33"/>
  <c r="Y2479" i="33"/>
  <c r="Y2481" i="33"/>
  <c r="Y2485" i="33"/>
  <c r="Y2093" i="33"/>
  <c r="Y2311" i="33"/>
  <c r="Y2414" i="33"/>
  <c r="Y2418" i="33"/>
  <c r="Y2441" i="33"/>
  <c r="Y2446" i="33"/>
  <c r="Y2483" i="33"/>
  <c r="Y2487" i="33"/>
  <c r="Y2489" i="33"/>
  <c r="Y2501" i="33"/>
  <c r="Y2509" i="33"/>
  <c r="Y2517" i="33"/>
  <c r="Y2184" i="33"/>
  <c r="Y2205" i="33"/>
  <c r="Y2306" i="33"/>
  <c r="Y2383" i="33"/>
  <c r="Y2407" i="33"/>
  <c r="Y2491" i="33"/>
  <c r="Y2493" i="33"/>
  <c r="Y2295" i="33"/>
  <c r="Y2327" i="33"/>
  <c r="Y2431" i="33"/>
  <c r="Y2449" i="33"/>
  <c r="Y2498" i="33"/>
  <c r="Y2506" i="33"/>
  <c r="Y2514" i="33"/>
  <c r="Y2034" i="33"/>
  <c r="Y2130" i="33"/>
  <c r="Y2248" i="33"/>
  <c r="Y2281" i="33"/>
  <c r="Y2289" i="33"/>
  <c r="Y2422" i="33"/>
  <c r="Y2343" i="33"/>
  <c r="Y2415" i="33"/>
  <c r="Y2434" i="33"/>
  <c r="Y2439" i="33"/>
  <c r="Y2458" i="33"/>
  <c r="Y2495" i="33"/>
  <c r="Y2503" i="33"/>
  <c r="Y2511" i="33"/>
  <c r="Y2519" i="33"/>
  <c r="Y2210" i="33"/>
  <c r="Y2302" i="33"/>
  <c r="Y2462" i="33"/>
  <c r="Y2466" i="33"/>
  <c r="Y2273" i="33"/>
  <c r="Y2359" i="33"/>
  <c r="Y2426" i="33"/>
  <c r="Y2437" i="33"/>
  <c r="Y2442" i="33"/>
  <c r="Y2447" i="33"/>
  <c r="Y2470" i="33"/>
  <c r="Y2474" i="33"/>
  <c r="Y2500" i="33"/>
  <c r="Y2508" i="33"/>
  <c r="Y2516" i="33"/>
  <c r="Y2394" i="33"/>
  <c r="Y2454" i="33"/>
  <c r="Y2478" i="33"/>
  <c r="Y2482" i="33"/>
  <c r="Y2297" i="33"/>
  <c r="Y2303" i="33"/>
  <c r="Y2319" i="33"/>
  <c r="Y2490" i="33"/>
  <c r="Y2423" i="33"/>
  <c r="Y2274" i="33"/>
  <c r="Y2497" i="33"/>
  <c r="Y2170" i="33"/>
  <c r="Y2284" i="33"/>
  <c r="Y2375" i="33"/>
  <c r="Y2521" i="33"/>
  <c r="Y2486" i="33"/>
  <c r="Y2505" i="33"/>
  <c r="Y2445" i="33"/>
  <c r="Y8" i="33"/>
  <c r="Y2513" i="33"/>
  <c r="Y2450" i="33"/>
  <c r="X12" i="33"/>
  <c r="X20" i="33"/>
  <c r="X28" i="33"/>
  <c r="X36" i="33"/>
  <c r="X44" i="33"/>
  <c r="X9" i="33"/>
  <c r="X17" i="33"/>
  <c r="X25" i="33"/>
  <c r="X33" i="33"/>
  <c r="X41" i="33"/>
  <c r="X49" i="33"/>
  <c r="X16" i="33"/>
  <c r="X24" i="33"/>
  <c r="X32" i="33"/>
  <c r="X40" i="33"/>
  <c r="X48" i="33"/>
  <c r="X22" i="33"/>
  <c r="X14" i="33"/>
  <c r="X31" i="33"/>
  <c r="X46" i="33"/>
  <c r="X50" i="33"/>
  <c r="X58" i="33"/>
  <c r="X66" i="33"/>
  <c r="X74" i="33"/>
  <c r="X82" i="33"/>
  <c r="X23" i="33"/>
  <c r="X43" i="33"/>
  <c r="X51" i="33"/>
  <c r="X103" i="33"/>
  <c r="X114" i="33"/>
  <c r="X125" i="33"/>
  <c r="X133" i="33"/>
  <c r="X141" i="33"/>
  <c r="X149" i="33"/>
  <c r="X157" i="33"/>
  <c r="X165" i="33"/>
  <c r="X21" i="33"/>
  <c r="X64" i="33"/>
  <c r="X81" i="33"/>
  <c r="X83" i="33"/>
  <c r="X75" i="33"/>
  <c r="X87" i="33"/>
  <c r="X15" i="33"/>
  <c r="X56" i="33"/>
  <c r="X73" i="33"/>
  <c r="X47" i="33"/>
  <c r="X54" i="33"/>
  <c r="X71" i="33"/>
  <c r="X111" i="33"/>
  <c r="X29" i="33"/>
  <c r="X52" i="33"/>
  <c r="X69" i="33"/>
  <c r="X19" i="33"/>
  <c r="X67" i="33"/>
  <c r="X26" i="33"/>
  <c r="X39" i="33"/>
  <c r="X65" i="33"/>
  <c r="X80" i="33"/>
  <c r="X84" i="33"/>
  <c r="X115" i="33"/>
  <c r="X42" i="33"/>
  <c r="X63" i="33"/>
  <c r="X78" i="33"/>
  <c r="X30" i="33"/>
  <c r="X53" i="33"/>
  <c r="X101" i="33"/>
  <c r="X110" i="33"/>
  <c r="X136" i="33"/>
  <c r="X147" i="33"/>
  <c r="X158" i="33"/>
  <c r="X10" i="33"/>
  <c r="X59" i="33"/>
  <c r="X99" i="33"/>
  <c r="X117" i="33"/>
  <c r="X119" i="33"/>
  <c r="X160" i="33"/>
  <c r="X35" i="33"/>
  <c r="X120" i="33"/>
  <c r="X129" i="33"/>
  <c r="X154" i="33"/>
  <c r="X156" i="33"/>
  <c r="X174" i="33"/>
  <c r="X37" i="33"/>
  <c r="X79" i="33"/>
  <c r="X108" i="33"/>
  <c r="X118" i="33"/>
  <c r="X142" i="33"/>
  <c r="X144" i="33"/>
  <c r="X38" i="33"/>
  <c r="X90" i="33"/>
  <c r="X116" i="33"/>
  <c r="X123" i="33"/>
  <c r="X138" i="33"/>
  <c r="X163" i="33"/>
  <c r="X180" i="33"/>
  <c r="X121" i="33"/>
  <c r="X134" i="33"/>
  <c r="X155" i="33"/>
  <c r="X55" i="33"/>
  <c r="X86" i="33"/>
  <c r="X94" i="33"/>
  <c r="X176" i="33"/>
  <c r="X189" i="33"/>
  <c r="X212" i="33"/>
  <c r="X218" i="33"/>
  <c r="X34" i="33"/>
  <c r="X62" i="33"/>
  <c r="X70" i="33"/>
  <c r="X169" i="33"/>
  <c r="X185" i="33"/>
  <c r="X187" i="33"/>
  <c r="X206" i="33"/>
  <c r="X208" i="33"/>
  <c r="X210" i="33"/>
  <c r="X220" i="33"/>
  <c r="X229" i="33"/>
  <c r="X231" i="33"/>
  <c r="X236" i="33"/>
  <c r="X244" i="33"/>
  <c r="X252" i="33"/>
  <c r="X260" i="33"/>
  <c r="X105" i="33"/>
  <c r="X150" i="33"/>
  <c r="X153" i="33"/>
  <c r="X95" i="33"/>
  <c r="X112" i="33"/>
  <c r="X128" i="33"/>
  <c r="X139" i="33"/>
  <c r="X200" i="33"/>
  <c r="X72" i="33"/>
  <c r="X102" i="33"/>
  <c r="X109" i="33"/>
  <c r="X122" i="33"/>
  <c r="X167" i="33"/>
  <c r="X177" i="33"/>
  <c r="X198" i="33"/>
  <c r="X224" i="33"/>
  <c r="X238" i="33"/>
  <c r="X57" i="33"/>
  <c r="X88" i="33"/>
  <c r="X106" i="33"/>
  <c r="X131" i="33"/>
  <c r="X159" i="33"/>
  <c r="X172" i="33"/>
  <c r="X92" i="33"/>
  <c r="X145" i="33"/>
  <c r="X151" i="33"/>
  <c r="X162" i="33"/>
  <c r="X190" i="33"/>
  <c r="X96" i="33"/>
  <c r="X113" i="33"/>
  <c r="X11" i="33"/>
  <c r="X60" i="33"/>
  <c r="X89" i="33"/>
  <c r="X132" i="33"/>
  <c r="X143" i="33"/>
  <c r="X13" i="33"/>
  <c r="X68" i="33"/>
  <c r="X85" i="33"/>
  <c r="X161" i="33"/>
  <c r="X188" i="33"/>
  <c r="X226" i="33"/>
  <c r="X140" i="33"/>
  <c r="X170" i="33"/>
  <c r="X181" i="33"/>
  <c r="X191" i="33"/>
  <c r="X194" i="33"/>
  <c r="X205" i="33"/>
  <c r="X216" i="33"/>
  <c r="X221" i="33"/>
  <c r="X18" i="33"/>
  <c r="X97" i="33"/>
  <c r="X146" i="33"/>
  <c r="X178" i="33"/>
  <c r="X182" i="33"/>
  <c r="X197" i="33"/>
  <c r="X219" i="33"/>
  <c r="X240" i="33"/>
  <c r="X242" i="33"/>
  <c r="X246" i="33"/>
  <c r="X255" i="33"/>
  <c r="X267" i="33"/>
  <c r="X275" i="33"/>
  <c r="X283" i="33"/>
  <c r="X291" i="33"/>
  <c r="X299" i="33"/>
  <c r="X307" i="33"/>
  <c r="X135" i="33"/>
  <c r="X257" i="33"/>
  <c r="X76" i="33"/>
  <c r="X130" i="33"/>
  <c r="X152" i="33"/>
  <c r="X171" i="33"/>
  <c r="X77" i="33"/>
  <c r="X179" i="33"/>
  <c r="X186" i="33"/>
  <c r="X195" i="33"/>
  <c r="X209" i="33"/>
  <c r="X222" i="33"/>
  <c r="X234" i="33"/>
  <c r="X250" i="33"/>
  <c r="X261" i="33"/>
  <c r="X269" i="33"/>
  <c r="X277" i="33"/>
  <c r="X285" i="33"/>
  <c r="X293" i="33"/>
  <c r="X301" i="33"/>
  <c r="X61" i="33"/>
  <c r="X100" i="33"/>
  <c r="X126" i="33"/>
  <c r="X148" i="33"/>
  <c r="X93" i="33"/>
  <c r="X164" i="33"/>
  <c r="X183" i="33"/>
  <c r="X193" i="33"/>
  <c r="X225" i="33"/>
  <c r="X230" i="33"/>
  <c r="X241" i="33"/>
  <c r="X245" i="33"/>
  <c r="X215" i="33"/>
  <c r="X243" i="33"/>
  <c r="X256" i="33"/>
  <c r="X290" i="33"/>
  <c r="X295" i="33"/>
  <c r="X300" i="33"/>
  <c r="X305" i="33"/>
  <c r="X204" i="33"/>
  <c r="X253" i="33"/>
  <c r="X259" i="33"/>
  <c r="X272" i="33"/>
  <c r="X310" i="33"/>
  <c r="X298" i="33"/>
  <c r="X303" i="33"/>
  <c r="X308" i="33"/>
  <c r="X314" i="33"/>
  <c r="X322" i="33"/>
  <c r="X330" i="33"/>
  <c r="X338" i="33"/>
  <c r="X346" i="33"/>
  <c r="X354" i="33"/>
  <c r="X362" i="33"/>
  <c r="X370" i="33"/>
  <c r="X378" i="33"/>
  <c r="X386" i="33"/>
  <c r="X394" i="33"/>
  <c r="X402" i="33"/>
  <c r="X410" i="33"/>
  <c r="X418" i="33"/>
  <c r="X45" i="33"/>
  <c r="X173" i="33"/>
  <c r="X235" i="33"/>
  <c r="X239" i="33"/>
  <c r="X247" i="33"/>
  <c r="X262" i="33"/>
  <c r="X280" i="33"/>
  <c r="X254" i="33"/>
  <c r="X306" i="33"/>
  <c r="X319" i="33"/>
  <c r="X327" i="33"/>
  <c r="X335" i="33"/>
  <c r="X343" i="33"/>
  <c r="X351" i="33"/>
  <c r="X359" i="33"/>
  <c r="X367" i="33"/>
  <c r="X166" i="33"/>
  <c r="X211" i="33"/>
  <c r="X251" i="33"/>
  <c r="X265" i="33"/>
  <c r="X107" i="33"/>
  <c r="X124" i="33"/>
  <c r="X175" i="33"/>
  <c r="X217" i="33"/>
  <c r="X286" i="33"/>
  <c r="X304" i="33"/>
  <c r="X196" i="33"/>
  <c r="X266" i="33"/>
  <c r="X271" i="33"/>
  <c r="X276" i="33"/>
  <c r="X281" i="33"/>
  <c r="X318" i="33"/>
  <c r="X326" i="33"/>
  <c r="X334" i="33"/>
  <c r="X342" i="33"/>
  <c r="X350" i="33"/>
  <c r="X184" i="33"/>
  <c r="X207" i="33"/>
  <c r="X213" i="33"/>
  <c r="X223" i="33"/>
  <c r="X228" i="33"/>
  <c r="X127" i="33"/>
  <c r="X202" i="33"/>
  <c r="X233" i="33"/>
  <c r="X302" i="33"/>
  <c r="X91" i="33"/>
  <c r="X227" i="33"/>
  <c r="X249" i="33"/>
  <c r="X340" i="33"/>
  <c r="X345" i="33"/>
  <c r="X364" i="33"/>
  <c r="X366" i="33"/>
  <c r="X368" i="33"/>
  <c r="X376" i="33"/>
  <c r="X387" i="33"/>
  <c r="X398" i="33"/>
  <c r="X263" i="33"/>
  <c r="X292" i="33"/>
  <c r="X98" i="33"/>
  <c r="X317" i="33"/>
  <c r="X348" i="33"/>
  <c r="X353" i="33"/>
  <c r="X380" i="33"/>
  <c r="X389" i="33"/>
  <c r="X391" i="33"/>
  <c r="X400" i="33"/>
  <c r="X232" i="33"/>
  <c r="X270" i="33"/>
  <c r="X309" i="33"/>
  <c r="X315" i="33"/>
  <c r="X320" i="33"/>
  <c r="X325" i="33"/>
  <c r="X356" i="33"/>
  <c r="X358" i="33"/>
  <c r="X360" i="33"/>
  <c r="X382" i="33"/>
  <c r="X393" i="33"/>
  <c r="X404" i="33"/>
  <c r="X258" i="33"/>
  <c r="X264" i="33"/>
  <c r="X282" i="33"/>
  <c r="X288" i="33"/>
  <c r="X192" i="33"/>
  <c r="X214" i="33"/>
  <c r="X294" i="33"/>
  <c r="X323" i="33"/>
  <c r="X328" i="33"/>
  <c r="X333" i="33"/>
  <c r="X369" i="33"/>
  <c r="X371" i="33"/>
  <c r="X373" i="33"/>
  <c r="X375" i="33"/>
  <c r="X384" i="33"/>
  <c r="X395" i="33"/>
  <c r="X406" i="33"/>
  <c r="X417" i="33"/>
  <c r="X427" i="33"/>
  <c r="X435" i="33"/>
  <c r="X443" i="33"/>
  <c r="X438" i="33"/>
  <c r="X452" i="33"/>
  <c r="X460" i="33"/>
  <c r="X468" i="33"/>
  <c r="X476" i="33"/>
  <c r="X484" i="33"/>
  <c r="X492" i="33"/>
  <c r="X500" i="33"/>
  <c r="X508" i="33"/>
  <c r="X516" i="33"/>
  <c r="X524" i="33"/>
  <c r="X532" i="33"/>
  <c r="X540" i="33"/>
  <c r="X548" i="33"/>
  <c r="X104" i="33"/>
  <c r="X365" i="33"/>
  <c r="X372" i="33"/>
  <c r="X407" i="33"/>
  <c r="X429" i="33"/>
  <c r="X440" i="33"/>
  <c r="X273" i="33"/>
  <c r="X449" i="33"/>
  <c r="X457" i="33"/>
  <c r="X465" i="33"/>
  <c r="X473" i="33"/>
  <c r="X481" i="33"/>
  <c r="X489" i="33"/>
  <c r="X497" i="33"/>
  <c r="X505" i="33"/>
  <c r="X513" i="33"/>
  <c r="X521" i="33"/>
  <c r="X529" i="33"/>
  <c r="X537" i="33"/>
  <c r="X545" i="33"/>
  <c r="X553" i="33"/>
  <c r="X561" i="33"/>
  <c r="X569" i="33"/>
  <c r="X577" i="33"/>
  <c r="X585" i="33"/>
  <c r="X593" i="33"/>
  <c r="X601" i="33"/>
  <c r="X609" i="33"/>
  <c r="X617" i="33"/>
  <c r="X331" i="33"/>
  <c r="X339" i="33"/>
  <c r="X347" i="33"/>
  <c r="X355" i="33"/>
  <c r="X381" i="33"/>
  <c r="X390" i="33"/>
  <c r="X399" i="33"/>
  <c r="X420" i="33"/>
  <c r="X431" i="33"/>
  <c r="X442" i="33"/>
  <c r="X274" i="33"/>
  <c r="X284" i="33"/>
  <c r="X422" i="33"/>
  <c r="X433" i="33"/>
  <c r="X454" i="33"/>
  <c r="X462" i="33"/>
  <c r="X470" i="33"/>
  <c r="X478" i="33"/>
  <c r="X486" i="33"/>
  <c r="X494" i="33"/>
  <c r="X502" i="33"/>
  <c r="X510" i="33"/>
  <c r="X518" i="33"/>
  <c r="X526" i="33"/>
  <c r="X534" i="33"/>
  <c r="X542" i="33"/>
  <c r="X550" i="33"/>
  <c r="X558" i="33"/>
  <c r="X566" i="33"/>
  <c r="X574" i="33"/>
  <c r="X582" i="33"/>
  <c r="X590" i="33"/>
  <c r="X598" i="33"/>
  <c r="X606" i="33"/>
  <c r="X614" i="33"/>
  <c r="X622" i="33"/>
  <c r="X396" i="33"/>
  <c r="X412" i="33"/>
  <c r="X414" i="33"/>
  <c r="X416" i="33"/>
  <c r="X424" i="33"/>
  <c r="X444" i="33"/>
  <c r="X446" i="33"/>
  <c r="X451" i="33"/>
  <c r="X459" i="33"/>
  <c r="X467" i="33"/>
  <c r="X475" i="33"/>
  <c r="X483" i="33"/>
  <c r="X491" i="33"/>
  <c r="X499" i="33"/>
  <c r="X507" i="33"/>
  <c r="X515" i="33"/>
  <c r="X523" i="33"/>
  <c r="X531" i="33"/>
  <c r="X539" i="33"/>
  <c r="X547" i="33"/>
  <c r="X555" i="33"/>
  <c r="X563" i="33"/>
  <c r="X571" i="33"/>
  <c r="X579" i="33"/>
  <c r="X587" i="33"/>
  <c r="X595" i="33"/>
  <c r="X603" i="33"/>
  <c r="X137" i="33"/>
  <c r="X336" i="33"/>
  <c r="X344" i="33"/>
  <c r="X352" i="33"/>
  <c r="X363" i="33"/>
  <c r="X379" i="33"/>
  <c r="X388" i="33"/>
  <c r="X405" i="33"/>
  <c r="X408" i="33"/>
  <c r="X426" i="33"/>
  <c r="X437" i="33"/>
  <c r="X296" i="33"/>
  <c r="X448" i="33"/>
  <c r="X456" i="33"/>
  <c r="X464" i="33"/>
  <c r="X472" i="33"/>
  <c r="X480" i="33"/>
  <c r="X488" i="33"/>
  <c r="X496" i="33"/>
  <c r="X504" i="33"/>
  <c r="X512" i="33"/>
  <c r="X520" i="33"/>
  <c r="X528" i="33"/>
  <c r="X536" i="33"/>
  <c r="X544" i="33"/>
  <c r="X552" i="33"/>
  <c r="X560" i="33"/>
  <c r="X568" i="33"/>
  <c r="X576" i="33"/>
  <c r="X584" i="33"/>
  <c r="X592" i="33"/>
  <c r="X600" i="33"/>
  <c r="X608" i="33"/>
  <c r="X278" i="33"/>
  <c r="X287" i="33"/>
  <c r="X311" i="33"/>
  <c r="X316" i="33"/>
  <c r="X324" i="33"/>
  <c r="X332" i="33"/>
  <c r="X385" i="33"/>
  <c r="X397" i="33"/>
  <c r="X428" i="33"/>
  <c r="X439" i="33"/>
  <c r="X199" i="33"/>
  <c r="X248" i="33"/>
  <c r="X268" i="33"/>
  <c r="X430" i="33"/>
  <c r="X441" i="33"/>
  <c r="X453" i="33"/>
  <c r="X461" i="33"/>
  <c r="X469" i="33"/>
  <c r="X477" i="33"/>
  <c r="X485" i="33"/>
  <c r="X493" i="33"/>
  <c r="X501" i="33"/>
  <c r="X509" i="33"/>
  <c r="X517" i="33"/>
  <c r="X525" i="33"/>
  <c r="X533" i="33"/>
  <c r="X541" i="33"/>
  <c r="X549" i="33"/>
  <c r="X557" i="33"/>
  <c r="X27" i="33"/>
  <c r="X201" i="33"/>
  <c r="X312" i="33"/>
  <c r="X341" i="33"/>
  <c r="X349" i="33"/>
  <c r="X377" i="33"/>
  <c r="X403" i="33"/>
  <c r="X419" i="33"/>
  <c r="X421" i="33"/>
  <c r="X432" i="33"/>
  <c r="X168" i="33"/>
  <c r="X203" i="33"/>
  <c r="X237" i="33"/>
  <c r="X313" i="33"/>
  <c r="X321" i="33"/>
  <c r="X329" i="33"/>
  <c r="X337" i="33"/>
  <c r="X357" i="33"/>
  <c r="X361" i="33"/>
  <c r="X374" i="33"/>
  <c r="X383" i="33"/>
  <c r="X423" i="33"/>
  <c r="X434" i="33"/>
  <c r="X445" i="33"/>
  <c r="X458" i="33"/>
  <c r="X597" i="33"/>
  <c r="X409" i="33"/>
  <c r="X450" i="33"/>
  <c r="X490" i="33"/>
  <c r="X522" i="33"/>
  <c r="X567" i="33"/>
  <c r="X588" i="33"/>
  <c r="X627" i="33"/>
  <c r="X635" i="33"/>
  <c r="X643" i="33"/>
  <c r="X651" i="33"/>
  <c r="X659" i="33"/>
  <c r="X667" i="33"/>
  <c r="X675" i="33"/>
  <c r="X683" i="33"/>
  <c r="X691" i="33"/>
  <c r="X699" i="33"/>
  <c r="X707" i="33"/>
  <c r="X715" i="33"/>
  <c r="X723" i="33"/>
  <c r="X731" i="33"/>
  <c r="X739" i="33"/>
  <c r="X747" i="33"/>
  <c r="X755" i="33"/>
  <c r="X763" i="33"/>
  <c r="X771" i="33"/>
  <c r="X779" i="33"/>
  <c r="X787" i="33"/>
  <c r="X289" i="33"/>
  <c r="X589" i="33"/>
  <c r="X411" i="33"/>
  <c r="X503" i="33"/>
  <c r="X535" i="33"/>
  <c r="X580" i="33"/>
  <c r="X602" i="33"/>
  <c r="X632" i="33"/>
  <c r="X640" i="33"/>
  <c r="X648" i="33"/>
  <c r="X656" i="33"/>
  <c r="X664" i="33"/>
  <c r="X672" i="33"/>
  <c r="X680" i="33"/>
  <c r="X688" i="33"/>
  <c r="X696" i="33"/>
  <c r="X704" i="33"/>
  <c r="X712" i="33"/>
  <c r="X720" i="33"/>
  <c r="X728" i="33"/>
  <c r="X736" i="33"/>
  <c r="X744" i="33"/>
  <c r="X752" i="33"/>
  <c r="X760" i="33"/>
  <c r="X554" i="33"/>
  <c r="X581" i="33"/>
  <c r="X611" i="33"/>
  <c r="X624" i="33"/>
  <c r="X297" i="33"/>
  <c r="X498" i="33"/>
  <c r="X530" i="33"/>
  <c r="X559" i="33"/>
  <c r="X572" i="33"/>
  <c r="X594" i="33"/>
  <c r="X618" i="33"/>
  <c r="X620" i="33"/>
  <c r="X629" i="33"/>
  <c r="X637" i="33"/>
  <c r="X645" i="33"/>
  <c r="X653" i="33"/>
  <c r="X661" i="33"/>
  <c r="X669" i="33"/>
  <c r="X677" i="33"/>
  <c r="X685" i="33"/>
  <c r="X693" i="33"/>
  <c r="X701" i="33"/>
  <c r="X709" i="33"/>
  <c r="X717" i="33"/>
  <c r="X725" i="33"/>
  <c r="X733" i="33"/>
  <c r="X741" i="33"/>
  <c r="X749" i="33"/>
  <c r="X757" i="33"/>
  <c r="X765" i="33"/>
  <c r="X413" i="33"/>
  <c r="X573" i="33"/>
  <c r="X616" i="33"/>
  <c r="X511" i="33"/>
  <c r="X543" i="33"/>
  <c r="X564" i="33"/>
  <c r="X586" i="33"/>
  <c r="X626" i="33"/>
  <c r="X634" i="33"/>
  <c r="X642" i="33"/>
  <c r="X650" i="33"/>
  <c r="X401" i="33"/>
  <c r="X415" i="33"/>
  <c r="X425" i="33"/>
  <c r="X479" i="33"/>
  <c r="X565" i="33"/>
  <c r="X471" i="33"/>
  <c r="X506" i="33"/>
  <c r="X538" i="33"/>
  <c r="X578" i="33"/>
  <c r="X599" i="33"/>
  <c r="X463" i="33"/>
  <c r="X436" i="33"/>
  <c r="X455" i="33"/>
  <c r="X487" i="33"/>
  <c r="X519" i="33"/>
  <c r="X447" i="33"/>
  <c r="X482" i="33"/>
  <c r="X514" i="33"/>
  <c r="X546" i="33"/>
  <c r="X556" i="33"/>
  <c r="X562" i="33"/>
  <c r="X583" i="33"/>
  <c r="X604" i="33"/>
  <c r="X610" i="33"/>
  <c r="X625" i="33"/>
  <c r="X633" i="33"/>
  <c r="X619" i="33"/>
  <c r="X652" i="33"/>
  <c r="X668" i="33"/>
  <c r="X684" i="33"/>
  <c r="X700" i="33"/>
  <c r="X716" i="33"/>
  <c r="X732" i="33"/>
  <c r="X748" i="33"/>
  <c r="X764" i="33"/>
  <c r="X780" i="33"/>
  <c r="X782" i="33"/>
  <c r="X800" i="33"/>
  <c r="X767" i="33"/>
  <c r="X811" i="33"/>
  <c r="X822" i="33"/>
  <c r="X596" i="33"/>
  <c r="X665" i="33"/>
  <c r="X681" i="33"/>
  <c r="X697" i="33"/>
  <c r="X713" i="33"/>
  <c r="X729" i="33"/>
  <c r="X745" i="33"/>
  <c r="X761" i="33"/>
  <c r="X776" i="33"/>
  <c r="X778" i="33"/>
  <c r="X802" i="33"/>
  <c r="X813" i="33"/>
  <c r="X827" i="33"/>
  <c r="X835" i="33"/>
  <c r="X843" i="33"/>
  <c r="X851" i="33"/>
  <c r="X859" i="33"/>
  <c r="X867" i="33"/>
  <c r="X875" i="33"/>
  <c r="X883" i="33"/>
  <c r="X891" i="33"/>
  <c r="X899" i="33"/>
  <c r="X907" i="33"/>
  <c r="X915" i="33"/>
  <c r="X923" i="33"/>
  <c r="X931" i="33"/>
  <c r="X939" i="33"/>
  <c r="X947" i="33"/>
  <c r="X955" i="33"/>
  <c r="X963" i="33"/>
  <c r="X466" i="33"/>
  <c r="X612" i="33"/>
  <c r="X621" i="33"/>
  <c r="X641" i="33"/>
  <c r="X649" i="33"/>
  <c r="X662" i="33"/>
  <c r="X678" i="33"/>
  <c r="X694" i="33"/>
  <c r="X710" i="33"/>
  <c r="X726" i="33"/>
  <c r="X742" i="33"/>
  <c r="X758" i="33"/>
  <c r="X772" i="33"/>
  <c r="X774" i="33"/>
  <c r="X789" i="33"/>
  <c r="X824" i="33"/>
  <c r="X832" i="33"/>
  <c r="X840" i="33"/>
  <c r="X848" i="33"/>
  <c r="X856" i="33"/>
  <c r="X864" i="33"/>
  <c r="X872" i="33"/>
  <c r="X880" i="33"/>
  <c r="X888" i="33"/>
  <c r="X896" i="33"/>
  <c r="X904" i="33"/>
  <c r="X474" i="33"/>
  <c r="X628" i="33"/>
  <c r="X795" i="33"/>
  <c r="X806" i="33"/>
  <c r="X817" i="33"/>
  <c r="X613" i="33"/>
  <c r="X666" i="33"/>
  <c r="X682" i="33"/>
  <c r="X698" i="33"/>
  <c r="X714" i="33"/>
  <c r="X730" i="33"/>
  <c r="X746" i="33"/>
  <c r="X762" i="33"/>
  <c r="X770" i="33"/>
  <c r="X785" i="33"/>
  <c r="X797" i="33"/>
  <c r="X808" i="33"/>
  <c r="X829" i="33"/>
  <c r="X837" i="33"/>
  <c r="X845" i="33"/>
  <c r="X853" i="33"/>
  <c r="X861" i="33"/>
  <c r="X869" i="33"/>
  <c r="X877" i="33"/>
  <c r="X570" i="33"/>
  <c r="X623" i="33"/>
  <c r="X646" i="33"/>
  <c r="X663" i="33"/>
  <c r="X679" i="33"/>
  <c r="X695" i="33"/>
  <c r="X711" i="33"/>
  <c r="X727" i="33"/>
  <c r="X743" i="33"/>
  <c r="X759" i="33"/>
  <c r="X783" i="33"/>
  <c r="X799" i="33"/>
  <c r="X819" i="33"/>
  <c r="X551" i="33"/>
  <c r="X660" i="33"/>
  <c r="X676" i="33"/>
  <c r="X692" i="33"/>
  <c r="X708" i="33"/>
  <c r="X724" i="33"/>
  <c r="X740" i="33"/>
  <c r="X756" i="33"/>
  <c r="X768" i="33"/>
  <c r="X781" i="33"/>
  <c r="X810" i="33"/>
  <c r="X821" i="33"/>
  <c r="X826" i="33"/>
  <c r="X834" i="33"/>
  <c r="X842" i="33"/>
  <c r="X850" i="33"/>
  <c r="X858" i="33"/>
  <c r="X866" i="33"/>
  <c r="X874" i="33"/>
  <c r="X638" i="33"/>
  <c r="X647" i="33"/>
  <c r="X801" i="33"/>
  <c r="X812" i="33"/>
  <c r="X605" i="33"/>
  <c r="X615" i="33"/>
  <c r="X639" i="33"/>
  <c r="X657" i="33"/>
  <c r="X673" i="33"/>
  <c r="X689" i="33"/>
  <c r="X705" i="33"/>
  <c r="X721" i="33"/>
  <c r="X737" i="33"/>
  <c r="X753" i="33"/>
  <c r="X777" i="33"/>
  <c r="X792" i="33"/>
  <c r="X823" i="33"/>
  <c r="X831" i="33"/>
  <c r="X839" i="33"/>
  <c r="X847" i="33"/>
  <c r="X855" i="33"/>
  <c r="X863" i="33"/>
  <c r="X871" i="33"/>
  <c r="X591" i="33"/>
  <c r="X607" i="33"/>
  <c r="X775" i="33"/>
  <c r="X803" i="33"/>
  <c r="X814" i="33"/>
  <c r="X654" i="33"/>
  <c r="X670" i="33"/>
  <c r="X686" i="33"/>
  <c r="X702" i="33"/>
  <c r="X718" i="33"/>
  <c r="X734" i="33"/>
  <c r="X750" i="33"/>
  <c r="X766" i="33"/>
  <c r="X773" i="33"/>
  <c r="X788" i="33"/>
  <c r="X790" i="33"/>
  <c r="X794" i="33"/>
  <c r="X805" i="33"/>
  <c r="X816" i="33"/>
  <c r="X798" i="33"/>
  <c r="X898" i="33"/>
  <c r="X495" i="33"/>
  <c r="X791" i="33"/>
  <c r="X841" i="33"/>
  <c r="X862" i="33"/>
  <c r="X878" i="33"/>
  <c r="X914" i="33"/>
  <c r="X925" i="33"/>
  <c r="X934" i="33"/>
  <c r="X936" i="33"/>
  <c r="X945" i="33"/>
  <c r="X956" i="33"/>
  <c r="X970" i="33"/>
  <c r="X978" i="33"/>
  <c r="X986" i="33"/>
  <c r="X994" i="33"/>
  <c r="X1002" i="33"/>
  <c r="X1010" i="33"/>
  <c r="X1018" i="33"/>
  <c r="X1026" i="33"/>
  <c r="X1034" i="33"/>
  <c r="X1042" i="33"/>
  <c r="X1050" i="33"/>
  <c r="X1058" i="33"/>
  <c r="X1066" i="33"/>
  <c r="X1074" i="33"/>
  <c r="X1082" i="33"/>
  <c r="X1090" i="33"/>
  <c r="X527" i="33"/>
  <c r="X751" i="33"/>
  <c r="X807" i="33"/>
  <c r="X735" i="33"/>
  <c r="X784" i="33"/>
  <c r="X833" i="33"/>
  <c r="X854" i="33"/>
  <c r="X876" i="33"/>
  <c r="X881" i="33"/>
  <c r="X892" i="33"/>
  <c r="X894" i="33"/>
  <c r="X916" i="33"/>
  <c r="X927" i="33"/>
  <c r="X938" i="33"/>
  <c r="X949" i="33"/>
  <c r="X958" i="33"/>
  <c r="X960" i="33"/>
  <c r="X967" i="33"/>
  <c r="X975" i="33"/>
  <c r="X630" i="33"/>
  <c r="X719" i="33"/>
  <c r="X754" i="33"/>
  <c r="X820" i="33"/>
  <c r="X890" i="33"/>
  <c r="X631" i="33"/>
  <c r="X703" i="33"/>
  <c r="X738" i="33"/>
  <c r="X793" i="33"/>
  <c r="X815" i="33"/>
  <c r="X825" i="33"/>
  <c r="X846" i="33"/>
  <c r="X868" i="33"/>
  <c r="X905" i="33"/>
  <c r="X909" i="33"/>
  <c r="X918" i="33"/>
  <c r="X920" i="33"/>
  <c r="X929" i="33"/>
  <c r="X940" i="33"/>
  <c r="X951" i="33"/>
  <c r="X962" i="33"/>
  <c r="X972" i="33"/>
  <c r="X980" i="33"/>
  <c r="X988" i="33"/>
  <c r="X996" i="33"/>
  <c r="X1004" i="33"/>
  <c r="X1012" i="33"/>
  <c r="X1020" i="33"/>
  <c r="X1028" i="33"/>
  <c r="X1036" i="33"/>
  <c r="X1044" i="33"/>
  <c r="X575" i="33"/>
  <c r="X687" i="33"/>
  <c r="X722" i="33"/>
  <c r="X879" i="33"/>
  <c r="X901" i="33"/>
  <c r="X903" i="33"/>
  <c r="X671" i="33"/>
  <c r="X706" i="33"/>
  <c r="X769" i="33"/>
  <c r="X786" i="33"/>
  <c r="X838" i="33"/>
  <c r="X860" i="33"/>
  <c r="X884" i="33"/>
  <c r="X886" i="33"/>
  <c r="X911" i="33"/>
  <c r="X922" i="33"/>
  <c r="X933" i="33"/>
  <c r="X942" i="33"/>
  <c r="X944" i="33"/>
  <c r="X953" i="33"/>
  <c r="X964" i="33"/>
  <c r="X969" i="33"/>
  <c r="X977" i="33"/>
  <c r="X985" i="33"/>
  <c r="X993" i="33"/>
  <c r="X1001" i="33"/>
  <c r="X1009" i="33"/>
  <c r="X1017" i="33"/>
  <c r="X1025" i="33"/>
  <c r="X1033" i="33"/>
  <c r="X1041" i="33"/>
  <c r="X1049" i="33"/>
  <c r="X1057" i="33"/>
  <c r="X1065" i="33"/>
  <c r="X1073" i="33"/>
  <c r="X1081" i="33"/>
  <c r="X1089" i="33"/>
  <c r="X655" i="33"/>
  <c r="X690" i="33"/>
  <c r="X809" i="33"/>
  <c r="X882" i="33"/>
  <c r="X636" i="33"/>
  <c r="X674" i="33"/>
  <c r="X830" i="33"/>
  <c r="X852" i="33"/>
  <c r="X873" i="33"/>
  <c r="X897" i="33"/>
  <c r="X658" i="33"/>
  <c r="X279" i="33"/>
  <c r="X844" i="33"/>
  <c r="X865" i="33"/>
  <c r="X917" i="33"/>
  <c r="X926" i="33"/>
  <c r="X928" i="33"/>
  <c r="X937" i="33"/>
  <c r="X948" i="33"/>
  <c r="X959" i="33"/>
  <c r="X971" i="33"/>
  <c r="X979" i="33"/>
  <c r="X987" i="33"/>
  <c r="X995" i="33"/>
  <c r="X1003" i="33"/>
  <c r="X1011" i="33"/>
  <c r="X1019" i="33"/>
  <c r="X1027" i="33"/>
  <c r="X1035" i="33"/>
  <c r="X392" i="33"/>
  <c r="X906" i="33"/>
  <c r="X644" i="33"/>
  <c r="X804" i="33"/>
  <c r="X818" i="33"/>
  <c r="X836" i="33"/>
  <c r="X857" i="33"/>
  <c r="X889" i="33"/>
  <c r="X908" i="33"/>
  <c r="X919" i="33"/>
  <c r="X930" i="33"/>
  <c r="X941" i="33"/>
  <c r="X950" i="33"/>
  <c r="X952" i="33"/>
  <c r="X961" i="33"/>
  <c r="X968" i="33"/>
  <c r="X976" i="33"/>
  <c r="X984" i="33"/>
  <c r="X992" i="33"/>
  <c r="X1000" i="33"/>
  <c r="X1008" i="33"/>
  <c r="X1016" i="33"/>
  <c r="X1024" i="33"/>
  <c r="X1032" i="33"/>
  <c r="X1040" i="33"/>
  <c r="X913" i="33"/>
  <c r="X991" i="33"/>
  <c r="X1007" i="33"/>
  <c r="X1023" i="33"/>
  <c r="X1039" i="33"/>
  <c r="X1047" i="33"/>
  <c r="X1062" i="33"/>
  <c r="X1064" i="33"/>
  <c r="X1078" i="33"/>
  <c r="X954" i="33"/>
  <c r="X965" i="33"/>
  <c r="X1094" i="33"/>
  <c r="X1102" i="33"/>
  <c r="X1110" i="33"/>
  <c r="X1118" i="33"/>
  <c r="X1126" i="33"/>
  <c r="X974" i="33"/>
  <c r="X982" i="33"/>
  <c r="X998" i="33"/>
  <c r="X1014" i="33"/>
  <c r="X1030" i="33"/>
  <c r="X900" i="33"/>
  <c r="X943" i="33"/>
  <c r="X1091" i="33"/>
  <c r="X1099" i="33"/>
  <c r="X1107" i="33"/>
  <c r="X1115" i="33"/>
  <c r="X1123" i="33"/>
  <c r="X1131" i="33"/>
  <c r="X1139" i="33"/>
  <c r="X1147" i="33"/>
  <c r="X1155" i="33"/>
  <c r="X1163" i="33"/>
  <c r="X1171" i="33"/>
  <c r="X1179" i="33"/>
  <c r="X1187" i="33"/>
  <c r="X1195" i="33"/>
  <c r="X1203" i="33"/>
  <c r="X1211" i="33"/>
  <c r="X1219" i="33"/>
  <c r="X1227" i="33"/>
  <c r="X1235" i="33"/>
  <c r="X1243" i="33"/>
  <c r="X1251" i="33"/>
  <c r="X966" i="33"/>
  <c r="X893" i="33"/>
  <c r="X932" i="33"/>
  <c r="X1084" i="33"/>
  <c r="X1096" i="33"/>
  <c r="X1104" i="33"/>
  <c r="X1112" i="33"/>
  <c r="X1120" i="33"/>
  <c r="X1128" i="33"/>
  <c r="X1136" i="33"/>
  <c r="X1144" i="33"/>
  <c r="X1152" i="33"/>
  <c r="X1160" i="33"/>
  <c r="X1168" i="33"/>
  <c r="X1176" i="33"/>
  <c r="X1184" i="33"/>
  <c r="X1192" i="33"/>
  <c r="X1200" i="33"/>
  <c r="X1208" i="33"/>
  <c r="X1216" i="33"/>
  <c r="X1224" i="33"/>
  <c r="X1232" i="33"/>
  <c r="X1240" i="33"/>
  <c r="X989" i="33"/>
  <c r="X1005" i="33"/>
  <c r="X1021" i="33"/>
  <c r="X1037" i="33"/>
  <c r="X1052" i="33"/>
  <c r="X1067" i="33"/>
  <c r="X1069" i="33"/>
  <c r="X1075" i="33"/>
  <c r="X1086" i="33"/>
  <c r="X902" i="33"/>
  <c r="X921" i="33"/>
  <c r="X1043" i="33"/>
  <c r="X1093" i="33"/>
  <c r="X1101" i="33"/>
  <c r="X1109" i="33"/>
  <c r="X1117" i="33"/>
  <c r="X1125" i="33"/>
  <c r="X957" i="33"/>
  <c r="X983" i="33"/>
  <c r="X999" i="33"/>
  <c r="X1015" i="33"/>
  <c r="X1031" i="33"/>
  <c r="X1048" i="33"/>
  <c r="X1063" i="33"/>
  <c r="X1077" i="33"/>
  <c r="X1088" i="33"/>
  <c r="X885" i="33"/>
  <c r="X895" i="33"/>
  <c r="X910" i="33"/>
  <c r="X1046" i="33"/>
  <c r="X1079" i="33"/>
  <c r="X1098" i="33"/>
  <c r="X1106" i="33"/>
  <c r="X1114" i="33"/>
  <c r="X1122" i="33"/>
  <c r="X1130" i="33"/>
  <c r="X1138" i="33"/>
  <c r="X1146" i="33"/>
  <c r="X1154" i="33"/>
  <c r="X1162" i="33"/>
  <c r="X1170" i="33"/>
  <c r="X1178" i="33"/>
  <c r="X1186" i="33"/>
  <c r="X1194" i="33"/>
  <c r="X1202" i="33"/>
  <c r="X946" i="33"/>
  <c r="X990" i="33"/>
  <c r="X1006" i="33"/>
  <c r="X1022" i="33"/>
  <c r="X1038" i="33"/>
  <c r="X1059" i="33"/>
  <c r="X1061" i="33"/>
  <c r="X870" i="33"/>
  <c r="X1095" i="33"/>
  <c r="X1103" i="33"/>
  <c r="X1111" i="33"/>
  <c r="X1119" i="33"/>
  <c r="X1127" i="33"/>
  <c r="X1135" i="33"/>
  <c r="X1143" i="33"/>
  <c r="X1151" i="33"/>
  <c r="X1159" i="33"/>
  <c r="X1167" i="33"/>
  <c r="X1175" i="33"/>
  <c r="X1183" i="33"/>
  <c r="X1191" i="33"/>
  <c r="X1199" i="33"/>
  <c r="X1207" i="33"/>
  <c r="X796" i="33"/>
  <c r="X849" i="33"/>
  <c r="X887" i="33"/>
  <c r="X935" i="33"/>
  <c r="X1055" i="33"/>
  <c r="X1070" i="33"/>
  <c r="X1072" i="33"/>
  <c r="X1083" i="33"/>
  <c r="X828" i="33"/>
  <c r="X1092" i="33"/>
  <c r="X1100" i="33"/>
  <c r="X1108" i="33"/>
  <c r="X1116" i="33"/>
  <c r="X1124" i="33"/>
  <c r="X1132" i="33"/>
  <c r="X1140" i="33"/>
  <c r="X1148" i="33"/>
  <c r="X1156" i="33"/>
  <c r="X1164" i="33"/>
  <c r="X1172" i="33"/>
  <c r="X1180" i="33"/>
  <c r="X1188" i="33"/>
  <c r="X1196" i="33"/>
  <c r="X1204" i="33"/>
  <c r="X1212" i="33"/>
  <c r="X1220" i="33"/>
  <c r="X1228" i="33"/>
  <c r="X1236" i="33"/>
  <c r="X1244" i="33"/>
  <c r="X1252" i="33"/>
  <c r="X924" i="33"/>
  <c r="X997" i="33"/>
  <c r="X1051" i="33"/>
  <c r="X1068" i="33"/>
  <c r="X1222" i="33"/>
  <c r="X1237" i="33"/>
  <c r="X1239" i="33"/>
  <c r="X1247" i="33"/>
  <c r="X1258" i="33"/>
  <c r="X1266" i="33"/>
  <c r="X1274" i="33"/>
  <c r="X1282" i="33"/>
  <c r="X1290" i="33"/>
  <c r="X1298" i="33"/>
  <c r="X1306" i="33"/>
  <c r="X1314" i="33"/>
  <c r="X1322" i="33"/>
  <c r="X1330" i="33"/>
  <c r="X1338" i="33"/>
  <c r="X1346" i="33"/>
  <c r="X1354" i="33"/>
  <c r="X1362" i="33"/>
  <c r="X1370" i="33"/>
  <c r="X1378" i="33"/>
  <c r="X1386" i="33"/>
  <c r="X1394" i="33"/>
  <c r="X1402" i="33"/>
  <c r="X1410" i="33"/>
  <c r="X1418" i="33"/>
  <c r="X1076" i="33"/>
  <c r="X1097" i="33"/>
  <c r="X1129" i="33"/>
  <c r="X1137" i="33"/>
  <c r="X1153" i="33"/>
  <c r="X1169" i="33"/>
  <c r="X1185" i="33"/>
  <c r="X1201" i="33"/>
  <c r="X1249" i="33"/>
  <c r="X1060" i="33"/>
  <c r="X1134" i="33"/>
  <c r="X1150" i="33"/>
  <c r="X1166" i="33"/>
  <c r="X1182" i="33"/>
  <c r="X1198" i="33"/>
  <c r="X1218" i="33"/>
  <c r="X1233" i="33"/>
  <c r="X1263" i="33"/>
  <c r="X1271" i="33"/>
  <c r="X1279" i="33"/>
  <c r="X1287" i="33"/>
  <c r="X1295" i="33"/>
  <c r="X1303" i="33"/>
  <c r="X1311" i="33"/>
  <c r="X1319" i="33"/>
  <c r="X1327" i="33"/>
  <c r="X1335" i="33"/>
  <c r="X973" i="33"/>
  <c r="X1105" i="33"/>
  <c r="X981" i="33"/>
  <c r="X1141" i="33"/>
  <c r="X1157" i="33"/>
  <c r="X1173" i="33"/>
  <c r="X1189" i="33"/>
  <c r="X1205" i="33"/>
  <c r="X1210" i="33"/>
  <c r="X1225" i="33"/>
  <c r="X1242" i="33"/>
  <c r="X1255" i="33"/>
  <c r="X1265" i="33"/>
  <c r="X1273" i="33"/>
  <c r="X1281" i="33"/>
  <c r="X1289" i="33"/>
  <c r="X1297" i="33"/>
  <c r="X1305" i="33"/>
  <c r="X1313" i="33"/>
  <c r="X1321" i="33"/>
  <c r="X1329" i="33"/>
  <c r="X1337" i="33"/>
  <c r="X1345" i="33"/>
  <c r="X1353" i="33"/>
  <c r="X1361" i="33"/>
  <c r="X1369" i="33"/>
  <c r="X1377" i="33"/>
  <c r="X1385" i="33"/>
  <c r="X1393" i="33"/>
  <c r="X1401" i="33"/>
  <c r="X1409" i="33"/>
  <c r="X1417" i="33"/>
  <c r="X1045" i="33"/>
  <c r="X1054" i="33"/>
  <c r="X1071" i="33"/>
  <c r="X1246" i="33"/>
  <c r="X1257" i="33"/>
  <c r="X1221" i="33"/>
  <c r="X1223" i="33"/>
  <c r="X1238" i="33"/>
  <c r="X1248" i="33"/>
  <c r="X1262" i="33"/>
  <c r="X1270" i="33"/>
  <c r="X1278" i="33"/>
  <c r="X1286" i="33"/>
  <c r="X1294" i="33"/>
  <c r="X1302" i="33"/>
  <c r="X1310" i="33"/>
  <c r="X1318" i="33"/>
  <c r="X1326" i="33"/>
  <c r="X1334" i="33"/>
  <c r="X1342" i="33"/>
  <c r="X1350" i="33"/>
  <c r="X1358" i="33"/>
  <c r="X1366" i="33"/>
  <c r="X1374" i="33"/>
  <c r="X1382" i="33"/>
  <c r="X1390" i="33"/>
  <c r="X1398" i="33"/>
  <c r="X1406" i="33"/>
  <c r="X1414" i="33"/>
  <c r="X1087" i="33"/>
  <c r="X1113" i="33"/>
  <c r="X1145" i="33"/>
  <c r="X1161" i="33"/>
  <c r="X1177" i="33"/>
  <c r="X1193" i="33"/>
  <c r="X1013" i="33"/>
  <c r="X1080" i="33"/>
  <c r="X1142" i="33"/>
  <c r="X1158" i="33"/>
  <c r="X1174" i="33"/>
  <c r="X1190" i="33"/>
  <c r="X1217" i="33"/>
  <c r="X1234" i="33"/>
  <c r="X1250" i="33"/>
  <c r="X1259" i="33"/>
  <c r="X1267" i="33"/>
  <c r="X1275" i="33"/>
  <c r="X1283" i="33"/>
  <c r="X1291" i="33"/>
  <c r="X1299" i="33"/>
  <c r="X1307" i="33"/>
  <c r="X1315" i="33"/>
  <c r="X1323" i="33"/>
  <c r="X1331" i="33"/>
  <c r="X1339" i="33"/>
  <c r="X1056" i="33"/>
  <c r="X1085" i="33"/>
  <c r="X1245" i="33"/>
  <c r="X1264" i="33"/>
  <c r="X1268" i="33"/>
  <c r="X1332" i="33"/>
  <c r="X1357" i="33"/>
  <c r="X1360" i="33"/>
  <c r="X1363" i="33"/>
  <c r="X1403" i="33"/>
  <c r="X1416" i="33"/>
  <c r="X1424" i="33"/>
  <c r="X1432" i="33"/>
  <c r="X1440" i="33"/>
  <c r="X1448" i="33"/>
  <c r="X1456" i="33"/>
  <c r="X1464" i="33"/>
  <c r="X1472" i="33"/>
  <c r="X1480" i="33"/>
  <c r="X1488" i="33"/>
  <c r="X1181" i="33"/>
  <c r="X1292" i="33"/>
  <c r="X1336" i="33"/>
  <c r="X1343" i="33"/>
  <c r="X1389" i="33"/>
  <c r="X1396" i="33"/>
  <c r="X1029" i="33"/>
  <c r="X1229" i="33"/>
  <c r="X1260" i="33"/>
  <c r="X1277" i="33"/>
  <c r="X1296" i="33"/>
  <c r="X1325" i="33"/>
  <c r="X1387" i="33"/>
  <c r="X1412" i="33"/>
  <c r="X1285" i="33"/>
  <c r="X1340" i="33"/>
  <c r="X1349" i="33"/>
  <c r="X1352" i="33"/>
  <c r="X1355" i="33"/>
  <c r="X1380" i="33"/>
  <c r="X1230" i="33"/>
  <c r="X1241" i="33"/>
  <c r="X1256" i="33"/>
  <c r="X1269" i="33"/>
  <c r="X1300" i="33"/>
  <c r="X1372" i="33"/>
  <c r="X1408" i="33"/>
  <c r="X1426" i="33"/>
  <c r="X1434" i="33"/>
  <c r="X1442" i="33"/>
  <c r="X1304" i="33"/>
  <c r="X1333" i="33"/>
  <c r="X1375" i="33"/>
  <c r="X1392" i="33"/>
  <c r="X1133" i="33"/>
  <c r="X1213" i="33"/>
  <c r="X1261" i="33"/>
  <c r="X1293" i="33"/>
  <c r="X1344" i="33"/>
  <c r="X1347" i="33"/>
  <c r="X1399" i="33"/>
  <c r="X1419" i="33"/>
  <c r="X1421" i="33"/>
  <c r="X1431" i="33"/>
  <c r="X1439" i="33"/>
  <c r="X1206" i="33"/>
  <c r="X1308" i="33"/>
  <c r="X1364" i="33"/>
  <c r="X1165" i="33"/>
  <c r="X1231" i="33"/>
  <c r="X1312" i="33"/>
  <c r="X1341" i="33"/>
  <c r="X1367" i="33"/>
  <c r="X1383" i="33"/>
  <c r="X1397" i="33"/>
  <c r="X1404" i="33"/>
  <c r="X1423" i="33"/>
  <c r="X1428" i="33"/>
  <c r="X1436" i="33"/>
  <c r="X1444" i="33"/>
  <c r="X1452" i="33"/>
  <c r="X1460" i="33"/>
  <c r="X1468" i="33"/>
  <c r="X1476" i="33"/>
  <c r="X1484" i="33"/>
  <c r="X1301" i="33"/>
  <c r="X1395" i="33"/>
  <c r="X1415" i="33"/>
  <c r="X1197" i="33"/>
  <c r="X1214" i="33"/>
  <c r="X1226" i="33"/>
  <c r="X1253" i="33"/>
  <c r="X1316" i="33"/>
  <c r="X1356" i="33"/>
  <c r="X1373" i="33"/>
  <c r="X1376" i="33"/>
  <c r="X1381" i="33"/>
  <c r="X1388" i="33"/>
  <c r="X1411" i="33"/>
  <c r="X1413" i="33"/>
  <c r="X1121" i="33"/>
  <c r="X1215" i="33"/>
  <c r="X1320" i="33"/>
  <c r="X1359" i="33"/>
  <c r="X1379" i="33"/>
  <c r="X1053" i="33"/>
  <c r="X1280" i="33"/>
  <c r="X1309" i="33"/>
  <c r="X1254" i="33"/>
  <c r="X1324" i="33"/>
  <c r="X1348" i="33"/>
  <c r="X1365" i="33"/>
  <c r="X1368" i="33"/>
  <c r="X1371" i="33"/>
  <c r="X1407" i="33"/>
  <c r="X1446" i="33"/>
  <c r="X1483" i="33"/>
  <c r="X1499" i="33"/>
  <c r="X1530" i="33"/>
  <c r="X1541" i="33"/>
  <c r="X1552" i="33"/>
  <c r="X1563" i="33"/>
  <c r="X1577" i="33"/>
  <c r="X1585" i="33"/>
  <c r="X1593" i="33"/>
  <c r="X1601" i="33"/>
  <c r="X1609" i="33"/>
  <c r="X1617" i="33"/>
  <c r="X1625" i="33"/>
  <c r="X1633" i="33"/>
  <c r="X1641" i="33"/>
  <c r="X1649" i="33"/>
  <c r="X1657" i="33"/>
  <c r="X1665" i="33"/>
  <c r="X1673" i="33"/>
  <c r="X1681" i="33"/>
  <c r="X1689" i="33"/>
  <c r="X1697" i="33"/>
  <c r="X1705" i="33"/>
  <c r="X1405" i="33"/>
  <c r="X1459" i="33"/>
  <c r="X1466" i="33"/>
  <c r="X1481" i="33"/>
  <c r="X1510" i="33"/>
  <c r="X1521" i="33"/>
  <c r="X1532" i="33"/>
  <c r="X1543" i="33"/>
  <c r="X1284" i="33"/>
  <c r="X1425" i="33"/>
  <c r="X1441" i="33"/>
  <c r="X1449" i="33"/>
  <c r="X1454" i="33"/>
  <c r="X1479" i="33"/>
  <c r="X1501" i="33"/>
  <c r="X1512" i="33"/>
  <c r="X1523" i="33"/>
  <c r="X1554" i="33"/>
  <c r="X1565" i="33"/>
  <c r="X1574" i="33"/>
  <c r="X1582" i="33"/>
  <c r="X1590" i="33"/>
  <c r="X1598" i="33"/>
  <c r="X1606" i="33"/>
  <c r="X1614" i="33"/>
  <c r="X1622" i="33"/>
  <c r="X1630" i="33"/>
  <c r="X1638" i="33"/>
  <c r="X1646" i="33"/>
  <c r="X1654" i="33"/>
  <c r="X1662" i="33"/>
  <c r="X1670" i="33"/>
  <c r="X1400" i="33"/>
  <c r="X1477" i="33"/>
  <c r="X1503" i="33"/>
  <c r="X1534" i="33"/>
  <c r="X1545" i="33"/>
  <c r="X1556" i="33"/>
  <c r="X1567" i="33"/>
  <c r="X1209" i="33"/>
  <c r="X1438" i="33"/>
  <c r="X1457" i="33"/>
  <c r="X1462" i="33"/>
  <c r="X1475" i="33"/>
  <c r="X1492" i="33"/>
  <c r="X1514" i="33"/>
  <c r="X1525" i="33"/>
  <c r="X1536" i="33"/>
  <c r="X1547" i="33"/>
  <c r="X1579" i="33"/>
  <c r="X1587" i="33"/>
  <c r="X1595" i="33"/>
  <c r="X1603" i="33"/>
  <c r="X1611" i="33"/>
  <c r="X1619" i="33"/>
  <c r="X1288" i="33"/>
  <c r="X1317" i="33"/>
  <c r="X1422" i="33"/>
  <c r="X1435" i="33"/>
  <c r="X1473" i="33"/>
  <c r="X1490" i="33"/>
  <c r="X1494" i="33"/>
  <c r="X1505" i="33"/>
  <c r="X1516" i="33"/>
  <c r="X1527" i="33"/>
  <c r="X1558" i="33"/>
  <c r="X1569" i="33"/>
  <c r="X1447" i="33"/>
  <c r="X1471" i="33"/>
  <c r="X1496" i="33"/>
  <c r="X1507" i="33"/>
  <c r="X1538" i="33"/>
  <c r="X1549" i="33"/>
  <c r="X1560" i="33"/>
  <c r="X1571" i="33"/>
  <c r="X1576" i="33"/>
  <c r="X1584" i="33"/>
  <c r="X1429" i="33"/>
  <c r="X1469" i="33"/>
  <c r="X1486" i="33"/>
  <c r="X1518" i="33"/>
  <c r="X1529" i="33"/>
  <c r="X1540" i="33"/>
  <c r="X1551" i="33"/>
  <c r="X1351" i="33"/>
  <c r="X1455" i="33"/>
  <c r="X1467" i="33"/>
  <c r="X1498" i="33"/>
  <c r="X1509" i="33"/>
  <c r="X1520" i="33"/>
  <c r="X1531" i="33"/>
  <c r="X1562" i="33"/>
  <c r="X1573" i="33"/>
  <c r="X1581" i="33"/>
  <c r="X1589" i="33"/>
  <c r="X1597" i="33"/>
  <c r="X1605" i="33"/>
  <c r="X1613" i="33"/>
  <c r="X1621" i="33"/>
  <c r="X1629" i="33"/>
  <c r="X1637" i="33"/>
  <c r="X1645" i="33"/>
  <c r="X1653" i="33"/>
  <c r="X1661" i="33"/>
  <c r="X1669" i="33"/>
  <c r="X1677" i="33"/>
  <c r="X1685" i="33"/>
  <c r="X1693" i="33"/>
  <c r="X1701" i="33"/>
  <c r="X1149" i="33"/>
  <c r="X1445" i="33"/>
  <c r="X1450" i="33"/>
  <c r="X1465" i="33"/>
  <c r="X1482" i="33"/>
  <c r="X1500" i="33"/>
  <c r="X1511" i="33"/>
  <c r="X1542" i="33"/>
  <c r="X1553" i="33"/>
  <c r="X1564" i="33"/>
  <c r="X1328" i="33"/>
  <c r="X1433" i="33"/>
  <c r="X1463" i="33"/>
  <c r="X1522" i="33"/>
  <c r="X1533" i="33"/>
  <c r="X1544" i="33"/>
  <c r="X1555" i="33"/>
  <c r="X1578" i="33"/>
  <c r="X1586" i="33"/>
  <c r="X1594" i="33"/>
  <c r="X1602" i="33"/>
  <c r="X1610" i="33"/>
  <c r="X1618" i="33"/>
  <c r="X1626" i="33"/>
  <c r="X1634" i="33"/>
  <c r="X1642" i="33"/>
  <c r="X1650" i="33"/>
  <c r="X1658" i="33"/>
  <c r="X1666" i="33"/>
  <c r="X1674" i="33"/>
  <c r="X912" i="33"/>
  <c r="X1453" i="33"/>
  <c r="X1458" i="33"/>
  <c r="X1478" i="33"/>
  <c r="X1502" i="33"/>
  <c r="X1513" i="33"/>
  <c r="X1524" i="33"/>
  <c r="X1535" i="33"/>
  <c r="X1566" i="33"/>
  <c r="X1272" i="33"/>
  <c r="X1384" i="33"/>
  <c r="X1430" i="33"/>
  <c r="X1491" i="33"/>
  <c r="X1493" i="33"/>
  <c r="X1504" i="33"/>
  <c r="X1515" i="33"/>
  <c r="X1546" i="33"/>
  <c r="X1557" i="33"/>
  <c r="X1568" i="33"/>
  <c r="X1575" i="33"/>
  <c r="X1583" i="33"/>
  <c r="X1591" i="33"/>
  <c r="X1599" i="33"/>
  <c r="X1607" i="33"/>
  <c r="X1615" i="33"/>
  <c r="X1623" i="33"/>
  <c r="X1391" i="33"/>
  <c r="X1420" i="33"/>
  <c r="X1427" i="33"/>
  <c r="X1443" i="33"/>
  <c r="X1461" i="33"/>
  <c r="X1474" i="33"/>
  <c r="X1489" i="33"/>
  <c r="X1495" i="33"/>
  <c r="X1526" i="33"/>
  <c r="X1537" i="33"/>
  <c r="X1548" i="33"/>
  <c r="X1559" i="33"/>
  <c r="X1276" i="33"/>
  <c r="X1580" i="33"/>
  <c r="X1600" i="33"/>
  <c r="X1651" i="33"/>
  <c r="X1656" i="33"/>
  <c r="X1690" i="33"/>
  <c r="X1712" i="33"/>
  <c r="X1720" i="33"/>
  <c r="X1728" i="33"/>
  <c r="X1736" i="33"/>
  <c r="X1744" i="33"/>
  <c r="X1752" i="33"/>
  <c r="X1760" i="33"/>
  <c r="X1768" i="33"/>
  <c r="X1776" i="33"/>
  <c r="X1784" i="33"/>
  <c r="X1792" i="33"/>
  <c r="X1800" i="33"/>
  <c r="X1808" i="33"/>
  <c r="X1816" i="33"/>
  <c r="X1824" i="33"/>
  <c r="X1832" i="33"/>
  <c r="X1840" i="33"/>
  <c r="X1848" i="33"/>
  <c r="X1856" i="33"/>
  <c r="X1864" i="33"/>
  <c r="X1872" i="33"/>
  <c r="X1880" i="33"/>
  <c r="X1888" i="33"/>
  <c r="X1437" i="33"/>
  <c r="X1508" i="33"/>
  <c r="X1592" i="33"/>
  <c r="X1631" i="33"/>
  <c r="X1636" i="33"/>
  <c r="X1679" i="33"/>
  <c r="X1686" i="33"/>
  <c r="X1688" i="33"/>
  <c r="X1692" i="33"/>
  <c r="X1694" i="33"/>
  <c r="X1698" i="33"/>
  <c r="X1539" i="33"/>
  <c r="X1696" i="33"/>
  <c r="X1700" i="33"/>
  <c r="X1702" i="33"/>
  <c r="X1709" i="33"/>
  <c r="X1717" i="33"/>
  <c r="X1725" i="33"/>
  <c r="X1733" i="33"/>
  <c r="X1741" i="33"/>
  <c r="X1749" i="33"/>
  <c r="X1757" i="33"/>
  <c r="X1765" i="33"/>
  <c r="X1773" i="33"/>
  <c r="X1781" i="33"/>
  <c r="X1789" i="33"/>
  <c r="X1797" i="33"/>
  <c r="X1805" i="33"/>
  <c r="X1813" i="33"/>
  <c r="X1821" i="33"/>
  <c r="X1829" i="33"/>
  <c r="X1837" i="33"/>
  <c r="X1845" i="33"/>
  <c r="X1853" i="33"/>
  <c r="X1861" i="33"/>
  <c r="X1869" i="33"/>
  <c r="X1647" i="33"/>
  <c r="X1652" i="33"/>
  <c r="X1704" i="33"/>
  <c r="X1570" i="33"/>
  <c r="X1684" i="33"/>
  <c r="X1706" i="33"/>
  <c r="X1714" i="33"/>
  <c r="X1722" i="33"/>
  <c r="X1730" i="33"/>
  <c r="X1738" i="33"/>
  <c r="X1746" i="33"/>
  <c r="X1754" i="33"/>
  <c r="X1762" i="33"/>
  <c r="X1770" i="33"/>
  <c r="X1778" i="33"/>
  <c r="X1786" i="33"/>
  <c r="X1497" i="33"/>
  <c r="X1620" i="33"/>
  <c r="X1627" i="33"/>
  <c r="X1632" i="33"/>
  <c r="X1682" i="33"/>
  <c r="X1528" i="33"/>
  <c r="X1612" i="33"/>
  <c r="X1663" i="33"/>
  <c r="X1711" i="33"/>
  <c r="X1719" i="33"/>
  <c r="X1727" i="33"/>
  <c r="X1735" i="33"/>
  <c r="X1743" i="33"/>
  <c r="X1751" i="33"/>
  <c r="X1759" i="33"/>
  <c r="X1767" i="33"/>
  <c r="X1775" i="33"/>
  <c r="X1572" i="33"/>
  <c r="X1604" i="33"/>
  <c r="X1643" i="33"/>
  <c r="X1648" i="33"/>
  <c r="X1596" i="33"/>
  <c r="X1628" i="33"/>
  <c r="X1667" i="33"/>
  <c r="X1687" i="33"/>
  <c r="X1708" i="33"/>
  <c r="X1716" i="33"/>
  <c r="X1724" i="33"/>
  <c r="X1732" i="33"/>
  <c r="X1740" i="33"/>
  <c r="X1748" i="33"/>
  <c r="X1756" i="33"/>
  <c r="X1764" i="33"/>
  <c r="X1772" i="33"/>
  <c r="X1780" i="33"/>
  <c r="X1788" i="33"/>
  <c r="X1796" i="33"/>
  <c r="X1804" i="33"/>
  <c r="X1812" i="33"/>
  <c r="X1820" i="33"/>
  <c r="X1828" i="33"/>
  <c r="X1836" i="33"/>
  <c r="X1844" i="33"/>
  <c r="X1852" i="33"/>
  <c r="X1860" i="33"/>
  <c r="X1868" i="33"/>
  <c r="X1876" i="33"/>
  <c r="X1884" i="33"/>
  <c r="X1892" i="33"/>
  <c r="X1485" i="33"/>
  <c r="X1659" i="33"/>
  <c r="X1671" i="33"/>
  <c r="X1680" i="33"/>
  <c r="X1691" i="33"/>
  <c r="X1695" i="33"/>
  <c r="X1487" i="33"/>
  <c r="X1517" i="33"/>
  <c r="X1588" i="33"/>
  <c r="X1639" i="33"/>
  <c r="X1644" i="33"/>
  <c r="X1678" i="33"/>
  <c r="X1699" i="33"/>
  <c r="X1703" i="33"/>
  <c r="X1713" i="33"/>
  <c r="X1721" i="33"/>
  <c r="X1729" i="33"/>
  <c r="X1737" i="33"/>
  <c r="X1745" i="33"/>
  <c r="X1753" i="33"/>
  <c r="X1761" i="33"/>
  <c r="X1769" i="33"/>
  <c r="X1777" i="33"/>
  <c r="X1785" i="33"/>
  <c r="X1793" i="33"/>
  <c r="X1801" i="33"/>
  <c r="X1809" i="33"/>
  <c r="X1817" i="33"/>
  <c r="X1825" i="33"/>
  <c r="X1833" i="33"/>
  <c r="X1841" i="33"/>
  <c r="X1849" i="33"/>
  <c r="X1857" i="33"/>
  <c r="X1865" i="33"/>
  <c r="X1451" i="33"/>
  <c r="X1470" i="33"/>
  <c r="X1561" i="33"/>
  <c r="X1664" i="33"/>
  <c r="X1675" i="33"/>
  <c r="X1655" i="33"/>
  <c r="X1660" i="33"/>
  <c r="X1668" i="33"/>
  <c r="X1710" i="33"/>
  <c r="X1718" i="33"/>
  <c r="X1726" i="33"/>
  <c r="X1734" i="33"/>
  <c r="X1742" i="33"/>
  <c r="X1750" i="33"/>
  <c r="X1758" i="33"/>
  <c r="X1766" i="33"/>
  <c r="X1774" i="33"/>
  <c r="X1782" i="33"/>
  <c r="X1790" i="33"/>
  <c r="X1519" i="33"/>
  <c r="X1624" i="33"/>
  <c r="X1683" i="33"/>
  <c r="X1640" i="33"/>
  <c r="X1795" i="33"/>
  <c r="X1843" i="33"/>
  <c r="X1846" i="33"/>
  <c r="X1901" i="33"/>
  <c r="X1920" i="33"/>
  <c r="X1928" i="33"/>
  <c r="X1936" i="33"/>
  <c r="X1944" i="33"/>
  <c r="X1952" i="33"/>
  <c r="X1960" i="33"/>
  <c r="X1968" i="33"/>
  <c r="X1976" i="33"/>
  <c r="X1984" i="33"/>
  <c r="X1992" i="33"/>
  <c r="X2000" i="33"/>
  <c r="X2008" i="33"/>
  <c r="X2016" i="33"/>
  <c r="X2024" i="33"/>
  <c r="X2032" i="33"/>
  <c r="X2040" i="33"/>
  <c r="X2048" i="33"/>
  <c r="X2056" i="33"/>
  <c r="X2064" i="33"/>
  <c r="X2072" i="33"/>
  <c r="X2080" i="33"/>
  <c r="X1676" i="33"/>
  <c r="X1755" i="33"/>
  <c r="X1791" i="33"/>
  <c r="X1810" i="33"/>
  <c r="X1870" i="33"/>
  <c r="X1885" i="33"/>
  <c r="X1887" i="33"/>
  <c r="X1912" i="33"/>
  <c r="X1747" i="33"/>
  <c r="X1799" i="33"/>
  <c r="X1814" i="33"/>
  <c r="X1903" i="33"/>
  <c r="X1917" i="33"/>
  <c r="X1925" i="33"/>
  <c r="X1933" i="33"/>
  <c r="X1941" i="33"/>
  <c r="X1949" i="33"/>
  <c r="X1957" i="33"/>
  <c r="X1965" i="33"/>
  <c r="X1973" i="33"/>
  <c r="X1981" i="33"/>
  <c r="X1989" i="33"/>
  <c r="X1997" i="33"/>
  <c r="X2005" i="33"/>
  <c r="X2013" i="33"/>
  <c r="X2021" i="33"/>
  <c r="X2029" i="33"/>
  <c r="X2037" i="33"/>
  <c r="X2045" i="33"/>
  <c r="X2053" i="33"/>
  <c r="X2061" i="33"/>
  <c r="X2069" i="33"/>
  <c r="X2077" i="33"/>
  <c r="X1739" i="33"/>
  <c r="X1803" i="33"/>
  <c r="X1835" i="33"/>
  <c r="X1838" i="33"/>
  <c r="X1881" i="33"/>
  <c r="X1883" i="33"/>
  <c r="X1905" i="33"/>
  <c r="X1731" i="33"/>
  <c r="X1787" i="33"/>
  <c r="X1818" i="33"/>
  <c r="X1855" i="33"/>
  <c r="X1914" i="33"/>
  <c r="X1922" i="33"/>
  <c r="X1930" i="33"/>
  <c r="X1938" i="33"/>
  <c r="X1946" i="33"/>
  <c r="X1954" i="33"/>
  <c r="X1962" i="33"/>
  <c r="X1970" i="33"/>
  <c r="X1978" i="33"/>
  <c r="X1986" i="33"/>
  <c r="X1994" i="33"/>
  <c r="X2002" i="33"/>
  <c r="X2010" i="33"/>
  <c r="X2018" i="33"/>
  <c r="X2026" i="33"/>
  <c r="X1723" i="33"/>
  <c r="X1763" i="33"/>
  <c r="X1807" i="33"/>
  <c r="X1822" i="33"/>
  <c r="X1858" i="33"/>
  <c r="X1863" i="33"/>
  <c r="X1877" i="33"/>
  <c r="X1879" i="33"/>
  <c r="X1894" i="33"/>
  <c r="X1896" i="33"/>
  <c r="X1907" i="33"/>
  <c r="X1506" i="33"/>
  <c r="X1715" i="33"/>
  <c r="X1811" i="33"/>
  <c r="X1898" i="33"/>
  <c r="X1909" i="33"/>
  <c r="X1919" i="33"/>
  <c r="X1927" i="33"/>
  <c r="X1935" i="33"/>
  <c r="X1943" i="33"/>
  <c r="X1951" i="33"/>
  <c r="X1959" i="33"/>
  <c r="X1608" i="33"/>
  <c r="X1707" i="33"/>
  <c r="X1826" i="33"/>
  <c r="X1847" i="33"/>
  <c r="X1850" i="33"/>
  <c r="X1866" i="33"/>
  <c r="X1873" i="33"/>
  <c r="X1875" i="33"/>
  <c r="X1890" i="33"/>
  <c r="X1616" i="33"/>
  <c r="X1783" i="33"/>
  <c r="X1815" i="33"/>
  <c r="X1830" i="33"/>
  <c r="X1900" i="33"/>
  <c r="X1911" i="33"/>
  <c r="X1916" i="33"/>
  <c r="X1924" i="33"/>
  <c r="X1932" i="33"/>
  <c r="X1940" i="33"/>
  <c r="X1948" i="33"/>
  <c r="X1956" i="33"/>
  <c r="X1964" i="33"/>
  <c r="X1972" i="33"/>
  <c r="X1980" i="33"/>
  <c r="X1988" i="33"/>
  <c r="X1996" i="33"/>
  <c r="X2004" i="33"/>
  <c r="X2012" i="33"/>
  <c r="X2020" i="33"/>
  <c r="X2028" i="33"/>
  <c r="X2036" i="33"/>
  <c r="X2044" i="33"/>
  <c r="X2052" i="33"/>
  <c r="X2060" i="33"/>
  <c r="X2068" i="33"/>
  <c r="X2076" i="33"/>
  <c r="X2084" i="33"/>
  <c r="X1771" i="33"/>
  <c r="X1819" i="33"/>
  <c r="X1871" i="33"/>
  <c r="X1886" i="33"/>
  <c r="X1902" i="33"/>
  <c r="X1839" i="33"/>
  <c r="X1842" i="33"/>
  <c r="X1913" i="33"/>
  <c r="X1921" i="33"/>
  <c r="X1929" i="33"/>
  <c r="X1937" i="33"/>
  <c r="X1945" i="33"/>
  <c r="X1953" i="33"/>
  <c r="X1961" i="33"/>
  <c r="X1969" i="33"/>
  <c r="X1977" i="33"/>
  <c r="X1985" i="33"/>
  <c r="X1993" i="33"/>
  <c r="X2001" i="33"/>
  <c r="X2009" i="33"/>
  <c r="X2017" i="33"/>
  <c r="X2025" i="33"/>
  <c r="X2033" i="33"/>
  <c r="X2041" i="33"/>
  <c r="X2049" i="33"/>
  <c r="X2057" i="33"/>
  <c r="X2065" i="33"/>
  <c r="X2073" i="33"/>
  <c r="X2081" i="33"/>
  <c r="X1794" i="33"/>
  <c r="X1823" i="33"/>
  <c r="X1882" i="33"/>
  <c r="X1904" i="33"/>
  <c r="X1798" i="33"/>
  <c r="X1827" i="33"/>
  <c r="X1859" i="33"/>
  <c r="X1906" i="33"/>
  <c r="X1918" i="33"/>
  <c r="X1926" i="33"/>
  <c r="X1934" i="33"/>
  <c r="X1942" i="33"/>
  <c r="X1950" i="33"/>
  <c r="X1958" i="33"/>
  <c r="X1966" i="33"/>
  <c r="X1974" i="33"/>
  <c r="X1982" i="33"/>
  <c r="X1990" i="33"/>
  <c r="X1998" i="33"/>
  <c r="X2006" i="33"/>
  <c r="X2014" i="33"/>
  <c r="X2022" i="33"/>
  <c r="X2030" i="33"/>
  <c r="X1550" i="33"/>
  <c r="X1779" i="33"/>
  <c r="X1834" i="33"/>
  <c r="X1851" i="33"/>
  <c r="X1854" i="33"/>
  <c r="X1878" i="33"/>
  <c r="X1893" i="33"/>
  <c r="X1895" i="33"/>
  <c r="X1897" i="33"/>
  <c r="X1672" i="33"/>
  <c r="X1931" i="33"/>
  <c r="X1963" i="33"/>
  <c r="X2083" i="33"/>
  <c r="X2085" i="33"/>
  <c r="X2090" i="33"/>
  <c r="X2098" i="33"/>
  <c r="X2106" i="33"/>
  <c r="X2114" i="33"/>
  <c r="X2122" i="33"/>
  <c r="X2130" i="33"/>
  <c r="X2138" i="33"/>
  <c r="X2146" i="33"/>
  <c r="X2154" i="33"/>
  <c r="X2162" i="33"/>
  <c r="X2170" i="33"/>
  <c r="X2178" i="33"/>
  <c r="X2186" i="33"/>
  <c r="X2194" i="33"/>
  <c r="X2202" i="33"/>
  <c r="X2210" i="33"/>
  <c r="X2218" i="33"/>
  <c r="X2226" i="33"/>
  <c r="X2234" i="33"/>
  <c r="X2242" i="33"/>
  <c r="X2250" i="33"/>
  <c r="X2258" i="33"/>
  <c r="X2266" i="33"/>
  <c r="X2274" i="33"/>
  <c r="X2282" i="33"/>
  <c r="X1889" i="33"/>
  <c r="X1923" i="33"/>
  <c r="X1999" i="33"/>
  <c r="X1802" i="33"/>
  <c r="X1831" i="33"/>
  <c r="X1915" i="33"/>
  <c r="X1979" i="33"/>
  <c r="X2046" i="33"/>
  <c r="X2075" i="33"/>
  <c r="X2078" i="33"/>
  <c r="X2087" i="33"/>
  <c r="X2095" i="33"/>
  <c r="X2103" i="33"/>
  <c r="X2111" i="33"/>
  <c r="X2119" i="33"/>
  <c r="X2127" i="33"/>
  <c r="X2135" i="33"/>
  <c r="X2143" i="33"/>
  <c r="X2151" i="33"/>
  <c r="X2159" i="33"/>
  <c r="X2167" i="33"/>
  <c r="X2175" i="33"/>
  <c r="X2183" i="33"/>
  <c r="X2191" i="33"/>
  <c r="X2199" i="33"/>
  <c r="X2207" i="33"/>
  <c r="X2215" i="33"/>
  <c r="X2223" i="33"/>
  <c r="X2231" i="33"/>
  <c r="X2239" i="33"/>
  <c r="X2247" i="33"/>
  <c r="X2255" i="33"/>
  <c r="X2263" i="33"/>
  <c r="X2271" i="33"/>
  <c r="X2279" i="33"/>
  <c r="X2287" i="33"/>
  <c r="X2295" i="33"/>
  <c r="X2303" i="33"/>
  <c r="X1874" i="33"/>
  <c r="X1891" i="33"/>
  <c r="X2015" i="33"/>
  <c r="X2035" i="33"/>
  <c r="X1995" i="33"/>
  <c r="X2050" i="33"/>
  <c r="X2092" i="33"/>
  <c r="X2100" i="33"/>
  <c r="X2108" i="33"/>
  <c r="X2116" i="33"/>
  <c r="X2124" i="33"/>
  <c r="X2132" i="33"/>
  <c r="X2140" i="33"/>
  <c r="X2148" i="33"/>
  <c r="X2156" i="33"/>
  <c r="X2164" i="33"/>
  <c r="X2172" i="33"/>
  <c r="X2180" i="33"/>
  <c r="X2188" i="33"/>
  <c r="X2196" i="33"/>
  <c r="X2204" i="33"/>
  <c r="X2212" i="33"/>
  <c r="X2220" i="33"/>
  <c r="X2228" i="33"/>
  <c r="X2236" i="33"/>
  <c r="X2244" i="33"/>
  <c r="X2252" i="33"/>
  <c r="X1806" i="33"/>
  <c r="X2031" i="33"/>
  <c r="X2039" i="33"/>
  <c r="X2054" i="33"/>
  <c r="X1908" i="33"/>
  <c r="X1975" i="33"/>
  <c r="X2011" i="33"/>
  <c r="X2043" i="33"/>
  <c r="X2089" i="33"/>
  <c r="X2097" i="33"/>
  <c r="X2105" i="33"/>
  <c r="X2113" i="33"/>
  <c r="X2121" i="33"/>
  <c r="X2129" i="33"/>
  <c r="X2137" i="33"/>
  <c r="X2145" i="33"/>
  <c r="X2153" i="33"/>
  <c r="X2161" i="33"/>
  <c r="X2169" i="33"/>
  <c r="X2177" i="33"/>
  <c r="X2185" i="33"/>
  <c r="X2193" i="33"/>
  <c r="X2201" i="33"/>
  <c r="X2209" i="33"/>
  <c r="X2217" i="33"/>
  <c r="X2225" i="33"/>
  <c r="X2233" i="33"/>
  <c r="X2241" i="33"/>
  <c r="X2249" i="33"/>
  <c r="X2058" i="33"/>
  <c r="X1862" i="33"/>
  <c r="X1991" i="33"/>
  <c r="X2027" i="33"/>
  <c r="X2047" i="33"/>
  <c r="X2062" i="33"/>
  <c r="X2094" i="33"/>
  <c r="X2102" i="33"/>
  <c r="X2110" i="33"/>
  <c r="X2118" i="33"/>
  <c r="X2126" i="33"/>
  <c r="X2134" i="33"/>
  <c r="X2142" i="33"/>
  <c r="X2150" i="33"/>
  <c r="X2158" i="33"/>
  <c r="X2166" i="33"/>
  <c r="X2174" i="33"/>
  <c r="X2182" i="33"/>
  <c r="X2190" i="33"/>
  <c r="X2198" i="33"/>
  <c r="X2206" i="33"/>
  <c r="X2214" i="33"/>
  <c r="X2222" i="33"/>
  <c r="X2230" i="33"/>
  <c r="X2238" i="33"/>
  <c r="X2246" i="33"/>
  <c r="X2254" i="33"/>
  <c r="X2262" i="33"/>
  <c r="X2270" i="33"/>
  <c r="X2278" i="33"/>
  <c r="X2286" i="33"/>
  <c r="X1971" i="33"/>
  <c r="X2051" i="33"/>
  <c r="X2079" i="33"/>
  <c r="X2082" i="33"/>
  <c r="X2086" i="33"/>
  <c r="X1910" i="33"/>
  <c r="X2007" i="33"/>
  <c r="X2066" i="33"/>
  <c r="X2091" i="33"/>
  <c r="X2099" i="33"/>
  <c r="X2107" i="33"/>
  <c r="X2115" i="33"/>
  <c r="X2123" i="33"/>
  <c r="X2131" i="33"/>
  <c r="X2139" i="33"/>
  <c r="X2147" i="33"/>
  <c r="X2155" i="33"/>
  <c r="X2163" i="33"/>
  <c r="X2171" i="33"/>
  <c r="X2179" i="33"/>
  <c r="X2187" i="33"/>
  <c r="X2195" i="33"/>
  <c r="X2203" i="33"/>
  <c r="X2211" i="33"/>
  <c r="X2219" i="33"/>
  <c r="X2227" i="33"/>
  <c r="X2235" i="33"/>
  <c r="X2243" i="33"/>
  <c r="X2251" i="33"/>
  <c r="X2259" i="33"/>
  <c r="X2267" i="33"/>
  <c r="X2275" i="33"/>
  <c r="X2283" i="33"/>
  <c r="X2291" i="33"/>
  <c r="X2299" i="33"/>
  <c r="X2307" i="33"/>
  <c r="X1899" i="33"/>
  <c r="X1987" i="33"/>
  <c r="X2055" i="33"/>
  <c r="X2070" i="33"/>
  <c r="X1867" i="33"/>
  <c r="X2023" i="33"/>
  <c r="X2059" i="33"/>
  <c r="X2088" i="33"/>
  <c r="X2096" i="33"/>
  <c r="X2104" i="33"/>
  <c r="X2112" i="33"/>
  <c r="X2120" i="33"/>
  <c r="X2128" i="33"/>
  <c r="X2136" i="33"/>
  <c r="X2144" i="33"/>
  <c r="X2152" i="33"/>
  <c r="X2160" i="33"/>
  <c r="X2168" i="33"/>
  <c r="X2176" i="33"/>
  <c r="X2184" i="33"/>
  <c r="X2192" i="33"/>
  <c r="X2200" i="33"/>
  <c r="X2208" i="33"/>
  <c r="X2216" i="33"/>
  <c r="X2224" i="33"/>
  <c r="X2232" i="33"/>
  <c r="X2240" i="33"/>
  <c r="X2248" i="33"/>
  <c r="X1955" i="33"/>
  <c r="X1967" i="33"/>
  <c r="X2003" i="33"/>
  <c r="X2074" i="33"/>
  <c r="X2071" i="33"/>
  <c r="X2265" i="33"/>
  <c r="X2268" i="33"/>
  <c r="X2285" i="33"/>
  <c r="X1939" i="33"/>
  <c r="X2237" i="33"/>
  <c r="X2301" i="33"/>
  <c r="X2313" i="33"/>
  <c r="X2321" i="33"/>
  <c r="X2329" i="33"/>
  <c r="X2337" i="33"/>
  <c r="X2345" i="33"/>
  <c r="X2353" i="33"/>
  <c r="X2361" i="33"/>
  <c r="X2369" i="33"/>
  <c r="X2377" i="33"/>
  <c r="X2385" i="33"/>
  <c r="X2393" i="33"/>
  <c r="X2401" i="33"/>
  <c r="X2409" i="33"/>
  <c r="X2417" i="33"/>
  <c r="X2425" i="33"/>
  <c r="X2433" i="33"/>
  <c r="X2441" i="33"/>
  <c r="X2449" i="33"/>
  <c r="X1947" i="33"/>
  <c r="X2034" i="33"/>
  <c r="X2292" i="33"/>
  <c r="X2197" i="33"/>
  <c r="X2260" i="33"/>
  <c r="X2294" i="33"/>
  <c r="X2305" i="33"/>
  <c r="X2038" i="33"/>
  <c r="X2296" i="33"/>
  <c r="X2315" i="33"/>
  <c r="X2323" i="33"/>
  <c r="X2331" i="33"/>
  <c r="X2339" i="33"/>
  <c r="X2347" i="33"/>
  <c r="X2355" i="33"/>
  <c r="X2363" i="33"/>
  <c r="X2371" i="33"/>
  <c r="X2379" i="33"/>
  <c r="X2387" i="33"/>
  <c r="X2395" i="33"/>
  <c r="X2403" i="33"/>
  <c r="X2411" i="33"/>
  <c r="X2419" i="33"/>
  <c r="X2141" i="33"/>
  <c r="X2213" i="33"/>
  <c r="X2257" i="33"/>
  <c r="X2269" i="33"/>
  <c r="X2272" i="33"/>
  <c r="X2133" i="33"/>
  <c r="X2149" i="33"/>
  <c r="X2181" i="33"/>
  <c r="X2298" i="33"/>
  <c r="X2312" i="33"/>
  <c r="X2320" i="33"/>
  <c r="X2328" i="33"/>
  <c r="X2336" i="33"/>
  <c r="X2344" i="33"/>
  <c r="X2352" i="33"/>
  <c r="X2360" i="33"/>
  <c r="X2368" i="33"/>
  <c r="X2376" i="33"/>
  <c r="X2384" i="33"/>
  <c r="X2392" i="33"/>
  <c r="X2400" i="33"/>
  <c r="X2408" i="33"/>
  <c r="X2416" i="33"/>
  <c r="X2424" i="33"/>
  <c r="X2432" i="33"/>
  <c r="X2440" i="33"/>
  <c r="X2448" i="33"/>
  <c r="X2456" i="33"/>
  <c r="X2464" i="33"/>
  <c r="X2472" i="33"/>
  <c r="X2480" i="33"/>
  <c r="X2488" i="33"/>
  <c r="X2042" i="33"/>
  <c r="X2063" i="33"/>
  <c r="X2125" i="33"/>
  <c r="X2229" i="33"/>
  <c r="X2300" i="33"/>
  <c r="X2117" i="33"/>
  <c r="X2261" i="33"/>
  <c r="X2264" i="33"/>
  <c r="X2309" i="33"/>
  <c r="X2317" i="33"/>
  <c r="X2325" i="33"/>
  <c r="X2333" i="33"/>
  <c r="X2341" i="33"/>
  <c r="X2349" i="33"/>
  <c r="X2357" i="33"/>
  <c r="X2365" i="33"/>
  <c r="X2373" i="33"/>
  <c r="X2381" i="33"/>
  <c r="X2389" i="33"/>
  <c r="X2397" i="33"/>
  <c r="X2405" i="33"/>
  <c r="X2413" i="33"/>
  <c r="X2421" i="33"/>
  <c r="X2429" i="33"/>
  <c r="X2437" i="33"/>
  <c r="X2445" i="33"/>
  <c r="X1635" i="33"/>
  <c r="X2109" i="33"/>
  <c r="X2245" i="33"/>
  <c r="X2281" i="33"/>
  <c r="X2284" i="33"/>
  <c r="X2302" i="33"/>
  <c r="X2101" i="33"/>
  <c r="X2157" i="33"/>
  <c r="X2189" i="33"/>
  <c r="X2067" i="33"/>
  <c r="X2093" i="33"/>
  <c r="X2289" i="33"/>
  <c r="X2256" i="33"/>
  <c r="X2276" i="33"/>
  <c r="X2304" i="33"/>
  <c r="X2330" i="33"/>
  <c r="X2335" i="33"/>
  <c r="X2350" i="33"/>
  <c r="X2391" i="33"/>
  <c r="X2420" i="33"/>
  <c r="X8" i="33"/>
  <c r="X2173" i="33"/>
  <c r="X2340" i="33"/>
  <c r="X2430" i="33"/>
  <c r="X2435" i="33"/>
  <c r="X2461" i="33"/>
  <c r="X2499" i="33"/>
  <c r="X2507" i="33"/>
  <c r="X2515" i="33"/>
  <c r="X2293" i="33"/>
  <c r="X2346" i="33"/>
  <c r="X2351" i="33"/>
  <c r="X2366" i="33"/>
  <c r="X2406" i="33"/>
  <c r="X2410" i="33"/>
  <c r="X2427" i="33"/>
  <c r="X2457" i="33"/>
  <c r="X2459" i="33"/>
  <c r="X2463" i="33"/>
  <c r="X2465" i="33"/>
  <c r="X2469" i="33"/>
  <c r="X2277" i="33"/>
  <c r="X2310" i="33"/>
  <c r="X2356" i="33"/>
  <c r="X2399" i="33"/>
  <c r="X2438" i="33"/>
  <c r="X2443" i="33"/>
  <c r="X2453" i="33"/>
  <c r="X2455" i="33"/>
  <c r="X2467" i="33"/>
  <c r="X2471" i="33"/>
  <c r="X2473" i="33"/>
  <c r="X2477" i="33"/>
  <c r="X2496" i="33"/>
  <c r="X2504" i="33"/>
  <c r="X2512" i="33"/>
  <c r="X2520" i="33"/>
  <c r="X1983" i="33"/>
  <c r="X2221" i="33"/>
  <c r="X2362" i="33"/>
  <c r="X2367" i="33"/>
  <c r="X2382" i="33"/>
  <c r="X2475" i="33"/>
  <c r="X2479" i="33"/>
  <c r="X2481" i="33"/>
  <c r="X2485" i="33"/>
  <c r="X2311" i="33"/>
  <c r="X2326" i="33"/>
  <c r="X2372" i="33"/>
  <c r="X2414" i="33"/>
  <c r="X2418" i="33"/>
  <c r="X2446" i="33"/>
  <c r="X2483" i="33"/>
  <c r="X2487" i="33"/>
  <c r="X2489" i="33"/>
  <c r="X2501" i="33"/>
  <c r="X2509" i="33"/>
  <c r="X2517" i="33"/>
  <c r="X2019" i="33"/>
  <c r="X2205" i="33"/>
  <c r="X2306" i="33"/>
  <c r="X2316" i="33"/>
  <c r="X2378" i="33"/>
  <c r="X2383" i="33"/>
  <c r="X2407" i="33"/>
  <c r="X2451" i="33"/>
  <c r="X2491" i="33"/>
  <c r="X2493" i="33"/>
  <c r="X2288" i="33"/>
  <c r="X2322" i="33"/>
  <c r="X2327" i="33"/>
  <c r="X2342" i="33"/>
  <c r="X2388" i="33"/>
  <c r="X2396" i="33"/>
  <c r="X2428" i="33"/>
  <c r="X2431" i="33"/>
  <c r="X2436" i="33"/>
  <c r="X2498" i="33"/>
  <c r="X2506" i="33"/>
  <c r="X2514" i="33"/>
  <c r="X2280" i="33"/>
  <c r="X2332" i="33"/>
  <c r="X2422" i="33"/>
  <c r="X2338" i="33"/>
  <c r="X2343" i="33"/>
  <c r="X2358" i="33"/>
  <c r="X2415" i="33"/>
  <c r="X2434" i="33"/>
  <c r="X2439" i="33"/>
  <c r="X2444" i="33"/>
  <c r="X2458" i="33"/>
  <c r="X2495" i="33"/>
  <c r="X2503" i="33"/>
  <c r="X2511" i="33"/>
  <c r="X2519" i="33"/>
  <c r="X2348" i="33"/>
  <c r="X2404" i="33"/>
  <c r="X2460" i="33"/>
  <c r="X2462" i="33"/>
  <c r="X2466" i="33"/>
  <c r="X2273" i="33"/>
  <c r="X2354" i="33"/>
  <c r="X2359" i="33"/>
  <c r="X2374" i="33"/>
  <c r="X2426" i="33"/>
  <c r="X2442" i="33"/>
  <c r="X2447" i="33"/>
  <c r="X2468" i="33"/>
  <c r="X2470" i="33"/>
  <c r="X2474" i="33"/>
  <c r="X2500" i="33"/>
  <c r="X2508" i="33"/>
  <c r="X2516" i="33"/>
  <c r="X2165" i="33"/>
  <c r="X2290" i="33"/>
  <c r="X2318" i="33"/>
  <c r="X2364" i="33"/>
  <c r="X2394" i="33"/>
  <c r="X2454" i="33"/>
  <c r="X2476" i="33"/>
  <c r="X2478" i="33"/>
  <c r="X2482" i="33"/>
  <c r="X2253" i="33"/>
  <c r="X2308" i="33"/>
  <c r="X2370" i="33"/>
  <c r="X2375" i="33"/>
  <c r="X2390" i="33"/>
  <c r="X2412" i="33"/>
  <c r="X2423" i="33"/>
  <c r="X2450" i="33"/>
  <c r="X2452" i="33"/>
  <c r="X2484" i="33"/>
  <c r="X2486" i="33"/>
  <c r="X2490" i="33"/>
  <c r="X2497" i="33"/>
  <c r="X2505" i="33"/>
  <c r="X2513" i="33"/>
  <c r="X2521" i="33"/>
  <c r="X2324" i="33"/>
  <c r="X2386" i="33"/>
  <c r="X2398" i="33"/>
  <c r="X2402" i="33"/>
  <c r="X2494" i="33"/>
  <c r="X2502" i="33"/>
  <c r="X2510" i="33"/>
  <c r="X2492" i="33"/>
  <c r="X2518" i="33"/>
  <c r="X2297" i="33"/>
  <c r="X2380" i="33"/>
  <c r="X2334" i="33"/>
  <c r="X2314" i="33"/>
  <c r="X2319" i="33"/>
  <c r="AA16" i="33"/>
  <c r="AA24" i="33"/>
  <c r="AA32" i="33"/>
  <c r="AA40" i="33"/>
  <c r="AA48" i="33"/>
  <c r="AA13" i="33"/>
  <c r="AA28" i="33"/>
  <c r="AA30" i="33"/>
  <c r="AA45" i="33"/>
  <c r="AA54" i="33"/>
  <c r="AA62" i="33"/>
  <c r="AA70" i="33"/>
  <c r="AA78" i="33"/>
  <c r="AA86" i="33"/>
  <c r="AA94" i="33"/>
  <c r="AA102" i="33"/>
  <c r="AA110" i="33"/>
  <c r="AA118" i="33"/>
  <c r="AA11" i="33"/>
  <c r="AA35" i="33"/>
  <c r="AA12" i="33"/>
  <c r="AA14" i="33"/>
  <c r="AA29" i="33"/>
  <c r="AA44" i="33"/>
  <c r="AA46" i="33"/>
  <c r="AA50" i="33"/>
  <c r="AA58" i="33"/>
  <c r="AA66" i="33"/>
  <c r="AA74" i="33"/>
  <c r="AA82" i="33"/>
  <c r="AA90" i="33"/>
  <c r="AA98" i="33"/>
  <c r="AA106" i="33"/>
  <c r="AA114" i="33"/>
  <c r="AA122" i="33"/>
  <c r="AA27" i="33"/>
  <c r="AA21" i="33"/>
  <c r="AA36" i="33"/>
  <c r="AA38" i="33"/>
  <c r="AA52" i="33"/>
  <c r="AA60" i="33"/>
  <c r="AA68" i="33"/>
  <c r="AA76" i="33"/>
  <c r="AA17" i="33"/>
  <c r="AA34" i="33"/>
  <c r="AA37" i="33"/>
  <c r="AA55" i="33"/>
  <c r="AA72" i="33"/>
  <c r="AA121" i="33"/>
  <c r="AA43" i="33"/>
  <c r="AA53" i="33"/>
  <c r="AA31" i="33"/>
  <c r="AA64" i="33"/>
  <c r="AA79" i="33"/>
  <c r="AA18" i="33"/>
  <c r="AA25" i="33"/>
  <c r="AA41" i="33"/>
  <c r="AA75" i="33"/>
  <c r="AA87" i="33"/>
  <c r="AA15" i="33"/>
  <c r="AA73" i="33"/>
  <c r="AA22" i="33"/>
  <c r="AA47" i="33"/>
  <c r="AA56" i="33"/>
  <c r="AA71" i="33"/>
  <c r="AA19" i="33"/>
  <c r="AA69" i="33"/>
  <c r="AA91" i="33"/>
  <c r="AA132" i="33"/>
  <c r="AA140" i="33"/>
  <c r="AA148" i="33"/>
  <c r="AA156" i="33"/>
  <c r="AA164" i="33"/>
  <c r="AA26" i="33"/>
  <c r="AA67" i="33"/>
  <c r="AA9" i="33"/>
  <c r="AA33" i="33"/>
  <c r="AA39" i="33"/>
  <c r="AA63" i="33"/>
  <c r="AA80" i="33"/>
  <c r="AA89" i="33"/>
  <c r="AA103" i="33"/>
  <c r="AA112" i="33"/>
  <c r="AA143" i="33"/>
  <c r="AA154" i="33"/>
  <c r="AA165" i="33"/>
  <c r="AA170" i="33"/>
  <c r="AA178" i="33"/>
  <c r="AA186" i="33"/>
  <c r="AA194" i="33"/>
  <c r="AA202" i="33"/>
  <c r="AA210" i="33"/>
  <c r="AA42" i="33"/>
  <c r="AA77" i="33"/>
  <c r="AA101" i="33"/>
  <c r="AA123" i="33"/>
  <c r="AA125" i="33"/>
  <c r="AA136" i="33"/>
  <c r="AA167" i="33"/>
  <c r="AA175" i="33"/>
  <c r="AA183" i="33"/>
  <c r="AA191" i="33"/>
  <c r="AA199" i="33"/>
  <c r="AA207" i="33"/>
  <c r="AA215" i="33"/>
  <c r="AA10" i="33"/>
  <c r="AA107" i="33"/>
  <c r="AA115" i="33"/>
  <c r="AA137" i="33"/>
  <c r="AA139" i="33"/>
  <c r="AA158" i="33"/>
  <c r="AA120" i="33"/>
  <c r="AA127" i="33"/>
  <c r="AA152" i="33"/>
  <c r="AA174" i="33"/>
  <c r="AA185" i="33"/>
  <c r="AA196" i="33"/>
  <c r="AA205" i="33"/>
  <c r="AA216" i="33"/>
  <c r="AA224" i="33"/>
  <c r="AA232" i="33"/>
  <c r="AA59" i="33"/>
  <c r="AA65" i="33"/>
  <c r="AA108" i="33"/>
  <c r="AA144" i="33"/>
  <c r="AA146" i="33"/>
  <c r="AA176" i="33"/>
  <c r="AA187" i="33"/>
  <c r="AA198" i="33"/>
  <c r="AA209" i="33"/>
  <c r="AA221" i="33"/>
  <c r="AA229" i="33"/>
  <c r="AA138" i="33"/>
  <c r="AA169" i="33"/>
  <c r="AA81" i="33"/>
  <c r="AA97" i="33"/>
  <c r="AA104" i="33"/>
  <c r="AA111" i="33"/>
  <c r="AA124" i="33"/>
  <c r="AA171" i="33"/>
  <c r="AA193" i="33"/>
  <c r="AA195" i="33"/>
  <c r="AA197" i="33"/>
  <c r="AA225" i="33"/>
  <c r="AA234" i="33"/>
  <c r="AA242" i="33"/>
  <c r="AA155" i="33"/>
  <c r="AA166" i="33"/>
  <c r="AA133" i="33"/>
  <c r="AA147" i="33"/>
  <c r="AA20" i="33"/>
  <c r="AA49" i="33"/>
  <c r="AA204" i="33"/>
  <c r="AA206" i="33"/>
  <c r="AA208" i="33"/>
  <c r="AA220" i="33"/>
  <c r="AA231" i="33"/>
  <c r="AA236" i="33"/>
  <c r="AA244" i="33"/>
  <c r="AA252" i="33"/>
  <c r="AA260" i="33"/>
  <c r="AA95" i="33"/>
  <c r="AA105" i="33"/>
  <c r="AA150" i="33"/>
  <c r="AA153" i="33"/>
  <c r="AA23" i="33"/>
  <c r="AA83" i="33"/>
  <c r="AA119" i="33"/>
  <c r="AA128" i="33"/>
  <c r="AA142" i="33"/>
  <c r="AA179" i="33"/>
  <c r="AA181" i="33"/>
  <c r="AA57" i="33"/>
  <c r="AA109" i="33"/>
  <c r="AA116" i="33"/>
  <c r="AA172" i="33"/>
  <c r="AA84" i="33"/>
  <c r="AA92" i="33"/>
  <c r="AA99" i="33"/>
  <c r="AA93" i="33"/>
  <c r="AA96" i="33"/>
  <c r="AA126" i="33"/>
  <c r="AA134" i="33"/>
  <c r="AA145" i="33"/>
  <c r="AA173" i="33"/>
  <c r="AA184" i="33"/>
  <c r="AA213" i="33"/>
  <c r="AA223" i="33"/>
  <c r="AA228" i="33"/>
  <c r="AA233" i="33"/>
  <c r="AA235" i="33"/>
  <c r="AA237" i="33"/>
  <c r="AA249" i="33"/>
  <c r="AA258" i="33"/>
  <c r="AA268" i="33"/>
  <c r="AA276" i="33"/>
  <c r="AA284" i="33"/>
  <c r="AA292" i="33"/>
  <c r="AA300" i="33"/>
  <c r="AA308" i="33"/>
  <c r="AA51" i="33"/>
  <c r="AA161" i="33"/>
  <c r="AA129" i="33"/>
  <c r="AA157" i="33"/>
  <c r="AA88" i="33"/>
  <c r="AA162" i="33"/>
  <c r="AA200" i="33"/>
  <c r="AA211" i="33"/>
  <c r="AA253" i="33"/>
  <c r="AA262" i="33"/>
  <c r="AA270" i="33"/>
  <c r="AA278" i="33"/>
  <c r="AA286" i="33"/>
  <c r="AA294" i="33"/>
  <c r="AA302" i="33"/>
  <c r="AA310" i="33"/>
  <c r="AA135" i="33"/>
  <c r="AA182" i="33"/>
  <c r="AA214" i="33"/>
  <c r="AA219" i="33"/>
  <c r="AA238" i="33"/>
  <c r="AA240" i="33"/>
  <c r="AA246" i="33"/>
  <c r="AA257" i="33"/>
  <c r="AA267" i="33"/>
  <c r="AA275" i="33"/>
  <c r="AA283" i="33"/>
  <c r="AA291" i="33"/>
  <c r="AA299" i="33"/>
  <c r="AA307" i="33"/>
  <c r="AA117" i="33"/>
  <c r="AA130" i="33"/>
  <c r="AA141" i="33"/>
  <c r="AA131" i="33"/>
  <c r="AA159" i="33"/>
  <c r="AA189" i="33"/>
  <c r="AA192" i="33"/>
  <c r="AA203" i="33"/>
  <c r="AA217" i="33"/>
  <c r="AA222" i="33"/>
  <c r="AA248" i="33"/>
  <c r="AA259" i="33"/>
  <c r="AA264" i="33"/>
  <c r="AA272" i="33"/>
  <c r="AA280" i="33"/>
  <c r="AA288" i="33"/>
  <c r="AA296" i="33"/>
  <c r="AA304" i="33"/>
  <c r="AA100" i="33"/>
  <c r="AA163" i="33"/>
  <c r="AA297" i="33"/>
  <c r="AA250" i="33"/>
  <c r="AA277" i="33"/>
  <c r="AA282" i="33"/>
  <c r="AA287" i="33"/>
  <c r="AA312" i="33"/>
  <c r="AA320" i="33"/>
  <c r="AA328" i="33"/>
  <c r="AA336" i="33"/>
  <c r="AA344" i="33"/>
  <c r="AA352" i="33"/>
  <c r="AA360" i="33"/>
  <c r="AA368" i="33"/>
  <c r="AA376" i="33"/>
  <c r="AA384" i="33"/>
  <c r="AA392" i="33"/>
  <c r="AA400" i="33"/>
  <c r="AA408" i="33"/>
  <c r="AA416" i="33"/>
  <c r="AA180" i="33"/>
  <c r="AA243" i="33"/>
  <c r="AA305" i="33"/>
  <c r="AA256" i="33"/>
  <c r="AA285" i="33"/>
  <c r="AA290" i="33"/>
  <c r="AA295" i="33"/>
  <c r="AA317" i="33"/>
  <c r="AA325" i="33"/>
  <c r="AA333" i="33"/>
  <c r="AA341" i="33"/>
  <c r="AA349" i="33"/>
  <c r="AA357" i="33"/>
  <c r="AA365" i="33"/>
  <c r="AA230" i="33"/>
  <c r="AA239" i="33"/>
  <c r="AA85" i="33"/>
  <c r="AA188" i="33"/>
  <c r="AA226" i="33"/>
  <c r="AA61" i="33"/>
  <c r="AA212" i="33"/>
  <c r="AA227" i="33"/>
  <c r="AA316" i="33"/>
  <c r="AA324" i="33"/>
  <c r="AA332" i="33"/>
  <c r="AA340" i="33"/>
  <c r="AA348" i="33"/>
  <c r="AA168" i="33"/>
  <c r="AA190" i="33"/>
  <c r="AA201" i="33"/>
  <c r="AA241" i="33"/>
  <c r="AA273" i="33"/>
  <c r="AA149" i="33"/>
  <c r="AA113" i="33"/>
  <c r="AA160" i="33"/>
  <c r="AA177" i="33"/>
  <c r="AA218" i="33"/>
  <c r="AA255" i="33"/>
  <c r="AA261" i="33"/>
  <c r="AA266" i="33"/>
  <c r="AA271" i="33"/>
  <c r="AA151" i="33"/>
  <c r="AA274" i="33"/>
  <c r="AA298" i="33"/>
  <c r="AA322" i="33"/>
  <c r="AA327" i="33"/>
  <c r="AA345" i="33"/>
  <c r="AA350" i="33"/>
  <c r="AA355" i="33"/>
  <c r="AA374" i="33"/>
  <c r="AA385" i="33"/>
  <c r="AA396" i="33"/>
  <c r="AA407" i="33"/>
  <c r="AA418" i="33"/>
  <c r="AA423" i="33"/>
  <c r="AA431" i="33"/>
  <c r="AA439" i="33"/>
  <c r="AA447" i="33"/>
  <c r="AA263" i="33"/>
  <c r="AA281" i="33"/>
  <c r="AA251" i="33"/>
  <c r="AA309" i="33"/>
  <c r="AA338" i="33"/>
  <c r="AA343" i="33"/>
  <c r="AA380" i="33"/>
  <c r="AA391" i="33"/>
  <c r="AA402" i="33"/>
  <c r="AA301" i="33"/>
  <c r="AA358" i="33"/>
  <c r="AA361" i="33"/>
  <c r="AA383" i="33"/>
  <c r="AA395" i="33"/>
  <c r="AA404" i="33"/>
  <c r="AA434" i="33"/>
  <c r="AA445" i="33"/>
  <c r="AA330" i="33"/>
  <c r="AA398" i="33"/>
  <c r="AA409" i="33"/>
  <c r="AA411" i="33"/>
  <c r="AA425" i="33"/>
  <c r="AA436" i="33"/>
  <c r="AA455" i="33"/>
  <c r="AA463" i="33"/>
  <c r="AA471" i="33"/>
  <c r="AA479" i="33"/>
  <c r="AA487" i="33"/>
  <c r="AA495" i="33"/>
  <c r="AA503" i="33"/>
  <c r="AA511" i="33"/>
  <c r="AA519" i="33"/>
  <c r="AA527" i="33"/>
  <c r="AA535" i="33"/>
  <c r="AA543" i="33"/>
  <c r="AA551" i="33"/>
  <c r="AA559" i="33"/>
  <c r="AA567" i="33"/>
  <c r="AA575" i="33"/>
  <c r="AA583" i="33"/>
  <c r="AA591" i="33"/>
  <c r="AA599" i="33"/>
  <c r="AA254" i="33"/>
  <c r="AA318" i="33"/>
  <c r="AA326" i="33"/>
  <c r="AA334" i="33"/>
  <c r="AA342" i="33"/>
  <c r="AA351" i="33"/>
  <c r="AA375" i="33"/>
  <c r="AA401" i="33"/>
  <c r="AA427" i="33"/>
  <c r="AA438" i="33"/>
  <c r="AA265" i="33"/>
  <c r="AA293" i="33"/>
  <c r="AA362" i="33"/>
  <c r="AA378" i="33"/>
  <c r="AA452" i="33"/>
  <c r="AA460" i="33"/>
  <c r="AA468" i="33"/>
  <c r="AA476" i="33"/>
  <c r="AA484" i="33"/>
  <c r="AA492" i="33"/>
  <c r="AA500" i="33"/>
  <c r="AA508" i="33"/>
  <c r="AA516" i="33"/>
  <c r="AA524" i="33"/>
  <c r="AA532" i="33"/>
  <c r="AA540" i="33"/>
  <c r="AA548" i="33"/>
  <c r="AA556" i="33"/>
  <c r="AA564" i="33"/>
  <c r="AA572" i="33"/>
  <c r="AA580" i="33"/>
  <c r="AA588" i="33"/>
  <c r="AA596" i="33"/>
  <c r="AA604" i="33"/>
  <c r="AA612" i="33"/>
  <c r="AA620" i="33"/>
  <c r="AA314" i="33"/>
  <c r="AA369" i="33"/>
  <c r="AA372" i="33"/>
  <c r="AA381" i="33"/>
  <c r="AA393" i="33"/>
  <c r="AA429" i="33"/>
  <c r="AA440" i="33"/>
  <c r="AA335" i="33"/>
  <c r="AA387" i="33"/>
  <c r="AA420" i="33"/>
  <c r="AA449" i="33"/>
  <c r="AA457" i="33"/>
  <c r="AA465" i="33"/>
  <c r="AA473" i="33"/>
  <c r="AA481" i="33"/>
  <c r="AA489" i="33"/>
  <c r="AA497" i="33"/>
  <c r="AA505" i="33"/>
  <c r="AA513" i="33"/>
  <c r="AA521" i="33"/>
  <c r="AA529" i="33"/>
  <c r="AA537" i="33"/>
  <c r="AA545" i="33"/>
  <c r="AA553" i="33"/>
  <c r="AA561" i="33"/>
  <c r="AA569" i="33"/>
  <c r="AA577" i="33"/>
  <c r="AA585" i="33"/>
  <c r="AA593" i="33"/>
  <c r="AA601" i="33"/>
  <c r="AA245" i="33"/>
  <c r="AA303" i="33"/>
  <c r="AA315" i="33"/>
  <c r="AA323" i="33"/>
  <c r="AA331" i="33"/>
  <c r="AA339" i="33"/>
  <c r="AA347" i="33"/>
  <c r="AA356" i="33"/>
  <c r="AA359" i="33"/>
  <c r="AA373" i="33"/>
  <c r="AA390" i="33"/>
  <c r="AA399" i="33"/>
  <c r="AA422" i="33"/>
  <c r="AA442" i="33"/>
  <c r="AA366" i="33"/>
  <c r="AA433" i="33"/>
  <c r="AA444" i="33"/>
  <c r="AA454" i="33"/>
  <c r="AA462" i="33"/>
  <c r="AA470" i="33"/>
  <c r="AA478" i="33"/>
  <c r="AA486" i="33"/>
  <c r="AA494" i="33"/>
  <c r="AA502" i="33"/>
  <c r="AA510" i="33"/>
  <c r="AA518" i="33"/>
  <c r="AA526" i="33"/>
  <c r="AA534" i="33"/>
  <c r="AA542" i="33"/>
  <c r="AA550" i="33"/>
  <c r="AA558" i="33"/>
  <c r="AA566" i="33"/>
  <c r="AA574" i="33"/>
  <c r="AA582" i="33"/>
  <c r="AA590" i="33"/>
  <c r="AA598" i="33"/>
  <c r="AA606" i="33"/>
  <c r="AA319" i="33"/>
  <c r="AA382" i="33"/>
  <c r="AA405" i="33"/>
  <c r="AA410" i="33"/>
  <c r="AA412" i="33"/>
  <c r="AA414" i="33"/>
  <c r="AA424" i="33"/>
  <c r="AA435" i="33"/>
  <c r="AA446" i="33"/>
  <c r="AA247" i="33"/>
  <c r="AA451" i="33"/>
  <c r="AA459" i="33"/>
  <c r="AA467" i="33"/>
  <c r="AA475" i="33"/>
  <c r="AA483" i="33"/>
  <c r="AA491" i="33"/>
  <c r="AA499" i="33"/>
  <c r="AA507" i="33"/>
  <c r="AA515" i="33"/>
  <c r="AA523" i="33"/>
  <c r="AA531" i="33"/>
  <c r="AA539" i="33"/>
  <c r="AA547" i="33"/>
  <c r="AA555" i="33"/>
  <c r="AA563" i="33"/>
  <c r="AA571" i="33"/>
  <c r="AA579" i="33"/>
  <c r="AA587" i="33"/>
  <c r="AA595" i="33"/>
  <c r="AA603" i="33"/>
  <c r="AA611" i="33"/>
  <c r="AA619" i="33"/>
  <c r="AA306" i="33"/>
  <c r="AA311" i="33"/>
  <c r="AA363" i="33"/>
  <c r="AA367" i="33"/>
  <c r="AA370" i="33"/>
  <c r="AA379" i="33"/>
  <c r="AA388" i="33"/>
  <c r="AA397" i="33"/>
  <c r="AA426" i="33"/>
  <c r="AA437" i="33"/>
  <c r="AA269" i="33"/>
  <c r="AA353" i="33"/>
  <c r="AA428" i="33"/>
  <c r="AA448" i="33"/>
  <c r="AA456" i="33"/>
  <c r="AA464" i="33"/>
  <c r="AA472" i="33"/>
  <c r="AA480" i="33"/>
  <c r="AA488" i="33"/>
  <c r="AA496" i="33"/>
  <c r="AA504" i="33"/>
  <c r="AA512" i="33"/>
  <c r="AA520" i="33"/>
  <c r="AA528" i="33"/>
  <c r="AA536" i="33"/>
  <c r="AA544" i="33"/>
  <c r="AA552" i="33"/>
  <c r="AA560" i="33"/>
  <c r="AA568" i="33"/>
  <c r="AA576" i="33"/>
  <c r="AA584" i="33"/>
  <c r="AA592" i="33"/>
  <c r="AA600" i="33"/>
  <c r="AA289" i="33"/>
  <c r="AA364" i="33"/>
  <c r="AA441" i="33"/>
  <c r="AA453" i="33"/>
  <c r="AA461" i="33"/>
  <c r="AA469" i="33"/>
  <c r="AA477" i="33"/>
  <c r="AA279" i="33"/>
  <c r="AA394" i="33"/>
  <c r="AA430" i="33"/>
  <c r="AA474" i="33"/>
  <c r="AA482" i="33"/>
  <c r="AA514" i="33"/>
  <c r="AA546" i="33"/>
  <c r="AA562" i="33"/>
  <c r="AA610" i="33"/>
  <c r="AA625" i="33"/>
  <c r="AA633" i="33"/>
  <c r="AA641" i="33"/>
  <c r="AA466" i="33"/>
  <c r="AA321" i="33"/>
  <c r="AA421" i="33"/>
  <c r="AA458" i="33"/>
  <c r="AA509" i="33"/>
  <c r="AA541" i="33"/>
  <c r="AA597" i="33"/>
  <c r="AA605" i="33"/>
  <c r="AA608" i="33"/>
  <c r="AA613" i="33"/>
  <c r="AA615" i="33"/>
  <c r="AA630" i="33"/>
  <c r="AA638" i="33"/>
  <c r="AA646" i="33"/>
  <c r="AA654" i="33"/>
  <c r="AA662" i="33"/>
  <c r="AA670" i="33"/>
  <c r="AA678" i="33"/>
  <c r="AA686" i="33"/>
  <c r="AA694" i="33"/>
  <c r="AA702" i="33"/>
  <c r="AA710" i="33"/>
  <c r="AA718" i="33"/>
  <c r="AA726" i="33"/>
  <c r="AA734" i="33"/>
  <c r="AA742" i="33"/>
  <c r="AA750" i="33"/>
  <c r="AA758" i="33"/>
  <c r="AA766" i="33"/>
  <c r="AA774" i="33"/>
  <c r="AA782" i="33"/>
  <c r="AA790" i="33"/>
  <c r="AA798" i="33"/>
  <c r="AA806" i="33"/>
  <c r="AA814" i="33"/>
  <c r="AA822" i="33"/>
  <c r="AA450" i="33"/>
  <c r="AA346" i="33"/>
  <c r="AA432" i="33"/>
  <c r="AA490" i="33"/>
  <c r="AA522" i="33"/>
  <c r="AA589" i="33"/>
  <c r="AA627" i="33"/>
  <c r="AA635" i="33"/>
  <c r="AA643" i="33"/>
  <c r="AA651" i="33"/>
  <c r="AA659" i="33"/>
  <c r="AA667" i="33"/>
  <c r="AA675" i="33"/>
  <c r="AA683" i="33"/>
  <c r="AA691" i="33"/>
  <c r="AA699" i="33"/>
  <c r="AA707" i="33"/>
  <c r="AA715" i="33"/>
  <c r="AA723" i="33"/>
  <c r="AA731" i="33"/>
  <c r="AA739" i="33"/>
  <c r="AA747" i="33"/>
  <c r="AA755" i="33"/>
  <c r="AA763" i="33"/>
  <c r="AA622" i="33"/>
  <c r="AA443" i="33"/>
  <c r="AA485" i="33"/>
  <c r="AA517" i="33"/>
  <c r="AA549" i="33"/>
  <c r="AA581" i="33"/>
  <c r="AA602" i="33"/>
  <c r="AA624" i="33"/>
  <c r="AA632" i="33"/>
  <c r="AA640" i="33"/>
  <c r="AA648" i="33"/>
  <c r="AA656" i="33"/>
  <c r="AA664" i="33"/>
  <c r="AA672" i="33"/>
  <c r="AA680" i="33"/>
  <c r="AA688" i="33"/>
  <c r="AA696" i="33"/>
  <c r="AA704" i="33"/>
  <c r="AA712" i="33"/>
  <c r="AA720" i="33"/>
  <c r="AA728" i="33"/>
  <c r="AA736" i="33"/>
  <c r="AA744" i="33"/>
  <c r="AA752" i="33"/>
  <c r="AA760" i="33"/>
  <c r="AA768" i="33"/>
  <c r="AA413" i="33"/>
  <c r="AA554" i="33"/>
  <c r="AA329" i="33"/>
  <c r="AA386" i="33"/>
  <c r="AA498" i="33"/>
  <c r="AA530" i="33"/>
  <c r="AA573" i="33"/>
  <c r="AA594" i="33"/>
  <c r="AA616" i="33"/>
  <c r="AA618" i="33"/>
  <c r="AA629" i="33"/>
  <c r="AA637" i="33"/>
  <c r="AA645" i="33"/>
  <c r="AA653" i="33"/>
  <c r="AA661" i="33"/>
  <c r="AA669" i="33"/>
  <c r="AA677" i="33"/>
  <c r="AA685" i="33"/>
  <c r="AA693" i="33"/>
  <c r="AA701" i="33"/>
  <c r="AA709" i="33"/>
  <c r="AA717" i="33"/>
  <c r="AA725" i="33"/>
  <c r="AA733" i="33"/>
  <c r="AA741" i="33"/>
  <c r="AA749" i="33"/>
  <c r="AA757" i="33"/>
  <c r="AA765" i="33"/>
  <c r="AA773" i="33"/>
  <c r="AA781" i="33"/>
  <c r="AA789" i="33"/>
  <c r="AA797" i="33"/>
  <c r="AA805" i="33"/>
  <c r="AA813" i="33"/>
  <c r="AA821" i="33"/>
  <c r="AA371" i="33"/>
  <c r="AA415" i="33"/>
  <c r="AA609" i="33"/>
  <c r="AA614" i="33"/>
  <c r="AA354" i="33"/>
  <c r="AA403" i="33"/>
  <c r="AA493" i="33"/>
  <c r="AA525" i="33"/>
  <c r="AA565" i="33"/>
  <c r="AA586" i="33"/>
  <c r="AA626" i="33"/>
  <c r="AA634" i="33"/>
  <c r="AA642" i="33"/>
  <c r="AA650" i="33"/>
  <c r="AA658" i="33"/>
  <c r="AA666" i="33"/>
  <c r="AA674" i="33"/>
  <c r="AA682" i="33"/>
  <c r="AA690" i="33"/>
  <c r="AA698" i="33"/>
  <c r="AA706" i="33"/>
  <c r="AA714" i="33"/>
  <c r="AA722" i="33"/>
  <c r="AA730" i="33"/>
  <c r="AA738" i="33"/>
  <c r="AA746" i="33"/>
  <c r="AA754" i="33"/>
  <c r="AA762" i="33"/>
  <c r="AA770" i="33"/>
  <c r="AA778" i="33"/>
  <c r="AA786" i="33"/>
  <c r="AA313" i="33"/>
  <c r="AA533" i="33"/>
  <c r="AA578" i="33"/>
  <c r="AA631" i="33"/>
  <c r="AA644" i="33"/>
  <c r="AA796" i="33"/>
  <c r="AA807" i="33"/>
  <c r="AA501" i="33"/>
  <c r="AA655" i="33"/>
  <c r="AA671" i="33"/>
  <c r="AA687" i="33"/>
  <c r="AA703" i="33"/>
  <c r="AA719" i="33"/>
  <c r="AA735" i="33"/>
  <c r="AA751" i="33"/>
  <c r="AA769" i="33"/>
  <c r="AA784" i="33"/>
  <c r="AA825" i="33"/>
  <c r="AA833" i="33"/>
  <c r="AA841" i="33"/>
  <c r="AA849" i="33"/>
  <c r="AA857" i="33"/>
  <c r="AA865" i="33"/>
  <c r="AA873" i="33"/>
  <c r="AA881" i="33"/>
  <c r="AA889" i="33"/>
  <c r="AA897" i="33"/>
  <c r="AA905" i="33"/>
  <c r="AA913" i="33"/>
  <c r="AA921" i="33"/>
  <c r="AA929" i="33"/>
  <c r="AA937" i="33"/>
  <c r="AA945" i="33"/>
  <c r="AA953" i="33"/>
  <c r="AA961" i="33"/>
  <c r="AA417" i="33"/>
  <c r="AA538" i="33"/>
  <c r="AA636" i="33"/>
  <c r="AA809" i="33"/>
  <c r="AA820" i="33"/>
  <c r="AA506" i="33"/>
  <c r="AA652" i="33"/>
  <c r="AA668" i="33"/>
  <c r="AA684" i="33"/>
  <c r="AA700" i="33"/>
  <c r="AA716" i="33"/>
  <c r="AA732" i="33"/>
  <c r="AA748" i="33"/>
  <c r="AA337" i="33"/>
  <c r="AA419" i="33"/>
  <c r="AA802" i="33"/>
  <c r="AA621" i="33"/>
  <c r="AA665" i="33"/>
  <c r="AA681" i="33"/>
  <c r="AA697" i="33"/>
  <c r="AA713" i="33"/>
  <c r="AA729" i="33"/>
  <c r="AA745" i="33"/>
  <c r="AA761" i="33"/>
  <c r="AA776" i="33"/>
  <c r="AA791" i="33"/>
  <c r="AA827" i="33"/>
  <c r="AA835" i="33"/>
  <c r="AA843" i="33"/>
  <c r="AA851" i="33"/>
  <c r="AA859" i="33"/>
  <c r="AA867" i="33"/>
  <c r="AA875" i="33"/>
  <c r="AA649" i="33"/>
  <c r="AA793" i="33"/>
  <c r="AA804" i="33"/>
  <c r="AA815" i="33"/>
  <c r="AA628" i="33"/>
  <c r="AA772" i="33"/>
  <c r="AA787" i="33"/>
  <c r="AA795" i="33"/>
  <c r="AA824" i="33"/>
  <c r="AA832" i="33"/>
  <c r="AA840" i="33"/>
  <c r="AA848" i="33"/>
  <c r="AA856" i="33"/>
  <c r="AA864" i="33"/>
  <c r="AA872" i="33"/>
  <c r="AA817" i="33"/>
  <c r="AA570" i="33"/>
  <c r="AA623" i="33"/>
  <c r="AA663" i="33"/>
  <c r="AA679" i="33"/>
  <c r="AA695" i="33"/>
  <c r="AA711" i="33"/>
  <c r="AA727" i="33"/>
  <c r="AA743" i="33"/>
  <c r="AA759" i="33"/>
  <c r="AA783" i="33"/>
  <c r="AA785" i="33"/>
  <c r="AA808" i="33"/>
  <c r="AA819" i="33"/>
  <c r="AA829" i="33"/>
  <c r="AA837" i="33"/>
  <c r="AA845" i="33"/>
  <c r="AA853" i="33"/>
  <c r="AA861" i="33"/>
  <c r="AA869" i="33"/>
  <c r="AA799" i="33"/>
  <c r="AA810" i="33"/>
  <c r="AA377" i="33"/>
  <c r="AA647" i="33"/>
  <c r="AA660" i="33"/>
  <c r="AA676" i="33"/>
  <c r="AA692" i="33"/>
  <c r="AA708" i="33"/>
  <c r="AA724" i="33"/>
  <c r="AA740" i="33"/>
  <c r="AA756" i="33"/>
  <c r="AA779" i="33"/>
  <c r="AA826" i="33"/>
  <c r="AA834" i="33"/>
  <c r="AA842" i="33"/>
  <c r="AA850" i="33"/>
  <c r="AA858" i="33"/>
  <c r="AA866" i="33"/>
  <c r="AA874" i="33"/>
  <c r="AA882" i="33"/>
  <c r="AA890" i="33"/>
  <c r="AA898" i="33"/>
  <c r="AA906" i="33"/>
  <c r="AA389" i="33"/>
  <c r="AA639" i="33"/>
  <c r="AA801" i="33"/>
  <c r="AA812" i="33"/>
  <c r="AA836" i="33"/>
  <c r="AA870" i="33"/>
  <c r="AA887" i="33"/>
  <c r="AA902" i="33"/>
  <c r="AA908" i="33"/>
  <c r="AA910" i="33"/>
  <c r="AA919" i="33"/>
  <c r="AA930" i="33"/>
  <c r="AA941" i="33"/>
  <c r="AA952" i="33"/>
  <c r="AA764" i="33"/>
  <c r="AA883" i="33"/>
  <c r="AA885" i="33"/>
  <c r="AA775" i="33"/>
  <c r="AA792" i="33"/>
  <c r="AA828" i="33"/>
  <c r="AA862" i="33"/>
  <c r="AA871" i="33"/>
  <c r="AA878" i="33"/>
  <c r="AA900" i="33"/>
  <c r="AA912" i="33"/>
  <c r="AA923" i="33"/>
  <c r="AA932" i="33"/>
  <c r="AA934" i="33"/>
  <c r="AA943" i="33"/>
  <c r="AA954" i="33"/>
  <c r="AA965" i="33"/>
  <c r="AA973" i="33"/>
  <c r="AA981" i="33"/>
  <c r="AA989" i="33"/>
  <c r="AA997" i="33"/>
  <c r="AA1005" i="33"/>
  <c r="AA1013" i="33"/>
  <c r="AA1021" i="33"/>
  <c r="AA1029" i="33"/>
  <c r="AA1037" i="33"/>
  <c r="AA1045" i="33"/>
  <c r="AA1053" i="33"/>
  <c r="AA1061" i="33"/>
  <c r="AA1069" i="33"/>
  <c r="AA753" i="33"/>
  <c r="AA896" i="33"/>
  <c r="AA557" i="33"/>
  <c r="AA737" i="33"/>
  <c r="AA854" i="33"/>
  <c r="AA863" i="33"/>
  <c r="AA894" i="33"/>
  <c r="AA914" i="33"/>
  <c r="AA925" i="33"/>
  <c r="AA936" i="33"/>
  <c r="AA947" i="33"/>
  <c r="AA956" i="33"/>
  <c r="AA958" i="33"/>
  <c r="AA970" i="33"/>
  <c r="AA978" i="33"/>
  <c r="AA986" i="33"/>
  <c r="AA994" i="33"/>
  <c r="AA1002" i="33"/>
  <c r="AA1010" i="33"/>
  <c r="AA1018" i="33"/>
  <c r="AA1026" i="33"/>
  <c r="AA1034" i="33"/>
  <c r="AA721" i="33"/>
  <c r="AA767" i="33"/>
  <c r="AA800" i="33"/>
  <c r="AA705" i="33"/>
  <c r="AA777" i="33"/>
  <c r="AA846" i="33"/>
  <c r="AA855" i="33"/>
  <c r="AA876" i="33"/>
  <c r="AA892" i="33"/>
  <c r="AA907" i="33"/>
  <c r="AA916" i="33"/>
  <c r="AA918" i="33"/>
  <c r="AA927" i="33"/>
  <c r="AA938" i="33"/>
  <c r="AA949" i="33"/>
  <c r="AA960" i="33"/>
  <c r="AA967" i="33"/>
  <c r="AA975" i="33"/>
  <c r="AA983" i="33"/>
  <c r="AA991" i="33"/>
  <c r="AA999" i="33"/>
  <c r="AA1007" i="33"/>
  <c r="AA1015" i="33"/>
  <c r="AA1023" i="33"/>
  <c r="AA1031" i="33"/>
  <c r="AA1039" i="33"/>
  <c r="AA1047" i="33"/>
  <c r="AA1055" i="33"/>
  <c r="AA1063" i="33"/>
  <c r="AA1071" i="33"/>
  <c r="AA689" i="33"/>
  <c r="AA794" i="33"/>
  <c r="AA888" i="33"/>
  <c r="AA673" i="33"/>
  <c r="AA816" i="33"/>
  <c r="AA838" i="33"/>
  <c r="AA847" i="33"/>
  <c r="AA868" i="33"/>
  <c r="AA879" i="33"/>
  <c r="AA886" i="33"/>
  <c r="AA657" i="33"/>
  <c r="AA899" i="33"/>
  <c r="AA901" i="33"/>
  <c r="AA607" i="33"/>
  <c r="AA877" i="33"/>
  <c r="AA771" i="33"/>
  <c r="AA788" i="33"/>
  <c r="AA831" i="33"/>
  <c r="AA852" i="33"/>
  <c r="AA895" i="33"/>
  <c r="AA915" i="33"/>
  <c r="AA924" i="33"/>
  <c r="AA926" i="33"/>
  <c r="AA935" i="33"/>
  <c r="AA946" i="33"/>
  <c r="AA957" i="33"/>
  <c r="AA966" i="33"/>
  <c r="AA974" i="33"/>
  <c r="AA406" i="33"/>
  <c r="AA780" i="33"/>
  <c r="AA811" i="33"/>
  <c r="AA880" i="33"/>
  <c r="AA891" i="33"/>
  <c r="AA893" i="33"/>
  <c r="AA1074" i="33"/>
  <c r="AA1085" i="33"/>
  <c r="AA1092" i="33"/>
  <c r="AA1100" i="33"/>
  <c r="AA1108" i="33"/>
  <c r="AA1116" i="33"/>
  <c r="AA1124" i="33"/>
  <c r="AA1132" i="33"/>
  <c r="AA1140" i="33"/>
  <c r="AA1148" i="33"/>
  <c r="AA1156" i="33"/>
  <c r="AA1164" i="33"/>
  <c r="AA1172" i="33"/>
  <c r="AA1180" i="33"/>
  <c r="AA1188" i="33"/>
  <c r="AA1196" i="33"/>
  <c r="AA1204" i="33"/>
  <c r="AA931" i="33"/>
  <c r="AA948" i="33"/>
  <c r="AA969" i="33"/>
  <c r="AA988" i="33"/>
  <c r="AA1004" i="33"/>
  <c r="AA1020" i="33"/>
  <c r="AA1036" i="33"/>
  <c r="AA1049" i="33"/>
  <c r="AA1051" i="33"/>
  <c r="AA1066" i="33"/>
  <c r="AA1076" i="33"/>
  <c r="AA860" i="33"/>
  <c r="AA920" i="33"/>
  <c r="AA985" i="33"/>
  <c r="AA1001" i="33"/>
  <c r="AA1017" i="33"/>
  <c r="AA1033" i="33"/>
  <c r="AA1042" i="33"/>
  <c r="AA1060" i="33"/>
  <c r="AA1062" i="33"/>
  <c r="AA1064" i="33"/>
  <c r="AA1078" i="33"/>
  <c r="AA1089" i="33"/>
  <c r="AA839" i="33"/>
  <c r="AA955" i="33"/>
  <c r="AA982" i="33"/>
  <c r="AA998" i="33"/>
  <c r="AA1014" i="33"/>
  <c r="AA1030" i="33"/>
  <c r="AA909" i="33"/>
  <c r="AA995" i="33"/>
  <c r="AA1011" i="33"/>
  <c r="AA1027" i="33"/>
  <c r="AA1058" i="33"/>
  <c r="AA1080" i="33"/>
  <c r="AA944" i="33"/>
  <c r="AA950" i="33"/>
  <c r="AA979" i="33"/>
  <c r="AA1082" i="33"/>
  <c r="AA1091" i="33"/>
  <c r="AA1099" i="33"/>
  <c r="AA1107" i="33"/>
  <c r="AA1115" i="33"/>
  <c r="AA1123" i="33"/>
  <c r="AA1131" i="33"/>
  <c r="AA818" i="33"/>
  <c r="AA962" i="33"/>
  <c r="AA992" i="33"/>
  <c r="AA1008" i="33"/>
  <c r="AA1024" i="33"/>
  <c r="AA1040" i="33"/>
  <c r="AA1052" i="33"/>
  <c r="AA1054" i="33"/>
  <c r="AA1056" i="33"/>
  <c r="AA1073" i="33"/>
  <c r="AA1084" i="33"/>
  <c r="AA844" i="33"/>
  <c r="AA884" i="33"/>
  <c r="AA903" i="33"/>
  <c r="AA933" i="33"/>
  <c r="AA939" i="33"/>
  <c r="AA951" i="33"/>
  <c r="AA971" i="33"/>
  <c r="AA1096" i="33"/>
  <c r="AA1104" i="33"/>
  <c r="AA1112" i="33"/>
  <c r="AA1120" i="33"/>
  <c r="AA1128" i="33"/>
  <c r="AA823" i="33"/>
  <c r="AA980" i="33"/>
  <c r="AA996" i="33"/>
  <c r="AA1012" i="33"/>
  <c r="AA1028" i="33"/>
  <c r="AA1043" i="33"/>
  <c r="AA1050" i="33"/>
  <c r="AA1065" i="33"/>
  <c r="AA1067" i="33"/>
  <c r="AA1075" i="33"/>
  <c r="AA1086" i="33"/>
  <c r="AA922" i="33"/>
  <c r="AA928" i="33"/>
  <c r="AA940" i="33"/>
  <c r="AA1077" i="33"/>
  <c r="AA1093" i="33"/>
  <c r="AA1101" i="33"/>
  <c r="AA1109" i="33"/>
  <c r="AA1117" i="33"/>
  <c r="AA1125" i="33"/>
  <c r="AA1133" i="33"/>
  <c r="AA1141" i="33"/>
  <c r="AA1149" i="33"/>
  <c r="AA1157" i="33"/>
  <c r="AA1165" i="33"/>
  <c r="AA1173" i="33"/>
  <c r="AA1181" i="33"/>
  <c r="AA1189" i="33"/>
  <c r="AA1197" i="33"/>
  <c r="AA1205" i="33"/>
  <c r="AA904" i="33"/>
  <c r="AA972" i="33"/>
  <c r="AA993" i="33"/>
  <c r="AA1009" i="33"/>
  <c r="AA1025" i="33"/>
  <c r="AA1048" i="33"/>
  <c r="AA1088" i="33"/>
  <c r="AA911" i="33"/>
  <c r="AA917" i="33"/>
  <c r="AA963" i="33"/>
  <c r="AA976" i="33"/>
  <c r="AA990" i="33"/>
  <c r="AA1006" i="33"/>
  <c r="AA1022" i="33"/>
  <c r="AA1038" i="33"/>
  <c r="AA1041" i="33"/>
  <c r="AA1046" i="33"/>
  <c r="AA1079" i="33"/>
  <c r="AA1090" i="33"/>
  <c r="AA1098" i="33"/>
  <c r="AA1106" i="33"/>
  <c r="AA1114" i="33"/>
  <c r="AA1122" i="33"/>
  <c r="AA1130" i="33"/>
  <c r="AA1138" i="33"/>
  <c r="AA1146" i="33"/>
  <c r="AA1154" i="33"/>
  <c r="AA1162" i="33"/>
  <c r="AA1170" i="33"/>
  <c r="AA1178" i="33"/>
  <c r="AA1186" i="33"/>
  <c r="AA1194" i="33"/>
  <c r="AA1202" i="33"/>
  <c r="AA1210" i="33"/>
  <c r="AA1218" i="33"/>
  <c r="AA1226" i="33"/>
  <c r="AA1234" i="33"/>
  <c r="AA1242" i="33"/>
  <c r="AA617" i="33"/>
  <c r="AA987" i="33"/>
  <c r="AA1003" i="33"/>
  <c r="AA1019" i="33"/>
  <c r="AA1035" i="33"/>
  <c r="AA1057" i="33"/>
  <c r="AA1059" i="33"/>
  <c r="AA1081" i="33"/>
  <c r="AA830" i="33"/>
  <c r="AA968" i="33"/>
  <c r="AA1103" i="33"/>
  <c r="AA1143" i="33"/>
  <c r="AA1159" i="33"/>
  <c r="AA1175" i="33"/>
  <c r="AA1191" i="33"/>
  <c r="AA1068" i="33"/>
  <c r="AA1083" i="33"/>
  <c r="AA1209" i="33"/>
  <c r="AA1224" i="33"/>
  <c r="AA1239" i="33"/>
  <c r="AA1241" i="33"/>
  <c r="AA1245" i="33"/>
  <c r="AA1256" i="33"/>
  <c r="AA1261" i="33"/>
  <c r="AA1269" i="33"/>
  <c r="AA1277" i="33"/>
  <c r="AA1285" i="33"/>
  <c r="AA1293" i="33"/>
  <c r="AA1301" i="33"/>
  <c r="AA1309" i="33"/>
  <c r="AA1317" i="33"/>
  <c r="AA1325" i="33"/>
  <c r="AA1333" i="33"/>
  <c r="AA1341" i="33"/>
  <c r="AA1349" i="33"/>
  <c r="AA1357" i="33"/>
  <c r="AA1365" i="33"/>
  <c r="AA1373" i="33"/>
  <c r="AA1097" i="33"/>
  <c r="AA1129" i="33"/>
  <c r="AA1222" i="33"/>
  <c r="AA1247" i="33"/>
  <c r="AA1000" i="33"/>
  <c r="AA1110" i="33"/>
  <c r="AA1137" i="33"/>
  <c r="AA1153" i="33"/>
  <c r="AA1169" i="33"/>
  <c r="AA1185" i="33"/>
  <c r="AA1201" i="33"/>
  <c r="AA1207" i="33"/>
  <c r="AA1220" i="33"/>
  <c r="AA1235" i="33"/>
  <c r="AA1237" i="33"/>
  <c r="AA1258" i="33"/>
  <c r="AA1266" i="33"/>
  <c r="AA1274" i="33"/>
  <c r="AA1282" i="33"/>
  <c r="AA1290" i="33"/>
  <c r="AA1298" i="33"/>
  <c r="AA1306" i="33"/>
  <c r="AA1314" i="33"/>
  <c r="AA1322" i="33"/>
  <c r="AA1330" i="33"/>
  <c r="AA1338" i="33"/>
  <c r="AA1346" i="33"/>
  <c r="AA1354" i="33"/>
  <c r="AA1362" i="33"/>
  <c r="AA1370" i="33"/>
  <c r="AA1378" i="33"/>
  <c r="AA1386" i="33"/>
  <c r="AA1394" i="33"/>
  <c r="AA1402" i="33"/>
  <c r="AA1410" i="33"/>
  <c r="AA1418" i="33"/>
  <c r="AA977" i="33"/>
  <c r="AA1070" i="33"/>
  <c r="AA1147" i="33"/>
  <c r="AA1163" i="33"/>
  <c r="AA1179" i="33"/>
  <c r="AA1195" i="33"/>
  <c r="AA1216" i="33"/>
  <c r="AA1231" i="33"/>
  <c r="AA1233" i="33"/>
  <c r="AA1251" i="33"/>
  <c r="AA1263" i="33"/>
  <c r="AA1271" i="33"/>
  <c r="AA1279" i="33"/>
  <c r="AA1287" i="33"/>
  <c r="AA1295" i="33"/>
  <c r="AA1303" i="33"/>
  <c r="AA1311" i="33"/>
  <c r="AA1319" i="33"/>
  <c r="AA1327" i="33"/>
  <c r="AA1335" i="33"/>
  <c r="AA1343" i="33"/>
  <c r="AA1351" i="33"/>
  <c r="AA1359" i="33"/>
  <c r="AA1367" i="33"/>
  <c r="AA1375" i="33"/>
  <c r="AA1383" i="33"/>
  <c r="AA1391" i="33"/>
  <c r="AA1399" i="33"/>
  <c r="AA1105" i="33"/>
  <c r="AA1214" i="33"/>
  <c r="AA942" i="33"/>
  <c r="AA1032" i="33"/>
  <c r="AA1118" i="33"/>
  <c r="AA1144" i="33"/>
  <c r="AA1160" i="33"/>
  <c r="AA1176" i="33"/>
  <c r="AA1192" i="33"/>
  <c r="AA1212" i="33"/>
  <c r="AA1227" i="33"/>
  <c r="AA1229" i="33"/>
  <c r="AA1253" i="33"/>
  <c r="AA1260" i="33"/>
  <c r="AA1268" i="33"/>
  <c r="AA1276" i="33"/>
  <c r="AA1119" i="33"/>
  <c r="AA1135" i="33"/>
  <c r="AA1151" i="33"/>
  <c r="AA1167" i="33"/>
  <c r="AA1183" i="33"/>
  <c r="AA1199" i="33"/>
  <c r="AA1244" i="33"/>
  <c r="AA1255" i="33"/>
  <c r="AA984" i="33"/>
  <c r="AA1072" i="33"/>
  <c r="AA1223" i="33"/>
  <c r="AA1225" i="33"/>
  <c r="AA1240" i="33"/>
  <c r="AA1246" i="33"/>
  <c r="AA1265" i="33"/>
  <c r="AA1273" i="33"/>
  <c r="AA1281" i="33"/>
  <c r="AA1289" i="33"/>
  <c r="AA1297" i="33"/>
  <c r="AA1305" i="33"/>
  <c r="AA1313" i="33"/>
  <c r="AA1321" i="33"/>
  <c r="AA1329" i="33"/>
  <c r="AA1337" i="33"/>
  <c r="AA1345" i="33"/>
  <c r="AA1353" i="33"/>
  <c r="AA1361" i="33"/>
  <c r="AA1369" i="33"/>
  <c r="AA1377" i="33"/>
  <c r="AA1087" i="33"/>
  <c r="AA1113" i="33"/>
  <c r="AA1238" i="33"/>
  <c r="AA1257" i="33"/>
  <c r="AA1094" i="33"/>
  <c r="AA1126" i="33"/>
  <c r="AA1145" i="33"/>
  <c r="AA1161" i="33"/>
  <c r="AA1177" i="33"/>
  <c r="AA1193" i="33"/>
  <c r="AA1208" i="33"/>
  <c r="AA1200" i="33"/>
  <c r="AA1310" i="33"/>
  <c r="AA1339" i="33"/>
  <c r="AA1368" i="33"/>
  <c r="AA1371" i="33"/>
  <c r="AA1374" i="33"/>
  <c r="AA1398" i="33"/>
  <c r="AA1420" i="33"/>
  <c r="AA1150" i="33"/>
  <c r="AA1171" i="33"/>
  <c r="AA1217" i="33"/>
  <c r="AA1228" i="33"/>
  <c r="AA1250" i="33"/>
  <c r="AA1272" i="33"/>
  <c r="AA1299" i="33"/>
  <c r="AA1328" i="33"/>
  <c r="AA1332" i="33"/>
  <c r="AA1384" i="33"/>
  <c r="AA1405" i="33"/>
  <c r="AA1422" i="33"/>
  <c r="AA1427" i="33"/>
  <c r="AA1435" i="33"/>
  <c r="AA1443" i="33"/>
  <c r="AA1451" i="33"/>
  <c r="AA1459" i="33"/>
  <c r="AA1288" i="33"/>
  <c r="AA1292" i="33"/>
  <c r="AA1382" i="33"/>
  <c r="AA1396" i="33"/>
  <c r="AA1142" i="33"/>
  <c r="AA1182" i="33"/>
  <c r="AA1203" i="33"/>
  <c r="AA1264" i="33"/>
  <c r="AA1318" i="33"/>
  <c r="AA1360" i="33"/>
  <c r="AA1363" i="33"/>
  <c r="AA1366" i="33"/>
  <c r="AA1111" i="33"/>
  <c r="AA1211" i="33"/>
  <c r="AA1307" i="33"/>
  <c r="AA1336" i="33"/>
  <c r="AA1340" i="33"/>
  <c r="AA1380" i="33"/>
  <c r="AA1401" i="33"/>
  <c r="AA1412" i="33"/>
  <c r="AA959" i="33"/>
  <c r="AA1152" i="33"/>
  <c r="AA1174" i="33"/>
  <c r="AA1219" i="33"/>
  <c r="AA1236" i="33"/>
  <c r="AA1278" i="33"/>
  <c r="AA1296" i="33"/>
  <c r="AA1300" i="33"/>
  <c r="AA1372" i="33"/>
  <c r="AA1387" i="33"/>
  <c r="AA1429" i="33"/>
  <c r="AA1437" i="33"/>
  <c r="AA1445" i="33"/>
  <c r="AA1453" i="33"/>
  <c r="AA1461" i="33"/>
  <c r="AA1469" i="33"/>
  <c r="AA1477" i="33"/>
  <c r="AA1485" i="33"/>
  <c r="AA1493" i="33"/>
  <c r="AA1501" i="33"/>
  <c r="AA1509" i="33"/>
  <c r="AA1517" i="33"/>
  <c r="AA1525" i="33"/>
  <c r="AA1533" i="33"/>
  <c r="AA1541" i="33"/>
  <c r="AA1549" i="33"/>
  <c r="AA1557" i="33"/>
  <c r="AA1565" i="33"/>
  <c r="AA1095" i="33"/>
  <c r="AA1230" i="33"/>
  <c r="AA1326" i="33"/>
  <c r="AA1352" i="33"/>
  <c r="AA1355" i="33"/>
  <c r="AA1358" i="33"/>
  <c r="AA1385" i="33"/>
  <c r="AA964" i="33"/>
  <c r="AA1044" i="33"/>
  <c r="AA1184" i="33"/>
  <c r="AA1270" i="33"/>
  <c r="AA1286" i="33"/>
  <c r="AA1315" i="33"/>
  <c r="AA1134" i="33"/>
  <c r="AA1155" i="33"/>
  <c r="AA1252" i="33"/>
  <c r="AA1304" i="33"/>
  <c r="AA1308" i="33"/>
  <c r="AA1364" i="33"/>
  <c r="AA1392" i="33"/>
  <c r="AA1206" i="33"/>
  <c r="AA1213" i="33"/>
  <c r="AA1248" i="33"/>
  <c r="AA1262" i="33"/>
  <c r="AA1334" i="33"/>
  <c r="AA1344" i="33"/>
  <c r="AA1347" i="33"/>
  <c r="AA1350" i="33"/>
  <c r="AA1390" i="33"/>
  <c r="AA1404" i="33"/>
  <c r="AA1417" i="33"/>
  <c r="AA1419" i="33"/>
  <c r="AA1421" i="33"/>
  <c r="AA1431" i="33"/>
  <c r="AA1439" i="33"/>
  <c r="AA1447" i="33"/>
  <c r="AA1455" i="33"/>
  <c r="AA1166" i="33"/>
  <c r="AA1187" i="33"/>
  <c r="AA1294" i="33"/>
  <c r="AA1323" i="33"/>
  <c r="AA1397" i="33"/>
  <c r="AA1221" i="33"/>
  <c r="AA1232" i="33"/>
  <c r="AA1243" i="33"/>
  <c r="AA1275" i="33"/>
  <c r="AA1283" i="33"/>
  <c r="AA1312" i="33"/>
  <c r="AA1316" i="33"/>
  <c r="AA1356" i="33"/>
  <c r="AA1121" i="33"/>
  <c r="AA1136" i="33"/>
  <c r="AA1158" i="33"/>
  <c r="AA1198" i="33"/>
  <c r="AA1215" i="33"/>
  <c r="AA1342" i="33"/>
  <c r="AA803" i="33"/>
  <c r="AA1267" i="33"/>
  <c r="AA1302" i="33"/>
  <c r="AA1331" i="33"/>
  <c r="AA1376" i="33"/>
  <c r="AA1393" i="33"/>
  <c r="AA1409" i="33"/>
  <c r="AA1411" i="33"/>
  <c r="AA1425" i="33"/>
  <c r="AA1433" i="33"/>
  <c r="AA1441" i="33"/>
  <c r="AA1449" i="33"/>
  <c r="AA1457" i="33"/>
  <c r="AA1465" i="33"/>
  <c r="AA1473" i="33"/>
  <c r="AA1481" i="33"/>
  <c r="AA1489" i="33"/>
  <c r="AA1497" i="33"/>
  <c r="AA1505" i="33"/>
  <c r="AA1513" i="33"/>
  <c r="AA1521" i="33"/>
  <c r="AA1529" i="33"/>
  <c r="AA1537" i="33"/>
  <c r="AA1545" i="33"/>
  <c r="AA1553" i="33"/>
  <c r="AA1561" i="33"/>
  <c r="AA1569" i="33"/>
  <c r="AA1190" i="33"/>
  <c r="AA1416" i="33"/>
  <c r="AA1424" i="33"/>
  <c r="AA1440" i="33"/>
  <c r="AA1456" i="33"/>
  <c r="AA1472" i="33"/>
  <c r="AA1487" i="33"/>
  <c r="AA1495" i="33"/>
  <c r="AA1506" i="33"/>
  <c r="AA1548" i="33"/>
  <c r="AA1559" i="33"/>
  <c r="AA1570" i="33"/>
  <c r="AA1280" i="33"/>
  <c r="AA1434" i="33"/>
  <c r="AA1470" i="33"/>
  <c r="AA1528" i="33"/>
  <c r="AA1539" i="33"/>
  <c r="AA1550" i="33"/>
  <c r="AA1580" i="33"/>
  <c r="AA1588" i="33"/>
  <c r="AA1596" i="33"/>
  <c r="AA1604" i="33"/>
  <c r="AA1612" i="33"/>
  <c r="AA1620" i="33"/>
  <c r="AA1628" i="33"/>
  <c r="AA1636" i="33"/>
  <c r="AA1644" i="33"/>
  <c r="AA1652" i="33"/>
  <c r="AA1660" i="33"/>
  <c r="AA1668" i="33"/>
  <c r="AA1676" i="33"/>
  <c r="AA1684" i="33"/>
  <c r="AA1102" i="33"/>
  <c r="AA1249" i="33"/>
  <c r="AA1446" i="33"/>
  <c r="AA1468" i="33"/>
  <c r="AA1483" i="33"/>
  <c r="AA1508" i="33"/>
  <c r="AA1519" i="33"/>
  <c r="AA1530" i="33"/>
  <c r="AA1572" i="33"/>
  <c r="AA1284" i="33"/>
  <c r="AA1406" i="33"/>
  <c r="AA1428" i="33"/>
  <c r="AA1466" i="33"/>
  <c r="AA1499" i="33"/>
  <c r="AA1510" i="33"/>
  <c r="AA1552" i="33"/>
  <c r="AA1563" i="33"/>
  <c r="AA1577" i="33"/>
  <c r="AA1585" i="33"/>
  <c r="AA1593" i="33"/>
  <c r="AA1601" i="33"/>
  <c r="AA1609" i="33"/>
  <c r="AA1617" i="33"/>
  <c r="AA1625" i="33"/>
  <c r="AA1633" i="33"/>
  <c r="AA1641" i="33"/>
  <c r="AA1649" i="33"/>
  <c r="AA1657" i="33"/>
  <c r="AA1379" i="33"/>
  <c r="AA1388" i="33"/>
  <c r="AA1454" i="33"/>
  <c r="AA1464" i="33"/>
  <c r="AA1479" i="33"/>
  <c r="AA1532" i="33"/>
  <c r="AA1543" i="33"/>
  <c r="AA1554" i="33"/>
  <c r="AA1127" i="33"/>
  <c r="AA1254" i="33"/>
  <c r="AA1400" i="33"/>
  <c r="AA1444" i="33"/>
  <c r="AA1512" i="33"/>
  <c r="AA1523" i="33"/>
  <c r="AA1534" i="33"/>
  <c r="AA1574" i="33"/>
  <c r="AA1582" i="33"/>
  <c r="AA1590" i="33"/>
  <c r="AA1598" i="33"/>
  <c r="AA1606" i="33"/>
  <c r="AA1614" i="33"/>
  <c r="AA1622" i="33"/>
  <c r="AA1630" i="33"/>
  <c r="AA1638" i="33"/>
  <c r="AA1646" i="33"/>
  <c r="AA1654" i="33"/>
  <c r="AA1662" i="33"/>
  <c r="AA1670" i="33"/>
  <c r="AA1291" i="33"/>
  <c r="AA1320" i="33"/>
  <c r="AA1348" i="33"/>
  <c r="AA1438" i="33"/>
  <c r="AA1462" i="33"/>
  <c r="AA1475" i="33"/>
  <c r="AA1503" i="33"/>
  <c r="AA1514" i="33"/>
  <c r="AA1556" i="33"/>
  <c r="AA1567" i="33"/>
  <c r="AA1139" i="33"/>
  <c r="AA1259" i="33"/>
  <c r="AA1381" i="33"/>
  <c r="AA1395" i="33"/>
  <c r="AA1407" i="33"/>
  <c r="AA1413" i="33"/>
  <c r="AA1452" i="33"/>
  <c r="AA1490" i="33"/>
  <c r="AA1492" i="33"/>
  <c r="AA1494" i="33"/>
  <c r="AA1536" i="33"/>
  <c r="AA1547" i="33"/>
  <c r="AA1558" i="33"/>
  <c r="AA1579" i="33"/>
  <c r="AA1587" i="33"/>
  <c r="AA1595" i="33"/>
  <c r="AA1603" i="33"/>
  <c r="AA1611" i="33"/>
  <c r="AA1619" i="33"/>
  <c r="AA1627" i="33"/>
  <c r="AA1635" i="33"/>
  <c r="AA1643" i="33"/>
  <c r="AA1651" i="33"/>
  <c r="AA1659" i="33"/>
  <c r="AA1667" i="33"/>
  <c r="AA1675" i="33"/>
  <c r="AA1683" i="33"/>
  <c r="AA1691" i="33"/>
  <c r="AA1699" i="33"/>
  <c r="AA1324" i="33"/>
  <c r="AA1389" i="33"/>
  <c r="AA1432" i="33"/>
  <c r="AA1471" i="33"/>
  <c r="AA1488" i="33"/>
  <c r="AA1516" i="33"/>
  <c r="AA1527" i="33"/>
  <c r="AA1538" i="33"/>
  <c r="AA1408" i="33"/>
  <c r="AA1426" i="33"/>
  <c r="AA1442" i="33"/>
  <c r="AA1460" i="33"/>
  <c r="AA1486" i="33"/>
  <c r="AA1496" i="33"/>
  <c r="AA1507" i="33"/>
  <c r="AA1518" i="33"/>
  <c r="AA1560" i="33"/>
  <c r="AA1571" i="33"/>
  <c r="AA1576" i="33"/>
  <c r="AA1584" i="33"/>
  <c r="AA1592" i="33"/>
  <c r="AA1600" i="33"/>
  <c r="AA1608" i="33"/>
  <c r="AA1616" i="33"/>
  <c r="AA1624" i="33"/>
  <c r="AA1632" i="33"/>
  <c r="AA1640" i="33"/>
  <c r="AA1648" i="33"/>
  <c r="AA1656" i="33"/>
  <c r="AA1664" i="33"/>
  <c r="AA1672" i="33"/>
  <c r="AA1680" i="33"/>
  <c r="AA1414" i="33"/>
  <c r="AA1423" i="33"/>
  <c r="AA1467" i="33"/>
  <c r="AA1484" i="33"/>
  <c r="AA1498" i="33"/>
  <c r="AA1540" i="33"/>
  <c r="AA1551" i="33"/>
  <c r="AA1562" i="33"/>
  <c r="AA1436" i="33"/>
  <c r="AA1450" i="33"/>
  <c r="AA1482" i="33"/>
  <c r="AA1520" i="33"/>
  <c r="AA1531" i="33"/>
  <c r="AA1542" i="33"/>
  <c r="AA1573" i="33"/>
  <c r="AA1581" i="33"/>
  <c r="AA1589" i="33"/>
  <c r="AA1597" i="33"/>
  <c r="AA1605" i="33"/>
  <c r="AA1613" i="33"/>
  <c r="AA1621" i="33"/>
  <c r="AA1629" i="33"/>
  <c r="AA1637" i="33"/>
  <c r="AA1645" i="33"/>
  <c r="AA1653" i="33"/>
  <c r="AA1661" i="33"/>
  <c r="AA1168" i="33"/>
  <c r="AA1403" i="33"/>
  <c r="AA1415" i="33"/>
  <c r="AA1463" i="33"/>
  <c r="AA1480" i="33"/>
  <c r="AA1500" i="33"/>
  <c r="AA1511" i="33"/>
  <c r="AA1522" i="33"/>
  <c r="AA1564" i="33"/>
  <c r="AA1016" i="33"/>
  <c r="AA1458" i="33"/>
  <c r="AA1478" i="33"/>
  <c r="AA1502" i="33"/>
  <c r="AA1544" i="33"/>
  <c r="AA1555" i="33"/>
  <c r="AA1566" i="33"/>
  <c r="AA1578" i="33"/>
  <c r="AA1586" i="33"/>
  <c r="AA1594" i="33"/>
  <c r="AA1602" i="33"/>
  <c r="AA1610" i="33"/>
  <c r="AA1618" i="33"/>
  <c r="AA1626" i="33"/>
  <c r="AA1634" i="33"/>
  <c r="AA1642" i="33"/>
  <c r="AA1650" i="33"/>
  <c r="AA1658" i="33"/>
  <c r="AA1666" i="33"/>
  <c r="AA1674" i="33"/>
  <c r="AA1476" i="33"/>
  <c r="AA1591" i="33"/>
  <c r="AA1665" i="33"/>
  <c r="AA1669" i="33"/>
  <c r="AA1681" i="33"/>
  <c r="AA1707" i="33"/>
  <c r="AA1715" i="33"/>
  <c r="AA1723" i="33"/>
  <c r="AA1731" i="33"/>
  <c r="AA1739" i="33"/>
  <c r="AA1747" i="33"/>
  <c r="AA1755" i="33"/>
  <c r="AA1763" i="33"/>
  <c r="AA1771" i="33"/>
  <c r="AA1779" i="33"/>
  <c r="AA1787" i="33"/>
  <c r="AA1795" i="33"/>
  <c r="AA1803" i="33"/>
  <c r="AA1811" i="33"/>
  <c r="AA1819" i="33"/>
  <c r="AA1827" i="33"/>
  <c r="AA1835" i="33"/>
  <c r="AA1843" i="33"/>
  <c r="AA1851" i="33"/>
  <c r="AA1859" i="33"/>
  <c r="AA1867" i="33"/>
  <c r="AA1875" i="33"/>
  <c r="AA1883" i="33"/>
  <c r="AA1891" i="33"/>
  <c r="AA1899" i="33"/>
  <c r="AA1907" i="33"/>
  <c r="AA1524" i="33"/>
  <c r="AA1688" i="33"/>
  <c r="AA1568" i="33"/>
  <c r="AA1631" i="33"/>
  <c r="AA1673" i="33"/>
  <c r="AA1690" i="33"/>
  <c r="AA1692" i="33"/>
  <c r="AA1696" i="33"/>
  <c r="AA1712" i="33"/>
  <c r="AA1720" i="33"/>
  <c r="AA1728" i="33"/>
  <c r="AA1736" i="33"/>
  <c r="AA1744" i="33"/>
  <c r="AA1752" i="33"/>
  <c r="AA1760" i="33"/>
  <c r="AA1768" i="33"/>
  <c r="AA1776" i="33"/>
  <c r="AA1784" i="33"/>
  <c r="AA1792" i="33"/>
  <c r="AA1800" i="33"/>
  <c r="AA1808" i="33"/>
  <c r="AA1816" i="33"/>
  <c r="AA1824" i="33"/>
  <c r="AA1679" i="33"/>
  <c r="AA1686" i="33"/>
  <c r="AA1694" i="33"/>
  <c r="AA1698" i="33"/>
  <c r="AA1700" i="33"/>
  <c r="AA1526" i="33"/>
  <c r="AA1583" i="33"/>
  <c r="AA1647" i="33"/>
  <c r="AA1677" i="33"/>
  <c r="AA1702" i="33"/>
  <c r="AA1704" i="33"/>
  <c r="AA1709" i="33"/>
  <c r="AA1717" i="33"/>
  <c r="AA1725" i="33"/>
  <c r="AA1733" i="33"/>
  <c r="AA1741" i="33"/>
  <c r="AA1749" i="33"/>
  <c r="AA1706" i="33"/>
  <c r="AA1714" i="33"/>
  <c r="AA1722" i="33"/>
  <c r="AA1730" i="33"/>
  <c r="AA1738" i="33"/>
  <c r="AA1746" i="33"/>
  <c r="AA1754" i="33"/>
  <c r="AA1762" i="33"/>
  <c r="AA1770" i="33"/>
  <c r="AA1778" i="33"/>
  <c r="AA1786" i="33"/>
  <c r="AA1794" i="33"/>
  <c r="AA1802" i="33"/>
  <c r="AA1810" i="33"/>
  <c r="AA1818" i="33"/>
  <c r="AA1826" i="33"/>
  <c r="AA1834" i="33"/>
  <c r="AA1842" i="33"/>
  <c r="AA1850" i="33"/>
  <c r="AA1448" i="33"/>
  <c r="AA1663" i="33"/>
  <c r="AA1682" i="33"/>
  <c r="AA1515" i="33"/>
  <c r="AA1711" i="33"/>
  <c r="AA1719" i="33"/>
  <c r="AA1727" i="33"/>
  <c r="AA1735" i="33"/>
  <c r="AA1743" i="33"/>
  <c r="AA1751" i="33"/>
  <c r="AA1759" i="33"/>
  <c r="AA1767" i="33"/>
  <c r="AA1775" i="33"/>
  <c r="AA1783" i="33"/>
  <c r="AA1791" i="33"/>
  <c r="AA1799" i="33"/>
  <c r="AA1807" i="33"/>
  <c r="AA1815" i="33"/>
  <c r="AA1823" i="33"/>
  <c r="AA1831" i="33"/>
  <c r="AA1839" i="33"/>
  <c r="AA1847" i="33"/>
  <c r="AA1855" i="33"/>
  <c r="AA1863" i="33"/>
  <c r="AA1871" i="33"/>
  <c r="AA1879" i="33"/>
  <c r="AA1887" i="33"/>
  <c r="AA1895" i="33"/>
  <c r="AA1903" i="33"/>
  <c r="AA1911" i="33"/>
  <c r="AA1546" i="33"/>
  <c r="AA1575" i="33"/>
  <c r="AA1671" i="33"/>
  <c r="AA1687" i="33"/>
  <c r="AA1689" i="33"/>
  <c r="AA1693" i="33"/>
  <c r="AA1708" i="33"/>
  <c r="AA1716" i="33"/>
  <c r="AA1724" i="33"/>
  <c r="AA1732" i="33"/>
  <c r="AA1740" i="33"/>
  <c r="AA1748" i="33"/>
  <c r="AA1756" i="33"/>
  <c r="AA1764" i="33"/>
  <c r="AA1772" i="33"/>
  <c r="AA1780" i="33"/>
  <c r="AA1788" i="33"/>
  <c r="AA1796" i="33"/>
  <c r="AA1804" i="33"/>
  <c r="AA1812" i="33"/>
  <c r="AA1820" i="33"/>
  <c r="AA1828" i="33"/>
  <c r="AA1430" i="33"/>
  <c r="AA1623" i="33"/>
  <c r="AA1639" i="33"/>
  <c r="AA1685" i="33"/>
  <c r="AA1695" i="33"/>
  <c r="AA1697" i="33"/>
  <c r="AA1701" i="33"/>
  <c r="AA1504" i="33"/>
  <c r="AA1615" i="33"/>
  <c r="AA1678" i="33"/>
  <c r="AA1703" i="33"/>
  <c r="AA1729" i="33"/>
  <c r="AA1761" i="33"/>
  <c r="AA1813" i="33"/>
  <c r="AA1837" i="33"/>
  <c r="AA1840" i="33"/>
  <c r="AA1854" i="33"/>
  <c r="AA1876" i="33"/>
  <c r="AA1878" i="33"/>
  <c r="AA1893" i="33"/>
  <c r="AA1897" i="33"/>
  <c r="AA1908" i="33"/>
  <c r="AA1721" i="33"/>
  <c r="AA1817" i="33"/>
  <c r="AA1857" i="33"/>
  <c r="AA1862" i="33"/>
  <c r="AA1915" i="33"/>
  <c r="AA1923" i="33"/>
  <c r="AA1931" i="33"/>
  <c r="AA1939" i="33"/>
  <c r="AA1947" i="33"/>
  <c r="AA1955" i="33"/>
  <c r="AA1963" i="33"/>
  <c r="AA1971" i="33"/>
  <c r="AA1979" i="33"/>
  <c r="AA1987" i="33"/>
  <c r="AA1995" i="33"/>
  <c r="AA2003" i="33"/>
  <c r="AA2011" i="33"/>
  <c r="AA2019" i="33"/>
  <c r="AA2027" i="33"/>
  <c r="AA2035" i="33"/>
  <c r="AA2043" i="33"/>
  <c r="AA2051" i="33"/>
  <c r="AA2059" i="33"/>
  <c r="AA2067" i="33"/>
  <c r="AA2075" i="33"/>
  <c r="AA2083" i="33"/>
  <c r="AA1713" i="33"/>
  <c r="AA1774" i="33"/>
  <c r="AA1806" i="33"/>
  <c r="AA1872" i="33"/>
  <c r="AA1874" i="33"/>
  <c r="AA1889" i="33"/>
  <c r="AA1910" i="33"/>
  <c r="AA1474" i="33"/>
  <c r="AA1781" i="33"/>
  <c r="AA1821" i="33"/>
  <c r="AA1832" i="33"/>
  <c r="AA1846" i="33"/>
  <c r="AA1849" i="33"/>
  <c r="AA1852" i="33"/>
  <c r="AA1860" i="33"/>
  <c r="AA1865" i="33"/>
  <c r="AA1901" i="33"/>
  <c r="AA1912" i="33"/>
  <c r="AA1920" i="33"/>
  <c r="AA1928" i="33"/>
  <c r="AA1936" i="33"/>
  <c r="AA1944" i="33"/>
  <c r="AA1952" i="33"/>
  <c r="AA1960" i="33"/>
  <c r="AA1968" i="33"/>
  <c r="AA1976" i="33"/>
  <c r="AA1984" i="33"/>
  <c r="AA1992" i="33"/>
  <c r="AA2000" i="33"/>
  <c r="AA2008" i="33"/>
  <c r="AA2016" i="33"/>
  <c r="AA2024" i="33"/>
  <c r="AA2032" i="33"/>
  <c r="AA2040" i="33"/>
  <c r="AA2048" i="33"/>
  <c r="AA2056" i="33"/>
  <c r="AA2064" i="33"/>
  <c r="AA2072" i="33"/>
  <c r="AA1491" i="33"/>
  <c r="AA1705" i="33"/>
  <c r="AA1769" i="33"/>
  <c r="AA1825" i="33"/>
  <c r="AA1870" i="33"/>
  <c r="AA1885" i="33"/>
  <c r="AA1599" i="33"/>
  <c r="AA1814" i="33"/>
  <c r="AA1868" i="33"/>
  <c r="AA1917" i="33"/>
  <c r="AA1925" i="33"/>
  <c r="AA1933" i="33"/>
  <c r="AA1941" i="33"/>
  <c r="AA1949" i="33"/>
  <c r="AA1957" i="33"/>
  <c r="AA1607" i="33"/>
  <c r="AA1655" i="33"/>
  <c r="AA1782" i="33"/>
  <c r="AA1829" i="33"/>
  <c r="AA1838" i="33"/>
  <c r="AA1841" i="33"/>
  <c r="AA1844" i="33"/>
  <c r="AA1881" i="33"/>
  <c r="AA1905" i="33"/>
  <c r="AA1757" i="33"/>
  <c r="AA1896" i="33"/>
  <c r="AA1914" i="33"/>
  <c r="AA1922" i="33"/>
  <c r="AA1930" i="33"/>
  <c r="AA1938" i="33"/>
  <c r="AA1946" i="33"/>
  <c r="AA1954" i="33"/>
  <c r="AA1962" i="33"/>
  <c r="AA1970" i="33"/>
  <c r="AA1978" i="33"/>
  <c r="AA1986" i="33"/>
  <c r="AA1994" i="33"/>
  <c r="AA2002" i="33"/>
  <c r="AA2010" i="33"/>
  <c r="AA2018" i="33"/>
  <c r="AA2026" i="33"/>
  <c r="AA2034" i="33"/>
  <c r="AA2042" i="33"/>
  <c r="AA2050" i="33"/>
  <c r="AA2058" i="33"/>
  <c r="AA2066" i="33"/>
  <c r="AA2074" i="33"/>
  <c r="AA2082" i="33"/>
  <c r="AA1777" i="33"/>
  <c r="AA1793" i="33"/>
  <c r="AA1822" i="33"/>
  <c r="AA1858" i="33"/>
  <c r="AA1877" i="33"/>
  <c r="AA1892" i="33"/>
  <c r="AA1894" i="33"/>
  <c r="AA1750" i="33"/>
  <c r="AA1833" i="33"/>
  <c r="AA1836" i="33"/>
  <c r="AA1898" i="33"/>
  <c r="AA1909" i="33"/>
  <c r="AA1919" i="33"/>
  <c r="AA1927" i="33"/>
  <c r="AA1935" i="33"/>
  <c r="AA1943" i="33"/>
  <c r="AA1951" i="33"/>
  <c r="AA1959" i="33"/>
  <c r="AA1967" i="33"/>
  <c r="AA1975" i="33"/>
  <c r="AA1983" i="33"/>
  <c r="AA1991" i="33"/>
  <c r="AA1999" i="33"/>
  <c r="AA2007" i="33"/>
  <c r="AA2015" i="33"/>
  <c r="AA2023" i="33"/>
  <c r="AA2031" i="33"/>
  <c r="AA2039" i="33"/>
  <c r="AA2047" i="33"/>
  <c r="AA2055" i="33"/>
  <c r="AA2063" i="33"/>
  <c r="AA2071" i="33"/>
  <c r="AA2079" i="33"/>
  <c r="AA1535" i="33"/>
  <c r="AA1742" i="33"/>
  <c r="AA1758" i="33"/>
  <c r="AA1797" i="33"/>
  <c r="AA1853" i="33"/>
  <c r="AA1856" i="33"/>
  <c r="AA1861" i="33"/>
  <c r="AA1866" i="33"/>
  <c r="AA1873" i="33"/>
  <c r="AA1888" i="33"/>
  <c r="AA1890" i="33"/>
  <c r="AA1900" i="33"/>
  <c r="AA1734" i="33"/>
  <c r="AA1765" i="33"/>
  <c r="AA1789" i="33"/>
  <c r="AA1801" i="33"/>
  <c r="AA1830" i="33"/>
  <c r="AA1916" i="33"/>
  <c r="AA1924" i="33"/>
  <c r="AA1932" i="33"/>
  <c r="AA1940" i="33"/>
  <c r="AA1948" i="33"/>
  <c r="AA1956" i="33"/>
  <c r="AA1964" i="33"/>
  <c r="AA1972" i="33"/>
  <c r="AA1980" i="33"/>
  <c r="AA1988" i="33"/>
  <c r="AA1996" i="33"/>
  <c r="AA2004" i="33"/>
  <c r="AA2012" i="33"/>
  <c r="AA2020" i="33"/>
  <c r="AA2028" i="33"/>
  <c r="AA2036" i="33"/>
  <c r="AA2044" i="33"/>
  <c r="AA2052" i="33"/>
  <c r="AA2060" i="33"/>
  <c r="AA2068" i="33"/>
  <c r="AA1726" i="33"/>
  <c r="AA1864" i="33"/>
  <c r="AA1869" i="33"/>
  <c r="AA1884" i="33"/>
  <c r="AA1886" i="33"/>
  <c r="AA1902" i="33"/>
  <c r="AA1718" i="33"/>
  <c r="AA1753" i="33"/>
  <c r="AA1805" i="33"/>
  <c r="AA1845" i="33"/>
  <c r="AA1848" i="33"/>
  <c r="AA1904" i="33"/>
  <c r="AA1973" i="33"/>
  <c r="AA2009" i="33"/>
  <c r="AA2045" i="33"/>
  <c r="AA1798" i="33"/>
  <c r="AA2014" i="33"/>
  <c r="AA1989" i="33"/>
  <c r="AA2025" i="33"/>
  <c r="AA2038" i="33"/>
  <c r="AA1969" i="33"/>
  <c r="AA2030" i="33"/>
  <c r="AA2053" i="33"/>
  <c r="AA2085" i="33"/>
  <c r="AA2090" i="33"/>
  <c r="AA2098" i="33"/>
  <c r="AA2106" i="33"/>
  <c r="AA2114" i="33"/>
  <c r="AA2122" i="33"/>
  <c r="AA2130" i="33"/>
  <c r="AA2138" i="33"/>
  <c r="AA2146" i="33"/>
  <c r="AA2154" i="33"/>
  <c r="AA2162" i="33"/>
  <c r="AA2170" i="33"/>
  <c r="AA2178" i="33"/>
  <c r="AA2186" i="33"/>
  <c r="AA2194" i="33"/>
  <c r="AA2202" i="33"/>
  <c r="AA2210" i="33"/>
  <c r="AA2218" i="33"/>
  <c r="AA2226" i="33"/>
  <c r="AA2234" i="33"/>
  <c r="AA2242" i="33"/>
  <c r="AA2250" i="33"/>
  <c r="AA2258" i="33"/>
  <c r="AA2266" i="33"/>
  <c r="AA2274" i="33"/>
  <c r="AA2282" i="33"/>
  <c r="AA1766" i="33"/>
  <c r="AA1906" i="33"/>
  <c r="AA1958" i="33"/>
  <c r="AA1974" i="33"/>
  <c r="AA2005" i="33"/>
  <c r="AA2057" i="33"/>
  <c r="AA1950" i="33"/>
  <c r="AA1985" i="33"/>
  <c r="AA2046" i="33"/>
  <c r="AA2078" i="33"/>
  <c r="AA2081" i="33"/>
  <c r="AA2087" i="33"/>
  <c r="AA2095" i="33"/>
  <c r="AA2103" i="33"/>
  <c r="AA2111" i="33"/>
  <c r="AA2119" i="33"/>
  <c r="AA2127" i="33"/>
  <c r="AA2135" i="33"/>
  <c r="AA2143" i="33"/>
  <c r="AA2151" i="33"/>
  <c r="AA2159" i="33"/>
  <c r="AA2167" i="33"/>
  <c r="AA2175" i="33"/>
  <c r="AA2183" i="33"/>
  <c r="AA1710" i="33"/>
  <c r="AA1809" i="33"/>
  <c r="AA1942" i="33"/>
  <c r="AA1990" i="33"/>
  <c r="AA2021" i="33"/>
  <c r="AA2061" i="33"/>
  <c r="AA1773" i="33"/>
  <c r="AA1934" i="33"/>
  <c r="AA1965" i="33"/>
  <c r="AA2001" i="33"/>
  <c r="AA2065" i="33"/>
  <c r="AA2092" i="33"/>
  <c r="AA2100" i="33"/>
  <c r="AA2108" i="33"/>
  <c r="AA2116" i="33"/>
  <c r="AA2124" i="33"/>
  <c r="AA2132" i="33"/>
  <c r="AA2140" i="33"/>
  <c r="AA2148" i="33"/>
  <c r="AA2156" i="33"/>
  <c r="AA2164" i="33"/>
  <c r="AA2172" i="33"/>
  <c r="AA2180" i="33"/>
  <c r="AA2188" i="33"/>
  <c r="AA2196" i="33"/>
  <c r="AA2204" i="33"/>
  <c r="AA2212" i="33"/>
  <c r="AA2220" i="33"/>
  <c r="AA2228" i="33"/>
  <c r="AA2236" i="33"/>
  <c r="AA2244" i="33"/>
  <c r="AA2252" i="33"/>
  <c r="AA2260" i="33"/>
  <c r="AA1880" i="33"/>
  <c r="AA1926" i="33"/>
  <c r="AA2006" i="33"/>
  <c r="AA2054" i="33"/>
  <c r="AA2076" i="33"/>
  <c r="AA1918" i="33"/>
  <c r="AA1953" i="33"/>
  <c r="AA1981" i="33"/>
  <c r="AA2017" i="33"/>
  <c r="AA2069" i="33"/>
  <c r="AA2089" i="33"/>
  <c r="AA2097" i="33"/>
  <c r="AA2105" i="33"/>
  <c r="AA2113" i="33"/>
  <c r="AA2121" i="33"/>
  <c r="AA2129" i="33"/>
  <c r="AA2137" i="33"/>
  <c r="AA2145" i="33"/>
  <c r="AA2153" i="33"/>
  <c r="AA2161" i="33"/>
  <c r="AA2169" i="33"/>
  <c r="AA2177" i="33"/>
  <c r="AA2185" i="33"/>
  <c r="AA2193" i="33"/>
  <c r="AA2201" i="33"/>
  <c r="AA2209" i="33"/>
  <c r="AA2217" i="33"/>
  <c r="AA2225" i="33"/>
  <c r="AA2233" i="33"/>
  <c r="AA2241" i="33"/>
  <c r="AA2249" i="33"/>
  <c r="AA2257" i="33"/>
  <c r="AA2265" i="33"/>
  <c r="AA2273" i="33"/>
  <c r="AA2281" i="33"/>
  <c r="AA2289" i="33"/>
  <c r="AA1785" i="33"/>
  <c r="AA1882" i="33"/>
  <c r="AA1945" i="33"/>
  <c r="AA1961" i="33"/>
  <c r="AA2022" i="33"/>
  <c r="AA2073" i="33"/>
  <c r="AA2084" i="33"/>
  <c r="AA1937" i="33"/>
  <c r="AA1966" i="33"/>
  <c r="AA1997" i="33"/>
  <c r="AA2033" i="33"/>
  <c r="AA2062" i="33"/>
  <c r="AA2094" i="33"/>
  <c r="AA2102" i="33"/>
  <c r="AA2110" i="33"/>
  <c r="AA2118" i="33"/>
  <c r="AA2126" i="33"/>
  <c r="AA2134" i="33"/>
  <c r="AA2142" i="33"/>
  <c r="AA2150" i="33"/>
  <c r="AA2158" i="33"/>
  <c r="AA2166" i="33"/>
  <c r="AA2174" i="33"/>
  <c r="AA2182" i="33"/>
  <c r="AA2190" i="33"/>
  <c r="AA2198" i="33"/>
  <c r="AA2206" i="33"/>
  <c r="AA2214" i="33"/>
  <c r="AA2222" i="33"/>
  <c r="AA2230" i="33"/>
  <c r="AA2238" i="33"/>
  <c r="AA2246" i="33"/>
  <c r="AA2254" i="33"/>
  <c r="AA2262" i="33"/>
  <c r="AA2270" i="33"/>
  <c r="AA2278" i="33"/>
  <c r="AA2286" i="33"/>
  <c r="AA1929" i="33"/>
  <c r="AA1977" i="33"/>
  <c r="AA2086" i="33"/>
  <c r="AA1737" i="33"/>
  <c r="AA1790" i="33"/>
  <c r="AA1921" i="33"/>
  <c r="AA1982" i="33"/>
  <c r="AA2013" i="33"/>
  <c r="AA2037" i="33"/>
  <c r="AA2091" i="33"/>
  <c r="AA2099" i="33"/>
  <c r="AA2107" i="33"/>
  <c r="AA2115" i="33"/>
  <c r="AA2123" i="33"/>
  <c r="AA2131" i="33"/>
  <c r="AA2139" i="33"/>
  <c r="AA2120" i="33"/>
  <c r="AA2152" i="33"/>
  <c r="AA2184" i="33"/>
  <c r="AA2211" i="33"/>
  <c r="AA2231" i="33"/>
  <c r="AA2259" i="33"/>
  <c r="AA2276" i="33"/>
  <c r="AA2279" i="33"/>
  <c r="AA2311" i="33"/>
  <c r="AA2319" i="33"/>
  <c r="AA2327" i="33"/>
  <c r="AA2335" i="33"/>
  <c r="AA2343" i="33"/>
  <c r="AA2351" i="33"/>
  <c r="AA2359" i="33"/>
  <c r="AA2367" i="33"/>
  <c r="AA2375" i="33"/>
  <c r="AA2383" i="33"/>
  <c r="AA2391" i="33"/>
  <c r="AA2399" i="33"/>
  <c r="AA2407" i="33"/>
  <c r="AA2415" i="33"/>
  <c r="AA2423" i="33"/>
  <c r="AA2431" i="33"/>
  <c r="AA2439" i="33"/>
  <c r="AA2447" i="33"/>
  <c r="AA2455" i="33"/>
  <c r="AA2463" i="33"/>
  <c r="AA2471" i="33"/>
  <c r="AA2479" i="33"/>
  <c r="AA2487" i="33"/>
  <c r="AA2029" i="33"/>
  <c r="AA2112" i="33"/>
  <c r="AA2165" i="33"/>
  <c r="AA2216" i="33"/>
  <c r="AA2221" i="33"/>
  <c r="AA2297" i="33"/>
  <c r="AA1993" i="33"/>
  <c r="AA2104" i="33"/>
  <c r="AA2147" i="33"/>
  <c r="AA2179" i="33"/>
  <c r="AA2227" i="33"/>
  <c r="AA2247" i="33"/>
  <c r="AA2256" i="33"/>
  <c r="AA2299" i="33"/>
  <c r="AA2308" i="33"/>
  <c r="AA2316" i="33"/>
  <c r="AA2324" i="33"/>
  <c r="AA2332" i="33"/>
  <c r="AA2340" i="33"/>
  <c r="AA2348" i="33"/>
  <c r="AA2356" i="33"/>
  <c r="AA2364" i="33"/>
  <c r="AA2372" i="33"/>
  <c r="AA2380" i="33"/>
  <c r="AA2388" i="33"/>
  <c r="AA2396" i="33"/>
  <c r="AA2404" i="33"/>
  <c r="AA2412" i="33"/>
  <c r="AA2420" i="33"/>
  <c r="AA2428" i="33"/>
  <c r="AA2088" i="33"/>
  <c r="AA2160" i="33"/>
  <c r="AA2243" i="33"/>
  <c r="AA2301" i="33"/>
  <c r="AA2313" i="33"/>
  <c r="AA2321" i="33"/>
  <c r="AA2329" i="33"/>
  <c r="AA2337" i="33"/>
  <c r="AA2345" i="33"/>
  <c r="AA2353" i="33"/>
  <c r="AA2361" i="33"/>
  <c r="AA2369" i="33"/>
  <c r="AA2377" i="33"/>
  <c r="AA2385" i="33"/>
  <c r="AA1998" i="33"/>
  <c r="AA2077" i="33"/>
  <c r="AA2173" i="33"/>
  <c r="AA2207" i="33"/>
  <c r="AA2248" i="33"/>
  <c r="AA2253" i="33"/>
  <c r="AA2277" i="33"/>
  <c r="AA2290" i="33"/>
  <c r="AA2292" i="33"/>
  <c r="AA2303" i="33"/>
  <c r="AA2041" i="33"/>
  <c r="AA2155" i="33"/>
  <c r="AA2187" i="33"/>
  <c r="AA2192" i="33"/>
  <c r="AA2197" i="33"/>
  <c r="AA2263" i="33"/>
  <c r="AA2280" i="33"/>
  <c r="AA2283" i="33"/>
  <c r="AA2288" i="33"/>
  <c r="AA2294" i="33"/>
  <c r="AA2310" i="33"/>
  <c r="AA2318" i="33"/>
  <c r="AA2326" i="33"/>
  <c r="AA2334" i="33"/>
  <c r="AA2342" i="33"/>
  <c r="AA2350" i="33"/>
  <c r="AA2358" i="33"/>
  <c r="AA2366" i="33"/>
  <c r="AA2374" i="33"/>
  <c r="AA2382" i="33"/>
  <c r="AA2390" i="33"/>
  <c r="AA2398" i="33"/>
  <c r="AA2406" i="33"/>
  <c r="AA2414" i="33"/>
  <c r="AA2422" i="33"/>
  <c r="AA2430" i="33"/>
  <c r="AA2438" i="33"/>
  <c r="AA2446" i="33"/>
  <c r="AA2454" i="33"/>
  <c r="AA2203" i="33"/>
  <c r="AA2223" i="33"/>
  <c r="AA2305" i="33"/>
  <c r="AA2080" i="33"/>
  <c r="AA2141" i="33"/>
  <c r="AA2168" i="33"/>
  <c r="AA2208" i="33"/>
  <c r="AA2213" i="33"/>
  <c r="AA2269" i="33"/>
  <c r="AA2296" i="33"/>
  <c r="AA2307" i="33"/>
  <c r="AA2315" i="33"/>
  <c r="AA2323" i="33"/>
  <c r="AA2331" i="33"/>
  <c r="AA2339" i="33"/>
  <c r="AA2347" i="33"/>
  <c r="AA2355" i="33"/>
  <c r="AA2363" i="33"/>
  <c r="AA2371" i="33"/>
  <c r="AA2379" i="33"/>
  <c r="AA2387" i="33"/>
  <c r="AA2395" i="33"/>
  <c r="AA2403" i="33"/>
  <c r="AA2411" i="33"/>
  <c r="AA2419" i="33"/>
  <c r="AA2427" i="33"/>
  <c r="AA2435" i="33"/>
  <c r="AA2443" i="33"/>
  <c r="AA2451" i="33"/>
  <c r="AA2459" i="33"/>
  <c r="AA2467" i="33"/>
  <c r="AA2475" i="33"/>
  <c r="AA2483" i="33"/>
  <c r="AA2491" i="33"/>
  <c r="AA2133" i="33"/>
  <c r="AA2149" i="33"/>
  <c r="AA2181" i="33"/>
  <c r="AA2219" i="33"/>
  <c r="AA2239" i="33"/>
  <c r="AA2272" i="33"/>
  <c r="AA2275" i="33"/>
  <c r="AA2298" i="33"/>
  <c r="AA1913" i="33"/>
  <c r="AA2125" i="33"/>
  <c r="AA2163" i="33"/>
  <c r="AA2224" i="33"/>
  <c r="AA2229" i="33"/>
  <c r="AA2312" i="33"/>
  <c r="AA2320" i="33"/>
  <c r="AA2328" i="33"/>
  <c r="AA2336" i="33"/>
  <c r="AA2344" i="33"/>
  <c r="AA2352" i="33"/>
  <c r="AA2360" i="33"/>
  <c r="AA2368" i="33"/>
  <c r="AA2376" i="33"/>
  <c r="AA2384" i="33"/>
  <c r="AA2392" i="33"/>
  <c r="AA2400" i="33"/>
  <c r="AA2408" i="33"/>
  <c r="AA2416" i="33"/>
  <c r="AA2424" i="33"/>
  <c r="AA2117" i="33"/>
  <c r="AA2235" i="33"/>
  <c r="AA1745" i="33"/>
  <c r="AA2109" i="33"/>
  <c r="AA2176" i="33"/>
  <c r="AA2199" i="33"/>
  <c r="AA2240" i="33"/>
  <c r="AA2245" i="33"/>
  <c r="AA2264" i="33"/>
  <c r="AA2267" i="33"/>
  <c r="AA2291" i="33"/>
  <c r="AA2302" i="33"/>
  <c r="AA2309" i="33"/>
  <c r="AA2317" i="33"/>
  <c r="AA2325" i="33"/>
  <c r="AA2333" i="33"/>
  <c r="AA2341" i="33"/>
  <c r="AA2349" i="33"/>
  <c r="AA2357" i="33"/>
  <c r="AA2365" i="33"/>
  <c r="AA2373" i="33"/>
  <c r="AA2381" i="33"/>
  <c r="AA2389" i="33"/>
  <c r="AA2314" i="33"/>
  <c r="AA2440" i="33"/>
  <c r="AA2445" i="33"/>
  <c r="AA2450" i="33"/>
  <c r="AA2486" i="33"/>
  <c r="AA2490" i="33"/>
  <c r="AA2492" i="33"/>
  <c r="AA2497" i="33"/>
  <c r="AA2505" i="33"/>
  <c r="AA2513" i="33"/>
  <c r="AA2521" i="33"/>
  <c r="AA2237" i="33"/>
  <c r="AA2386" i="33"/>
  <c r="AA2409" i="33"/>
  <c r="AA2413" i="33"/>
  <c r="AA2285" i="33"/>
  <c r="AA2304" i="33"/>
  <c r="AA2330" i="33"/>
  <c r="AA2402" i="33"/>
  <c r="AA2448" i="33"/>
  <c r="AA2494" i="33"/>
  <c r="AA2502" i="33"/>
  <c r="AA2510" i="33"/>
  <c r="AA2518" i="33"/>
  <c r="AA2200" i="33"/>
  <c r="AA2268" i="33"/>
  <c r="AA2293" i="33"/>
  <c r="AA2346" i="33"/>
  <c r="AA2417" i="33"/>
  <c r="AA2421" i="33"/>
  <c r="AA2461" i="33"/>
  <c r="AA2499" i="33"/>
  <c r="AA2507" i="33"/>
  <c r="AA2515" i="33"/>
  <c r="AA2410" i="33"/>
  <c r="AA2457" i="33"/>
  <c r="AA2465" i="33"/>
  <c r="AA2469" i="33"/>
  <c r="AA2157" i="33"/>
  <c r="AA2261" i="33"/>
  <c r="AA2287" i="33"/>
  <c r="AA2300" i="33"/>
  <c r="AA2362" i="33"/>
  <c r="AA2433" i="33"/>
  <c r="AA2453" i="33"/>
  <c r="AA2473" i="33"/>
  <c r="AA2477" i="33"/>
  <c r="AA2496" i="33"/>
  <c r="AA2504" i="33"/>
  <c r="AA2512" i="33"/>
  <c r="AA2520" i="33"/>
  <c r="AA2093" i="33"/>
  <c r="AA2481" i="33"/>
  <c r="AA2485" i="33"/>
  <c r="AA2128" i="33"/>
  <c r="AA2205" i="33"/>
  <c r="AA2306" i="33"/>
  <c r="AA2378" i="33"/>
  <c r="AA2418" i="33"/>
  <c r="AA2436" i="33"/>
  <c r="AA2441" i="33"/>
  <c r="AA2489" i="33"/>
  <c r="AA2501" i="33"/>
  <c r="AA2509" i="33"/>
  <c r="AA2517" i="33"/>
  <c r="AA2096" i="33"/>
  <c r="AA2271" i="33"/>
  <c r="AA2322" i="33"/>
  <c r="AA2425" i="33"/>
  <c r="AA2493" i="33"/>
  <c r="AA2101" i="33"/>
  <c r="AA2189" i="33"/>
  <c r="AA2251" i="33"/>
  <c r="AA2295" i="33"/>
  <c r="AA2444" i="33"/>
  <c r="AA2449" i="33"/>
  <c r="AA2498" i="33"/>
  <c r="AA2506" i="33"/>
  <c r="AA2514" i="33"/>
  <c r="AA2049" i="33"/>
  <c r="AA2136" i="33"/>
  <c r="AA2338" i="33"/>
  <c r="AA2393" i="33"/>
  <c r="AA2397" i="33"/>
  <c r="AA2429" i="33"/>
  <c r="AA2434" i="33"/>
  <c r="AA2456" i="33"/>
  <c r="AA2458" i="33"/>
  <c r="AA2460" i="33"/>
  <c r="AA2464" i="33"/>
  <c r="AA2495" i="33"/>
  <c r="AA2503" i="33"/>
  <c r="AA2511" i="33"/>
  <c r="AA2519" i="33"/>
  <c r="AA2191" i="33"/>
  <c r="AA2232" i="33"/>
  <c r="AA2354" i="33"/>
  <c r="AA2462" i="33"/>
  <c r="AA2466" i="33"/>
  <c r="AA2468" i="33"/>
  <c r="AA2472" i="33"/>
  <c r="AA8" i="33"/>
  <c r="AA2070" i="33"/>
  <c r="AA2171" i="33"/>
  <c r="AA2195" i="33"/>
  <c r="AA2215" i="33"/>
  <c r="AA2255" i="33"/>
  <c r="AA2284" i="33"/>
  <c r="AA2370" i="33"/>
  <c r="AA2394" i="33"/>
  <c r="AA2452" i="33"/>
  <c r="AA2478" i="33"/>
  <c r="AA2482" i="33"/>
  <c r="AA2484" i="33"/>
  <c r="AA2488" i="33"/>
  <c r="AA2516" i="33"/>
  <c r="AA2426" i="33"/>
  <c r="AA2432" i="33"/>
  <c r="AA2470" i="33"/>
  <c r="AA2500" i="33"/>
  <c r="AA2437" i="33"/>
  <c r="AA2474" i="33"/>
  <c r="AA2442" i="33"/>
  <c r="AA2476" i="33"/>
  <c r="AA2480" i="33"/>
  <c r="AA2508" i="33"/>
  <c r="AA2401" i="33"/>
  <c r="AA2144" i="33"/>
  <c r="AA2405" i="33"/>
  <c r="B9" i="41"/>
  <c r="B7" i="41" s="1"/>
  <c r="C9" i="41"/>
  <c r="D9" i="41"/>
  <c r="L27" i="41"/>
  <c r="D15" i="41" s="1"/>
  <c r="L30" i="41"/>
  <c r="N34" i="41" s="1"/>
  <c r="N2496" i="33" l="1"/>
  <c r="O2496" i="33" s="1" a="1"/>
  <c r="O2496" i="33" s="1"/>
  <c r="N2190" i="33"/>
  <c r="O2190" i="33" s="1" a="1"/>
  <c r="O2190" i="33" s="1"/>
  <c r="N2422" i="33"/>
  <c r="O2422" i="33" s="1" a="1"/>
  <c r="O2422" i="33" s="1"/>
  <c r="N2340" i="33"/>
  <c r="O2340" i="33" s="1" a="1"/>
  <c r="O2340" i="33" s="1"/>
  <c r="N2173" i="33"/>
  <c r="O2173" i="33" s="1" a="1"/>
  <c r="O2173" i="33" s="1"/>
  <c r="N2419" i="33"/>
  <c r="O2419" i="33" s="1" a="1"/>
  <c r="O2419" i="33" s="1"/>
  <c r="N2307" i="33"/>
  <c r="O2307" i="33" s="1" a="1"/>
  <c r="O2307" i="33" s="1"/>
  <c r="N2145" i="33"/>
  <c r="O2145" i="33" s="1" a="1"/>
  <c r="O2145" i="33" s="1"/>
  <c r="N1889" i="33"/>
  <c r="O1889" i="33" s="1" a="1"/>
  <c r="O1889" i="33" s="1"/>
  <c r="N1945" i="33"/>
  <c r="O1945" i="33" s="1" a="1"/>
  <c r="O1945" i="33" s="1"/>
  <c r="N1954" i="33"/>
  <c r="O1954" i="33" s="1" a="1"/>
  <c r="O1954" i="33" s="1"/>
  <c r="N1782" i="33"/>
  <c r="O1782" i="33" s="1" a="1"/>
  <c r="O1782" i="33" s="1"/>
  <c r="N1648" i="33"/>
  <c r="O1648" i="33" s="1" a="1"/>
  <c r="O1648" i="33" s="1"/>
  <c r="N2027" i="33"/>
  <c r="O2027" i="33" s="1" a="1"/>
  <c r="O2027" i="33" s="1"/>
  <c r="N2360" i="33"/>
  <c r="O2360" i="33" s="1" a="1"/>
  <c r="O2360" i="33" s="1"/>
  <c r="N2152" i="33"/>
  <c r="O2152" i="33" s="1" a="1"/>
  <c r="O2152" i="33" s="1"/>
  <c r="N1991" i="33"/>
  <c r="O1991" i="33" s="1" a="1"/>
  <c r="O1991" i="33" s="1"/>
  <c r="N1968" i="33"/>
  <c r="O1968" i="33" s="1" a="1"/>
  <c r="O1968" i="33" s="1"/>
  <c r="N1796" i="33"/>
  <c r="O1796" i="33" s="1" a="1"/>
  <c r="O1796" i="33" s="1"/>
  <c r="N1692" i="33"/>
  <c r="O1692" i="33" s="1" a="1"/>
  <c r="O1692" i="33" s="1"/>
  <c r="N2290" i="33"/>
  <c r="O2290" i="33" s="1" a="1"/>
  <c r="O2290" i="33" s="1"/>
  <c r="N2042" i="33"/>
  <c r="O2042" i="33" s="1" a="1"/>
  <c r="O2042" i="33" s="1"/>
  <c r="N2165" i="33"/>
  <c r="O2165" i="33" s="1" a="1"/>
  <c r="O2165" i="33" s="1"/>
  <c r="N2488" i="33"/>
  <c r="O2488" i="33" s="1" a="1"/>
  <c r="O2488" i="33" s="1"/>
  <c r="N2074" i="33"/>
  <c r="O2074" i="33" s="1" a="1"/>
  <c r="O2074" i="33" s="1"/>
  <c r="N2263" i="33"/>
  <c r="O2263" i="33" s="1" a="1"/>
  <c r="O2263" i="33" s="1"/>
  <c r="N1966" i="33"/>
  <c r="O1966" i="33" s="1" a="1"/>
  <c r="O1966" i="33" s="1"/>
  <c r="N1608" i="33"/>
  <c r="O1608" i="33" s="1" a="1"/>
  <c r="O1608" i="33" s="1"/>
  <c r="N1781" i="33"/>
  <c r="O1781" i="33" s="1" a="1"/>
  <c r="O1781" i="33" s="1"/>
  <c r="N2452" i="33"/>
  <c r="O2452" i="33" s="1" a="1"/>
  <c r="O2452" i="33" s="1"/>
  <c r="N2450" i="33"/>
  <c r="O2450" i="33" s="1" a="1"/>
  <c r="O2450" i="33" s="1"/>
  <c r="N2414" i="33"/>
  <c r="O2414" i="33" s="1" a="1"/>
  <c r="O2414" i="33" s="1"/>
  <c r="N2365" i="33"/>
  <c r="O2365" i="33" s="1" a="1"/>
  <c r="O2365" i="33" s="1"/>
  <c r="N2377" i="33"/>
  <c r="O2377" i="33" s="1" a="1"/>
  <c r="O2377" i="33" s="1"/>
  <c r="N2082" i="33"/>
  <c r="O2082" i="33" s="1" a="1"/>
  <c r="O2082" i="33" s="1"/>
  <c r="N2124" i="33"/>
  <c r="O2124" i="33" s="1" a="1"/>
  <c r="O2124" i="33" s="1"/>
  <c r="N1895" i="33"/>
  <c r="O1895" i="33" s="1" a="1"/>
  <c r="O1895" i="33" s="1"/>
  <c r="N1924" i="33"/>
  <c r="O1924" i="33" s="1" a="1"/>
  <c r="O1924" i="33" s="1"/>
  <c r="N1957" i="33"/>
  <c r="O1957" i="33" s="1" a="1"/>
  <c r="O1957" i="33" s="1"/>
  <c r="N1684" i="33"/>
  <c r="O1684" i="33" s="1" a="1"/>
  <c r="O1684" i="33" s="1"/>
  <c r="N1420" i="33"/>
  <c r="O1420" i="33" s="1" a="1"/>
  <c r="O1420" i="33" s="1"/>
  <c r="N2492" i="33"/>
  <c r="O2492" i="33" s="1" a="1"/>
  <c r="O2492" i="33" s="1"/>
  <c r="N2451" i="33"/>
  <c r="O2451" i="33" s="1" a="1"/>
  <c r="O2451" i="33" s="1"/>
  <c r="N2302" i="33"/>
  <c r="O2302" i="33" s="1" a="1"/>
  <c r="O2302" i="33" s="1"/>
  <c r="N2305" i="33"/>
  <c r="O2305" i="33" s="1" a="1"/>
  <c r="O2305" i="33" s="1"/>
  <c r="N2179" i="33"/>
  <c r="O2179" i="33" s="1" a="1"/>
  <c r="O2179" i="33" s="1"/>
  <c r="N2252" i="33"/>
  <c r="O2252" i="33" s="1" a="1"/>
  <c r="O2252" i="33" s="1"/>
  <c r="N2162" i="33"/>
  <c r="O2162" i="33" s="1" a="1"/>
  <c r="O2162" i="33" s="1"/>
  <c r="N2052" i="33"/>
  <c r="O2052" i="33" s="1" a="1"/>
  <c r="O2052" i="33" s="1"/>
  <c r="N1739" i="33"/>
  <c r="O1739" i="33" s="1" a="1"/>
  <c r="O1739" i="33" s="1"/>
  <c r="N1690" i="33"/>
  <c r="O1690" i="33" s="1" a="1"/>
  <c r="O1690" i="33" s="1"/>
  <c r="N2297" i="33"/>
  <c r="O2297" i="33" s="1" a="1"/>
  <c r="O2297" i="33" s="1"/>
  <c r="N2484" i="33"/>
  <c r="O2484" i="33" s="1" a="1"/>
  <c r="O2484" i="33" s="1"/>
  <c r="N2318" i="33"/>
  <c r="O2318" i="33" s="1" a="1"/>
  <c r="O2318" i="33" s="1"/>
  <c r="N2466" i="33"/>
  <c r="O2466" i="33" s="1" a="1"/>
  <c r="O2466" i="33" s="1"/>
  <c r="N2338" i="33"/>
  <c r="O2338" i="33" s="1" a="1"/>
  <c r="O2338" i="33" s="1"/>
  <c r="N2493" i="33"/>
  <c r="O2493" i="33" s="1" a="1"/>
  <c r="O2493" i="33" s="1"/>
  <c r="N2446" i="33"/>
  <c r="O2446" i="33" s="1" a="1"/>
  <c r="O2446" i="33" s="1"/>
  <c r="N2512" i="33"/>
  <c r="O2512" i="33" s="1" a="1"/>
  <c r="O2512" i="33" s="1"/>
  <c r="N2465" i="33"/>
  <c r="O2465" i="33" s="1" a="1"/>
  <c r="O2465" i="33" s="1"/>
  <c r="N2430" i="33"/>
  <c r="O2430" i="33" s="1" a="1"/>
  <c r="O2430" i="33" s="1"/>
  <c r="N2157" i="33"/>
  <c r="O2157" i="33" s="1" a="1"/>
  <c r="O2157" i="33" s="1"/>
  <c r="N2381" i="33"/>
  <c r="O2381" i="33" s="1" a="1"/>
  <c r="O2381" i="33" s="1"/>
  <c r="N2063" i="33"/>
  <c r="O2063" i="33" s="1" a="1"/>
  <c r="O2063" i="33" s="1"/>
  <c r="N2376" i="33"/>
  <c r="O2376" i="33" s="1" a="1"/>
  <c r="O2376" i="33" s="1"/>
  <c r="N2213" i="33"/>
  <c r="O2213" i="33" s="1" a="1"/>
  <c r="O2213" i="33" s="1"/>
  <c r="N2296" i="33"/>
  <c r="O2296" i="33" s="1" a="1"/>
  <c r="O2296" i="33" s="1"/>
  <c r="N2393" i="33"/>
  <c r="O2393" i="33" s="1" a="1"/>
  <c r="O2393" i="33" s="1"/>
  <c r="N2265" i="33"/>
  <c r="O2265" i="33" s="1" a="1"/>
  <c r="O2265" i="33" s="1"/>
  <c r="N2168" i="33"/>
  <c r="O2168" i="33" s="1" a="1"/>
  <c r="O2168" i="33" s="1"/>
  <c r="N1987" i="33"/>
  <c r="O1987" i="33" s="1" a="1"/>
  <c r="O1987" i="33" s="1"/>
  <c r="N2195" i="33"/>
  <c r="O2195" i="33" s="1" a="1"/>
  <c r="O2195" i="33" s="1"/>
  <c r="N1910" i="33"/>
  <c r="O1910" i="33" s="1" a="1"/>
  <c r="O1910" i="33" s="1"/>
  <c r="N2206" i="33"/>
  <c r="O2206" i="33" s="1" a="1"/>
  <c r="O2206" i="33" s="1"/>
  <c r="N2047" i="33"/>
  <c r="O2047" i="33" s="1" a="1"/>
  <c r="O2047" i="33" s="1"/>
  <c r="N2161" i="33"/>
  <c r="O2161" i="33" s="1" a="1"/>
  <c r="O2161" i="33" s="1"/>
  <c r="N2031" i="33"/>
  <c r="O2031" i="33" s="1" a="1"/>
  <c r="O2031" i="33" s="1"/>
  <c r="N2140" i="33"/>
  <c r="O2140" i="33" s="1" a="1"/>
  <c r="O2140" i="33" s="1"/>
  <c r="N2279" i="33"/>
  <c r="O2279" i="33" s="1" a="1"/>
  <c r="O2279" i="33" s="1"/>
  <c r="N2151" i="33"/>
  <c r="O2151" i="33" s="1" a="1"/>
  <c r="O2151" i="33" s="1"/>
  <c r="N1999" i="33"/>
  <c r="O1999" i="33" s="1" a="1"/>
  <c r="O1999" i="33" s="1"/>
  <c r="N2178" i="33"/>
  <c r="O2178" i="33" s="1" a="1"/>
  <c r="O2178" i="33" s="1"/>
  <c r="N1672" i="33"/>
  <c r="O1672" i="33" s="1" a="1"/>
  <c r="O1672" i="33" s="1"/>
  <c r="N1982" i="33"/>
  <c r="O1982" i="33" s="1" a="1"/>
  <c r="O1982" i="33" s="1"/>
  <c r="N1794" i="33"/>
  <c r="O1794" i="33" s="1" a="1"/>
  <c r="O1794" i="33" s="1"/>
  <c r="N1961" i="33"/>
  <c r="O1961" i="33" s="1" a="1"/>
  <c r="O1961" i="33" s="1"/>
  <c r="N2068" i="33"/>
  <c r="O2068" i="33" s="1" a="1"/>
  <c r="O2068" i="33" s="1"/>
  <c r="N1940" i="33"/>
  <c r="O1940" i="33" s="1" a="1"/>
  <c r="O1940" i="33" s="1"/>
  <c r="N1826" i="33"/>
  <c r="O1826" i="33" s="1" a="1"/>
  <c r="O1826" i="33" s="1"/>
  <c r="N1894" i="33"/>
  <c r="O1894" i="33" s="1" a="1"/>
  <c r="O1894" i="33" s="1"/>
  <c r="N1970" i="33"/>
  <c r="O1970" i="33" s="1" a="1"/>
  <c r="O1970" i="33" s="1"/>
  <c r="N1835" i="33"/>
  <c r="O1835" i="33" s="1" a="1"/>
  <c r="O1835" i="33" s="1"/>
  <c r="N1973" i="33"/>
  <c r="O1973" i="33" s="1" a="1"/>
  <c r="O1973" i="33" s="1"/>
  <c r="N1810" i="33"/>
  <c r="O1810" i="33" s="1" a="1"/>
  <c r="O1810" i="33" s="1"/>
  <c r="N1984" i="33"/>
  <c r="O1984" i="33" s="1" a="1"/>
  <c r="O1984" i="33" s="1"/>
  <c r="N1519" i="33"/>
  <c r="O1519" i="33" s="1" a="1"/>
  <c r="O1519" i="33" s="1"/>
  <c r="N1664" i="33"/>
  <c r="O1664" i="33" s="1" a="1"/>
  <c r="O1664" i="33" s="1"/>
  <c r="N1769" i="33"/>
  <c r="O1769" i="33" s="1" a="1"/>
  <c r="O1769" i="33" s="1"/>
  <c r="N1695" i="33"/>
  <c r="O1695" i="33" s="1" a="1"/>
  <c r="O1695" i="33" s="1"/>
  <c r="N1812" i="33"/>
  <c r="O1812" i="33" s="1" a="1"/>
  <c r="O1812" i="33" s="1"/>
  <c r="N1628" i="33"/>
  <c r="O1628" i="33" s="1" a="1"/>
  <c r="O1628" i="33" s="1"/>
  <c r="N1612" i="33"/>
  <c r="O1612" i="33" s="1" a="1"/>
  <c r="O1612" i="33" s="1"/>
  <c r="N1714" i="33"/>
  <c r="O1714" i="33" s="1" a="1"/>
  <c r="O1714" i="33" s="1"/>
  <c r="N1797" i="33"/>
  <c r="O1797" i="33" s="1" a="1"/>
  <c r="O1797" i="33" s="1"/>
  <c r="N1698" i="33"/>
  <c r="O1698" i="33" s="1" a="1"/>
  <c r="O1698" i="33" s="1"/>
  <c r="N1848" i="33"/>
  <c r="O1848" i="33" s="1" a="1"/>
  <c r="O1848" i="33" s="1"/>
  <c r="N1720" i="33"/>
  <c r="O1720" i="33" s="1" a="1"/>
  <c r="O1720" i="33" s="1"/>
  <c r="N1443" i="33"/>
  <c r="O1443" i="33" s="1" a="1"/>
  <c r="O1443" i="33" s="1"/>
  <c r="N1493" i="33"/>
  <c r="O1493" i="33" s="1" a="1"/>
  <c r="O1493" i="33" s="1"/>
  <c r="N1658" i="33"/>
  <c r="O1658" i="33" s="1" a="1"/>
  <c r="O1658" i="33" s="1"/>
  <c r="N1433" i="33"/>
  <c r="O1433" i="33" s="1" a="1"/>
  <c r="O1433" i="33" s="1"/>
  <c r="N1669" i="33"/>
  <c r="O1669" i="33" s="1" a="1"/>
  <c r="O1669" i="33" s="1"/>
  <c r="N1509" i="33"/>
  <c r="O1509" i="33" s="1" a="1"/>
  <c r="O1509" i="33" s="1"/>
  <c r="N1549" i="33"/>
  <c r="O1549" i="33" s="1" a="1"/>
  <c r="O1549" i="33" s="1"/>
  <c r="N1317" i="33"/>
  <c r="O1317" i="33" s="1" a="1"/>
  <c r="O1317" i="33" s="1"/>
  <c r="N1438" i="33"/>
  <c r="O1438" i="33" s="1" a="1"/>
  <c r="O1438" i="33" s="1"/>
  <c r="N1614" i="33"/>
  <c r="O1614" i="33" s="1" a="1"/>
  <c r="O1614" i="33" s="1"/>
  <c r="N1284" i="33"/>
  <c r="O1284" i="33" s="1" a="1"/>
  <c r="O1284" i="33" s="1"/>
  <c r="N1649" i="33"/>
  <c r="O1649" i="33" s="1" a="1"/>
  <c r="O1649" i="33" s="1"/>
  <c r="N1446" i="33"/>
  <c r="O1446" i="33" s="1" a="1"/>
  <c r="O1446" i="33" s="1"/>
  <c r="N1413" i="33"/>
  <c r="O1413" i="33" s="1" a="1"/>
  <c r="O1413" i="33" s="1"/>
  <c r="N1476" i="33"/>
  <c r="O1476" i="33" s="1" a="1"/>
  <c r="O1476" i="33" s="1"/>
  <c r="N1364" i="33"/>
  <c r="O1364" i="33" s="1" a="1"/>
  <c r="O1364" i="33" s="1"/>
  <c r="N1333" i="33"/>
  <c r="O1333" i="33" s="1" a="1"/>
  <c r="O1333" i="33" s="1"/>
  <c r="N1340" i="33"/>
  <c r="O1340" i="33" s="1" a="1"/>
  <c r="O1340" i="33" s="1"/>
  <c r="N1488" i="33"/>
  <c r="O1488" i="33" s="1" a="1"/>
  <c r="O1488" i="33" s="1"/>
  <c r="N1264" i="33"/>
  <c r="O1264" i="33" s="1" a="1"/>
  <c r="O1264" i="33" s="1"/>
  <c r="N1234" i="33"/>
  <c r="O1234" i="33" s="1" a="1"/>
  <c r="O1234" i="33" s="1"/>
  <c r="N1398" i="33"/>
  <c r="O1398" i="33" s="1" a="1"/>
  <c r="O1398" i="33" s="1"/>
  <c r="N1270" i="33"/>
  <c r="O1270" i="33" s="1" a="1"/>
  <c r="O1270" i="33" s="1"/>
  <c r="N1377" i="33"/>
  <c r="O1377" i="33" s="1" a="1"/>
  <c r="O1377" i="33" s="1"/>
  <c r="N1242" i="33"/>
  <c r="O1242" i="33" s="1" a="1"/>
  <c r="O1242" i="33" s="1"/>
  <c r="N1295" i="33"/>
  <c r="O1295" i="33" s="1" a="1"/>
  <c r="O1295" i="33" s="1"/>
  <c r="N1169" i="33"/>
  <c r="O1169" i="33" s="1" a="1"/>
  <c r="O1169" i="33" s="1"/>
  <c r="N1338" i="33"/>
  <c r="O1338" i="33" s="1" a="1"/>
  <c r="O1338" i="33" s="1"/>
  <c r="N1051" i="33"/>
  <c r="O1051" i="33" s="1" a="1"/>
  <c r="O1051" i="33" s="1"/>
  <c r="N1148" i="33"/>
  <c r="O1148" i="33" s="1" a="1"/>
  <c r="O1148" i="33" s="1"/>
  <c r="N796" i="33"/>
  <c r="O796" i="33" s="1" a="1"/>
  <c r="O796" i="33" s="1"/>
  <c r="N870" i="33"/>
  <c r="O870" i="33" s="1" a="1"/>
  <c r="O870" i="33" s="1"/>
  <c r="N1138" i="33"/>
  <c r="O1138" i="33" s="1" a="1"/>
  <c r="O1138" i="33" s="1"/>
  <c r="N1015" i="33"/>
  <c r="O1015" i="33" s="1" a="1"/>
  <c r="O1015" i="33" s="1"/>
  <c r="N1052" i="33"/>
  <c r="O1052" i="33" s="1" a="1"/>
  <c r="O1052" i="33" s="1"/>
  <c r="N1152" i="33"/>
  <c r="O1152" i="33" s="1" a="1"/>
  <c r="O1152" i="33" s="1"/>
  <c r="N1219" i="33"/>
  <c r="O1219" i="33" s="1" a="1"/>
  <c r="O1219" i="33" s="1"/>
  <c r="N1091" i="33"/>
  <c r="O1091" i="33" s="1" a="1"/>
  <c r="O1091" i="33" s="1"/>
  <c r="N1064" i="33"/>
  <c r="O1064" i="33" s="1" a="1"/>
  <c r="O1064" i="33" s="1"/>
  <c r="N976" i="33"/>
  <c r="O976" i="33" s="1" a="1"/>
  <c r="O976" i="33" s="1"/>
  <c r="N392" i="33"/>
  <c r="O392" i="33" s="1" a="1"/>
  <c r="O392" i="33" s="1"/>
  <c r="N865" i="33"/>
  <c r="O865" i="33" s="1" a="1"/>
  <c r="O865" i="33" s="1"/>
  <c r="N1073" i="33"/>
  <c r="O1073" i="33" s="1" a="1"/>
  <c r="O1073" i="33" s="1"/>
  <c r="N944" i="33"/>
  <c r="O944" i="33" s="1" a="1"/>
  <c r="O944" i="33" s="1"/>
  <c r="N722" i="33"/>
  <c r="O722" i="33" s="1" a="1"/>
  <c r="O722" i="33" s="1"/>
  <c r="N929" i="33"/>
  <c r="O929" i="33" s="1" a="1"/>
  <c r="O929" i="33" s="1"/>
  <c r="N719" i="33"/>
  <c r="O719" i="33" s="1" a="1"/>
  <c r="O719" i="33" s="1"/>
  <c r="N784" i="33"/>
  <c r="O784" i="33" s="1" a="1"/>
  <c r="O784" i="33" s="1"/>
  <c r="N1002" i="33"/>
  <c r="O1002" i="33" s="1" a="1"/>
  <c r="O1002" i="33" s="1"/>
  <c r="N898" i="33"/>
  <c r="O898" i="33" s="1" a="1"/>
  <c r="O898" i="33" s="1"/>
  <c r="N814" i="33"/>
  <c r="O814" i="33" s="1" a="1"/>
  <c r="O814" i="33" s="1"/>
  <c r="N721" i="33"/>
  <c r="O721" i="33" s="1" a="1"/>
  <c r="O721" i="33" s="1"/>
  <c r="N842" i="33"/>
  <c r="O842" i="33" s="1" a="1"/>
  <c r="O842" i="33" s="1"/>
  <c r="N799" i="33"/>
  <c r="O799" i="33" s="1" a="1"/>
  <c r="O799" i="33" s="1"/>
  <c r="N845" i="33"/>
  <c r="O845" i="33" s="1" a="1"/>
  <c r="O845" i="33" s="1"/>
  <c r="N806" i="33"/>
  <c r="O806" i="33" s="1" a="1"/>
  <c r="O806" i="33" s="1"/>
  <c r="N774" i="33"/>
  <c r="O774" i="33" s="1" a="1"/>
  <c r="O774" i="33" s="1"/>
  <c r="N947" i="33"/>
  <c r="O947" i="33" s="1" a="1"/>
  <c r="O947" i="33" s="1"/>
  <c r="N813" i="33"/>
  <c r="O813" i="33" s="1" a="1"/>
  <c r="O813" i="33" s="1"/>
  <c r="N782" i="33"/>
  <c r="O782" i="33" s="1" a="1"/>
  <c r="O782" i="33" s="1"/>
  <c r="N562" i="33"/>
  <c r="O562" i="33" s="1" a="1"/>
  <c r="O562" i="33" s="1"/>
  <c r="N565" i="33"/>
  <c r="O565" i="33" s="1" a="1"/>
  <c r="O565" i="33" s="1"/>
  <c r="N765" i="33"/>
  <c r="O765" i="33" s="1" a="1"/>
  <c r="O765" i="33" s="1"/>
  <c r="N637" i="33"/>
  <c r="O637" i="33" s="1" a="1"/>
  <c r="O637" i="33" s="1"/>
  <c r="N744" i="33"/>
  <c r="O744" i="33" s="1" a="1"/>
  <c r="O744" i="33" s="1"/>
  <c r="N580" i="33"/>
  <c r="O580" i="33" s="1" a="1"/>
  <c r="O580" i="33" s="1"/>
  <c r="N707" i="33"/>
  <c r="O707" i="33" s="1" a="1"/>
  <c r="O707" i="33" s="1"/>
  <c r="N409" i="33"/>
  <c r="O409" i="33" s="1" a="1"/>
  <c r="O409" i="33" s="1"/>
  <c r="N168" i="33"/>
  <c r="O168" i="33" s="1" a="1"/>
  <c r="O168" i="33" s="1"/>
  <c r="N517" i="33"/>
  <c r="O517" i="33" s="1" a="1"/>
  <c r="O517" i="33" s="1"/>
  <c r="N397" i="33"/>
  <c r="O397" i="33" s="1" a="1"/>
  <c r="O397" i="33" s="1"/>
  <c r="N544" i="33"/>
  <c r="O544" i="33" s="1" a="1"/>
  <c r="O544" i="33" s="1"/>
  <c r="N408" i="33"/>
  <c r="O408" i="33" s="1" a="1"/>
  <c r="O408" i="33" s="1"/>
  <c r="N547" i="33"/>
  <c r="O547" i="33" s="1" a="1"/>
  <c r="O547" i="33" s="1"/>
  <c r="N416" i="33"/>
  <c r="O416" i="33" s="1" a="1"/>
  <c r="O416" i="33" s="1"/>
  <c r="N526" i="33"/>
  <c r="O526" i="33" s="1" a="1"/>
  <c r="O526" i="33" s="1"/>
  <c r="N420" i="33"/>
  <c r="O420" i="33" s="1" a="1"/>
  <c r="O420" i="33" s="1"/>
  <c r="N553" i="33"/>
  <c r="O553" i="33" s="1" a="1"/>
  <c r="O553" i="33" s="1"/>
  <c r="N429" i="33"/>
  <c r="O429" i="33" s="1" a="1"/>
  <c r="O429" i="33" s="1"/>
  <c r="N460" i="33"/>
  <c r="O460" i="33" s="1" a="1"/>
  <c r="O460" i="33" s="1"/>
  <c r="N323" i="33"/>
  <c r="O323" i="33" s="1" a="1"/>
  <c r="O323" i="33" s="1"/>
  <c r="N315" i="33"/>
  <c r="O315" i="33" s="1" a="1"/>
  <c r="O315" i="33" s="1"/>
  <c r="N376" i="33"/>
  <c r="O376" i="33" s="1" a="1"/>
  <c r="O376" i="33" s="1"/>
  <c r="N207" i="33"/>
  <c r="O207" i="33" s="1" a="1"/>
  <c r="O207" i="33" s="1"/>
  <c r="N124" i="33"/>
  <c r="O124" i="33" s="1" a="1"/>
  <c r="O124" i="33" s="1"/>
  <c r="N262" i="33"/>
  <c r="O262" i="33" s="1" a="1"/>
  <c r="O262" i="33" s="1"/>
  <c r="N338" i="33"/>
  <c r="O338" i="33" s="1" a="1"/>
  <c r="O338" i="33" s="1"/>
  <c r="N256" i="33"/>
  <c r="O256" i="33" s="1" a="1"/>
  <c r="O256" i="33" s="1"/>
  <c r="N293" i="33"/>
  <c r="O293" i="33" s="1" a="1"/>
  <c r="O293" i="33" s="1"/>
  <c r="N76" i="33"/>
  <c r="O76" i="33" s="1" a="1"/>
  <c r="O76" i="33" s="1"/>
  <c r="N178" i="33"/>
  <c r="O178" i="33" s="1" a="1"/>
  <c r="O178" i="33" s="1"/>
  <c r="N68" i="33"/>
  <c r="O68" i="33" s="1" a="1"/>
  <c r="O68" i="33" s="1"/>
  <c r="N131" i="33"/>
  <c r="O131" i="33" s="1" a="1"/>
  <c r="O131" i="33" s="1"/>
  <c r="N112" i="33"/>
  <c r="O112" i="33" s="1" a="1"/>
  <c r="O112" i="33" s="1"/>
  <c r="N185" i="33"/>
  <c r="O185" i="33" s="1" a="1"/>
  <c r="O185" i="33" s="1"/>
  <c r="N163" i="33"/>
  <c r="O163" i="33" s="1" a="1"/>
  <c r="O163" i="33" s="1"/>
  <c r="N120" i="33"/>
  <c r="O120" i="33" s="1" a="1"/>
  <c r="O120" i="33" s="1"/>
  <c r="N63" i="33"/>
  <c r="O63" i="33" s="1" a="1"/>
  <c r="O63" i="33" s="1"/>
  <c r="N47" i="33"/>
  <c r="O47" i="33" s="1" a="1"/>
  <c r="O47" i="33" s="1"/>
  <c r="N114" i="33"/>
  <c r="O114" i="33" s="1" a="1"/>
  <c r="O114" i="33" s="1"/>
  <c r="N32" i="33"/>
  <c r="O32" i="33" s="1" a="1"/>
  <c r="O32" i="33" s="1"/>
  <c r="N2518" i="33"/>
  <c r="O2518" i="33" s="1" a="1"/>
  <c r="O2518" i="33" s="1"/>
  <c r="N2462" i="33"/>
  <c r="O2462" i="33" s="1" a="1"/>
  <c r="O2462" i="33" s="1"/>
  <c r="N2491" i="33"/>
  <c r="O2491" i="33" s="1" a="1"/>
  <c r="O2491" i="33" s="1"/>
  <c r="N2418" i="33"/>
  <c r="O2418" i="33" s="1" a="1"/>
  <c r="O2418" i="33" s="1"/>
  <c r="N2504" i="33"/>
  <c r="O2504" i="33" s="1" a="1"/>
  <c r="O2504" i="33" s="1"/>
  <c r="N2463" i="33"/>
  <c r="O2463" i="33" s="1" a="1"/>
  <c r="O2463" i="33" s="1"/>
  <c r="N2101" i="33"/>
  <c r="O2101" i="33" s="1" a="1"/>
  <c r="O2101" i="33" s="1"/>
  <c r="N2373" i="33"/>
  <c r="O2373" i="33" s="1" a="1"/>
  <c r="O2373" i="33" s="1"/>
  <c r="N2368" i="33"/>
  <c r="O2368" i="33" s="1" a="1"/>
  <c r="O2368" i="33" s="1"/>
  <c r="N2141" i="33"/>
  <c r="O2141" i="33" s="1" a="1"/>
  <c r="O2141" i="33" s="1"/>
  <c r="N2038" i="33"/>
  <c r="O2038" i="33" s="1" a="1"/>
  <c r="O2038" i="33" s="1"/>
  <c r="N2385" i="33"/>
  <c r="O2385" i="33" s="1" a="1"/>
  <c r="O2385" i="33" s="1"/>
  <c r="N2071" i="33"/>
  <c r="O2071" i="33" s="1" a="1"/>
  <c r="O2071" i="33" s="1"/>
  <c r="N2160" i="33"/>
  <c r="O2160" i="33" s="1" a="1"/>
  <c r="O2160" i="33" s="1"/>
  <c r="N1899" i="33"/>
  <c r="O1899" i="33" s="1" a="1"/>
  <c r="O1899" i="33" s="1"/>
  <c r="N2187" i="33"/>
  <c r="O2187" i="33" s="1" a="1"/>
  <c r="O2187" i="33" s="1"/>
  <c r="N2086" i="33"/>
  <c r="O2086" i="33" s="1" a="1"/>
  <c r="O2086" i="33" s="1"/>
  <c r="N2198" i="33"/>
  <c r="O2198" i="33" s="1" a="1"/>
  <c r="O2198" i="33" s="1"/>
  <c r="N2153" i="33"/>
  <c r="O2153" i="33" s="1" a="1"/>
  <c r="O2153" i="33" s="1"/>
  <c r="N1806" i="33"/>
  <c r="O1806" i="33" s="1" a="1"/>
  <c r="O1806" i="33" s="1"/>
  <c r="N2132" i="33"/>
  <c r="O2132" i="33" s="1" a="1"/>
  <c r="O2132" i="33" s="1"/>
  <c r="N2271" i="33"/>
  <c r="O2271" i="33" s="1" a="1"/>
  <c r="O2271" i="33" s="1"/>
  <c r="N2143" i="33"/>
  <c r="O2143" i="33" s="1" a="1"/>
  <c r="O2143" i="33" s="1"/>
  <c r="N1923" i="33"/>
  <c r="O1923" i="33" s="1" a="1"/>
  <c r="O1923" i="33" s="1"/>
  <c r="N2170" i="33"/>
  <c r="O2170" i="33" s="1" a="1"/>
  <c r="O2170" i="33" s="1"/>
  <c r="N1897" i="33"/>
  <c r="O1897" i="33" s="1" a="1"/>
  <c r="O1897" i="33" s="1"/>
  <c r="N1974" i="33"/>
  <c r="O1974" i="33" s="1" a="1"/>
  <c r="O1974" i="33" s="1"/>
  <c r="N2081" i="33"/>
  <c r="O2081" i="33" s="1" a="1"/>
  <c r="O2081" i="33" s="1"/>
  <c r="N1953" i="33"/>
  <c r="O1953" i="33" s="1" a="1"/>
  <c r="O1953" i="33" s="1"/>
  <c r="N2060" i="33"/>
  <c r="O2060" i="33" s="1" a="1"/>
  <c r="O2060" i="33" s="1"/>
  <c r="N1932" i="33"/>
  <c r="O1932" i="33" s="1" a="1"/>
  <c r="O1932" i="33" s="1"/>
  <c r="N1707" i="33"/>
  <c r="O1707" i="33" s="1" a="1"/>
  <c r="O1707" i="33" s="1"/>
  <c r="N1879" i="33"/>
  <c r="O1879" i="33" s="1" a="1"/>
  <c r="O1879" i="33" s="1"/>
  <c r="N1962" i="33"/>
  <c r="O1962" i="33" s="1" a="1"/>
  <c r="O1962" i="33" s="1"/>
  <c r="N1803" i="33"/>
  <c r="O1803" i="33" s="1" a="1"/>
  <c r="O1803" i="33" s="1"/>
  <c r="N1965" i="33"/>
  <c r="O1965" i="33" s="1" a="1"/>
  <c r="O1965" i="33" s="1"/>
  <c r="N1791" i="33"/>
  <c r="O1791" i="33" s="1" a="1"/>
  <c r="O1791" i="33" s="1"/>
  <c r="N1976" i="33"/>
  <c r="O1976" i="33" s="1" a="1"/>
  <c r="O1976" i="33" s="1"/>
  <c r="N1790" i="33"/>
  <c r="O1790" i="33" s="1" a="1"/>
  <c r="O1790" i="33" s="1"/>
  <c r="N1561" i="33"/>
  <c r="O1561" i="33" s="1" a="1"/>
  <c r="O1561" i="33" s="1"/>
  <c r="N1761" i="33"/>
  <c r="O1761" i="33" s="1" a="1"/>
  <c r="O1761" i="33" s="1"/>
  <c r="N1691" i="33"/>
  <c r="O1691" i="33" s="1" a="1"/>
  <c r="O1691" i="33" s="1"/>
  <c r="N1804" i="33"/>
  <c r="O1804" i="33" s="1" a="1"/>
  <c r="O1804" i="33" s="1"/>
  <c r="N1596" i="33"/>
  <c r="O1596" i="33" s="1" a="1"/>
  <c r="O1596" i="33" s="1"/>
  <c r="N1528" i="33"/>
  <c r="O1528" i="33" s="1" a="1"/>
  <c r="O1528" i="33" s="1"/>
  <c r="N1706" i="33"/>
  <c r="O1706" i="33" s="1" a="1"/>
  <c r="O1706" i="33" s="1"/>
  <c r="N1789" i="33"/>
  <c r="O1789" i="33" s="1" a="1"/>
  <c r="O1789" i="33" s="1"/>
  <c r="N1694" i="33"/>
  <c r="O1694" i="33" s="1" a="1"/>
  <c r="O1694" i="33" s="1"/>
  <c r="N1840" i="33"/>
  <c r="O1840" i="33" s="1" a="1"/>
  <c r="O1840" i="33" s="1"/>
  <c r="N1712" i="33"/>
  <c r="O1712" i="33" s="1" a="1"/>
  <c r="O1712" i="33" s="1"/>
  <c r="N1427" i="33"/>
  <c r="O1427" i="33" s="1" a="1"/>
  <c r="O1427" i="33" s="1"/>
  <c r="N1491" i="33"/>
  <c r="O1491" i="33" s="1" a="1"/>
  <c r="O1491" i="33" s="1"/>
  <c r="N1650" i="33"/>
  <c r="O1650" i="33" s="1" a="1"/>
  <c r="O1650" i="33" s="1"/>
  <c r="N1328" i="33"/>
  <c r="O1328" i="33" s="1" a="1"/>
  <c r="O1328" i="33" s="1"/>
  <c r="N1661" i="33"/>
  <c r="O1661" i="33" s="1" a="1"/>
  <c r="O1661" i="33" s="1"/>
  <c r="N1498" i="33"/>
  <c r="O1498" i="33" s="1" a="1"/>
  <c r="O1498" i="33" s="1"/>
  <c r="N1538" i="33"/>
  <c r="O1538" i="33" s="1" a="1"/>
  <c r="O1538" i="33" s="1"/>
  <c r="N1288" i="33"/>
  <c r="O1288" i="33" s="1" a="1"/>
  <c r="O1288" i="33" s="1"/>
  <c r="N1209" i="33"/>
  <c r="O1209" i="33" s="1" a="1"/>
  <c r="O1209" i="33" s="1"/>
  <c r="N1606" i="33"/>
  <c r="O1606" i="33" s="1" a="1"/>
  <c r="O1606" i="33" s="1"/>
  <c r="N1543" i="33"/>
  <c r="O1543" i="33" s="1" a="1"/>
  <c r="O1543" i="33" s="1"/>
  <c r="N1641" i="33"/>
  <c r="O1641" i="33" s="1" a="1"/>
  <c r="O1641" i="33" s="1"/>
  <c r="N1407" i="33"/>
  <c r="O1407" i="33" s="1" a="1"/>
  <c r="O1407" i="33" s="1"/>
  <c r="N1411" i="33"/>
  <c r="O1411" i="33" s="1" a="1"/>
  <c r="O1411" i="33" s="1"/>
  <c r="N1468" i="33"/>
  <c r="O1468" i="33" s="1" a="1"/>
  <c r="O1468" i="33" s="1"/>
  <c r="N1308" i="33"/>
  <c r="O1308" i="33" s="1" a="1"/>
  <c r="O1308" i="33" s="1"/>
  <c r="N1304" i="33"/>
  <c r="O1304" i="33" s="1" a="1"/>
  <c r="O1304" i="33" s="1"/>
  <c r="N1285" i="33"/>
  <c r="O1285" i="33" s="1" a="1"/>
  <c r="O1285" i="33" s="1"/>
  <c r="N1480" i="33"/>
  <c r="O1480" i="33" s="1" a="1"/>
  <c r="O1480" i="33" s="1"/>
  <c r="N1245" i="33"/>
  <c r="O1245" i="33" s="1" a="1"/>
  <c r="O1245" i="33" s="1"/>
  <c r="N1217" i="33"/>
  <c r="O1217" i="33" s="1" a="1"/>
  <c r="O1217" i="33" s="1"/>
  <c r="N1390" i="33"/>
  <c r="O1390" i="33" s="1" a="1"/>
  <c r="O1390" i="33" s="1"/>
  <c r="N1262" i="33"/>
  <c r="O1262" i="33" s="1" a="1"/>
  <c r="O1262" i="33" s="1"/>
  <c r="N1369" i="33"/>
  <c r="O1369" i="33" s="1" a="1"/>
  <c r="O1369" i="33" s="1"/>
  <c r="N1225" i="33"/>
  <c r="O1225" i="33" s="1" a="1"/>
  <c r="O1225" i="33" s="1"/>
  <c r="N1287" i="33"/>
  <c r="O1287" i="33" s="1" a="1"/>
  <c r="O1287" i="33" s="1"/>
  <c r="N1153" i="33"/>
  <c r="O1153" i="33" s="1" a="1"/>
  <c r="O1153" i="33" s="1"/>
  <c r="N1330" i="33"/>
  <c r="O1330" i="33" s="1" a="1"/>
  <c r="O1330" i="33" s="1"/>
  <c r="N997" i="33"/>
  <c r="O997" i="33" s="1" a="1"/>
  <c r="O997" i="33" s="1"/>
  <c r="N1140" i="33"/>
  <c r="O1140" i="33" s="1" a="1"/>
  <c r="O1140" i="33" s="1"/>
  <c r="N1207" i="33"/>
  <c r="O1207" i="33" s="1" a="1"/>
  <c r="O1207" i="33" s="1"/>
  <c r="N1061" i="33"/>
  <c r="O1061" i="33" s="1" a="1"/>
  <c r="O1061" i="33" s="1"/>
  <c r="N1130" i="33"/>
  <c r="O1130" i="33" s="1" a="1"/>
  <c r="O1130" i="33" s="1"/>
  <c r="N999" i="33"/>
  <c r="O999" i="33" s="1" a="1"/>
  <c r="O999" i="33" s="1"/>
  <c r="N1037" i="33"/>
  <c r="O1037" i="33" s="1" a="1"/>
  <c r="O1037" i="33" s="1"/>
  <c r="N1144" i="33"/>
  <c r="O1144" i="33" s="1" a="1"/>
  <c r="O1144" i="33" s="1"/>
  <c r="N1211" i="33"/>
  <c r="O1211" i="33" s="1" a="1"/>
  <c r="O1211" i="33" s="1"/>
  <c r="N943" i="33"/>
  <c r="O943" i="33" s="1" a="1"/>
  <c r="O943" i="33" s="1"/>
  <c r="N1062" i="33"/>
  <c r="O1062" i="33" s="1" a="1"/>
  <c r="O1062" i="33" s="1"/>
  <c r="N968" i="33"/>
  <c r="O968" i="33" s="1" a="1"/>
  <c r="O968" i="33" s="1"/>
  <c r="N1035" i="33"/>
  <c r="O1035" i="33" s="1" a="1"/>
  <c r="O1035" i="33" s="1"/>
  <c r="N844" i="33"/>
  <c r="O844" i="33" s="1" a="1"/>
  <c r="O844" i="33" s="1"/>
  <c r="N1065" i="33"/>
  <c r="O1065" i="33" s="1" a="1"/>
  <c r="O1065" i="33" s="1"/>
  <c r="N942" i="33"/>
  <c r="O942" i="33" s="1" a="1"/>
  <c r="O942" i="33" s="1"/>
  <c r="N687" i="33"/>
  <c r="O687" i="33" s="1" a="1"/>
  <c r="O687" i="33" s="1"/>
  <c r="N920" i="33"/>
  <c r="O920" i="33" s="1" a="1"/>
  <c r="O920" i="33" s="1"/>
  <c r="N630" i="33"/>
  <c r="O630" i="33" s="1" a="1"/>
  <c r="O630" i="33" s="1"/>
  <c r="N735" i="33"/>
  <c r="O735" i="33" s="1" a="1"/>
  <c r="O735" i="33" s="1"/>
  <c r="N994" i="33"/>
  <c r="O994" i="33" s="1" a="1"/>
  <c r="O994" i="33" s="1"/>
  <c r="N798" i="33"/>
  <c r="O798" i="33" s="1" a="1"/>
  <c r="O798" i="33" s="1"/>
  <c r="N803" i="33"/>
  <c r="O803" i="33" s="1" a="1"/>
  <c r="O803" i="33" s="1"/>
  <c r="N705" i="33"/>
  <c r="O705" i="33" s="1" a="1"/>
  <c r="O705" i="33" s="1"/>
  <c r="N834" i="33"/>
  <c r="O834" i="33" s="1" a="1"/>
  <c r="O834" i="33" s="1"/>
  <c r="N783" i="33"/>
  <c r="O783" i="33" s="1" a="1"/>
  <c r="O783" i="33" s="1"/>
  <c r="N837" i="33"/>
  <c r="O837" i="33" s="1" a="1"/>
  <c r="O837" i="33" s="1"/>
  <c r="N795" i="33"/>
  <c r="O795" i="33" s="1" a="1"/>
  <c r="O795" i="33" s="1"/>
  <c r="N772" i="33"/>
  <c r="O772" i="33" s="1" a="1"/>
  <c r="O772" i="33" s="1"/>
  <c r="N939" i="33"/>
  <c r="O939" i="33" s="1" a="1"/>
  <c r="O939" i="33" s="1"/>
  <c r="N802" i="33"/>
  <c r="O802" i="33" s="1" a="1"/>
  <c r="O802" i="33" s="1"/>
  <c r="N780" i="33"/>
  <c r="O780" i="33" s="1" a="1"/>
  <c r="O780" i="33" s="1"/>
  <c r="N556" i="33"/>
  <c r="O556" i="33" s="1" a="1"/>
  <c r="O556" i="33" s="1"/>
  <c r="N479" i="33"/>
  <c r="O479" i="33" s="1" a="1"/>
  <c r="O479" i="33" s="1"/>
  <c r="N757" i="33"/>
  <c r="O757" i="33" s="1" a="1"/>
  <c r="O757" i="33" s="1"/>
  <c r="N629" i="33"/>
  <c r="O629" i="33" s="1" a="1"/>
  <c r="O629" i="33" s="1"/>
  <c r="N736" i="33"/>
  <c r="O736" i="33" s="1" a="1"/>
  <c r="O736" i="33" s="1"/>
  <c r="N535" i="33"/>
  <c r="O535" i="33" s="1" a="1"/>
  <c r="O535" i="33" s="1"/>
  <c r="N699" i="33"/>
  <c r="O699" i="33" s="1" a="1"/>
  <c r="O699" i="33" s="1"/>
  <c r="N597" i="33"/>
  <c r="O597" i="33" s="1" a="1"/>
  <c r="O597" i="33" s="1"/>
  <c r="N432" i="33"/>
  <c r="O432" i="33" s="1" a="1"/>
  <c r="O432" i="33" s="1"/>
  <c r="N509" i="33"/>
  <c r="O509" i="33" s="1" a="1"/>
  <c r="O509" i="33" s="1"/>
  <c r="N385" i="33"/>
  <c r="O385" i="33" s="1" a="1"/>
  <c r="O385" i="33" s="1"/>
  <c r="N536" i="33"/>
  <c r="O536" i="33" s="1" a="1"/>
  <c r="O536" i="33" s="1"/>
  <c r="N405" i="33"/>
  <c r="O405" i="33" s="1" a="1"/>
  <c r="O405" i="33" s="1"/>
  <c r="N539" i="33"/>
  <c r="O539" i="33" s="1" a="1"/>
  <c r="O539" i="33" s="1"/>
  <c r="N414" i="33"/>
  <c r="O414" i="33" s="1" a="1"/>
  <c r="O414" i="33" s="1"/>
  <c r="N518" i="33"/>
  <c r="O518" i="33" s="1" a="1"/>
  <c r="O518" i="33" s="1"/>
  <c r="N399" i="33"/>
  <c r="O399" i="33" s="1" a="1"/>
  <c r="O399" i="33" s="1"/>
  <c r="N545" i="33"/>
  <c r="O545" i="33" s="1" a="1"/>
  <c r="O545" i="33" s="1"/>
  <c r="N407" i="33"/>
  <c r="O407" i="33" s="1" a="1"/>
  <c r="O407" i="33" s="1"/>
  <c r="N452" i="33"/>
  <c r="O452" i="33" s="1" a="1"/>
  <c r="O452" i="33" s="1"/>
  <c r="N294" i="33"/>
  <c r="O294" i="33" s="1" a="1"/>
  <c r="O294" i="33" s="1"/>
  <c r="N309" i="33"/>
  <c r="O309" i="33" s="1" a="1"/>
  <c r="O309" i="33" s="1"/>
  <c r="N368" i="33"/>
  <c r="O368" i="33" s="1" a="1"/>
  <c r="O368" i="33" s="1"/>
  <c r="N184" i="33"/>
  <c r="O184" i="33" s="1" a="1"/>
  <c r="O184" i="33" s="1"/>
  <c r="N107" i="33"/>
  <c r="O107" i="33" s="1" a="1"/>
  <c r="O107" i="33" s="1"/>
  <c r="N247" i="33"/>
  <c r="O247" i="33" s="1" a="1"/>
  <c r="O247" i="33" s="1"/>
  <c r="N330" i="33"/>
  <c r="O330" i="33" s="1" a="1"/>
  <c r="O330" i="33" s="1"/>
  <c r="N243" i="33"/>
  <c r="O243" i="33" s="1" a="1"/>
  <c r="O243" i="33" s="1"/>
  <c r="N285" i="33"/>
  <c r="O285" i="33" s="1" a="1"/>
  <c r="O285" i="33" s="1"/>
  <c r="N257" i="33"/>
  <c r="O257" i="33" s="1" a="1"/>
  <c r="O257" i="33" s="1"/>
  <c r="N146" i="33"/>
  <c r="O146" i="33" s="1" a="1"/>
  <c r="O146" i="33" s="1"/>
  <c r="N13" i="33"/>
  <c r="O13" i="33" s="1" a="1"/>
  <c r="O13" i="33" s="1"/>
  <c r="N106" i="33"/>
  <c r="O106" i="33" s="1" a="1"/>
  <c r="O106" i="33" s="1"/>
  <c r="N95" i="33"/>
  <c r="O95" i="33" s="1" a="1"/>
  <c r="O95" i="33" s="1"/>
  <c r="N169" i="33"/>
  <c r="O169" i="33" s="1" a="1"/>
  <c r="O169" i="33" s="1"/>
  <c r="N138" i="33"/>
  <c r="O138" i="33" s="1" a="1"/>
  <c r="O138" i="33" s="1"/>
  <c r="N35" i="33"/>
  <c r="O35" i="33" s="1" a="1"/>
  <c r="O35" i="33" s="1"/>
  <c r="N42" i="33"/>
  <c r="O42" i="33" s="1" a="1"/>
  <c r="O42" i="33" s="1"/>
  <c r="N73" i="33"/>
  <c r="O73" i="33" s="1" a="1"/>
  <c r="O73" i="33" s="1"/>
  <c r="N103" i="33"/>
  <c r="O103" i="33" s="1" a="1"/>
  <c r="O103" i="33" s="1"/>
  <c r="N24" i="33"/>
  <c r="O24" i="33" s="1" a="1"/>
  <c r="O24" i="33" s="1"/>
  <c r="N2460" i="33"/>
  <c r="O2460" i="33" s="1" a="1"/>
  <c r="O2460" i="33" s="1"/>
  <c r="N2459" i="33"/>
  <c r="O2459" i="33" s="1" a="1"/>
  <c r="O2459" i="33" s="1"/>
  <c r="N2073" i="33"/>
  <c r="O2073" i="33" s="1" a="1"/>
  <c r="O2073" i="33" s="1"/>
  <c r="N1877" i="33"/>
  <c r="O1877" i="33" s="1" a="1"/>
  <c r="O1877" i="33" s="1"/>
  <c r="N1755" i="33"/>
  <c r="O1755" i="33" s="1" a="1"/>
  <c r="O1755" i="33" s="1"/>
  <c r="N1470" i="33"/>
  <c r="O1470" i="33" s="1" a="1"/>
  <c r="O1470" i="33" s="1"/>
  <c r="N1753" i="33"/>
  <c r="O1753" i="33" s="1" a="1"/>
  <c r="O1753" i="33" s="1"/>
  <c r="N1680" i="33"/>
  <c r="O1680" i="33" s="1" a="1"/>
  <c r="O1680" i="33" s="1"/>
  <c r="N1682" i="33"/>
  <c r="O1682" i="33" s="1" a="1"/>
  <c r="O1682" i="33" s="1"/>
  <c r="N1832" i="33"/>
  <c r="O1832" i="33" s="1" a="1"/>
  <c r="O1832" i="33" s="1"/>
  <c r="N1430" i="33"/>
  <c r="O1430" i="33" s="1" a="1"/>
  <c r="O1430" i="33" s="1"/>
  <c r="N1642" i="33"/>
  <c r="O1642" i="33" s="1" a="1"/>
  <c r="O1642" i="33" s="1"/>
  <c r="N1564" i="33"/>
  <c r="O1564" i="33" s="1" a="1"/>
  <c r="O1564" i="33" s="1"/>
  <c r="N1653" i="33"/>
  <c r="O1653" i="33" s="1" a="1"/>
  <c r="O1653" i="33" s="1"/>
  <c r="N1467" i="33"/>
  <c r="O1467" i="33" s="1" a="1"/>
  <c r="O1467" i="33" s="1"/>
  <c r="N1507" i="33"/>
  <c r="O1507" i="33" s="1" a="1"/>
  <c r="O1507" i="33" s="1"/>
  <c r="N1619" i="33"/>
  <c r="O1619" i="33" s="1" a="1"/>
  <c r="O1619" i="33" s="1"/>
  <c r="N1567" i="33"/>
  <c r="O1567" i="33" s="1" a="1"/>
  <c r="O1567" i="33" s="1"/>
  <c r="N1598" i="33"/>
  <c r="O1598" i="33" s="1" a="1"/>
  <c r="O1598" i="33" s="1"/>
  <c r="N1532" i="33"/>
  <c r="O1532" i="33" s="1" a="1"/>
  <c r="O1532" i="33" s="1"/>
  <c r="N1633" i="33"/>
  <c r="O1633" i="33" s="1" a="1"/>
  <c r="O1633" i="33" s="1"/>
  <c r="N1371" i="33"/>
  <c r="O1371" i="33" s="1" a="1"/>
  <c r="O1371" i="33" s="1"/>
  <c r="N1388" i="33"/>
  <c r="O1388" i="33" s="1" a="1"/>
  <c r="O1388" i="33" s="1"/>
  <c r="N1460" i="33"/>
  <c r="O1460" i="33" s="1" a="1"/>
  <c r="O1460" i="33" s="1"/>
  <c r="N1206" i="33"/>
  <c r="O1206" i="33" s="1" a="1"/>
  <c r="O1206" i="33" s="1"/>
  <c r="N1442" i="33"/>
  <c r="O1442" i="33" s="1" a="1"/>
  <c r="O1442" i="33" s="1"/>
  <c r="N1412" i="33"/>
  <c r="O1412" i="33" s="1" a="1"/>
  <c r="O1412" i="33" s="1"/>
  <c r="N1472" i="33"/>
  <c r="O1472" i="33" s="1" a="1"/>
  <c r="O1472" i="33" s="1"/>
  <c r="N1085" i="33"/>
  <c r="O1085" i="33" s="1" a="1"/>
  <c r="O1085" i="33" s="1"/>
  <c r="N1190" i="33"/>
  <c r="O1190" i="33" s="1" a="1"/>
  <c r="O1190" i="33" s="1"/>
  <c r="N1382" i="33"/>
  <c r="O1382" i="33" s="1" a="1"/>
  <c r="O1382" i="33" s="1"/>
  <c r="N1248" i="33"/>
  <c r="O1248" i="33" s="1" a="1"/>
  <c r="O1248" i="33" s="1"/>
  <c r="N1361" i="33"/>
  <c r="O1361" i="33" s="1" a="1"/>
  <c r="O1361" i="33" s="1"/>
  <c r="N1210" i="33"/>
  <c r="O1210" i="33" s="1" a="1"/>
  <c r="O1210" i="33" s="1"/>
  <c r="N1279" i="33"/>
  <c r="O1279" i="33" s="1" a="1"/>
  <c r="O1279" i="33" s="1"/>
  <c r="N1137" i="33"/>
  <c r="O1137" i="33" s="1" a="1"/>
  <c r="O1137" i="33" s="1"/>
  <c r="N1322" i="33"/>
  <c r="O1322" i="33" s="1" a="1"/>
  <c r="O1322" i="33" s="1"/>
  <c r="N924" i="33"/>
  <c r="O924" i="33" s="1" a="1"/>
  <c r="O924" i="33" s="1"/>
  <c r="N1132" i="33"/>
  <c r="O1132" i="33" s="1" a="1"/>
  <c r="O1132" i="33" s="1"/>
  <c r="N1199" i="33"/>
  <c r="O1199" i="33" s="1" a="1"/>
  <c r="O1199" i="33" s="1"/>
  <c r="N1059" i="33"/>
  <c r="O1059" i="33" s="1" a="1"/>
  <c r="O1059" i="33" s="1"/>
  <c r="N1122" i="33"/>
  <c r="O1122" i="33" s="1" a="1"/>
  <c r="O1122" i="33" s="1"/>
  <c r="N983" i="33"/>
  <c r="O983" i="33" s="1" a="1"/>
  <c r="O983" i="33" s="1"/>
  <c r="N1021" i="33"/>
  <c r="O1021" i="33" s="1" a="1"/>
  <c r="O1021" i="33" s="1"/>
  <c r="N1136" i="33"/>
  <c r="O1136" i="33" s="1" a="1"/>
  <c r="O1136" i="33" s="1"/>
  <c r="N1203" i="33"/>
  <c r="O1203" i="33" s="1" a="1"/>
  <c r="O1203" i="33" s="1"/>
  <c r="N900" i="33"/>
  <c r="O900" i="33" s="1" a="1"/>
  <c r="O900" i="33" s="1"/>
  <c r="N1047" i="33"/>
  <c r="O1047" i="33" s="1" a="1"/>
  <c r="O1047" i="33" s="1"/>
  <c r="N961" i="33"/>
  <c r="O961" i="33" s="1" a="1"/>
  <c r="O961" i="33" s="1"/>
  <c r="N1027" i="33"/>
  <c r="O1027" i="33" s="1" a="1"/>
  <c r="O1027" i="33" s="1"/>
  <c r="N279" i="33"/>
  <c r="O279" i="33" s="1" a="1"/>
  <c r="O279" i="33" s="1"/>
  <c r="N1057" i="33"/>
  <c r="O1057" i="33" s="1" a="1"/>
  <c r="O1057" i="33" s="1"/>
  <c r="N933" i="33"/>
  <c r="O933" i="33" s="1" a="1"/>
  <c r="O933" i="33" s="1"/>
  <c r="N575" i="33"/>
  <c r="O575" i="33" s="1" a="1"/>
  <c r="O575" i="33" s="1"/>
  <c r="N918" i="33"/>
  <c r="O918" i="33" s="1" a="1"/>
  <c r="O918" i="33" s="1"/>
  <c r="N975" i="33"/>
  <c r="O975" i="33" s="1" a="1"/>
  <c r="O975" i="33" s="1"/>
  <c r="N807" i="33"/>
  <c r="O807" i="33" s="1" a="1"/>
  <c r="O807" i="33" s="1"/>
  <c r="N986" i="33"/>
  <c r="O986" i="33" s="1" a="1"/>
  <c r="O986" i="33" s="1"/>
  <c r="N816" i="33"/>
  <c r="O816" i="33" s="1" a="1"/>
  <c r="O816" i="33" s="1"/>
  <c r="N775" i="33"/>
  <c r="O775" i="33" s="1" a="1"/>
  <c r="O775" i="33" s="1"/>
  <c r="N689" i="33"/>
  <c r="O689" i="33" s="1" a="1"/>
  <c r="O689" i="33" s="1"/>
  <c r="N826" i="33"/>
  <c r="O826" i="33" s="1" a="1"/>
  <c r="O826" i="33" s="1"/>
  <c r="N759" i="33"/>
  <c r="O759" i="33" s="1" a="1"/>
  <c r="O759" i="33" s="1"/>
  <c r="N829" i="33"/>
  <c r="O829" i="33" s="1" a="1"/>
  <c r="O829" i="33" s="1"/>
  <c r="N628" i="33"/>
  <c r="O628" i="33" s="1" a="1"/>
  <c r="O628" i="33" s="1"/>
  <c r="N758" i="33"/>
  <c r="O758" i="33" s="1" a="1"/>
  <c r="O758" i="33" s="1"/>
  <c r="N931" i="33"/>
  <c r="O931" i="33" s="1" a="1"/>
  <c r="O931" i="33" s="1"/>
  <c r="N778" i="33"/>
  <c r="O778" i="33" s="1" a="1"/>
  <c r="O778" i="33" s="1"/>
  <c r="N764" i="33"/>
  <c r="O764" i="33" s="1" a="1"/>
  <c r="O764" i="33" s="1"/>
  <c r="N546" i="33"/>
  <c r="O546" i="33" s="1" a="1"/>
  <c r="O546" i="33" s="1"/>
  <c r="N425" i="33"/>
  <c r="O425" i="33" s="1" a="1"/>
  <c r="O425" i="33" s="1"/>
  <c r="N749" i="33"/>
  <c r="O749" i="33" s="1" a="1"/>
  <c r="O749" i="33" s="1"/>
  <c r="N620" i="33"/>
  <c r="O620" i="33" s="1" a="1"/>
  <c r="O620" i="33" s="1"/>
  <c r="N728" i="33"/>
  <c r="O728" i="33" s="1" a="1"/>
  <c r="O728" i="33" s="1"/>
  <c r="N503" i="33"/>
  <c r="O503" i="33" s="1" a="1"/>
  <c r="O503" i="33" s="1"/>
  <c r="N691" i="33"/>
  <c r="O691" i="33" s="1" a="1"/>
  <c r="O691" i="33" s="1"/>
  <c r="N458" i="33"/>
  <c r="O458" i="33" s="1" a="1"/>
  <c r="O458" i="33" s="1"/>
  <c r="N421" i="33"/>
  <c r="O421" i="33" s="1" a="1"/>
  <c r="O421" i="33" s="1"/>
  <c r="N501" i="33"/>
  <c r="O501" i="33" s="1" a="1"/>
  <c r="O501" i="33" s="1"/>
  <c r="N332" i="33"/>
  <c r="O332" i="33" s="1" a="1"/>
  <c r="O332" i="33" s="1"/>
  <c r="N528" i="33"/>
  <c r="O528" i="33" s="1" a="1"/>
  <c r="O528" i="33" s="1"/>
  <c r="N388" i="33"/>
  <c r="O388" i="33" s="1" a="1"/>
  <c r="O388" i="33" s="1"/>
  <c r="N531" i="33"/>
  <c r="O531" i="33" s="1" a="1"/>
  <c r="O531" i="33" s="1"/>
  <c r="N412" i="33"/>
  <c r="O412" i="33" s="1" a="1"/>
  <c r="O412" i="33" s="1"/>
  <c r="N510" i="33"/>
  <c r="O510" i="33" s="1" a="1"/>
  <c r="O510" i="33" s="1"/>
  <c r="N390" i="33"/>
  <c r="O390" i="33" s="1" a="1"/>
  <c r="O390" i="33" s="1"/>
  <c r="N537" i="33"/>
  <c r="O537" i="33" s="1" a="1"/>
  <c r="O537" i="33" s="1"/>
  <c r="N372" i="33"/>
  <c r="O372" i="33" s="1" a="1"/>
  <c r="O372" i="33" s="1"/>
  <c r="N438" i="33"/>
  <c r="O438" i="33" s="1" a="1"/>
  <c r="O438" i="33" s="1"/>
  <c r="N214" i="33"/>
  <c r="O214" i="33" s="1" a="1"/>
  <c r="O214" i="33" s="1"/>
  <c r="N270" i="33"/>
  <c r="O270" i="33" s="1" a="1"/>
  <c r="O270" i="33" s="1"/>
  <c r="N366" i="33"/>
  <c r="O366" i="33" s="1" a="1"/>
  <c r="O366" i="33" s="1"/>
  <c r="N350" i="33"/>
  <c r="O350" i="33" s="1" a="1"/>
  <c r="O350" i="33" s="1"/>
  <c r="N265" i="33"/>
  <c r="O265" i="33" s="1" a="1"/>
  <c r="O265" i="33" s="1"/>
  <c r="N239" i="33"/>
  <c r="O239" i="33" s="1" a="1"/>
  <c r="O239" i="33" s="1"/>
  <c r="N322" i="33"/>
  <c r="O322" i="33" s="1" a="1"/>
  <c r="O322" i="33" s="1"/>
  <c r="N215" i="33"/>
  <c r="O215" i="33" s="1" a="1"/>
  <c r="O215" i="33" s="1"/>
  <c r="N277" i="33"/>
  <c r="O277" i="33" s="1" a="1"/>
  <c r="O277" i="33" s="1"/>
  <c r="N135" i="33"/>
  <c r="O135" i="33" s="1" a="1"/>
  <c r="O135" i="33" s="1"/>
  <c r="N97" i="33"/>
  <c r="O97" i="33" s="1" a="1"/>
  <c r="O97" i="33" s="1"/>
  <c r="N143" i="33"/>
  <c r="O143" i="33" s="1" a="1"/>
  <c r="O143" i="33" s="1"/>
  <c r="N88" i="33"/>
  <c r="O88" i="33" s="1" a="1"/>
  <c r="O88" i="33" s="1"/>
  <c r="N153" i="33"/>
  <c r="O153" i="33" s="1" a="1"/>
  <c r="O153" i="33" s="1"/>
  <c r="N70" i="33"/>
  <c r="O70" i="33" s="1" a="1"/>
  <c r="O70" i="33" s="1"/>
  <c r="N123" i="33"/>
  <c r="O123" i="33" s="1" a="1"/>
  <c r="O123" i="33" s="1"/>
  <c r="N160" i="33"/>
  <c r="O160" i="33" s="1" a="1"/>
  <c r="O160" i="33" s="1"/>
  <c r="N115" i="33"/>
  <c r="O115" i="33" s="1" a="1"/>
  <c r="O115" i="33" s="1"/>
  <c r="N56" i="33"/>
  <c r="O56" i="33" s="1" a="1"/>
  <c r="O56" i="33" s="1"/>
  <c r="N51" i="33"/>
  <c r="O51" i="33" s="1" a="1"/>
  <c r="O51" i="33" s="1"/>
  <c r="N16" i="33"/>
  <c r="O16" i="33" s="1" a="1"/>
  <c r="O16" i="33" s="1"/>
  <c r="N2332" i="33"/>
  <c r="O2332" i="33" s="1" a="1"/>
  <c r="O2332" i="33" s="1"/>
  <c r="N2135" i="33"/>
  <c r="O2135" i="33" s="1" a="1"/>
  <c r="O2135" i="33" s="1"/>
  <c r="N2510" i="33"/>
  <c r="O2510" i="33" s="1" a="1"/>
  <c r="O2510" i="33" s="1"/>
  <c r="N2423" i="33"/>
  <c r="O2423" i="33" s="1" a="1"/>
  <c r="O2423" i="33" s="1"/>
  <c r="N2516" i="33"/>
  <c r="O2516" i="33" s="1" a="1"/>
  <c r="O2516" i="33" s="1"/>
  <c r="N2404" i="33"/>
  <c r="O2404" i="33" s="1" a="1"/>
  <c r="O2404" i="33" s="1"/>
  <c r="N2280" i="33"/>
  <c r="O2280" i="33" s="1" a="1"/>
  <c r="O2280" i="33" s="1"/>
  <c r="N2407" i="33"/>
  <c r="O2407" i="33" s="1" a="1"/>
  <c r="O2407" i="33" s="1"/>
  <c r="N2372" i="33"/>
  <c r="O2372" i="33" s="1" a="1"/>
  <c r="O2372" i="33" s="1"/>
  <c r="N2477" i="33"/>
  <c r="O2477" i="33" s="1" a="1"/>
  <c r="O2477" i="33" s="1"/>
  <c r="N2457" i="33"/>
  <c r="O2457" i="33" s="1" a="1"/>
  <c r="O2457" i="33" s="1"/>
  <c r="N2284" i="33"/>
  <c r="O2284" i="33" s="1" a="1"/>
  <c r="O2284" i="33" s="1"/>
  <c r="N2357" i="33"/>
  <c r="O2357" i="33" s="1" a="1"/>
  <c r="O2357" i="33" s="1"/>
  <c r="N2480" i="33"/>
  <c r="O2480" i="33" s="1" a="1"/>
  <c r="O2480" i="33" s="1"/>
  <c r="N2352" i="33"/>
  <c r="O2352" i="33" s="1" a="1"/>
  <c r="O2352" i="33" s="1"/>
  <c r="N2411" i="33"/>
  <c r="O2411" i="33" s="1" a="1"/>
  <c r="O2411" i="33" s="1"/>
  <c r="N2294" i="33"/>
  <c r="O2294" i="33" s="1" a="1"/>
  <c r="O2294" i="33" s="1"/>
  <c r="N2369" i="33"/>
  <c r="O2369" i="33" s="1" a="1"/>
  <c r="O2369" i="33" s="1"/>
  <c r="N2003" i="33"/>
  <c r="O2003" i="33" s="1" a="1"/>
  <c r="O2003" i="33" s="1"/>
  <c r="N2144" i="33"/>
  <c r="O2144" i="33" s="1" a="1"/>
  <c r="O2144" i="33" s="1"/>
  <c r="N2299" i="33"/>
  <c r="O2299" i="33" s="1" a="1"/>
  <c r="O2299" i="33" s="1"/>
  <c r="N2171" i="33"/>
  <c r="O2171" i="33" s="1" a="1"/>
  <c r="O2171" i="33" s="1"/>
  <c r="N2079" i="33"/>
  <c r="O2079" i="33" s="1" a="1"/>
  <c r="O2079" i="33" s="1"/>
  <c r="N2182" i="33"/>
  <c r="O2182" i="33" s="1" a="1"/>
  <c r="O2182" i="33" s="1"/>
  <c r="N1862" i="33"/>
  <c r="O1862" i="33" s="1" a="1"/>
  <c r="O1862" i="33" s="1"/>
  <c r="N2137" i="33"/>
  <c r="O2137" i="33" s="1" a="1"/>
  <c r="O2137" i="33" s="1"/>
  <c r="N2244" i="33"/>
  <c r="O2244" i="33" s="1" a="1"/>
  <c r="O2244" i="33" s="1"/>
  <c r="N2116" i="33"/>
  <c r="O2116" i="33" s="1" a="1"/>
  <c r="O2116" i="33" s="1"/>
  <c r="N2255" i="33"/>
  <c r="O2255" i="33" s="1" a="1"/>
  <c r="O2255" i="33" s="1"/>
  <c r="N2127" i="33"/>
  <c r="O2127" i="33" s="1" a="1"/>
  <c r="O2127" i="33" s="1"/>
  <c r="N2282" i="33"/>
  <c r="O2282" i="33" s="1" a="1"/>
  <c r="O2282" i="33" s="1"/>
  <c r="N2154" i="33"/>
  <c r="O2154" i="33" s="1" a="1"/>
  <c r="O2154" i="33" s="1"/>
  <c r="N1893" i="33"/>
  <c r="O1893" i="33" s="1" a="1"/>
  <c r="O1893" i="33" s="1"/>
  <c r="N1958" i="33"/>
  <c r="O1958" i="33" s="1" a="1"/>
  <c r="O1958" i="33" s="1"/>
  <c r="N2065" i="33"/>
  <c r="O2065" i="33" s="1" a="1"/>
  <c r="O2065" i="33" s="1"/>
  <c r="N1937" i="33"/>
  <c r="O1937" i="33" s="1" a="1"/>
  <c r="O1937" i="33" s="1"/>
  <c r="N2044" i="33"/>
  <c r="O2044" i="33" s="1" a="1"/>
  <c r="O2044" i="33" s="1"/>
  <c r="N1916" i="33"/>
  <c r="O1916" i="33" s="1" a="1"/>
  <c r="O1916" i="33" s="1"/>
  <c r="N1959" i="33"/>
  <c r="O1959" i="33" s="1" a="1"/>
  <c r="O1959" i="33" s="1"/>
  <c r="N1863" i="33"/>
  <c r="O1863" i="33" s="1" a="1"/>
  <c r="O1863" i="33" s="1"/>
  <c r="N1946" i="33"/>
  <c r="O1946" i="33" s="1" a="1"/>
  <c r="O1946" i="33" s="1"/>
  <c r="N2077" i="33"/>
  <c r="O2077" i="33" s="1" a="1"/>
  <c r="O2077" i="33" s="1"/>
  <c r="N1949" i="33"/>
  <c r="O1949" i="33" s="1" a="1"/>
  <c r="O1949" i="33" s="1"/>
  <c r="N1676" i="33"/>
  <c r="O1676" i="33" s="1" a="1"/>
  <c r="O1676" i="33" s="1"/>
  <c r="N1960" i="33"/>
  <c r="O1960" i="33" s="1" a="1"/>
  <c r="O1960" i="33" s="1"/>
  <c r="N1774" i="33"/>
  <c r="O1774" i="33" s="1" a="1"/>
  <c r="O1774" i="33" s="1"/>
  <c r="N1451" i="33"/>
  <c r="O1451" i="33" s="1" a="1"/>
  <c r="O1451" i="33" s="1"/>
  <c r="N1745" i="33"/>
  <c r="O1745" i="33" s="1" a="1"/>
  <c r="O1745" i="33" s="1"/>
  <c r="N1671" i="33"/>
  <c r="O1671" i="33" s="1" a="1"/>
  <c r="O1671" i="33" s="1"/>
  <c r="N1788" i="33"/>
  <c r="O1788" i="33" s="1" a="1"/>
  <c r="O1788" i="33" s="1"/>
  <c r="N1643" i="33"/>
  <c r="O1643" i="33" s="1" a="1"/>
  <c r="O1643" i="33" s="1"/>
  <c r="N1632" i="33"/>
  <c r="O1632" i="33" s="1" a="1"/>
  <c r="O1632" i="33" s="1"/>
  <c r="N1570" i="33"/>
  <c r="O1570" i="33" s="1" a="1"/>
  <c r="O1570" i="33" s="1"/>
  <c r="N1773" i="33"/>
  <c r="O1773" i="33" s="1" a="1"/>
  <c r="O1773" i="33" s="1"/>
  <c r="N1688" i="33"/>
  <c r="O1688" i="33" s="1" a="1"/>
  <c r="O1688" i="33" s="1"/>
  <c r="N1824" i="33"/>
  <c r="O1824" i="33" s="1" a="1"/>
  <c r="O1824" i="33" s="1"/>
  <c r="N1656" i="33"/>
  <c r="O1656" i="33" s="1" a="1"/>
  <c r="O1656" i="33" s="1"/>
  <c r="N1391" i="33"/>
  <c r="O1391" i="33" s="1" a="1"/>
  <c r="O1391" i="33" s="1"/>
  <c r="N1384" i="33"/>
  <c r="O1384" i="33" s="1" a="1"/>
  <c r="O1384" i="33" s="1"/>
  <c r="N1634" i="33"/>
  <c r="O1634" i="33" s="1" a="1"/>
  <c r="O1634" i="33" s="1"/>
  <c r="N1553" i="33"/>
  <c r="O1553" i="33" s="1" a="1"/>
  <c r="O1553" i="33" s="1"/>
  <c r="N1645" i="33"/>
  <c r="O1645" i="33" s="1" a="1"/>
  <c r="O1645" i="33" s="1"/>
  <c r="N1455" i="33"/>
  <c r="O1455" i="33" s="1" a="1"/>
  <c r="O1455" i="33" s="1"/>
  <c r="N1496" i="33"/>
  <c r="O1496" i="33" s="1" a="1"/>
  <c r="O1496" i="33" s="1"/>
  <c r="N1611" i="33"/>
  <c r="O1611" i="33" s="1" a="1"/>
  <c r="O1611" i="33" s="1"/>
  <c r="N1556" i="33"/>
  <c r="O1556" i="33" s="1" a="1"/>
  <c r="O1556" i="33" s="1"/>
  <c r="N1590" i="33"/>
  <c r="O1590" i="33" s="1" a="1"/>
  <c r="O1590" i="33" s="1"/>
  <c r="N1521" i="33"/>
  <c r="O1521" i="33" s="1" a="1"/>
  <c r="O1521" i="33" s="1"/>
  <c r="N1625" i="33"/>
  <c r="O1625" i="33" s="1" a="1"/>
  <c r="O1625" i="33" s="1"/>
  <c r="N1368" i="33"/>
  <c r="O1368" i="33" s="1" a="1"/>
  <c r="O1368" i="33" s="1"/>
  <c r="N1381" i="33"/>
  <c r="O1381" i="33" s="1" a="1"/>
  <c r="O1381" i="33" s="1"/>
  <c r="N1452" i="33"/>
  <c r="O1452" i="33" s="1" a="1"/>
  <c r="O1452" i="33" s="1"/>
  <c r="N1439" i="33"/>
  <c r="O1439" i="33" s="1" a="1"/>
  <c r="O1439" i="33" s="1"/>
  <c r="N1434" i="33"/>
  <c r="O1434" i="33" s="1" a="1"/>
  <c r="O1434" i="33" s="1"/>
  <c r="N1387" i="33"/>
  <c r="O1387" i="33" s="1" a="1"/>
  <c r="O1387" i="33" s="1"/>
  <c r="N1464" i="33"/>
  <c r="O1464" i="33" s="1" a="1"/>
  <c r="O1464" i="33" s="1"/>
  <c r="N1056" i="33"/>
  <c r="O1056" i="33" s="1" a="1"/>
  <c r="O1056" i="33" s="1"/>
  <c r="N1174" i="33"/>
  <c r="O1174" i="33" s="1" a="1"/>
  <c r="O1174" i="33" s="1"/>
  <c r="N1374" i="33"/>
  <c r="O1374" i="33" s="1" a="1"/>
  <c r="O1374" i="33" s="1"/>
  <c r="N1238" i="33"/>
  <c r="O1238" i="33" s="1" a="1"/>
  <c r="O1238" i="33" s="1"/>
  <c r="N1353" i="33"/>
  <c r="O1353" i="33" s="1" a="1"/>
  <c r="O1353" i="33" s="1"/>
  <c r="N1205" i="33"/>
  <c r="O1205" i="33" s="1" a="1"/>
  <c r="O1205" i="33" s="1"/>
  <c r="N1271" i="33"/>
  <c r="O1271" i="33" s="1" a="1"/>
  <c r="O1271" i="33" s="1"/>
  <c r="N1129" i="33"/>
  <c r="O1129" i="33" s="1" a="1"/>
  <c r="O1129" i="33" s="1"/>
  <c r="N1314" i="33"/>
  <c r="O1314" i="33" s="1" a="1"/>
  <c r="O1314" i="33" s="1"/>
  <c r="N1252" i="33"/>
  <c r="O1252" i="33" s="1" a="1"/>
  <c r="O1252" i="33" s="1"/>
  <c r="N1124" i="33"/>
  <c r="O1124" i="33" s="1" a="1"/>
  <c r="O1124" i="33" s="1"/>
  <c r="N1191" i="33"/>
  <c r="O1191" i="33" s="1" a="1"/>
  <c r="O1191" i="33" s="1"/>
  <c r="N1038" i="33"/>
  <c r="O1038" i="33" s="1" a="1"/>
  <c r="O1038" i="33" s="1"/>
  <c r="N1114" i="33"/>
  <c r="O1114" i="33" s="1" a="1"/>
  <c r="O1114" i="33" s="1"/>
  <c r="N957" i="33"/>
  <c r="O957" i="33" s="1" a="1"/>
  <c r="O957" i="33" s="1"/>
  <c r="N1005" i="33"/>
  <c r="O1005" i="33" s="1" a="1"/>
  <c r="O1005" i="33" s="1"/>
  <c r="N1128" i="33"/>
  <c r="O1128" i="33" s="1" a="1"/>
  <c r="O1128" i="33" s="1"/>
  <c r="N1195" i="33"/>
  <c r="O1195" i="33" s="1" a="1"/>
  <c r="O1195" i="33" s="1"/>
  <c r="N1030" i="33"/>
  <c r="O1030" i="33" s="1" a="1"/>
  <c r="O1030" i="33" s="1"/>
  <c r="N1039" i="33"/>
  <c r="O1039" i="33" s="1" a="1"/>
  <c r="O1039" i="33" s="1"/>
  <c r="N952" i="33"/>
  <c r="O952" i="33" s="1" a="1"/>
  <c r="O952" i="33" s="1"/>
  <c r="N1019" i="33"/>
  <c r="O1019" i="33" s="1" a="1"/>
  <c r="O1019" i="33" s="1"/>
  <c r="N658" i="33"/>
  <c r="O658" i="33" s="1" a="1"/>
  <c r="O658" i="33" s="1"/>
  <c r="N1049" i="33"/>
  <c r="O1049" i="33" s="1" a="1"/>
  <c r="O1049" i="33" s="1"/>
  <c r="N922" i="33"/>
  <c r="O922" i="33" s="1" a="1"/>
  <c r="O922" i="33" s="1"/>
  <c r="N1044" i="33"/>
  <c r="O1044" i="33" s="1" a="1"/>
  <c r="O1044" i="33" s="1"/>
  <c r="N909" i="33"/>
  <c r="O909" i="33" s="1" a="1"/>
  <c r="O909" i="33" s="1"/>
  <c r="N967" i="33"/>
  <c r="O967" i="33" s="1" a="1"/>
  <c r="O967" i="33" s="1"/>
  <c r="N751" i="33"/>
  <c r="O751" i="33" s="1" a="1"/>
  <c r="O751" i="33" s="1"/>
  <c r="N978" i="33"/>
  <c r="O978" i="33" s="1" a="1"/>
  <c r="O978" i="33" s="1"/>
  <c r="N805" i="33"/>
  <c r="O805" i="33" s="1" a="1"/>
  <c r="O805" i="33" s="1"/>
  <c r="N607" i="33"/>
  <c r="O607" i="33" s="1" a="1"/>
  <c r="O607" i="33" s="1"/>
  <c r="N673" i="33"/>
  <c r="O673" i="33" s="1" a="1"/>
  <c r="O673" i="33" s="1"/>
  <c r="N821" i="33"/>
  <c r="O821" i="33" s="1" a="1"/>
  <c r="O821" i="33" s="1"/>
  <c r="N743" i="33"/>
  <c r="O743" i="33" s="1" a="1"/>
  <c r="O743" i="33" s="1"/>
  <c r="N808" i="33"/>
  <c r="O808" i="33" s="1" a="1"/>
  <c r="O808" i="33" s="1"/>
  <c r="N474" i="33"/>
  <c r="O474" i="33" s="1" a="1"/>
  <c r="O474" i="33" s="1"/>
  <c r="N742" i="33"/>
  <c r="O742" i="33" s="1" a="1"/>
  <c r="O742" i="33" s="1"/>
  <c r="N923" i="33"/>
  <c r="O923" i="33" s="1" a="1"/>
  <c r="O923" i="33" s="1"/>
  <c r="N776" i="33"/>
  <c r="O776" i="33" s="1" a="1"/>
  <c r="O776" i="33" s="1"/>
  <c r="N748" i="33"/>
  <c r="O748" i="33" s="1" a="1"/>
  <c r="O748" i="33" s="1"/>
  <c r="N514" i="33"/>
  <c r="O514" i="33" s="1" a="1"/>
  <c r="O514" i="33" s="1"/>
  <c r="N415" i="33"/>
  <c r="O415" i="33" s="1" a="1"/>
  <c r="O415" i="33" s="1"/>
  <c r="N741" i="33"/>
  <c r="O741" i="33" s="1" a="1"/>
  <c r="O741" i="33" s="1"/>
  <c r="N618" i="33"/>
  <c r="O618" i="33" s="1" a="1"/>
  <c r="O618" i="33" s="1"/>
  <c r="N720" i="33"/>
  <c r="O720" i="33" s="1" a="1"/>
  <c r="O720" i="33" s="1"/>
  <c r="N411" i="33"/>
  <c r="O411" i="33" s="1" a="1"/>
  <c r="O411" i="33" s="1"/>
  <c r="N683" i="33"/>
  <c r="O683" i="33" s="1" a="1"/>
  <c r="O683" i="33" s="1"/>
  <c r="N445" i="33"/>
  <c r="O445" i="33" s="1" a="1"/>
  <c r="O445" i="33" s="1"/>
  <c r="N419" i="33"/>
  <c r="O419" i="33" s="1" a="1"/>
  <c r="O419" i="33" s="1"/>
  <c r="N493" i="33"/>
  <c r="O493" i="33" s="1" a="1"/>
  <c r="O493" i="33" s="1"/>
  <c r="N324" i="33"/>
  <c r="O324" i="33" s="1" a="1"/>
  <c r="O324" i="33" s="1"/>
  <c r="N520" i="33"/>
  <c r="O520" i="33" s="1" a="1"/>
  <c r="O520" i="33" s="1"/>
  <c r="N379" i="33"/>
  <c r="O379" i="33" s="1" a="1"/>
  <c r="O379" i="33" s="1"/>
  <c r="N523" i="33"/>
  <c r="O523" i="33" s="1" a="1"/>
  <c r="O523" i="33" s="1"/>
  <c r="N396" i="33"/>
  <c r="O396" i="33" s="1" a="1"/>
  <c r="O396" i="33" s="1"/>
  <c r="N502" i="33"/>
  <c r="O502" i="33" s="1" a="1"/>
  <c r="O502" i="33" s="1"/>
  <c r="N381" i="33"/>
  <c r="O381" i="33" s="1" a="1"/>
  <c r="O381" i="33" s="1"/>
  <c r="N529" i="33"/>
  <c r="O529" i="33" s="1" a="1"/>
  <c r="O529" i="33" s="1"/>
  <c r="N365" i="33"/>
  <c r="O365" i="33" s="1" a="1"/>
  <c r="O365" i="33" s="1"/>
  <c r="N443" i="33"/>
  <c r="O443" i="33" s="1" a="1"/>
  <c r="O443" i="33" s="1"/>
  <c r="N192" i="33"/>
  <c r="O192" i="33" s="1" a="1"/>
  <c r="O192" i="33" s="1"/>
  <c r="N232" i="33"/>
  <c r="O232" i="33" s="1" a="1"/>
  <c r="O232" i="33" s="1"/>
  <c r="N364" i="33"/>
  <c r="O364" i="33" s="1" a="1"/>
  <c r="O364" i="33" s="1"/>
  <c r="N342" i="33"/>
  <c r="O342" i="33" s="1" a="1"/>
  <c r="O342" i="33" s="1"/>
  <c r="N251" i="33"/>
  <c r="O251" i="33" s="1" a="1"/>
  <c r="O251" i="33" s="1"/>
  <c r="N235" i="33"/>
  <c r="O235" i="33" s="1" a="1"/>
  <c r="O235" i="33" s="1"/>
  <c r="N314" i="33"/>
  <c r="O314" i="33" s="1" a="1"/>
  <c r="O314" i="33" s="1"/>
  <c r="N245" i="33"/>
  <c r="O245" i="33" s="1" a="1"/>
  <c r="O245" i="33" s="1"/>
  <c r="N269" i="33"/>
  <c r="O269" i="33" s="1" a="1"/>
  <c r="O269" i="33" s="1"/>
  <c r="N307" i="33"/>
  <c r="O307" i="33" s="1" a="1"/>
  <c r="O307" i="33" s="1"/>
  <c r="N18" i="33"/>
  <c r="O18" i="33" s="1" a="1"/>
  <c r="O18" i="33" s="1"/>
  <c r="N132" i="33"/>
  <c r="O132" i="33" s="1" a="1"/>
  <c r="O132" i="33" s="1"/>
  <c r="N57" i="33"/>
  <c r="O57" i="33" s="1" a="1"/>
  <c r="O57" i="33" s="1"/>
  <c r="N150" i="33"/>
  <c r="O150" i="33" s="1" a="1"/>
  <c r="O150" i="33" s="1"/>
  <c r="N62" i="33"/>
  <c r="O62" i="33" s="1" a="1"/>
  <c r="O62" i="33" s="1"/>
  <c r="N116" i="33"/>
  <c r="O116" i="33" s="1" a="1"/>
  <c r="O116" i="33" s="1"/>
  <c r="N119" i="33"/>
  <c r="O119" i="33" s="1" a="1"/>
  <c r="O119" i="33" s="1"/>
  <c r="N84" i="33"/>
  <c r="O84" i="33" s="1" a="1"/>
  <c r="O84" i="33" s="1"/>
  <c r="N15" i="33"/>
  <c r="O15" i="33" s="1" a="1"/>
  <c r="O15" i="33" s="1"/>
  <c r="N43" i="33"/>
  <c r="O43" i="33" s="1" a="1"/>
  <c r="O43" i="33" s="1"/>
  <c r="N49" i="33"/>
  <c r="O49" i="33" s="1" a="1"/>
  <c r="O49" i="33" s="1"/>
  <c r="N2502" i="33"/>
  <c r="O2502" i="33" s="1" a="1"/>
  <c r="O2502" i="33" s="1"/>
  <c r="N2412" i="33"/>
  <c r="O2412" i="33" s="1" a="1"/>
  <c r="O2412" i="33" s="1"/>
  <c r="N2508" i="33"/>
  <c r="O2508" i="33" s="1" a="1"/>
  <c r="O2508" i="33" s="1"/>
  <c r="N2348" i="33"/>
  <c r="O2348" i="33" s="1" a="1"/>
  <c r="O2348" i="33" s="1"/>
  <c r="N2514" i="33"/>
  <c r="O2514" i="33" s="1" a="1"/>
  <c r="O2514" i="33" s="1"/>
  <c r="N2383" i="33"/>
  <c r="O2383" i="33" s="1" a="1"/>
  <c r="O2383" i="33" s="1"/>
  <c r="N2326" i="33"/>
  <c r="O2326" i="33" s="1" a="1"/>
  <c r="O2326" i="33" s="1"/>
  <c r="N2473" i="33"/>
  <c r="O2473" i="33" s="1" a="1"/>
  <c r="O2473" i="33" s="1"/>
  <c r="N2427" i="33"/>
  <c r="O2427" i="33" s="1" a="1"/>
  <c r="O2427" i="33" s="1"/>
  <c r="N2420" i="33"/>
  <c r="O2420" i="33" s="1" a="1"/>
  <c r="O2420" i="33" s="1"/>
  <c r="N2281" i="33"/>
  <c r="O2281" i="33" s="1" a="1"/>
  <c r="O2281" i="33" s="1"/>
  <c r="N2349" i="33"/>
  <c r="O2349" i="33" s="1" a="1"/>
  <c r="O2349" i="33" s="1"/>
  <c r="N2472" i="33"/>
  <c r="O2472" i="33" s="1" a="1"/>
  <c r="O2472" i="33" s="1"/>
  <c r="N2344" i="33"/>
  <c r="O2344" i="33" s="1" a="1"/>
  <c r="O2344" i="33" s="1"/>
  <c r="N2403" i="33"/>
  <c r="O2403" i="33" s="1" a="1"/>
  <c r="O2403" i="33" s="1"/>
  <c r="N2260" i="33"/>
  <c r="O2260" i="33" s="1" a="1"/>
  <c r="O2260" i="33" s="1"/>
  <c r="N2361" i="33"/>
  <c r="O2361" i="33" s="1" a="1"/>
  <c r="O2361" i="33" s="1"/>
  <c r="N1967" i="33"/>
  <c r="O1967" i="33" s="1" a="1"/>
  <c r="O1967" i="33" s="1"/>
  <c r="N2136" i="33"/>
  <c r="O2136" i="33" s="1" a="1"/>
  <c r="O2136" i="33" s="1"/>
  <c r="N2291" i="33"/>
  <c r="O2291" i="33" s="1" a="1"/>
  <c r="O2291" i="33" s="1"/>
  <c r="N2163" i="33"/>
  <c r="O2163" i="33" s="1" a="1"/>
  <c r="O2163" i="33" s="1"/>
  <c r="N2051" i="33"/>
  <c r="O2051" i="33" s="1" a="1"/>
  <c r="O2051" i="33" s="1"/>
  <c r="N2174" i="33"/>
  <c r="O2174" i="33" s="1" a="1"/>
  <c r="O2174" i="33" s="1"/>
  <c r="N2058" i="33"/>
  <c r="O2058" i="33" s="1" a="1"/>
  <c r="O2058" i="33" s="1"/>
  <c r="N2129" i="33"/>
  <c r="O2129" i="33" s="1" a="1"/>
  <c r="O2129" i="33" s="1"/>
  <c r="N2236" i="33"/>
  <c r="O2236" i="33" s="1" a="1"/>
  <c r="O2236" i="33" s="1"/>
  <c r="N2108" i="33"/>
  <c r="O2108" i="33" s="1" a="1"/>
  <c r="O2108" i="33" s="1"/>
  <c r="N2247" i="33"/>
  <c r="O2247" i="33" s="1" a="1"/>
  <c r="O2247" i="33" s="1"/>
  <c r="N2119" i="33"/>
  <c r="O2119" i="33" s="1" a="1"/>
  <c r="O2119" i="33" s="1"/>
  <c r="N2274" i="33"/>
  <c r="O2274" i="33" s="1" a="1"/>
  <c r="O2274" i="33" s="1"/>
  <c r="N2146" i="33"/>
  <c r="O2146" i="33" s="1" a="1"/>
  <c r="O2146" i="33" s="1"/>
  <c r="N1878" i="33"/>
  <c r="O1878" i="33" s="1" a="1"/>
  <c r="O1878" i="33" s="1"/>
  <c r="N1950" i="33"/>
  <c r="O1950" i="33" s="1" a="1"/>
  <c r="O1950" i="33" s="1"/>
  <c r="N2057" i="33"/>
  <c r="O2057" i="33" s="1" a="1"/>
  <c r="O2057" i="33" s="1"/>
  <c r="N1929" i="33"/>
  <c r="O1929" i="33" s="1" a="1"/>
  <c r="O1929" i="33" s="1"/>
  <c r="N2036" i="33"/>
  <c r="O2036" i="33" s="1" a="1"/>
  <c r="O2036" i="33" s="1"/>
  <c r="N1911" i="33"/>
  <c r="O1911" i="33" s="1" a="1"/>
  <c r="O1911" i="33" s="1"/>
  <c r="N1951" i="33"/>
  <c r="O1951" i="33" s="1" a="1"/>
  <c r="O1951" i="33" s="1"/>
  <c r="N1858" i="33"/>
  <c r="O1858" i="33" s="1" a="1"/>
  <c r="O1858" i="33" s="1"/>
  <c r="N1938" i="33"/>
  <c r="O1938" i="33" s="1" a="1"/>
  <c r="O1938" i="33" s="1"/>
  <c r="N2069" i="33"/>
  <c r="O2069" i="33" s="1" a="1"/>
  <c r="O2069" i="33" s="1"/>
  <c r="N1941" i="33"/>
  <c r="O1941" i="33" s="1" a="1"/>
  <c r="O1941" i="33" s="1"/>
  <c r="N2080" i="33"/>
  <c r="O2080" i="33" s="1" a="1"/>
  <c r="O2080" i="33" s="1"/>
  <c r="N1952" i="33"/>
  <c r="O1952" i="33" s="1" a="1"/>
  <c r="O1952" i="33" s="1"/>
  <c r="N1766" i="33"/>
  <c r="O1766" i="33" s="1" a="1"/>
  <c r="O1766" i="33" s="1"/>
  <c r="N1865" i="33"/>
  <c r="O1865" i="33" s="1" a="1"/>
  <c r="O1865" i="33" s="1"/>
  <c r="N1737" i="33"/>
  <c r="O1737" i="33" s="1" a="1"/>
  <c r="O1737" i="33" s="1"/>
  <c r="N1659" i="33"/>
  <c r="O1659" i="33" s="1" a="1"/>
  <c r="O1659" i="33" s="1"/>
  <c r="N1780" i="33"/>
  <c r="O1780" i="33" s="1" a="1"/>
  <c r="O1780" i="33" s="1"/>
  <c r="N1604" i="33"/>
  <c r="O1604" i="33" s="1" a="1"/>
  <c r="O1604" i="33" s="1"/>
  <c r="N1627" i="33"/>
  <c r="O1627" i="33" s="1" a="1"/>
  <c r="O1627" i="33" s="1"/>
  <c r="N1704" i="33"/>
  <c r="O1704" i="33" s="1" a="1"/>
  <c r="O1704" i="33" s="1"/>
  <c r="N1765" i="33"/>
  <c r="O1765" i="33" s="1" a="1"/>
  <c r="O1765" i="33" s="1"/>
  <c r="N1686" i="33"/>
  <c r="O1686" i="33" s="1" a="1"/>
  <c r="O1686" i="33" s="1"/>
  <c r="N1816" i="33"/>
  <c r="O1816" i="33" s="1" a="1"/>
  <c r="O1816" i="33" s="1"/>
  <c r="N1651" i="33"/>
  <c r="O1651" i="33" s="1" a="1"/>
  <c r="O1651" i="33" s="1"/>
  <c r="N1623" i="33"/>
  <c r="O1623" i="33" s="1" a="1"/>
  <c r="O1623" i="33" s="1"/>
  <c r="N1272" i="33"/>
  <c r="O1272" i="33" s="1" a="1"/>
  <c r="O1272" i="33" s="1"/>
  <c r="N1626" i="33"/>
  <c r="O1626" i="33" s="1" a="1"/>
  <c r="O1626" i="33" s="1"/>
  <c r="N1542" i="33"/>
  <c r="O1542" i="33" s="1" a="1"/>
  <c r="O1542" i="33" s="1"/>
  <c r="N1637" i="33"/>
  <c r="O1637" i="33" s="1" a="1"/>
  <c r="O1637" i="33" s="1"/>
  <c r="N1351" i="33"/>
  <c r="O1351" i="33" s="1" a="1"/>
  <c r="O1351" i="33" s="1"/>
  <c r="N1471" i="33"/>
  <c r="O1471" i="33" s="1" a="1"/>
  <c r="O1471" i="33" s="1"/>
  <c r="N1603" i="33"/>
  <c r="O1603" i="33" s="1" a="1"/>
  <c r="O1603" i="33" s="1"/>
  <c r="N1545" i="33"/>
  <c r="O1545" i="33" s="1" a="1"/>
  <c r="O1545" i="33" s="1"/>
  <c r="N1582" i="33"/>
  <c r="O1582" i="33" s="1" a="1"/>
  <c r="O1582" i="33" s="1"/>
  <c r="N1510" i="33"/>
  <c r="O1510" i="33" s="1" a="1"/>
  <c r="O1510" i="33" s="1"/>
  <c r="N1617" i="33"/>
  <c r="O1617" i="33" s="1" a="1"/>
  <c r="O1617" i="33" s="1"/>
  <c r="N1365" i="33"/>
  <c r="O1365" i="33" s="1" a="1"/>
  <c r="O1365" i="33" s="1"/>
  <c r="N1376" i="33"/>
  <c r="O1376" i="33" s="1" a="1"/>
  <c r="O1376" i="33" s="1"/>
  <c r="N1444" i="33"/>
  <c r="O1444" i="33" s="1" a="1"/>
  <c r="O1444" i="33" s="1"/>
  <c r="N1431" i="33"/>
  <c r="O1431" i="33" s="1" a="1"/>
  <c r="O1431" i="33" s="1"/>
  <c r="N1426" i="33"/>
  <c r="O1426" i="33" s="1" a="1"/>
  <c r="O1426" i="33" s="1"/>
  <c r="N1325" i="33"/>
  <c r="O1325" i="33" s="1" a="1"/>
  <c r="O1325" i="33" s="1"/>
  <c r="N1456" i="33"/>
  <c r="O1456" i="33" s="1" a="1"/>
  <c r="O1456" i="33" s="1"/>
  <c r="N1339" i="33"/>
  <c r="O1339" i="33" s="1" a="1"/>
  <c r="O1339" i="33" s="1"/>
  <c r="N1158" i="33"/>
  <c r="O1158" i="33" s="1" a="1"/>
  <c r="O1158" i="33" s="1"/>
  <c r="N1366" i="33"/>
  <c r="O1366" i="33" s="1" a="1"/>
  <c r="O1366" i="33" s="1"/>
  <c r="N1223" i="33"/>
  <c r="O1223" i="33" s="1" a="1"/>
  <c r="O1223" i="33" s="1"/>
  <c r="N1345" i="33"/>
  <c r="O1345" i="33" s="1" a="1"/>
  <c r="O1345" i="33" s="1"/>
  <c r="N1189" i="33"/>
  <c r="O1189" i="33" s="1" a="1"/>
  <c r="O1189" i="33" s="1"/>
  <c r="N1263" i="33"/>
  <c r="O1263" i="33" s="1" a="1"/>
  <c r="O1263" i="33" s="1"/>
  <c r="N1097" i="33"/>
  <c r="O1097" i="33" s="1" a="1"/>
  <c r="O1097" i="33" s="1"/>
  <c r="N1306" i="33"/>
  <c r="O1306" i="33" s="1" a="1"/>
  <c r="O1306" i="33" s="1"/>
  <c r="N1244" i="33"/>
  <c r="O1244" i="33" s="1" a="1"/>
  <c r="O1244" i="33" s="1"/>
  <c r="N1116" i="33"/>
  <c r="O1116" i="33" s="1" a="1"/>
  <c r="O1116" i="33" s="1"/>
  <c r="N1183" i="33"/>
  <c r="O1183" i="33" s="1" a="1"/>
  <c r="O1183" i="33" s="1"/>
  <c r="N1022" i="33"/>
  <c r="O1022" i="33" s="1" a="1"/>
  <c r="O1022" i="33" s="1"/>
  <c r="N1106" i="33"/>
  <c r="O1106" i="33" s="1" a="1"/>
  <c r="O1106" i="33" s="1"/>
  <c r="N1125" i="33"/>
  <c r="O1125" i="33" s="1" a="1"/>
  <c r="O1125" i="33" s="1"/>
  <c r="N989" i="33"/>
  <c r="O989" i="33" s="1" a="1"/>
  <c r="O989" i="33" s="1"/>
  <c r="N1120" i="33"/>
  <c r="O1120" i="33" s="1" a="1"/>
  <c r="O1120" i="33" s="1"/>
  <c r="N1187" i="33"/>
  <c r="O1187" i="33" s="1" a="1"/>
  <c r="O1187" i="33" s="1"/>
  <c r="N1014" i="33"/>
  <c r="O1014" i="33" s="1" a="1"/>
  <c r="O1014" i="33" s="1"/>
  <c r="N1023" i="33"/>
  <c r="O1023" i="33" s="1" a="1"/>
  <c r="O1023" i="33" s="1"/>
  <c r="N950" i="33"/>
  <c r="O950" i="33" s="1" a="1"/>
  <c r="O950" i="33" s="1"/>
  <c r="N1011" i="33"/>
  <c r="O1011" i="33" s="1" a="1"/>
  <c r="O1011" i="33" s="1"/>
  <c r="N897" i="33"/>
  <c r="O897" i="33" s="1" a="1"/>
  <c r="O897" i="33" s="1"/>
  <c r="N1041" i="33"/>
  <c r="O1041" i="33" s="1" a="1"/>
  <c r="O1041" i="33" s="1"/>
  <c r="N911" i="33"/>
  <c r="O911" i="33" s="1" a="1"/>
  <c r="O911" i="33" s="1"/>
  <c r="N1036" i="33"/>
  <c r="O1036" i="33" s="1" a="1"/>
  <c r="O1036" i="33" s="1"/>
  <c r="N905" i="33"/>
  <c r="O905" i="33" s="1" a="1"/>
  <c r="O905" i="33" s="1"/>
  <c r="N960" i="33"/>
  <c r="O960" i="33" s="1" a="1"/>
  <c r="O960" i="33" s="1"/>
  <c r="N527" i="33"/>
  <c r="O527" i="33" s="1" a="1"/>
  <c r="O527" i="33" s="1"/>
  <c r="N970" i="33"/>
  <c r="O970" i="33" s="1" a="1"/>
  <c r="O970" i="33" s="1"/>
  <c r="N794" i="33"/>
  <c r="O794" i="33" s="1" a="1"/>
  <c r="O794" i="33" s="1"/>
  <c r="N591" i="33"/>
  <c r="O591" i="33" s="1" a="1"/>
  <c r="O591" i="33" s="1"/>
  <c r="N657" i="33"/>
  <c r="O657" i="33" s="1" a="1"/>
  <c r="O657" i="33" s="1"/>
  <c r="N810" i="33"/>
  <c r="O810" i="33" s="1" a="1"/>
  <c r="O810" i="33" s="1"/>
  <c r="N727" i="33"/>
  <c r="O727" i="33" s="1" a="1"/>
  <c r="O727" i="33" s="1"/>
  <c r="N797" i="33"/>
  <c r="O797" i="33" s="1" a="1"/>
  <c r="O797" i="33" s="1"/>
  <c r="N904" i="33"/>
  <c r="O904" i="33" s="1" a="1"/>
  <c r="O904" i="33" s="1"/>
  <c r="N726" i="33"/>
  <c r="O726" i="33" s="1" a="1"/>
  <c r="O726" i="33" s="1"/>
  <c r="N915" i="33"/>
  <c r="O915" i="33" s="1" a="1"/>
  <c r="O915" i="33" s="1"/>
  <c r="N761" i="33"/>
  <c r="O761" i="33" s="1" a="1"/>
  <c r="O761" i="33" s="1"/>
  <c r="N732" i="33"/>
  <c r="O732" i="33" s="1" a="1"/>
  <c r="O732" i="33" s="1"/>
  <c r="N482" i="33"/>
  <c r="O482" i="33" s="1" a="1"/>
  <c r="O482" i="33" s="1"/>
  <c r="N401" i="33"/>
  <c r="O401" i="33" s="1" a="1"/>
  <c r="O401" i="33" s="1"/>
  <c r="N733" i="33"/>
  <c r="O733" i="33" s="1" a="1"/>
  <c r="O733" i="33" s="1"/>
  <c r="N594" i="33"/>
  <c r="O594" i="33" s="1" a="1"/>
  <c r="O594" i="33" s="1"/>
  <c r="N712" i="33"/>
  <c r="O712" i="33" s="1" a="1"/>
  <c r="O712" i="33" s="1"/>
  <c r="N589" i="33"/>
  <c r="O589" i="33" s="1" a="1"/>
  <c r="O589" i="33" s="1"/>
  <c r="N675" i="33"/>
  <c r="O675" i="33" s="1" a="1"/>
  <c r="O675" i="33" s="1"/>
  <c r="N434" i="33"/>
  <c r="O434" i="33" s="1" a="1"/>
  <c r="O434" i="33" s="1"/>
  <c r="N403" i="33"/>
  <c r="O403" i="33" s="1" a="1"/>
  <c r="O403" i="33" s="1"/>
  <c r="N485" i="33"/>
  <c r="O485" i="33" s="1" a="1"/>
  <c r="O485" i="33" s="1"/>
  <c r="N316" i="33"/>
  <c r="O316" i="33" s="1" a="1"/>
  <c r="O316" i="33" s="1"/>
  <c r="N512" i="33"/>
  <c r="O512" i="33" s="1" a="1"/>
  <c r="O512" i="33" s="1"/>
  <c r="N363" i="33"/>
  <c r="O363" i="33" s="1" a="1"/>
  <c r="O363" i="33" s="1"/>
  <c r="N515" i="33"/>
  <c r="O515" i="33" s="1" a="1"/>
  <c r="O515" i="33" s="1"/>
  <c r="N622" i="33"/>
  <c r="O622" i="33" s="1" a="1"/>
  <c r="O622" i="33" s="1"/>
  <c r="N494" i="33"/>
  <c r="O494" i="33" s="1" a="1"/>
  <c r="O494" i="33" s="1"/>
  <c r="N355" i="33"/>
  <c r="O355" i="33" s="1" a="1"/>
  <c r="O355" i="33" s="1"/>
  <c r="N521" i="33"/>
  <c r="O521" i="33" s="1" a="1"/>
  <c r="O521" i="33" s="1"/>
  <c r="N104" i="33"/>
  <c r="O104" i="33" s="1" a="1"/>
  <c r="O104" i="33" s="1"/>
  <c r="N435" i="33"/>
  <c r="O435" i="33" s="1" a="1"/>
  <c r="O435" i="33" s="1"/>
  <c r="N288" i="33"/>
  <c r="O288" i="33" s="1" a="1"/>
  <c r="O288" i="33" s="1"/>
  <c r="N400" i="33"/>
  <c r="O400" i="33" s="1" a="1"/>
  <c r="O400" i="33" s="1"/>
  <c r="N345" i="33"/>
  <c r="O345" i="33" s="1" a="1"/>
  <c r="O345" i="33" s="1"/>
  <c r="N334" i="33"/>
  <c r="O334" i="33" s="1" a="1"/>
  <c r="O334" i="33" s="1"/>
  <c r="N211" i="33"/>
  <c r="O211" i="33" s="1" a="1"/>
  <c r="O211" i="33" s="1"/>
  <c r="N173" i="33"/>
  <c r="O173" i="33" s="1" a="1"/>
  <c r="O173" i="33" s="1"/>
  <c r="N308" i="33"/>
  <c r="O308" i="33" s="1" a="1"/>
  <c r="O308" i="33" s="1"/>
  <c r="N241" i="33"/>
  <c r="O241" i="33" s="1" a="1"/>
  <c r="O241" i="33" s="1"/>
  <c r="N261" i="33"/>
  <c r="O261" i="33" s="1" a="1"/>
  <c r="O261" i="33" s="1"/>
  <c r="N299" i="33"/>
  <c r="O299" i="33" s="1" a="1"/>
  <c r="O299" i="33" s="1"/>
  <c r="N221" i="33"/>
  <c r="O221" i="33" s="1" a="1"/>
  <c r="O221" i="33" s="1"/>
  <c r="N89" i="33"/>
  <c r="O89" i="33" s="1" a="1"/>
  <c r="O89" i="33" s="1"/>
  <c r="N238" i="33"/>
  <c r="O238" i="33" s="1" a="1"/>
  <c r="O238" i="33" s="1"/>
  <c r="N105" i="33"/>
  <c r="O105" i="33" s="1" a="1"/>
  <c r="O105" i="33" s="1"/>
  <c r="N34" i="33"/>
  <c r="O34" i="33" s="1" a="1"/>
  <c r="O34" i="33" s="1"/>
  <c r="N90" i="33"/>
  <c r="O90" i="33" s="1" a="1"/>
  <c r="O90" i="33" s="1"/>
  <c r="N117" i="33"/>
  <c r="O117" i="33" s="1" a="1"/>
  <c r="O117" i="33" s="1"/>
  <c r="N80" i="33"/>
  <c r="O80" i="33" s="1" a="1"/>
  <c r="O80" i="33" s="1"/>
  <c r="N87" i="33"/>
  <c r="O87" i="33" s="1" a="1"/>
  <c r="O87" i="33" s="1"/>
  <c r="N23" i="33"/>
  <c r="O23" i="33" s="1" a="1"/>
  <c r="O23" i="33" s="1"/>
  <c r="N41" i="33"/>
  <c r="O41" i="33" s="1" a="1"/>
  <c r="O41" i="33" s="1"/>
  <c r="N2494" i="33"/>
  <c r="O2494" i="33" s="1" a="1"/>
  <c r="O2494" i="33" s="1"/>
  <c r="N2390" i="33"/>
  <c r="O2390" i="33" s="1" a="1"/>
  <c r="O2390" i="33" s="1"/>
  <c r="N2500" i="33"/>
  <c r="O2500" i="33" s="1" a="1"/>
  <c r="O2500" i="33" s="1"/>
  <c r="N2519" i="33"/>
  <c r="O2519" i="33" s="1" a="1"/>
  <c r="O2519" i="33" s="1"/>
  <c r="N2506" i="33"/>
  <c r="O2506" i="33" s="1" a="1"/>
  <c r="O2506" i="33" s="1"/>
  <c r="N2378" i="33"/>
  <c r="O2378" i="33" s="1" a="1"/>
  <c r="O2378" i="33" s="1"/>
  <c r="N2311" i="33"/>
  <c r="O2311" i="33" s="1" a="1"/>
  <c r="O2311" i="33" s="1"/>
  <c r="N2471" i="33"/>
  <c r="O2471" i="33" s="1" a="1"/>
  <c r="O2471" i="33" s="1"/>
  <c r="N2410" i="33"/>
  <c r="O2410" i="33" s="1" a="1"/>
  <c r="O2410" i="33" s="1"/>
  <c r="N2391" i="33"/>
  <c r="O2391" i="33" s="1" a="1"/>
  <c r="O2391" i="33" s="1"/>
  <c r="N2245" i="33"/>
  <c r="O2245" i="33" s="1" a="1"/>
  <c r="O2245" i="33" s="1"/>
  <c r="N2341" i="33"/>
  <c r="O2341" i="33" s="1" a="1"/>
  <c r="O2341" i="33" s="1"/>
  <c r="N2464" i="33"/>
  <c r="O2464" i="33" s="1" a="1"/>
  <c r="O2464" i="33" s="1"/>
  <c r="N2336" i="33"/>
  <c r="O2336" i="33" s="1" a="1"/>
  <c r="O2336" i="33" s="1"/>
  <c r="N2395" i="33"/>
  <c r="O2395" i="33" s="1" a="1"/>
  <c r="O2395" i="33" s="1"/>
  <c r="N2197" i="33"/>
  <c r="O2197" i="33" s="1" a="1"/>
  <c r="O2197" i="33" s="1"/>
  <c r="N2353" i="33"/>
  <c r="O2353" i="33" s="1" a="1"/>
  <c r="O2353" i="33" s="1"/>
  <c r="N1955" i="33"/>
  <c r="O1955" i="33" s="1" a="1"/>
  <c r="O1955" i="33" s="1"/>
  <c r="N2128" i="33"/>
  <c r="O2128" i="33" s="1" a="1"/>
  <c r="O2128" i="33" s="1"/>
  <c r="N2283" i="33"/>
  <c r="O2283" i="33" s="1" a="1"/>
  <c r="O2283" i="33" s="1"/>
  <c r="N2155" i="33"/>
  <c r="O2155" i="33" s="1" a="1"/>
  <c r="O2155" i="33" s="1"/>
  <c r="N1971" i="33"/>
  <c r="O1971" i="33" s="1" a="1"/>
  <c r="O1971" i="33" s="1"/>
  <c r="N2166" i="33"/>
  <c r="O2166" i="33" s="1" a="1"/>
  <c r="O2166" i="33" s="1"/>
  <c r="N2249" i="33"/>
  <c r="O2249" i="33" s="1" a="1"/>
  <c r="O2249" i="33" s="1"/>
  <c r="N2121" i="33"/>
  <c r="O2121" i="33" s="1" a="1"/>
  <c r="O2121" i="33" s="1"/>
  <c r="N2228" i="33"/>
  <c r="O2228" i="33" s="1" a="1"/>
  <c r="O2228" i="33" s="1"/>
  <c r="N2100" i="33"/>
  <c r="O2100" i="33" s="1" a="1"/>
  <c r="O2100" i="33" s="1"/>
  <c r="N2239" i="33"/>
  <c r="O2239" i="33" s="1" a="1"/>
  <c r="O2239" i="33" s="1"/>
  <c r="N2111" i="33"/>
  <c r="O2111" i="33" s="1" a="1"/>
  <c r="O2111" i="33" s="1"/>
  <c r="N2266" i="33"/>
  <c r="O2266" i="33" s="1" a="1"/>
  <c r="O2266" i="33" s="1"/>
  <c r="N2138" i="33"/>
  <c r="O2138" i="33" s="1" a="1"/>
  <c r="O2138" i="33" s="1"/>
  <c r="N1854" i="33"/>
  <c r="O1854" i="33" s="1" a="1"/>
  <c r="O1854" i="33" s="1"/>
  <c r="N1942" i="33"/>
  <c r="O1942" i="33" s="1" a="1"/>
  <c r="O1942" i="33" s="1"/>
  <c r="N2049" i="33"/>
  <c r="O2049" i="33" s="1" a="1"/>
  <c r="O2049" i="33" s="1"/>
  <c r="N1921" i="33"/>
  <c r="O1921" i="33" s="1" a="1"/>
  <c r="O1921" i="33" s="1"/>
  <c r="N2028" i="33"/>
  <c r="O2028" i="33" s="1" a="1"/>
  <c r="O2028" i="33" s="1"/>
  <c r="N1900" i="33"/>
  <c r="O1900" i="33" s="1" a="1"/>
  <c r="O1900" i="33" s="1"/>
  <c r="N1943" i="33"/>
  <c r="O1943" i="33" s="1" a="1"/>
  <c r="O1943" i="33" s="1"/>
  <c r="N1822" i="33"/>
  <c r="O1822" i="33" s="1" a="1"/>
  <c r="O1822" i="33" s="1"/>
  <c r="N1930" i="33"/>
  <c r="O1930" i="33" s="1" a="1"/>
  <c r="O1930" i="33" s="1"/>
  <c r="N2061" i="33"/>
  <c r="O2061" i="33" s="1" a="1"/>
  <c r="O2061" i="33" s="1"/>
  <c r="N1933" i="33"/>
  <c r="O1933" i="33" s="1" a="1"/>
  <c r="O1933" i="33" s="1"/>
  <c r="N2072" i="33"/>
  <c r="O2072" i="33" s="1" a="1"/>
  <c r="O2072" i="33" s="1"/>
  <c r="N1944" i="33"/>
  <c r="O1944" i="33" s="1" a="1"/>
  <c r="O1944" i="33" s="1"/>
  <c r="N1758" i="33"/>
  <c r="O1758" i="33" s="1" a="1"/>
  <c r="O1758" i="33" s="1"/>
  <c r="N1857" i="33"/>
  <c r="O1857" i="33" s="1" a="1"/>
  <c r="O1857" i="33" s="1"/>
  <c r="N1729" i="33"/>
  <c r="O1729" i="33" s="1" a="1"/>
  <c r="O1729" i="33" s="1"/>
  <c r="N1485" i="33"/>
  <c r="O1485" i="33" s="1" a="1"/>
  <c r="O1485" i="33" s="1"/>
  <c r="N1772" i="33"/>
  <c r="O1772" i="33" s="1" a="1"/>
  <c r="O1772" i="33" s="1"/>
  <c r="N1572" i="33"/>
  <c r="O1572" i="33" s="1" a="1"/>
  <c r="O1572" i="33" s="1"/>
  <c r="N1620" i="33"/>
  <c r="O1620" i="33" s="1" a="1"/>
  <c r="O1620" i="33" s="1"/>
  <c r="N1652" i="33"/>
  <c r="O1652" i="33" s="1" a="1"/>
  <c r="O1652" i="33" s="1"/>
  <c r="N1757" i="33"/>
  <c r="O1757" i="33" s="1" a="1"/>
  <c r="O1757" i="33" s="1"/>
  <c r="N1679" i="33"/>
  <c r="O1679" i="33" s="1" a="1"/>
  <c r="O1679" i="33" s="1"/>
  <c r="N1808" i="33"/>
  <c r="O1808" i="33" s="1" a="1"/>
  <c r="O1808" i="33" s="1"/>
  <c r="N1600" i="33"/>
  <c r="O1600" i="33" s="1" a="1"/>
  <c r="O1600" i="33" s="1"/>
  <c r="N1615" i="33"/>
  <c r="O1615" i="33" s="1" a="1"/>
  <c r="O1615" i="33" s="1"/>
  <c r="N1566" i="33"/>
  <c r="O1566" i="33" s="1" a="1"/>
  <c r="O1566" i="33" s="1"/>
  <c r="N1618" i="33"/>
  <c r="O1618" i="33" s="1" a="1"/>
  <c r="O1618" i="33" s="1"/>
  <c r="N1511" i="33"/>
  <c r="O1511" i="33" s="1" a="1"/>
  <c r="O1511" i="33" s="1"/>
  <c r="N1629" i="33"/>
  <c r="O1629" i="33" s="1" a="1"/>
  <c r="O1629" i="33" s="1"/>
  <c r="N1551" i="33"/>
  <c r="O1551" i="33" s="1" a="1"/>
  <c r="O1551" i="33" s="1"/>
  <c r="N1447" i="33"/>
  <c r="O1447" i="33" s="1" a="1"/>
  <c r="O1447" i="33" s="1"/>
  <c r="N1595" i="33"/>
  <c r="O1595" i="33" s="1" a="1"/>
  <c r="O1595" i="33" s="1"/>
  <c r="N1534" i="33"/>
  <c r="O1534" i="33" s="1" a="1"/>
  <c r="O1534" i="33" s="1"/>
  <c r="N1574" i="33"/>
  <c r="O1574" i="33" s="1" a="1"/>
  <c r="O1574" i="33" s="1"/>
  <c r="N1481" i="33"/>
  <c r="O1481" i="33" s="1" a="1"/>
  <c r="O1481" i="33" s="1"/>
  <c r="N1609" i="33"/>
  <c r="O1609" i="33" s="1" a="1"/>
  <c r="O1609" i="33" s="1"/>
  <c r="N1348" i="33"/>
  <c r="O1348" i="33" s="1" a="1"/>
  <c r="O1348" i="33" s="1"/>
  <c r="N1373" i="33"/>
  <c r="O1373" i="33" s="1" a="1"/>
  <c r="O1373" i="33" s="1"/>
  <c r="N1436" i="33"/>
  <c r="O1436" i="33" s="1" a="1"/>
  <c r="O1436" i="33" s="1"/>
  <c r="N1421" i="33"/>
  <c r="O1421" i="33" s="1" a="1"/>
  <c r="O1421" i="33" s="1"/>
  <c r="N1408" i="33"/>
  <c r="O1408" i="33" s="1" a="1"/>
  <c r="O1408" i="33" s="1"/>
  <c r="N1296" i="33"/>
  <c r="O1296" i="33" s="1" a="1"/>
  <c r="O1296" i="33" s="1"/>
  <c r="N1448" i="33"/>
  <c r="O1448" i="33" s="1" a="1"/>
  <c r="O1448" i="33" s="1"/>
  <c r="N1331" i="33"/>
  <c r="O1331" i="33" s="1" a="1"/>
  <c r="O1331" i="33" s="1"/>
  <c r="N1142" i="33"/>
  <c r="O1142" i="33" s="1" a="1"/>
  <c r="O1142" i="33" s="1"/>
  <c r="N1358" i="33"/>
  <c r="O1358" i="33" s="1" a="1"/>
  <c r="O1358" i="33" s="1"/>
  <c r="N1221" i="33"/>
  <c r="O1221" i="33" s="1" a="1"/>
  <c r="O1221" i="33" s="1"/>
  <c r="N1337" i="33"/>
  <c r="O1337" i="33" s="1" a="1"/>
  <c r="O1337" i="33" s="1"/>
  <c r="N1173" i="33"/>
  <c r="O1173" i="33" s="1" a="1"/>
  <c r="O1173" i="33" s="1"/>
  <c r="N1233" i="33"/>
  <c r="O1233" i="33" s="1" a="1"/>
  <c r="O1233" i="33" s="1"/>
  <c r="N1076" i="33"/>
  <c r="O1076" i="33" s="1" a="1"/>
  <c r="O1076" i="33" s="1"/>
  <c r="N1298" i="33"/>
  <c r="O1298" i="33" s="1" a="1"/>
  <c r="O1298" i="33" s="1"/>
  <c r="N1236" i="33"/>
  <c r="O1236" i="33" s="1" a="1"/>
  <c r="O1236" i="33" s="1"/>
  <c r="N1108" i="33"/>
  <c r="O1108" i="33" s="1" a="1"/>
  <c r="O1108" i="33" s="1"/>
  <c r="N1175" i="33"/>
  <c r="O1175" i="33" s="1" a="1"/>
  <c r="O1175" i="33" s="1"/>
  <c r="N1006" i="33"/>
  <c r="O1006" i="33" s="1" a="1"/>
  <c r="O1006" i="33" s="1"/>
  <c r="N1098" i="33"/>
  <c r="O1098" i="33" s="1" a="1"/>
  <c r="O1098" i="33" s="1"/>
  <c r="N1117" i="33"/>
  <c r="O1117" i="33" s="1" a="1"/>
  <c r="O1117" i="33" s="1"/>
  <c r="N1240" i="33"/>
  <c r="O1240" i="33" s="1" a="1"/>
  <c r="O1240" i="33" s="1"/>
  <c r="N1112" i="33"/>
  <c r="O1112" i="33" s="1" a="1"/>
  <c r="O1112" i="33" s="1"/>
  <c r="N1179" i="33"/>
  <c r="O1179" i="33" s="1" a="1"/>
  <c r="O1179" i="33" s="1"/>
  <c r="N998" i="33"/>
  <c r="O998" i="33" s="1" a="1"/>
  <c r="O998" i="33" s="1"/>
  <c r="N1007" i="33"/>
  <c r="O1007" i="33" s="1" a="1"/>
  <c r="O1007" i="33" s="1"/>
  <c r="N941" i="33"/>
  <c r="O941" i="33" s="1" a="1"/>
  <c r="O941" i="33" s="1"/>
  <c r="N1003" i="33"/>
  <c r="O1003" i="33" s="1" a="1"/>
  <c r="O1003" i="33" s="1"/>
  <c r="N873" i="33"/>
  <c r="O873" i="33" s="1" a="1"/>
  <c r="O873" i="33" s="1"/>
  <c r="N1033" i="33"/>
  <c r="O1033" i="33" s="1" a="1"/>
  <c r="O1033" i="33" s="1"/>
  <c r="N886" i="33"/>
  <c r="O886" i="33" s="1" a="1"/>
  <c r="O886" i="33" s="1"/>
  <c r="N1028" i="33"/>
  <c r="O1028" i="33" s="1" a="1"/>
  <c r="O1028" i="33" s="1"/>
  <c r="N868" i="33"/>
  <c r="O868" i="33" s="1" a="1"/>
  <c r="O868" i="33" s="1"/>
  <c r="N958" i="33"/>
  <c r="O958" i="33" s="1" a="1"/>
  <c r="O958" i="33" s="1"/>
  <c r="N1090" i="33"/>
  <c r="O1090" i="33" s="1" a="1"/>
  <c r="O1090" i="33" s="1"/>
  <c r="N956" i="33"/>
  <c r="O956" i="33" s="1" a="1"/>
  <c r="O956" i="33" s="1"/>
  <c r="N790" i="33"/>
  <c r="O790" i="33" s="1" a="1"/>
  <c r="O790" i="33" s="1"/>
  <c r="N871" i="33"/>
  <c r="O871" i="33" s="1" a="1"/>
  <c r="O871" i="33" s="1"/>
  <c r="N639" i="33"/>
  <c r="O639" i="33" s="1" a="1"/>
  <c r="O639" i="33" s="1"/>
  <c r="N781" i="33"/>
  <c r="O781" i="33" s="1" a="1"/>
  <c r="O781" i="33" s="1"/>
  <c r="N711" i="33"/>
  <c r="O711" i="33" s="1" a="1"/>
  <c r="O711" i="33" s="1"/>
  <c r="N785" i="33"/>
  <c r="O785" i="33" s="1" a="1"/>
  <c r="O785" i="33" s="1"/>
  <c r="N896" i="33"/>
  <c r="O896" i="33" s="1" a="1"/>
  <c r="O896" i="33" s="1"/>
  <c r="N710" i="33"/>
  <c r="O710" i="33" s="1" a="1"/>
  <c r="O710" i="33" s="1"/>
  <c r="N907" i="33"/>
  <c r="O907" i="33" s="1" a="1"/>
  <c r="O907" i="33" s="1"/>
  <c r="N745" i="33"/>
  <c r="O745" i="33" s="1" a="1"/>
  <c r="O745" i="33" s="1"/>
  <c r="N716" i="33"/>
  <c r="O716" i="33" s="1" a="1"/>
  <c r="O716" i="33" s="1"/>
  <c r="N447" i="33"/>
  <c r="O447" i="33" s="1" a="1"/>
  <c r="O447" i="33" s="1"/>
  <c r="N650" i="33"/>
  <c r="O650" i="33" s="1" a="1"/>
  <c r="O650" i="33" s="1"/>
  <c r="N725" i="33"/>
  <c r="O725" i="33" s="1" a="1"/>
  <c r="O725" i="33" s="1"/>
  <c r="N572" i="33"/>
  <c r="O572" i="33" s="1" a="1"/>
  <c r="O572" i="33" s="1"/>
  <c r="N704" i="33"/>
  <c r="O704" i="33" s="1" a="1"/>
  <c r="O704" i="33" s="1"/>
  <c r="N289" i="33"/>
  <c r="O289" i="33" s="1" a="1"/>
  <c r="O289" i="33" s="1"/>
  <c r="N667" i="33"/>
  <c r="O667" i="33" s="1" a="1"/>
  <c r="O667" i="33" s="1"/>
  <c r="N423" i="33"/>
  <c r="O423" i="33" s="1" a="1"/>
  <c r="O423" i="33" s="1"/>
  <c r="N377" i="33"/>
  <c r="O377" i="33" s="1" a="1"/>
  <c r="O377" i="33" s="1"/>
  <c r="N477" i="33"/>
  <c r="O477" i="33" s="1" a="1"/>
  <c r="O477" i="33" s="1"/>
  <c r="N311" i="33"/>
  <c r="O311" i="33" s="1" a="1"/>
  <c r="O311" i="33" s="1"/>
  <c r="N504" i="33"/>
  <c r="O504" i="33" s="1" a="1"/>
  <c r="O504" i="33" s="1"/>
  <c r="N352" i="33"/>
  <c r="O352" i="33" s="1" a="1"/>
  <c r="O352" i="33" s="1"/>
  <c r="N507" i="33"/>
  <c r="O507" i="33" s="1" a="1"/>
  <c r="O507" i="33" s="1"/>
  <c r="N614" i="33"/>
  <c r="O614" i="33" s="1" a="1"/>
  <c r="O614" i="33" s="1"/>
  <c r="N486" i="33"/>
  <c r="O486" i="33" s="1" a="1"/>
  <c r="O486" i="33" s="1"/>
  <c r="N347" i="33"/>
  <c r="O347" i="33" s="1" a="1"/>
  <c r="O347" i="33" s="1"/>
  <c r="N513" i="33"/>
  <c r="O513" i="33" s="1" a="1"/>
  <c r="O513" i="33" s="1"/>
  <c r="N548" i="33"/>
  <c r="O548" i="33" s="1" a="1"/>
  <c r="O548" i="33" s="1"/>
  <c r="N427" i="33"/>
  <c r="O427" i="33" s="1" a="1"/>
  <c r="O427" i="33" s="1"/>
  <c r="N282" i="33"/>
  <c r="O282" i="33" s="1" a="1"/>
  <c r="O282" i="33" s="1"/>
  <c r="N391" i="33"/>
  <c r="O391" i="33" s="1" a="1"/>
  <c r="O391" i="33" s="1"/>
  <c r="N340" i="33"/>
  <c r="O340" i="33" s="1" a="1"/>
  <c r="O340" i="33" s="1"/>
  <c r="N326" i="33"/>
  <c r="O326" i="33" s="1" a="1"/>
  <c r="O326" i="33" s="1"/>
  <c r="N166" i="33"/>
  <c r="O166" i="33" s="1" a="1"/>
  <c r="O166" i="33" s="1"/>
  <c r="N45" i="33"/>
  <c r="O45" i="33" s="1" a="1"/>
  <c r="O45" i="33" s="1"/>
  <c r="N303" i="33"/>
  <c r="O303" i="33" s="1" a="1"/>
  <c r="O303" i="33" s="1"/>
  <c r="N230" i="33"/>
  <c r="O230" i="33" s="1" a="1"/>
  <c r="O230" i="33" s="1"/>
  <c r="N250" i="33"/>
  <c r="O250" i="33" s="1" a="1"/>
  <c r="O250" i="33" s="1"/>
  <c r="N291" i="33"/>
  <c r="O291" i="33" s="1" a="1"/>
  <c r="O291" i="33" s="1"/>
  <c r="N216" i="33"/>
  <c r="O216" i="33" s="1" a="1"/>
  <c r="O216" i="33" s="1"/>
  <c r="N60" i="33"/>
  <c r="O60" i="33" s="1" a="1"/>
  <c r="O60" i="33" s="1"/>
  <c r="N224" i="33"/>
  <c r="O224" i="33" s="1" a="1"/>
  <c r="O224" i="33" s="1"/>
  <c r="N260" i="33"/>
  <c r="O260" i="33" s="1" a="1"/>
  <c r="O260" i="33" s="1"/>
  <c r="N218" i="33"/>
  <c r="O218" i="33" s="1" a="1"/>
  <c r="O218" i="33" s="1"/>
  <c r="N38" i="33"/>
  <c r="O38" i="33" s="1" a="1"/>
  <c r="O38" i="33" s="1"/>
  <c r="N99" i="33"/>
  <c r="O99" i="33" s="1" a="1"/>
  <c r="O99" i="33" s="1"/>
  <c r="N65" i="33"/>
  <c r="O65" i="33" s="1" a="1"/>
  <c r="O65" i="33" s="1"/>
  <c r="N75" i="33"/>
  <c r="O75" i="33" s="1" a="1"/>
  <c r="O75" i="33" s="1"/>
  <c r="N82" i="33"/>
  <c r="O82" i="33" s="1" a="1"/>
  <c r="O82" i="33" s="1"/>
  <c r="N33" i="33"/>
  <c r="O33" i="33" s="1" a="1"/>
  <c r="O33" i="33" s="1"/>
  <c r="N2402" i="33"/>
  <c r="O2402" i="33" s="1" a="1"/>
  <c r="O2402" i="33" s="1"/>
  <c r="N2375" i="33"/>
  <c r="O2375" i="33" s="1" a="1"/>
  <c r="O2375" i="33" s="1"/>
  <c r="N2474" i="33"/>
  <c r="O2474" i="33" s="1" a="1"/>
  <c r="O2474" i="33" s="1"/>
  <c r="N2511" i="33"/>
  <c r="O2511" i="33" s="1" a="1"/>
  <c r="O2511" i="33" s="1"/>
  <c r="N2498" i="33"/>
  <c r="O2498" i="33" s="1" a="1"/>
  <c r="O2498" i="33" s="1"/>
  <c r="N2316" i="33"/>
  <c r="O2316" i="33" s="1" a="1"/>
  <c r="O2316" i="33" s="1"/>
  <c r="N2485" i="33"/>
  <c r="O2485" i="33" s="1" a="1"/>
  <c r="O2485" i="33" s="1"/>
  <c r="N2467" i="33"/>
  <c r="O2467" i="33" s="1" a="1"/>
  <c r="O2467" i="33" s="1"/>
  <c r="N2406" i="33"/>
  <c r="O2406" i="33" s="1" a="1"/>
  <c r="O2406" i="33" s="1"/>
  <c r="N2350" i="33"/>
  <c r="O2350" i="33" s="1" a="1"/>
  <c r="O2350" i="33" s="1"/>
  <c r="N2109" i="33"/>
  <c r="O2109" i="33" s="1" a="1"/>
  <c r="O2109" i="33" s="1"/>
  <c r="N2333" i="33"/>
  <c r="O2333" i="33" s="1" a="1"/>
  <c r="O2333" i="33" s="1"/>
  <c r="N2456" i="33"/>
  <c r="O2456" i="33" s="1" a="1"/>
  <c r="O2456" i="33" s="1"/>
  <c r="N2328" i="33"/>
  <c r="O2328" i="33" s="1" a="1"/>
  <c r="O2328" i="33" s="1"/>
  <c r="N2387" i="33"/>
  <c r="O2387" i="33" s="1" a="1"/>
  <c r="O2387" i="33" s="1"/>
  <c r="N2292" i="33"/>
  <c r="O2292" i="33" s="1" a="1"/>
  <c r="O2292" i="33" s="1"/>
  <c r="N2345" i="33"/>
  <c r="O2345" i="33" s="1" a="1"/>
  <c r="O2345" i="33" s="1"/>
  <c r="N2248" i="33"/>
  <c r="O2248" i="33" s="1" a="1"/>
  <c r="O2248" i="33" s="1"/>
  <c r="N2120" i="33"/>
  <c r="O2120" i="33" s="1" a="1"/>
  <c r="O2120" i="33" s="1"/>
  <c r="N2275" i="33"/>
  <c r="O2275" i="33" s="1" a="1"/>
  <c r="O2275" i="33" s="1"/>
  <c r="N2147" i="33"/>
  <c r="O2147" i="33" s="1" a="1"/>
  <c r="O2147" i="33" s="1"/>
  <c r="N2286" i="33"/>
  <c r="O2286" i="33" s="1" a="1"/>
  <c r="O2286" i="33" s="1"/>
  <c r="N2158" i="33"/>
  <c r="O2158" i="33" s="1" a="1"/>
  <c r="O2158" i="33" s="1"/>
  <c r="N2241" i="33"/>
  <c r="O2241" i="33" s="1" a="1"/>
  <c r="O2241" i="33" s="1"/>
  <c r="N2113" i="33"/>
  <c r="O2113" i="33" s="1" a="1"/>
  <c r="O2113" i="33" s="1"/>
  <c r="N2220" i="33"/>
  <c r="O2220" i="33" s="1" a="1"/>
  <c r="O2220" i="33" s="1"/>
  <c r="N2092" i="33"/>
  <c r="O2092" i="33" s="1" a="1"/>
  <c r="O2092" i="33" s="1"/>
  <c r="N2231" i="33"/>
  <c r="O2231" i="33" s="1" a="1"/>
  <c r="O2231" i="33" s="1"/>
  <c r="N2103" i="33"/>
  <c r="O2103" i="33" s="1" a="1"/>
  <c r="O2103" i="33" s="1"/>
  <c r="N2258" i="33"/>
  <c r="O2258" i="33" s="1" a="1"/>
  <c r="O2258" i="33" s="1"/>
  <c r="N2130" i="33"/>
  <c r="O2130" i="33" s="1" a="1"/>
  <c r="O2130" i="33" s="1"/>
  <c r="N1851" i="33"/>
  <c r="O1851" i="33" s="1" a="1"/>
  <c r="O1851" i="33" s="1"/>
  <c r="N1934" i="33"/>
  <c r="O1934" i="33" s="1" a="1"/>
  <c r="O1934" i="33" s="1"/>
  <c r="N2041" i="33"/>
  <c r="O2041" i="33" s="1" a="1"/>
  <c r="O2041" i="33" s="1"/>
  <c r="N1913" i="33"/>
  <c r="O1913" i="33" s="1" a="1"/>
  <c r="O1913" i="33" s="1"/>
  <c r="N2020" i="33"/>
  <c r="O2020" i="33" s="1" a="1"/>
  <c r="O2020" i="33" s="1"/>
  <c r="N1830" i="33"/>
  <c r="O1830" i="33" s="1" a="1"/>
  <c r="O1830" i="33" s="1"/>
  <c r="N1935" i="33"/>
  <c r="O1935" i="33" s="1" a="1"/>
  <c r="O1935" i="33" s="1"/>
  <c r="N1807" i="33"/>
  <c r="O1807" i="33" s="1" a="1"/>
  <c r="O1807" i="33" s="1"/>
  <c r="N1922" i="33"/>
  <c r="O1922" i="33" s="1" a="1"/>
  <c r="O1922" i="33" s="1"/>
  <c r="N2053" i="33"/>
  <c r="O2053" i="33" s="1" a="1"/>
  <c r="O2053" i="33" s="1"/>
  <c r="N1925" i="33"/>
  <c r="O1925" i="33" s="1" a="1"/>
  <c r="O1925" i="33" s="1"/>
  <c r="N2064" i="33"/>
  <c r="O2064" i="33" s="1" a="1"/>
  <c r="O2064" i="33" s="1"/>
  <c r="N1936" i="33"/>
  <c r="O1936" i="33" s="1" a="1"/>
  <c r="O1936" i="33" s="1"/>
  <c r="N1750" i="33"/>
  <c r="O1750" i="33" s="1" a="1"/>
  <c r="O1750" i="33" s="1"/>
  <c r="N1849" i="33"/>
  <c r="O1849" i="33" s="1" a="1"/>
  <c r="O1849" i="33" s="1"/>
  <c r="N1721" i="33"/>
  <c r="O1721" i="33" s="1" a="1"/>
  <c r="O1721" i="33" s="1"/>
  <c r="N1892" i="33"/>
  <c r="O1892" i="33" s="1" a="1"/>
  <c r="O1892" i="33" s="1"/>
  <c r="N1764" i="33"/>
  <c r="O1764" i="33" s="1" a="1"/>
  <c r="O1764" i="33" s="1"/>
  <c r="N1775" i="33"/>
  <c r="O1775" i="33" s="1" a="1"/>
  <c r="O1775" i="33" s="1"/>
  <c r="N1497" i="33"/>
  <c r="O1497" i="33" s="1" a="1"/>
  <c r="O1497" i="33" s="1"/>
  <c r="N1647" i="33"/>
  <c r="O1647" i="33" s="1" a="1"/>
  <c r="O1647" i="33" s="1"/>
  <c r="N1749" i="33"/>
  <c r="O1749" i="33" s="1" a="1"/>
  <c r="O1749" i="33" s="1"/>
  <c r="N1636" i="33"/>
  <c r="O1636" i="33" s="1" a="1"/>
  <c r="O1636" i="33" s="1"/>
  <c r="N1800" i="33"/>
  <c r="O1800" i="33" s="1" a="1"/>
  <c r="O1800" i="33" s="1"/>
  <c r="N1580" i="33"/>
  <c r="O1580" i="33" s="1" a="1"/>
  <c r="O1580" i="33" s="1"/>
  <c r="N1607" i="33"/>
  <c r="O1607" i="33" s="1" a="1"/>
  <c r="O1607" i="33" s="1"/>
  <c r="N1535" i="33"/>
  <c r="O1535" i="33" s="1" a="1"/>
  <c r="O1535" i="33" s="1"/>
  <c r="N1610" i="33"/>
  <c r="O1610" i="33" s="1" a="1"/>
  <c r="O1610" i="33" s="1"/>
  <c r="N1500" i="33"/>
  <c r="O1500" i="33" s="1" a="1"/>
  <c r="O1500" i="33" s="1"/>
  <c r="N1621" i="33"/>
  <c r="O1621" i="33" s="1" a="1"/>
  <c r="O1621" i="33" s="1"/>
  <c r="N1540" i="33"/>
  <c r="O1540" i="33" s="1" a="1"/>
  <c r="O1540" i="33" s="1"/>
  <c r="N1569" i="33"/>
  <c r="O1569" i="33" s="1" a="1"/>
  <c r="O1569" i="33" s="1"/>
  <c r="N1587" i="33"/>
  <c r="O1587" i="33" s="1" a="1"/>
  <c r="O1587" i="33" s="1"/>
  <c r="N1503" i="33"/>
  <c r="O1503" i="33" s="1" a="1"/>
  <c r="O1503" i="33" s="1"/>
  <c r="N1565" i="33"/>
  <c r="O1565" i="33" s="1" a="1"/>
  <c r="O1565" i="33" s="1"/>
  <c r="N1466" i="33"/>
  <c r="O1466" i="33" s="1" a="1"/>
  <c r="O1466" i="33" s="1"/>
  <c r="N1601" i="33"/>
  <c r="O1601" i="33" s="1" a="1"/>
  <c r="O1601" i="33" s="1"/>
  <c r="N1324" i="33"/>
  <c r="O1324" i="33" s="1" a="1"/>
  <c r="O1324" i="33" s="1"/>
  <c r="N1356" i="33"/>
  <c r="O1356" i="33" s="1" a="1"/>
  <c r="O1356" i="33" s="1"/>
  <c r="N1428" i="33"/>
  <c r="O1428" i="33" s="1" a="1"/>
  <c r="O1428" i="33" s="1"/>
  <c r="N1419" i="33"/>
  <c r="O1419" i="33" s="1" a="1"/>
  <c r="O1419" i="33" s="1"/>
  <c r="N1372" i="33"/>
  <c r="O1372" i="33" s="1" a="1"/>
  <c r="O1372" i="33" s="1"/>
  <c r="N1277" i="33"/>
  <c r="O1277" i="33" s="1" a="1"/>
  <c r="O1277" i="33" s="1"/>
  <c r="N1440" i="33"/>
  <c r="O1440" i="33" s="1" a="1"/>
  <c r="O1440" i="33" s="1"/>
  <c r="N1323" i="33"/>
  <c r="O1323" i="33" s="1" a="1"/>
  <c r="O1323" i="33" s="1"/>
  <c r="N1080" i="33"/>
  <c r="O1080" i="33" s="1" a="1"/>
  <c r="O1080" i="33" s="1"/>
  <c r="N1350" i="33"/>
  <c r="O1350" i="33" s="1" a="1"/>
  <c r="O1350" i="33" s="1"/>
  <c r="N1257" i="33"/>
  <c r="O1257" i="33" s="1" a="1"/>
  <c r="O1257" i="33" s="1"/>
  <c r="N1329" i="33"/>
  <c r="O1329" i="33" s="1" a="1"/>
  <c r="O1329" i="33" s="1"/>
  <c r="N1157" i="33"/>
  <c r="O1157" i="33" s="1" a="1"/>
  <c r="O1157" i="33" s="1"/>
  <c r="N1218" i="33"/>
  <c r="O1218" i="33" s="1" a="1"/>
  <c r="O1218" i="33" s="1"/>
  <c r="N1418" i="33"/>
  <c r="O1418" i="33" s="1" a="1"/>
  <c r="O1418" i="33" s="1"/>
  <c r="N1290" i="33"/>
  <c r="O1290" i="33" s="1" a="1"/>
  <c r="O1290" i="33" s="1"/>
  <c r="N1228" i="33"/>
  <c r="O1228" i="33" s="1" a="1"/>
  <c r="O1228" i="33" s="1"/>
  <c r="N1100" i="33"/>
  <c r="O1100" i="33" s="1" a="1"/>
  <c r="O1100" i="33" s="1"/>
  <c r="N1167" i="33"/>
  <c r="O1167" i="33" s="1" a="1"/>
  <c r="O1167" i="33" s="1"/>
  <c r="N990" i="33"/>
  <c r="O990" i="33" s="1" a="1"/>
  <c r="O990" i="33" s="1"/>
  <c r="N1079" i="33"/>
  <c r="O1079" i="33" s="1" a="1"/>
  <c r="O1079" i="33" s="1"/>
  <c r="N1109" i="33"/>
  <c r="O1109" i="33" s="1" a="1"/>
  <c r="O1109" i="33" s="1"/>
  <c r="N1232" i="33"/>
  <c r="O1232" i="33" s="1" a="1"/>
  <c r="O1232" i="33" s="1"/>
  <c r="N1104" i="33"/>
  <c r="O1104" i="33" s="1" a="1"/>
  <c r="O1104" i="33" s="1"/>
  <c r="N1171" i="33"/>
  <c r="O1171" i="33" s="1" a="1"/>
  <c r="O1171" i="33" s="1"/>
  <c r="N982" i="33"/>
  <c r="O982" i="33" s="1" a="1"/>
  <c r="O982" i="33" s="1"/>
  <c r="N991" i="33"/>
  <c r="O991" i="33" s="1" a="1"/>
  <c r="O991" i="33" s="1"/>
  <c r="N930" i="33"/>
  <c r="O930" i="33" s="1" a="1"/>
  <c r="O930" i="33" s="1"/>
  <c r="N995" i="33"/>
  <c r="O995" i="33" s="1" a="1"/>
  <c r="O995" i="33" s="1"/>
  <c r="N852" i="33"/>
  <c r="O852" i="33" s="1" a="1"/>
  <c r="O852" i="33" s="1"/>
  <c r="N1025" i="33"/>
  <c r="O1025" i="33" s="1" a="1"/>
  <c r="O1025" i="33" s="1"/>
  <c r="N884" i="33"/>
  <c r="O884" i="33" s="1" a="1"/>
  <c r="O884" i="33" s="1"/>
  <c r="N1020" i="33"/>
  <c r="O1020" i="33" s="1" a="1"/>
  <c r="O1020" i="33" s="1"/>
  <c r="N846" i="33"/>
  <c r="O846" i="33" s="1" a="1"/>
  <c r="O846" i="33" s="1"/>
  <c r="N949" i="33"/>
  <c r="O949" i="33" s="1" a="1"/>
  <c r="O949" i="33" s="1"/>
  <c r="N1082" i="33"/>
  <c r="O1082" i="33" s="1" a="1"/>
  <c r="O1082" i="33" s="1"/>
  <c r="N945" i="33"/>
  <c r="O945" i="33" s="1" a="1"/>
  <c r="O945" i="33" s="1"/>
  <c r="N788" i="33"/>
  <c r="O788" i="33" s="1" a="1"/>
  <c r="O788" i="33" s="1"/>
  <c r="N863" i="33"/>
  <c r="O863" i="33" s="1" a="1"/>
  <c r="O863" i="33" s="1"/>
  <c r="N615" i="33"/>
  <c r="O615" i="33" s="1" a="1"/>
  <c r="O615" i="33" s="1"/>
  <c r="N768" i="33"/>
  <c r="O768" i="33" s="1" a="1"/>
  <c r="O768" i="33" s="1"/>
  <c r="N695" i="33"/>
  <c r="O695" i="33" s="1" a="1"/>
  <c r="O695" i="33" s="1"/>
  <c r="N770" i="33"/>
  <c r="O770" i="33" s="1" a="1"/>
  <c r="O770" i="33" s="1"/>
  <c r="N888" i="33"/>
  <c r="O888" i="33" s="1" a="1"/>
  <c r="O888" i="33" s="1"/>
  <c r="N694" i="33"/>
  <c r="O694" i="33" s="1" a="1"/>
  <c r="O694" i="33" s="1"/>
  <c r="N899" i="33"/>
  <c r="O899" i="33" s="1" a="1"/>
  <c r="O899" i="33" s="1"/>
  <c r="N729" i="33"/>
  <c r="O729" i="33" s="1" a="1"/>
  <c r="O729" i="33" s="1"/>
  <c r="N700" i="33"/>
  <c r="O700" i="33" s="1" a="1"/>
  <c r="O700" i="33" s="1"/>
  <c r="N519" i="33"/>
  <c r="O519" i="33" s="1" a="1"/>
  <c r="O519" i="33" s="1"/>
  <c r="N642" i="33"/>
  <c r="O642" i="33" s="1" a="1"/>
  <c r="O642" i="33" s="1"/>
  <c r="N717" i="33"/>
  <c r="O717" i="33" s="1" a="1"/>
  <c r="O717" i="33" s="1"/>
  <c r="N559" i="33"/>
  <c r="O559" i="33" s="1" a="1"/>
  <c r="O559" i="33" s="1"/>
  <c r="N696" i="33"/>
  <c r="O696" i="33" s="1" a="1"/>
  <c r="O696" i="33" s="1"/>
  <c r="N787" i="33"/>
  <c r="O787" i="33" s="1" a="1"/>
  <c r="O787" i="33" s="1"/>
  <c r="N659" i="33"/>
  <c r="O659" i="33" s="1" a="1"/>
  <c r="O659" i="33" s="1"/>
  <c r="N383" i="33"/>
  <c r="O383" i="33" s="1" a="1"/>
  <c r="O383" i="33" s="1"/>
  <c r="N349" i="33"/>
  <c r="O349" i="33" s="1" a="1"/>
  <c r="O349" i="33" s="1"/>
  <c r="N469" i="33"/>
  <c r="O469" i="33" s="1" a="1"/>
  <c r="O469" i="33" s="1"/>
  <c r="N287" i="33"/>
  <c r="O287" i="33" s="1" a="1"/>
  <c r="O287" i="33" s="1"/>
  <c r="N496" i="33"/>
  <c r="O496" i="33" s="1" a="1"/>
  <c r="O496" i="33" s="1"/>
  <c r="N344" i="33"/>
  <c r="O344" i="33" s="1" a="1"/>
  <c r="O344" i="33" s="1"/>
  <c r="N499" i="33"/>
  <c r="O499" i="33" s="1" a="1"/>
  <c r="O499" i="33" s="1"/>
  <c r="N606" i="33"/>
  <c r="O606" i="33" s="1" a="1"/>
  <c r="O606" i="33" s="1"/>
  <c r="N478" i="33"/>
  <c r="O478" i="33" s="1" a="1"/>
  <c r="O478" i="33" s="1"/>
  <c r="N339" i="33"/>
  <c r="O339" i="33" s="1" a="1"/>
  <c r="O339" i="33" s="1"/>
  <c r="N505" i="33"/>
  <c r="O505" i="33" s="1" a="1"/>
  <c r="O505" i="33" s="1"/>
  <c r="N540" i="33"/>
  <c r="O540" i="33" s="1" a="1"/>
  <c r="O540" i="33" s="1"/>
  <c r="N417" i="33"/>
  <c r="O417" i="33" s="1" a="1"/>
  <c r="O417" i="33" s="1"/>
  <c r="N264" i="33"/>
  <c r="O264" i="33" s="1" a="1"/>
  <c r="O264" i="33" s="1"/>
  <c r="N389" i="33"/>
  <c r="O389" i="33" s="1" a="1"/>
  <c r="O389" i="33" s="1"/>
  <c r="N249" i="33"/>
  <c r="O249" i="33" s="1" a="1"/>
  <c r="O249" i="33" s="1"/>
  <c r="N318" i="33"/>
  <c r="O318" i="33" s="1" a="1"/>
  <c r="O318" i="33" s="1"/>
  <c r="N367" i="33"/>
  <c r="O367" i="33" s="1" a="1"/>
  <c r="O367" i="33" s="1"/>
  <c r="N418" i="33"/>
  <c r="O418" i="33" s="1" a="1"/>
  <c r="O418" i="33" s="1"/>
  <c r="N298" i="33"/>
  <c r="O298" i="33" s="1" a="1"/>
  <c r="O298" i="33" s="1"/>
  <c r="N225" i="33"/>
  <c r="O225" i="33" s="1" a="1"/>
  <c r="O225" i="33" s="1"/>
  <c r="N234" i="33"/>
  <c r="O234" i="33" s="1" a="1"/>
  <c r="O234" i="33" s="1"/>
  <c r="N283" i="33"/>
  <c r="O283" i="33" s="1" a="1"/>
  <c r="O283" i="33" s="1"/>
  <c r="N205" i="33"/>
  <c r="O205" i="33" s="1" a="1"/>
  <c r="O205" i="33" s="1"/>
  <c r="N11" i="33"/>
  <c r="O11" i="33" s="1" a="1"/>
  <c r="O11" i="33" s="1"/>
  <c r="N198" i="33"/>
  <c r="O198" i="33" s="1" a="1"/>
  <c r="O198" i="33" s="1"/>
  <c r="N252" i="33"/>
  <c r="O252" i="33" s="1" a="1"/>
  <c r="O252" i="33" s="1"/>
  <c r="N212" i="33"/>
  <c r="O212" i="33" s="1" a="1"/>
  <c r="O212" i="33" s="1"/>
  <c r="N144" i="33"/>
  <c r="O144" i="33" s="1" a="1"/>
  <c r="O144" i="33" s="1"/>
  <c r="N59" i="33"/>
  <c r="O59" i="33" s="1" a="1"/>
  <c r="O59" i="33" s="1"/>
  <c r="N39" i="33"/>
  <c r="O39" i="33" s="1" a="1"/>
  <c r="O39" i="33" s="1"/>
  <c r="N83" i="33"/>
  <c r="O83" i="33" s="1" a="1"/>
  <c r="O83" i="33" s="1"/>
  <c r="N74" i="33"/>
  <c r="O74" i="33" s="1" a="1"/>
  <c r="O74" i="33" s="1"/>
  <c r="N25" i="33"/>
  <c r="O25" i="33" s="1" a="1"/>
  <c r="O25" i="33" s="1"/>
  <c r="N2398" i="33"/>
  <c r="O2398" i="33" s="1" a="1"/>
  <c r="O2398" i="33" s="1"/>
  <c r="N2370" i="33"/>
  <c r="O2370" i="33" s="1" a="1"/>
  <c r="O2370" i="33" s="1"/>
  <c r="N2470" i="33"/>
  <c r="O2470" i="33" s="1" a="1"/>
  <c r="O2470" i="33" s="1"/>
  <c r="N2503" i="33"/>
  <c r="O2503" i="33" s="1" a="1"/>
  <c r="O2503" i="33" s="1"/>
  <c r="N2436" i="33"/>
  <c r="O2436" i="33" s="1" a="1"/>
  <c r="O2436" i="33" s="1"/>
  <c r="N2306" i="33"/>
  <c r="O2306" i="33" s="1" a="1"/>
  <c r="O2306" i="33" s="1"/>
  <c r="N2481" i="33"/>
  <c r="O2481" i="33" s="1" a="1"/>
  <c r="O2481" i="33" s="1"/>
  <c r="N2455" i="33"/>
  <c r="O2455" i="33" s="1" a="1"/>
  <c r="O2455" i="33" s="1"/>
  <c r="N2366" i="33"/>
  <c r="O2366" i="33" s="1" a="1"/>
  <c r="O2366" i="33" s="1"/>
  <c r="N2335" i="33"/>
  <c r="O2335" i="33" s="1" a="1"/>
  <c r="O2335" i="33" s="1"/>
  <c r="N1635" i="33"/>
  <c r="O1635" i="33" s="1" a="1"/>
  <c r="O1635" i="33" s="1"/>
  <c r="N2325" i="33"/>
  <c r="O2325" i="33" s="1" a="1"/>
  <c r="O2325" i="33" s="1"/>
  <c r="N2448" i="33"/>
  <c r="O2448" i="33" s="1" a="1"/>
  <c r="O2448" i="33" s="1"/>
  <c r="N2320" i="33"/>
  <c r="O2320" i="33" s="1" a="1"/>
  <c r="O2320" i="33" s="1"/>
  <c r="N2379" i="33"/>
  <c r="O2379" i="33" s="1" a="1"/>
  <c r="O2379" i="33" s="1"/>
  <c r="N2034" i="33"/>
  <c r="O2034" i="33" s="1" a="1"/>
  <c r="O2034" i="33" s="1"/>
  <c r="N2337" i="33"/>
  <c r="O2337" i="33" s="1" a="1"/>
  <c r="O2337" i="33" s="1"/>
  <c r="N2240" i="33"/>
  <c r="O2240" i="33" s="1" a="1"/>
  <c r="O2240" i="33" s="1"/>
  <c r="N2112" i="33"/>
  <c r="O2112" i="33" s="1" a="1"/>
  <c r="O2112" i="33" s="1"/>
  <c r="N2267" i="33"/>
  <c r="O2267" i="33" s="1" a="1"/>
  <c r="O2267" i="33" s="1"/>
  <c r="N2139" i="33"/>
  <c r="O2139" i="33" s="1" a="1"/>
  <c r="O2139" i="33" s="1"/>
  <c r="N2278" i="33"/>
  <c r="O2278" i="33" s="1" a="1"/>
  <c r="O2278" i="33" s="1"/>
  <c r="N2150" i="33"/>
  <c r="O2150" i="33" s="1" a="1"/>
  <c r="O2150" i="33" s="1"/>
  <c r="N2233" i="33"/>
  <c r="O2233" i="33" s="1" a="1"/>
  <c r="O2233" i="33" s="1"/>
  <c r="N2105" i="33"/>
  <c r="O2105" i="33" s="1" a="1"/>
  <c r="O2105" i="33" s="1"/>
  <c r="N2212" i="33"/>
  <c r="O2212" i="33" s="1" a="1"/>
  <c r="O2212" i="33" s="1"/>
  <c r="N2050" i="33"/>
  <c r="O2050" i="33" s="1" a="1"/>
  <c r="O2050" i="33" s="1"/>
  <c r="N2223" i="33"/>
  <c r="O2223" i="33" s="1" a="1"/>
  <c r="O2223" i="33" s="1"/>
  <c r="N2095" i="33"/>
  <c r="O2095" i="33" s="1" a="1"/>
  <c r="O2095" i="33" s="1"/>
  <c r="N2250" i="33"/>
  <c r="O2250" i="33" s="1" a="1"/>
  <c r="O2250" i="33" s="1"/>
  <c r="N2122" i="33"/>
  <c r="O2122" i="33" s="1" a="1"/>
  <c r="O2122" i="33" s="1"/>
  <c r="N1834" i="33"/>
  <c r="O1834" i="33" s="1" a="1"/>
  <c r="O1834" i="33" s="1"/>
  <c r="N1926" i="33"/>
  <c r="O1926" i="33" s="1" a="1"/>
  <c r="O1926" i="33" s="1"/>
  <c r="N2033" i="33"/>
  <c r="O2033" i="33" s="1" a="1"/>
  <c r="O2033" i="33" s="1"/>
  <c r="N1842" i="33"/>
  <c r="O1842" i="33" s="1" a="1"/>
  <c r="O1842" i="33" s="1"/>
  <c r="N2012" i="33"/>
  <c r="O2012" i="33" s="1" a="1"/>
  <c r="O2012" i="33" s="1"/>
  <c r="N1815" i="33"/>
  <c r="O1815" i="33" s="1" a="1"/>
  <c r="O1815" i="33" s="1"/>
  <c r="N1927" i="33"/>
  <c r="O1927" i="33" s="1" a="1"/>
  <c r="O1927" i="33" s="1"/>
  <c r="N1763" i="33"/>
  <c r="O1763" i="33" s="1" a="1"/>
  <c r="O1763" i="33" s="1"/>
  <c r="N1914" i="33"/>
  <c r="O1914" i="33" s="1" a="1"/>
  <c r="O1914" i="33" s="1"/>
  <c r="N2045" i="33"/>
  <c r="O2045" i="33" s="1" a="1"/>
  <c r="O2045" i="33" s="1"/>
  <c r="N1917" i="33"/>
  <c r="O1917" i="33" s="1" a="1"/>
  <c r="O1917" i="33" s="1"/>
  <c r="N2056" i="33"/>
  <c r="O2056" i="33" s="1" a="1"/>
  <c r="O2056" i="33" s="1"/>
  <c r="N1928" i="33"/>
  <c r="O1928" i="33" s="1" a="1"/>
  <c r="O1928" i="33" s="1"/>
  <c r="N1742" i="33"/>
  <c r="O1742" i="33" s="1" a="1"/>
  <c r="O1742" i="33" s="1"/>
  <c r="N1841" i="33"/>
  <c r="O1841" i="33" s="1" a="1"/>
  <c r="O1841" i="33" s="1"/>
  <c r="N1713" i="33"/>
  <c r="O1713" i="33" s="1" a="1"/>
  <c r="O1713" i="33" s="1"/>
  <c r="N1884" i="33"/>
  <c r="O1884" i="33" s="1" a="1"/>
  <c r="O1884" i="33" s="1"/>
  <c r="N1756" i="33"/>
  <c r="O1756" i="33" s="1" a="1"/>
  <c r="O1756" i="33" s="1"/>
  <c r="N1767" i="33"/>
  <c r="O1767" i="33" s="1" a="1"/>
  <c r="O1767" i="33" s="1"/>
  <c r="N1786" i="33"/>
  <c r="O1786" i="33" s="1" a="1"/>
  <c r="O1786" i="33" s="1"/>
  <c r="N1869" i="33"/>
  <c r="O1869" i="33" s="1" a="1"/>
  <c r="O1869" i="33" s="1"/>
  <c r="N1741" i="33"/>
  <c r="O1741" i="33" s="1" a="1"/>
  <c r="O1741" i="33" s="1"/>
  <c r="N1631" i="33"/>
  <c r="O1631" i="33" s="1" a="1"/>
  <c r="O1631" i="33" s="1"/>
  <c r="N1792" i="33"/>
  <c r="O1792" i="33" s="1" a="1"/>
  <c r="O1792" i="33" s="1"/>
  <c r="N1276" i="33"/>
  <c r="O1276" i="33" s="1" a="1"/>
  <c r="O1276" i="33" s="1"/>
  <c r="N1599" i="33"/>
  <c r="O1599" i="33" s="1" a="1"/>
  <c r="O1599" i="33" s="1"/>
  <c r="N1524" i="33"/>
  <c r="O1524" i="33" s="1" a="1"/>
  <c r="O1524" i="33" s="1"/>
  <c r="N1602" i="33"/>
  <c r="O1602" i="33" s="1" a="1"/>
  <c r="O1602" i="33" s="1"/>
  <c r="N1482" i="33"/>
  <c r="O1482" i="33" s="1" a="1"/>
  <c r="O1482" i="33" s="1"/>
  <c r="N1613" i="33"/>
  <c r="O1613" i="33" s="1" a="1"/>
  <c r="O1613" i="33" s="1"/>
  <c r="N1529" i="33"/>
  <c r="O1529" i="33" s="1" a="1"/>
  <c r="O1529" i="33" s="1"/>
  <c r="N1558" i="33"/>
  <c r="O1558" i="33" s="1" a="1"/>
  <c r="O1558" i="33" s="1"/>
  <c r="N1579" i="33"/>
  <c r="O1579" i="33" s="1" a="1"/>
  <c r="O1579" i="33" s="1"/>
  <c r="N1477" i="33"/>
  <c r="O1477" i="33" s="1" a="1"/>
  <c r="O1477" i="33" s="1"/>
  <c r="N1554" i="33"/>
  <c r="O1554" i="33" s="1" a="1"/>
  <c r="O1554" i="33" s="1"/>
  <c r="N1459" i="33"/>
  <c r="O1459" i="33" s="1" a="1"/>
  <c r="O1459" i="33" s="1"/>
  <c r="N1593" i="33"/>
  <c r="O1593" i="33" s="1" a="1"/>
  <c r="O1593" i="33" s="1"/>
  <c r="N1254" i="33"/>
  <c r="O1254" i="33" s="1" a="1"/>
  <c r="O1254" i="33" s="1"/>
  <c r="N1316" i="33"/>
  <c r="O1316" i="33" s="1" a="1"/>
  <c r="O1316" i="33" s="1"/>
  <c r="N1423" i="33"/>
  <c r="O1423" i="33" s="1" a="1"/>
  <c r="O1423" i="33" s="1"/>
  <c r="N1399" i="33"/>
  <c r="O1399" i="33" s="1" a="1"/>
  <c r="O1399" i="33" s="1"/>
  <c r="N1300" i="33"/>
  <c r="O1300" i="33" s="1" a="1"/>
  <c r="O1300" i="33" s="1"/>
  <c r="N1260" i="33"/>
  <c r="O1260" i="33" s="1" a="1"/>
  <c r="O1260" i="33" s="1"/>
  <c r="N1432" i="33"/>
  <c r="O1432" i="33" s="1" a="1"/>
  <c r="O1432" i="33" s="1"/>
  <c r="N1315" i="33"/>
  <c r="O1315" i="33" s="1" a="1"/>
  <c r="O1315" i="33" s="1"/>
  <c r="N1013" i="33"/>
  <c r="O1013" i="33" s="1" a="1"/>
  <c r="O1013" i="33" s="1"/>
  <c r="N1342" i="33"/>
  <c r="O1342" i="33" s="1" a="1"/>
  <c r="O1342" i="33" s="1"/>
  <c r="N1246" i="33"/>
  <c r="O1246" i="33" s="1" a="1"/>
  <c r="O1246" i="33" s="1"/>
  <c r="N1321" i="33"/>
  <c r="O1321" i="33" s="1" a="1"/>
  <c r="O1321" i="33" s="1"/>
  <c r="N1141" i="33"/>
  <c r="O1141" i="33" s="1" a="1"/>
  <c r="O1141" i="33" s="1"/>
  <c r="N1198" i="33"/>
  <c r="O1198" i="33" s="1" a="1"/>
  <c r="O1198" i="33" s="1"/>
  <c r="N1410" i="33"/>
  <c r="O1410" i="33" s="1" a="1"/>
  <c r="O1410" i="33" s="1"/>
  <c r="N1282" i="33"/>
  <c r="O1282" i="33" s="1" a="1"/>
  <c r="O1282" i="33" s="1"/>
  <c r="N1220" i="33"/>
  <c r="O1220" i="33" s="1" a="1"/>
  <c r="O1220" i="33" s="1"/>
  <c r="N1092" i="33"/>
  <c r="O1092" i="33" s="1" a="1"/>
  <c r="O1092" i="33" s="1"/>
  <c r="N1159" i="33"/>
  <c r="O1159" i="33" s="1" a="1"/>
  <c r="O1159" i="33" s="1"/>
  <c r="N946" i="33"/>
  <c r="O946" i="33" s="1" a="1"/>
  <c r="O946" i="33" s="1"/>
  <c r="N1046" i="33"/>
  <c r="O1046" i="33" s="1" a="1"/>
  <c r="O1046" i="33" s="1"/>
  <c r="N1101" i="33"/>
  <c r="O1101" i="33" s="1" a="1"/>
  <c r="O1101" i="33" s="1"/>
  <c r="N1224" i="33"/>
  <c r="O1224" i="33" s="1" a="1"/>
  <c r="O1224" i="33" s="1"/>
  <c r="N1096" i="33"/>
  <c r="O1096" i="33" s="1" a="1"/>
  <c r="O1096" i="33" s="1"/>
  <c r="N1163" i="33"/>
  <c r="O1163" i="33" s="1" a="1"/>
  <c r="O1163" i="33" s="1"/>
  <c r="N974" i="33"/>
  <c r="O974" i="33" s="1" a="1"/>
  <c r="O974" i="33" s="1"/>
  <c r="N913" i="33"/>
  <c r="O913" i="33" s="1" a="1"/>
  <c r="O913" i="33" s="1"/>
  <c r="N919" i="33"/>
  <c r="O919" i="33" s="1" a="1"/>
  <c r="O919" i="33" s="1"/>
  <c r="N987" i="33"/>
  <c r="O987" i="33" s="1" a="1"/>
  <c r="O987" i="33" s="1"/>
  <c r="N830" i="33"/>
  <c r="O830" i="33" s="1" a="1"/>
  <c r="O830" i="33" s="1"/>
  <c r="N1017" i="33"/>
  <c r="O1017" i="33" s="1" a="1"/>
  <c r="O1017" i="33" s="1"/>
  <c r="N860" i="33"/>
  <c r="O860" i="33" s="1" a="1"/>
  <c r="O860" i="33" s="1"/>
  <c r="N1012" i="33"/>
  <c r="O1012" i="33" s="1" a="1"/>
  <c r="O1012" i="33" s="1"/>
  <c r="N825" i="33"/>
  <c r="O825" i="33" s="1" a="1"/>
  <c r="O825" i="33" s="1"/>
  <c r="N938" i="33"/>
  <c r="O938" i="33" s="1" a="1"/>
  <c r="O938" i="33" s="1"/>
  <c r="N1074" i="33"/>
  <c r="O1074" i="33" s="1" a="1"/>
  <c r="O1074" i="33" s="1"/>
  <c r="N936" i="33"/>
  <c r="O936" i="33" s="1" a="1"/>
  <c r="O936" i="33" s="1"/>
  <c r="N773" i="33"/>
  <c r="O773" i="33" s="1" a="1"/>
  <c r="O773" i="33" s="1"/>
  <c r="N855" i="33"/>
  <c r="O855" i="33" s="1" a="1"/>
  <c r="O855" i="33" s="1"/>
  <c r="N605" i="33"/>
  <c r="O605" i="33" s="1" a="1"/>
  <c r="O605" i="33" s="1"/>
  <c r="N756" i="33"/>
  <c r="O756" i="33" s="1" a="1"/>
  <c r="O756" i="33" s="1"/>
  <c r="N679" i="33"/>
  <c r="O679" i="33" s="1" a="1"/>
  <c r="O679" i="33" s="1"/>
  <c r="N762" i="33"/>
  <c r="O762" i="33" s="1" a="1"/>
  <c r="O762" i="33" s="1"/>
  <c r="N880" i="33"/>
  <c r="O880" i="33" s="1" a="1"/>
  <c r="O880" i="33" s="1"/>
  <c r="N678" i="33"/>
  <c r="O678" i="33" s="1" a="1"/>
  <c r="O678" i="33" s="1"/>
  <c r="N891" i="33"/>
  <c r="O891" i="33" s="1" a="1"/>
  <c r="O891" i="33" s="1"/>
  <c r="N713" i="33"/>
  <c r="O713" i="33" s="1" a="1"/>
  <c r="O713" i="33" s="1"/>
  <c r="N684" i="33"/>
  <c r="O684" i="33" s="1" a="1"/>
  <c r="O684" i="33" s="1"/>
  <c r="N487" i="33"/>
  <c r="O487" i="33" s="1" a="1"/>
  <c r="O487" i="33" s="1"/>
  <c r="N634" i="33"/>
  <c r="O634" i="33" s="1" a="1"/>
  <c r="O634" i="33" s="1"/>
  <c r="N709" i="33"/>
  <c r="O709" i="33" s="1" a="1"/>
  <c r="O709" i="33" s="1"/>
  <c r="N530" i="33"/>
  <c r="O530" i="33" s="1" a="1"/>
  <c r="O530" i="33" s="1"/>
  <c r="N688" i="33"/>
  <c r="O688" i="33" s="1" a="1"/>
  <c r="O688" i="33" s="1"/>
  <c r="N779" i="33"/>
  <c r="O779" i="33" s="1" a="1"/>
  <c r="O779" i="33" s="1"/>
  <c r="N651" i="33"/>
  <c r="O651" i="33" s="1" a="1"/>
  <c r="O651" i="33" s="1"/>
  <c r="N374" i="33"/>
  <c r="O374" i="33" s="1" a="1"/>
  <c r="O374" i="33" s="1"/>
  <c r="N341" i="33"/>
  <c r="O341" i="33" s="1" a="1"/>
  <c r="O341" i="33" s="1"/>
  <c r="N461" i="33"/>
  <c r="O461" i="33" s="1" a="1"/>
  <c r="O461" i="33" s="1"/>
  <c r="N278" i="33"/>
  <c r="O278" i="33" s="1" a="1"/>
  <c r="O278" i="33" s="1"/>
  <c r="N488" i="33"/>
  <c r="O488" i="33" s="1" a="1"/>
  <c r="O488" i="33" s="1"/>
  <c r="N336" i="33"/>
  <c r="O336" i="33" s="1" a="1"/>
  <c r="O336" i="33" s="1"/>
  <c r="N491" i="33"/>
  <c r="O491" i="33" s="1" a="1"/>
  <c r="O491" i="33" s="1"/>
  <c r="N598" i="33"/>
  <c r="O598" i="33" s="1" a="1"/>
  <c r="O598" i="33" s="1"/>
  <c r="N470" i="33"/>
  <c r="O470" i="33" s="1" a="1"/>
  <c r="O470" i="33" s="1"/>
  <c r="N331" i="33"/>
  <c r="O331" i="33" s="1" a="1"/>
  <c r="O331" i="33" s="1"/>
  <c r="N497" i="33"/>
  <c r="O497" i="33" s="1" a="1"/>
  <c r="O497" i="33" s="1"/>
  <c r="N532" i="33"/>
  <c r="O532" i="33" s="1" a="1"/>
  <c r="O532" i="33" s="1"/>
  <c r="N406" i="33"/>
  <c r="O406" i="33" s="1" a="1"/>
  <c r="O406" i="33" s="1"/>
  <c r="N258" i="33"/>
  <c r="O258" i="33" s="1" a="1"/>
  <c r="O258" i="33" s="1"/>
  <c r="N380" i="33"/>
  <c r="O380" i="33" s="1" a="1"/>
  <c r="O380" i="33" s="1"/>
  <c r="N227" i="33"/>
  <c r="O227" i="33" s="1" a="1"/>
  <c r="O227" i="33" s="1"/>
  <c r="N281" i="33"/>
  <c r="O281" i="33" s="1" a="1"/>
  <c r="O281" i="33" s="1"/>
  <c r="N359" i="33"/>
  <c r="O359" i="33" s="1" a="1"/>
  <c r="O359" i="33" s="1"/>
  <c r="N410" i="33"/>
  <c r="O410" i="33" s="1" a="1"/>
  <c r="O410" i="33" s="1"/>
  <c r="N310" i="33"/>
  <c r="O310" i="33" s="1" a="1"/>
  <c r="O310" i="33" s="1"/>
  <c r="N193" i="33"/>
  <c r="O193" i="33" s="1" a="1"/>
  <c r="O193" i="33" s="1"/>
  <c r="N222" i="33"/>
  <c r="O222" i="33" s="1" a="1"/>
  <c r="O222" i="33" s="1"/>
  <c r="N275" i="33"/>
  <c r="O275" i="33" s="1" a="1"/>
  <c r="O275" i="33" s="1"/>
  <c r="N194" i="33"/>
  <c r="O194" i="33" s="1" a="1"/>
  <c r="O194" i="33" s="1"/>
  <c r="N113" i="33"/>
  <c r="O113" i="33" s="1" a="1"/>
  <c r="O113" i="33" s="1"/>
  <c r="N177" i="33"/>
  <c r="O177" i="33" s="1" a="1"/>
  <c r="O177" i="33" s="1"/>
  <c r="N244" i="33"/>
  <c r="O244" i="33" s="1" a="1"/>
  <c r="O244" i="33" s="1"/>
  <c r="N189" i="33"/>
  <c r="O189" i="33" s="1" a="1"/>
  <c r="O189" i="33" s="1"/>
  <c r="N142" i="33"/>
  <c r="O142" i="33" s="1" a="1"/>
  <c r="O142" i="33" s="1"/>
  <c r="N10" i="33"/>
  <c r="O10" i="33" s="1" a="1"/>
  <c r="O10" i="33" s="1"/>
  <c r="N26" i="33"/>
  <c r="O26" i="33" s="1" a="1"/>
  <c r="O26" i="33" s="1"/>
  <c r="N81" i="33"/>
  <c r="O81" i="33" s="1" a="1"/>
  <c r="O81" i="33" s="1"/>
  <c r="N66" i="33"/>
  <c r="O66" i="33" s="1" a="1"/>
  <c r="O66" i="33" s="1"/>
  <c r="N17" i="33"/>
  <c r="O17" i="33" s="1" a="1"/>
  <c r="O17" i="33" s="1"/>
  <c r="N2386" i="33"/>
  <c r="O2386" i="33" s="1" a="1"/>
  <c r="O2386" i="33" s="1"/>
  <c r="N2308" i="33"/>
  <c r="O2308" i="33" s="1" a="1"/>
  <c r="O2308" i="33" s="1"/>
  <c r="N2468" i="33"/>
  <c r="O2468" i="33" s="1" a="1"/>
  <c r="O2468" i="33" s="1"/>
  <c r="N2495" i="33"/>
  <c r="O2495" i="33" s="1" a="1"/>
  <c r="O2495" i="33" s="1"/>
  <c r="N2431" i="33"/>
  <c r="O2431" i="33" s="1" a="1"/>
  <c r="O2431" i="33" s="1"/>
  <c r="N2205" i="33"/>
  <c r="O2205" i="33" s="1" a="1"/>
  <c r="O2205" i="33" s="1"/>
  <c r="N2479" i="33"/>
  <c r="O2479" i="33" s="1" a="1"/>
  <c r="O2479" i="33" s="1"/>
  <c r="N2453" i="33"/>
  <c r="O2453" i="33" s="1" a="1"/>
  <c r="O2453" i="33" s="1"/>
  <c r="N2351" i="33"/>
  <c r="O2351" i="33" s="1" a="1"/>
  <c r="O2351" i="33" s="1"/>
  <c r="N2330" i="33"/>
  <c r="O2330" i="33" s="1" a="1"/>
  <c r="O2330" i="33" s="1"/>
  <c r="N2445" i="33"/>
  <c r="O2445" i="33" s="1" a="1"/>
  <c r="O2445" i="33" s="1"/>
  <c r="N2317" i="33"/>
  <c r="O2317" i="33" s="1" a="1"/>
  <c r="O2317" i="33" s="1"/>
  <c r="N2440" i="33"/>
  <c r="O2440" i="33" s="1" a="1"/>
  <c r="O2440" i="33" s="1"/>
  <c r="N2312" i="33"/>
  <c r="O2312" i="33" s="1" a="1"/>
  <c r="O2312" i="33" s="1"/>
  <c r="N2371" i="33"/>
  <c r="O2371" i="33" s="1" a="1"/>
  <c r="O2371" i="33" s="1"/>
  <c r="N1947" i="33"/>
  <c r="O1947" i="33" s="1" a="1"/>
  <c r="O1947" i="33" s="1"/>
  <c r="N2329" i="33"/>
  <c r="O2329" i="33" s="1" a="1"/>
  <c r="O2329" i="33" s="1"/>
  <c r="N2232" i="33"/>
  <c r="O2232" i="33" s="1" a="1"/>
  <c r="O2232" i="33" s="1"/>
  <c r="N2104" i="33"/>
  <c r="O2104" i="33" s="1" a="1"/>
  <c r="O2104" i="33" s="1"/>
  <c r="N2259" i="33"/>
  <c r="O2259" i="33" s="1" a="1"/>
  <c r="O2259" i="33" s="1"/>
  <c r="N2131" i="33"/>
  <c r="O2131" i="33" s="1" a="1"/>
  <c r="O2131" i="33" s="1"/>
  <c r="N2270" i="33"/>
  <c r="O2270" i="33" s="1" a="1"/>
  <c r="O2270" i="33" s="1"/>
  <c r="N2142" i="33"/>
  <c r="O2142" i="33" s="1" a="1"/>
  <c r="O2142" i="33" s="1"/>
  <c r="N2225" i="33"/>
  <c r="O2225" i="33" s="1" a="1"/>
  <c r="O2225" i="33" s="1"/>
  <c r="N2097" i="33"/>
  <c r="O2097" i="33" s="1" a="1"/>
  <c r="O2097" i="33" s="1"/>
  <c r="N2204" i="33"/>
  <c r="O2204" i="33" s="1" a="1"/>
  <c r="O2204" i="33" s="1"/>
  <c r="N1995" i="33"/>
  <c r="O1995" i="33" s="1" a="1"/>
  <c r="O1995" i="33" s="1"/>
  <c r="N2215" i="33"/>
  <c r="O2215" i="33" s="1" a="1"/>
  <c r="O2215" i="33" s="1"/>
  <c r="N2087" i="33"/>
  <c r="O2087" i="33" s="1" a="1"/>
  <c r="O2087" i="33" s="1"/>
  <c r="N2242" i="33"/>
  <c r="O2242" i="33" s="1" a="1"/>
  <c r="O2242" i="33" s="1"/>
  <c r="N2114" i="33"/>
  <c r="O2114" i="33" s="1" a="1"/>
  <c r="O2114" i="33" s="1"/>
  <c r="N1779" i="33"/>
  <c r="O1779" i="33" s="1" a="1"/>
  <c r="O1779" i="33" s="1"/>
  <c r="N1918" i="33"/>
  <c r="O1918" i="33" s="1" a="1"/>
  <c r="O1918" i="33" s="1"/>
  <c r="N2025" i="33"/>
  <c r="O2025" i="33" s="1" a="1"/>
  <c r="O2025" i="33" s="1"/>
  <c r="N1839" i="33"/>
  <c r="O1839" i="33" s="1" a="1"/>
  <c r="O1839" i="33" s="1"/>
  <c r="N2004" i="33"/>
  <c r="O2004" i="33" s="1" a="1"/>
  <c r="O2004" i="33" s="1"/>
  <c r="N1783" i="33"/>
  <c r="O1783" i="33" s="1" a="1"/>
  <c r="O1783" i="33" s="1"/>
  <c r="N1919" i="33"/>
  <c r="O1919" i="33" s="1" a="1"/>
  <c r="O1919" i="33" s="1"/>
  <c r="N1723" i="33"/>
  <c r="O1723" i="33" s="1" a="1"/>
  <c r="O1723" i="33" s="1"/>
  <c r="N1855" i="33"/>
  <c r="O1855" i="33" s="1" a="1"/>
  <c r="O1855" i="33" s="1"/>
  <c r="N2037" i="33"/>
  <c r="O2037" i="33" s="1" a="1"/>
  <c r="O2037" i="33" s="1"/>
  <c r="N1903" i="33"/>
  <c r="O1903" i="33" s="1" a="1"/>
  <c r="O1903" i="33" s="1"/>
  <c r="N2048" i="33"/>
  <c r="O2048" i="33" s="1" a="1"/>
  <c r="O2048" i="33" s="1"/>
  <c r="N1920" i="33"/>
  <c r="O1920" i="33" s="1" a="1"/>
  <c r="O1920" i="33" s="1"/>
  <c r="N1734" i="33"/>
  <c r="O1734" i="33" s="1" a="1"/>
  <c r="O1734" i="33" s="1"/>
  <c r="N1833" i="33"/>
  <c r="O1833" i="33" s="1" a="1"/>
  <c r="O1833" i="33" s="1"/>
  <c r="N1703" i="33"/>
  <c r="O1703" i="33" s="1" a="1"/>
  <c r="O1703" i="33" s="1"/>
  <c r="N1876" i="33"/>
  <c r="O1876" i="33" s="1" a="1"/>
  <c r="O1876" i="33" s="1"/>
  <c r="N1748" i="33"/>
  <c r="O1748" i="33" s="1" a="1"/>
  <c r="O1748" i="33" s="1"/>
  <c r="N1759" i="33"/>
  <c r="O1759" i="33" s="1" a="1"/>
  <c r="O1759" i="33" s="1"/>
  <c r="N1778" i="33"/>
  <c r="O1778" i="33" s="1" a="1"/>
  <c r="O1778" i="33" s="1"/>
  <c r="N1861" i="33"/>
  <c r="O1861" i="33" s="1" a="1"/>
  <c r="O1861" i="33" s="1"/>
  <c r="N1733" i="33"/>
  <c r="O1733" i="33" s="1" a="1"/>
  <c r="O1733" i="33" s="1"/>
  <c r="N1592" i="33"/>
  <c r="O1592" i="33" s="1" a="1"/>
  <c r="O1592" i="33" s="1"/>
  <c r="N1784" i="33"/>
  <c r="O1784" i="33" s="1" a="1"/>
  <c r="O1784" i="33" s="1"/>
  <c r="N1559" i="33"/>
  <c r="O1559" i="33" s="1" a="1"/>
  <c r="O1559" i="33" s="1"/>
  <c r="N1591" i="33"/>
  <c r="O1591" i="33" s="1" a="1"/>
  <c r="O1591" i="33" s="1"/>
  <c r="N1513" i="33"/>
  <c r="O1513" i="33" s="1" a="1"/>
  <c r="O1513" i="33" s="1"/>
  <c r="N1594" i="33"/>
  <c r="O1594" i="33" s="1" a="1"/>
  <c r="O1594" i="33" s="1"/>
  <c r="N1465" i="33"/>
  <c r="O1465" i="33" s="1" a="1"/>
  <c r="O1465" i="33" s="1"/>
  <c r="N1605" i="33"/>
  <c r="O1605" i="33" s="1" a="1"/>
  <c r="O1605" i="33" s="1"/>
  <c r="N1518" i="33"/>
  <c r="O1518" i="33" s="1" a="1"/>
  <c r="O1518" i="33" s="1"/>
  <c r="N1527" i="33"/>
  <c r="O1527" i="33" s="1" a="1"/>
  <c r="O1527" i="33" s="1"/>
  <c r="N1547" i="33"/>
  <c r="O1547" i="33" s="1" a="1"/>
  <c r="O1547" i="33" s="1"/>
  <c r="N1400" i="33"/>
  <c r="O1400" i="33" s="1" a="1"/>
  <c r="O1400" i="33" s="1"/>
  <c r="N1523" i="33"/>
  <c r="O1523" i="33" s="1" a="1"/>
  <c r="O1523" i="33" s="1"/>
  <c r="N1405" i="33"/>
  <c r="O1405" i="33" s="1" a="1"/>
  <c r="O1405" i="33" s="1"/>
  <c r="N1585" i="33"/>
  <c r="O1585" i="33" s="1" a="1"/>
  <c r="O1585" i="33" s="1"/>
  <c r="N1309" i="33"/>
  <c r="O1309" i="33" s="1" a="1"/>
  <c r="O1309" i="33" s="1"/>
  <c r="N1253" i="33"/>
  <c r="O1253" i="33" s="1" a="1"/>
  <c r="O1253" i="33" s="1"/>
  <c r="N1404" i="33"/>
  <c r="O1404" i="33" s="1" a="1"/>
  <c r="O1404" i="33" s="1"/>
  <c r="N1347" i="33"/>
  <c r="O1347" i="33" s="1" a="1"/>
  <c r="O1347" i="33" s="1"/>
  <c r="N1269" i="33"/>
  <c r="O1269" i="33" s="1" a="1"/>
  <c r="O1269" i="33" s="1"/>
  <c r="N1229" i="33"/>
  <c r="O1229" i="33" s="1" a="1"/>
  <c r="O1229" i="33" s="1"/>
  <c r="N1424" i="33"/>
  <c r="O1424" i="33" s="1" a="1"/>
  <c r="O1424" i="33" s="1"/>
  <c r="N1307" i="33"/>
  <c r="O1307" i="33" s="1" a="1"/>
  <c r="O1307" i="33" s="1"/>
  <c r="N1193" i="33"/>
  <c r="O1193" i="33" s="1" a="1"/>
  <c r="O1193" i="33" s="1"/>
  <c r="N1334" i="33"/>
  <c r="O1334" i="33" s="1" a="1"/>
  <c r="O1334" i="33" s="1"/>
  <c r="N1071" i="33"/>
  <c r="O1071" i="33" s="1" a="1"/>
  <c r="O1071" i="33" s="1"/>
  <c r="N1313" i="33"/>
  <c r="O1313" i="33" s="1" a="1"/>
  <c r="O1313" i="33" s="1"/>
  <c r="N981" i="33"/>
  <c r="O981" i="33" s="1" a="1"/>
  <c r="O981" i="33" s="1"/>
  <c r="N1182" i="33"/>
  <c r="O1182" i="33" s="1" a="1"/>
  <c r="O1182" i="33" s="1"/>
  <c r="N1402" i="33"/>
  <c r="O1402" i="33" s="1" a="1"/>
  <c r="O1402" i="33" s="1"/>
  <c r="N1274" i="33"/>
  <c r="O1274" i="33" s="1" a="1"/>
  <c r="O1274" i="33" s="1"/>
  <c r="N1212" i="33"/>
  <c r="O1212" i="33" s="1" a="1"/>
  <c r="O1212" i="33" s="1"/>
  <c r="N828" i="33"/>
  <c r="O828" i="33" s="1" a="1"/>
  <c r="O828" i="33" s="1"/>
  <c r="N1151" i="33"/>
  <c r="O1151" i="33" s="1" a="1"/>
  <c r="O1151" i="33" s="1"/>
  <c r="N1202" i="33"/>
  <c r="O1202" i="33" s="1" a="1"/>
  <c r="O1202" i="33" s="1"/>
  <c r="N910" i="33"/>
  <c r="O910" i="33" s="1" a="1"/>
  <c r="O910" i="33" s="1"/>
  <c r="N1093" i="33"/>
  <c r="O1093" i="33" s="1" a="1"/>
  <c r="O1093" i="33" s="1"/>
  <c r="N1216" i="33"/>
  <c r="O1216" i="33" s="1" a="1"/>
  <c r="O1216" i="33" s="1"/>
  <c r="N1084" i="33"/>
  <c r="O1084" i="33" s="1" a="1"/>
  <c r="O1084" i="33" s="1"/>
  <c r="N1155" i="33"/>
  <c r="O1155" i="33" s="1" a="1"/>
  <c r="O1155" i="33" s="1"/>
  <c r="N1126" i="33"/>
  <c r="O1126" i="33" s="1" a="1"/>
  <c r="O1126" i="33" s="1"/>
  <c r="N1040" i="33"/>
  <c r="O1040" i="33" s="1" a="1"/>
  <c r="O1040" i="33" s="1"/>
  <c r="N908" i="33"/>
  <c r="O908" i="33" s="1" a="1"/>
  <c r="O908" i="33" s="1"/>
  <c r="N979" i="33"/>
  <c r="O979" i="33" s="1" a="1"/>
  <c r="O979" i="33" s="1"/>
  <c r="N674" i="33"/>
  <c r="O674" i="33" s="1" a="1"/>
  <c r="O674" i="33" s="1"/>
  <c r="N1009" i="33"/>
  <c r="O1009" i="33" s="1" a="1"/>
  <c r="O1009" i="33" s="1"/>
  <c r="N838" i="33"/>
  <c r="O838" i="33" s="1" a="1"/>
  <c r="O838" i="33" s="1"/>
  <c r="N1004" i="33"/>
  <c r="O1004" i="33" s="1" a="1"/>
  <c r="O1004" i="33" s="1"/>
  <c r="N815" i="33"/>
  <c r="O815" i="33" s="1" a="1"/>
  <c r="O815" i="33" s="1"/>
  <c r="N927" i="33"/>
  <c r="O927" i="33" s="1" a="1"/>
  <c r="O927" i="33" s="1"/>
  <c r="N1066" i="33"/>
  <c r="O1066" i="33" s="1" a="1"/>
  <c r="O1066" i="33" s="1"/>
  <c r="N934" i="33"/>
  <c r="O934" i="33" s="1" a="1"/>
  <c r="O934" i="33" s="1"/>
  <c r="N766" i="33"/>
  <c r="O766" i="33" s="1" a="1"/>
  <c r="O766" i="33" s="1"/>
  <c r="N847" i="33"/>
  <c r="O847" i="33" s="1" a="1"/>
  <c r="O847" i="33" s="1"/>
  <c r="N812" i="33"/>
  <c r="O812" i="33" s="1" a="1"/>
  <c r="O812" i="33" s="1"/>
  <c r="N740" i="33"/>
  <c r="O740" i="33" s="1" a="1"/>
  <c r="O740" i="33" s="1"/>
  <c r="N663" i="33"/>
  <c r="O663" i="33" s="1" a="1"/>
  <c r="O663" i="33" s="1"/>
  <c r="N746" i="33"/>
  <c r="O746" i="33" s="1" a="1"/>
  <c r="O746" i="33" s="1"/>
  <c r="N872" i="33"/>
  <c r="O872" i="33" s="1" a="1"/>
  <c r="O872" i="33" s="1"/>
  <c r="N662" i="33"/>
  <c r="O662" i="33" s="1" a="1"/>
  <c r="O662" i="33" s="1"/>
  <c r="N883" i="33"/>
  <c r="O883" i="33" s="1" a="1"/>
  <c r="O883" i="33" s="1"/>
  <c r="N697" i="33"/>
  <c r="O697" i="33" s="1" a="1"/>
  <c r="O697" i="33" s="1"/>
  <c r="N668" i="33"/>
  <c r="O668" i="33" s="1" a="1"/>
  <c r="O668" i="33" s="1"/>
  <c r="N455" i="33"/>
  <c r="O455" i="33" s="1" a="1"/>
  <c r="O455" i="33" s="1"/>
  <c r="N626" i="33"/>
  <c r="O626" i="33" s="1" a="1"/>
  <c r="O626" i="33" s="1"/>
  <c r="N701" i="33"/>
  <c r="O701" i="33" s="1" a="1"/>
  <c r="O701" i="33" s="1"/>
  <c r="N498" i="33"/>
  <c r="O498" i="33" s="1" a="1"/>
  <c r="O498" i="33" s="1"/>
  <c r="N680" i="33"/>
  <c r="O680" i="33" s="1" a="1"/>
  <c r="O680" i="33" s="1"/>
  <c r="N771" i="33"/>
  <c r="O771" i="33" s="1" a="1"/>
  <c r="O771" i="33" s="1"/>
  <c r="N643" i="33"/>
  <c r="O643" i="33" s="1" a="1"/>
  <c r="O643" i="33" s="1"/>
  <c r="N361" i="33"/>
  <c r="O361" i="33" s="1" a="1"/>
  <c r="O361" i="33" s="1"/>
  <c r="N312" i="33"/>
  <c r="O312" i="33" s="1" a="1"/>
  <c r="O312" i="33" s="1"/>
  <c r="N453" i="33"/>
  <c r="O453" i="33" s="1" a="1"/>
  <c r="O453" i="33" s="1"/>
  <c r="N608" i="33"/>
  <c r="O608" i="33" s="1" a="1"/>
  <c r="O608" i="33" s="1"/>
  <c r="N480" i="33"/>
  <c r="O480" i="33" s="1" a="1"/>
  <c r="O480" i="33" s="1"/>
  <c r="N137" i="33"/>
  <c r="O137" i="33" s="1" a="1"/>
  <c r="O137" i="33" s="1"/>
  <c r="N483" i="33"/>
  <c r="O483" i="33" s="1" a="1"/>
  <c r="O483" i="33" s="1"/>
  <c r="N590" i="33"/>
  <c r="O590" i="33" s="1" a="1"/>
  <c r="O590" i="33" s="1"/>
  <c r="N462" i="33"/>
  <c r="O462" i="33" s="1" a="1"/>
  <c r="O462" i="33" s="1"/>
  <c r="N617" i="33"/>
  <c r="O617" i="33" s="1" a="1"/>
  <c r="O617" i="33" s="1"/>
  <c r="N489" i="33"/>
  <c r="O489" i="33" s="1" a="1"/>
  <c r="O489" i="33" s="1"/>
  <c r="N524" i="33"/>
  <c r="O524" i="33" s="1" a="1"/>
  <c r="O524" i="33" s="1"/>
  <c r="N395" i="33"/>
  <c r="O395" i="33" s="1" a="1"/>
  <c r="O395" i="33" s="1"/>
  <c r="N404" i="33"/>
  <c r="O404" i="33" s="1" a="1"/>
  <c r="O404" i="33" s="1"/>
  <c r="N353" i="33"/>
  <c r="O353" i="33" s="1" a="1"/>
  <c r="O353" i="33" s="1"/>
  <c r="N91" i="33"/>
  <c r="O91" i="33" s="1" a="1"/>
  <c r="O91" i="33" s="1"/>
  <c r="N276" i="33"/>
  <c r="O276" i="33" s="1" a="1"/>
  <c r="O276" i="33" s="1"/>
  <c r="N351" i="33"/>
  <c r="O351" i="33" s="1" a="1"/>
  <c r="O351" i="33" s="1"/>
  <c r="N402" i="33"/>
  <c r="O402" i="33" s="1" a="1"/>
  <c r="O402" i="33" s="1"/>
  <c r="N272" i="33"/>
  <c r="O272" i="33" s="1" a="1"/>
  <c r="O272" i="33" s="1"/>
  <c r="N183" i="33"/>
  <c r="O183" i="33" s="1" a="1"/>
  <c r="O183" i="33" s="1"/>
  <c r="N209" i="33"/>
  <c r="O209" i="33" s="1" a="1"/>
  <c r="O209" i="33" s="1"/>
  <c r="N267" i="33"/>
  <c r="O267" i="33" s="1" a="1"/>
  <c r="O267" i="33" s="1"/>
  <c r="N191" i="33"/>
  <c r="O191" i="33" s="1" a="1"/>
  <c r="O191" i="33" s="1"/>
  <c r="N96" i="33"/>
  <c r="O96" i="33" s="1" a="1"/>
  <c r="O96" i="33" s="1"/>
  <c r="N167" i="33"/>
  <c r="O167" i="33" s="1" a="1"/>
  <c r="O167" i="33" s="1"/>
  <c r="N236" i="33"/>
  <c r="O236" i="33" s="1" a="1"/>
  <c r="O236" i="33" s="1"/>
  <c r="N176" i="33"/>
  <c r="O176" i="33" s="1" a="1"/>
  <c r="O176" i="33" s="1"/>
  <c r="N118" i="33"/>
  <c r="O118" i="33" s="1" a="1"/>
  <c r="O118" i="33" s="1"/>
  <c r="N158" i="33"/>
  <c r="O158" i="33" s="1" a="1"/>
  <c r="O158" i="33" s="1"/>
  <c r="N67" i="33"/>
  <c r="O67" i="33" s="1" a="1"/>
  <c r="O67" i="33" s="1"/>
  <c r="N64" i="33"/>
  <c r="O64" i="33" s="1" a="1"/>
  <c r="O64" i="33" s="1"/>
  <c r="N58" i="33"/>
  <c r="O58" i="33" s="1" a="1"/>
  <c r="O58" i="33" s="1"/>
  <c r="N9" i="33"/>
  <c r="O9" i="33" s="1" a="1"/>
  <c r="O9" i="33" s="1"/>
  <c r="N2324" i="33"/>
  <c r="O2324" i="33" s="1" a="1"/>
  <c r="O2324" i="33" s="1"/>
  <c r="N2253" i="33"/>
  <c r="O2253" i="33" s="1" a="1"/>
  <c r="O2253" i="33" s="1"/>
  <c r="N2447" i="33"/>
  <c r="O2447" i="33" s="1" a="1"/>
  <c r="O2447" i="33" s="1"/>
  <c r="N2458" i="33"/>
  <c r="O2458" i="33" s="1" a="1"/>
  <c r="O2458" i="33" s="1"/>
  <c r="N2428" i="33"/>
  <c r="O2428" i="33" s="1" a="1"/>
  <c r="O2428" i="33" s="1"/>
  <c r="N2019" i="33"/>
  <c r="O2019" i="33" s="1" a="1"/>
  <c r="O2019" i="33" s="1"/>
  <c r="N2475" i="33"/>
  <c r="O2475" i="33" s="1" a="1"/>
  <c r="O2475" i="33" s="1"/>
  <c r="N2443" i="33"/>
  <c r="O2443" i="33" s="1" a="1"/>
  <c r="O2443" i="33" s="1"/>
  <c r="N2346" i="33"/>
  <c r="O2346" i="33" s="1" a="1"/>
  <c r="O2346" i="33" s="1"/>
  <c r="N2304" i="33"/>
  <c r="O2304" i="33" s="1" a="1"/>
  <c r="O2304" i="33" s="1"/>
  <c r="N2437" i="33"/>
  <c r="O2437" i="33" s="1" a="1"/>
  <c r="O2437" i="33" s="1"/>
  <c r="N2309" i="33"/>
  <c r="O2309" i="33" s="1" a="1"/>
  <c r="O2309" i="33" s="1"/>
  <c r="N2432" i="33"/>
  <c r="O2432" i="33" s="1" a="1"/>
  <c r="O2432" i="33" s="1"/>
  <c r="N2298" i="33"/>
  <c r="O2298" i="33" s="1" a="1"/>
  <c r="O2298" i="33" s="1"/>
  <c r="N2363" i="33"/>
  <c r="O2363" i="33" s="1" a="1"/>
  <c r="O2363" i="33" s="1"/>
  <c r="N2449" i="33"/>
  <c r="O2449" i="33" s="1" a="1"/>
  <c r="O2449" i="33" s="1"/>
  <c r="N2321" i="33"/>
  <c r="O2321" i="33" s="1" a="1"/>
  <c r="O2321" i="33" s="1"/>
  <c r="N2224" i="33"/>
  <c r="O2224" i="33" s="1" a="1"/>
  <c r="O2224" i="33" s="1"/>
  <c r="N2096" i="33"/>
  <c r="O2096" i="33" s="1" a="1"/>
  <c r="O2096" i="33" s="1"/>
  <c r="N2251" i="33"/>
  <c r="O2251" i="33" s="1" a="1"/>
  <c r="O2251" i="33" s="1"/>
  <c r="N2123" i="33"/>
  <c r="O2123" i="33" s="1" a="1"/>
  <c r="O2123" i="33" s="1"/>
  <c r="N2262" i="33"/>
  <c r="O2262" i="33" s="1" a="1"/>
  <c r="O2262" i="33" s="1"/>
  <c r="N2134" i="33"/>
  <c r="O2134" i="33" s="1" a="1"/>
  <c r="O2134" i="33" s="1"/>
  <c r="N2217" i="33"/>
  <c r="O2217" i="33" s="1" a="1"/>
  <c r="O2217" i="33" s="1"/>
  <c r="N2089" i="33"/>
  <c r="O2089" i="33" s="1" a="1"/>
  <c r="O2089" i="33" s="1"/>
  <c r="N2196" i="33"/>
  <c r="O2196" i="33" s="1" a="1"/>
  <c r="O2196" i="33" s="1"/>
  <c r="N2035" i="33"/>
  <c r="O2035" i="33" s="1" a="1"/>
  <c r="O2035" i="33" s="1"/>
  <c r="N2207" i="33"/>
  <c r="O2207" i="33" s="1" a="1"/>
  <c r="O2207" i="33" s="1"/>
  <c r="N2078" i="33"/>
  <c r="O2078" i="33" s="1" a="1"/>
  <c r="O2078" i="33" s="1"/>
  <c r="N2234" i="33"/>
  <c r="O2234" i="33" s="1" a="1"/>
  <c r="O2234" i="33" s="1"/>
  <c r="N2106" i="33"/>
  <c r="O2106" i="33" s="1" a="1"/>
  <c r="O2106" i="33" s="1"/>
  <c r="N1550" i="33"/>
  <c r="O1550" i="33" s="1" a="1"/>
  <c r="O1550" i="33" s="1"/>
  <c r="N1906" i="33"/>
  <c r="O1906" i="33" s="1" a="1"/>
  <c r="O1906" i="33" s="1"/>
  <c r="N2017" i="33"/>
  <c r="O2017" i="33" s="1" a="1"/>
  <c r="O2017" i="33" s="1"/>
  <c r="N1902" i="33"/>
  <c r="O1902" i="33" s="1" a="1"/>
  <c r="O1902" i="33" s="1"/>
  <c r="N1996" i="33"/>
  <c r="O1996" i="33" s="1" a="1"/>
  <c r="O1996" i="33" s="1"/>
  <c r="N1616" i="33"/>
  <c r="O1616" i="33" s="1" a="1"/>
  <c r="O1616" i="33" s="1"/>
  <c r="N1909" i="33"/>
  <c r="O1909" i="33" s="1" a="1"/>
  <c r="O1909" i="33" s="1"/>
  <c r="N2026" i="33"/>
  <c r="O2026" i="33" s="1" a="1"/>
  <c r="O2026" i="33" s="1"/>
  <c r="N1818" i="33"/>
  <c r="O1818" i="33" s="1" a="1"/>
  <c r="O1818" i="33" s="1"/>
  <c r="N2029" i="33"/>
  <c r="O2029" i="33" s="1" a="1"/>
  <c r="O2029" i="33" s="1"/>
  <c r="N1814" i="33"/>
  <c r="O1814" i="33" s="1" a="1"/>
  <c r="O1814" i="33" s="1"/>
  <c r="N2040" i="33"/>
  <c r="O2040" i="33" s="1" a="1"/>
  <c r="O2040" i="33" s="1"/>
  <c r="N1901" i="33"/>
  <c r="O1901" i="33" s="1" a="1"/>
  <c r="O1901" i="33" s="1"/>
  <c r="N1726" i="33"/>
  <c r="O1726" i="33" s="1" a="1"/>
  <c r="O1726" i="33" s="1"/>
  <c r="N1825" i="33"/>
  <c r="O1825" i="33" s="1" a="1"/>
  <c r="O1825" i="33" s="1"/>
  <c r="N1699" i="33"/>
  <c r="O1699" i="33" s="1" a="1"/>
  <c r="O1699" i="33" s="1"/>
  <c r="N1868" i="33"/>
  <c r="O1868" i="33" s="1" a="1"/>
  <c r="O1868" i="33" s="1"/>
  <c r="N1740" i="33"/>
  <c r="O1740" i="33" s="1" a="1"/>
  <c r="O1740" i="33" s="1"/>
  <c r="N1751" i="33"/>
  <c r="O1751" i="33" s="1" a="1"/>
  <c r="O1751" i="33" s="1"/>
  <c r="N1770" i="33"/>
  <c r="O1770" i="33" s="1" a="1"/>
  <c r="O1770" i="33" s="1"/>
  <c r="N1853" i="33"/>
  <c r="O1853" i="33" s="1" a="1"/>
  <c r="O1853" i="33" s="1"/>
  <c r="N1725" i="33"/>
  <c r="O1725" i="33" s="1" a="1"/>
  <c r="O1725" i="33" s="1"/>
  <c r="N1508" i="33"/>
  <c r="O1508" i="33" s="1" a="1"/>
  <c r="O1508" i="33" s="1"/>
  <c r="N1776" i="33"/>
  <c r="O1776" i="33" s="1" a="1"/>
  <c r="O1776" i="33" s="1"/>
  <c r="N1548" i="33"/>
  <c r="O1548" i="33" s="1" a="1"/>
  <c r="O1548" i="33" s="1"/>
  <c r="N1583" i="33"/>
  <c r="O1583" i="33" s="1" a="1"/>
  <c r="O1583" i="33" s="1"/>
  <c r="N1502" i="33"/>
  <c r="O1502" i="33" s="1" a="1"/>
  <c r="O1502" i="33" s="1"/>
  <c r="N1586" i="33"/>
  <c r="O1586" i="33" s="1" a="1"/>
  <c r="O1586" i="33" s="1"/>
  <c r="N1450" i="33"/>
  <c r="O1450" i="33" s="1" a="1"/>
  <c r="O1450" i="33" s="1"/>
  <c r="N1597" i="33"/>
  <c r="O1597" i="33" s="1" a="1"/>
  <c r="O1597" i="33" s="1"/>
  <c r="N1486" i="33"/>
  <c r="O1486" i="33" s="1" a="1"/>
  <c r="O1486" i="33" s="1"/>
  <c r="N1516" i="33"/>
  <c r="O1516" i="33" s="1" a="1"/>
  <c r="O1516" i="33" s="1"/>
  <c r="N1536" i="33"/>
  <c r="O1536" i="33" s="1" a="1"/>
  <c r="O1536" i="33" s="1"/>
  <c r="N1670" i="33"/>
  <c r="O1670" i="33" s="1" a="1"/>
  <c r="O1670" i="33" s="1"/>
  <c r="N1512" i="33"/>
  <c r="O1512" i="33" s="1" a="1"/>
  <c r="O1512" i="33" s="1"/>
  <c r="N1705" i="33"/>
  <c r="O1705" i="33" s="1" a="1"/>
  <c r="O1705" i="33" s="1"/>
  <c r="N1577" i="33"/>
  <c r="O1577" i="33" s="1" a="1"/>
  <c r="O1577" i="33" s="1"/>
  <c r="N1280" i="33"/>
  <c r="O1280" i="33" s="1" a="1"/>
  <c r="O1280" i="33" s="1"/>
  <c r="N1226" i="33"/>
  <c r="O1226" i="33" s="1" a="1"/>
  <c r="O1226" i="33" s="1"/>
  <c r="N1397" i="33"/>
  <c r="O1397" i="33" s="1" a="1"/>
  <c r="O1397" i="33" s="1"/>
  <c r="N1344" i="33"/>
  <c r="O1344" i="33" s="1" a="1"/>
  <c r="O1344" i="33" s="1"/>
  <c r="N1256" i="33"/>
  <c r="O1256" i="33" s="1" a="1"/>
  <c r="O1256" i="33" s="1"/>
  <c r="N1029" i="33"/>
  <c r="O1029" i="33" s="1" a="1"/>
  <c r="O1029" i="33" s="1"/>
  <c r="N1416" i="33"/>
  <c r="O1416" i="33" s="1" a="1"/>
  <c r="O1416" i="33" s="1"/>
  <c r="N1299" i="33"/>
  <c r="O1299" i="33" s="1" a="1"/>
  <c r="O1299" i="33" s="1"/>
  <c r="N1177" i="33"/>
  <c r="O1177" i="33" s="1" a="1"/>
  <c r="O1177" i="33" s="1"/>
  <c r="N1326" i="33"/>
  <c r="O1326" i="33" s="1" a="1"/>
  <c r="O1326" i="33" s="1"/>
  <c r="N1054" i="33"/>
  <c r="O1054" i="33" s="1" a="1"/>
  <c r="O1054" i="33" s="1"/>
  <c r="N1305" i="33"/>
  <c r="O1305" i="33" s="1" a="1"/>
  <c r="O1305" i="33" s="1"/>
  <c r="N1105" i="33"/>
  <c r="O1105" i="33" s="1" a="1"/>
  <c r="O1105" i="33" s="1"/>
  <c r="N1166" i="33"/>
  <c r="O1166" i="33" s="1" a="1"/>
  <c r="O1166" i="33" s="1"/>
  <c r="N1394" i="33"/>
  <c r="O1394" i="33" s="1" a="1"/>
  <c r="O1394" i="33" s="1"/>
  <c r="N1266" i="33"/>
  <c r="O1266" i="33" s="1" a="1"/>
  <c r="O1266" i="33" s="1"/>
  <c r="N1204" i="33"/>
  <c r="O1204" i="33" s="1" a="1"/>
  <c r="O1204" i="33" s="1"/>
  <c r="N1083" i="33"/>
  <c r="O1083" i="33" s="1" a="1"/>
  <c r="O1083" i="33" s="1"/>
  <c r="N1143" i="33"/>
  <c r="O1143" i="33" s="1" a="1"/>
  <c r="O1143" i="33" s="1"/>
  <c r="N1194" i="33"/>
  <c r="O1194" i="33" s="1" a="1"/>
  <c r="O1194" i="33" s="1"/>
  <c r="N895" i="33"/>
  <c r="O895" i="33" s="1" a="1"/>
  <c r="O895" i="33" s="1"/>
  <c r="N1043" i="33"/>
  <c r="O1043" i="33" s="1" a="1"/>
  <c r="O1043" i="33" s="1"/>
  <c r="N1208" i="33"/>
  <c r="O1208" i="33" s="1" a="1"/>
  <c r="O1208" i="33" s="1"/>
  <c r="N932" i="33"/>
  <c r="O932" i="33" s="1" a="1"/>
  <c r="O932" i="33" s="1"/>
  <c r="N1147" i="33"/>
  <c r="O1147" i="33" s="1" a="1"/>
  <c r="O1147" i="33" s="1"/>
  <c r="N1118" i="33"/>
  <c r="O1118" i="33" s="1" a="1"/>
  <c r="O1118" i="33" s="1"/>
  <c r="N1032" i="33"/>
  <c r="O1032" i="33" s="1" a="1"/>
  <c r="O1032" i="33" s="1"/>
  <c r="N889" i="33"/>
  <c r="O889" i="33" s="1" a="1"/>
  <c r="O889" i="33" s="1"/>
  <c r="N971" i="33"/>
  <c r="O971" i="33" s="1" a="1"/>
  <c r="O971" i="33" s="1"/>
  <c r="N636" i="33"/>
  <c r="O636" i="33" s="1" a="1"/>
  <c r="O636" i="33" s="1"/>
  <c r="N1001" i="33"/>
  <c r="O1001" i="33" s="1" a="1"/>
  <c r="O1001" i="33" s="1"/>
  <c r="N786" i="33"/>
  <c r="O786" i="33" s="1" a="1"/>
  <c r="O786" i="33" s="1"/>
  <c r="N996" i="33"/>
  <c r="O996" i="33" s="1" a="1"/>
  <c r="O996" i="33" s="1"/>
  <c r="N793" i="33"/>
  <c r="O793" i="33" s="1" a="1"/>
  <c r="O793" i="33" s="1"/>
  <c r="N916" i="33"/>
  <c r="O916" i="33" s="1" a="1"/>
  <c r="O916" i="33" s="1"/>
  <c r="N1058" i="33"/>
  <c r="O1058" i="33" s="1" a="1"/>
  <c r="O1058" i="33" s="1"/>
  <c r="N925" i="33"/>
  <c r="O925" i="33" s="1" a="1"/>
  <c r="O925" i="33" s="1"/>
  <c r="N750" i="33"/>
  <c r="O750" i="33" s="1" a="1"/>
  <c r="O750" i="33" s="1"/>
  <c r="N839" i="33"/>
  <c r="O839" i="33" s="1" a="1"/>
  <c r="O839" i="33" s="1"/>
  <c r="N801" i="33"/>
  <c r="O801" i="33" s="1" a="1"/>
  <c r="O801" i="33" s="1"/>
  <c r="N724" i="33"/>
  <c r="O724" i="33" s="1" a="1"/>
  <c r="O724" i="33" s="1"/>
  <c r="N646" i="33"/>
  <c r="O646" i="33" s="1" a="1"/>
  <c r="O646" i="33" s="1"/>
  <c r="N730" i="33"/>
  <c r="O730" i="33" s="1" a="1"/>
  <c r="O730" i="33" s="1"/>
  <c r="N864" i="33"/>
  <c r="O864" i="33" s="1" a="1"/>
  <c r="O864" i="33" s="1"/>
  <c r="N649" i="33"/>
  <c r="O649" i="33" s="1" a="1"/>
  <c r="O649" i="33" s="1"/>
  <c r="N875" i="33"/>
  <c r="O875" i="33" s="1" a="1"/>
  <c r="O875" i="33" s="1"/>
  <c r="N681" i="33"/>
  <c r="O681" i="33" s="1" a="1"/>
  <c r="O681" i="33" s="1"/>
  <c r="N652" i="33"/>
  <c r="O652" i="33" s="1" a="1"/>
  <c r="O652" i="33" s="1"/>
  <c r="N436" i="33"/>
  <c r="O436" i="33" s="1" a="1"/>
  <c r="O436" i="33" s="1"/>
  <c r="N586" i="33"/>
  <c r="O586" i="33" s="1" a="1"/>
  <c r="O586" i="33" s="1"/>
  <c r="N693" i="33"/>
  <c r="O693" i="33" s="1" a="1"/>
  <c r="O693" i="33" s="1"/>
  <c r="N297" i="33"/>
  <c r="O297" i="33" s="1" a="1"/>
  <c r="O297" i="33" s="1"/>
  <c r="N672" i="33"/>
  <c r="O672" i="33" s="1" a="1"/>
  <c r="O672" i="33" s="1"/>
  <c r="N763" i="33"/>
  <c r="O763" i="33" s="1" a="1"/>
  <c r="O763" i="33" s="1"/>
  <c r="N635" i="33"/>
  <c r="O635" i="33" s="1" a="1"/>
  <c r="O635" i="33" s="1"/>
  <c r="N357" i="33"/>
  <c r="O357" i="33" s="1" a="1"/>
  <c r="O357" i="33" s="1"/>
  <c r="N201" i="33"/>
  <c r="O201" i="33" s="1" a="1"/>
  <c r="O201" i="33" s="1"/>
  <c r="N441" i="33"/>
  <c r="O441" i="33" s="1" a="1"/>
  <c r="O441" i="33" s="1"/>
  <c r="N600" i="33"/>
  <c r="O600" i="33" s="1" a="1"/>
  <c r="O600" i="33" s="1"/>
  <c r="N472" i="33"/>
  <c r="O472" i="33" s="1" a="1"/>
  <c r="O472" i="33" s="1"/>
  <c r="N603" i="33"/>
  <c r="O603" i="33" s="1" a="1"/>
  <c r="O603" i="33" s="1"/>
  <c r="N475" i="33"/>
  <c r="O475" i="33" s="1" a="1"/>
  <c r="O475" i="33" s="1"/>
  <c r="N582" i="33"/>
  <c r="O582" i="33" s="1" a="1"/>
  <c r="O582" i="33" s="1"/>
  <c r="N454" i="33"/>
  <c r="O454" i="33" s="1" a="1"/>
  <c r="O454" i="33" s="1"/>
  <c r="N609" i="33"/>
  <c r="O609" i="33" s="1" a="1"/>
  <c r="O609" i="33" s="1"/>
  <c r="N481" i="33"/>
  <c r="O481" i="33" s="1" a="1"/>
  <c r="O481" i="33" s="1"/>
  <c r="N516" i="33"/>
  <c r="O516" i="33" s="1" a="1"/>
  <c r="O516" i="33" s="1"/>
  <c r="N384" i="33"/>
  <c r="O384" i="33" s="1" a="1"/>
  <c r="O384" i="33" s="1"/>
  <c r="N393" i="33"/>
  <c r="O393" i="33" s="1" a="1"/>
  <c r="O393" i="33" s="1"/>
  <c r="N348" i="33"/>
  <c r="O348" i="33" s="1" a="1"/>
  <c r="O348" i="33" s="1"/>
  <c r="N302" i="33"/>
  <c r="O302" i="33" s="1" a="1"/>
  <c r="O302" i="33" s="1"/>
  <c r="N271" i="33"/>
  <c r="O271" i="33" s="1" a="1"/>
  <c r="O271" i="33" s="1"/>
  <c r="N343" i="33"/>
  <c r="O343" i="33" s="1" a="1"/>
  <c r="O343" i="33" s="1"/>
  <c r="N394" i="33"/>
  <c r="O394" i="33" s="1" a="1"/>
  <c r="O394" i="33" s="1"/>
  <c r="N259" i="33"/>
  <c r="O259" i="33" s="1" a="1"/>
  <c r="O259" i="33" s="1"/>
  <c r="N164" i="33"/>
  <c r="O164" i="33" s="1" a="1"/>
  <c r="O164" i="33" s="1"/>
  <c r="N195" i="33"/>
  <c r="O195" i="33" s="1" a="1"/>
  <c r="O195" i="33" s="1"/>
  <c r="N255" i="33"/>
  <c r="O255" i="33" s="1" a="1"/>
  <c r="O255" i="33" s="1"/>
  <c r="N181" i="33"/>
  <c r="O181" i="33" s="1" a="1"/>
  <c r="O181" i="33" s="1"/>
  <c r="N190" i="33"/>
  <c r="O190" i="33" s="1" a="1"/>
  <c r="O190" i="33" s="1"/>
  <c r="N122" i="33"/>
  <c r="O122" i="33" s="1" a="1"/>
  <c r="O122" i="33" s="1"/>
  <c r="N231" i="33"/>
  <c r="O231" i="33" s="1" a="1"/>
  <c r="O231" i="33" s="1"/>
  <c r="N94" i="33"/>
  <c r="O94" i="33" s="1" a="1"/>
  <c r="O94" i="33" s="1"/>
  <c r="N108" i="33"/>
  <c r="O108" i="33" s="1" a="1"/>
  <c r="O108" i="33" s="1"/>
  <c r="N147" i="33"/>
  <c r="O147" i="33" s="1" a="1"/>
  <c r="O147" i="33" s="1"/>
  <c r="N19" i="33"/>
  <c r="O19" i="33" s="1" a="1"/>
  <c r="O19" i="33" s="1"/>
  <c r="N21" i="33"/>
  <c r="O21" i="33" s="1" a="1"/>
  <c r="O21" i="33" s="1"/>
  <c r="N50" i="33"/>
  <c r="O50" i="33" s="1" a="1"/>
  <c r="O50" i="33" s="1"/>
  <c r="N44" i="33"/>
  <c r="O44" i="33" s="1" a="1"/>
  <c r="O44" i="33" s="1"/>
  <c r="N2521" i="33"/>
  <c r="O2521" i="33" s="1" a="1"/>
  <c r="O2521" i="33" s="1"/>
  <c r="N2482" i="33"/>
  <c r="O2482" i="33" s="1" a="1"/>
  <c r="O2482" i="33" s="1"/>
  <c r="N2442" i="33"/>
  <c r="O2442" i="33" s="1" a="1"/>
  <c r="O2442" i="33" s="1"/>
  <c r="N2444" i="33"/>
  <c r="O2444" i="33" s="1" a="1"/>
  <c r="O2444" i="33" s="1"/>
  <c r="N2396" i="33"/>
  <c r="O2396" i="33" s="1" a="1"/>
  <c r="O2396" i="33" s="1"/>
  <c r="N2517" i="33"/>
  <c r="O2517" i="33" s="1" a="1"/>
  <c r="O2517" i="33" s="1"/>
  <c r="N2382" i="33"/>
  <c r="O2382" i="33" s="1" a="1"/>
  <c r="O2382" i="33" s="1"/>
  <c r="N2438" i="33"/>
  <c r="O2438" i="33" s="1" a="1"/>
  <c r="O2438" i="33" s="1"/>
  <c r="N2293" i="33"/>
  <c r="O2293" i="33" s="1" a="1"/>
  <c r="O2293" i="33" s="1"/>
  <c r="N2276" i="33"/>
  <c r="O2276" i="33" s="1" a="1"/>
  <c r="O2276" i="33" s="1"/>
  <c r="N2429" i="33"/>
  <c r="O2429" i="33" s="1" a="1"/>
  <c r="O2429" i="33" s="1"/>
  <c r="N2264" i="33"/>
  <c r="O2264" i="33" s="1" a="1"/>
  <c r="O2264" i="33" s="1"/>
  <c r="N2424" i="33"/>
  <c r="O2424" i="33" s="1" a="1"/>
  <c r="O2424" i="33" s="1"/>
  <c r="N2181" i="33"/>
  <c r="O2181" i="33" s="1" a="1"/>
  <c r="O2181" i="33" s="1"/>
  <c r="N2355" i="33"/>
  <c r="O2355" i="33" s="1" a="1"/>
  <c r="O2355" i="33" s="1"/>
  <c r="N2441" i="33"/>
  <c r="O2441" i="33" s="1" a="1"/>
  <c r="O2441" i="33" s="1"/>
  <c r="N2313" i="33"/>
  <c r="O2313" i="33" s="1" a="1"/>
  <c r="O2313" i="33" s="1"/>
  <c r="N2216" i="33"/>
  <c r="O2216" i="33" s="1" a="1"/>
  <c r="O2216" i="33" s="1"/>
  <c r="N2088" i="33"/>
  <c r="O2088" i="33" s="1" a="1"/>
  <c r="O2088" i="33" s="1"/>
  <c r="N2243" i="33"/>
  <c r="O2243" i="33" s="1" a="1"/>
  <c r="O2243" i="33" s="1"/>
  <c r="N2115" i="33"/>
  <c r="O2115" i="33" s="1" a="1"/>
  <c r="O2115" i="33" s="1"/>
  <c r="N2254" i="33"/>
  <c r="O2254" i="33" s="1" a="1"/>
  <c r="O2254" i="33" s="1"/>
  <c r="N2126" i="33"/>
  <c r="O2126" i="33" s="1" a="1"/>
  <c r="O2126" i="33" s="1"/>
  <c r="N2209" i="33"/>
  <c r="O2209" i="33" s="1" a="1"/>
  <c r="O2209" i="33" s="1"/>
  <c r="N2043" i="33"/>
  <c r="O2043" i="33" s="1" a="1"/>
  <c r="O2043" i="33" s="1"/>
  <c r="N2188" i="33"/>
  <c r="O2188" i="33" s="1" a="1"/>
  <c r="O2188" i="33" s="1"/>
  <c r="N2015" i="33"/>
  <c r="O2015" i="33" s="1" a="1"/>
  <c r="O2015" i="33" s="1"/>
  <c r="N2199" i="33"/>
  <c r="O2199" i="33" s="1" a="1"/>
  <c r="O2199" i="33" s="1"/>
  <c r="N2075" i="33"/>
  <c r="O2075" i="33" s="1" a="1"/>
  <c r="O2075" i="33" s="1"/>
  <c r="N2226" i="33"/>
  <c r="O2226" i="33" s="1" a="1"/>
  <c r="O2226" i="33" s="1"/>
  <c r="N2098" i="33"/>
  <c r="O2098" i="33" s="1" a="1"/>
  <c r="O2098" i="33" s="1"/>
  <c r="N2030" i="33"/>
  <c r="O2030" i="33" s="1" a="1"/>
  <c r="O2030" i="33" s="1"/>
  <c r="N1859" i="33"/>
  <c r="O1859" i="33" s="1" a="1"/>
  <c r="O1859" i="33" s="1"/>
  <c r="N2009" i="33"/>
  <c r="O2009" i="33" s="1" a="1"/>
  <c r="O2009" i="33" s="1"/>
  <c r="N1886" i="33"/>
  <c r="O1886" i="33" s="1" a="1"/>
  <c r="O1886" i="33" s="1"/>
  <c r="N1988" i="33"/>
  <c r="O1988" i="33" s="1" a="1"/>
  <c r="O1988" i="33" s="1"/>
  <c r="N1890" i="33"/>
  <c r="O1890" i="33" s="1" a="1"/>
  <c r="O1890" i="33" s="1"/>
  <c r="N1898" i="33"/>
  <c r="O1898" i="33" s="1" a="1"/>
  <c r="O1898" i="33" s="1"/>
  <c r="N2018" i="33"/>
  <c r="O2018" i="33" s="1" a="1"/>
  <c r="O2018" i="33" s="1"/>
  <c r="N1787" i="33"/>
  <c r="O1787" i="33" s="1" a="1"/>
  <c r="O1787" i="33" s="1"/>
  <c r="N2021" i="33"/>
  <c r="O2021" i="33" s="1" a="1"/>
  <c r="O2021" i="33" s="1"/>
  <c r="N1799" i="33"/>
  <c r="O1799" i="33" s="1" a="1"/>
  <c r="O1799" i="33" s="1"/>
  <c r="N2032" i="33"/>
  <c r="O2032" i="33" s="1" a="1"/>
  <c r="O2032" i="33" s="1"/>
  <c r="N1846" i="33"/>
  <c r="O1846" i="33" s="1" a="1"/>
  <c r="O1846" i="33" s="1"/>
  <c r="N1718" i="33"/>
  <c r="O1718" i="33" s="1" a="1"/>
  <c r="O1718" i="33" s="1"/>
  <c r="N1817" i="33"/>
  <c r="O1817" i="33" s="1" a="1"/>
  <c r="O1817" i="33" s="1"/>
  <c r="N1678" i="33"/>
  <c r="O1678" i="33" s="1" a="1"/>
  <c r="O1678" i="33" s="1"/>
  <c r="N1860" i="33"/>
  <c r="O1860" i="33" s="1" a="1"/>
  <c r="O1860" i="33" s="1"/>
  <c r="N1732" i="33"/>
  <c r="O1732" i="33" s="1" a="1"/>
  <c r="O1732" i="33" s="1"/>
  <c r="N1743" i="33"/>
  <c r="O1743" i="33" s="1" a="1"/>
  <c r="O1743" i="33" s="1"/>
  <c r="N1762" i="33"/>
  <c r="O1762" i="33" s="1" a="1"/>
  <c r="O1762" i="33" s="1"/>
  <c r="N1845" i="33"/>
  <c r="O1845" i="33" s="1" a="1"/>
  <c r="O1845" i="33" s="1"/>
  <c r="N1717" i="33"/>
  <c r="O1717" i="33" s="1" a="1"/>
  <c r="O1717" i="33" s="1"/>
  <c r="N1437" i="33"/>
  <c r="O1437" i="33" s="1" a="1"/>
  <c r="O1437" i="33" s="1"/>
  <c r="N1768" i="33"/>
  <c r="O1768" i="33" s="1" a="1"/>
  <c r="O1768" i="33" s="1"/>
  <c r="N1537" i="33"/>
  <c r="O1537" i="33" s="1" a="1"/>
  <c r="O1537" i="33" s="1"/>
  <c r="N1575" i="33"/>
  <c r="O1575" i="33" s="1" a="1"/>
  <c r="O1575" i="33" s="1"/>
  <c r="N1478" i="33"/>
  <c r="O1478" i="33" s="1" a="1"/>
  <c r="O1478" i="33" s="1"/>
  <c r="N1578" i="33"/>
  <c r="O1578" i="33" s="1" a="1"/>
  <c r="O1578" i="33" s="1"/>
  <c r="N1445" i="33"/>
  <c r="O1445" i="33" s="1" a="1"/>
  <c r="O1445" i="33" s="1"/>
  <c r="N1589" i="33"/>
  <c r="O1589" i="33" s="1" a="1"/>
  <c r="O1589" i="33" s="1"/>
  <c r="N1469" i="33"/>
  <c r="O1469" i="33" s="1" a="1"/>
  <c r="O1469" i="33" s="1"/>
  <c r="N1505" i="33"/>
  <c r="O1505" i="33" s="1" a="1"/>
  <c r="O1505" i="33" s="1"/>
  <c r="N1525" i="33"/>
  <c r="O1525" i="33" s="1" a="1"/>
  <c r="O1525" i="33" s="1"/>
  <c r="N1662" i="33"/>
  <c r="O1662" i="33" s="1" a="1"/>
  <c r="O1662" i="33" s="1"/>
  <c r="N1501" i="33"/>
  <c r="O1501" i="33" s="1" a="1"/>
  <c r="O1501" i="33" s="1"/>
  <c r="N1697" i="33"/>
  <c r="O1697" i="33" s="1" a="1"/>
  <c r="O1697" i="33" s="1"/>
  <c r="N1563" i="33"/>
  <c r="O1563" i="33" s="1" a="1"/>
  <c r="O1563" i="33" s="1"/>
  <c r="N1053" i="33"/>
  <c r="O1053" i="33" s="1" a="1"/>
  <c r="O1053" i="33" s="1"/>
  <c r="N1214" i="33"/>
  <c r="O1214" i="33" s="1" a="1"/>
  <c r="O1214" i="33" s="1"/>
  <c r="N1383" i="33"/>
  <c r="O1383" i="33" s="1" a="1"/>
  <c r="O1383" i="33" s="1"/>
  <c r="N1293" i="33"/>
  <c r="O1293" i="33" s="1" a="1"/>
  <c r="O1293" i="33" s="1"/>
  <c r="N1241" i="33"/>
  <c r="O1241" i="33" s="1" a="1"/>
  <c r="O1241" i="33" s="1"/>
  <c r="N1396" i="33"/>
  <c r="O1396" i="33" s="1" a="1"/>
  <c r="O1396" i="33" s="1"/>
  <c r="N1403" i="33"/>
  <c r="O1403" i="33" s="1" a="1"/>
  <c r="O1403" i="33" s="1"/>
  <c r="N1291" i="33"/>
  <c r="O1291" i="33" s="1" a="1"/>
  <c r="O1291" i="33" s="1"/>
  <c r="N1161" i="33"/>
  <c r="O1161" i="33" s="1" a="1"/>
  <c r="O1161" i="33" s="1"/>
  <c r="N1318" i="33"/>
  <c r="O1318" i="33" s="1" a="1"/>
  <c r="O1318" i="33" s="1"/>
  <c r="N1045" i="33"/>
  <c r="O1045" i="33" s="1" a="1"/>
  <c r="O1045" i="33" s="1"/>
  <c r="N1297" i="33"/>
  <c r="O1297" i="33" s="1" a="1"/>
  <c r="O1297" i="33" s="1"/>
  <c r="N973" i="33"/>
  <c r="O973" i="33" s="1" a="1"/>
  <c r="O973" i="33" s="1"/>
  <c r="N1150" i="33"/>
  <c r="O1150" i="33" s="1" a="1"/>
  <c r="O1150" i="33" s="1"/>
  <c r="N1386" i="33"/>
  <c r="O1386" i="33" s="1" a="1"/>
  <c r="O1386" i="33" s="1"/>
  <c r="N1258" i="33"/>
  <c r="O1258" i="33" s="1" a="1"/>
  <c r="O1258" i="33" s="1"/>
  <c r="N1196" i="33"/>
  <c r="O1196" i="33" s="1" a="1"/>
  <c r="O1196" i="33" s="1"/>
  <c r="N1072" i="33"/>
  <c r="O1072" i="33" s="1" a="1"/>
  <c r="O1072" i="33" s="1"/>
  <c r="N1135" i="33"/>
  <c r="O1135" i="33" s="1" a="1"/>
  <c r="O1135" i="33" s="1"/>
  <c r="N1186" i="33"/>
  <c r="O1186" i="33" s="1" a="1"/>
  <c r="O1186" i="33" s="1"/>
  <c r="N885" i="33"/>
  <c r="O885" i="33" s="1" a="1"/>
  <c r="O885" i="33" s="1"/>
  <c r="N921" i="33"/>
  <c r="O921" i="33" s="1" a="1"/>
  <c r="O921" i="33" s="1"/>
  <c r="N1200" i="33"/>
  <c r="O1200" i="33" s="1" a="1"/>
  <c r="O1200" i="33" s="1"/>
  <c r="N893" i="33"/>
  <c r="O893" i="33" s="1" a="1"/>
  <c r="O893" i="33" s="1"/>
  <c r="N1139" i="33"/>
  <c r="O1139" i="33" s="1" a="1"/>
  <c r="O1139" i="33" s="1"/>
  <c r="N1110" i="33"/>
  <c r="O1110" i="33" s="1" a="1"/>
  <c r="O1110" i="33" s="1"/>
  <c r="N1024" i="33"/>
  <c r="O1024" i="33" s="1" a="1"/>
  <c r="O1024" i="33" s="1"/>
  <c r="N857" i="33"/>
  <c r="O857" i="33" s="1" a="1"/>
  <c r="O857" i="33" s="1"/>
  <c r="N959" i="33"/>
  <c r="O959" i="33" s="1" a="1"/>
  <c r="O959" i="33" s="1"/>
  <c r="N882" i="33"/>
  <c r="O882" i="33" s="1" a="1"/>
  <c r="O882" i="33" s="1"/>
  <c r="N993" i="33"/>
  <c r="O993" i="33" s="1" a="1"/>
  <c r="O993" i="33" s="1"/>
  <c r="N769" i="33"/>
  <c r="O769" i="33" s="1" a="1"/>
  <c r="O769" i="33" s="1"/>
  <c r="N988" i="33"/>
  <c r="O988" i="33" s="1" a="1"/>
  <c r="O988" i="33" s="1"/>
  <c r="N738" i="33"/>
  <c r="O738" i="33" s="1" a="1"/>
  <c r="O738" i="33" s="1"/>
  <c r="N894" i="33"/>
  <c r="O894" i="33" s="1" a="1"/>
  <c r="O894" i="33" s="1"/>
  <c r="N1050" i="33"/>
  <c r="O1050" i="33" s="1" a="1"/>
  <c r="O1050" i="33" s="1"/>
  <c r="N914" i="33"/>
  <c r="O914" i="33" s="1" a="1"/>
  <c r="O914" i="33" s="1"/>
  <c r="N734" i="33"/>
  <c r="O734" i="33" s="1" a="1"/>
  <c r="O734" i="33" s="1"/>
  <c r="N831" i="33"/>
  <c r="O831" i="33" s="1" a="1"/>
  <c r="O831" i="33" s="1"/>
  <c r="N647" i="33"/>
  <c r="O647" i="33" s="1" a="1"/>
  <c r="O647" i="33" s="1"/>
  <c r="N708" i="33"/>
  <c r="O708" i="33" s="1" a="1"/>
  <c r="O708" i="33" s="1"/>
  <c r="N623" i="33"/>
  <c r="O623" i="33" s="1" a="1"/>
  <c r="O623" i="33" s="1"/>
  <c r="N714" i="33"/>
  <c r="O714" i="33" s="1" a="1"/>
  <c r="O714" i="33" s="1"/>
  <c r="N856" i="33"/>
  <c r="O856" i="33" s="1" a="1"/>
  <c r="O856" i="33" s="1"/>
  <c r="N641" i="33"/>
  <c r="O641" i="33" s="1" a="1"/>
  <c r="O641" i="33" s="1"/>
  <c r="N867" i="33"/>
  <c r="O867" i="33" s="1" a="1"/>
  <c r="O867" i="33" s="1"/>
  <c r="N665" i="33"/>
  <c r="O665" i="33" s="1" a="1"/>
  <c r="O665" i="33" s="1"/>
  <c r="N619" i="33"/>
  <c r="O619" i="33" s="1" a="1"/>
  <c r="O619" i="33" s="1"/>
  <c r="N463" i="33"/>
  <c r="O463" i="33" s="1" a="1"/>
  <c r="O463" i="33" s="1"/>
  <c r="N564" i="33"/>
  <c r="O564" i="33" s="1" a="1"/>
  <c r="O564" i="33" s="1"/>
  <c r="N685" i="33"/>
  <c r="O685" i="33" s="1" a="1"/>
  <c r="O685" i="33" s="1"/>
  <c r="N624" i="33"/>
  <c r="O624" i="33" s="1" a="1"/>
  <c r="O624" i="33" s="1"/>
  <c r="N664" i="33"/>
  <c r="O664" i="33" s="1" a="1"/>
  <c r="O664" i="33" s="1"/>
  <c r="N755" i="33"/>
  <c r="O755" i="33" s="1" a="1"/>
  <c r="O755" i="33" s="1"/>
  <c r="N627" i="33"/>
  <c r="O627" i="33" s="1" a="1"/>
  <c r="O627" i="33" s="1"/>
  <c r="N337" i="33"/>
  <c r="O337" i="33" s="1" a="1"/>
  <c r="O337" i="33" s="1"/>
  <c r="N27" i="33"/>
  <c r="O27" i="33" s="1" a="1"/>
  <c r="O27" i="33" s="1"/>
  <c r="N430" i="33"/>
  <c r="O430" i="33" s="1" a="1"/>
  <c r="O430" i="33" s="1"/>
  <c r="N592" i="33"/>
  <c r="O592" i="33" s="1" a="1"/>
  <c r="O592" i="33" s="1"/>
  <c r="N464" i="33"/>
  <c r="O464" i="33" s="1" a="1"/>
  <c r="O464" i="33" s="1"/>
  <c r="N595" i="33"/>
  <c r="O595" i="33" s="1" a="1"/>
  <c r="O595" i="33" s="1"/>
  <c r="N467" i="33"/>
  <c r="O467" i="33" s="1" a="1"/>
  <c r="O467" i="33" s="1"/>
  <c r="N574" i="33"/>
  <c r="O574" i="33" s="1" a="1"/>
  <c r="O574" i="33" s="1"/>
  <c r="N433" i="33"/>
  <c r="O433" i="33" s="1" a="1"/>
  <c r="O433" i="33" s="1"/>
  <c r="N601" i="33"/>
  <c r="O601" i="33" s="1" a="1"/>
  <c r="O601" i="33" s="1"/>
  <c r="N473" i="33"/>
  <c r="O473" i="33" s="1" a="1"/>
  <c r="O473" i="33" s="1"/>
  <c r="N508" i="33"/>
  <c r="O508" i="33" s="1" a="1"/>
  <c r="O508" i="33" s="1"/>
  <c r="N375" i="33"/>
  <c r="O375" i="33" s="1" a="1"/>
  <c r="O375" i="33" s="1"/>
  <c r="N382" i="33"/>
  <c r="O382" i="33" s="1" a="1"/>
  <c r="O382" i="33" s="1"/>
  <c r="N317" i="33"/>
  <c r="O317" i="33" s="1" a="1"/>
  <c r="O317" i="33" s="1"/>
  <c r="N233" i="33"/>
  <c r="O233" i="33" s="1" a="1"/>
  <c r="O233" i="33" s="1"/>
  <c r="N266" i="33"/>
  <c r="O266" i="33" s="1" a="1"/>
  <c r="O266" i="33" s="1"/>
  <c r="N335" i="33"/>
  <c r="O335" i="33" s="1" a="1"/>
  <c r="O335" i="33" s="1"/>
  <c r="N386" i="33"/>
  <c r="O386" i="33" s="1" a="1"/>
  <c r="O386" i="33" s="1"/>
  <c r="N253" i="33"/>
  <c r="O253" i="33" s="1" a="1"/>
  <c r="O253" i="33" s="1"/>
  <c r="N93" i="33"/>
  <c r="O93" i="33" s="1" a="1"/>
  <c r="O93" i="33" s="1"/>
  <c r="N186" i="33"/>
  <c r="O186" i="33" s="1" a="1"/>
  <c r="O186" i="33" s="1"/>
  <c r="N246" i="33"/>
  <c r="O246" i="33" s="1" a="1"/>
  <c r="O246" i="33" s="1"/>
  <c r="N170" i="33"/>
  <c r="O170" i="33" s="1" a="1"/>
  <c r="O170" i="33" s="1"/>
  <c r="N162" i="33"/>
  <c r="O162" i="33" s="1" a="1"/>
  <c r="O162" i="33" s="1"/>
  <c r="N109" i="33"/>
  <c r="O109" i="33" s="1" a="1"/>
  <c r="O109" i="33" s="1"/>
  <c r="N229" i="33"/>
  <c r="O229" i="33" s="1" a="1"/>
  <c r="O229" i="33" s="1"/>
  <c r="N86" i="33"/>
  <c r="O86" i="33" s="1" a="1"/>
  <c r="O86" i="33" s="1"/>
  <c r="N79" i="33"/>
  <c r="O79" i="33" s="1" a="1"/>
  <c r="O79" i="33" s="1"/>
  <c r="N136" i="33"/>
  <c r="O136" i="33" s="1" a="1"/>
  <c r="O136" i="33" s="1"/>
  <c r="N69" i="33"/>
  <c r="O69" i="33" s="1" a="1"/>
  <c r="O69" i="33" s="1"/>
  <c r="N165" i="33"/>
  <c r="O165" i="33" s="1" a="1"/>
  <c r="O165" i="33" s="1"/>
  <c r="N46" i="33"/>
  <c r="O46" i="33" s="1" a="1"/>
  <c r="O46" i="33" s="1"/>
  <c r="N36" i="33"/>
  <c r="O36" i="33" s="1" a="1"/>
  <c r="O36" i="33" s="1"/>
  <c r="N2513" i="33"/>
  <c r="O2513" i="33" s="1" a="1"/>
  <c r="O2513" i="33" s="1"/>
  <c r="N2478" i="33"/>
  <c r="O2478" i="33" s="1" a="1"/>
  <c r="O2478" i="33" s="1"/>
  <c r="N2426" i="33"/>
  <c r="O2426" i="33" s="1" a="1"/>
  <c r="O2426" i="33" s="1"/>
  <c r="N2439" i="33"/>
  <c r="O2439" i="33" s="1" a="1"/>
  <c r="O2439" i="33" s="1"/>
  <c r="N2388" i="33"/>
  <c r="O2388" i="33" s="1" a="1"/>
  <c r="O2388" i="33" s="1"/>
  <c r="N2509" i="33"/>
  <c r="O2509" i="33" s="1" a="1"/>
  <c r="O2509" i="33" s="1"/>
  <c r="N2367" i="33"/>
  <c r="O2367" i="33" s="1" a="1"/>
  <c r="O2367" i="33" s="1"/>
  <c r="N2399" i="33"/>
  <c r="O2399" i="33" s="1" a="1"/>
  <c r="O2399" i="33" s="1"/>
  <c r="N2515" i="33"/>
  <c r="O2515" i="33" s="1" a="1"/>
  <c r="O2515" i="33" s="1"/>
  <c r="N2256" i="33"/>
  <c r="O2256" i="33" s="1" a="1"/>
  <c r="O2256" i="33" s="1"/>
  <c r="N2421" i="33"/>
  <c r="O2421" i="33" s="1" a="1"/>
  <c r="O2421" i="33" s="1"/>
  <c r="N2261" i="33"/>
  <c r="O2261" i="33" s="1" a="1"/>
  <c r="O2261" i="33" s="1"/>
  <c r="N2416" i="33"/>
  <c r="O2416" i="33" s="1" a="1"/>
  <c r="O2416" i="33" s="1"/>
  <c r="N2149" i="33"/>
  <c r="O2149" i="33" s="1" a="1"/>
  <c r="O2149" i="33" s="1"/>
  <c r="N2347" i="33"/>
  <c r="O2347" i="33" s="1" a="1"/>
  <c r="O2347" i="33" s="1"/>
  <c r="N2433" i="33"/>
  <c r="O2433" i="33" s="1" a="1"/>
  <c r="O2433" i="33" s="1"/>
  <c r="N2301" i="33"/>
  <c r="O2301" i="33" s="1" a="1"/>
  <c r="O2301" i="33" s="1"/>
  <c r="N2208" i="33"/>
  <c r="O2208" i="33" s="1" a="1"/>
  <c r="O2208" i="33" s="1"/>
  <c r="N2059" i="33"/>
  <c r="O2059" i="33" s="1" a="1"/>
  <c r="O2059" i="33" s="1"/>
  <c r="N2235" i="33"/>
  <c r="O2235" i="33" s="1" a="1"/>
  <c r="O2235" i="33" s="1"/>
  <c r="N2107" i="33"/>
  <c r="O2107" i="33" s="1" a="1"/>
  <c r="O2107" i="33" s="1"/>
  <c r="N2246" i="33"/>
  <c r="O2246" i="33" s="1" a="1"/>
  <c r="O2246" i="33" s="1"/>
  <c r="N2118" i="33"/>
  <c r="O2118" i="33" s="1" a="1"/>
  <c r="O2118" i="33" s="1"/>
  <c r="N2201" i="33"/>
  <c r="O2201" i="33" s="1" a="1"/>
  <c r="O2201" i="33" s="1"/>
  <c r="N2011" i="33"/>
  <c r="O2011" i="33" s="1" a="1"/>
  <c r="O2011" i="33" s="1"/>
  <c r="N2180" i="33"/>
  <c r="O2180" i="33" s="1" a="1"/>
  <c r="O2180" i="33" s="1"/>
  <c r="N1891" i="33"/>
  <c r="O1891" i="33" s="1" a="1"/>
  <c r="O1891" i="33" s="1"/>
  <c r="N2191" i="33"/>
  <c r="O2191" i="33" s="1" a="1"/>
  <c r="O2191" i="33" s="1"/>
  <c r="N2046" i="33"/>
  <c r="O2046" i="33" s="1" a="1"/>
  <c r="O2046" i="33" s="1"/>
  <c r="N2218" i="33"/>
  <c r="O2218" i="33" s="1" a="1"/>
  <c r="O2218" i="33" s="1"/>
  <c r="N2090" i="33"/>
  <c r="O2090" i="33" s="1" a="1"/>
  <c r="O2090" i="33" s="1"/>
  <c r="N2022" i="33"/>
  <c r="O2022" i="33" s="1" a="1"/>
  <c r="O2022" i="33" s="1"/>
  <c r="N1827" i="33"/>
  <c r="O1827" i="33" s="1" a="1"/>
  <c r="O1827" i="33" s="1"/>
  <c r="N2001" i="33"/>
  <c r="O2001" i="33" s="1" a="1"/>
  <c r="O2001" i="33" s="1"/>
  <c r="N1871" i="33"/>
  <c r="O1871" i="33" s="1" a="1"/>
  <c r="O1871" i="33" s="1"/>
  <c r="N1980" i="33"/>
  <c r="O1980" i="33" s="1" a="1"/>
  <c r="O1980" i="33" s="1"/>
  <c r="N1875" i="33"/>
  <c r="O1875" i="33" s="1" a="1"/>
  <c r="O1875" i="33" s="1"/>
  <c r="N1811" i="33"/>
  <c r="O1811" i="33" s="1" a="1"/>
  <c r="O1811" i="33" s="1"/>
  <c r="N2010" i="33"/>
  <c r="O2010" i="33" s="1" a="1"/>
  <c r="O2010" i="33" s="1"/>
  <c r="N1731" i="33"/>
  <c r="O1731" i="33" s="1" a="1"/>
  <c r="O1731" i="33" s="1"/>
  <c r="N2013" i="33"/>
  <c r="O2013" i="33" s="1" a="1"/>
  <c r="O2013" i="33" s="1"/>
  <c r="N1747" i="33"/>
  <c r="O1747" i="33" s="1" a="1"/>
  <c r="O1747" i="33" s="1"/>
  <c r="N2024" i="33"/>
  <c r="O2024" i="33" s="1" a="1"/>
  <c r="O2024" i="33" s="1"/>
  <c r="N1843" i="33"/>
  <c r="O1843" i="33" s="1" a="1"/>
  <c r="O1843" i="33" s="1"/>
  <c r="N1710" i="33"/>
  <c r="O1710" i="33" s="1" a="1"/>
  <c r="O1710" i="33" s="1"/>
  <c r="N1809" i="33"/>
  <c r="O1809" i="33" s="1" a="1"/>
  <c r="O1809" i="33" s="1"/>
  <c r="N1644" i="33"/>
  <c r="O1644" i="33" s="1" a="1"/>
  <c r="O1644" i="33" s="1"/>
  <c r="N1852" i="33"/>
  <c r="O1852" i="33" s="1" a="1"/>
  <c r="O1852" i="33" s="1"/>
  <c r="N1724" i="33"/>
  <c r="O1724" i="33" s="1" a="1"/>
  <c r="O1724" i="33" s="1"/>
  <c r="N1735" i="33"/>
  <c r="O1735" i="33" s="1" a="1"/>
  <c r="O1735" i="33" s="1"/>
  <c r="N1754" i="33"/>
  <c r="O1754" i="33" s="1" a="1"/>
  <c r="O1754" i="33" s="1"/>
  <c r="N1837" i="33"/>
  <c r="O1837" i="33" s="1" a="1"/>
  <c r="O1837" i="33" s="1"/>
  <c r="N1709" i="33"/>
  <c r="O1709" i="33" s="1" a="1"/>
  <c r="O1709" i="33" s="1"/>
  <c r="N1888" i="33"/>
  <c r="O1888" i="33" s="1" a="1"/>
  <c r="O1888" i="33" s="1"/>
  <c r="N1760" i="33"/>
  <c r="O1760" i="33" s="1" a="1"/>
  <c r="O1760" i="33" s="1"/>
  <c r="N1526" i="33"/>
  <c r="O1526" i="33" s="1" a="1"/>
  <c r="O1526" i="33" s="1"/>
  <c r="N1568" i="33"/>
  <c r="O1568" i="33" s="1" a="1"/>
  <c r="O1568" i="33" s="1"/>
  <c r="N1458" i="33"/>
  <c r="O1458" i="33" s="1" a="1"/>
  <c r="O1458" i="33" s="1"/>
  <c r="N1555" i="33"/>
  <c r="O1555" i="33" s="1" a="1"/>
  <c r="O1555" i="33" s="1"/>
  <c r="N1149" i="33"/>
  <c r="O1149" i="33" s="1" a="1"/>
  <c r="O1149" i="33" s="1"/>
  <c r="N1581" i="33"/>
  <c r="O1581" i="33" s="1" a="1"/>
  <c r="O1581" i="33" s="1"/>
  <c r="N1429" i="33"/>
  <c r="O1429" i="33" s="1" a="1"/>
  <c r="O1429" i="33" s="1"/>
  <c r="N1494" i="33"/>
  <c r="O1494" i="33" s="1" a="1"/>
  <c r="O1494" i="33" s="1"/>
  <c r="N1514" i="33"/>
  <c r="O1514" i="33" s="1" a="1"/>
  <c r="O1514" i="33" s="1"/>
  <c r="N1654" i="33"/>
  <c r="O1654" i="33" s="1" a="1"/>
  <c r="O1654" i="33" s="1"/>
  <c r="N1479" i="33"/>
  <c r="O1479" i="33" s="1" a="1"/>
  <c r="O1479" i="33" s="1"/>
  <c r="N1689" i="33"/>
  <c r="O1689" i="33" s="1" a="1"/>
  <c r="O1689" i="33" s="1"/>
  <c r="N1552" i="33"/>
  <c r="O1552" i="33" s="1" a="1"/>
  <c r="O1552" i="33" s="1"/>
  <c r="N1379" i="33"/>
  <c r="O1379" i="33" s="1" a="1"/>
  <c r="O1379" i="33" s="1"/>
  <c r="N1197" i="33"/>
  <c r="O1197" i="33" s="1" a="1"/>
  <c r="O1197" i="33" s="1"/>
  <c r="N1367" i="33"/>
  <c r="O1367" i="33" s="1" a="1"/>
  <c r="O1367" i="33" s="1"/>
  <c r="N1261" i="33"/>
  <c r="O1261" i="33" s="1" a="1"/>
  <c r="O1261" i="33" s="1"/>
  <c r="N1230" i="33"/>
  <c r="O1230" i="33" s="1" a="1"/>
  <c r="O1230" i="33" s="1"/>
  <c r="N1389" i="33"/>
  <c r="O1389" i="33" s="1" a="1"/>
  <c r="O1389" i="33" s="1"/>
  <c r="N1363" i="33"/>
  <c r="O1363" i="33" s="1" a="1"/>
  <c r="O1363" i="33" s="1"/>
  <c r="N1283" i="33"/>
  <c r="O1283" i="33" s="1" a="1"/>
  <c r="O1283" i="33" s="1"/>
  <c r="N1145" i="33"/>
  <c r="O1145" i="33" s="1" a="1"/>
  <c r="O1145" i="33" s="1"/>
  <c r="N1310" i="33"/>
  <c r="O1310" i="33" s="1" a="1"/>
  <c r="O1310" i="33" s="1"/>
  <c r="N1417" i="33"/>
  <c r="O1417" i="33" s="1" a="1"/>
  <c r="O1417" i="33" s="1"/>
  <c r="N1289" i="33"/>
  <c r="O1289" i="33" s="1" a="1"/>
  <c r="O1289" i="33" s="1"/>
  <c r="N1335" i="33"/>
  <c r="O1335" i="33" s="1" a="1"/>
  <c r="O1335" i="33" s="1"/>
  <c r="N1134" i="33"/>
  <c r="O1134" i="33" s="1" a="1"/>
  <c r="O1134" i="33" s="1"/>
  <c r="N1378" i="33"/>
  <c r="O1378" i="33" s="1" a="1"/>
  <c r="O1378" i="33" s="1"/>
  <c r="N1247" i="33"/>
  <c r="O1247" i="33" s="1" a="1"/>
  <c r="O1247" i="33" s="1"/>
  <c r="N1188" i="33"/>
  <c r="O1188" i="33" s="1" a="1"/>
  <c r="O1188" i="33" s="1"/>
  <c r="N1070" i="33"/>
  <c r="O1070" i="33" s="1" a="1"/>
  <c r="O1070" i="33" s="1"/>
  <c r="N1127" i="33"/>
  <c r="O1127" i="33" s="1" a="1"/>
  <c r="O1127" i="33" s="1"/>
  <c r="N1178" i="33"/>
  <c r="O1178" i="33" s="1" a="1"/>
  <c r="O1178" i="33" s="1"/>
  <c r="N1088" i="33"/>
  <c r="O1088" i="33" s="1" a="1"/>
  <c r="O1088" i="33" s="1"/>
  <c r="N902" i="33"/>
  <c r="O902" i="33" s="1" a="1"/>
  <c r="O902" i="33" s="1"/>
  <c r="N1192" i="33"/>
  <c r="O1192" i="33" s="1" a="1"/>
  <c r="O1192" i="33" s="1"/>
  <c r="N966" i="33"/>
  <c r="O966" i="33" s="1" a="1"/>
  <c r="O966" i="33" s="1"/>
  <c r="N1131" i="33"/>
  <c r="O1131" i="33" s="1" a="1"/>
  <c r="O1131" i="33" s="1"/>
  <c r="N1102" i="33"/>
  <c r="O1102" i="33" s="1" a="1"/>
  <c r="O1102" i="33" s="1"/>
  <c r="N1016" i="33"/>
  <c r="O1016" i="33" s="1" a="1"/>
  <c r="O1016" i="33" s="1"/>
  <c r="N836" i="33"/>
  <c r="O836" i="33" s="1" a="1"/>
  <c r="O836" i="33" s="1"/>
  <c r="N948" i="33"/>
  <c r="O948" i="33" s="1" a="1"/>
  <c r="O948" i="33" s="1"/>
  <c r="N809" i="33"/>
  <c r="O809" i="33" s="1" a="1"/>
  <c r="O809" i="33" s="1"/>
  <c r="N985" i="33"/>
  <c r="O985" i="33" s="1" a="1"/>
  <c r="O985" i="33" s="1"/>
  <c r="N706" i="33"/>
  <c r="O706" i="33" s="1" a="1"/>
  <c r="O706" i="33" s="1"/>
  <c r="N980" i="33"/>
  <c r="O980" i="33" s="1" a="1"/>
  <c r="O980" i="33" s="1"/>
  <c r="N703" i="33"/>
  <c r="O703" i="33" s="1" a="1"/>
  <c r="O703" i="33" s="1"/>
  <c r="N892" i="33"/>
  <c r="O892" i="33" s="1" a="1"/>
  <c r="O892" i="33" s="1"/>
  <c r="N1042" i="33"/>
  <c r="O1042" i="33" s="1" a="1"/>
  <c r="O1042" i="33" s="1"/>
  <c r="N878" i="33"/>
  <c r="O878" i="33" s="1" a="1"/>
  <c r="O878" i="33" s="1"/>
  <c r="N718" i="33"/>
  <c r="O718" i="33" s="1" a="1"/>
  <c r="O718" i="33" s="1"/>
  <c r="N823" i="33"/>
  <c r="O823" i="33" s="1" a="1"/>
  <c r="O823" i="33" s="1"/>
  <c r="N638" i="33"/>
  <c r="O638" i="33" s="1" a="1"/>
  <c r="O638" i="33" s="1"/>
  <c r="N692" i="33"/>
  <c r="O692" i="33" s="1" a="1"/>
  <c r="O692" i="33" s="1"/>
  <c r="N570" i="33"/>
  <c r="O570" i="33" s="1" a="1"/>
  <c r="O570" i="33" s="1"/>
  <c r="N698" i="33"/>
  <c r="O698" i="33" s="1" a="1"/>
  <c r="O698" i="33" s="1"/>
  <c r="N848" i="33"/>
  <c r="O848" i="33" s="1" a="1"/>
  <c r="O848" i="33" s="1"/>
  <c r="N621" i="33"/>
  <c r="O621" i="33" s="1" a="1"/>
  <c r="O621" i="33" s="1"/>
  <c r="N859" i="33"/>
  <c r="O859" i="33" s="1" a="1"/>
  <c r="O859" i="33" s="1"/>
  <c r="N596" i="33"/>
  <c r="O596" i="33" s="1" a="1"/>
  <c r="O596" i="33" s="1"/>
  <c r="N633" i="33"/>
  <c r="O633" i="33" s="1" a="1"/>
  <c r="O633" i="33" s="1"/>
  <c r="N599" i="33"/>
  <c r="O599" i="33" s="1" a="1"/>
  <c r="O599" i="33" s="1"/>
  <c r="N543" i="33"/>
  <c r="O543" i="33" s="1" a="1"/>
  <c r="O543" i="33" s="1"/>
  <c r="N677" i="33"/>
  <c r="O677" i="33" s="1" a="1"/>
  <c r="O677" i="33" s="1"/>
  <c r="N611" i="33"/>
  <c r="O611" i="33" s="1" a="1"/>
  <c r="O611" i="33" s="1"/>
  <c r="N656" i="33"/>
  <c r="O656" i="33" s="1" a="1"/>
  <c r="O656" i="33" s="1"/>
  <c r="N747" i="33"/>
  <c r="O747" i="33" s="1" a="1"/>
  <c r="O747" i="33" s="1"/>
  <c r="N588" i="33"/>
  <c r="O588" i="33" s="1" a="1"/>
  <c r="O588" i="33" s="1"/>
  <c r="N329" i="33"/>
  <c r="O329" i="33" s="1" a="1"/>
  <c r="O329" i="33" s="1"/>
  <c r="N557" i="33"/>
  <c r="O557" i="33" s="1" a="1"/>
  <c r="O557" i="33" s="1"/>
  <c r="N268" i="33"/>
  <c r="O268" i="33" s="1" a="1"/>
  <c r="O268" i="33" s="1"/>
  <c r="N584" i="33"/>
  <c r="O584" i="33" s="1" a="1"/>
  <c r="O584" i="33" s="1"/>
  <c r="N456" i="33"/>
  <c r="O456" i="33" s="1" a="1"/>
  <c r="O456" i="33" s="1"/>
  <c r="N587" i="33"/>
  <c r="O587" i="33" s="1" a="1"/>
  <c r="O587" i="33" s="1"/>
  <c r="N459" i="33"/>
  <c r="O459" i="33" s="1" a="1"/>
  <c r="O459" i="33" s="1"/>
  <c r="N566" i="33"/>
  <c r="O566" i="33" s="1" a="1"/>
  <c r="O566" i="33" s="1"/>
  <c r="N422" i="33"/>
  <c r="O422" i="33" s="1" a="1"/>
  <c r="O422" i="33" s="1"/>
  <c r="N593" i="33"/>
  <c r="O593" i="33" s="1" a="1"/>
  <c r="O593" i="33" s="1"/>
  <c r="N465" i="33"/>
  <c r="O465" i="33" s="1" a="1"/>
  <c r="O465" i="33" s="1"/>
  <c r="N500" i="33"/>
  <c r="O500" i="33" s="1" a="1"/>
  <c r="O500" i="33" s="1"/>
  <c r="N373" i="33"/>
  <c r="O373" i="33" s="1" a="1"/>
  <c r="O373" i="33" s="1"/>
  <c r="N360" i="33"/>
  <c r="O360" i="33" s="1" a="1"/>
  <c r="O360" i="33" s="1"/>
  <c r="N98" i="33"/>
  <c r="O98" i="33" s="1" a="1"/>
  <c r="O98" i="33" s="1"/>
  <c r="N202" i="33"/>
  <c r="O202" i="33" s="1" a="1"/>
  <c r="O202" i="33" s="1"/>
  <c r="N196" i="33"/>
  <c r="O196" i="33" s="1" a="1"/>
  <c r="O196" i="33" s="1"/>
  <c r="N327" i="33"/>
  <c r="O327" i="33" s="1" a="1"/>
  <c r="O327" i="33" s="1"/>
  <c r="N378" i="33"/>
  <c r="O378" i="33" s="1" a="1"/>
  <c r="O378" i="33" s="1"/>
  <c r="N204" i="33"/>
  <c r="O204" i="33" s="1" a="1"/>
  <c r="O204" i="33" s="1"/>
  <c r="N148" i="33"/>
  <c r="O148" i="33" s="1" a="1"/>
  <c r="O148" i="33" s="1"/>
  <c r="N179" i="33"/>
  <c r="O179" i="33" s="1" a="1"/>
  <c r="O179" i="33" s="1"/>
  <c r="N242" i="33"/>
  <c r="O242" i="33" s="1" a="1"/>
  <c r="O242" i="33" s="1"/>
  <c r="N140" i="33"/>
  <c r="O140" i="33" s="1" a="1"/>
  <c r="O140" i="33" s="1"/>
  <c r="N151" i="33"/>
  <c r="O151" i="33" s="1" a="1"/>
  <c r="O151" i="33" s="1"/>
  <c r="N102" i="33"/>
  <c r="O102" i="33" s="1" a="1"/>
  <c r="O102" i="33" s="1"/>
  <c r="N220" i="33"/>
  <c r="O220" i="33" s="1" a="1"/>
  <c r="O220" i="33" s="1"/>
  <c r="N55" i="33"/>
  <c r="O55" i="33" s="1" a="1"/>
  <c r="O55" i="33" s="1"/>
  <c r="N37" i="33"/>
  <c r="O37" i="33" s="1" a="1"/>
  <c r="O37" i="33" s="1"/>
  <c r="N110" i="33"/>
  <c r="O110" i="33" s="1" a="1"/>
  <c r="O110" i="33" s="1"/>
  <c r="N52" i="33"/>
  <c r="O52" i="33" s="1" a="1"/>
  <c r="O52" i="33" s="1"/>
  <c r="N157" i="33"/>
  <c r="O157" i="33" s="1" a="1"/>
  <c r="O157" i="33" s="1"/>
  <c r="N31" i="33"/>
  <c r="O31" i="33" s="1" a="1"/>
  <c r="O31" i="33" s="1"/>
  <c r="N28" i="33"/>
  <c r="O28" i="33" s="1" a="1"/>
  <c r="O28" i="33" s="1"/>
  <c r="N2319" i="33"/>
  <c r="O2319" i="33" s="1" a="1"/>
  <c r="O2319" i="33" s="1"/>
  <c r="N2505" i="33"/>
  <c r="O2505" i="33" s="1" a="1"/>
  <c r="O2505" i="33" s="1"/>
  <c r="N2476" i="33"/>
  <c r="O2476" i="33" s="1" a="1"/>
  <c r="O2476" i="33" s="1"/>
  <c r="N2374" i="33"/>
  <c r="O2374" i="33" s="1" a="1"/>
  <c r="O2374" i="33" s="1"/>
  <c r="N2434" i="33"/>
  <c r="O2434" i="33" s="1" a="1"/>
  <c r="O2434" i="33" s="1"/>
  <c r="N2342" i="33"/>
  <c r="O2342" i="33" s="1" a="1"/>
  <c r="O2342" i="33" s="1"/>
  <c r="N2501" i="33"/>
  <c r="O2501" i="33" s="1" a="1"/>
  <c r="O2501" i="33" s="1"/>
  <c r="N2362" i="33"/>
  <c r="O2362" i="33" s="1" a="1"/>
  <c r="O2362" i="33" s="1"/>
  <c r="N2356" i="33"/>
  <c r="O2356" i="33" s="1" a="1"/>
  <c r="O2356" i="33" s="1"/>
  <c r="N2507" i="33"/>
  <c r="O2507" i="33" s="1" a="1"/>
  <c r="O2507" i="33" s="1"/>
  <c r="N2289" i="33"/>
  <c r="O2289" i="33" s="1" a="1"/>
  <c r="O2289" i="33" s="1"/>
  <c r="N2413" i="33"/>
  <c r="O2413" i="33" s="1" a="1"/>
  <c r="O2413" i="33" s="1"/>
  <c r="N2117" i="33"/>
  <c r="O2117" i="33" s="1" a="1"/>
  <c r="O2117" i="33" s="1"/>
  <c r="N2408" i="33"/>
  <c r="O2408" i="33" s="1" a="1"/>
  <c r="O2408" i="33" s="1"/>
  <c r="N2133" i="33"/>
  <c r="O2133" i="33" s="1" a="1"/>
  <c r="O2133" i="33" s="1"/>
  <c r="N2339" i="33"/>
  <c r="O2339" i="33" s="1" a="1"/>
  <c r="O2339" i="33" s="1"/>
  <c r="N2425" i="33"/>
  <c r="O2425" i="33" s="1" a="1"/>
  <c r="O2425" i="33" s="1"/>
  <c r="N2237" i="33"/>
  <c r="O2237" i="33" s="1" a="1"/>
  <c r="O2237" i="33" s="1"/>
  <c r="N2200" i="33"/>
  <c r="O2200" i="33" s="1" a="1"/>
  <c r="O2200" i="33" s="1"/>
  <c r="N2023" i="33"/>
  <c r="O2023" i="33" s="1" a="1"/>
  <c r="O2023" i="33" s="1"/>
  <c r="N2227" i="33"/>
  <c r="O2227" i="33" s="1" a="1"/>
  <c r="O2227" i="33" s="1"/>
  <c r="N2099" i="33"/>
  <c r="O2099" i="33" s="1" a="1"/>
  <c r="O2099" i="33" s="1"/>
  <c r="N2238" i="33"/>
  <c r="O2238" i="33" s="1" a="1"/>
  <c r="O2238" i="33" s="1"/>
  <c r="N2110" i="33"/>
  <c r="O2110" i="33" s="1" a="1"/>
  <c r="O2110" i="33" s="1"/>
  <c r="N2193" i="33"/>
  <c r="O2193" i="33" s="1" a="1"/>
  <c r="O2193" i="33" s="1"/>
  <c r="N1975" i="33"/>
  <c r="O1975" i="33" s="1" a="1"/>
  <c r="O1975" i="33" s="1"/>
  <c r="N2172" i="33"/>
  <c r="O2172" i="33" s="1" a="1"/>
  <c r="O2172" i="33" s="1"/>
  <c r="N1874" i="33"/>
  <c r="O1874" i="33" s="1" a="1"/>
  <c r="O1874" i="33" s="1"/>
  <c r="N2183" i="33"/>
  <c r="O2183" i="33" s="1" a="1"/>
  <c r="O2183" i="33" s="1"/>
  <c r="N1979" i="33"/>
  <c r="O1979" i="33" s="1" a="1"/>
  <c r="O1979" i="33" s="1"/>
  <c r="N2210" i="33"/>
  <c r="O2210" i="33" s="1" a="1"/>
  <c r="O2210" i="33" s="1"/>
  <c r="N2085" i="33"/>
  <c r="O2085" i="33" s="1" a="1"/>
  <c r="O2085" i="33" s="1"/>
  <c r="N2014" i="33"/>
  <c r="O2014" i="33" s="1" a="1"/>
  <c r="O2014" i="33" s="1"/>
  <c r="N1798" i="33"/>
  <c r="O1798" i="33" s="1" a="1"/>
  <c r="O1798" i="33" s="1"/>
  <c r="N1993" i="33"/>
  <c r="O1993" i="33" s="1" a="1"/>
  <c r="O1993" i="33" s="1"/>
  <c r="N1819" i="33"/>
  <c r="O1819" i="33" s="1" a="1"/>
  <c r="O1819" i="33" s="1"/>
  <c r="N1972" i="33"/>
  <c r="O1972" i="33" s="1" a="1"/>
  <c r="O1972" i="33" s="1"/>
  <c r="N1873" i="33"/>
  <c r="O1873" i="33" s="1" a="1"/>
  <c r="O1873" i="33" s="1"/>
  <c r="N1715" i="33"/>
  <c r="O1715" i="33" s="1" a="1"/>
  <c r="O1715" i="33" s="1"/>
  <c r="N2002" i="33"/>
  <c r="O2002" i="33" s="1" a="1"/>
  <c r="O2002" i="33" s="1"/>
  <c r="N1905" i="33"/>
  <c r="O1905" i="33" s="1" a="1"/>
  <c r="O1905" i="33" s="1"/>
  <c r="N2005" i="33"/>
  <c r="O2005" i="33" s="1" a="1"/>
  <c r="O2005" i="33" s="1"/>
  <c r="N1912" i="33"/>
  <c r="O1912" i="33" s="1" a="1"/>
  <c r="O1912" i="33" s="1"/>
  <c r="N2016" i="33"/>
  <c r="O2016" i="33" s="1" a="1"/>
  <c r="O2016" i="33" s="1"/>
  <c r="N1795" i="33"/>
  <c r="O1795" i="33" s="1" a="1"/>
  <c r="O1795" i="33" s="1"/>
  <c r="N1668" i="33"/>
  <c r="O1668" i="33" s="1" a="1"/>
  <c r="O1668" i="33" s="1"/>
  <c r="N1801" i="33"/>
  <c r="O1801" i="33" s="1" a="1"/>
  <c r="O1801" i="33" s="1"/>
  <c r="N1639" i="33"/>
  <c r="O1639" i="33" s="1" a="1"/>
  <c r="O1639" i="33" s="1"/>
  <c r="N1844" i="33"/>
  <c r="O1844" i="33" s="1" a="1"/>
  <c r="O1844" i="33" s="1"/>
  <c r="N1716" i="33"/>
  <c r="O1716" i="33" s="1" a="1"/>
  <c r="O1716" i="33" s="1"/>
  <c r="N1727" i="33"/>
  <c r="O1727" i="33" s="1" a="1"/>
  <c r="O1727" i="33" s="1"/>
  <c r="N1746" i="33"/>
  <c r="O1746" i="33" s="1" a="1"/>
  <c r="O1746" i="33" s="1"/>
  <c r="N1829" i="33"/>
  <c r="O1829" i="33" s="1" a="1"/>
  <c r="O1829" i="33" s="1"/>
  <c r="N1702" i="33"/>
  <c r="O1702" i="33" s="1" a="1"/>
  <c r="O1702" i="33" s="1"/>
  <c r="N1880" i="33"/>
  <c r="O1880" i="33" s="1" a="1"/>
  <c r="O1880" i="33" s="1"/>
  <c r="N1752" i="33"/>
  <c r="O1752" i="33" s="1" a="1"/>
  <c r="O1752" i="33" s="1"/>
  <c r="N1495" i="33"/>
  <c r="O1495" i="33" s="1" a="1"/>
  <c r="O1495" i="33" s="1"/>
  <c r="N1557" i="33"/>
  <c r="O1557" i="33" s="1" a="1"/>
  <c r="O1557" i="33" s="1"/>
  <c r="N1453" i="33"/>
  <c r="O1453" i="33" s="1" a="1"/>
  <c r="O1453" i="33" s="1"/>
  <c r="N1544" i="33"/>
  <c r="O1544" i="33" s="1" a="1"/>
  <c r="O1544" i="33" s="1"/>
  <c r="N1701" i="33"/>
  <c r="O1701" i="33" s="1" a="1"/>
  <c r="O1701" i="33" s="1"/>
  <c r="N1573" i="33"/>
  <c r="O1573" i="33" s="1" a="1"/>
  <c r="O1573" i="33" s="1"/>
  <c r="N1584" i="33"/>
  <c r="O1584" i="33" s="1" a="1"/>
  <c r="O1584" i="33" s="1"/>
  <c r="N1490" i="33"/>
  <c r="O1490" i="33" s="1" a="1"/>
  <c r="O1490" i="33" s="1"/>
  <c r="N1492" i="33"/>
  <c r="O1492" i="33" s="1" a="1"/>
  <c r="O1492" i="33" s="1"/>
  <c r="N1646" i="33"/>
  <c r="O1646" i="33" s="1" a="1"/>
  <c r="O1646" i="33" s="1"/>
  <c r="N1454" i="33"/>
  <c r="O1454" i="33" s="1" a="1"/>
  <c r="O1454" i="33" s="1"/>
  <c r="N1681" i="33"/>
  <c r="O1681" i="33" s="1" a="1"/>
  <c r="O1681" i="33" s="1"/>
  <c r="N1541" i="33"/>
  <c r="O1541" i="33" s="1" a="1"/>
  <c r="O1541" i="33" s="1"/>
  <c r="N1359" i="33"/>
  <c r="O1359" i="33" s="1" a="1"/>
  <c r="O1359" i="33" s="1"/>
  <c r="N1415" i="33"/>
  <c r="O1415" i="33" s="1" a="1"/>
  <c r="O1415" i="33" s="1"/>
  <c r="N1341" i="33"/>
  <c r="O1341" i="33" s="1" a="1"/>
  <c r="O1341" i="33" s="1"/>
  <c r="N1213" i="33"/>
  <c r="O1213" i="33" s="1" a="1"/>
  <c r="O1213" i="33" s="1"/>
  <c r="N1380" i="33"/>
  <c r="O1380" i="33" s="1" a="1"/>
  <c r="O1380" i="33" s="1"/>
  <c r="N1343" i="33"/>
  <c r="O1343" i="33" s="1" a="1"/>
  <c r="O1343" i="33" s="1"/>
  <c r="N1360" i="33"/>
  <c r="O1360" i="33" s="1" a="1"/>
  <c r="O1360" i="33" s="1"/>
  <c r="N1275" i="33"/>
  <c r="O1275" i="33" s="1" a="1"/>
  <c r="O1275" i="33" s="1"/>
  <c r="N1113" i="33"/>
  <c r="O1113" i="33" s="1" a="1"/>
  <c r="O1113" i="33" s="1"/>
  <c r="N1302" i="33"/>
  <c r="O1302" i="33" s="1" a="1"/>
  <c r="O1302" i="33" s="1"/>
  <c r="N1409" i="33"/>
  <c r="O1409" i="33" s="1" a="1"/>
  <c r="O1409" i="33" s="1"/>
  <c r="N1281" i="33"/>
  <c r="O1281" i="33" s="1" a="1"/>
  <c r="O1281" i="33" s="1"/>
  <c r="N1327" i="33"/>
  <c r="O1327" i="33" s="1" a="1"/>
  <c r="O1327" i="33" s="1"/>
  <c r="N1060" i="33"/>
  <c r="O1060" i="33" s="1" a="1"/>
  <c r="O1060" i="33" s="1"/>
  <c r="N1370" i="33"/>
  <c r="O1370" i="33" s="1" a="1"/>
  <c r="O1370" i="33" s="1"/>
  <c r="N1239" i="33"/>
  <c r="O1239" i="33" s="1" a="1"/>
  <c r="O1239" i="33" s="1"/>
  <c r="N1180" i="33"/>
  <c r="O1180" i="33" s="1" a="1"/>
  <c r="O1180" i="33" s="1"/>
  <c r="N1055" i="33"/>
  <c r="O1055" i="33" s="1" a="1"/>
  <c r="O1055" i="33" s="1"/>
  <c r="N1119" i="33"/>
  <c r="O1119" i="33" s="1" a="1"/>
  <c r="O1119" i="33" s="1"/>
  <c r="N1170" i="33"/>
  <c r="O1170" i="33" s="1" a="1"/>
  <c r="O1170" i="33" s="1"/>
  <c r="N1077" i="33"/>
  <c r="O1077" i="33" s="1" a="1"/>
  <c r="O1077" i="33" s="1"/>
  <c r="N1086" i="33"/>
  <c r="O1086" i="33" s="1" a="1"/>
  <c r="O1086" i="33" s="1"/>
  <c r="N1184" i="33"/>
  <c r="O1184" i="33" s="1" a="1"/>
  <c r="O1184" i="33" s="1"/>
  <c r="N1251" i="33"/>
  <c r="O1251" i="33" s="1" a="1"/>
  <c r="O1251" i="33" s="1"/>
  <c r="N1123" i="33"/>
  <c r="O1123" i="33" s="1" a="1"/>
  <c r="O1123" i="33" s="1"/>
  <c r="N1094" i="33"/>
  <c r="O1094" i="33" s="1" a="1"/>
  <c r="O1094" i="33" s="1"/>
  <c r="N1008" i="33"/>
  <c r="O1008" i="33" s="1" a="1"/>
  <c r="O1008" i="33" s="1"/>
  <c r="N818" i="33"/>
  <c r="O818" i="33" s="1" a="1"/>
  <c r="O818" i="33" s="1"/>
  <c r="N937" i="33"/>
  <c r="O937" i="33" s="1" a="1"/>
  <c r="O937" i="33" s="1"/>
  <c r="N690" i="33"/>
  <c r="O690" i="33" s="1" a="1"/>
  <c r="O690" i="33" s="1"/>
  <c r="N977" i="33"/>
  <c r="O977" i="33" s="1" a="1"/>
  <c r="O977" i="33" s="1"/>
  <c r="N671" i="33"/>
  <c r="O671" i="33" s="1" a="1"/>
  <c r="O671" i="33" s="1"/>
  <c r="N972" i="33"/>
  <c r="O972" i="33" s="1" a="1"/>
  <c r="O972" i="33" s="1"/>
  <c r="N631" i="33"/>
  <c r="O631" i="33" s="1" a="1"/>
  <c r="O631" i="33" s="1"/>
  <c r="N881" i="33"/>
  <c r="O881" i="33" s="1" a="1"/>
  <c r="O881" i="33" s="1"/>
  <c r="N1034" i="33"/>
  <c r="O1034" i="33" s="1" a="1"/>
  <c r="O1034" i="33" s="1"/>
  <c r="N862" i="33"/>
  <c r="O862" i="33" s="1" a="1"/>
  <c r="O862" i="33" s="1"/>
  <c r="N702" i="33"/>
  <c r="O702" i="33" s="1" a="1"/>
  <c r="O702" i="33" s="1"/>
  <c r="N792" i="33"/>
  <c r="O792" i="33" s="1" a="1"/>
  <c r="O792" i="33" s="1"/>
  <c r="N874" i="33"/>
  <c r="O874" i="33" s="1" a="1"/>
  <c r="O874" i="33" s="1"/>
  <c r="N676" i="33"/>
  <c r="O676" i="33" s="1" a="1"/>
  <c r="O676" i="33" s="1"/>
  <c r="N877" i="33"/>
  <c r="O877" i="33" s="1" a="1"/>
  <c r="O877" i="33" s="1"/>
  <c r="N682" i="33"/>
  <c r="O682" i="33" s="1" a="1"/>
  <c r="O682" i="33" s="1"/>
  <c r="N840" i="33"/>
  <c r="O840" i="33" s="1" a="1"/>
  <c r="O840" i="33" s="1"/>
  <c r="N612" i="33"/>
  <c r="O612" i="33" s="1" a="1"/>
  <c r="O612" i="33" s="1"/>
  <c r="N851" i="33"/>
  <c r="O851" i="33" s="1" a="1"/>
  <c r="O851" i="33" s="1"/>
  <c r="N822" i="33"/>
  <c r="O822" i="33" s="1" a="1"/>
  <c r="O822" i="33" s="1"/>
  <c r="N625" i="33"/>
  <c r="O625" i="33" s="1" a="1"/>
  <c r="O625" i="33" s="1"/>
  <c r="N578" i="33"/>
  <c r="O578" i="33" s="1" a="1"/>
  <c r="O578" i="33" s="1"/>
  <c r="N511" i="33"/>
  <c r="O511" i="33" s="1" a="1"/>
  <c r="O511" i="33" s="1"/>
  <c r="N669" i="33"/>
  <c r="O669" i="33" s="1" a="1"/>
  <c r="O669" i="33" s="1"/>
  <c r="N581" i="33"/>
  <c r="O581" i="33" s="1" a="1"/>
  <c r="O581" i="33" s="1"/>
  <c r="N648" i="33"/>
  <c r="O648" i="33" s="1" a="1"/>
  <c r="O648" i="33" s="1"/>
  <c r="N739" i="33"/>
  <c r="O739" i="33" s="1" a="1"/>
  <c r="O739" i="33" s="1"/>
  <c r="N567" i="33"/>
  <c r="O567" i="33" s="1" a="1"/>
  <c r="O567" i="33" s="1"/>
  <c r="N321" i="33"/>
  <c r="O321" i="33" s="1" a="1"/>
  <c r="O321" i="33" s="1"/>
  <c r="N549" i="33"/>
  <c r="O549" i="33" s="1" a="1"/>
  <c r="O549" i="33" s="1"/>
  <c r="N248" i="33"/>
  <c r="O248" i="33" s="1" a="1"/>
  <c r="O248" i="33" s="1"/>
  <c r="N576" i="33"/>
  <c r="O576" i="33" s="1" a="1"/>
  <c r="O576" i="33" s="1"/>
  <c r="N448" i="33"/>
  <c r="O448" i="33" s="1" a="1"/>
  <c r="O448" i="33" s="1"/>
  <c r="N579" i="33"/>
  <c r="O579" i="33" s="1" a="1"/>
  <c r="O579" i="33" s="1"/>
  <c r="N451" i="33"/>
  <c r="O451" i="33" s="1" a="1"/>
  <c r="O451" i="33" s="1"/>
  <c r="N558" i="33"/>
  <c r="O558" i="33" s="1" a="1"/>
  <c r="O558" i="33" s="1"/>
  <c r="N284" i="33"/>
  <c r="O284" i="33" s="1" a="1"/>
  <c r="O284" i="33" s="1"/>
  <c r="N585" i="33"/>
  <c r="O585" i="33" s="1" a="1"/>
  <c r="O585" i="33" s="1"/>
  <c r="N457" i="33"/>
  <c r="O457" i="33" s="1" a="1"/>
  <c r="O457" i="33" s="1"/>
  <c r="N492" i="33"/>
  <c r="O492" i="33" s="1" a="1"/>
  <c r="O492" i="33" s="1"/>
  <c r="N371" i="33"/>
  <c r="O371" i="33" s="1" a="1"/>
  <c r="O371" i="33" s="1"/>
  <c r="N358" i="33"/>
  <c r="O358" i="33" s="1" a="1"/>
  <c r="O358" i="33" s="1"/>
  <c r="N292" i="33"/>
  <c r="O292" i="33" s="1" a="1"/>
  <c r="O292" i="33" s="1"/>
  <c r="N127" i="33"/>
  <c r="O127" i="33" s="1" a="1"/>
  <c r="O127" i="33" s="1"/>
  <c r="N304" i="33"/>
  <c r="O304" i="33" s="1" a="1"/>
  <c r="O304" i="33" s="1"/>
  <c r="N319" i="33"/>
  <c r="O319" i="33" s="1" a="1"/>
  <c r="O319" i="33" s="1"/>
  <c r="N370" i="33"/>
  <c r="O370" i="33" s="1" a="1"/>
  <c r="O370" i="33" s="1"/>
  <c r="N305" i="33"/>
  <c r="O305" i="33" s="1" a="1"/>
  <c r="O305" i="33" s="1"/>
  <c r="N126" i="33"/>
  <c r="O126" i="33" s="1" a="1"/>
  <c r="O126" i="33" s="1"/>
  <c r="N77" i="33"/>
  <c r="O77" i="33" s="1" a="1"/>
  <c r="O77" i="33" s="1"/>
  <c r="N240" i="33"/>
  <c r="O240" i="33" s="1" a="1"/>
  <c r="O240" i="33" s="1"/>
  <c r="N226" i="33"/>
  <c r="O226" i="33" s="1" a="1"/>
  <c r="O226" i="33" s="1"/>
  <c r="N145" i="33"/>
  <c r="O145" i="33" s="1" a="1"/>
  <c r="O145" i="33" s="1"/>
  <c r="N72" i="33"/>
  <c r="O72" i="33" s="1" a="1"/>
  <c r="O72" i="33" s="1"/>
  <c r="N210" i="33"/>
  <c r="O210" i="33" s="1" a="1"/>
  <c r="O210" i="33" s="1"/>
  <c r="N155" i="33"/>
  <c r="O155" i="33" s="1" a="1"/>
  <c r="O155" i="33" s="1"/>
  <c r="N174" i="33"/>
  <c r="O174" i="33" s="1" a="1"/>
  <c r="O174" i="33" s="1"/>
  <c r="N101" i="33"/>
  <c r="O101" i="33" s="1" a="1"/>
  <c r="O101" i="33" s="1"/>
  <c r="N29" i="33"/>
  <c r="O29" i="33" s="1" a="1"/>
  <c r="O29" i="33" s="1"/>
  <c r="N149" i="33"/>
  <c r="O149" i="33" s="1" a="1"/>
  <c r="O149" i="33" s="1"/>
  <c r="N14" i="33"/>
  <c r="O14" i="33" s="1" a="1"/>
  <c r="O14" i="33" s="1"/>
  <c r="N20" i="33"/>
  <c r="O20" i="33" s="1" a="1"/>
  <c r="O20" i="33" s="1"/>
  <c r="N2314" i="33"/>
  <c r="O2314" i="33" s="1" a="1"/>
  <c r="O2314" i="33" s="1"/>
  <c r="N2497" i="33"/>
  <c r="O2497" i="33" s="1" a="1"/>
  <c r="O2497" i="33" s="1"/>
  <c r="N2454" i="33"/>
  <c r="O2454" i="33" s="1" a="1"/>
  <c r="O2454" i="33" s="1"/>
  <c r="N2359" i="33"/>
  <c r="O2359" i="33" s="1" a="1"/>
  <c r="O2359" i="33" s="1"/>
  <c r="N2415" i="33"/>
  <c r="O2415" i="33" s="1" a="1"/>
  <c r="O2415" i="33" s="1"/>
  <c r="N2327" i="33"/>
  <c r="O2327" i="33" s="1" a="1"/>
  <c r="O2327" i="33" s="1"/>
  <c r="N2489" i="33"/>
  <c r="O2489" i="33" s="1" a="1"/>
  <c r="O2489" i="33" s="1"/>
  <c r="N2221" i="33"/>
  <c r="O2221" i="33" s="1" a="1"/>
  <c r="O2221" i="33" s="1"/>
  <c r="N2310" i="33"/>
  <c r="O2310" i="33" s="1" a="1"/>
  <c r="O2310" i="33" s="1"/>
  <c r="N2499" i="33"/>
  <c r="O2499" i="33" s="1" a="1"/>
  <c r="O2499" i="33" s="1"/>
  <c r="N2093" i="33"/>
  <c r="O2093" i="33" s="1" a="1"/>
  <c r="O2093" i="33" s="1"/>
  <c r="N2405" i="33"/>
  <c r="O2405" i="33" s="1" a="1"/>
  <c r="O2405" i="33" s="1"/>
  <c r="N2300" i="33"/>
  <c r="O2300" i="33" s="1" a="1"/>
  <c r="O2300" i="33" s="1"/>
  <c r="N2400" i="33"/>
  <c r="O2400" i="33" s="1" a="1"/>
  <c r="O2400" i="33" s="1"/>
  <c r="N2272" i="33"/>
  <c r="O2272" i="33" s="1" a="1"/>
  <c r="O2272" i="33" s="1"/>
  <c r="N2331" i="33"/>
  <c r="O2331" i="33" s="1" a="1"/>
  <c r="O2331" i="33" s="1"/>
  <c r="N2417" i="33"/>
  <c r="O2417" i="33" s="1" a="1"/>
  <c r="O2417" i="33" s="1"/>
  <c r="N1939" i="33"/>
  <c r="O1939" i="33" s="1" a="1"/>
  <c r="O1939" i="33" s="1"/>
  <c r="N2192" i="33"/>
  <c r="O2192" i="33" s="1" a="1"/>
  <c r="O2192" i="33" s="1"/>
  <c r="N1867" i="33"/>
  <c r="O1867" i="33" s="1" a="1"/>
  <c r="O1867" i="33" s="1"/>
  <c r="N2219" i="33"/>
  <c r="O2219" i="33" s="1" a="1"/>
  <c r="O2219" i="33" s="1"/>
  <c r="N2091" i="33"/>
  <c r="O2091" i="33" s="1" a="1"/>
  <c r="O2091" i="33" s="1"/>
  <c r="N2230" i="33"/>
  <c r="O2230" i="33" s="1" a="1"/>
  <c r="O2230" i="33" s="1"/>
  <c r="N2102" i="33"/>
  <c r="O2102" i="33" s="1" a="1"/>
  <c r="O2102" i="33" s="1"/>
  <c r="N2185" i="33"/>
  <c r="O2185" i="33" s="1" a="1"/>
  <c r="O2185" i="33" s="1"/>
  <c r="N1908" i="33"/>
  <c r="O1908" i="33" s="1" a="1"/>
  <c r="O1908" i="33" s="1"/>
  <c r="N2164" i="33"/>
  <c r="O2164" i="33" s="1" a="1"/>
  <c r="O2164" i="33" s="1"/>
  <c r="N2303" i="33"/>
  <c r="O2303" i="33" s="1" a="1"/>
  <c r="O2303" i="33" s="1"/>
  <c r="N2175" i="33"/>
  <c r="O2175" i="33" s="1" a="1"/>
  <c r="O2175" i="33" s="1"/>
  <c r="N1915" i="33"/>
  <c r="O1915" i="33" s="1" a="1"/>
  <c r="O1915" i="33" s="1"/>
  <c r="N2202" i="33"/>
  <c r="O2202" i="33" s="1" a="1"/>
  <c r="O2202" i="33" s="1"/>
  <c r="N2083" i="33"/>
  <c r="O2083" i="33" s="1" a="1"/>
  <c r="O2083" i="33" s="1"/>
  <c r="N2006" i="33"/>
  <c r="O2006" i="33" s="1" a="1"/>
  <c r="O2006" i="33" s="1"/>
  <c r="N1904" i="33"/>
  <c r="O1904" i="33" s="1" a="1"/>
  <c r="O1904" i="33" s="1"/>
  <c r="N1985" i="33"/>
  <c r="O1985" i="33" s="1" a="1"/>
  <c r="O1985" i="33" s="1"/>
  <c r="N1771" i="33"/>
  <c r="O1771" i="33" s="1" a="1"/>
  <c r="O1771" i="33" s="1"/>
  <c r="N1964" i="33"/>
  <c r="O1964" i="33" s="1" a="1"/>
  <c r="O1964" i="33" s="1"/>
  <c r="N1866" i="33"/>
  <c r="O1866" i="33" s="1" a="1"/>
  <c r="O1866" i="33" s="1"/>
  <c r="N1506" i="33"/>
  <c r="O1506" i="33" s="1" a="1"/>
  <c r="O1506" i="33" s="1"/>
  <c r="N1994" i="33"/>
  <c r="O1994" i="33" s="1" a="1"/>
  <c r="O1994" i="33" s="1"/>
  <c r="N1883" i="33"/>
  <c r="O1883" i="33" s="1" a="1"/>
  <c r="O1883" i="33" s="1"/>
  <c r="N1997" i="33"/>
  <c r="O1997" i="33" s="1" a="1"/>
  <c r="O1997" i="33" s="1"/>
  <c r="N1887" i="33"/>
  <c r="O1887" i="33" s="1" a="1"/>
  <c r="O1887" i="33" s="1"/>
  <c r="N2008" i="33"/>
  <c r="O2008" i="33" s="1" a="1"/>
  <c r="O2008" i="33" s="1"/>
  <c r="N1640" i="33"/>
  <c r="O1640" i="33" s="1" a="1"/>
  <c r="O1640" i="33" s="1"/>
  <c r="N1660" i="33"/>
  <c r="O1660" i="33" s="1" a="1"/>
  <c r="O1660" i="33" s="1"/>
  <c r="N1793" i="33"/>
  <c r="O1793" i="33" s="1" a="1"/>
  <c r="O1793" i="33" s="1"/>
  <c r="N1588" i="33"/>
  <c r="O1588" i="33" s="1" a="1"/>
  <c r="O1588" i="33" s="1"/>
  <c r="N1836" i="33"/>
  <c r="O1836" i="33" s="1" a="1"/>
  <c r="O1836" i="33" s="1"/>
  <c r="N1708" i="33"/>
  <c r="O1708" i="33" s="1" a="1"/>
  <c r="O1708" i="33" s="1"/>
  <c r="N1719" i="33"/>
  <c r="O1719" i="33" s="1" a="1"/>
  <c r="O1719" i="33" s="1"/>
  <c r="N1738" i="33"/>
  <c r="O1738" i="33" s="1" a="1"/>
  <c r="O1738" i="33" s="1"/>
  <c r="N1821" i="33"/>
  <c r="O1821" i="33" s="1" a="1"/>
  <c r="O1821" i="33" s="1"/>
  <c r="N1700" i="33"/>
  <c r="O1700" i="33" s="1" a="1"/>
  <c r="O1700" i="33" s="1"/>
  <c r="N1872" i="33"/>
  <c r="O1872" i="33" s="1" a="1"/>
  <c r="O1872" i="33" s="1"/>
  <c r="N1744" i="33"/>
  <c r="O1744" i="33" s="1" a="1"/>
  <c r="O1744" i="33" s="1"/>
  <c r="N1489" i="33"/>
  <c r="O1489" i="33" s="1" a="1"/>
  <c r="O1489" i="33" s="1"/>
  <c r="N1546" i="33"/>
  <c r="O1546" i="33" s="1" a="1"/>
  <c r="O1546" i="33" s="1"/>
  <c r="N912" i="33"/>
  <c r="O912" i="33" s="1" a="1"/>
  <c r="O912" i="33" s="1"/>
  <c r="N1533" i="33"/>
  <c r="O1533" i="33" s="1" a="1"/>
  <c r="O1533" i="33" s="1"/>
  <c r="N1693" i="33"/>
  <c r="O1693" i="33" s="1" a="1"/>
  <c r="O1693" i="33" s="1"/>
  <c r="N1562" i="33"/>
  <c r="O1562" i="33" s="1" a="1"/>
  <c r="O1562" i="33" s="1"/>
  <c r="N1576" i="33"/>
  <c r="O1576" i="33" s="1" a="1"/>
  <c r="O1576" i="33" s="1"/>
  <c r="N1473" i="33"/>
  <c r="O1473" i="33" s="1" a="1"/>
  <c r="O1473" i="33" s="1"/>
  <c r="N1475" i="33"/>
  <c r="O1475" i="33" s="1" a="1"/>
  <c r="O1475" i="33" s="1"/>
  <c r="N1638" i="33"/>
  <c r="O1638" i="33" s="1" a="1"/>
  <c r="O1638" i="33" s="1"/>
  <c r="N1449" i="33"/>
  <c r="O1449" i="33" s="1" a="1"/>
  <c r="O1449" i="33" s="1"/>
  <c r="N1673" i="33"/>
  <c r="O1673" i="33" s="1" a="1"/>
  <c r="O1673" i="33" s="1"/>
  <c r="N1530" i="33"/>
  <c r="O1530" i="33" s="1" a="1"/>
  <c r="O1530" i="33" s="1"/>
  <c r="N1320" i="33"/>
  <c r="O1320" i="33" s="1" a="1"/>
  <c r="O1320" i="33" s="1"/>
  <c r="N1395" i="33"/>
  <c r="O1395" i="33" s="1" a="1"/>
  <c r="O1395" i="33" s="1"/>
  <c r="N1312" i="33"/>
  <c r="O1312" i="33" s="1" a="1"/>
  <c r="O1312" i="33" s="1"/>
  <c r="N1133" i="33"/>
  <c r="O1133" i="33" s="1" a="1"/>
  <c r="O1133" i="33" s="1"/>
  <c r="N1355" i="33"/>
  <c r="O1355" i="33" s="1" a="1"/>
  <c r="O1355" i="33" s="1"/>
  <c r="N1336" i="33"/>
  <c r="O1336" i="33" s="1" a="1"/>
  <c r="O1336" i="33" s="1"/>
  <c r="N1357" i="33"/>
  <c r="O1357" i="33" s="1" a="1"/>
  <c r="O1357" i="33" s="1"/>
  <c r="N1267" i="33"/>
  <c r="O1267" i="33" s="1" a="1"/>
  <c r="O1267" i="33" s="1"/>
  <c r="N1087" i="33"/>
  <c r="O1087" i="33" s="1" a="1"/>
  <c r="O1087" i="33" s="1"/>
  <c r="N1294" i="33"/>
  <c r="O1294" i="33" s="1" a="1"/>
  <c r="O1294" i="33" s="1"/>
  <c r="N1401" i="33"/>
  <c r="O1401" i="33" s="1" a="1"/>
  <c r="O1401" i="33" s="1"/>
  <c r="N1273" i="33"/>
  <c r="O1273" i="33" s="1" a="1"/>
  <c r="O1273" i="33" s="1"/>
  <c r="N1319" i="33"/>
  <c r="O1319" i="33" s="1" a="1"/>
  <c r="O1319" i="33" s="1"/>
  <c r="N1249" i="33"/>
  <c r="O1249" i="33" s="1" a="1"/>
  <c r="O1249" i="33" s="1"/>
  <c r="N1362" i="33"/>
  <c r="O1362" i="33" s="1" a="1"/>
  <c r="O1362" i="33" s="1"/>
  <c r="N1237" i="33"/>
  <c r="O1237" i="33" s="1" a="1"/>
  <c r="O1237" i="33" s="1"/>
  <c r="N1172" i="33"/>
  <c r="O1172" i="33" s="1" a="1"/>
  <c r="O1172" i="33" s="1"/>
  <c r="N935" i="33"/>
  <c r="O935" i="33" s="1" a="1"/>
  <c r="O935" i="33" s="1"/>
  <c r="N1111" i="33"/>
  <c r="O1111" i="33" s="1" a="1"/>
  <c r="O1111" i="33" s="1"/>
  <c r="N1162" i="33"/>
  <c r="O1162" i="33" s="1" a="1"/>
  <c r="O1162" i="33" s="1"/>
  <c r="N1063" i="33"/>
  <c r="O1063" i="33" s="1" a="1"/>
  <c r="O1063" i="33" s="1"/>
  <c r="N1075" i="33"/>
  <c r="O1075" i="33" s="1" a="1"/>
  <c r="O1075" i="33" s="1"/>
  <c r="N1176" i="33"/>
  <c r="O1176" i="33" s="1" a="1"/>
  <c r="O1176" i="33" s="1"/>
  <c r="N1243" i="33"/>
  <c r="O1243" i="33" s="1" a="1"/>
  <c r="O1243" i="33" s="1"/>
  <c r="N1115" i="33"/>
  <c r="O1115" i="33" s="1" a="1"/>
  <c r="O1115" i="33" s="1"/>
  <c r="N965" i="33"/>
  <c r="O965" i="33" s="1" a="1"/>
  <c r="O965" i="33" s="1"/>
  <c r="N1000" i="33"/>
  <c r="O1000" i="33" s="1" a="1"/>
  <c r="O1000" i="33" s="1"/>
  <c r="N804" i="33"/>
  <c r="O804" i="33" s="1" a="1"/>
  <c r="O804" i="33" s="1"/>
  <c r="N928" i="33"/>
  <c r="O928" i="33" s="1" a="1"/>
  <c r="O928" i="33" s="1"/>
  <c r="N655" i="33"/>
  <c r="O655" i="33" s="1" a="1"/>
  <c r="O655" i="33" s="1"/>
  <c r="N969" i="33"/>
  <c r="O969" i="33" s="1" a="1"/>
  <c r="O969" i="33" s="1"/>
  <c r="N903" i="33"/>
  <c r="O903" i="33" s="1" a="1"/>
  <c r="O903" i="33" s="1"/>
  <c r="N962" i="33"/>
  <c r="O962" i="33" s="1" a="1"/>
  <c r="O962" i="33" s="1"/>
  <c r="N890" i="33"/>
  <c r="O890" i="33" s="1" a="1"/>
  <c r="O890" i="33" s="1"/>
  <c r="N876" i="33"/>
  <c r="O876" i="33" s="1" a="1"/>
  <c r="O876" i="33" s="1"/>
  <c r="N1026" i="33"/>
  <c r="O1026" i="33" s="1" a="1"/>
  <c r="O1026" i="33" s="1"/>
  <c r="N841" i="33"/>
  <c r="O841" i="33" s="1" a="1"/>
  <c r="O841" i="33" s="1"/>
  <c r="N686" i="33"/>
  <c r="O686" i="33" s="1" a="1"/>
  <c r="O686" i="33" s="1"/>
  <c r="N777" i="33"/>
  <c r="O777" i="33" s="1" a="1"/>
  <c r="O777" i="33" s="1"/>
  <c r="N866" i="33"/>
  <c r="O866" i="33" s="1" a="1"/>
  <c r="O866" i="33" s="1"/>
  <c r="N660" i="33"/>
  <c r="O660" i="33" s="1" a="1"/>
  <c r="O660" i="33" s="1"/>
  <c r="N869" i="33"/>
  <c r="O869" i="33" s="1" a="1"/>
  <c r="O869" i="33" s="1"/>
  <c r="N666" i="33"/>
  <c r="O666" i="33" s="1" a="1"/>
  <c r="O666" i="33" s="1"/>
  <c r="N832" i="33"/>
  <c r="O832" i="33" s="1" a="1"/>
  <c r="O832" i="33" s="1"/>
  <c r="N466" i="33"/>
  <c r="O466" i="33" s="1" a="1"/>
  <c r="O466" i="33" s="1"/>
  <c r="N843" i="33"/>
  <c r="O843" i="33" s="1" a="1"/>
  <c r="O843" i="33" s="1"/>
  <c r="N811" i="33"/>
  <c r="O811" i="33" s="1" a="1"/>
  <c r="O811" i="33" s="1"/>
  <c r="N610" i="33"/>
  <c r="O610" i="33" s="1" a="1"/>
  <c r="O610" i="33" s="1"/>
  <c r="N538" i="33"/>
  <c r="O538" i="33" s="1" a="1"/>
  <c r="O538" i="33" s="1"/>
  <c r="N616" i="33"/>
  <c r="O616" i="33" s="1" a="1"/>
  <c r="O616" i="33" s="1"/>
  <c r="N661" i="33"/>
  <c r="O661" i="33" s="1" a="1"/>
  <c r="O661" i="33" s="1"/>
  <c r="N554" i="33"/>
  <c r="O554" i="33" s="1" a="1"/>
  <c r="O554" i="33" s="1"/>
  <c r="N640" i="33"/>
  <c r="O640" i="33" s="1" a="1"/>
  <c r="O640" i="33" s="1"/>
  <c r="N731" i="33"/>
  <c r="O731" i="33" s="1" a="1"/>
  <c r="O731" i="33" s="1"/>
  <c r="N522" i="33"/>
  <c r="O522" i="33" s="1" a="1"/>
  <c r="O522" i="33" s="1"/>
  <c r="N313" i="33"/>
  <c r="O313" i="33" s="1" a="1"/>
  <c r="O313" i="33" s="1"/>
  <c r="N541" i="33"/>
  <c r="O541" i="33" s="1" a="1"/>
  <c r="O541" i="33" s="1"/>
  <c r="N199" i="33"/>
  <c r="O199" i="33" s="1" a="1"/>
  <c r="O199" i="33" s="1"/>
  <c r="N568" i="33"/>
  <c r="O568" i="33" s="1" a="1"/>
  <c r="O568" i="33" s="1"/>
  <c r="N296" i="33"/>
  <c r="O296" i="33" s="1" a="1"/>
  <c r="O296" i="33" s="1"/>
  <c r="N571" i="33"/>
  <c r="O571" i="33" s="1" a="1"/>
  <c r="O571" i="33" s="1"/>
  <c r="N446" i="33"/>
  <c r="O446" i="33" s="1" a="1"/>
  <c r="O446" i="33" s="1"/>
  <c r="N550" i="33"/>
  <c r="O550" i="33" s="1" a="1"/>
  <c r="O550" i="33" s="1"/>
  <c r="N274" i="33"/>
  <c r="O274" i="33" s="1" a="1"/>
  <c r="O274" i="33" s="1"/>
  <c r="N577" i="33"/>
  <c r="O577" i="33" s="1" a="1"/>
  <c r="O577" i="33" s="1"/>
  <c r="N449" i="33"/>
  <c r="O449" i="33" s="1" a="1"/>
  <c r="O449" i="33" s="1"/>
  <c r="N484" i="33"/>
  <c r="O484" i="33" s="1" a="1"/>
  <c r="O484" i="33" s="1"/>
  <c r="N369" i="33"/>
  <c r="O369" i="33" s="1" a="1"/>
  <c r="O369" i="33" s="1"/>
  <c r="N356" i="33"/>
  <c r="O356" i="33" s="1" a="1"/>
  <c r="O356" i="33" s="1"/>
  <c r="N263" i="33"/>
  <c r="O263" i="33" s="1" a="1"/>
  <c r="O263" i="33" s="1"/>
  <c r="N228" i="33"/>
  <c r="O228" i="33" s="1" a="1"/>
  <c r="O228" i="33" s="1"/>
  <c r="N286" i="33"/>
  <c r="O286" i="33" s="1" a="1"/>
  <c r="O286" i="33" s="1"/>
  <c r="N306" i="33"/>
  <c r="O306" i="33" s="1" a="1"/>
  <c r="O306" i="33" s="1"/>
  <c r="N362" i="33"/>
  <c r="O362" i="33" s="1" a="1"/>
  <c r="O362" i="33" s="1"/>
  <c r="N300" i="33"/>
  <c r="O300" i="33" s="1" a="1"/>
  <c r="O300" i="33" s="1"/>
  <c r="N100" i="33"/>
  <c r="O100" i="33" s="1" a="1"/>
  <c r="O100" i="33" s="1"/>
  <c r="N171" i="33"/>
  <c r="O171" i="33" s="1" a="1"/>
  <c r="O171" i="33" s="1"/>
  <c r="N219" i="33"/>
  <c r="O219" i="33" s="1" a="1"/>
  <c r="O219" i="33" s="1"/>
  <c r="N188" i="33"/>
  <c r="O188" i="33" s="1" a="1"/>
  <c r="O188" i="33" s="1"/>
  <c r="N92" i="33"/>
  <c r="O92" i="33" s="1" a="1"/>
  <c r="O92" i="33" s="1"/>
  <c r="N200" i="33"/>
  <c r="O200" i="33" s="1" a="1"/>
  <c r="O200" i="33" s="1"/>
  <c r="N208" i="33"/>
  <c r="O208" i="33" s="1" a="1"/>
  <c r="O208" i="33" s="1"/>
  <c r="N134" i="33"/>
  <c r="O134" i="33" s="1" a="1"/>
  <c r="O134" i="33" s="1"/>
  <c r="N156" i="33"/>
  <c r="O156" i="33" s="1" a="1"/>
  <c r="O156" i="33" s="1"/>
  <c r="N53" i="33"/>
  <c r="O53" i="33" s="1" a="1"/>
  <c r="O53" i="33" s="1"/>
  <c r="N111" i="33"/>
  <c r="O111" i="33" s="1" a="1"/>
  <c r="O111" i="33" s="1"/>
  <c r="N141" i="33"/>
  <c r="O141" i="33" s="1" a="1"/>
  <c r="O141" i="33" s="1"/>
  <c r="N22" i="33"/>
  <c r="O22" i="33" s="1" a="1"/>
  <c r="O22" i="33" s="1"/>
  <c r="N12" i="33"/>
  <c r="O12" i="33" s="1" a="1"/>
  <c r="O12" i="33" s="1"/>
  <c r="N2334" i="33"/>
  <c r="O2334" i="33" s="1" a="1"/>
  <c r="O2334" i="33" s="1"/>
  <c r="N2490" i="33"/>
  <c r="O2490" i="33" s="1" a="1"/>
  <c r="O2490" i="33" s="1"/>
  <c r="N2394" i="33"/>
  <c r="O2394" i="33" s="1" a="1"/>
  <c r="O2394" i="33" s="1"/>
  <c r="N2354" i="33"/>
  <c r="O2354" i="33" s="1" a="1"/>
  <c r="O2354" i="33" s="1"/>
  <c r="N2358" i="33"/>
  <c r="O2358" i="33" s="1" a="1"/>
  <c r="O2358" i="33" s="1"/>
  <c r="N2322" i="33"/>
  <c r="O2322" i="33" s="1" a="1"/>
  <c r="O2322" i="33" s="1"/>
  <c r="N2487" i="33"/>
  <c r="O2487" i="33" s="1" a="1"/>
  <c r="O2487" i="33" s="1"/>
  <c r="N1983" i="33"/>
  <c r="O1983" i="33" s="1" a="1"/>
  <c r="O1983" i="33" s="1"/>
  <c r="N2277" i="33"/>
  <c r="O2277" i="33" s="1" a="1"/>
  <c r="O2277" i="33" s="1"/>
  <c r="N2461" i="33"/>
  <c r="O2461" i="33" s="1" a="1"/>
  <c r="O2461" i="33" s="1"/>
  <c r="N2067" i="33"/>
  <c r="O2067" i="33" s="1" a="1"/>
  <c r="O2067" i="33" s="1"/>
  <c r="N2397" i="33"/>
  <c r="O2397" i="33" s="1" a="1"/>
  <c r="O2397" i="33" s="1"/>
  <c r="N2229" i="33"/>
  <c r="O2229" i="33" s="1" a="1"/>
  <c r="O2229" i="33" s="1"/>
  <c r="N2392" i="33"/>
  <c r="O2392" i="33" s="1" a="1"/>
  <c r="O2392" i="33" s="1"/>
  <c r="N2269" i="33"/>
  <c r="O2269" i="33" s="1" a="1"/>
  <c r="O2269" i="33" s="1"/>
  <c r="N2323" i="33"/>
  <c r="O2323" i="33" s="1" a="1"/>
  <c r="O2323" i="33" s="1"/>
  <c r="N2409" i="33"/>
  <c r="O2409" i="33" s="1" a="1"/>
  <c r="O2409" i="33" s="1"/>
  <c r="N2285" i="33"/>
  <c r="O2285" i="33" s="1" a="1"/>
  <c r="O2285" i="33" s="1"/>
  <c r="N2184" i="33"/>
  <c r="O2184" i="33" s="1" a="1"/>
  <c r="O2184" i="33" s="1"/>
  <c r="N2070" i="33"/>
  <c r="O2070" i="33" s="1" a="1"/>
  <c r="O2070" i="33" s="1"/>
  <c r="N2211" i="33"/>
  <c r="O2211" i="33" s="1" a="1"/>
  <c r="O2211" i="33" s="1"/>
  <c r="N2066" i="33"/>
  <c r="O2066" i="33" s="1" a="1"/>
  <c r="O2066" i="33" s="1"/>
  <c r="N2222" i="33"/>
  <c r="O2222" i="33" s="1" a="1"/>
  <c r="O2222" i="33" s="1"/>
  <c r="N2094" i="33"/>
  <c r="O2094" i="33" s="1" a="1"/>
  <c r="O2094" i="33" s="1"/>
  <c r="N2177" i="33"/>
  <c r="O2177" i="33" s="1" a="1"/>
  <c r="O2177" i="33" s="1"/>
  <c r="N2054" i="33"/>
  <c r="O2054" i="33" s="1" a="1"/>
  <c r="O2054" i="33" s="1"/>
  <c r="N2156" i="33"/>
  <c r="O2156" i="33" s="1" a="1"/>
  <c r="O2156" i="33" s="1"/>
  <c r="N2295" i="33"/>
  <c r="O2295" i="33" s="1" a="1"/>
  <c r="O2295" i="33" s="1"/>
  <c r="N2167" i="33"/>
  <c r="O2167" i="33" s="1" a="1"/>
  <c r="O2167" i="33" s="1"/>
  <c r="N1831" i="33"/>
  <c r="O1831" i="33" s="1" a="1"/>
  <c r="O1831" i="33" s="1"/>
  <c r="N2194" i="33"/>
  <c r="O2194" i="33" s="1" a="1"/>
  <c r="O2194" i="33" s="1"/>
  <c r="N1963" i="33"/>
  <c r="O1963" i="33" s="1" a="1"/>
  <c r="O1963" i="33" s="1"/>
  <c r="N1998" i="33"/>
  <c r="O1998" i="33" s="1" a="1"/>
  <c r="O1998" i="33" s="1"/>
  <c r="N1882" i="33"/>
  <c r="O1882" i="33" s="1" a="1"/>
  <c r="O1882" i="33" s="1"/>
  <c r="N1977" i="33"/>
  <c r="O1977" i="33" s="1" a="1"/>
  <c r="O1977" i="33" s="1"/>
  <c r="N2084" i="33"/>
  <c r="O2084" i="33" s="1" a="1"/>
  <c r="O2084" i="33" s="1"/>
  <c r="N1956" i="33"/>
  <c r="O1956" i="33" s="1" a="1"/>
  <c r="O1956" i="33" s="1"/>
  <c r="N1850" i="33"/>
  <c r="O1850" i="33" s="1" a="1"/>
  <c r="O1850" i="33" s="1"/>
  <c r="N1907" i="33"/>
  <c r="O1907" i="33" s="1" a="1"/>
  <c r="O1907" i="33" s="1"/>
  <c r="N1986" i="33"/>
  <c r="O1986" i="33" s="1" a="1"/>
  <c r="O1986" i="33" s="1"/>
  <c r="N1881" i="33"/>
  <c r="O1881" i="33" s="1" a="1"/>
  <c r="O1881" i="33" s="1"/>
  <c r="N1989" i="33"/>
  <c r="O1989" i="33" s="1" a="1"/>
  <c r="O1989" i="33" s="1"/>
  <c r="N1885" i="33"/>
  <c r="O1885" i="33" s="1" a="1"/>
  <c r="O1885" i="33" s="1"/>
  <c r="N2000" i="33"/>
  <c r="O2000" i="33" s="1" a="1"/>
  <c r="O2000" i="33" s="1"/>
  <c r="N1683" i="33"/>
  <c r="O1683" i="33" s="1" a="1"/>
  <c r="O1683" i="33" s="1"/>
  <c r="N1655" i="33"/>
  <c r="O1655" i="33" s="1" a="1"/>
  <c r="O1655" i="33" s="1"/>
  <c r="N1785" i="33"/>
  <c r="O1785" i="33" s="1" a="1"/>
  <c r="O1785" i="33" s="1"/>
  <c r="N1517" i="33"/>
  <c r="O1517" i="33" s="1" a="1"/>
  <c r="O1517" i="33" s="1"/>
  <c r="N1828" i="33"/>
  <c r="O1828" i="33" s="1" a="1"/>
  <c r="O1828" i="33" s="1"/>
  <c r="N1687" i="33"/>
  <c r="O1687" i="33" s="1" a="1"/>
  <c r="O1687" i="33" s="1"/>
  <c r="N1711" i="33"/>
  <c r="O1711" i="33" s="1" a="1"/>
  <c r="O1711" i="33" s="1"/>
  <c r="N1730" i="33"/>
  <c r="O1730" i="33" s="1" a="1"/>
  <c r="O1730" i="33" s="1"/>
  <c r="N1813" i="33"/>
  <c r="O1813" i="33" s="1" a="1"/>
  <c r="O1813" i="33" s="1"/>
  <c r="N1696" i="33"/>
  <c r="O1696" i="33" s="1" a="1"/>
  <c r="O1696" i="33" s="1"/>
  <c r="N1864" i="33"/>
  <c r="O1864" i="33" s="1" a="1"/>
  <c r="O1864" i="33" s="1"/>
  <c r="N1736" i="33"/>
  <c r="O1736" i="33" s="1" a="1"/>
  <c r="O1736" i="33" s="1"/>
  <c r="N1474" i="33"/>
  <c r="O1474" i="33" s="1" a="1"/>
  <c r="O1474" i="33" s="1"/>
  <c r="N1515" i="33"/>
  <c r="O1515" i="33" s="1" a="1"/>
  <c r="O1515" i="33" s="1"/>
  <c r="N1674" i="33"/>
  <c r="O1674" i="33" s="1" a="1"/>
  <c r="O1674" i="33" s="1"/>
  <c r="N1522" i="33"/>
  <c r="O1522" i="33" s="1" a="1"/>
  <c r="O1522" i="33" s="1"/>
  <c r="N1685" i="33"/>
  <c r="O1685" i="33" s="1" a="1"/>
  <c r="O1685" i="33" s="1"/>
  <c r="N1531" i="33"/>
  <c r="O1531" i="33" s="1" a="1"/>
  <c r="O1531" i="33" s="1"/>
  <c r="N1571" i="33"/>
  <c r="O1571" i="33" s="1" a="1"/>
  <c r="O1571" i="33" s="1"/>
  <c r="N1435" i="33"/>
  <c r="O1435" i="33" s="1" a="1"/>
  <c r="O1435" i="33" s="1"/>
  <c r="N1462" i="33"/>
  <c r="O1462" i="33" s="1" a="1"/>
  <c r="O1462" i="33" s="1"/>
  <c r="N1630" i="33"/>
  <c r="O1630" i="33" s="1" a="1"/>
  <c r="O1630" i="33" s="1"/>
  <c r="N1441" i="33"/>
  <c r="O1441" i="33" s="1" a="1"/>
  <c r="O1441" i="33" s="1"/>
  <c r="N1665" i="33"/>
  <c r="O1665" i="33" s="1" a="1"/>
  <c r="O1665" i="33" s="1"/>
  <c r="N1499" i="33"/>
  <c r="O1499" i="33" s="1" a="1"/>
  <c r="O1499" i="33" s="1"/>
  <c r="N1215" i="33"/>
  <c r="O1215" i="33" s="1" a="1"/>
  <c r="O1215" i="33" s="1"/>
  <c r="N1301" i="33"/>
  <c r="O1301" i="33" s="1" a="1"/>
  <c r="O1301" i="33" s="1"/>
  <c r="N1231" i="33"/>
  <c r="O1231" i="33" s="1" a="1"/>
  <c r="O1231" i="33" s="1"/>
  <c r="N1392" i="33"/>
  <c r="O1392" i="33" s="1" a="1"/>
  <c r="O1392" i="33" s="1"/>
  <c r="N1352" i="33"/>
  <c r="O1352" i="33" s="1" a="1"/>
  <c r="O1352" i="33" s="1"/>
  <c r="N1292" i="33"/>
  <c r="O1292" i="33" s="1" a="1"/>
  <c r="O1292" i="33" s="1"/>
  <c r="N1332" i="33"/>
  <c r="O1332" i="33" s="1" a="1"/>
  <c r="O1332" i="33" s="1"/>
  <c r="N1259" i="33"/>
  <c r="O1259" i="33" s="1" a="1"/>
  <c r="O1259" i="33" s="1"/>
  <c r="N1414" i="33"/>
  <c r="O1414" i="33" s="1" a="1"/>
  <c r="O1414" i="33" s="1"/>
  <c r="N1286" i="33"/>
  <c r="O1286" i="33" s="1" a="1"/>
  <c r="O1286" i="33" s="1"/>
  <c r="N1393" i="33"/>
  <c r="O1393" i="33" s="1" a="1"/>
  <c r="O1393" i="33" s="1"/>
  <c r="N1265" i="33"/>
  <c r="O1265" i="33" s="1" a="1"/>
  <c r="O1265" i="33" s="1"/>
  <c r="N1311" i="33"/>
  <c r="O1311" i="33" s="1" a="1"/>
  <c r="O1311" i="33" s="1"/>
  <c r="N1201" i="33"/>
  <c r="O1201" i="33" s="1" a="1"/>
  <c r="O1201" i="33" s="1"/>
  <c r="N1354" i="33"/>
  <c r="O1354" i="33" s="1" a="1"/>
  <c r="O1354" i="33" s="1"/>
  <c r="N1222" i="33"/>
  <c r="O1222" i="33" s="1" a="1"/>
  <c r="O1222" i="33" s="1"/>
  <c r="N1164" i="33"/>
  <c r="O1164" i="33" s="1" a="1"/>
  <c r="O1164" i="33" s="1"/>
  <c r="N887" i="33"/>
  <c r="O887" i="33" s="1" a="1"/>
  <c r="O887" i="33" s="1"/>
  <c r="N1103" i="33"/>
  <c r="O1103" i="33" s="1" a="1"/>
  <c r="O1103" i="33" s="1"/>
  <c r="N1154" i="33"/>
  <c r="O1154" i="33" s="1" a="1"/>
  <c r="O1154" i="33" s="1"/>
  <c r="N1048" i="33"/>
  <c r="O1048" i="33" s="1" a="1"/>
  <c r="O1048" i="33" s="1"/>
  <c r="N1069" i="33"/>
  <c r="O1069" i="33" s="1" a="1"/>
  <c r="O1069" i="33" s="1"/>
  <c r="N1168" i="33"/>
  <c r="O1168" i="33" s="1" a="1"/>
  <c r="O1168" i="33" s="1"/>
  <c r="N1235" i="33"/>
  <c r="O1235" i="33" s="1" a="1"/>
  <c r="O1235" i="33" s="1"/>
  <c r="N1107" i="33"/>
  <c r="O1107" i="33" s="1" a="1"/>
  <c r="O1107" i="33" s="1"/>
  <c r="N954" i="33"/>
  <c r="O954" i="33" s="1" a="1"/>
  <c r="O954" i="33" s="1"/>
  <c r="N992" i="33"/>
  <c r="O992" i="33" s="1" a="1"/>
  <c r="O992" i="33" s="1"/>
  <c r="N644" i="33"/>
  <c r="O644" i="33" s="1" a="1"/>
  <c r="O644" i="33" s="1"/>
  <c r="N926" i="33"/>
  <c r="O926" i="33" s="1" a="1"/>
  <c r="O926" i="33" s="1"/>
  <c r="N1089" i="33"/>
  <c r="O1089" i="33" s="1" a="1"/>
  <c r="O1089" i="33" s="1"/>
  <c r="N964" i="33"/>
  <c r="O964" i="33" s="1" a="1"/>
  <c r="O964" i="33" s="1"/>
  <c r="N901" i="33"/>
  <c r="O901" i="33" s="1" a="1"/>
  <c r="O901" i="33" s="1"/>
  <c r="N951" i="33"/>
  <c r="O951" i="33" s="1" a="1"/>
  <c r="O951" i="33" s="1"/>
  <c r="N820" i="33"/>
  <c r="O820" i="33" s="1" a="1"/>
  <c r="O820" i="33" s="1"/>
  <c r="N854" i="33"/>
  <c r="O854" i="33" s="1" a="1"/>
  <c r="O854" i="33" s="1"/>
  <c r="N1018" i="33"/>
  <c r="O1018" i="33" s="1" a="1"/>
  <c r="O1018" i="33" s="1"/>
  <c r="N791" i="33"/>
  <c r="O791" i="33" s="1" a="1"/>
  <c r="O791" i="33" s="1"/>
  <c r="N670" i="33"/>
  <c r="O670" i="33" s="1" a="1"/>
  <c r="O670" i="33" s="1"/>
  <c r="N753" i="33"/>
  <c r="O753" i="33" s="1" a="1"/>
  <c r="O753" i="33" s="1"/>
  <c r="N858" i="33"/>
  <c r="O858" i="33" s="1" a="1"/>
  <c r="O858" i="33" s="1"/>
  <c r="N551" i="33"/>
  <c r="O551" i="33" s="1" a="1"/>
  <c r="O551" i="33" s="1"/>
  <c r="N861" i="33"/>
  <c r="O861" i="33" s="1" a="1"/>
  <c r="O861" i="33" s="1"/>
  <c r="N613" i="33"/>
  <c r="O613" i="33" s="1" a="1"/>
  <c r="O613" i="33" s="1"/>
  <c r="N824" i="33"/>
  <c r="O824" i="33" s="1" a="1"/>
  <c r="O824" i="33" s="1"/>
  <c r="N963" i="33"/>
  <c r="O963" i="33" s="1" a="1"/>
  <c r="O963" i="33" s="1"/>
  <c r="N835" i="33"/>
  <c r="O835" i="33" s="1" a="1"/>
  <c r="O835" i="33" s="1"/>
  <c r="N767" i="33"/>
  <c r="O767" i="33" s="1" a="1"/>
  <c r="O767" i="33" s="1"/>
  <c r="N604" i="33"/>
  <c r="O604" i="33" s="1" a="1"/>
  <c r="O604" i="33" s="1"/>
  <c r="N506" i="33"/>
  <c r="O506" i="33" s="1" a="1"/>
  <c r="O506" i="33" s="1"/>
  <c r="N573" i="33"/>
  <c r="O573" i="33" s="1" a="1"/>
  <c r="O573" i="33" s="1"/>
  <c r="N653" i="33"/>
  <c r="O653" i="33" s="1" a="1"/>
  <c r="O653" i="33" s="1"/>
  <c r="N760" i="33"/>
  <c r="O760" i="33" s="1" a="1"/>
  <c r="O760" i="33" s="1"/>
  <c r="N632" i="33"/>
  <c r="O632" i="33" s="1" a="1"/>
  <c r="O632" i="33" s="1"/>
  <c r="N723" i="33"/>
  <c r="O723" i="33" s="1" a="1"/>
  <c r="O723" i="33" s="1"/>
  <c r="N490" i="33"/>
  <c r="O490" i="33" s="1" a="1"/>
  <c r="O490" i="33" s="1"/>
  <c r="N237" i="33"/>
  <c r="O237" i="33" s="1" a="1"/>
  <c r="O237" i="33" s="1"/>
  <c r="N533" i="33"/>
  <c r="O533" i="33" s="1" a="1"/>
  <c r="O533" i="33" s="1"/>
  <c r="N439" i="33"/>
  <c r="O439" i="33" s="1" a="1"/>
  <c r="O439" i="33" s="1"/>
  <c r="N560" i="33"/>
  <c r="O560" i="33" s="1" a="1"/>
  <c r="O560" i="33" s="1"/>
  <c r="N437" i="33"/>
  <c r="O437" i="33" s="1" a="1"/>
  <c r="O437" i="33" s="1"/>
  <c r="N563" i="33"/>
  <c r="O563" i="33" s="1" a="1"/>
  <c r="O563" i="33" s="1"/>
  <c r="N444" i="33"/>
  <c r="O444" i="33" s="1" a="1"/>
  <c r="O444" i="33" s="1"/>
  <c r="N542" i="33"/>
  <c r="O542" i="33" s="1" a="1"/>
  <c r="O542" i="33" s="1"/>
  <c r="N442" i="33"/>
  <c r="O442" i="33" s="1" a="1"/>
  <c r="O442" i="33" s="1"/>
  <c r="N569" i="33"/>
  <c r="O569" i="33" s="1" a="1"/>
  <c r="O569" i="33" s="1"/>
  <c r="N273" i="33"/>
  <c r="O273" i="33" s="1" a="1"/>
  <c r="O273" i="33" s="1"/>
  <c r="N476" i="33"/>
  <c r="O476" i="33" s="1" a="1"/>
  <c r="O476" i="33" s="1"/>
  <c r="N333" i="33"/>
  <c r="O333" i="33" s="1" a="1"/>
  <c r="O333" i="33" s="1"/>
  <c r="N325" i="33"/>
  <c r="O325" i="33" s="1" a="1"/>
  <c r="O325" i="33" s="1"/>
  <c r="N398" i="33"/>
  <c r="O398" i="33" s="1" a="1"/>
  <c r="O398" i="33" s="1"/>
  <c r="N223" i="33"/>
  <c r="O223" i="33" s="1" a="1"/>
  <c r="O223" i="33" s="1"/>
  <c r="N217" i="33"/>
  <c r="O217" i="33" s="1" a="1"/>
  <c r="O217" i="33" s="1"/>
  <c r="N254" i="33"/>
  <c r="O254" i="33" s="1" a="1"/>
  <c r="O254" i="33" s="1"/>
  <c r="N354" i="33"/>
  <c r="O354" i="33" s="1" a="1"/>
  <c r="O354" i="33" s="1"/>
  <c r="N295" i="33"/>
  <c r="O295" i="33" s="1" a="1"/>
  <c r="O295" i="33" s="1"/>
  <c r="N61" i="33"/>
  <c r="O61" i="33" s="1" a="1"/>
  <c r="O61" i="33" s="1"/>
  <c r="N152" i="33"/>
  <c r="O152" i="33" s="1" a="1"/>
  <c r="O152" i="33" s="1"/>
  <c r="N197" i="33"/>
  <c r="O197" i="33" s="1" a="1"/>
  <c r="O197" i="33" s="1"/>
  <c r="N161" i="33"/>
  <c r="O161" i="33" s="1" a="1"/>
  <c r="O161" i="33" s="1"/>
  <c r="N172" i="33"/>
  <c r="O172" i="33" s="1" a="1"/>
  <c r="O172" i="33" s="1"/>
  <c r="N139" i="33"/>
  <c r="O139" i="33" s="1" a="1"/>
  <c r="O139" i="33" s="1"/>
  <c r="N206" i="33"/>
  <c r="O206" i="33" s="1" a="1"/>
  <c r="O206" i="33" s="1"/>
  <c r="N121" i="33"/>
  <c r="O121" i="33" s="1" a="1"/>
  <c r="O121" i="33" s="1"/>
  <c r="N154" i="33"/>
  <c r="O154" i="33" s="1" a="1"/>
  <c r="O154" i="33" s="1"/>
  <c r="N30" i="33"/>
  <c r="O30" i="33" s="1" a="1"/>
  <c r="O30" i="33" s="1"/>
  <c r="N71" i="33"/>
  <c r="O71" i="33" s="1" a="1"/>
  <c r="O71" i="33" s="1"/>
  <c r="N133" i="33"/>
  <c r="O133" i="33" s="1" a="1"/>
  <c r="O133" i="33" s="1"/>
  <c r="N48" i="33"/>
  <c r="O48" i="33" s="1" a="1"/>
  <c r="O48" i="33" s="1"/>
  <c r="N2380" i="33"/>
  <c r="O2380" i="33" s="1" a="1"/>
  <c r="O2380" i="33" s="1"/>
  <c r="N2486" i="33"/>
  <c r="O2486" i="33" s="1" a="1"/>
  <c r="O2486" i="33" s="1"/>
  <c r="N2364" i="33"/>
  <c r="O2364" i="33" s="1" a="1"/>
  <c r="O2364" i="33" s="1"/>
  <c r="N2273" i="33"/>
  <c r="O2273" i="33" s="1" a="1"/>
  <c r="O2273" i="33" s="1"/>
  <c r="N2343" i="33"/>
  <c r="O2343" i="33" s="1" a="1"/>
  <c r="O2343" i="33" s="1"/>
  <c r="N2288" i="33"/>
  <c r="O2288" i="33" s="1" a="1"/>
  <c r="O2288" i="33" s="1"/>
  <c r="N2483" i="33"/>
  <c r="O2483" i="33" s="1" a="1"/>
  <c r="O2483" i="33" s="1"/>
  <c r="N2520" i="33"/>
  <c r="O2520" i="33" s="1" a="1"/>
  <c r="O2520" i="33" s="1"/>
  <c r="N2469" i="33"/>
  <c r="O2469" i="33" s="1" a="1"/>
  <c r="O2469" i="33" s="1"/>
  <c r="N2435" i="33"/>
  <c r="O2435" i="33" s="1" a="1"/>
  <c r="O2435" i="33" s="1"/>
  <c r="N2189" i="33"/>
  <c r="O2189" i="33" s="1" a="1"/>
  <c r="O2189" i="33" s="1"/>
  <c r="N2389" i="33"/>
  <c r="O2389" i="33" s="1" a="1"/>
  <c r="O2389" i="33" s="1"/>
  <c r="N2125" i="33"/>
  <c r="O2125" i="33" s="1" a="1"/>
  <c r="O2125" i="33" s="1"/>
  <c r="N2384" i="33"/>
  <c r="O2384" i="33" s="1" a="1"/>
  <c r="O2384" i="33" s="1"/>
  <c r="N2257" i="33"/>
  <c r="O2257" i="33" s="1" a="1"/>
  <c r="O2257" i="33" s="1"/>
  <c r="N2315" i="33"/>
  <c r="O2315" i="33" s="1" a="1"/>
  <c r="O2315" i="33" s="1"/>
  <c r="N2401" i="33"/>
  <c r="O2401" i="33" s="1" a="1"/>
  <c r="O2401" i="33" s="1"/>
  <c r="N2268" i="33"/>
  <c r="O2268" i="33" s="1" a="1"/>
  <c r="O2268" i="33" s="1"/>
  <c r="N2176" i="33"/>
  <c r="O2176" i="33" s="1" a="1"/>
  <c r="O2176" i="33" s="1"/>
  <c r="N2055" i="33"/>
  <c r="O2055" i="33" s="1" a="1"/>
  <c r="O2055" i="33" s="1"/>
  <c r="N2203" i="33"/>
  <c r="O2203" i="33" s="1" a="1"/>
  <c r="O2203" i="33" s="1"/>
  <c r="N2007" i="33"/>
  <c r="O2007" i="33" s="1" a="1"/>
  <c r="O2007" i="33" s="1"/>
  <c r="N2214" i="33"/>
  <c r="O2214" i="33" s="1" a="1"/>
  <c r="O2214" i="33" s="1"/>
  <c r="N2062" i="33"/>
  <c r="O2062" i="33" s="1" a="1"/>
  <c r="O2062" i="33" s="1"/>
  <c r="N2169" i="33"/>
  <c r="O2169" i="33" s="1" a="1"/>
  <c r="O2169" i="33" s="1"/>
  <c r="N2039" i="33"/>
  <c r="O2039" i="33" s="1" a="1"/>
  <c r="O2039" i="33" s="1"/>
  <c r="N2148" i="33"/>
  <c r="O2148" i="33" s="1" a="1"/>
  <c r="O2148" i="33" s="1"/>
  <c r="N2287" i="33"/>
  <c r="O2287" i="33" s="1" a="1"/>
  <c r="O2287" i="33" s="1"/>
  <c r="N2159" i="33"/>
  <c r="O2159" i="33" s="1" a="1"/>
  <c r="O2159" i="33" s="1"/>
  <c r="N1802" i="33"/>
  <c r="O1802" i="33" s="1" a="1"/>
  <c r="O1802" i="33" s="1"/>
  <c r="N2186" i="33"/>
  <c r="O2186" i="33" s="1" a="1"/>
  <c r="O2186" i="33" s="1"/>
  <c r="N1931" i="33"/>
  <c r="O1931" i="33" s="1" a="1"/>
  <c r="O1931" i="33" s="1"/>
  <c r="N1990" i="33"/>
  <c r="O1990" i="33" s="1" a="1"/>
  <c r="O1990" i="33" s="1"/>
  <c r="N1823" i="33"/>
  <c r="O1823" i="33" s="1" a="1"/>
  <c r="O1823" i="33" s="1"/>
  <c r="N1969" i="33"/>
  <c r="O1969" i="33" s="1" a="1"/>
  <c r="O1969" i="33" s="1"/>
  <c r="N2076" i="33"/>
  <c r="O2076" i="33" s="1" a="1"/>
  <c r="O2076" i="33" s="1"/>
  <c r="N1948" i="33"/>
  <c r="O1948" i="33" s="1" a="1"/>
  <c r="O1948" i="33" s="1"/>
  <c r="N1847" i="33"/>
  <c r="O1847" i="33" s="1" a="1"/>
  <c r="O1847" i="33" s="1"/>
  <c r="N1896" i="33"/>
  <c r="O1896" i="33" s="1" a="1"/>
  <c r="O1896" i="33" s="1"/>
  <c r="N1978" i="33"/>
  <c r="O1978" i="33" s="1" a="1"/>
  <c r="O1978" i="33" s="1"/>
  <c r="N1838" i="33"/>
  <c r="O1838" i="33" s="1" a="1"/>
  <c r="O1838" i="33" s="1"/>
  <c r="N1981" i="33"/>
  <c r="O1981" i="33" s="1" a="1"/>
  <c r="O1981" i="33" s="1"/>
  <c r="N1870" i="33"/>
  <c r="O1870" i="33" s="1" a="1"/>
  <c r="O1870" i="33" s="1"/>
  <c r="N1992" i="33"/>
  <c r="O1992" i="33" s="1" a="1"/>
  <c r="O1992" i="33" s="1"/>
  <c r="N1624" i="33"/>
  <c r="O1624" i="33" s="1" a="1"/>
  <c r="O1624" i="33" s="1"/>
  <c r="N1675" i="33"/>
  <c r="O1675" i="33" s="1" a="1"/>
  <c r="O1675" i="33" s="1"/>
  <c r="N1777" i="33"/>
  <c r="O1777" i="33" s="1" a="1"/>
  <c r="O1777" i="33" s="1"/>
  <c r="N1487" i="33"/>
  <c r="O1487" i="33" s="1" a="1"/>
  <c r="O1487" i="33" s="1"/>
  <c r="N1820" i="33"/>
  <c r="O1820" i="33" s="1" a="1"/>
  <c r="O1820" i="33" s="1"/>
  <c r="N1667" i="33"/>
  <c r="O1667" i="33" s="1" a="1"/>
  <c r="O1667" i="33" s="1"/>
  <c r="N1663" i="33"/>
  <c r="O1663" i="33" s="1" a="1"/>
  <c r="O1663" i="33" s="1"/>
  <c r="N1722" i="33"/>
  <c r="O1722" i="33" s="1" a="1"/>
  <c r="O1722" i="33" s="1"/>
  <c r="N1805" i="33"/>
  <c r="O1805" i="33" s="1" a="1"/>
  <c r="O1805" i="33" s="1"/>
  <c r="N1539" i="33"/>
  <c r="O1539" i="33" s="1" a="1"/>
  <c r="O1539" i="33" s="1"/>
  <c r="N1856" i="33"/>
  <c r="O1856" i="33" s="1" a="1"/>
  <c r="O1856" i="33" s="1"/>
  <c r="N1728" i="33"/>
  <c r="O1728" i="33" s="1" a="1"/>
  <c r="O1728" i="33" s="1"/>
  <c r="N1461" i="33"/>
  <c r="O1461" i="33" s="1" a="1"/>
  <c r="O1461" i="33" s="1"/>
  <c r="N1504" i="33"/>
  <c r="O1504" i="33" s="1" a="1"/>
  <c r="O1504" i="33" s="1"/>
  <c r="N1666" i="33"/>
  <c r="O1666" i="33" s="1" a="1"/>
  <c r="O1666" i="33" s="1"/>
  <c r="N1463" i="33"/>
  <c r="O1463" i="33" s="1" a="1"/>
  <c r="O1463" i="33" s="1"/>
  <c r="N1677" i="33"/>
  <c r="O1677" i="33" s="1" a="1"/>
  <c r="O1677" i="33" s="1"/>
  <c r="N1520" i="33"/>
  <c r="O1520" i="33" s="1" a="1"/>
  <c r="O1520" i="33" s="1"/>
  <c r="N1560" i="33"/>
  <c r="O1560" i="33" s="1" a="1"/>
  <c r="O1560" i="33" s="1"/>
  <c r="N1422" i="33"/>
  <c r="O1422" i="33" s="1" a="1"/>
  <c r="O1422" i="33" s="1"/>
  <c r="N1457" i="33"/>
  <c r="O1457" i="33" s="1" a="1"/>
  <c r="O1457" i="33" s="1"/>
  <c r="N1622" i="33"/>
  <c r="O1622" i="33" s="1" a="1"/>
  <c r="O1622" i="33" s="1"/>
  <c r="N1425" i="33"/>
  <c r="O1425" i="33" s="1" a="1"/>
  <c r="O1425" i="33" s="1"/>
  <c r="N1657" i="33"/>
  <c r="O1657" i="33" s="1" a="1"/>
  <c r="O1657" i="33" s="1"/>
  <c r="N1483" i="33"/>
  <c r="O1483" i="33" s="1" a="1"/>
  <c r="O1483" i="33" s="1"/>
  <c r="N1121" i="33"/>
  <c r="O1121" i="33" s="1" a="1"/>
  <c r="O1121" i="33" s="1"/>
  <c r="N1484" i="33"/>
  <c r="O1484" i="33" s="1" a="1"/>
  <c r="O1484" i="33" s="1"/>
  <c r="N1165" i="33"/>
  <c r="O1165" i="33" s="1" a="1"/>
  <c r="O1165" i="33" s="1"/>
  <c r="N1375" i="33"/>
  <c r="O1375" i="33" s="1" a="1"/>
  <c r="O1375" i="33" s="1"/>
  <c r="N1349" i="33"/>
  <c r="O1349" i="33" s="1" a="1"/>
  <c r="O1349" i="33" s="1"/>
  <c r="N1181" i="33"/>
  <c r="O1181" i="33" s="1" a="1"/>
  <c r="O1181" i="33" s="1"/>
  <c r="N1268" i="33"/>
  <c r="O1268" i="33" s="1" a="1"/>
  <c r="O1268" i="33" s="1"/>
  <c r="N1250" i="33"/>
  <c r="O1250" i="33" s="1" a="1"/>
  <c r="O1250" i="33" s="1"/>
  <c r="N1406" i="33"/>
  <c r="O1406" i="33" s="1" a="1"/>
  <c r="O1406" i="33" s="1"/>
  <c r="N1278" i="33"/>
  <c r="O1278" i="33" s="1" a="1"/>
  <c r="O1278" i="33" s="1"/>
  <c r="N1385" i="33"/>
  <c r="O1385" i="33" s="1" a="1"/>
  <c r="O1385" i="33" s="1"/>
  <c r="N1255" i="33"/>
  <c r="O1255" i="33" s="1" a="1"/>
  <c r="O1255" i="33" s="1"/>
  <c r="N1303" i="33"/>
  <c r="O1303" i="33" s="1" a="1"/>
  <c r="O1303" i="33" s="1"/>
  <c r="N1185" i="33"/>
  <c r="O1185" i="33" s="1" a="1"/>
  <c r="O1185" i="33" s="1"/>
  <c r="N1346" i="33"/>
  <c r="O1346" i="33" s="1" a="1"/>
  <c r="O1346" i="33" s="1"/>
  <c r="N1068" i="33"/>
  <c r="O1068" i="33" s="1" a="1"/>
  <c r="O1068" i="33" s="1"/>
  <c r="N1156" i="33"/>
  <c r="O1156" i="33" s="1" a="1"/>
  <c r="O1156" i="33" s="1"/>
  <c r="N849" i="33"/>
  <c r="O849" i="33" s="1" a="1"/>
  <c r="O849" i="33" s="1"/>
  <c r="N1095" i="33"/>
  <c r="O1095" i="33" s="1" a="1"/>
  <c r="O1095" i="33" s="1"/>
  <c r="N1146" i="33"/>
  <c r="O1146" i="33" s="1" a="1"/>
  <c r="O1146" i="33" s="1"/>
  <c r="N1031" i="33"/>
  <c r="O1031" i="33" s="1" a="1"/>
  <c r="O1031" i="33" s="1"/>
  <c r="N1067" i="33"/>
  <c r="O1067" i="33" s="1" a="1"/>
  <c r="O1067" i="33" s="1"/>
  <c r="N1160" i="33"/>
  <c r="O1160" i="33" s="1" a="1"/>
  <c r="O1160" i="33" s="1"/>
  <c r="N1227" i="33"/>
  <c r="O1227" i="33" s="1" a="1"/>
  <c r="O1227" i="33" s="1"/>
  <c r="N1099" i="33"/>
  <c r="O1099" i="33" s="1" a="1"/>
  <c r="O1099" i="33" s="1"/>
  <c r="N1078" i="33"/>
  <c r="O1078" i="33" s="1" a="1"/>
  <c r="O1078" i="33" s="1"/>
  <c r="N984" i="33"/>
  <c r="O984" i="33" s="1" a="1"/>
  <c r="O984" i="33" s="1"/>
  <c r="N906" i="33"/>
  <c r="O906" i="33" s="1" a="1"/>
  <c r="O906" i="33" s="1"/>
  <c r="N917" i="33"/>
  <c r="O917" i="33" s="1" a="1"/>
  <c r="O917" i="33" s="1"/>
  <c r="N1081" i="33"/>
  <c r="O1081" i="33" s="1" a="1"/>
  <c r="O1081" i="33" s="1"/>
  <c r="N953" i="33"/>
  <c r="O953" i="33" s="1" a="1"/>
  <c r="O953" i="33" s="1"/>
  <c r="N879" i="33"/>
  <c r="O879" i="33" s="1" a="1"/>
  <c r="O879" i="33" s="1"/>
  <c r="N940" i="33"/>
  <c r="O940" i="33" s="1" a="1"/>
  <c r="O940" i="33" s="1"/>
  <c r="N754" i="33"/>
  <c r="O754" i="33" s="1" a="1"/>
  <c r="O754" i="33" s="1"/>
  <c r="N833" i="33"/>
  <c r="O833" i="33" s="1" a="1"/>
  <c r="O833" i="33" s="1"/>
  <c r="N1010" i="33"/>
  <c r="O1010" i="33" s="1" a="1"/>
  <c r="O1010" i="33" s="1"/>
  <c r="N495" i="33"/>
  <c r="O495" i="33" s="1" a="1"/>
  <c r="O495" i="33" s="1"/>
  <c r="N654" i="33"/>
  <c r="O654" i="33" s="1" a="1"/>
  <c r="O654" i="33" s="1"/>
  <c r="N737" i="33"/>
  <c r="O737" i="33" s="1" a="1"/>
  <c r="O737" i="33" s="1"/>
  <c r="N850" i="33"/>
  <c r="O850" i="33" s="1" a="1"/>
  <c r="O850" i="33" s="1"/>
  <c r="N819" i="33"/>
  <c r="O819" i="33" s="1" a="1"/>
  <c r="O819" i="33" s="1"/>
  <c r="N853" i="33"/>
  <c r="O853" i="33" s="1" a="1"/>
  <c r="O853" i="33" s="1"/>
  <c r="N817" i="33"/>
  <c r="O817" i="33" s="1" a="1"/>
  <c r="O817" i="33" s="1"/>
  <c r="N789" i="33"/>
  <c r="O789" i="33" s="1" a="1"/>
  <c r="O789" i="33" s="1"/>
  <c r="N955" i="33"/>
  <c r="O955" i="33" s="1" a="1"/>
  <c r="O955" i="33" s="1"/>
  <c r="N827" i="33"/>
  <c r="O827" i="33" s="1" a="1"/>
  <c r="O827" i="33" s="1"/>
  <c r="N800" i="33"/>
  <c r="O800" i="33" s="1" a="1"/>
  <c r="O800" i="33" s="1"/>
  <c r="N583" i="33"/>
  <c r="O583" i="33" s="1" a="1"/>
  <c r="O583" i="33" s="1"/>
  <c r="N471" i="33"/>
  <c r="O471" i="33" s="1" a="1"/>
  <c r="O471" i="33" s="1"/>
  <c r="N413" i="33"/>
  <c r="O413" i="33" s="1" a="1"/>
  <c r="O413" i="33" s="1"/>
  <c r="N645" i="33"/>
  <c r="O645" i="33" s="1" a="1"/>
  <c r="O645" i="33" s="1"/>
  <c r="N752" i="33"/>
  <c r="O752" i="33" s="1" a="1"/>
  <c r="O752" i="33" s="1"/>
  <c r="N602" i="33"/>
  <c r="O602" i="33" s="1" a="1"/>
  <c r="O602" i="33" s="1"/>
  <c r="N715" i="33"/>
  <c r="O715" i="33" s="1" a="1"/>
  <c r="O715" i="33" s="1"/>
  <c r="N450" i="33"/>
  <c r="O450" i="33" s="1" a="1"/>
  <c r="O450" i="33" s="1"/>
  <c r="N203" i="33"/>
  <c r="O203" i="33" s="1" a="1"/>
  <c r="O203" i="33" s="1"/>
  <c r="N525" i="33"/>
  <c r="O525" i="33" s="1" a="1"/>
  <c r="O525" i="33" s="1"/>
  <c r="N428" i="33"/>
  <c r="O428" i="33" s="1" a="1"/>
  <c r="O428" i="33" s="1"/>
  <c r="N552" i="33"/>
  <c r="O552" i="33" s="1" a="1"/>
  <c r="O552" i="33" s="1"/>
  <c r="N426" i="33"/>
  <c r="O426" i="33" s="1" a="1"/>
  <c r="O426" i="33" s="1"/>
  <c r="N555" i="33"/>
  <c r="O555" i="33" s="1" a="1"/>
  <c r="O555" i="33" s="1"/>
  <c r="N424" i="33"/>
  <c r="O424" i="33" s="1" a="1"/>
  <c r="O424" i="33" s="1"/>
  <c r="N534" i="33"/>
  <c r="O534" i="33" s="1" a="1"/>
  <c r="O534" i="33" s="1"/>
  <c r="N431" i="33"/>
  <c r="O431" i="33" s="1" a="1"/>
  <c r="O431" i="33" s="1"/>
  <c r="N561" i="33"/>
  <c r="O561" i="33" s="1" a="1"/>
  <c r="O561" i="33" s="1"/>
  <c r="N440" i="33"/>
  <c r="O440" i="33" s="1" a="1"/>
  <c r="O440" i="33" s="1"/>
  <c r="N468" i="33"/>
  <c r="O468" i="33" s="1" a="1"/>
  <c r="O468" i="33" s="1"/>
  <c r="N328" i="33"/>
  <c r="O328" i="33" s="1" a="1"/>
  <c r="O328" i="33" s="1"/>
  <c r="N320" i="33"/>
  <c r="O320" i="33" s="1" a="1"/>
  <c r="O320" i="33" s="1"/>
  <c r="N387" i="33"/>
  <c r="O387" i="33" s="1" a="1"/>
  <c r="O387" i="33" s="1"/>
  <c r="N213" i="33"/>
  <c r="O213" i="33" s="1" a="1"/>
  <c r="O213" i="33" s="1"/>
  <c r="N175" i="33"/>
  <c r="O175" i="33" s="1" a="1"/>
  <c r="O175" i="33" s="1"/>
  <c r="N280" i="33"/>
  <c r="O280" i="33" s="1" a="1"/>
  <c r="O280" i="33" s="1"/>
  <c r="N346" i="33"/>
  <c r="O346" i="33" s="1" a="1"/>
  <c r="O346" i="33" s="1"/>
  <c r="N290" i="33"/>
  <c r="O290" i="33" s="1" a="1"/>
  <c r="O290" i="33" s="1"/>
  <c r="N301" i="33"/>
  <c r="O301" i="33" s="1" a="1"/>
  <c r="O301" i="33" s="1"/>
  <c r="N130" i="33"/>
  <c r="O130" i="33" s="1" a="1"/>
  <c r="O130" i="33" s="1"/>
  <c r="N182" i="33"/>
  <c r="O182" i="33" s="1" a="1"/>
  <c r="O182" i="33" s="1"/>
  <c r="N85" i="33"/>
  <c r="O85" i="33" s="1" a="1"/>
  <c r="O85" i="33" s="1"/>
  <c r="N159" i="33"/>
  <c r="O159" i="33" s="1" a="1"/>
  <c r="O159" i="33" s="1"/>
  <c r="N128" i="33"/>
  <c r="O128" i="33" s="1" a="1"/>
  <c r="O128" i="33" s="1"/>
  <c r="N187" i="33"/>
  <c r="O187" i="33" s="1" a="1"/>
  <c r="O187" i="33" s="1"/>
  <c r="N180" i="33"/>
  <c r="O180" i="33" s="1" a="1"/>
  <c r="O180" i="33" s="1"/>
  <c r="N129" i="33"/>
  <c r="O129" i="33" s="1" a="1"/>
  <c r="O129" i="33" s="1"/>
  <c r="N78" i="33"/>
  <c r="O78" i="33" s="1" a="1"/>
  <c r="O78" i="33" s="1"/>
  <c r="N54" i="33"/>
  <c r="O54" i="33" s="1" a="1"/>
  <c r="O54" i="33" s="1"/>
  <c r="N125" i="33"/>
  <c r="O125" i="33" s="1" a="1"/>
  <c r="O125" i="33" s="1"/>
  <c r="N40" i="33"/>
  <c r="O40" i="33" s="1" a="1"/>
  <c r="O40" i="33" s="1"/>
  <c r="N8" i="33"/>
  <c r="B22" i="41"/>
  <c r="B12" i="41"/>
  <c r="D4" i="40"/>
  <c r="D5" i="40" l="1"/>
  <c r="P7" i="33"/>
  <c r="Q7" i="33"/>
  <c r="R7" i="33"/>
  <c r="S7" i="33"/>
  <c r="O2" i="33" l="1"/>
  <c r="O8" i="33" a="1"/>
  <c r="O8" i="33" s="1"/>
  <c r="D6" i="40"/>
  <c r="T8" i="33"/>
  <c r="D7" i="40" l="1"/>
  <c r="B16" i="41"/>
  <c r="B17" i="41"/>
  <c r="B18" i="41"/>
  <c r="D16" i="41"/>
  <c r="D8" i="40" l="1"/>
  <c r="D9" i="40" l="1"/>
  <c r="D10" i="40" l="1"/>
  <c r="D11" i="40" l="1"/>
  <c r="J6" i="33"/>
  <c r="I6" i="33"/>
  <c r="H6" i="33"/>
  <c r="D12" i="40" l="1"/>
  <c r="D13" i="40" l="1"/>
  <c r="D14" i="40" l="1"/>
  <c r="T2476" i="33"/>
  <c r="T2484" i="33"/>
  <c r="T2487" i="33"/>
  <c r="T2469" i="33"/>
  <c r="T2482" i="33"/>
  <c r="T2492" i="33"/>
  <c r="D15" i="40" l="1"/>
  <c r="T2494" i="33"/>
  <c r="T2478" i="33"/>
  <c r="T2493" i="33"/>
  <c r="T2495" i="33"/>
  <c r="T2486" i="33"/>
  <c r="T2488" i="33"/>
  <c r="T2475" i="33"/>
  <c r="T2470" i="33"/>
  <c r="T2497" i="33"/>
  <c r="T2485" i="33"/>
  <c r="T2474" i="33"/>
  <c r="T2479" i="33"/>
  <c r="T2496" i="33"/>
  <c r="T2491" i="33"/>
  <c r="T2471" i="33"/>
  <c r="T2489" i="33"/>
  <c r="T2490" i="33"/>
  <c r="T2483" i="33"/>
  <c r="T2477" i="33"/>
  <c r="T2481" i="33"/>
  <c r="T2473" i="33"/>
  <c r="T2472" i="33"/>
  <c r="T2480" i="33"/>
  <c r="D16" i="40" l="1"/>
  <c r="D17" i="40" l="1"/>
  <c r="D18" i="40" l="1"/>
  <c r="D19" i="40" l="1"/>
  <c r="D20" i="40" l="1"/>
  <c r="C6" i="33"/>
  <c r="U14" i="33" l="1"/>
  <c r="U30" i="33"/>
  <c r="U46" i="33"/>
  <c r="U62" i="33"/>
  <c r="U78" i="33"/>
  <c r="U94" i="33"/>
  <c r="U110" i="33"/>
  <c r="U126" i="33"/>
  <c r="U142" i="33"/>
  <c r="U158" i="33"/>
  <c r="U174" i="33"/>
  <c r="U190" i="33"/>
  <c r="U206" i="33"/>
  <c r="U15" i="33"/>
  <c r="U16" i="33"/>
  <c r="U17" i="33"/>
  <c r="U33" i="33"/>
  <c r="U49" i="33"/>
  <c r="U65" i="33"/>
  <c r="U81" i="33"/>
  <c r="U97" i="33"/>
  <c r="U113" i="33"/>
  <c r="U129" i="33"/>
  <c r="U145" i="33"/>
  <c r="U161" i="33"/>
  <c r="U177" i="33"/>
  <c r="U193" i="33"/>
  <c r="U209" i="33"/>
  <c r="U225" i="33"/>
  <c r="U241" i="33"/>
  <c r="U257" i="33"/>
  <c r="U273" i="33"/>
  <c r="U289" i="33"/>
  <c r="U305" i="33"/>
  <c r="U321" i="33"/>
  <c r="U337" i="33"/>
  <c r="U353" i="33"/>
  <c r="U369" i="33"/>
  <c r="U385" i="33"/>
  <c r="U401" i="33"/>
  <c r="U417" i="33"/>
  <c r="U433" i="33"/>
  <c r="U449" i="33"/>
  <c r="U465" i="33"/>
  <c r="U481" i="33"/>
  <c r="U497" i="33"/>
  <c r="U513" i="33"/>
  <c r="U529" i="33"/>
  <c r="U545" i="33"/>
  <c r="U561" i="33"/>
  <c r="U577" i="33"/>
  <c r="U593" i="33"/>
  <c r="U609" i="33"/>
  <c r="U625" i="33"/>
  <c r="U641" i="33"/>
  <c r="U657" i="33"/>
  <c r="U673" i="33"/>
  <c r="U689" i="33"/>
  <c r="U705" i="33"/>
  <c r="U721" i="33"/>
  <c r="U737" i="33"/>
  <c r="U753" i="33"/>
  <c r="U769" i="33"/>
  <c r="U785" i="33"/>
  <c r="U801" i="33"/>
  <c r="U817" i="33"/>
  <c r="U833" i="33"/>
  <c r="U849" i="33"/>
  <c r="U865" i="33"/>
  <c r="U881" i="33"/>
  <c r="U897" i="33"/>
  <c r="U913" i="33"/>
  <c r="U929" i="33"/>
  <c r="U945" i="33"/>
  <c r="U961" i="33"/>
  <c r="U977" i="33"/>
  <c r="U993" i="33"/>
  <c r="U1009" i="33"/>
  <c r="U1025" i="33"/>
  <c r="U1041" i="33"/>
  <c r="U1057" i="33"/>
  <c r="U1073" i="33"/>
  <c r="U1089" i="33"/>
  <c r="U1105" i="33"/>
  <c r="U1121" i="33"/>
  <c r="U1137" i="33"/>
  <c r="U1153" i="33"/>
  <c r="U1169" i="33"/>
  <c r="U1185" i="33"/>
  <c r="U1201" i="33"/>
  <c r="U1217" i="33"/>
  <c r="U1233" i="33"/>
  <c r="U1249" i="33"/>
  <c r="U1265" i="33"/>
  <c r="U1281" i="33"/>
  <c r="U1297" i="33"/>
  <c r="U1313" i="33"/>
  <c r="U1329" i="33"/>
  <c r="U1345" i="33"/>
  <c r="U1361" i="33"/>
  <c r="U18" i="33"/>
  <c r="U34" i="33"/>
  <c r="U50" i="33"/>
  <c r="U66" i="33"/>
  <c r="U82" i="33"/>
  <c r="U98" i="33"/>
  <c r="U114" i="33"/>
  <c r="U130" i="33"/>
  <c r="U146" i="33"/>
  <c r="U162" i="33"/>
  <c r="U178" i="33"/>
  <c r="U194" i="33"/>
  <c r="U210" i="33"/>
  <c r="U226" i="33"/>
  <c r="U242" i="33"/>
  <c r="U258" i="33"/>
  <c r="U274" i="33"/>
  <c r="U290" i="33"/>
  <c r="U306" i="33"/>
  <c r="U322" i="33"/>
  <c r="U338" i="33"/>
  <c r="U354" i="33"/>
  <c r="U370" i="33"/>
  <c r="U386" i="33"/>
  <c r="U402" i="33"/>
  <c r="U418" i="33"/>
  <c r="U434" i="33"/>
  <c r="U450" i="33"/>
  <c r="U466" i="33"/>
  <c r="U482" i="33"/>
  <c r="U498" i="33"/>
  <c r="U514" i="33"/>
  <c r="U530" i="33"/>
  <c r="U546" i="33"/>
  <c r="U562" i="33"/>
  <c r="U578" i="33"/>
  <c r="U594" i="33"/>
  <c r="U610" i="33"/>
  <c r="U626" i="33"/>
  <c r="U642" i="33"/>
  <c r="U658" i="33"/>
  <c r="U674" i="33"/>
  <c r="U690" i="33"/>
  <c r="U706" i="33"/>
  <c r="U722" i="33"/>
  <c r="U738" i="33"/>
  <c r="U754" i="33"/>
  <c r="U770" i="33"/>
  <c r="U786" i="33"/>
  <c r="U802" i="33"/>
  <c r="U818" i="33"/>
  <c r="U834" i="33"/>
  <c r="U850" i="33"/>
  <c r="U866" i="33"/>
  <c r="U882" i="33"/>
  <c r="U898" i="33"/>
  <c r="U914" i="33"/>
  <c r="U930" i="33"/>
  <c r="U946" i="33"/>
  <c r="U962" i="33"/>
  <c r="U978" i="33"/>
  <c r="U994" i="33"/>
  <c r="U1010" i="33"/>
  <c r="U1026" i="33"/>
  <c r="U1042" i="33"/>
  <c r="U1058" i="33"/>
  <c r="U1074" i="33"/>
  <c r="U1090" i="33"/>
  <c r="U1106" i="33"/>
  <c r="U1122" i="33"/>
  <c r="U1138" i="33"/>
  <c r="U1154" i="33"/>
  <c r="U1170" i="33"/>
  <c r="U1186" i="33"/>
  <c r="U1202" i="33"/>
  <c r="U1218" i="33"/>
  <c r="U1234" i="33"/>
  <c r="U1250" i="33"/>
  <c r="U1266" i="33"/>
  <c r="U1282" i="33"/>
  <c r="U1298" i="33"/>
  <c r="U19" i="33"/>
  <c r="U35" i="33"/>
  <c r="U51" i="33"/>
  <c r="U67" i="33"/>
  <c r="U83" i="33"/>
  <c r="U99" i="33"/>
  <c r="U115" i="33"/>
  <c r="U131" i="33"/>
  <c r="U147" i="33"/>
  <c r="U163" i="33"/>
  <c r="U179" i="33"/>
  <c r="U195" i="33"/>
  <c r="U211" i="33"/>
  <c r="U227" i="33"/>
  <c r="U243" i="33"/>
  <c r="U259" i="33"/>
  <c r="U275" i="33"/>
  <c r="U291" i="33"/>
  <c r="U307" i="33"/>
  <c r="U323" i="33"/>
  <c r="U339" i="33"/>
  <c r="U355" i="33"/>
  <c r="U371" i="33"/>
  <c r="U387" i="33"/>
  <c r="U403" i="33"/>
  <c r="U419" i="33"/>
  <c r="U435" i="33"/>
  <c r="U451" i="33"/>
  <c r="U467" i="33"/>
  <c r="U483" i="33"/>
  <c r="U499" i="33"/>
  <c r="U515" i="33"/>
  <c r="U531" i="33"/>
  <c r="U547" i="33"/>
  <c r="U563" i="33"/>
  <c r="U579" i="33"/>
  <c r="U595" i="33"/>
  <c r="U611" i="33"/>
  <c r="U627" i="33"/>
  <c r="U643" i="33"/>
  <c r="U659" i="33"/>
  <c r="U675" i="33"/>
  <c r="U691" i="33"/>
  <c r="U707" i="33"/>
  <c r="U723" i="33"/>
  <c r="U739" i="33"/>
  <c r="U755" i="33"/>
  <c r="U771" i="33"/>
  <c r="U787" i="33"/>
  <c r="U803" i="33"/>
  <c r="U819" i="33"/>
  <c r="U835" i="33"/>
  <c r="U851" i="33"/>
  <c r="U867" i="33"/>
  <c r="U883" i="33"/>
  <c r="U899" i="33"/>
  <c r="U915" i="33"/>
  <c r="U931" i="33"/>
  <c r="U947" i="33"/>
  <c r="U963" i="33"/>
  <c r="U979" i="33"/>
  <c r="U995" i="33"/>
  <c r="U1011" i="33"/>
  <c r="U1027" i="33"/>
  <c r="U1043" i="33"/>
  <c r="U1059" i="33"/>
  <c r="U1075" i="33"/>
  <c r="U1091" i="33"/>
  <c r="U1107" i="33"/>
  <c r="U1123" i="33"/>
  <c r="U1139" i="33"/>
  <c r="U1155" i="33"/>
  <c r="U1171" i="33"/>
  <c r="U1187" i="33"/>
  <c r="U1203" i="33"/>
  <c r="U1219" i="33"/>
  <c r="U1235" i="33"/>
  <c r="U1251" i="33"/>
  <c r="U1267" i="33"/>
  <c r="U1283" i="33"/>
  <c r="U20" i="33"/>
  <c r="U21" i="33"/>
  <c r="U22" i="33"/>
  <c r="U23" i="33"/>
  <c r="U24" i="33"/>
  <c r="U9" i="33"/>
  <c r="U25" i="33"/>
  <c r="U41" i="33"/>
  <c r="U57" i="33"/>
  <c r="U73" i="33"/>
  <c r="U89" i="33"/>
  <c r="U105" i="33"/>
  <c r="U121" i="33"/>
  <c r="U137" i="33"/>
  <c r="U153" i="33"/>
  <c r="U169" i="33"/>
  <c r="U185" i="33"/>
  <c r="U201" i="33"/>
  <c r="U217" i="33"/>
  <c r="U233" i="33"/>
  <c r="U249" i="33"/>
  <c r="U265" i="33"/>
  <c r="U281" i="33"/>
  <c r="U297" i="33"/>
  <c r="U313" i="33"/>
  <c r="U329" i="33"/>
  <c r="U345" i="33"/>
  <c r="U361" i="33"/>
  <c r="U377" i="33"/>
  <c r="U393" i="33"/>
  <c r="U409" i="33"/>
  <c r="U425" i="33"/>
  <c r="U441" i="33"/>
  <c r="U457" i="33"/>
  <c r="U473" i="33"/>
  <c r="U489" i="33"/>
  <c r="U505" i="33"/>
  <c r="U521" i="33"/>
  <c r="U537" i="33"/>
  <c r="U553" i="33"/>
  <c r="U569" i="33"/>
  <c r="U585" i="33"/>
  <c r="U601" i="33"/>
  <c r="U617" i="33"/>
  <c r="U633" i="33"/>
  <c r="U649" i="33"/>
  <c r="U665" i="33"/>
  <c r="U681" i="33"/>
  <c r="U697" i="33"/>
  <c r="U713" i="33"/>
  <c r="U729" i="33"/>
  <c r="U745" i="33"/>
  <c r="U761" i="33"/>
  <c r="U777" i="33"/>
  <c r="U793" i="33"/>
  <c r="U809" i="33"/>
  <c r="U825" i="33"/>
  <c r="U841" i="33"/>
  <c r="U857" i="33"/>
  <c r="U873" i="33"/>
  <c r="U889" i="33"/>
  <c r="U905" i="33"/>
  <c r="U921" i="33"/>
  <c r="U937" i="33"/>
  <c r="U953" i="33"/>
  <c r="U969" i="33"/>
  <c r="U985" i="33"/>
  <c r="U1001" i="33"/>
  <c r="U1017" i="33"/>
  <c r="U1033" i="33"/>
  <c r="U1049" i="33"/>
  <c r="U1065" i="33"/>
  <c r="U1081" i="33"/>
  <c r="U1097" i="33"/>
  <c r="U1113" i="33"/>
  <c r="U1129" i="33"/>
  <c r="U1145" i="33"/>
  <c r="U1161" i="33"/>
  <c r="U1177" i="33"/>
  <c r="U1193" i="33"/>
  <c r="U1209" i="33"/>
  <c r="U1225" i="33"/>
  <c r="U1241" i="33"/>
  <c r="U1257" i="33"/>
  <c r="U1273" i="33"/>
  <c r="U1289" i="33"/>
  <c r="U1305" i="33"/>
  <c r="U1321" i="33"/>
  <c r="U1337" i="33"/>
  <c r="U1353" i="33"/>
  <c r="U10" i="33"/>
  <c r="U11" i="33"/>
  <c r="U12" i="33"/>
  <c r="U13" i="33"/>
  <c r="U29" i="33"/>
  <c r="U45" i="33"/>
  <c r="U61" i="33"/>
  <c r="U77" i="33"/>
  <c r="U93" i="33"/>
  <c r="U109" i="33"/>
  <c r="U125" i="33"/>
  <c r="U141" i="33"/>
  <c r="U157" i="33"/>
  <c r="U173" i="33"/>
  <c r="U189" i="33"/>
  <c r="U205" i="33"/>
  <c r="U221" i="33"/>
  <c r="U237" i="33"/>
  <c r="U253" i="33"/>
  <c r="U269" i="33"/>
  <c r="U285" i="33"/>
  <c r="U301" i="33"/>
  <c r="U317" i="33"/>
  <c r="U333" i="33"/>
  <c r="U349" i="33"/>
  <c r="U365" i="33"/>
  <c r="U381" i="33"/>
  <c r="U397" i="33"/>
  <c r="U413" i="33"/>
  <c r="U429" i="33"/>
  <c r="U445" i="33"/>
  <c r="U461" i="33"/>
  <c r="U477" i="33"/>
  <c r="U493" i="33"/>
  <c r="U509" i="33"/>
  <c r="U525" i="33"/>
  <c r="U541" i="33"/>
  <c r="U557" i="33"/>
  <c r="U573" i="33"/>
  <c r="U589" i="33"/>
  <c r="U605" i="33"/>
  <c r="U621" i="33"/>
  <c r="U637" i="33"/>
  <c r="U653" i="33"/>
  <c r="U669" i="33"/>
  <c r="U685" i="33"/>
  <c r="U701" i="33"/>
  <c r="U717" i="33"/>
  <c r="U733" i="33"/>
  <c r="U749" i="33"/>
  <c r="U765" i="33"/>
  <c r="U781" i="33"/>
  <c r="U797" i="33"/>
  <c r="U813" i="33"/>
  <c r="U829" i="33"/>
  <c r="U845" i="33"/>
  <c r="U861" i="33"/>
  <c r="U877" i="33"/>
  <c r="U893" i="33"/>
  <c r="U909" i="33"/>
  <c r="U925" i="33"/>
  <c r="U941" i="33"/>
  <c r="U957" i="33"/>
  <c r="U973" i="33"/>
  <c r="U989" i="33"/>
  <c r="U1005" i="33"/>
  <c r="U1021" i="33"/>
  <c r="U1037" i="33"/>
  <c r="U1053" i="33"/>
  <c r="U36" i="33"/>
  <c r="U59" i="33"/>
  <c r="U86" i="33"/>
  <c r="U111" i="33"/>
  <c r="U136" i="33"/>
  <c r="U164" i="33"/>
  <c r="U187" i="33"/>
  <c r="U214" i="33"/>
  <c r="U236" i="33"/>
  <c r="U261" i="33"/>
  <c r="U283" i="33"/>
  <c r="U308" i="33"/>
  <c r="U330" i="33"/>
  <c r="U352" i="33"/>
  <c r="U376" i="33"/>
  <c r="U399" i="33"/>
  <c r="U423" i="33"/>
  <c r="U446" i="33"/>
  <c r="U470" i="33"/>
  <c r="U492" i="33"/>
  <c r="U517" i="33"/>
  <c r="U539" i="33"/>
  <c r="U564" i="33"/>
  <c r="U586" i="33"/>
  <c r="U608" i="33"/>
  <c r="U632" i="33"/>
  <c r="U655" i="33"/>
  <c r="U679" i="33"/>
  <c r="U702" i="33"/>
  <c r="U726" i="33"/>
  <c r="U748" i="33"/>
  <c r="U773" i="33"/>
  <c r="U795" i="33"/>
  <c r="U820" i="33"/>
  <c r="U842" i="33"/>
  <c r="U864" i="33"/>
  <c r="U888" i="33"/>
  <c r="U911" i="33"/>
  <c r="U935" i="33"/>
  <c r="U958" i="33"/>
  <c r="U982" i="33"/>
  <c r="U1004" i="33"/>
  <c r="U1029" i="33"/>
  <c r="U1051" i="33"/>
  <c r="U1072" i="33"/>
  <c r="U1095" i="33"/>
  <c r="U1116" i="33"/>
  <c r="U1136" i="33"/>
  <c r="U1159" i="33"/>
  <c r="U1180" i="33"/>
  <c r="U1200" i="33"/>
  <c r="U1223" i="33"/>
  <c r="U1244" i="33"/>
  <c r="U1264" i="33"/>
  <c r="U1287" i="33"/>
  <c r="U1307" i="33"/>
  <c r="U1325" i="33"/>
  <c r="U1343" i="33"/>
  <c r="U1362" i="33"/>
  <c r="U1378" i="33"/>
  <c r="U1394" i="33"/>
  <c r="U1410" i="33"/>
  <c r="U1426" i="33"/>
  <c r="U1442" i="33"/>
  <c r="U1458" i="33"/>
  <c r="U1474" i="33"/>
  <c r="U1490" i="33"/>
  <c r="U1506" i="33"/>
  <c r="U1522" i="33"/>
  <c r="U1538" i="33"/>
  <c r="U1554" i="33"/>
  <c r="U1570" i="33"/>
  <c r="U1586" i="33"/>
  <c r="U1602" i="33"/>
  <c r="U1618" i="33"/>
  <c r="U1634" i="33"/>
  <c r="U1650" i="33"/>
  <c r="U1666" i="33"/>
  <c r="U1682" i="33"/>
  <c r="U1698" i="33"/>
  <c r="U1714" i="33"/>
  <c r="U1730" i="33"/>
  <c r="U1746" i="33"/>
  <c r="U1762" i="33"/>
  <c r="U1778" i="33"/>
  <c r="U37" i="33"/>
  <c r="U60" i="33"/>
  <c r="U87" i="33"/>
  <c r="U112" i="33"/>
  <c r="U138" i="33"/>
  <c r="U165" i="33"/>
  <c r="U188" i="33"/>
  <c r="U215" i="33"/>
  <c r="U238" i="33"/>
  <c r="U262" i="33"/>
  <c r="U284" i="33"/>
  <c r="U309" i="33"/>
  <c r="U331" i="33"/>
  <c r="U356" i="33"/>
  <c r="U378" i="33"/>
  <c r="U400" i="33"/>
  <c r="U424" i="33"/>
  <c r="U447" i="33"/>
  <c r="U471" i="33"/>
  <c r="U494" i="33"/>
  <c r="U518" i="33"/>
  <c r="U540" i="33"/>
  <c r="U565" i="33"/>
  <c r="U587" i="33"/>
  <c r="U612" i="33"/>
  <c r="U634" i="33"/>
  <c r="U656" i="33"/>
  <c r="U680" i="33"/>
  <c r="U703" i="33"/>
  <c r="U727" i="33"/>
  <c r="U750" i="33"/>
  <c r="U774" i="33"/>
  <c r="U796" i="33"/>
  <c r="U821" i="33"/>
  <c r="U843" i="33"/>
  <c r="U868" i="33"/>
  <c r="U890" i="33"/>
  <c r="U912" i="33"/>
  <c r="U936" i="33"/>
  <c r="U959" i="33"/>
  <c r="U983" i="33"/>
  <c r="U1006" i="33"/>
  <c r="U1030" i="33"/>
  <c r="U1052" i="33"/>
  <c r="U1076" i="33"/>
  <c r="U1096" i="33"/>
  <c r="U1117" i="33"/>
  <c r="U1140" i="33"/>
  <c r="U1160" i="33"/>
  <c r="U1181" i="33"/>
  <c r="U1204" i="33"/>
  <c r="U1224" i="33"/>
  <c r="U1245" i="33"/>
  <c r="U1268" i="33"/>
  <c r="U1288" i="33"/>
  <c r="U1308" i="33"/>
  <c r="U1326" i="33"/>
  <c r="U1344" i="33"/>
  <c r="U1363" i="33"/>
  <c r="U1379" i="33"/>
  <c r="U1395" i="33"/>
  <c r="U1411" i="33"/>
  <c r="U1427" i="33"/>
  <c r="U1443" i="33"/>
  <c r="U1459" i="33"/>
  <c r="U1475" i="33"/>
  <c r="U1491" i="33"/>
  <c r="U1507" i="33"/>
  <c r="U1523" i="33"/>
  <c r="U1539" i="33"/>
  <c r="U1555" i="33"/>
  <c r="U1571" i="33"/>
  <c r="U1587" i="33"/>
  <c r="U1603" i="33"/>
  <c r="U1619" i="33"/>
  <c r="U1635" i="33"/>
  <c r="U1651" i="33"/>
  <c r="U1667" i="33"/>
  <c r="U1683" i="33"/>
  <c r="U1699" i="33"/>
  <c r="U1715" i="33"/>
  <c r="U1731" i="33"/>
  <c r="U1747" i="33"/>
  <c r="U1763" i="33"/>
  <c r="U38" i="33"/>
  <c r="U63" i="33"/>
  <c r="U88" i="33"/>
  <c r="U116" i="33"/>
  <c r="U139" i="33"/>
  <c r="U166" i="33"/>
  <c r="U191" i="33"/>
  <c r="U216" i="33"/>
  <c r="U239" i="33"/>
  <c r="U263" i="33"/>
  <c r="U286" i="33"/>
  <c r="U310" i="33"/>
  <c r="U332" i="33"/>
  <c r="U357" i="33"/>
  <c r="U379" i="33"/>
  <c r="U404" i="33"/>
  <c r="U426" i="33"/>
  <c r="U448" i="33"/>
  <c r="U472" i="33"/>
  <c r="U495" i="33"/>
  <c r="U519" i="33"/>
  <c r="U542" i="33"/>
  <c r="U566" i="33"/>
  <c r="U588" i="33"/>
  <c r="U613" i="33"/>
  <c r="U635" i="33"/>
  <c r="U660" i="33"/>
  <c r="U682" i="33"/>
  <c r="U704" i="33"/>
  <c r="U728" i="33"/>
  <c r="U751" i="33"/>
  <c r="U775" i="33"/>
  <c r="U798" i="33"/>
  <c r="U822" i="33"/>
  <c r="U844" i="33"/>
  <c r="U869" i="33"/>
  <c r="U891" i="33"/>
  <c r="U916" i="33"/>
  <c r="U938" i="33"/>
  <c r="U960" i="33"/>
  <c r="U984" i="33"/>
  <c r="U1007" i="33"/>
  <c r="U1031" i="33"/>
  <c r="U1054" i="33"/>
  <c r="U1077" i="33"/>
  <c r="U1098" i="33"/>
  <c r="U1118" i="33"/>
  <c r="U1141" i="33"/>
  <c r="U1162" i="33"/>
  <c r="U1182" i="33"/>
  <c r="U1205" i="33"/>
  <c r="U1226" i="33"/>
  <c r="U1246" i="33"/>
  <c r="U1269" i="33"/>
  <c r="U1290" i="33"/>
  <c r="U1309" i="33"/>
  <c r="U1327" i="33"/>
  <c r="U1346" i="33"/>
  <c r="U1364" i="33"/>
  <c r="U1380" i="33"/>
  <c r="U1396" i="33"/>
  <c r="U1412" i="33"/>
  <c r="U1428" i="33"/>
  <c r="U1444" i="33"/>
  <c r="U1460" i="33"/>
  <c r="U1476" i="33"/>
  <c r="U1492" i="33"/>
  <c r="U1508" i="33"/>
  <c r="U1524" i="33"/>
  <c r="U1540" i="33"/>
  <c r="U1556" i="33"/>
  <c r="U1572" i="33"/>
  <c r="U1588" i="33"/>
  <c r="U1604" i="33"/>
  <c r="U39" i="33"/>
  <c r="U64" i="33"/>
  <c r="U90" i="33"/>
  <c r="U117" i="33"/>
  <c r="U140" i="33"/>
  <c r="U167" i="33"/>
  <c r="U192" i="33"/>
  <c r="U218" i="33"/>
  <c r="U240" i="33"/>
  <c r="U264" i="33"/>
  <c r="U287" i="33"/>
  <c r="U311" i="33"/>
  <c r="U334" i="33"/>
  <c r="U358" i="33"/>
  <c r="U380" i="33"/>
  <c r="U405" i="33"/>
  <c r="U427" i="33"/>
  <c r="U452" i="33"/>
  <c r="U474" i="33"/>
  <c r="U496" i="33"/>
  <c r="U520" i="33"/>
  <c r="U543" i="33"/>
  <c r="U567" i="33"/>
  <c r="U590" i="33"/>
  <c r="U614" i="33"/>
  <c r="U636" i="33"/>
  <c r="U661" i="33"/>
  <c r="U683" i="33"/>
  <c r="U708" i="33"/>
  <c r="U730" i="33"/>
  <c r="U752" i="33"/>
  <c r="U776" i="33"/>
  <c r="U799" i="33"/>
  <c r="U823" i="33"/>
  <c r="U846" i="33"/>
  <c r="U870" i="33"/>
  <c r="U892" i="33"/>
  <c r="U917" i="33"/>
  <c r="U939" i="33"/>
  <c r="U964" i="33"/>
  <c r="U986" i="33"/>
  <c r="U1008" i="33"/>
  <c r="U1032" i="33"/>
  <c r="U1055" i="33"/>
  <c r="U1078" i="33"/>
  <c r="U1099" i="33"/>
  <c r="U1119" i="33"/>
  <c r="U1142" i="33"/>
  <c r="U1163" i="33"/>
  <c r="U1183" i="33"/>
  <c r="U1206" i="33"/>
  <c r="U1227" i="33"/>
  <c r="U1247" i="33"/>
  <c r="U1270" i="33"/>
  <c r="U1291" i="33"/>
  <c r="U1310" i="33"/>
  <c r="U1328" i="33"/>
  <c r="U1347" i="33"/>
  <c r="U1365" i="33"/>
  <c r="U1381" i="33"/>
  <c r="U1397" i="33"/>
  <c r="U1413" i="33"/>
  <c r="U1429" i="33"/>
  <c r="U1445" i="33"/>
  <c r="U1461" i="33"/>
  <c r="U1477" i="33"/>
  <c r="U1493" i="33"/>
  <c r="U1509" i="33"/>
  <c r="U1525" i="33"/>
  <c r="U1541" i="33"/>
  <c r="U1557" i="33"/>
  <c r="U1573" i="33"/>
  <c r="U1589" i="33"/>
  <c r="U1605" i="33"/>
  <c r="U40" i="33"/>
  <c r="U68" i="33"/>
  <c r="U91" i="33"/>
  <c r="U118" i="33"/>
  <c r="U143" i="33"/>
  <c r="U168" i="33"/>
  <c r="U196" i="33"/>
  <c r="U219" i="33"/>
  <c r="U244" i="33"/>
  <c r="U266" i="33"/>
  <c r="U288" i="33"/>
  <c r="U312" i="33"/>
  <c r="U335" i="33"/>
  <c r="U359" i="33"/>
  <c r="U382" i="33"/>
  <c r="U406" i="33"/>
  <c r="U428" i="33"/>
  <c r="U453" i="33"/>
  <c r="U475" i="33"/>
  <c r="U500" i="33"/>
  <c r="U522" i="33"/>
  <c r="U544" i="33"/>
  <c r="U568" i="33"/>
  <c r="U591" i="33"/>
  <c r="U615" i="33"/>
  <c r="U638" i="33"/>
  <c r="U662" i="33"/>
  <c r="U684" i="33"/>
  <c r="U709" i="33"/>
  <c r="U731" i="33"/>
  <c r="U756" i="33"/>
  <c r="U778" i="33"/>
  <c r="U800" i="33"/>
  <c r="U824" i="33"/>
  <c r="U847" i="33"/>
  <c r="U871" i="33"/>
  <c r="U894" i="33"/>
  <c r="U918" i="33"/>
  <c r="U940" i="33"/>
  <c r="U965" i="33"/>
  <c r="U987" i="33"/>
  <c r="U1012" i="33"/>
  <c r="U1034" i="33"/>
  <c r="U1056" i="33"/>
  <c r="U1079" i="33"/>
  <c r="U1100" i="33"/>
  <c r="U1120" i="33"/>
  <c r="U1143" i="33"/>
  <c r="U1164" i="33"/>
  <c r="U1184" i="33"/>
  <c r="U1207" i="33"/>
  <c r="U1228" i="33"/>
  <c r="U1248" i="33"/>
  <c r="U1271" i="33"/>
  <c r="U1292" i="33"/>
  <c r="U1311" i="33"/>
  <c r="U1330" i="33"/>
  <c r="U1348" i="33"/>
  <c r="U1366" i="33"/>
  <c r="U1382" i="33"/>
  <c r="U1398" i="33"/>
  <c r="U1414" i="33"/>
  <c r="U42" i="33"/>
  <c r="U69" i="33"/>
  <c r="U92" i="33"/>
  <c r="U119" i="33"/>
  <c r="U144" i="33"/>
  <c r="U170" i="33"/>
  <c r="U197" i="33"/>
  <c r="U220" i="33"/>
  <c r="U245" i="33"/>
  <c r="U267" i="33"/>
  <c r="U292" i="33"/>
  <c r="U314" i="33"/>
  <c r="U336" i="33"/>
  <c r="U360" i="33"/>
  <c r="U383" i="33"/>
  <c r="U407" i="33"/>
  <c r="U430" i="33"/>
  <c r="U454" i="33"/>
  <c r="U476" i="33"/>
  <c r="U501" i="33"/>
  <c r="U523" i="33"/>
  <c r="U548" i="33"/>
  <c r="U570" i="33"/>
  <c r="U592" i="33"/>
  <c r="U616" i="33"/>
  <c r="U639" i="33"/>
  <c r="U663" i="33"/>
  <c r="U686" i="33"/>
  <c r="U710" i="33"/>
  <c r="U732" i="33"/>
  <c r="U757" i="33"/>
  <c r="U779" i="33"/>
  <c r="U804" i="33"/>
  <c r="U826" i="33"/>
  <c r="U848" i="33"/>
  <c r="U872" i="33"/>
  <c r="U895" i="33"/>
  <c r="U919" i="33"/>
  <c r="U942" i="33"/>
  <c r="U966" i="33"/>
  <c r="U988" i="33"/>
  <c r="U1013" i="33"/>
  <c r="U1035" i="33"/>
  <c r="U1060" i="33"/>
  <c r="U1080" i="33"/>
  <c r="U1101" i="33"/>
  <c r="U1124" i="33"/>
  <c r="U1144" i="33"/>
  <c r="U1165" i="33"/>
  <c r="U1188" i="33"/>
  <c r="U1208" i="33"/>
  <c r="U1229" i="33"/>
  <c r="U43" i="33"/>
  <c r="U70" i="33"/>
  <c r="U95" i="33"/>
  <c r="U120" i="33"/>
  <c r="U148" i="33"/>
  <c r="U171" i="33"/>
  <c r="U198" i="33"/>
  <c r="U222" i="33"/>
  <c r="U246" i="33"/>
  <c r="U268" i="33"/>
  <c r="U293" i="33"/>
  <c r="U315" i="33"/>
  <c r="U340" i="33"/>
  <c r="U362" i="33"/>
  <c r="U384" i="33"/>
  <c r="U408" i="33"/>
  <c r="U431" i="33"/>
  <c r="U455" i="33"/>
  <c r="U478" i="33"/>
  <c r="U502" i="33"/>
  <c r="U524" i="33"/>
  <c r="U549" i="33"/>
  <c r="U571" i="33"/>
  <c r="U596" i="33"/>
  <c r="U618" i="33"/>
  <c r="U640" i="33"/>
  <c r="U664" i="33"/>
  <c r="U687" i="33"/>
  <c r="U711" i="33"/>
  <c r="U734" i="33"/>
  <c r="U758" i="33"/>
  <c r="U780" i="33"/>
  <c r="U805" i="33"/>
  <c r="U827" i="33"/>
  <c r="U852" i="33"/>
  <c r="U874" i="33"/>
  <c r="U896" i="33"/>
  <c r="U920" i="33"/>
  <c r="U943" i="33"/>
  <c r="U967" i="33"/>
  <c r="U990" i="33"/>
  <c r="U1014" i="33"/>
  <c r="U1036" i="33"/>
  <c r="U1061" i="33"/>
  <c r="U1082" i="33"/>
  <c r="U1102" i="33"/>
  <c r="U1125" i="33"/>
  <c r="U1146" i="33"/>
  <c r="U44" i="33"/>
  <c r="U71" i="33"/>
  <c r="U96" i="33"/>
  <c r="U122" i="33"/>
  <c r="U149" i="33"/>
  <c r="U172" i="33"/>
  <c r="U199" i="33"/>
  <c r="U223" i="33"/>
  <c r="U247" i="33"/>
  <c r="U270" i="33"/>
  <c r="U294" i="33"/>
  <c r="U316" i="33"/>
  <c r="U341" i="33"/>
  <c r="U363" i="33"/>
  <c r="U388" i="33"/>
  <c r="U410" i="33"/>
  <c r="U432" i="33"/>
  <c r="U456" i="33"/>
  <c r="U479" i="33"/>
  <c r="U503" i="33"/>
  <c r="U526" i="33"/>
  <c r="U550" i="33"/>
  <c r="U572" i="33"/>
  <c r="U597" i="33"/>
  <c r="U619" i="33"/>
  <c r="U644" i="33"/>
  <c r="U666" i="33"/>
  <c r="U688" i="33"/>
  <c r="U712" i="33"/>
  <c r="U735" i="33"/>
  <c r="U759" i="33"/>
  <c r="U782" i="33"/>
  <c r="U806" i="33"/>
  <c r="U47" i="33"/>
  <c r="U72" i="33"/>
  <c r="U100" i="33"/>
  <c r="U123" i="33"/>
  <c r="U150" i="33"/>
  <c r="U175" i="33"/>
  <c r="U200" i="33"/>
  <c r="U224" i="33"/>
  <c r="U248" i="33"/>
  <c r="U271" i="33"/>
  <c r="U295" i="33"/>
  <c r="U318" i="33"/>
  <c r="U342" i="33"/>
  <c r="U364" i="33"/>
  <c r="U389" i="33"/>
  <c r="U411" i="33"/>
  <c r="U436" i="33"/>
  <c r="U458" i="33"/>
  <c r="U480" i="33"/>
  <c r="U504" i="33"/>
  <c r="U527" i="33"/>
  <c r="U551" i="33"/>
  <c r="U574" i="33"/>
  <c r="U598" i="33"/>
  <c r="U48" i="33"/>
  <c r="U74" i="33"/>
  <c r="U101" i="33"/>
  <c r="U124" i="33"/>
  <c r="U151" i="33"/>
  <c r="U176" i="33"/>
  <c r="U202" i="33"/>
  <c r="U228" i="33"/>
  <c r="U250" i="33"/>
  <c r="U272" i="33"/>
  <c r="U296" i="33"/>
  <c r="U319" i="33"/>
  <c r="U343" i="33"/>
  <c r="U366" i="33"/>
  <c r="U390" i="33"/>
  <c r="U52" i="33"/>
  <c r="U75" i="33"/>
  <c r="U102" i="33"/>
  <c r="U127" i="33"/>
  <c r="U152" i="33"/>
  <c r="U180" i="33"/>
  <c r="U203" i="33"/>
  <c r="U229" i="33"/>
  <c r="U251" i="33"/>
  <c r="U276" i="33"/>
  <c r="U298" i="33"/>
  <c r="U320" i="33"/>
  <c r="U26" i="33"/>
  <c r="U54" i="33"/>
  <c r="U133" i="33"/>
  <c r="U212" i="33"/>
  <c r="U282" i="33"/>
  <c r="U351" i="33"/>
  <c r="U416" i="33"/>
  <c r="U468" i="33"/>
  <c r="U528" i="33"/>
  <c r="U580" i="33"/>
  <c r="U628" i="33"/>
  <c r="U672" i="33"/>
  <c r="U719" i="33"/>
  <c r="U766" i="33"/>
  <c r="U812" i="33"/>
  <c r="U856" i="33"/>
  <c r="U901" i="33"/>
  <c r="U934" i="33"/>
  <c r="U976" i="33"/>
  <c r="U1020" i="33"/>
  <c r="U1064" i="33"/>
  <c r="U1103" i="33"/>
  <c r="U1134" i="33"/>
  <c r="U1174" i="33"/>
  <c r="U1211" i="33"/>
  <c r="U1240" i="33"/>
  <c r="U1275" i="33"/>
  <c r="U1302" i="33"/>
  <c r="U1332" i="33"/>
  <c r="U1356" i="33"/>
  <c r="U1383" i="33"/>
  <c r="U1404" i="33"/>
  <c r="U1425" i="33"/>
  <c r="U1449" i="33"/>
  <c r="U1469" i="33"/>
  <c r="U1489" i="33"/>
  <c r="U1513" i="33"/>
  <c r="U1533" i="33"/>
  <c r="U1553" i="33"/>
  <c r="U1577" i="33"/>
  <c r="U1597" i="33"/>
  <c r="U1617" i="33"/>
  <c r="U1637" i="33"/>
  <c r="U1655" i="33"/>
  <c r="U1673" i="33"/>
  <c r="U1691" i="33"/>
  <c r="U1709" i="33"/>
  <c r="U1727" i="33"/>
  <c r="U1745" i="33"/>
  <c r="U1765" i="33"/>
  <c r="U1782" i="33"/>
  <c r="U1798" i="33"/>
  <c r="U1814" i="33"/>
  <c r="U1830" i="33"/>
  <c r="U1846" i="33"/>
  <c r="U1862" i="33"/>
  <c r="U1878" i="33"/>
  <c r="U1894" i="33"/>
  <c r="U1910" i="33"/>
  <c r="U1926" i="33"/>
  <c r="U1942" i="33"/>
  <c r="U1958" i="33"/>
  <c r="U1974" i="33"/>
  <c r="U1990" i="33"/>
  <c r="U2006" i="33"/>
  <c r="U2022" i="33"/>
  <c r="U2038" i="33"/>
  <c r="U2054" i="33"/>
  <c r="U2070" i="33"/>
  <c r="U2086" i="33"/>
  <c r="U2102" i="33"/>
  <c r="U2118" i="33"/>
  <c r="U2134" i="33"/>
  <c r="U2150" i="33"/>
  <c r="U2166" i="33"/>
  <c r="U2182" i="33"/>
  <c r="U2198" i="33"/>
  <c r="U2214" i="33"/>
  <c r="U2230" i="33"/>
  <c r="U2246" i="33"/>
  <c r="U2262" i="33"/>
  <c r="U2278" i="33"/>
  <c r="U2294" i="33"/>
  <c r="U2310" i="33"/>
  <c r="U2326" i="33"/>
  <c r="U2342" i="33"/>
  <c r="U2358" i="33"/>
  <c r="U55" i="33"/>
  <c r="U134" i="33"/>
  <c r="U213" i="33"/>
  <c r="U299" i="33"/>
  <c r="U367" i="33"/>
  <c r="U420" i="33"/>
  <c r="U469" i="33"/>
  <c r="U532" i="33"/>
  <c r="U581" i="33"/>
  <c r="U629" i="33"/>
  <c r="U676" i="33"/>
  <c r="U720" i="33"/>
  <c r="U767" i="33"/>
  <c r="U814" i="33"/>
  <c r="U858" i="33"/>
  <c r="U902" i="33"/>
  <c r="U944" i="33"/>
  <c r="U980" i="33"/>
  <c r="U1022" i="33"/>
  <c r="U1066" i="33"/>
  <c r="U1104" i="33"/>
  <c r="U1135" i="33"/>
  <c r="U1175" i="33"/>
  <c r="U1212" i="33"/>
  <c r="U1242" i="33"/>
  <c r="U1276" i="33"/>
  <c r="U1303" i="33"/>
  <c r="U1333" i="33"/>
  <c r="U1357" i="33"/>
  <c r="U1384" i="33"/>
  <c r="U1405" i="33"/>
  <c r="U1430" i="33"/>
  <c r="U1450" i="33"/>
  <c r="U1470" i="33"/>
  <c r="U1494" i="33"/>
  <c r="U1514" i="33"/>
  <c r="U1534" i="33"/>
  <c r="U1558" i="33"/>
  <c r="U1578" i="33"/>
  <c r="U1598" i="33"/>
  <c r="U1620" i="33"/>
  <c r="U1638" i="33"/>
  <c r="U1656" i="33"/>
  <c r="U1674" i="33"/>
  <c r="U1692" i="33"/>
  <c r="U1710" i="33"/>
  <c r="U1728" i="33"/>
  <c r="U1748" i="33"/>
  <c r="U1766" i="33"/>
  <c r="U1783" i="33"/>
  <c r="U1799" i="33"/>
  <c r="U1815" i="33"/>
  <c r="U1831" i="33"/>
  <c r="U1847" i="33"/>
  <c r="U1863" i="33"/>
  <c r="U1879" i="33"/>
  <c r="U1895" i="33"/>
  <c r="U1911" i="33"/>
  <c r="U1927" i="33"/>
  <c r="U1943" i="33"/>
  <c r="U1959" i="33"/>
  <c r="U1975" i="33"/>
  <c r="U1991" i="33"/>
  <c r="U2007" i="33"/>
  <c r="U2023" i="33"/>
  <c r="U2039" i="33"/>
  <c r="U2055" i="33"/>
  <c r="U2071" i="33"/>
  <c r="U2087" i="33"/>
  <c r="U2103" i="33"/>
  <c r="U2119" i="33"/>
  <c r="U2135" i="33"/>
  <c r="U2151" i="33"/>
  <c r="U2167" i="33"/>
  <c r="U2183" i="33"/>
  <c r="U2199" i="33"/>
  <c r="U2215" i="33"/>
  <c r="U2231" i="33"/>
  <c r="U2247" i="33"/>
  <c r="U2263" i="33"/>
  <c r="U2279" i="33"/>
  <c r="U2295" i="33"/>
  <c r="U2311" i="33"/>
  <c r="U2327" i="33"/>
  <c r="U2343" i="33"/>
  <c r="U56" i="33"/>
  <c r="U135" i="33"/>
  <c r="U230" i="33"/>
  <c r="U300" i="33"/>
  <c r="U368" i="33"/>
  <c r="U421" i="33"/>
  <c r="U484" i="33"/>
  <c r="U533" i="33"/>
  <c r="U582" i="33"/>
  <c r="U630" i="33"/>
  <c r="U677" i="33"/>
  <c r="U724" i="33"/>
  <c r="U768" i="33"/>
  <c r="U815" i="33"/>
  <c r="U859" i="33"/>
  <c r="U903" i="33"/>
  <c r="U948" i="33"/>
  <c r="U981" i="33"/>
  <c r="U1023" i="33"/>
  <c r="U1067" i="33"/>
  <c r="U1108" i="33"/>
  <c r="U1147" i="33"/>
  <c r="U1176" i="33"/>
  <c r="U1213" i="33"/>
  <c r="U1243" i="33"/>
  <c r="U1277" i="33"/>
  <c r="U1304" i="33"/>
  <c r="U1334" i="33"/>
  <c r="U1358" i="33"/>
  <c r="U1385" i="33"/>
  <c r="U1406" i="33"/>
  <c r="U1431" i="33"/>
  <c r="U1451" i="33"/>
  <c r="U1471" i="33"/>
  <c r="U1495" i="33"/>
  <c r="U1515" i="33"/>
  <c r="U1535" i="33"/>
  <c r="U1559" i="33"/>
  <c r="U1579" i="33"/>
  <c r="U1599" i="33"/>
  <c r="U1621" i="33"/>
  <c r="U1639" i="33"/>
  <c r="U1657" i="33"/>
  <c r="U1675" i="33"/>
  <c r="U1693" i="33"/>
  <c r="U1711" i="33"/>
  <c r="U1729" i="33"/>
  <c r="U1749" i="33"/>
  <c r="U1767" i="33"/>
  <c r="U1784" i="33"/>
  <c r="U1800" i="33"/>
  <c r="U1816" i="33"/>
  <c r="U1832" i="33"/>
  <c r="U1848" i="33"/>
  <c r="U1864" i="33"/>
  <c r="U1880" i="33"/>
  <c r="U1896" i="33"/>
  <c r="U1912" i="33"/>
  <c r="U1928" i="33"/>
  <c r="U1944" i="33"/>
  <c r="U1960" i="33"/>
  <c r="U1976" i="33"/>
  <c r="U1992" i="33"/>
  <c r="U2008" i="33"/>
  <c r="U2024" i="33"/>
  <c r="U2040" i="33"/>
  <c r="U2056" i="33"/>
  <c r="U2072" i="33"/>
  <c r="U2088" i="33"/>
  <c r="U2104" i="33"/>
  <c r="U2120" i="33"/>
  <c r="U2136" i="33"/>
  <c r="U2152" i="33"/>
  <c r="U2168" i="33"/>
  <c r="U2184" i="33"/>
  <c r="U2200" i="33"/>
  <c r="U2216" i="33"/>
  <c r="U2232" i="33"/>
  <c r="U2248" i="33"/>
  <c r="U2264" i="33"/>
  <c r="U2280" i="33"/>
  <c r="U2296" i="33"/>
  <c r="U2312" i="33"/>
  <c r="U2328" i="33"/>
  <c r="U58" i="33"/>
  <c r="U154" i="33"/>
  <c r="U231" i="33"/>
  <c r="U302" i="33"/>
  <c r="U372" i="33"/>
  <c r="U422" i="33"/>
  <c r="U485" i="33"/>
  <c r="U534" i="33"/>
  <c r="U583" i="33"/>
  <c r="U631" i="33"/>
  <c r="U678" i="33"/>
  <c r="U725" i="33"/>
  <c r="U772" i="33"/>
  <c r="U816" i="33"/>
  <c r="U860" i="33"/>
  <c r="U904" i="33"/>
  <c r="U949" i="33"/>
  <c r="U991" i="33"/>
  <c r="U1024" i="33"/>
  <c r="U1068" i="33"/>
  <c r="U1109" i="33"/>
  <c r="U1148" i="33"/>
  <c r="U1178" i="33"/>
  <c r="U1214" i="33"/>
  <c r="U1252" i="33"/>
  <c r="U1278" i="33"/>
  <c r="U1306" i="33"/>
  <c r="U1335" i="33"/>
  <c r="U1359" i="33"/>
  <c r="U1386" i="33"/>
  <c r="U1407" i="33"/>
  <c r="U1432" i="33"/>
  <c r="U1452" i="33"/>
  <c r="U1472" i="33"/>
  <c r="U1496" i="33"/>
  <c r="U1516" i="33"/>
  <c r="U1536" i="33"/>
  <c r="U1560" i="33"/>
  <c r="U1580" i="33"/>
  <c r="U1600" i="33"/>
  <c r="U1622" i="33"/>
  <c r="U1640" i="33"/>
  <c r="U1658" i="33"/>
  <c r="U1676" i="33"/>
  <c r="U1694" i="33"/>
  <c r="U1712" i="33"/>
  <c r="U1732" i="33"/>
  <c r="U1750" i="33"/>
  <c r="U1768" i="33"/>
  <c r="U1785" i="33"/>
  <c r="U1801" i="33"/>
  <c r="U1817" i="33"/>
  <c r="U1833" i="33"/>
  <c r="U1849" i="33"/>
  <c r="U1865" i="33"/>
  <c r="U1881" i="33"/>
  <c r="U1897" i="33"/>
  <c r="U1913" i="33"/>
  <c r="U1929" i="33"/>
  <c r="U1945" i="33"/>
  <c r="U1961" i="33"/>
  <c r="U1977" i="33"/>
  <c r="U1993" i="33"/>
  <c r="U2009" i="33"/>
  <c r="U2025" i="33"/>
  <c r="U2041" i="33"/>
  <c r="U2057" i="33"/>
  <c r="U2073" i="33"/>
  <c r="U2089" i="33"/>
  <c r="U2105" i="33"/>
  <c r="U2121" i="33"/>
  <c r="U2137" i="33"/>
  <c r="U2153" i="33"/>
  <c r="U2169" i="33"/>
  <c r="U2185" i="33"/>
  <c r="U76" i="33"/>
  <c r="U155" i="33"/>
  <c r="U232" i="33"/>
  <c r="U303" i="33"/>
  <c r="U373" i="33"/>
  <c r="U437" i="33"/>
  <c r="U486" i="33"/>
  <c r="U535" i="33"/>
  <c r="U584" i="33"/>
  <c r="U645" i="33"/>
  <c r="U692" i="33"/>
  <c r="U736" i="33"/>
  <c r="U783" i="33"/>
  <c r="U828" i="33"/>
  <c r="U862" i="33"/>
  <c r="U906" i="33"/>
  <c r="U950" i="33"/>
  <c r="U992" i="33"/>
  <c r="U1028" i="33"/>
  <c r="U1069" i="33"/>
  <c r="U1110" i="33"/>
  <c r="U1149" i="33"/>
  <c r="U1179" i="33"/>
  <c r="U1215" i="33"/>
  <c r="U1253" i="33"/>
  <c r="U1279" i="33"/>
  <c r="U1312" i="33"/>
  <c r="U1336" i="33"/>
  <c r="U1360" i="33"/>
  <c r="U1387" i="33"/>
  <c r="U1408" i="33"/>
  <c r="U1433" i="33"/>
  <c r="U1453" i="33"/>
  <c r="U1473" i="33"/>
  <c r="U1497" i="33"/>
  <c r="U1517" i="33"/>
  <c r="U1537" i="33"/>
  <c r="U1561" i="33"/>
  <c r="U1581" i="33"/>
  <c r="U1601" i="33"/>
  <c r="U1623" i="33"/>
  <c r="U1641" i="33"/>
  <c r="U1659" i="33"/>
  <c r="U1677" i="33"/>
  <c r="U1695" i="33"/>
  <c r="U1713" i="33"/>
  <c r="U1733" i="33"/>
  <c r="U1751" i="33"/>
  <c r="U1769" i="33"/>
  <c r="U1786" i="33"/>
  <c r="U1802" i="33"/>
  <c r="U1818" i="33"/>
  <c r="U1834" i="33"/>
  <c r="U1850" i="33"/>
  <c r="U1866" i="33"/>
  <c r="U1882" i="33"/>
  <c r="U1898" i="33"/>
  <c r="U1914" i="33"/>
  <c r="U1930" i="33"/>
  <c r="U1946" i="33"/>
  <c r="U1962" i="33"/>
  <c r="U1978" i="33"/>
  <c r="U1994" i="33"/>
  <c r="U2010" i="33"/>
  <c r="U2026" i="33"/>
  <c r="U2042" i="33"/>
  <c r="U2058" i="33"/>
  <c r="U2074" i="33"/>
  <c r="U2090" i="33"/>
  <c r="U79" i="33"/>
  <c r="U156" i="33"/>
  <c r="U234" i="33"/>
  <c r="U304" i="33"/>
  <c r="U374" i="33"/>
  <c r="U438" i="33"/>
  <c r="U487" i="33"/>
  <c r="U536" i="33"/>
  <c r="U599" i="33"/>
  <c r="U646" i="33"/>
  <c r="U693" i="33"/>
  <c r="U740" i="33"/>
  <c r="U784" i="33"/>
  <c r="U830" i="33"/>
  <c r="U863" i="33"/>
  <c r="U907" i="33"/>
  <c r="U951" i="33"/>
  <c r="U996" i="33"/>
  <c r="U1038" i="33"/>
  <c r="U1070" i="33"/>
  <c r="U1111" i="33"/>
  <c r="U1150" i="33"/>
  <c r="U1189" i="33"/>
  <c r="U1216" i="33"/>
  <c r="U1254" i="33"/>
  <c r="U1280" i="33"/>
  <c r="U1314" i="33"/>
  <c r="U1338" i="33"/>
  <c r="U1367" i="33"/>
  <c r="U1388" i="33"/>
  <c r="U1409" i="33"/>
  <c r="U1434" i="33"/>
  <c r="U1454" i="33"/>
  <c r="U1478" i="33"/>
  <c r="U1498" i="33"/>
  <c r="U1518" i="33"/>
  <c r="U1542" i="33"/>
  <c r="U1562" i="33"/>
  <c r="U1582" i="33"/>
  <c r="U1606" i="33"/>
  <c r="U1624" i="33"/>
  <c r="U1642" i="33"/>
  <c r="U1660" i="33"/>
  <c r="U1678" i="33"/>
  <c r="U1696" i="33"/>
  <c r="U1716" i="33"/>
  <c r="U1734" i="33"/>
  <c r="U1752" i="33"/>
  <c r="U1770" i="33"/>
  <c r="U1787" i="33"/>
  <c r="U1803" i="33"/>
  <c r="U1819" i="33"/>
  <c r="U1835" i="33"/>
  <c r="U1851" i="33"/>
  <c r="U1867" i="33"/>
  <c r="U1883" i="33"/>
  <c r="U1899" i="33"/>
  <c r="U1915" i="33"/>
  <c r="U1931" i="33"/>
  <c r="U1947" i="33"/>
  <c r="U1963" i="33"/>
  <c r="U1979" i="33"/>
  <c r="U80" i="33"/>
  <c r="U159" i="33"/>
  <c r="U235" i="33"/>
  <c r="U324" i="33"/>
  <c r="U375" i="33"/>
  <c r="U439" i="33"/>
  <c r="U488" i="33"/>
  <c r="U538" i="33"/>
  <c r="U600" i="33"/>
  <c r="U647" i="33"/>
  <c r="U694" i="33"/>
  <c r="U741" i="33"/>
  <c r="U788" i="33"/>
  <c r="U831" i="33"/>
  <c r="U875" i="33"/>
  <c r="U908" i="33"/>
  <c r="U952" i="33"/>
  <c r="U997" i="33"/>
  <c r="U1039" i="33"/>
  <c r="U1071" i="33"/>
  <c r="U1112" i="33"/>
  <c r="U1151" i="33"/>
  <c r="U1190" i="33"/>
  <c r="U1220" i="33"/>
  <c r="U1255" i="33"/>
  <c r="U1284" i="33"/>
  <c r="U1315" i="33"/>
  <c r="U1339" i="33"/>
  <c r="U1368" i="33"/>
  <c r="U1389" i="33"/>
  <c r="U1415" i="33"/>
  <c r="U1435" i="33"/>
  <c r="U1455" i="33"/>
  <c r="U1479" i="33"/>
  <c r="U1499" i="33"/>
  <c r="U1519" i="33"/>
  <c r="U1543" i="33"/>
  <c r="U1563" i="33"/>
  <c r="U1583" i="33"/>
  <c r="U1607" i="33"/>
  <c r="U1625" i="33"/>
  <c r="U1643" i="33"/>
  <c r="U1661" i="33"/>
  <c r="U1679" i="33"/>
  <c r="U1697" i="33"/>
  <c r="U1717" i="33"/>
  <c r="U1735" i="33"/>
  <c r="U1753" i="33"/>
  <c r="U1771" i="33"/>
  <c r="U1788" i="33"/>
  <c r="U84" i="33"/>
  <c r="U160" i="33"/>
  <c r="U252" i="33"/>
  <c r="U325" i="33"/>
  <c r="U391" i="33"/>
  <c r="U440" i="33"/>
  <c r="U490" i="33"/>
  <c r="U552" i="33"/>
  <c r="U602" i="33"/>
  <c r="U648" i="33"/>
  <c r="U695" i="33"/>
  <c r="U742" i="33"/>
  <c r="U789" i="33"/>
  <c r="U832" i="33"/>
  <c r="U876" i="33"/>
  <c r="U910" i="33"/>
  <c r="U954" i="33"/>
  <c r="U998" i="33"/>
  <c r="U1040" i="33"/>
  <c r="U1083" i="33"/>
  <c r="U1114" i="33"/>
  <c r="U1152" i="33"/>
  <c r="U1191" i="33"/>
  <c r="U1221" i="33"/>
  <c r="U1256" i="33"/>
  <c r="U1285" i="33"/>
  <c r="U1316" i="33"/>
  <c r="U1340" i="33"/>
  <c r="U85" i="33"/>
  <c r="U181" i="33"/>
  <c r="U254" i="33"/>
  <c r="U326" i="33"/>
  <c r="U392" i="33"/>
  <c r="U442" i="33"/>
  <c r="U491" i="33"/>
  <c r="U554" i="33"/>
  <c r="U603" i="33"/>
  <c r="U650" i="33"/>
  <c r="U696" i="33"/>
  <c r="U743" i="33"/>
  <c r="U790" i="33"/>
  <c r="U836" i="33"/>
  <c r="U878" i="33"/>
  <c r="U922" i="33"/>
  <c r="U955" i="33"/>
  <c r="U999" i="33"/>
  <c r="U1044" i="33"/>
  <c r="U1084" i="33"/>
  <c r="U1115" i="33"/>
  <c r="U1156" i="33"/>
  <c r="U1192" i="33"/>
  <c r="U1222" i="33"/>
  <c r="U1258" i="33"/>
  <c r="U1286" i="33"/>
  <c r="U1317" i="33"/>
  <c r="U1341" i="33"/>
  <c r="U1370" i="33"/>
  <c r="U103" i="33"/>
  <c r="U182" i="33"/>
  <c r="U255" i="33"/>
  <c r="U327" i="33"/>
  <c r="U394" i="33"/>
  <c r="U443" i="33"/>
  <c r="U506" i="33"/>
  <c r="U555" i="33"/>
  <c r="U604" i="33"/>
  <c r="U651" i="33"/>
  <c r="U698" i="33"/>
  <c r="U744" i="33"/>
  <c r="U791" i="33"/>
  <c r="U837" i="33"/>
  <c r="U879" i="33"/>
  <c r="U923" i="33"/>
  <c r="U956" i="33"/>
  <c r="U1000" i="33"/>
  <c r="U1045" i="33"/>
  <c r="U1085" i="33"/>
  <c r="U104" i="33"/>
  <c r="U183" i="33"/>
  <c r="U256" i="33"/>
  <c r="U328" i="33"/>
  <c r="U395" i="33"/>
  <c r="U444" i="33"/>
  <c r="U507" i="33"/>
  <c r="U556" i="33"/>
  <c r="U606" i="33"/>
  <c r="U652" i="33"/>
  <c r="U27" i="33"/>
  <c r="U106" i="33"/>
  <c r="U108" i="33"/>
  <c r="U348" i="33"/>
  <c r="U516" i="33"/>
  <c r="U699" i="33"/>
  <c r="U810" i="33"/>
  <c r="U927" i="33"/>
  <c r="U1046" i="33"/>
  <c r="U1131" i="33"/>
  <c r="U1210" i="33"/>
  <c r="U1294" i="33"/>
  <c r="U1351" i="33"/>
  <c r="U1399" i="33"/>
  <c r="U1438" i="33"/>
  <c r="U1480" i="33"/>
  <c r="U1511" i="33"/>
  <c r="U1549" i="33"/>
  <c r="U1591" i="33"/>
  <c r="U1627" i="33"/>
  <c r="U1654" i="33"/>
  <c r="U1688" i="33"/>
  <c r="U1722" i="33"/>
  <c r="U1756" i="33"/>
  <c r="U1789" i="33"/>
  <c r="U1811" i="33"/>
  <c r="U1839" i="33"/>
  <c r="U1861" i="33"/>
  <c r="U1889" i="33"/>
  <c r="U1917" i="33"/>
  <c r="U1939" i="33"/>
  <c r="U1967" i="33"/>
  <c r="U1989" i="33"/>
  <c r="U2015" i="33"/>
  <c r="U2036" i="33"/>
  <c r="U2062" i="33"/>
  <c r="U2083" i="33"/>
  <c r="U2108" i="33"/>
  <c r="U2128" i="33"/>
  <c r="U2148" i="33"/>
  <c r="U2172" i="33"/>
  <c r="U2192" i="33"/>
  <c r="U2211" i="33"/>
  <c r="U2233" i="33"/>
  <c r="U2252" i="33"/>
  <c r="U2271" i="33"/>
  <c r="U2290" i="33"/>
  <c r="U2309" i="33"/>
  <c r="U2331" i="33"/>
  <c r="U2349" i="33"/>
  <c r="U2366" i="33"/>
  <c r="U2382" i="33"/>
  <c r="U2398" i="33"/>
  <c r="U2414" i="33"/>
  <c r="U2430" i="33"/>
  <c r="U2446" i="33"/>
  <c r="U2462" i="33"/>
  <c r="U2478" i="33"/>
  <c r="U2494" i="33"/>
  <c r="U2510" i="33"/>
  <c r="U128" i="33"/>
  <c r="U350" i="33"/>
  <c r="U558" i="33"/>
  <c r="U700" i="33"/>
  <c r="U811" i="33"/>
  <c r="U928" i="33"/>
  <c r="U1047" i="33"/>
  <c r="U1132" i="33"/>
  <c r="U1230" i="33"/>
  <c r="U1295" i="33"/>
  <c r="U1352" i="33"/>
  <c r="U1400" i="33"/>
  <c r="U1439" i="33"/>
  <c r="U1481" i="33"/>
  <c r="U1512" i="33"/>
  <c r="U1550" i="33"/>
  <c r="U1592" i="33"/>
  <c r="U1628" i="33"/>
  <c r="U1662" i="33"/>
  <c r="U1689" i="33"/>
  <c r="U1723" i="33"/>
  <c r="U1757" i="33"/>
  <c r="U1790" i="33"/>
  <c r="U1812" i="33"/>
  <c r="U1840" i="33"/>
  <c r="U1868" i="33"/>
  <c r="U1890" i="33"/>
  <c r="U1918" i="33"/>
  <c r="U1940" i="33"/>
  <c r="U1968" i="33"/>
  <c r="U1995" i="33"/>
  <c r="U2016" i="33"/>
  <c r="U2037" i="33"/>
  <c r="U2063" i="33"/>
  <c r="U2084" i="33"/>
  <c r="U2109" i="33"/>
  <c r="U2129" i="33"/>
  <c r="U2149" i="33"/>
  <c r="U2173" i="33"/>
  <c r="U2193" i="33"/>
  <c r="U2212" i="33"/>
  <c r="U2234" i="33"/>
  <c r="U2253" i="33"/>
  <c r="U2272" i="33"/>
  <c r="U2291" i="33"/>
  <c r="U2313" i="33"/>
  <c r="U2332" i="33"/>
  <c r="U2350" i="33"/>
  <c r="U2367" i="33"/>
  <c r="U2383" i="33"/>
  <c r="U2399" i="33"/>
  <c r="U2415" i="33"/>
  <c r="U2431" i="33"/>
  <c r="U2447" i="33"/>
  <c r="U2463" i="33"/>
  <c r="U2479" i="33"/>
  <c r="U2495" i="33"/>
  <c r="U2511" i="33"/>
  <c r="U132" i="33"/>
  <c r="U396" i="33"/>
  <c r="U559" i="33"/>
  <c r="U714" i="33"/>
  <c r="U838" i="33"/>
  <c r="U932" i="33"/>
  <c r="U1048" i="33"/>
  <c r="U1133" i="33"/>
  <c r="U1231" i="33"/>
  <c r="U1296" i="33"/>
  <c r="U1354" i="33"/>
  <c r="U1401" i="33"/>
  <c r="U1440" i="33"/>
  <c r="U1482" i="33"/>
  <c r="U1520" i="33"/>
  <c r="U1551" i="33"/>
  <c r="U1593" i="33"/>
  <c r="U1629" i="33"/>
  <c r="U1663" i="33"/>
  <c r="U1690" i="33"/>
  <c r="U1724" i="33"/>
  <c r="U1758" i="33"/>
  <c r="U1791" i="33"/>
  <c r="U1813" i="33"/>
  <c r="U1841" i="33"/>
  <c r="U1869" i="33"/>
  <c r="U1891" i="33"/>
  <c r="U1919" i="33"/>
  <c r="U1941" i="33"/>
  <c r="U1969" i="33"/>
  <c r="U1996" i="33"/>
  <c r="U2017" i="33"/>
  <c r="U2043" i="33"/>
  <c r="U2064" i="33"/>
  <c r="U2085" i="33"/>
  <c r="U2110" i="33"/>
  <c r="U2130" i="33"/>
  <c r="U2154" i="33"/>
  <c r="U2174" i="33"/>
  <c r="U2194" i="33"/>
  <c r="U2213" i="33"/>
  <c r="U2235" i="33"/>
  <c r="U2254" i="33"/>
  <c r="U2273" i="33"/>
  <c r="U2292" i="33"/>
  <c r="U2314" i="33"/>
  <c r="U2333" i="33"/>
  <c r="U2351" i="33"/>
  <c r="U2368" i="33"/>
  <c r="U2384" i="33"/>
  <c r="U2400" i="33"/>
  <c r="U2416" i="33"/>
  <c r="U2432" i="33"/>
  <c r="U2448" i="33"/>
  <c r="U2464" i="33"/>
  <c r="U2480" i="33"/>
  <c r="U2496" i="33"/>
  <c r="U2512" i="33"/>
  <c r="U184" i="33"/>
  <c r="U398" i="33"/>
  <c r="U560" i="33"/>
  <c r="U715" i="33"/>
  <c r="U839" i="33"/>
  <c r="U933" i="33"/>
  <c r="U1050" i="33"/>
  <c r="U1157" i="33"/>
  <c r="U1232" i="33"/>
  <c r="U1299" i="33"/>
  <c r="U1355" i="33"/>
  <c r="U1402" i="33"/>
  <c r="U1441" i="33"/>
  <c r="U1483" i="33"/>
  <c r="U1521" i="33"/>
  <c r="U1552" i="33"/>
  <c r="U1594" i="33"/>
  <c r="U1630" i="33"/>
  <c r="U1664" i="33"/>
  <c r="U1700" i="33"/>
  <c r="U1725" i="33"/>
  <c r="U1759" i="33"/>
  <c r="U1792" i="33"/>
  <c r="U1820" i="33"/>
  <c r="U1842" i="33"/>
  <c r="U1870" i="33"/>
  <c r="U1892" i="33"/>
  <c r="U1920" i="33"/>
  <c r="U1948" i="33"/>
  <c r="U1970" i="33"/>
  <c r="U1997" i="33"/>
  <c r="U2018" i="33"/>
  <c r="U2044" i="33"/>
  <c r="U2065" i="33"/>
  <c r="U2091" i="33"/>
  <c r="U2111" i="33"/>
  <c r="U2131" i="33"/>
  <c r="U2155" i="33"/>
  <c r="U2175" i="33"/>
  <c r="U2195" i="33"/>
  <c r="U2217" i="33"/>
  <c r="U2236" i="33"/>
  <c r="U2255" i="33"/>
  <c r="U2274" i="33"/>
  <c r="U2293" i="33"/>
  <c r="U2315" i="33"/>
  <c r="U2334" i="33"/>
  <c r="U2352" i="33"/>
  <c r="U2369" i="33"/>
  <c r="U2385" i="33"/>
  <c r="U2401" i="33"/>
  <c r="U2417" i="33"/>
  <c r="U2433" i="33"/>
  <c r="U2449" i="33"/>
  <c r="U2465" i="33"/>
  <c r="U2481" i="33"/>
  <c r="U2497" i="33"/>
  <c r="U2513" i="33"/>
  <c r="U186" i="33"/>
  <c r="U412" i="33"/>
  <c r="U575" i="33"/>
  <c r="U716" i="33"/>
  <c r="U840" i="33"/>
  <c r="U968" i="33"/>
  <c r="U1062" i="33"/>
  <c r="U1158" i="33"/>
  <c r="U1236" i="33"/>
  <c r="U1300" i="33"/>
  <c r="U1369" i="33"/>
  <c r="U1403" i="33"/>
  <c r="U1446" i="33"/>
  <c r="U1484" i="33"/>
  <c r="U1526" i="33"/>
  <c r="U1564" i="33"/>
  <c r="U1595" i="33"/>
  <c r="U1631" i="33"/>
  <c r="U1665" i="33"/>
  <c r="U1701" i="33"/>
  <c r="U1726" i="33"/>
  <c r="U1760" i="33"/>
  <c r="U1793" i="33"/>
  <c r="U1821" i="33"/>
  <c r="U1843" i="33"/>
  <c r="U1871" i="33"/>
  <c r="U1893" i="33"/>
  <c r="U1921" i="33"/>
  <c r="U1949" i="33"/>
  <c r="U1971" i="33"/>
  <c r="U1998" i="33"/>
  <c r="U2019" i="33"/>
  <c r="U2045" i="33"/>
  <c r="U2066" i="33"/>
  <c r="U2092" i="33"/>
  <c r="U2112" i="33"/>
  <c r="U2132" i="33"/>
  <c r="U2156" i="33"/>
  <c r="U2176" i="33"/>
  <c r="U2196" i="33"/>
  <c r="U2218" i="33"/>
  <c r="U2237" i="33"/>
  <c r="U2256" i="33"/>
  <c r="U2275" i="33"/>
  <c r="U2297" i="33"/>
  <c r="U2316" i="33"/>
  <c r="U2335" i="33"/>
  <c r="U2353" i="33"/>
  <c r="U2370" i="33"/>
  <c r="U2386" i="33"/>
  <c r="U2402" i="33"/>
  <c r="U2418" i="33"/>
  <c r="U2434" i="33"/>
  <c r="U2450" i="33"/>
  <c r="U2466" i="33"/>
  <c r="U2482" i="33"/>
  <c r="U2498" i="33"/>
  <c r="U2514" i="33"/>
  <c r="U204" i="33"/>
  <c r="U414" i="33"/>
  <c r="U576" i="33"/>
  <c r="U718" i="33"/>
  <c r="U853" i="33"/>
  <c r="U970" i="33"/>
  <c r="U1063" i="33"/>
  <c r="U1166" i="33"/>
  <c r="U1237" i="33"/>
  <c r="U1301" i="33"/>
  <c r="U1371" i="33"/>
  <c r="U1416" i="33"/>
  <c r="U1447" i="33"/>
  <c r="U1485" i="33"/>
  <c r="U1527" i="33"/>
  <c r="U1565" i="33"/>
  <c r="U1596" i="33"/>
  <c r="U1632" i="33"/>
  <c r="U1668" i="33"/>
  <c r="U1702" i="33"/>
  <c r="U1736" i="33"/>
  <c r="U1761" i="33"/>
  <c r="U1794" i="33"/>
  <c r="U1822" i="33"/>
  <c r="U1844" i="33"/>
  <c r="U1872" i="33"/>
  <c r="U1900" i="33"/>
  <c r="U1922" i="33"/>
  <c r="U1950" i="33"/>
  <c r="U1972" i="33"/>
  <c r="U1999" i="33"/>
  <c r="U2020" i="33"/>
  <c r="U2046" i="33"/>
  <c r="U2067" i="33"/>
  <c r="U2093" i="33"/>
  <c r="U2113" i="33"/>
  <c r="U2133" i="33"/>
  <c r="U2157" i="33"/>
  <c r="U2177" i="33"/>
  <c r="U2197" i="33"/>
  <c r="U2219" i="33"/>
  <c r="U2238" i="33"/>
  <c r="U2257" i="33"/>
  <c r="U2276" i="33"/>
  <c r="U2298" i="33"/>
  <c r="U2317" i="33"/>
  <c r="U2336" i="33"/>
  <c r="U2354" i="33"/>
  <c r="U2371" i="33"/>
  <c r="U2387" i="33"/>
  <c r="U2403" i="33"/>
  <c r="U2419" i="33"/>
  <c r="U2435" i="33"/>
  <c r="U2451" i="33"/>
  <c r="U2467" i="33"/>
  <c r="U2483" i="33"/>
  <c r="U2499" i="33"/>
  <c r="U2515" i="33"/>
  <c r="U207" i="33"/>
  <c r="U415" i="33"/>
  <c r="U607" i="33"/>
  <c r="U746" i="33"/>
  <c r="U854" i="33"/>
  <c r="U971" i="33"/>
  <c r="U1086" i="33"/>
  <c r="U1167" i="33"/>
  <c r="U1238" i="33"/>
  <c r="U1318" i="33"/>
  <c r="U1372" i="33"/>
  <c r="U1417" i="33"/>
  <c r="U1448" i="33"/>
  <c r="U1486" i="33"/>
  <c r="U1528" i="33"/>
  <c r="U1566" i="33"/>
  <c r="U1608" i="33"/>
  <c r="U1633" i="33"/>
  <c r="U1669" i="33"/>
  <c r="U1703" i="33"/>
  <c r="U1737" i="33"/>
  <c r="U1764" i="33"/>
  <c r="U1795" i="33"/>
  <c r="U1823" i="33"/>
  <c r="U1845" i="33"/>
  <c r="U1873" i="33"/>
  <c r="U1901" i="33"/>
  <c r="U1923" i="33"/>
  <c r="U1951" i="33"/>
  <c r="U1973" i="33"/>
  <c r="U2000" i="33"/>
  <c r="U2021" i="33"/>
  <c r="U2047" i="33"/>
  <c r="U2068" i="33"/>
  <c r="U2094" i="33"/>
  <c r="U2114" i="33"/>
  <c r="U2138" i="33"/>
  <c r="U2158" i="33"/>
  <c r="U2178" i="33"/>
  <c r="U2201" i="33"/>
  <c r="U2220" i="33"/>
  <c r="U2239" i="33"/>
  <c r="U2258" i="33"/>
  <c r="U2277" i="33"/>
  <c r="U2299" i="33"/>
  <c r="U2318" i="33"/>
  <c r="U2337" i="33"/>
  <c r="U2355" i="33"/>
  <c r="U2372" i="33"/>
  <c r="U2388" i="33"/>
  <c r="U2404" i="33"/>
  <c r="U2420" i="33"/>
  <c r="U2436" i="33"/>
  <c r="U2452" i="33"/>
  <c r="U2468" i="33"/>
  <c r="U2484" i="33"/>
  <c r="U2500" i="33"/>
  <c r="U2516" i="33"/>
  <c r="U208" i="33"/>
  <c r="U459" i="33"/>
  <c r="U620" i="33"/>
  <c r="U747" i="33"/>
  <c r="U855" i="33"/>
  <c r="U972" i="33"/>
  <c r="U1087" i="33"/>
  <c r="U1168" i="33"/>
  <c r="U1239" i="33"/>
  <c r="U1319" i="33"/>
  <c r="U1373" i="33"/>
  <c r="U1418" i="33"/>
  <c r="U1456" i="33"/>
  <c r="U1487" i="33"/>
  <c r="U1529" i="33"/>
  <c r="U1567" i="33"/>
  <c r="U1609" i="33"/>
  <c r="U1636" i="33"/>
  <c r="U1670" i="33"/>
  <c r="U1704" i="33"/>
  <c r="U1738" i="33"/>
  <c r="U1772" i="33"/>
  <c r="U1796" i="33"/>
  <c r="U1824" i="33"/>
  <c r="U1852" i="33"/>
  <c r="U1874" i="33"/>
  <c r="U1902" i="33"/>
  <c r="U1924" i="33"/>
  <c r="U1952" i="33"/>
  <c r="U1980" i="33"/>
  <c r="U2001" i="33"/>
  <c r="U2027" i="33"/>
  <c r="U2048" i="33"/>
  <c r="U2069" i="33"/>
  <c r="U2095" i="33"/>
  <c r="U2115" i="33"/>
  <c r="U2139" i="33"/>
  <c r="U2159" i="33"/>
  <c r="U2179" i="33"/>
  <c r="U2202" i="33"/>
  <c r="U2221" i="33"/>
  <c r="U2240" i="33"/>
  <c r="U2259" i="33"/>
  <c r="U2281" i="33"/>
  <c r="U2300" i="33"/>
  <c r="U2319" i="33"/>
  <c r="U2338" i="33"/>
  <c r="U2356" i="33"/>
  <c r="U2373" i="33"/>
  <c r="U2389" i="33"/>
  <c r="U2405" i="33"/>
  <c r="U2421" i="33"/>
  <c r="U2437" i="33"/>
  <c r="U2453" i="33"/>
  <c r="U2469" i="33"/>
  <c r="U2485" i="33"/>
  <c r="U2501" i="33"/>
  <c r="U2517" i="33"/>
  <c r="U260" i="33"/>
  <c r="U460" i="33"/>
  <c r="U622" i="33"/>
  <c r="U760" i="33"/>
  <c r="U880" i="33"/>
  <c r="U974" i="33"/>
  <c r="U1088" i="33"/>
  <c r="U1172" i="33"/>
  <c r="U1259" i="33"/>
  <c r="U1320" i="33"/>
  <c r="U1374" i="33"/>
  <c r="U1419" i="33"/>
  <c r="U1457" i="33"/>
  <c r="U1488" i="33"/>
  <c r="U1530" i="33"/>
  <c r="U1568" i="33"/>
  <c r="U1610" i="33"/>
  <c r="U1644" i="33"/>
  <c r="U1671" i="33"/>
  <c r="U1705" i="33"/>
  <c r="U1739" i="33"/>
  <c r="U1773" i="33"/>
  <c r="U1797" i="33"/>
  <c r="U1825" i="33"/>
  <c r="U1853" i="33"/>
  <c r="U1875" i="33"/>
  <c r="U1903" i="33"/>
  <c r="U1925" i="33"/>
  <c r="U1953" i="33"/>
  <c r="U1981" i="33"/>
  <c r="U2002" i="33"/>
  <c r="U2028" i="33"/>
  <c r="U2049" i="33"/>
  <c r="U2075" i="33"/>
  <c r="U2096" i="33"/>
  <c r="U2116" i="33"/>
  <c r="U2140" i="33"/>
  <c r="U2160" i="33"/>
  <c r="U2180" i="33"/>
  <c r="U2203" i="33"/>
  <c r="U2222" i="33"/>
  <c r="U2241" i="33"/>
  <c r="U2260" i="33"/>
  <c r="U2282" i="33"/>
  <c r="U2301" i="33"/>
  <c r="U2320" i="33"/>
  <c r="U2339" i="33"/>
  <c r="U2357" i="33"/>
  <c r="U2374" i="33"/>
  <c r="U2390" i="33"/>
  <c r="U2406" i="33"/>
  <c r="U2422" i="33"/>
  <c r="U2438" i="33"/>
  <c r="U2454" i="33"/>
  <c r="U2470" i="33"/>
  <c r="U2486" i="33"/>
  <c r="U2502" i="33"/>
  <c r="U2518" i="33"/>
  <c r="U277" i="33"/>
  <c r="U462" i="33"/>
  <c r="U623" i="33"/>
  <c r="U762" i="33"/>
  <c r="U884" i="33"/>
  <c r="U975" i="33"/>
  <c r="U1092" i="33"/>
  <c r="U1173" i="33"/>
  <c r="U1260" i="33"/>
  <c r="U1322" i="33"/>
  <c r="U1375" i="33"/>
  <c r="U1420" i="33"/>
  <c r="U1462" i="33"/>
  <c r="U1500" i="33"/>
  <c r="U1531" i="33"/>
  <c r="U1569" i="33"/>
  <c r="U1611" i="33"/>
  <c r="U1645" i="33"/>
  <c r="U1672" i="33"/>
  <c r="U1706" i="33"/>
  <c r="U1740" i="33"/>
  <c r="U1774" i="33"/>
  <c r="U1804" i="33"/>
  <c r="U1826" i="33"/>
  <c r="U1854" i="33"/>
  <c r="U1876" i="33"/>
  <c r="U1904" i="33"/>
  <c r="U1932" i="33"/>
  <c r="U1954" i="33"/>
  <c r="U1982" i="33"/>
  <c r="U2003" i="33"/>
  <c r="U2029" i="33"/>
  <c r="U2050" i="33"/>
  <c r="U2076" i="33"/>
  <c r="U2097" i="33"/>
  <c r="U2117" i="33"/>
  <c r="U2141" i="33"/>
  <c r="U2161" i="33"/>
  <c r="U2181" i="33"/>
  <c r="U2204" i="33"/>
  <c r="U2223" i="33"/>
  <c r="U2242" i="33"/>
  <c r="U2261" i="33"/>
  <c r="U2283" i="33"/>
  <c r="U2302" i="33"/>
  <c r="U2321" i="33"/>
  <c r="U2340" i="33"/>
  <c r="U2359" i="33"/>
  <c r="U2375" i="33"/>
  <c r="U2391" i="33"/>
  <c r="U2407" i="33"/>
  <c r="U2423" i="33"/>
  <c r="U2439" i="33"/>
  <c r="U2455" i="33"/>
  <c r="U2471" i="33"/>
  <c r="U2487" i="33"/>
  <c r="U2503" i="33"/>
  <c r="U2519" i="33"/>
  <c r="U278" i="33"/>
  <c r="U463" i="33"/>
  <c r="U624" i="33"/>
  <c r="U763" i="33"/>
  <c r="U885" i="33"/>
  <c r="U1002" i="33"/>
  <c r="U1093" i="33"/>
  <c r="U1194" i="33"/>
  <c r="U1261" i="33"/>
  <c r="U1323" i="33"/>
  <c r="U1376" i="33"/>
  <c r="U1421" i="33"/>
  <c r="U1463" i="33"/>
  <c r="U1501" i="33"/>
  <c r="U1532" i="33"/>
  <c r="U1574" i="33"/>
  <c r="U1612" i="33"/>
  <c r="U1646" i="33"/>
  <c r="U1680" i="33"/>
  <c r="U1707" i="33"/>
  <c r="U1741" i="33"/>
  <c r="U1775" i="33"/>
  <c r="U1805" i="33"/>
  <c r="U1827" i="33"/>
  <c r="U1855" i="33"/>
  <c r="U1877" i="33"/>
  <c r="U1905" i="33"/>
  <c r="U1933" i="33"/>
  <c r="U1955" i="33"/>
  <c r="U1983" i="33"/>
  <c r="U2004" i="33"/>
  <c r="U2030" i="33"/>
  <c r="U2051" i="33"/>
  <c r="U2077" i="33"/>
  <c r="U2098" i="33"/>
  <c r="U2122" i="33"/>
  <c r="U2142" i="33"/>
  <c r="U2162" i="33"/>
  <c r="U2186" i="33"/>
  <c r="U2205" i="33"/>
  <c r="U2224" i="33"/>
  <c r="U2243" i="33"/>
  <c r="U2265" i="33"/>
  <c r="U2284" i="33"/>
  <c r="U2303" i="33"/>
  <c r="U2322" i="33"/>
  <c r="U2341" i="33"/>
  <c r="U2360" i="33"/>
  <c r="U2376" i="33"/>
  <c r="U2392" i="33"/>
  <c r="U2408" i="33"/>
  <c r="U2424" i="33"/>
  <c r="U2440" i="33"/>
  <c r="U2456" i="33"/>
  <c r="U2472" i="33"/>
  <c r="U2488" i="33"/>
  <c r="U2504" i="33"/>
  <c r="U2520" i="33"/>
  <c r="U28" i="33"/>
  <c r="U279" i="33"/>
  <c r="U464" i="33"/>
  <c r="U654" i="33"/>
  <c r="U764" i="33"/>
  <c r="U886" i="33"/>
  <c r="U1003" i="33"/>
  <c r="U1094" i="33"/>
  <c r="U1195" i="33"/>
  <c r="U1262" i="33"/>
  <c r="U1324" i="33"/>
  <c r="U1377" i="33"/>
  <c r="U1422" i="33"/>
  <c r="U1464" i="33"/>
  <c r="U1502" i="33"/>
  <c r="U1544" i="33"/>
  <c r="U1575" i="33"/>
  <c r="U1613" i="33"/>
  <c r="U1647" i="33"/>
  <c r="U1681" i="33"/>
  <c r="U1708" i="33"/>
  <c r="U1742" i="33"/>
  <c r="U1776" i="33"/>
  <c r="U1806" i="33"/>
  <c r="U1828" i="33"/>
  <c r="U1856" i="33"/>
  <c r="U1884" i="33"/>
  <c r="U1906" i="33"/>
  <c r="U1934" i="33"/>
  <c r="U1956" i="33"/>
  <c r="U1984" i="33"/>
  <c r="U2005" i="33"/>
  <c r="U2031" i="33"/>
  <c r="U2052" i="33"/>
  <c r="U2078" i="33"/>
  <c r="U2099" i="33"/>
  <c r="U2123" i="33"/>
  <c r="U2143" i="33"/>
  <c r="U2163" i="33"/>
  <c r="U2187" i="33"/>
  <c r="U2206" i="33"/>
  <c r="U2225" i="33"/>
  <c r="U2244" i="33"/>
  <c r="U2266" i="33"/>
  <c r="U2285" i="33"/>
  <c r="U2304" i="33"/>
  <c r="U2323" i="33"/>
  <c r="U2344" i="33"/>
  <c r="U2361" i="33"/>
  <c r="U2377" i="33"/>
  <c r="U2393" i="33"/>
  <c r="U2409" i="33"/>
  <c r="U2425" i="33"/>
  <c r="U2441" i="33"/>
  <c r="U2457" i="33"/>
  <c r="U2473" i="33"/>
  <c r="U2489" i="33"/>
  <c r="U2505" i="33"/>
  <c r="U2521" i="33"/>
  <c r="U31" i="33"/>
  <c r="U280" i="33"/>
  <c r="U508" i="33"/>
  <c r="U667" i="33"/>
  <c r="U792" i="33"/>
  <c r="U887" i="33"/>
  <c r="U1015" i="33"/>
  <c r="U1126" i="33"/>
  <c r="U1196" i="33"/>
  <c r="U1263" i="33"/>
  <c r="U1331" i="33"/>
  <c r="U1390" i="33"/>
  <c r="U1423" i="33"/>
  <c r="U1465" i="33"/>
  <c r="U1503" i="33"/>
  <c r="U1545" i="33"/>
  <c r="U1576" i="33"/>
  <c r="U1614" i="33"/>
  <c r="U1648" i="33"/>
  <c r="U1684" i="33"/>
  <c r="U1718" i="33"/>
  <c r="U1743" i="33"/>
  <c r="U1777" i="33"/>
  <c r="U1807" i="33"/>
  <c r="U1829" i="33"/>
  <c r="U1857" i="33"/>
  <c r="U1885" i="33"/>
  <c r="U1907" i="33"/>
  <c r="U1935" i="33"/>
  <c r="U1957" i="33"/>
  <c r="U1985" i="33"/>
  <c r="U2011" i="33"/>
  <c r="U2032" i="33"/>
  <c r="U2053" i="33"/>
  <c r="U2079" i="33"/>
  <c r="U2100" i="33"/>
  <c r="U2124" i="33"/>
  <c r="U2144" i="33"/>
  <c r="U2164" i="33"/>
  <c r="U2188" i="33"/>
  <c r="U2207" i="33"/>
  <c r="U2226" i="33"/>
  <c r="U2245" i="33"/>
  <c r="U2267" i="33"/>
  <c r="U2286" i="33"/>
  <c r="U2305" i="33"/>
  <c r="U2324" i="33"/>
  <c r="U2345" i="33"/>
  <c r="U2362" i="33"/>
  <c r="U2378" i="33"/>
  <c r="U2394" i="33"/>
  <c r="U2410" i="33"/>
  <c r="U2426" i="33"/>
  <c r="U2442" i="33"/>
  <c r="U2458" i="33"/>
  <c r="U2474" i="33"/>
  <c r="U2490" i="33"/>
  <c r="U2506" i="33"/>
  <c r="U8" i="33"/>
  <c r="U32" i="33"/>
  <c r="U344" i="33"/>
  <c r="U510" i="33"/>
  <c r="U668" i="33"/>
  <c r="U794" i="33"/>
  <c r="U900" i="33"/>
  <c r="U1016" i="33"/>
  <c r="U1127" i="33"/>
  <c r="U1197" i="33"/>
  <c r="U1272" i="33"/>
  <c r="U1342" i="33"/>
  <c r="U1391" i="33"/>
  <c r="U1424" i="33"/>
  <c r="U1466" i="33"/>
  <c r="U1504" i="33"/>
  <c r="U1546" i="33"/>
  <c r="U1584" i="33"/>
  <c r="U1615" i="33"/>
  <c r="U1649" i="33"/>
  <c r="U1685" i="33"/>
  <c r="U1719" i="33"/>
  <c r="U1744" i="33"/>
  <c r="U1779" i="33"/>
  <c r="U1808" i="33"/>
  <c r="U1836" i="33"/>
  <c r="U1858" i="33"/>
  <c r="U1886" i="33"/>
  <c r="U1908" i="33"/>
  <c r="U1936" i="33"/>
  <c r="U1964" i="33"/>
  <c r="U1986" i="33"/>
  <c r="U2012" i="33"/>
  <c r="U2033" i="33"/>
  <c r="U2059" i="33"/>
  <c r="U2080" i="33"/>
  <c r="U2101" i="33"/>
  <c r="U2125" i="33"/>
  <c r="U2145" i="33"/>
  <c r="U2165" i="33"/>
  <c r="U2189" i="33"/>
  <c r="U2208" i="33"/>
  <c r="U2227" i="33"/>
  <c r="U2249" i="33"/>
  <c r="U2268" i="33"/>
  <c r="U2287" i="33"/>
  <c r="U2306" i="33"/>
  <c r="U2325" i="33"/>
  <c r="U2346" i="33"/>
  <c r="U2363" i="33"/>
  <c r="U2379" i="33"/>
  <c r="U2395" i="33"/>
  <c r="U2411" i="33"/>
  <c r="U2427" i="33"/>
  <c r="U2443" i="33"/>
  <c r="U2459" i="33"/>
  <c r="U2475" i="33"/>
  <c r="U2491" i="33"/>
  <c r="U2507" i="33"/>
  <c r="U53" i="33"/>
  <c r="U346" i="33"/>
  <c r="U511" i="33"/>
  <c r="U670" i="33"/>
  <c r="U807" i="33"/>
  <c r="U924" i="33"/>
  <c r="U1018" i="33"/>
  <c r="U1128" i="33"/>
  <c r="U1198" i="33"/>
  <c r="U1274" i="33"/>
  <c r="U1349" i="33"/>
  <c r="U1392" i="33"/>
  <c r="U1436" i="33"/>
  <c r="U1467" i="33"/>
  <c r="U1505" i="33"/>
  <c r="U1547" i="33"/>
  <c r="U1585" i="33"/>
  <c r="U1616" i="33"/>
  <c r="U1652" i="33"/>
  <c r="U1686" i="33"/>
  <c r="U1720" i="33"/>
  <c r="U1754" i="33"/>
  <c r="U1780" i="33"/>
  <c r="U1809" i="33"/>
  <c r="U1837" i="33"/>
  <c r="U1859" i="33"/>
  <c r="U1887" i="33"/>
  <c r="U1909" i="33"/>
  <c r="U1937" i="33"/>
  <c r="U1965" i="33"/>
  <c r="U1987" i="33"/>
  <c r="U2013" i="33"/>
  <c r="U2034" i="33"/>
  <c r="U2060" i="33"/>
  <c r="U2081" i="33"/>
  <c r="U2106" i="33"/>
  <c r="U2126" i="33"/>
  <c r="U2146" i="33"/>
  <c r="U2170" i="33"/>
  <c r="U2190" i="33"/>
  <c r="U2209" i="33"/>
  <c r="U2228" i="33"/>
  <c r="U2250" i="33"/>
  <c r="U2269" i="33"/>
  <c r="U2288" i="33"/>
  <c r="U2307" i="33"/>
  <c r="U2329" i="33"/>
  <c r="U2347" i="33"/>
  <c r="U2364" i="33"/>
  <c r="U2380" i="33"/>
  <c r="U2396" i="33"/>
  <c r="U2412" i="33"/>
  <c r="U2428" i="33"/>
  <c r="U2444" i="33"/>
  <c r="U2460" i="33"/>
  <c r="U2476" i="33"/>
  <c r="U2492" i="33"/>
  <c r="U2508" i="33"/>
  <c r="U107" i="33"/>
  <c r="U347" i="33"/>
  <c r="U512" i="33"/>
  <c r="U671" i="33"/>
  <c r="U808" i="33"/>
  <c r="U926" i="33"/>
  <c r="U1019" i="33"/>
  <c r="U1130" i="33"/>
  <c r="U1199" i="33"/>
  <c r="U1293" i="33"/>
  <c r="U1350" i="33"/>
  <c r="U1393" i="33"/>
  <c r="U1437" i="33"/>
  <c r="U1468" i="33"/>
  <c r="U1510" i="33"/>
  <c r="U1548" i="33"/>
  <c r="U1590" i="33"/>
  <c r="U1626" i="33"/>
  <c r="U1653" i="33"/>
  <c r="U1687" i="33"/>
  <c r="U1721" i="33"/>
  <c r="U1755" i="33"/>
  <c r="U1781" i="33"/>
  <c r="U1810" i="33"/>
  <c r="U1838" i="33"/>
  <c r="U1860" i="33"/>
  <c r="U1888" i="33"/>
  <c r="U1916" i="33"/>
  <c r="U1938" i="33"/>
  <c r="U1966" i="33"/>
  <c r="U1988" i="33"/>
  <c r="U2014" i="33"/>
  <c r="U2035" i="33"/>
  <c r="U2061" i="33"/>
  <c r="U2082" i="33"/>
  <c r="U2107" i="33"/>
  <c r="U2127" i="33"/>
  <c r="U2147" i="33"/>
  <c r="U2171" i="33"/>
  <c r="U2191" i="33"/>
  <c r="U2210" i="33"/>
  <c r="U2229" i="33"/>
  <c r="U2251" i="33"/>
  <c r="U2270" i="33"/>
  <c r="U2289" i="33"/>
  <c r="U2308" i="33"/>
  <c r="U2330" i="33"/>
  <c r="U2348" i="33"/>
  <c r="U2365" i="33"/>
  <c r="U2381" i="33"/>
  <c r="U2397" i="33"/>
  <c r="U2413" i="33"/>
  <c r="U2429" i="33"/>
  <c r="U2445" i="33"/>
  <c r="U2461" i="33"/>
  <c r="U2477" i="33"/>
  <c r="U2493" i="33"/>
  <c r="U2509" i="33"/>
  <c r="D21" i="40"/>
  <c r="D22" i="40" l="1"/>
  <c r="L14" i="41"/>
  <c r="C69" i="34"/>
  <c r="D23" i="40" l="1"/>
  <c r="C70" i="34"/>
  <c r="L15" i="41"/>
  <c r="T2454" i="33"/>
  <c r="T2464" i="33"/>
  <c r="T2183" i="33"/>
  <c r="T2193" i="33"/>
  <c r="T2263" i="33"/>
  <c r="T2273" i="33"/>
  <c r="T2283" i="33"/>
  <c r="T2293" i="33"/>
  <c r="T2303" i="33"/>
  <c r="T2313" i="33"/>
  <c r="T2323" i="33"/>
  <c r="T2333" i="33"/>
  <c r="T2343" i="33"/>
  <c r="T2353" i="33"/>
  <c r="T2363" i="33"/>
  <c r="T2434" i="33"/>
  <c r="T2444" i="33"/>
  <c r="T2437" i="33"/>
  <c r="T2203" i="33"/>
  <c r="T2213" i="33"/>
  <c r="T2223" i="33"/>
  <c r="T2233" i="33"/>
  <c r="T2243" i="33"/>
  <c r="T2253" i="33"/>
  <c r="T2387" i="33"/>
  <c r="T2407" i="33"/>
  <c r="T2417" i="33"/>
  <c r="T2427" i="33"/>
  <c r="T2174" i="33"/>
  <c r="T2184" i="33"/>
  <c r="T2194" i="33"/>
  <c r="T2214" i="33"/>
  <c r="T2244" i="33"/>
  <c r="T2254" i="33"/>
  <c r="T2264" i="33"/>
  <c r="T2294" i="33"/>
  <c r="T2304" i="33"/>
  <c r="T2314" i="33"/>
  <c r="T2324" i="33"/>
  <c r="T2334" i="33"/>
  <c r="T2344" i="33"/>
  <c r="T2354" i="33"/>
  <c r="T2364" i="33"/>
  <c r="T2374" i="33"/>
  <c r="T2384" i="33"/>
  <c r="T2394" i="33"/>
  <c r="T2414" i="33"/>
  <c r="T1816" i="33"/>
  <c r="T2204" i="33"/>
  <c r="T2224" i="33"/>
  <c r="T2234" i="33"/>
  <c r="T2274" i="33"/>
  <c r="T2284" i="33"/>
  <c r="T2397" i="33"/>
  <c r="T2404" i="33"/>
  <c r="T2424" i="33"/>
  <c r="T1528" i="33"/>
  <c r="T2168" i="33"/>
  <c r="T2178" i="33"/>
  <c r="T2188" i="33"/>
  <c r="T2198" i="33"/>
  <c r="T2208" i="33"/>
  <c r="T2218" i="33"/>
  <c r="T2228" i="33"/>
  <c r="T2238" i="33"/>
  <c r="T2248" i="33"/>
  <c r="T2258" i="33"/>
  <c r="T2268" i="33"/>
  <c r="T2278" i="33"/>
  <c r="T2288" i="33"/>
  <c r="T2298" i="33"/>
  <c r="T2308" i="33"/>
  <c r="T2318" i="33"/>
  <c r="T2328" i="33"/>
  <c r="T2338" i="33"/>
  <c r="T2348" i="33"/>
  <c r="T2358" i="33"/>
  <c r="T2368" i="33"/>
  <c r="T2375" i="33"/>
  <c r="T2385" i="33"/>
  <c r="T2395" i="33"/>
  <c r="T2445" i="33"/>
  <c r="T1709" i="33"/>
  <c r="T2173" i="33"/>
  <c r="T1483" i="33"/>
  <c r="T1533" i="33"/>
  <c r="T2380" i="33"/>
  <c r="T2400" i="33"/>
  <c r="T2440" i="33"/>
  <c r="T2450" i="33"/>
  <c r="T2177" i="33"/>
  <c r="T2187" i="33"/>
  <c r="T2197" i="33"/>
  <c r="T2207" i="33"/>
  <c r="T2217" i="33"/>
  <c r="T2227" i="33"/>
  <c r="T2237" i="33"/>
  <c r="T2247" i="33"/>
  <c r="T2257" i="33"/>
  <c r="T2267" i="33"/>
  <c r="T2277" i="33"/>
  <c r="T2287" i="33"/>
  <c r="T2297" i="33"/>
  <c r="T2307" i="33"/>
  <c r="T2317" i="33"/>
  <c r="T2327" i="33"/>
  <c r="T2337" i="33"/>
  <c r="T2347" i="33"/>
  <c r="T2357" i="33"/>
  <c r="T2367" i="33"/>
  <c r="T2455" i="33"/>
  <c r="T2162" i="33"/>
  <c r="T1188" i="33"/>
  <c r="T312" i="33"/>
  <c r="T1079" i="33"/>
  <c r="T233" i="33"/>
  <c r="T243" i="33"/>
  <c r="T1203" i="33"/>
  <c r="T1197" i="33"/>
  <c r="T1091" i="33"/>
  <c r="T1175" i="33"/>
  <c r="T1195" i="33"/>
  <c r="T2152" i="33"/>
  <c r="T2136" i="33"/>
  <c r="T1693" i="33"/>
  <c r="T1723" i="33"/>
  <c r="T1753" i="33"/>
  <c r="T1773" i="33"/>
  <c r="T1843" i="33"/>
  <c r="T1903" i="33"/>
  <c r="T2043" i="33"/>
  <c r="T157" i="33"/>
  <c r="T167" i="33"/>
  <c r="T217" i="33"/>
  <c r="T227" i="33"/>
  <c r="T237" i="33"/>
  <c r="T257" i="33"/>
  <c r="T1200" i="33"/>
  <c r="T1210" i="33"/>
  <c r="T1840" i="33"/>
  <c r="T1900" i="33"/>
  <c r="T2110" i="33"/>
  <c r="T2107" i="33"/>
  <c r="T2137" i="33"/>
  <c r="T1881" i="33"/>
  <c r="T2111" i="33"/>
  <c r="T1803" i="33"/>
  <c r="T92" i="33"/>
  <c r="T102" i="33"/>
  <c r="T112" i="33"/>
  <c r="T122" i="33"/>
  <c r="T132" i="33"/>
  <c r="T142" i="33"/>
  <c r="T152" i="33"/>
  <c r="T1845" i="33"/>
  <c r="T716" i="33"/>
  <c r="T726" i="33"/>
  <c r="T736" i="33"/>
  <c r="T1449" i="33"/>
  <c r="T1499" i="33"/>
  <c r="T1519" i="33"/>
  <c r="T1799" i="33"/>
  <c r="T1829" i="33"/>
  <c r="T13" i="33"/>
  <c r="T23" i="33"/>
  <c r="T53" i="33"/>
  <c r="T123" i="33"/>
  <c r="T153" i="33"/>
  <c r="T373" i="33"/>
  <c r="T383" i="33"/>
  <c r="T393" i="33"/>
  <c r="T403" i="33"/>
  <c r="T423" i="33"/>
  <c r="T503" i="33"/>
  <c r="T843" i="33"/>
  <c r="T1033" i="33"/>
  <c r="T1113" i="33"/>
  <c r="T1123" i="33"/>
  <c r="T1133" i="33"/>
  <c r="T1143" i="33"/>
  <c r="T1836" i="33"/>
  <c r="T160" i="33"/>
  <c r="T270" i="33"/>
  <c r="T320" i="33"/>
  <c r="T340" i="33"/>
  <c r="T350" i="33"/>
  <c r="T370" i="33"/>
  <c r="T400" i="33"/>
  <c r="T410" i="33"/>
  <c r="T1030" i="33"/>
  <c r="T1070" i="33"/>
  <c r="T1080" i="33"/>
  <c r="T1090" i="33"/>
  <c r="T1130" i="33"/>
  <c r="T787" i="33"/>
  <c r="T797" i="33"/>
  <c r="T1147" i="33"/>
  <c r="T184" i="33"/>
  <c r="T194" i="33"/>
  <c r="T284" i="33"/>
  <c r="T294" i="33"/>
  <c r="T314" i="33"/>
  <c r="T334" i="33"/>
  <c r="T424" i="33"/>
  <c r="T584" i="33"/>
  <c r="T594" i="33"/>
  <c r="T604" i="33"/>
  <c r="T624" i="33"/>
  <c r="T634" i="33"/>
  <c r="T644" i="33"/>
  <c r="T654" i="33"/>
  <c r="T664" i="33"/>
  <c r="T674" i="33"/>
  <c r="T684" i="33"/>
  <c r="T694" i="33"/>
  <c r="T704" i="33"/>
  <c r="T714" i="33"/>
  <c r="T724" i="33"/>
  <c r="T734" i="33"/>
  <c r="T11" i="33"/>
  <c r="T21" i="33"/>
  <c r="T31" i="33"/>
  <c r="T41" i="33"/>
  <c r="T51" i="33"/>
  <c r="T161" i="33"/>
  <c r="T1514" i="33"/>
  <c r="T288" i="33"/>
  <c r="T308" i="33"/>
  <c r="T378" i="33"/>
  <c r="T398" i="33"/>
  <c r="T738" i="33"/>
  <c r="T1511" i="33"/>
  <c r="T165" i="33"/>
  <c r="T195" i="33"/>
  <c r="T735" i="33"/>
  <c r="T1538" i="33"/>
  <c r="T1838" i="33"/>
  <c r="T222" i="33"/>
  <c r="T772" i="33"/>
  <c r="T1225" i="33"/>
  <c r="T379" i="33"/>
  <c r="T2465" i="33"/>
  <c r="T1013" i="33"/>
  <c r="T780" i="33"/>
  <c r="T2059" i="33"/>
  <c r="T2069" i="33"/>
  <c r="T2099" i="33"/>
  <c r="T2129" i="33"/>
  <c r="T273" i="33"/>
  <c r="T177" i="33"/>
  <c r="T187" i="33"/>
  <c r="T297" i="33"/>
  <c r="T307" i="33"/>
  <c r="T317" i="33"/>
  <c r="T327" i="33"/>
  <c r="T387" i="33"/>
  <c r="T1546" i="33"/>
  <c r="T1556" i="33"/>
  <c r="T1616" i="33"/>
  <c r="T1636" i="33"/>
  <c r="T997" i="33"/>
  <c r="T1077" i="33"/>
  <c r="T1087" i="33"/>
  <c r="T1097" i="33"/>
  <c r="T1107" i="33"/>
  <c r="T1137" i="33"/>
  <c r="T263" i="33"/>
  <c r="T221" i="33"/>
  <c r="T1024" i="33"/>
  <c r="T1074" i="33"/>
  <c r="T1084" i="33"/>
  <c r="T1114" i="33"/>
  <c r="T1124" i="33"/>
  <c r="T1563" i="33"/>
  <c r="T1573" i="33"/>
  <c r="T158" i="33"/>
  <c r="T261" i="33"/>
  <c r="T271" i="33"/>
  <c r="T301" i="33"/>
  <c r="T311" i="33"/>
  <c r="T331" i="33"/>
  <c r="T351" i="33"/>
  <c r="T361" i="33"/>
  <c r="T371" i="33"/>
  <c r="T401" i="33"/>
  <c r="T411" i="33"/>
  <c r="T218" i="33"/>
  <c r="T228" i="33"/>
  <c r="T238" i="33"/>
  <c r="T761" i="33"/>
  <c r="T861" i="33"/>
  <c r="T871" i="33"/>
  <c r="T941" i="33"/>
  <c r="T951" i="33"/>
  <c r="T961" i="33"/>
  <c r="T971" i="33"/>
  <c r="T981" i="33"/>
  <c r="T991" i="33"/>
  <c r="T1001" i="33"/>
  <c r="T1171" i="33"/>
  <c r="T1194" i="33"/>
  <c r="T1427" i="33"/>
  <c r="T1457" i="33"/>
  <c r="T1467" i="33"/>
  <c r="T1487" i="33"/>
  <c r="T1830" i="33"/>
  <c r="T1597" i="33"/>
  <c r="T1607" i="33"/>
  <c r="T1617" i="33"/>
  <c r="T12" i="33"/>
  <c r="T62" i="33"/>
  <c r="T72" i="33"/>
  <c r="T82" i="33"/>
  <c r="T548" i="33"/>
  <c r="T558" i="33"/>
  <c r="T568" i="33"/>
  <c r="T588" i="33"/>
  <c r="T598" i="33"/>
  <c r="T608" i="33"/>
  <c r="T618" i="33"/>
  <c r="T628" i="33"/>
  <c r="T748" i="33"/>
  <c r="T778" i="33"/>
  <c r="T1018" i="33"/>
  <c r="T1028" i="33"/>
  <c r="T1048" i="33"/>
  <c r="T1068" i="33"/>
  <c r="T1108" i="33"/>
  <c r="T1128" i="33"/>
  <c r="T1907" i="33"/>
  <c r="T1917" i="33"/>
  <c r="T1927" i="33"/>
  <c r="T1937" i="33"/>
  <c r="T162" i="33"/>
  <c r="T265" i="33"/>
  <c r="T295" i="33"/>
  <c r="T415" i="33"/>
  <c r="T1424" i="33"/>
  <c r="T1454" i="33"/>
  <c r="T1524" i="33"/>
  <c r="T1824" i="33"/>
  <c r="T755" i="33"/>
  <c r="T1035" i="33"/>
  <c r="T1105" i="33"/>
  <c r="T2054" i="33"/>
  <c r="T2064" i="33"/>
  <c r="T159" i="33"/>
  <c r="T372" i="33"/>
  <c r="T229" i="33"/>
  <c r="T239" i="33"/>
  <c r="T1032" i="33"/>
  <c r="T1072" i="33"/>
  <c r="T1172" i="33"/>
  <c r="T1182" i="33"/>
  <c r="T1418" i="33"/>
  <c r="T1458" i="33"/>
  <c r="T1488" i="33"/>
  <c r="T359" i="33"/>
  <c r="T469" i="33"/>
  <c r="T479" i="33"/>
  <c r="T489" i="33"/>
  <c r="T499" i="33"/>
  <c r="T509" i="33"/>
  <c r="T999" i="33"/>
  <c r="T1568" i="33"/>
  <c r="T1578" i="33"/>
  <c r="T1678" i="33"/>
  <c r="T1698" i="33"/>
  <c r="T1728" i="33"/>
  <c r="T1738" i="33"/>
  <c r="T1778" i="33"/>
  <c r="T266" i="33"/>
  <c r="T336" i="33"/>
  <c r="T1179" i="33"/>
  <c r="T1435" i="33"/>
  <c r="T1475" i="33"/>
  <c r="T1695" i="33"/>
  <c r="T1705" i="33"/>
  <c r="T1715" i="33"/>
  <c r="T1745" i="33"/>
  <c r="T223" i="33"/>
  <c r="T746" i="33"/>
  <c r="T1442" i="33"/>
  <c r="T1502" i="33"/>
  <c r="T1512" i="33"/>
  <c r="T533" i="33"/>
  <c r="T573" i="33"/>
  <c r="T733" i="33"/>
  <c r="T773" i="33"/>
  <c r="T1672" i="33"/>
  <c r="T1842" i="33"/>
  <c r="T1862" i="33"/>
  <c r="T2122" i="33"/>
  <c r="T279" i="33"/>
  <c r="T289" i="33"/>
  <c r="T299" i="33"/>
  <c r="T445" i="33"/>
  <c r="T455" i="33"/>
  <c r="T475" i="33"/>
  <c r="T485" i="33"/>
  <c r="T495" i="33"/>
  <c r="T1104" i="33"/>
  <c r="T1134" i="33"/>
  <c r="T1154" i="33"/>
  <c r="T1430" i="33"/>
  <c r="T1440" i="33"/>
  <c r="T1470" i="33"/>
  <c r="T1480" i="33"/>
  <c r="T1746" i="33"/>
  <c r="T1849" i="33"/>
  <c r="T1912" i="33"/>
  <c r="T1922" i="33"/>
  <c r="T1932" i="33"/>
  <c r="T1942" i="33"/>
  <c r="T1952" i="33"/>
  <c r="T1962" i="33"/>
  <c r="T1972" i="33"/>
  <c r="T1982" i="33"/>
  <c r="T1992" i="33"/>
  <c r="T2002" i="33"/>
  <c r="T2012" i="33"/>
  <c r="T2022" i="33"/>
  <c r="T2032" i="33"/>
  <c r="T2042" i="33"/>
  <c r="T2082" i="33"/>
  <c r="T10" i="33"/>
  <c r="T30" i="33"/>
  <c r="T40" i="33"/>
  <c r="T50" i="33"/>
  <c r="T60" i="33"/>
  <c r="T70" i="33"/>
  <c r="T80" i="33"/>
  <c r="T90" i="33"/>
  <c r="T100" i="33"/>
  <c r="T110" i="33"/>
  <c r="T213" i="33"/>
  <c r="T236" i="33"/>
  <c r="T339" i="33"/>
  <c r="T349" i="33"/>
  <c r="T998" i="33"/>
  <c r="T1008" i="33"/>
  <c r="T1021" i="33"/>
  <c r="T1207" i="33"/>
  <c r="T1593" i="33"/>
  <c r="T1623" i="33"/>
  <c r="T1846" i="33"/>
  <c r="T2109" i="33"/>
  <c r="T2119" i="33"/>
  <c r="T37" i="33"/>
  <c r="T57" i="33"/>
  <c r="T67" i="33"/>
  <c r="T97" i="33"/>
  <c r="T107" i="33"/>
  <c r="T117" i="33"/>
  <c r="T137" i="33"/>
  <c r="T170" i="33"/>
  <c r="T346" i="33"/>
  <c r="T785" i="33"/>
  <c r="T795" i="33"/>
  <c r="T1151" i="33"/>
  <c r="T1520" i="33"/>
  <c r="T1530" i="33"/>
  <c r="T1703" i="33"/>
  <c r="T1713" i="33"/>
  <c r="T1813" i="33"/>
  <c r="T386" i="33"/>
  <c r="T519" i="33"/>
  <c r="T529" i="33"/>
  <c r="T539" i="33"/>
  <c r="T549" i="33"/>
  <c r="T559" i="33"/>
  <c r="T569" i="33"/>
  <c r="T609" i="33"/>
  <c r="T619" i="33"/>
  <c r="T1118" i="33"/>
  <c r="T1168" i="33"/>
  <c r="T1224" i="33"/>
  <c r="T1494" i="33"/>
  <c r="T1660" i="33"/>
  <c r="T1720" i="33"/>
  <c r="T1740" i="33"/>
  <c r="T1750" i="33"/>
  <c r="T1780" i="33"/>
  <c r="T1906" i="33"/>
  <c r="T1916" i="33"/>
  <c r="T1926" i="33"/>
  <c r="T446" i="33"/>
  <c r="T466" i="33"/>
  <c r="T506" i="33"/>
  <c r="T756" i="33"/>
  <c r="T839" i="33"/>
  <c r="T1045" i="33"/>
  <c r="T1055" i="33"/>
  <c r="T1065" i="33"/>
  <c r="T1441" i="33"/>
  <c r="T1461" i="33"/>
  <c r="T1481" i="33"/>
  <c r="T1717" i="33"/>
  <c r="T1747" i="33"/>
  <c r="T1870" i="33"/>
  <c r="T1880" i="33"/>
  <c r="T1102" i="33"/>
  <c r="T1910" i="33"/>
  <c r="T1920" i="33"/>
  <c r="T1930" i="33"/>
  <c r="T2100" i="33"/>
  <c r="T88" i="33"/>
  <c r="T98" i="33"/>
  <c r="T108" i="33"/>
  <c r="T181" i="33"/>
  <c r="T201" i="33"/>
  <c r="T267" i="33"/>
  <c r="T337" i="33"/>
  <c r="T347" i="33"/>
  <c r="T357" i="33"/>
  <c r="T367" i="33"/>
  <c r="T440" i="33"/>
  <c r="T450" i="33"/>
  <c r="T743" i="33"/>
  <c r="T986" i="33"/>
  <c r="T996" i="33"/>
  <c r="T1006" i="33"/>
  <c r="T1621" i="33"/>
  <c r="T1631" i="33"/>
  <c r="T1764" i="33"/>
  <c r="T1774" i="33"/>
  <c r="T1784" i="33"/>
  <c r="T1844" i="33"/>
  <c r="T1867" i="33"/>
  <c r="T1159" i="33"/>
  <c r="T1169" i="33"/>
  <c r="T1445" i="33"/>
  <c r="T1455" i="33"/>
  <c r="T1465" i="33"/>
  <c r="T1731" i="33"/>
  <c r="T1741" i="33"/>
  <c r="T1751" i="33"/>
  <c r="T1781" i="33"/>
  <c r="T2087" i="33"/>
  <c r="T65" i="33"/>
  <c r="T95" i="33"/>
  <c r="T155" i="33"/>
  <c r="T168" i="33"/>
  <c r="T188" i="33"/>
  <c r="T208" i="33"/>
  <c r="T231" i="33"/>
  <c r="T241" i="33"/>
  <c r="T251" i="33"/>
  <c r="T354" i="33"/>
  <c r="T364" i="33"/>
  <c r="T457" i="33"/>
  <c r="T737" i="33"/>
  <c r="T813" i="33"/>
  <c r="T1026" i="33"/>
  <c r="T1046" i="33"/>
  <c r="T1056" i="33"/>
  <c r="T1066" i="33"/>
  <c r="T1096" i="33"/>
  <c r="T1189" i="33"/>
  <c r="T1558" i="33"/>
  <c r="T1608" i="33"/>
  <c r="T1628" i="33"/>
  <c r="T1638" i="33"/>
  <c r="T1658" i="33"/>
  <c r="T1758" i="33"/>
  <c r="T1768" i="33"/>
  <c r="T1788" i="33"/>
  <c r="T2084" i="33"/>
  <c r="T830" i="33"/>
  <c r="T840" i="33"/>
  <c r="T1525" i="33"/>
  <c r="T1535" i="33"/>
  <c r="T1000" i="33"/>
  <c r="T1010" i="33"/>
  <c r="T1023" i="33"/>
  <c r="T1073" i="33"/>
  <c r="T1209" i="33"/>
  <c r="T1665" i="33"/>
  <c r="T1911" i="33"/>
  <c r="T1921" i="33"/>
  <c r="T464" i="33"/>
  <c r="T9" i="33"/>
  <c r="T19" i="33"/>
  <c r="T29" i="33"/>
  <c r="T39" i="33"/>
  <c r="T59" i="33"/>
  <c r="T69" i="33"/>
  <c r="T79" i="33"/>
  <c r="T89" i="33"/>
  <c r="T99" i="33"/>
  <c r="T109" i="33"/>
  <c r="T119" i="33"/>
  <c r="T129" i="33"/>
  <c r="T139" i="33"/>
  <c r="T172" i="33"/>
  <c r="T182" i="33"/>
  <c r="T192" i="33"/>
  <c r="T202" i="33"/>
  <c r="T212" i="33"/>
  <c r="T255" i="33"/>
  <c r="T368" i="33"/>
  <c r="T381" i="33"/>
  <c r="T754" i="33"/>
  <c r="T764" i="33"/>
  <c r="T1183" i="33"/>
  <c r="T1815" i="33"/>
  <c r="T771" i="33"/>
  <c r="T1040" i="33"/>
  <c r="T1050" i="33"/>
  <c r="T1060" i="33"/>
  <c r="T1180" i="33"/>
  <c r="T1416" i="33"/>
  <c r="T1436" i="33"/>
  <c r="T1486" i="33"/>
  <c r="T1722" i="33"/>
  <c r="T1742" i="33"/>
  <c r="T1752" i="33"/>
  <c r="T1772" i="33"/>
  <c r="T1782" i="33"/>
  <c r="T1865" i="33"/>
  <c r="T26" i="33"/>
  <c r="T36" i="33"/>
  <c r="T66" i="33"/>
  <c r="T126" i="33"/>
  <c r="T136" i="33"/>
  <c r="T448" i="33"/>
  <c r="T166" i="33"/>
  <c r="T219" i="33"/>
  <c r="T262" i="33"/>
  <c r="T272" i="33"/>
  <c r="T322" i="33"/>
  <c r="T332" i="33"/>
  <c r="T405" i="33"/>
  <c r="T638" i="33"/>
  <c r="T648" i="33"/>
  <c r="T758" i="33"/>
  <c r="T1127" i="33"/>
  <c r="T1167" i="33"/>
  <c r="T1233" i="33"/>
  <c r="T1413" i="33"/>
  <c r="T1423" i="33"/>
  <c r="T1536" i="33"/>
  <c r="T1539" i="33"/>
  <c r="T1549" i="33"/>
  <c r="T1915" i="33"/>
  <c r="T1925" i="33"/>
  <c r="T2055" i="33"/>
  <c r="T2095" i="33"/>
  <c r="T505" i="33"/>
  <c r="T515" i="33"/>
  <c r="T525" i="33"/>
  <c r="T535" i="33"/>
  <c r="T545" i="33"/>
  <c r="T555" i="33"/>
  <c r="T565" i="33"/>
  <c r="T575" i="33"/>
  <c r="T585" i="33"/>
  <c r="T22" i="33"/>
  <c r="T32" i="33"/>
  <c r="T42" i="33"/>
  <c r="T52" i="33"/>
  <c r="T118" i="33"/>
  <c r="T128" i="33"/>
  <c r="T138" i="33"/>
  <c r="T148" i="33"/>
  <c r="T171" i="33"/>
  <c r="T224" i="33"/>
  <c r="T247" i="33"/>
  <c r="T280" i="33"/>
  <c r="T290" i="33"/>
  <c r="T300" i="33"/>
  <c r="T310" i="33"/>
  <c r="T516" i="33"/>
  <c r="T526" i="33"/>
  <c r="T546" i="33"/>
  <c r="T556" i="33"/>
  <c r="T566" i="33"/>
  <c r="T576" i="33"/>
  <c r="T586" i="33"/>
  <c r="T596" i="33"/>
  <c r="T606" i="33"/>
  <c r="T616" i="33"/>
  <c r="T626" i="33"/>
  <c r="T636" i="33"/>
  <c r="T646" i="33"/>
  <c r="T656" i="33"/>
  <c r="T666" i="33"/>
  <c r="T676" i="33"/>
  <c r="T686" i="33"/>
  <c r="T696" i="33"/>
  <c r="T706" i="33"/>
  <c r="T390" i="33"/>
  <c r="T763" i="33"/>
  <c r="T268" i="33"/>
  <c r="T377" i="33"/>
  <c r="T179" i="33"/>
  <c r="T189" i="33"/>
  <c r="T199" i="33"/>
  <c r="T209" i="33"/>
  <c r="T232" i="33"/>
  <c r="T242" i="33"/>
  <c r="T252" i="33"/>
  <c r="T278" i="33"/>
  <c r="T298" i="33"/>
  <c r="T318" i="33"/>
  <c r="T328" i="33"/>
  <c r="T341" i="33"/>
  <c r="T374" i="33"/>
  <c r="T384" i="33"/>
  <c r="T430" i="33"/>
  <c r="T760" i="33"/>
  <c r="T277" i="33"/>
  <c r="T380" i="33"/>
  <c r="T391" i="33"/>
  <c r="T87" i="33"/>
  <c r="T203" i="33"/>
  <c r="T27" i="33"/>
  <c r="T47" i="33"/>
  <c r="T77" i="33"/>
  <c r="T61" i="33"/>
  <c r="T84" i="33"/>
  <c r="T94" i="33"/>
  <c r="T127" i="33"/>
  <c r="T147" i="33"/>
  <c r="T180" i="33"/>
  <c r="T190" i="33"/>
  <c r="T200" i="33"/>
  <c r="T210" i="33"/>
  <c r="T360" i="33"/>
  <c r="T18" i="33"/>
  <c r="T28" i="33"/>
  <c r="T38" i="33"/>
  <c r="T48" i="33"/>
  <c r="T71" i="33"/>
  <c r="T124" i="33"/>
  <c r="T287" i="33"/>
  <c r="T58" i="33"/>
  <c r="T81" i="33"/>
  <c r="T101" i="33"/>
  <c r="T111" i="33"/>
  <c r="T197" i="33"/>
  <c r="T207" i="33"/>
  <c r="T230" i="33"/>
  <c r="T250" i="33"/>
  <c r="T55" i="33"/>
  <c r="T68" i="33"/>
  <c r="T121" i="33"/>
  <c r="T131" i="33"/>
  <c r="T141" i="33"/>
  <c r="T151" i="33"/>
  <c r="T260" i="33"/>
  <c r="T465" i="33"/>
  <c r="T24" i="33"/>
  <c r="T130" i="33"/>
  <c r="T150" i="33"/>
  <c r="T226" i="33"/>
  <c r="T259" i="33"/>
  <c r="T282" i="33"/>
  <c r="T292" i="33"/>
  <c r="T302" i="33"/>
  <c r="T335" i="33"/>
  <c r="T338" i="33"/>
  <c r="T414" i="33"/>
  <c r="T460" i="33"/>
  <c r="T470" i="33"/>
  <c r="T480" i="33"/>
  <c r="T490" i="33"/>
  <c r="T500" i="33"/>
  <c r="T510" i="33"/>
  <c r="T520" i="33"/>
  <c r="T530" i="33"/>
  <c r="T540" i="33"/>
  <c r="T550" i="33"/>
  <c r="T560" i="33"/>
  <c r="T570" i="33"/>
  <c r="T580" i="33"/>
  <c r="T590" i="33"/>
  <c r="T600" i="33"/>
  <c r="T610" i="33"/>
  <c r="T620" i="33"/>
  <c r="T630" i="33"/>
  <c r="T640" i="33"/>
  <c r="T650" i="33"/>
  <c r="T660" i="33"/>
  <c r="T670" i="33"/>
  <c r="T680" i="33"/>
  <c r="T690" i="33"/>
  <c r="T700" i="33"/>
  <c r="T710" i="33"/>
  <c r="T720" i="33"/>
  <c r="T730" i="33"/>
  <c r="T740" i="33"/>
  <c r="T812" i="33"/>
  <c r="T822" i="33"/>
  <c r="T832" i="33"/>
  <c r="T845" i="33"/>
  <c r="T855" i="33"/>
  <c r="T865" i="33"/>
  <c r="T875" i="33"/>
  <c r="T885" i="33"/>
  <c r="T895" i="33"/>
  <c r="T905" i="33"/>
  <c r="T915" i="33"/>
  <c r="T925" i="33"/>
  <c r="T935" i="33"/>
  <c r="T945" i="33"/>
  <c r="T955" i="33"/>
  <c r="T965" i="33"/>
  <c r="T975" i="33"/>
  <c r="T1005" i="33"/>
  <c r="T1041" i="33"/>
  <c r="T1051" i="33"/>
  <c r="T1061" i="33"/>
  <c r="T1136" i="33"/>
  <c r="T1162" i="33"/>
  <c r="T1450" i="33"/>
  <c r="T1509" i="33"/>
  <c r="T1529" i="33"/>
  <c r="T1572" i="33"/>
  <c r="T1585" i="33"/>
  <c r="T1625" i="33"/>
  <c r="T1688" i="33"/>
  <c r="T1708" i="33"/>
  <c r="T1761" i="33"/>
  <c r="T1860" i="33"/>
  <c r="T1886" i="33"/>
  <c r="T2132" i="33"/>
  <c r="T2142" i="33"/>
  <c r="T2372" i="33"/>
  <c r="T2452" i="33"/>
  <c r="T2462" i="33"/>
  <c r="T1038" i="33"/>
  <c r="T1071" i="33"/>
  <c r="T1081" i="33"/>
  <c r="T1149" i="33"/>
  <c r="T1198" i="33"/>
  <c r="T1460" i="33"/>
  <c r="T1506" i="33"/>
  <c r="T1602" i="33"/>
  <c r="T1622" i="33"/>
  <c r="T1642" i="33"/>
  <c r="T1771" i="33"/>
  <c r="T2116" i="33"/>
  <c r="T355" i="33"/>
  <c r="T444" i="33"/>
  <c r="T776" i="33"/>
  <c r="T799" i="33"/>
  <c r="T1794" i="33"/>
  <c r="T1804" i="33"/>
  <c r="T1814" i="33"/>
  <c r="T1834" i="33"/>
  <c r="T1847" i="33"/>
  <c r="T1857" i="33"/>
  <c r="T2053" i="33"/>
  <c r="T2063" i="33"/>
  <c r="T2083" i="33"/>
  <c r="T2169" i="33"/>
  <c r="T2179" i="33"/>
  <c r="T2189" i="33"/>
  <c r="T2199" i="33"/>
  <c r="T2209" i="33"/>
  <c r="T2219" i="33"/>
  <c r="T2229" i="33"/>
  <c r="T2239" i="33"/>
  <c r="T2249" i="33"/>
  <c r="T2259" i="33"/>
  <c r="T2269" i="33"/>
  <c r="T2279" i="33"/>
  <c r="T2289" i="33"/>
  <c r="T2299" i="33"/>
  <c r="T2309" i="33"/>
  <c r="T2319" i="33"/>
  <c r="T2329" i="33"/>
  <c r="T2339" i="33"/>
  <c r="T2349" i="33"/>
  <c r="T2359" i="33"/>
  <c r="T2369" i="33"/>
  <c r="T2379" i="33"/>
  <c r="T2389" i="33"/>
  <c r="T2399" i="33"/>
  <c r="T2409" i="33"/>
  <c r="T2419" i="33"/>
  <c r="T2429" i="33"/>
  <c r="T2439" i="33"/>
  <c r="T2449" i="33"/>
  <c r="T2459" i="33"/>
  <c r="T319" i="33"/>
  <c r="T375" i="33"/>
  <c r="T385" i="33"/>
  <c r="T408" i="33"/>
  <c r="T451" i="33"/>
  <c r="T806" i="33"/>
  <c r="T836" i="33"/>
  <c r="T1111" i="33"/>
  <c r="T1156" i="33"/>
  <c r="T1166" i="33"/>
  <c r="T1192" i="33"/>
  <c r="T1208" i="33"/>
  <c r="T1218" i="33"/>
  <c r="T1431" i="33"/>
  <c r="T1523" i="33"/>
  <c r="T1599" i="33"/>
  <c r="T1609" i="33"/>
  <c r="T1619" i="33"/>
  <c r="T1639" i="33"/>
  <c r="T1649" i="33"/>
  <c r="T1702" i="33"/>
  <c r="T1801" i="33"/>
  <c r="T1831" i="33"/>
  <c r="T1854" i="33"/>
  <c r="T2060" i="33"/>
  <c r="T2070" i="33"/>
  <c r="T2113" i="33"/>
  <c r="T2166" i="33"/>
  <c r="T316" i="33"/>
  <c r="T352" i="33"/>
  <c r="T362" i="33"/>
  <c r="T418" i="33"/>
  <c r="T461" i="33"/>
  <c r="T751" i="33"/>
  <c r="T770" i="33"/>
  <c r="T803" i="33"/>
  <c r="T1016" i="33"/>
  <c r="T1052" i="33"/>
  <c r="T1163" i="33"/>
  <c r="T1176" i="33"/>
  <c r="T1238" i="33"/>
  <c r="T1378" i="33"/>
  <c r="T1474" i="33"/>
  <c r="T1497" i="33"/>
  <c r="T1543" i="33"/>
  <c r="T1553" i="33"/>
  <c r="T1666" i="33"/>
  <c r="T1679" i="33"/>
  <c r="T1689" i="33"/>
  <c r="T1798" i="33"/>
  <c r="T1818" i="33"/>
  <c r="T1841" i="33"/>
  <c r="T1851" i="33"/>
  <c r="T1874" i="33"/>
  <c r="T1887" i="33"/>
  <c r="T1897" i="33"/>
  <c r="T2047" i="33"/>
  <c r="T2077" i="33"/>
  <c r="T2143" i="33"/>
  <c r="T283" i="33"/>
  <c r="T313" i="33"/>
  <c r="T382" i="33"/>
  <c r="T435" i="33"/>
  <c r="T458" i="33"/>
  <c r="T833" i="33"/>
  <c r="T402" i="33"/>
  <c r="T412" i="33"/>
  <c r="T658" i="33"/>
  <c r="T668" i="33"/>
  <c r="T678" i="33"/>
  <c r="T688" i="33"/>
  <c r="T698" i="33"/>
  <c r="T708" i="33"/>
  <c r="T718" i="33"/>
  <c r="T728" i="33"/>
  <c r="T777" i="33"/>
  <c r="T800" i="33"/>
  <c r="T1003" i="33"/>
  <c r="T1082" i="33"/>
  <c r="T1150" i="33"/>
  <c r="T1160" i="33"/>
  <c r="T1196" i="33"/>
  <c r="T1212" i="33"/>
  <c r="T1235" i="33"/>
  <c r="T1245" i="33"/>
  <c r="T1255" i="33"/>
  <c r="T1265" i="33"/>
  <c r="T1275" i="33"/>
  <c r="T1285" i="33"/>
  <c r="T1295" i="33"/>
  <c r="T1305" i="33"/>
  <c r="T1315" i="33"/>
  <c r="T1325" i="33"/>
  <c r="T1335" i="33"/>
  <c r="T1345" i="33"/>
  <c r="T1355" i="33"/>
  <c r="T1365" i="33"/>
  <c r="T1375" i="33"/>
  <c r="T1385" i="33"/>
  <c r="T1395" i="33"/>
  <c r="T1405" i="33"/>
  <c r="T1425" i="33"/>
  <c r="T1471" i="33"/>
  <c r="T1527" i="33"/>
  <c r="T1537" i="33"/>
  <c r="T1613" i="33"/>
  <c r="T1643" i="33"/>
  <c r="T1653" i="33"/>
  <c r="T1729" i="33"/>
  <c r="T1739" i="33"/>
  <c r="T1749" i="33"/>
  <c r="T1825" i="33"/>
  <c r="T1835" i="33"/>
  <c r="T1858" i="33"/>
  <c r="T2034" i="33"/>
  <c r="T2044" i="33"/>
  <c r="T2127" i="33"/>
  <c r="T2160" i="33"/>
  <c r="T1089" i="33"/>
  <c r="T1131" i="33"/>
  <c r="T1157" i="33"/>
  <c r="T2460" i="33"/>
  <c r="T595" i="33"/>
  <c r="T605" i="33"/>
  <c r="T615" i="33"/>
  <c r="T625" i="33"/>
  <c r="T635" i="33"/>
  <c r="T645" i="33"/>
  <c r="T655" i="33"/>
  <c r="T665" i="33"/>
  <c r="T675" i="33"/>
  <c r="T685" i="33"/>
  <c r="T695" i="33"/>
  <c r="T705" i="33"/>
  <c r="T715" i="33"/>
  <c r="T725" i="33"/>
  <c r="T1432" i="33"/>
  <c r="T1468" i="33"/>
  <c r="T1504" i="33"/>
  <c r="T1580" i="33"/>
  <c r="T1590" i="33"/>
  <c r="T1610" i="33"/>
  <c r="T1683" i="33"/>
  <c r="T1792" i="33"/>
  <c r="T1802" i="33"/>
  <c r="T1891" i="33"/>
  <c r="T1931" i="33"/>
  <c r="T2071" i="33"/>
  <c r="T2081" i="33"/>
  <c r="T2104" i="33"/>
  <c r="T2147" i="33"/>
  <c r="T2167" i="33"/>
  <c r="T745" i="33"/>
  <c r="T774" i="33"/>
  <c r="T1193" i="33"/>
  <c r="T1219" i="33"/>
  <c r="T742" i="33"/>
  <c r="T814" i="33"/>
  <c r="T824" i="33"/>
  <c r="T834" i="33"/>
  <c r="T1020" i="33"/>
  <c r="T1043" i="33"/>
  <c r="T1063" i="33"/>
  <c r="T2103" i="33"/>
  <c r="T1141" i="33"/>
  <c r="T1164" i="33"/>
  <c r="T1187" i="33"/>
  <c r="T1190" i="33"/>
  <c r="T1229" i="33"/>
  <c r="T1239" i="33"/>
  <c r="T1249" i="33"/>
  <c r="T1259" i="33"/>
  <c r="T1269" i="33"/>
  <c r="T1279" i="33"/>
  <c r="T1289" i="33"/>
  <c r="T1299" i="33"/>
  <c r="T1309" i="33"/>
  <c r="T1319" i="33"/>
  <c r="T1329" i="33"/>
  <c r="T1339" i="33"/>
  <c r="T1349" i="33"/>
  <c r="T1359" i="33"/>
  <c r="T1369" i="33"/>
  <c r="T1379" i="33"/>
  <c r="T1389" i="33"/>
  <c r="T1399" i="33"/>
  <c r="T1409" i="33"/>
  <c r="T1419" i="33"/>
  <c r="T1429" i="33"/>
  <c r="T1452" i="33"/>
  <c r="T1531" i="33"/>
  <c r="T1544" i="33"/>
  <c r="T1554" i="33"/>
  <c r="T1700" i="33"/>
  <c r="T1733" i="33"/>
  <c r="T1763" i="33"/>
  <c r="T1809" i="33"/>
  <c r="T1819" i="33"/>
  <c r="T1852" i="33"/>
  <c r="T1875" i="33"/>
  <c r="T2038" i="33"/>
  <c r="T2048" i="33"/>
  <c r="T2078" i="33"/>
  <c r="T2088" i="33"/>
  <c r="T2144" i="33"/>
  <c r="T416" i="33"/>
  <c r="T436" i="33"/>
  <c r="T1004" i="33"/>
  <c r="T1027" i="33"/>
  <c r="T1083" i="33"/>
  <c r="T1093" i="33"/>
  <c r="T1106" i="33"/>
  <c r="T1122" i="33"/>
  <c r="T1138" i="33"/>
  <c r="T1014" i="33"/>
  <c r="T1161" i="33"/>
  <c r="T1223" i="33"/>
  <c r="T1439" i="33"/>
  <c r="T1462" i="33"/>
  <c r="T1472" i="33"/>
  <c r="T1495" i="33"/>
  <c r="T1518" i="33"/>
  <c r="T1561" i="33"/>
  <c r="T1584" i="33"/>
  <c r="T1614" i="33"/>
  <c r="T1624" i="33"/>
  <c r="T1644" i="33"/>
  <c r="T1654" i="33"/>
  <c r="T1707" i="33"/>
  <c r="T1760" i="33"/>
  <c r="T1796" i="33"/>
  <c r="T1826" i="33"/>
  <c r="T1905" i="33"/>
  <c r="T2075" i="33"/>
  <c r="T759" i="33"/>
  <c r="T765" i="33"/>
  <c r="T798" i="33"/>
  <c r="T1047" i="33"/>
  <c r="T1057" i="33"/>
  <c r="T1119" i="33"/>
  <c r="T1132" i="33"/>
  <c r="T1145" i="33"/>
  <c r="T1243" i="33"/>
  <c r="T1482" i="33"/>
  <c r="T1515" i="33"/>
  <c r="T1548" i="33"/>
  <c r="T1661" i="33"/>
  <c r="T1671" i="33"/>
  <c r="T1684" i="33"/>
  <c r="T1767" i="33"/>
  <c r="T1793" i="33"/>
  <c r="T2108" i="33"/>
  <c r="T1856" i="33"/>
  <c r="T1879" i="33"/>
  <c r="T1882" i="33"/>
  <c r="T1892" i="33"/>
  <c r="T2052" i="33"/>
  <c r="T2105" i="33"/>
  <c r="T2138" i="33"/>
  <c r="T2148" i="33"/>
  <c r="T753" i="33"/>
  <c r="T848" i="33"/>
  <c r="T858" i="33"/>
  <c r="T868" i="33"/>
  <c r="T878" i="33"/>
  <c r="T888" i="33"/>
  <c r="T898" i="33"/>
  <c r="T908" i="33"/>
  <c r="T918" i="33"/>
  <c r="T928" i="33"/>
  <c r="T938" i="33"/>
  <c r="T948" i="33"/>
  <c r="T958" i="33"/>
  <c r="T968" i="33"/>
  <c r="T978" i="33"/>
  <c r="T988" i="33"/>
  <c r="T1064" i="33"/>
  <c r="T1155" i="33"/>
  <c r="T1191" i="33"/>
  <c r="T1217" i="33"/>
  <c r="T1420" i="33"/>
  <c r="T1489" i="33"/>
  <c r="T1532" i="33"/>
  <c r="T1545" i="33"/>
  <c r="T1555" i="33"/>
  <c r="T1588" i="33"/>
  <c r="T1086" i="33"/>
  <c r="T1701" i="33"/>
  <c r="T1724" i="33"/>
  <c r="T1734" i="33"/>
  <c r="T1744" i="33"/>
  <c r="T1790" i="33"/>
  <c r="T1800" i="33"/>
  <c r="T1820" i="33"/>
  <c r="T1866" i="33"/>
  <c r="T1919" i="33"/>
  <c r="T1929" i="33"/>
  <c r="T2049" i="33"/>
  <c r="T2079" i="33"/>
  <c r="T2089" i="33"/>
  <c r="T2155" i="33"/>
  <c r="T2165" i="33"/>
  <c r="T775" i="33"/>
  <c r="T1075" i="33"/>
  <c r="T1185" i="33"/>
  <c r="T474" i="33"/>
  <c r="T504" i="33"/>
  <c r="T564" i="33"/>
  <c r="T574" i="33"/>
  <c r="T34" i="33"/>
  <c r="T63" i="33"/>
  <c r="T76" i="33"/>
  <c r="T105" i="33"/>
  <c r="T134" i="33"/>
  <c r="T163" i="33"/>
  <c r="T176" i="33"/>
  <c r="T205" i="33"/>
  <c r="T234" i="33"/>
  <c r="T276" i="33"/>
  <c r="T305" i="33"/>
  <c r="T324" i="33"/>
  <c r="T343" i="33"/>
  <c r="T365" i="33"/>
  <c r="T409" i="33"/>
  <c r="T432" i="33"/>
  <c r="T491" i="33"/>
  <c r="T501" i="33"/>
  <c r="T511" i="33"/>
  <c r="T521" i="33"/>
  <c r="T531" i="33"/>
  <c r="T541" i="33"/>
  <c r="T551" i="33"/>
  <c r="T561" i="33"/>
  <c r="T571" i="33"/>
  <c r="T581" i="33"/>
  <c r="T591" i="33"/>
  <c r="T601" i="33"/>
  <c r="T611" i="33"/>
  <c r="T621" i="33"/>
  <c r="T631" i="33"/>
  <c r="T641" i="33"/>
  <c r="T651" i="33"/>
  <c r="T661" i="33"/>
  <c r="T671" i="33"/>
  <c r="T681" i="33"/>
  <c r="T691" i="33"/>
  <c r="T701" i="33"/>
  <c r="T711" i="33"/>
  <c r="T721" i="33"/>
  <c r="T731" i="33"/>
  <c r="T747" i="33"/>
  <c r="T750" i="33"/>
  <c r="T769" i="33"/>
  <c r="T808" i="33"/>
  <c r="T818" i="33"/>
  <c r="T828" i="33"/>
  <c r="T838" i="33"/>
  <c r="T1011" i="33"/>
  <c r="T544" i="33"/>
  <c r="T554" i="33"/>
  <c r="T484" i="33"/>
  <c r="T524" i="33"/>
  <c r="T614" i="33"/>
  <c r="T15" i="33"/>
  <c r="T44" i="33"/>
  <c r="T73" i="33"/>
  <c r="T86" i="33"/>
  <c r="T115" i="33"/>
  <c r="T144" i="33"/>
  <c r="T173" i="33"/>
  <c r="T186" i="33"/>
  <c r="T215" i="33"/>
  <c r="T244" i="33"/>
  <c r="T286" i="33"/>
  <c r="T321" i="33"/>
  <c r="T419" i="33"/>
  <c r="T468" i="33"/>
  <c r="T744" i="33"/>
  <c r="T766" i="33"/>
  <c r="T792" i="33"/>
  <c r="T802" i="33"/>
  <c r="T805" i="33"/>
  <c r="T815" i="33"/>
  <c r="T825" i="33"/>
  <c r="T835" i="33"/>
  <c r="T1053" i="33"/>
  <c r="T1153" i="33"/>
  <c r="T253" i="33"/>
  <c r="T494" i="33"/>
  <c r="T985" i="33"/>
  <c r="T995" i="33"/>
  <c r="T1121" i="33"/>
  <c r="T1205" i="33"/>
  <c r="T425" i="33"/>
  <c r="T514" i="33"/>
  <c r="T534" i="33"/>
  <c r="T25" i="33"/>
  <c r="T54" i="33"/>
  <c r="T83" i="33"/>
  <c r="T96" i="33"/>
  <c r="T125" i="33"/>
  <c r="T154" i="33"/>
  <c r="T183" i="33"/>
  <c r="T196" i="33"/>
  <c r="T225" i="33"/>
  <c r="T254" i="33"/>
  <c r="T296" i="33"/>
  <c r="T315" i="33"/>
  <c r="T353" i="33"/>
  <c r="T356" i="33"/>
  <c r="T413" i="33"/>
  <c r="T439" i="33"/>
  <c r="T452" i="33"/>
  <c r="T741" i="33"/>
  <c r="T757" i="33"/>
  <c r="T789" i="33"/>
  <c r="T1031" i="33"/>
  <c r="T35" i="33"/>
  <c r="T64" i="33"/>
  <c r="T93" i="33"/>
  <c r="T106" i="33"/>
  <c r="T135" i="33"/>
  <c r="T164" i="33"/>
  <c r="T193" i="33"/>
  <c r="T206" i="33"/>
  <c r="T235" i="33"/>
  <c r="T264" i="33"/>
  <c r="T293" i="33"/>
  <c r="T306" i="33"/>
  <c r="T309" i="33"/>
  <c r="T325" i="33"/>
  <c r="T344" i="33"/>
  <c r="T366" i="33"/>
  <c r="T369" i="33"/>
  <c r="T394" i="33"/>
  <c r="T407" i="33"/>
  <c r="T433" i="33"/>
  <c r="T472" i="33"/>
  <c r="T482" i="33"/>
  <c r="T492" i="33"/>
  <c r="T502" i="33"/>
  <c r="T512" i="33"/>
  <c r="T522" i="33"/>
  <c r="T532" i="33"/>
  <c r="T552" i="33"/>
  <c r="T562" i="33"/>
  <c r="T572" i="33"/>
  <c r="T582" i="33"/>
  <c r="T592" i="33"/>
  <c r="T602" i="33"/>
  <c r="T612" i="33"/>
  <c r="T622" i="33"/>
  <c r="T632" i="33"/>
  <c r="T642" i="33"/>
  <c r="T652" i="33"/>
  <c r="T662" i="33"/>
  <c r="T672" i="33"/>
  <c r="T682" i="33"/>
  <c r="T692" i="33"/>
  <c r="T702" i="33"/>
  <c r="T712" i="33"/>
  <c r="T722" i="33"/>
  <c r="T732" i="33"/>
  <c r="T849" i="33"/>
  <c r="T869" i="33"/>
  <c r="T899" i="33"/>
  <c r="T909" i="33"/>
  <c r="T919" i="33"/>
  <c r="T929" i="33"/>
  <c r="T939" i="33"/>
  <c r="T949" i="33"/>
  <c r="T959" i="33"/>
  <c r="T969" i="33"/>
  <c r="T979" i="33"/>
  <c r="T989" i="33"/>
  <c r="T1012" i="33"/>
  <c r="T1015" i="33"/>
  <c r="T1099" i="33"/>
  <c r="T1112" i="33"/>
  <c r="T1115" i="33"/>
  <c r="T16" i="33"/>
  <c r="T45" i="33"/>
  <c r="T74" i="33"/>
  <c r="T103" i="33"/>
  <c r="T116" i="33"/>
  <c r="T145" i="33"/>
  <c r="T174" i="33"/>
  <c r="T216" i="33"/>
  <c r="T245" i="33"/>
  <c r="T248" i="33"/>
  <c r="T274" i="33"/>
  <c r="T303" i="33"/>
  <c r="T363" i="33"/>
  <c r="T388" i="33"/>
  <c r="T404" i="33"/>
  <c r="T420" i="33"/>
  <c r="T443" i="33"/>
  <c r="T459" i="33"/>
  <c r="T579" i="33"/>
  <c r="T589" i="33"/>
  <c r="T599" i="33"/>
  <c r="T629" i="33"/>
  <c r="T639" i="33"/>
  <c r="T649" i="33"/>
  <c r="T659" i="33"/>
  <c r="T669" i="33"/>
  <c r="T679" i="33"/>
  <c r="T689" i="33"/>
  <c r="T699" i="33"/>
  <c r="T709" i="33"/>
  <c r="T719" i="33"/>
  <c r="T729" i="33"/>
  <c r="T767" i="33"/>
  <c r="T783" i="33"/>
  <c r="T793" i="33"/>
  <c r="T856" i="33"/>
  <c r="T876" i="33"/>
  <c r="T886" i="33"/>
  <c r="T916" i="33"/>
  <c r="T926" i="33"/>
  <c r="T936" i="33"/>
  <c r="T946" i="33"/>
  <c r="T956" i="33"/>
  <c r="T966" i="33"/>
  <c r="T976" i="33"/>
  <c r="T823" i="33"/>
  <c r="T1067" i="33"/>
  <c r="T258" i="33"/>
  <c r="T281" i="33"/>
  <c r="T329" i="33"/>
  <c r="T348" i="33"/>
  <c r="T376" i="33"/>
  <c r="T427" i="33"/>
  <c r="T463" i="33"/>
  <c r="T739" i="33"/>
  <c r="T790" i="33"/>
  <c r="T1226" i="33"/>
  <c r="T1236" i="33"/>
  <c r="T20" i="33"/>
  <c r="T49" i="33"/>
  <c r="T78" i="33"/>
  <c r="T91" i="33"/>
  <c r="T120" i="33"/>
  <c r="T149" i="33"/>
  <c r="T178" i="33"/>
  <c r="T191" i="33"/>
  <c r="T220" i="33"/>
  <c r="T249" i="33"/>
  <c r="T291" i="33"/>
  <c r="T326" i="33"/>
  <c r="T345" i="33"/>
  <c r="T392" i="33"/>
  <c r="T395" i="33"/>
  <c r="T421" i="33"/>
  <c r="T434" i="33"/>
  <c r="T553" i="33"/>
  <c r="T563" i="33"/>
  <c r="T583" i="33"/>
  <c r="T593" i="33"/>
  <c r="T603" i="33"/>
  <c r="T613" i="33"/>
  <c r="T623" i="33"/>
  <c r="T633" i="33"/>
  <c r="T643" i="33"/>
  <c r="T653" i="33"/>
  <c r="T663" i="33"/>
  <c r="T827" i="33"/>
  <c r="T850" i="33"/>
  <c r="T860" i="33"/>
  <c r="T870" i="33"/>
  <c r="T880" i="33"/>
  <c r="T890" i="33"/>
  <c r="T900" i="33"/>
  <c r="T1042" i="33"/>
  <c r="T1058" i="33"/>
  <c r="T1129" i="33"/>
  <c r="T1142" i="33"/>
  <c r="T1783" i="33"/>
  <c r="T33" i="33"/>
  <c r="T46" i="33"/>
  <c r="T75" i="33"/>
  <c r="T104" i="33"/>
  <c r="T133" i="33"/>
  <c r="T146" i="33"/>
  <c r="T175" i="33"/>
  <c r="T204" i="33"/>
  <c r="T246" i="33"/>
  <c r="T275" i="33"/>
  <c r="T304" i="33"/>
  <c r="T323" i="33"/>
  <c r="T342" i="33"/>
  <c r="T389" i="33"/>
  <c r="T784" i="33"/>
  <c r="T857" i="33"/>
  <c r="T887" i="33"/>
  <c r="T897" i="33"/>
  <c r="T907" i="33"/>
  <c r="T917" i="33"/>
  <c r="T927" i="33"/>
  <c r="T947" i="33"/>
  <c r="T1039" i="33"/>
  <c r="T1110" i="33"/>
  <c r="T1126" i="33"/>
  <c r="T1220" i="33"/>
  <c r="T113" i="33"/>
  <c r="T14" i="33"/>
  <c r="T43" i="33"/>
  <c r="T56" i="33"/>
  <c r="T85" i="33"/>
  <c r="T114" i="33"/>
  <c r="T143" i="33"/>
  <c r="T156" i="33"/>
  <c r="T185" i="33"/>
  <c r="T214" i="33"/>
  <c r="T256" i="33"/>
  <c r="T285" i="33"/>
  <c r="T358" i="33"/>
  <c r="T428" i="33"/>
  <c r="T441" i="33"/>
  <c r="T477" i="33"/>
  <c r="T487" i="33"/>
  <c r="T497" i="33"/>
  <c r="T527" i="33"/>
  <c r="T547" i="33"/>
  <c r="T557" i="33"/>
  <c r="T567" i="33"/>
  <c r="T577" i="33"/>
  <c r="T587" i="33"/>
  <c r="T597" i="33"/>
  <c r="T607" i="33"/>
  <c r="T617" i="33"/>
  <c r="T627" i="33"/>
  <c r="T637" i="33"/>
  <c r="T647" i="33"/>
  <c r="T657" i="33"/>
  <c r="T667" i="33"/>
  <c r="T677" i="33"/>
  <c r="T687" i="33"/>
  <c r="T697" i="33"/>
  <c r="T707" i="33"/>
  <c r="T717" i="33"/>
  <c r="T727" i="33"/>
  <c r="T781" i="33"/>
  <c r="T801" i="33"/>
  <c r="T804" i="33"/>
  <c r="T844" i="33"/>
  <c r="T874" i="33"/>
  <c r="T884" i="33"/>
  <c r="T894" i="33"/>
  <c r="T904" i="33"/>
  <c r="T914" i="33"/>
  <c r="T924" i="33"/>
  <c r="T934" i="33"/>
  <c r="T944" i="33"/>
  <c r="T954" i="33"/>
  <c r="T964" i="33"/>
  <c r="T974" i="33"/>
  <c r="T984" i="33"/>
  <c r="T994" i="33"/>
  <c r="T1007" i="33"/>
  <c r="T1036" i="33"/>
  <c r="T140" i="33"/>
  <c r="T169" i="33"/>
  <c r="T198" i="33"/>
  <c r="T211" i="33"/>
  <c r="T240" i="33"/>
  <c r="T269" i="33"/>
  <c r="T330" i="33"/>
  <c r="T333" i="33"/>
  <c r="T438" i="33"/>
  <c r="T811" i="33"/>
  <c r="T821" i="33"/>
  <c r="T831" i="33"/>
  <c r="T841" i="33"/>
  <c r="T1017" i="33"/>
  <c r="T1896" i="33"/>
  <c r="T1234" i="33"/>
  <c r="T1244" i="33"/>
  <c r="T1254" i="33"/>
  <c r="T1264" i="33"/>
  <c r="T1274" i="33"/>
  <c r="T1284" i="33"/>
  <c r="T1294" i="33"/>
  <c r="T1304" i="33"/>
  <c r="T1314" i="33"/>
  <c r="T1324" i="33"/>
  <c r="T1334" i="33"/>
  <c r="T1344" i="33"/>
  <c r="T1354" i="33"/>
  <c r="T1364" i="33"/>
  <c r="T1374" i="33"/>
  <c r="T1384" i="33"/>
  <c r="T1394" i="33"/>
  <c r="T1404" i="33"/>
  <c r="T1540" i="33"/>
  <c r="T1550" i="33"/>
  <c r="T1583" i="33"/>
  <c r="T1685" i="33"/>
  <c r="T1754" i="33"/>
  <c r="T2065" i="33"/>
  <c r="T2094" i="33"/>
  <c r="T2139" i="33"/>
  <c r="T2149" i="33"/>
  <c r="T2172" i="33"/>
  <c r="T2182" i="33"/>
  <c r="T2192" i="33"/>
  <c r="T2202" i="33"/>
  <c r="T2212" i="33"/>
  <c r="T2222" i="33"/>
  <c r="T2232" i="33"/>
  <c r="T2242" i="33"/>
  <c r="T2252" i="33"/>
  <c r="T2262" i="33"/>
  <c r="T2272" i="33"/>
  <c r="T2282" i="33"/>
  <c r="T2292" i="33"/>
  <c r="T2302" i="33"/>
  <c r="T2312" i="33"/>
  <c r="T2322" i="33"/>
  <c r="T2332" i="33"/>
  <c r="T2342" i="33"/>
  <c r="T2352" i="33"/>
  <c r="T2362" i="33"/>
  <c r="T2382" i="33"/>
  <c r="T2392" i="33"/>
  <c r="T2402" i="33"/>
  <c r="T2412" i="33"/>
  <c r="T2422" i="33"/>
  <c r="T2432" i="33"/>
  <c r="T2442" i="33"/>
  <c r="T1009" i="33"/>
  <c r="T1022" i="33"/>
  <c r="T1025" i="33"/>
  <c r="T1044" i="33"/>
  <c r="T1069" i="33"/>
  <c r="T1085" i="33"/>
  <c r="T1088" i="33"/>
  <c r="T1101" i="33"/>
  <c r="T1139" i="33"/>
  <c r="T1158" i="33"/>
  <c r="T1177" i="33"/>
  <c r="T1199" i="33"/>
  <c r="T1215" i="33"/>
  <c r="T1241" i="33"/>
  <c r="T1251" i="33"/>
  <c r="T1271" i="33"/>
  <c r="T1291" i="33"/>
  <c r="T1301" i="33"/>
  <c r="T1311" i="33"/>
  <c r="T1321" i="33"/>
  <c r="T1331" i="33"/>
  <c r="T1341" i="33"/>
  <c r="T1351" i="33"/>
  <c r="T1361" i="33"/>
  <c r="T1371" i="33"/>
  <c r="T1381" i="33"/>
  <c r="T1391" i="33"/>
  <c r="T1401" i="33"/>
  <c r="T1411" i="33"/>
  <c r="T1414" i="33"/>
  <c r="T1437" i="33"/>
  <c r="T1453" i="33"/>
  <c r="T1456" i="33"/>
  <c r="T1466" i="33"/>
  <c r="T1469" i="33"/>
  <c r="T1485" i="33"/>
  <c r="T1498" i="33"/>
  <c r="T1557" i="33"/>
  <c r="T1560" i="33"/>
  <c r="T1570" i="33"/>
  <c r="T1603" i="33"/>
  <c r="T1626" i="33"/>
  <c r="T1629" i="33"/>
  <c r="T1692" i="33"/>
  <c r="T1718" i="33"/>
  <c r="T1777" i="33"/>
  <c r="T1806" i="33"/>
  <c r="T1832" i="33"/>
  <c r="T1848" i="33"/>
  <c r="T1890" i="33"/>
  <c r="T2091" i="33"/>
  <c r="T2120" i="33"/>
  <c r="T2123" i="33"/>
  <c r="T2146" i="33"/>
  <c r="T2159" i="33"/>
  <c r="T673" i="33"/>
  <c r="T683" i="33"/>
  <c r="T693" i="33"/>
  <c r="T703" i="33"/>
  <c r="T713" i="33"/>
  <c r="T723" i="33"/>
  <c r="T749" i="33"/>
  <c r="T810" i="33"/>
  <c r="T820" i="33"/>
  <c r="T853" i="33"/>
  <c r="T863" i="33"/>
  <c r="T873" i="33"/>
  <c r="T883" i="33"/>
  <c r="T893" i="33"/>
  <c r="T903" i="33"/>
  <c r="T913" i="33"/>
  <c r="T923" i="33"/>
  <c r="T933" i="33"/>
  <c r="T943" i="33"/>
  <c r="T953" i="33"/>
  <c r="T963" i="33"/>
  <c r="T973" i="33"/>
  <c r="T983" i="33"/>
  <c r="T993" i="33"/>
  <c r="T1019" i="33"/>
  <c r="T1095" i="33"/>
  <c r="T1117" i="33"/>
  <c r="T1120" i="33"/>
  <c r="T1152" i="33"/>
  <c r="T1174" i="33"/>
  <c r="T1228" i="33"/>
  <c r="T1288" i="33"/>
  <c r="T1318" i="33"/>
  <c r="T1328" i="33"/>
  <c r="T1338" i="33"/>
  <c r="T1348" i="33"/>
  <c r="T1358" i="33"/>
  <c r="T1368" i="33"/>
  <c r="T1388" i="33"/>
  <c r="T1398" i="33"/>
  <c r="T1408" i="33"/>
  <c r="T1421" i="33"/>
  <c r="T1434" i="33"/>
  <c r="T1447" i="33"/>
  <c r="T1463" i="33"/>
  <c r="T1479" i="33"/>
  <c r="T1492" i="33"/>
  <c r="T1508" i="33"/>
  <c r="T1534" i="33"/>
  <c r="T1587" i="33"/>
  <c r="T1600" i="33"/>
  <c r="T1646" i="33"/>
  <c r="T1656" i="33"/>
  <c r="T1659" i="33"/>
  <c r="T1669" i="33"/>
  <c r="T1712" i="33"/>
  <c r="T1725" i="33"/>
  <c r="T1735" i="33"/>
  <c r="T1748" i="33"/>
  <c r="T1787" i="33"/>
  <c r="T1861" i="33"/>
  <c r="T1877" i="33"/>
  <c r="T1936" i="33"/>
  <c r="T1946" i="33"/>
  <c r="T1956" i="33"/>
  <c r="T1966" i="33"/>
  <c r="T1976" i="33"/>
  <c r="T1986" i="33"/>
  <c r="T1996" i="33"/>
  <c r="T2006" i="33"/>
  <c r="T2016" i="33"/>
  <c r="T2026" i="33"/>
  <c r="T2036" i="33"/>
  <c r="T2072" i="33"/>
  <c r="T2098" i="33"/>
  <c r="T2101" i="33"/>
  <c r="T2117" i="33"/>
  <c r="T2130" i="33"/>
  <c r="T2133" i="33"/>
  <c r="T2176" i="33"/>
  <c r="T910" i="33"/>
  <c r="T920" i="33"/>
  <c r="T930" i="33"/>
  <c r="T940" i="33"/>
  <c r="T950" i="33"/>
  <c r="T960" i="33"/>
  <c r="T970" i="33"/>
  <c r="T980" i="33"/>
  <c r="T990" i="33"/>
  <c r="T1029" i="33"/>
  <c r="T1054" i="33"/>
  <c r="T1076" i="33"/>
  <c r="T1092" i="33"/>
  <c r="T1146" i="33"/>
  <c r="T1165" i="33"/>
  <c r="T1184" i="33"/>
  <c r="T1206" i="33"/>
  <c r="T1428" i="33"/>
  <c r="T1444" i="33"/>
  <c r="T1473" i="33"/>
  <c r="T1505" i="33"/>
  <c r="T1551" i="33"/>
  <c r="T1564" i="33"/>
  <c r="T1574" i="33"/>
  <c r="T1620" i="33"/>
  <c r="T1633" i="33"/>
  <c r="T1686" i="33"/>
  <c r="T1699" i="33"/>
  <c r="T1732" i="33"/>
  <c r="T1755" i="33"/>
  <c r="T1797" i="33"/>
  <c r="T1810" i="33"/>
  <c r="T1823" i="33"/>
  <c r="T1855" i="33"/>
  <c r="T1884" i="33"/>
  <c r="T2114" i="33"/>
  <c r="T2153" i="33"/>
  <c r="T2163" i="33"/>
  <c r="T2373" i="33"/>
  <c r="T2383" i="33"/>
  <c r="T2393" i="33"/>
  <c r="T2403" i="33"/>
  <c r="T2413" i="33"/>
  <c r="T2423" i="33"/>
  <c r="T2433" i="33"/>
  <c r="T2443" i="33"/>
  <c r="T2453" i="33"/>
  <c r="T2463" i="33"/>
  <c r="T1140" i="33"/>
  <c r="T1178" i="33"/>
  <c r="T1242" i="33"/>
  <c r="T1252" i="33"/>
  <c r="T1262" i="33"/>
  <c r="T1292" i="33"/>
  <c r="T1302" i="33"/>
  <c r="T1312" i="33"/>
  <c r="T1352" i="33"/>
  <c r="T1382" i="33"/>
  <c r="T1392" i="33"/>
  <c r="T1415" i="33"/>
  <c r="T1438" i="33"/>
  <c r="T1594" i="33"/>
  <c r="T1604" i="33"/>
  <c r="T1627" i="33"/>
  <c r="T1650" i="33"/>
  <c r="T1663" i="33"/>
  <c r="T1673" i="33"/>
  <c r="T1719" i="33"/>
  <c r="T1765" i="33"/>
  <c r="T1807" i="33"/>
  <c r="T1839" i="33"/>
  <c r="T1868" i="33"/>
  <c r="T1871" i="33"/>
  <c r="T1940" i="33"/>
  <c r="T2010" i="33"/>
  <c r="T2020" i="33"/>
  <c r="T2030" i="33"/>
  <c r="T2050" i="33"/>
  <c r="T2092" i="33"/>
  <c r="T2124" i="33"/>
  <c r="T2340" i="33"/>
  <c r="T2350" i="33"/>
  <c r="T2360" i="33"/>
  <c r="T2370" i="33"/>
  <c r="T2390" i="33"/>
  <c r="T2410" i="33"/>
  <c r="T2420" i="33"/>
  <c r="T2430" i="33"/>
  <c r="T1213" i="33"/>
  <c r="T1522" i="33"/>
  <c r="T1601" i="33"/>
  <c r="T1637" i="33"/>
  <c r="T1670" i="33"/>
  <c r="T1716" i="33"/>
  <c r="T1762" i="33"/>
  <c r="T1791" i="33"/>
  <c r="T1817" i="33"/>
  <c r="T1878" i="33"/>
  <c r="T1448" i="33"/>
  <c r="T1451" i="33"/>
  <c r="T1464" i="33"/>
  <c r="T1493" i="33"/>
  <c r="T1680" i="33"/>
  <c r="T1690" i="33"/>
  <c r="T1726" i="33"/>
  <c r="T1736" i="33"/>
  <c r="T1775" i="33"/>
  <c r="T1827" i="33"/>
  <c r="T1947" i="33"/>
  <c r="T1957" i="33"/>
  <c r="T1967" i="33"/>
  <c r="T1977" i="33"/>
  <c r="T1987" i="33"/>
  <c r="T1997" i="33"/>
  <c r="T2007" i="33"/>
  <c r="T2017" i="33"/>
  <c r="T2027" i="33"/>
  <c r="T2037" i="33"/>
  <c r="T2057" i="33"/>
  <c r="T2073" i="33"/>
  <c r="T2134" i="33"/>
  <c r="T2157" i="33"/>
  <c r="T2377" i="33"/>
  <c r="T2447" i="33"/>
  <c r="T2457" i="33"/>
  <c r="T2467" i="33"/>
  <c r="T1266" i="33"/>
  <c r="T1276" i="33"/>
  <c r="T1286" i="33"/>
  <c r="T1296" i="33"/>
  <c r="T1306" i="33"/>
  <c r="T1316" i="33"/>
  <c r="T1326" i="33"/>
  <c r="T1336" i="33"/>
  <c r="T1346" i="33"/>
  <c r="T1356" i="33"/>
  <c r="T1366" i="33"/>
  <c r="T1376" i="33"/>
  <c r="T1386" i="33"/>
  <c r="T1396" i="33"/>
  <c r="T1406" i="33"/>
  <c r="T1477" i="33"/>
  <c r="T1490" i="33"/>
  <c r="T1516" i="33"/>
  <c r="T1565" i="33"/>
  <c r="T1575" i="33"/>
  <c r="T1598" i="33"/>
  <c r="T1634" i="33"/>
  <c r="T1687" i="33"/>
  <c r="T1710" i="33"/>
  <c r="T1756" i="33"/>
  <c r="T1759" i="33"/>
  <c r="T1785" i="33"/>
  <c r="T1885" i="33"/>
  <c r="T1901" i="33"/>
  <c r="T2067" i="33"/>
  <c r="T2128" i="33"/>
  <c r="T2141" i="33"/>
  <c r="T2151" i="33"/>
  <c r="T2154" i="33"/>
  <c r="T2164" i="33"/>
  <c r="T1049" i="33"/>
  <c r="T1103" i="33"/>
  <c r="T1109" i="33"/>
  <c r="T1125" i="33"/>
  <c r="T1144" i="33"/>
  <c r="T1201" i="33"/>
  <c r="T1204" i="33"/>
  <c r="T1263" i="33"/>
  <c r="T1303" i="33"/>
  <c r="T1313" i="33"/>
  <c r="T1323" i="33"/>
  <c r="T1333" i="33"/>
  <c r="T1343" i="33"/>
  <c r="T1353" i="33"/>
  <c r="T1363" i="33"/>
  <c r="T1373" i="33"/>
  <c r="T1383" i="33"/>
  <c r="T1393" i="33"/>
  <c r="T1403" i="33"/>
  <c r="T1426" i="33"/>
  <c r="T1503" i="33"/>
  <c r="T1513" i="33"/>
  <c r="T1526" i="33"/>
  <c r="T1592" i="33"/>
  <c r="T1595" i="33"/>
  <c r="T1605" i="33"/>
  <c r="T1618" i="33"/>
  <c r="T1641" i="33"/>
  <c r="T1651" i="33"/>
  <c r="T1664" i="33"/>
  <c r="T1674" i="33"/>
  <c r="T1730" i="33"/>
  <c r="T1743" i="33"/>
  <c r="T1766" i="33"/>
  <c r="T1769" i="33"/>
  <c r="T1795" i="33"/>
  <c r="T1808" i="33"/>
  <c r="T1821" i="33"/>
  <c r="T1850" i="33"/>
  <c r="T1872" i="33"/>
  <c r="T1895" i="33"/>
  <c r="T1918" i="33"/>
  <c r="T1928" i="33"/>
  <c r="T1941" i="33"/>
  <c r="T1951" i="33"/>
  <c r="T1961" i="33"/>
  <c r="T1971" i="33"/>
  <c r="T1981" i="33"/>
  <c r="T1991" i="33"/>
  <c r="T2001" i="33"/>
  <c r="T2011" i="33"/>
  <c r="T2021" i="33"/>
  <c r="T2031" i="33"/>
  <c r="T2041" i="33"/>
  <c r="T2051" i="33"/>
  <c r="T2080" i="33"/>
  <c r="T2112" i="33"/>
  <c r="T1214" i="33"/>
  <c r="T1230" i="33"/>
  <c r="T1484" i="33"/>
  <c r="T1500" i="33"/>
  <c r="T1510" i="33"/>
  <c r="T1559" i="33"/>
  <c r="T1569" i="33"/>
  <c r="T1612" i="33"/>
  <c r="T1615" i="33"/>
  <c r="T1694" i="33"/>
  <c r="T1704" i="33"/>
  <c r="T1727" i="33"/>
  <c r="T1737" i="33"/>
  <c r="T1776" i="33"/>
  <c r="T1779" i="33"/>
  <c r="T1805" i="33"/>
  <c r="T1828" i="33"/>
  <c r="T1837" i="33"/>
  <c r="T1863" i="33"/>
  <c r="T1889" i="33"/>
  <c r="T2058" i="33"/>
  <c r="T2061" i="33"/>
  <c r="T2074" i="33"/>
  <c r="T2090" i="33"/>
  <c r="T1648" i="33"/>
  <c r="T2158" i="33"/>
  <c r="T2378" i="33"/>
  <c r="T2388" i="33"/>
  <c r="T2398" i="33"/>
  <c r="T2408" i="33"/>
  <c r="T2418" i="33"/>
  <c r="T2428" i="33"/>
  <c r="T2438" i="33"/>
  <c r="T2448" i="33"/>
  <c r="T2458" i="33"/>
  <c r="T2468" i="33"/>
  <c r="T786" i="33"/>
  <c r="T796" i="33"/>
  <c r="T809" i="33"/>
  <c r="T882" i="33"/>
  <c r="T892" i="33"/>
  <c r="T912" i="33"/>
  <c r="T932" i="33"/>
  <c r="T942" i="33"/>
  <c r="T982" i="33"/>
  <c r="T992" i="33"/>
  <c r="T1037" i="33"/>
  <c r="T1062" i="33"/>
  <c r="T1100" i="33"/>
  <c r="T1135" i="33"/>
  <c r="T1173" i="33"/>
  <c r="T1186" i="33"/>
  <c r="T1211" i="33"/>
  <c r="T1227" i="33"/>
  <c r="T1240" i="33"/>
  <c r="T1250" i="33"/>
  <c r="T1260" i="33"/>
  <c r="T1270" i="33"/>
  <c r="T1280" i="33"/>
  <c r="T1290" i="33"/>
  <c r="T1300" i="33"/>
  <c r="T1310" i="33"/>
  <c r="T1320" i="33"/>
  <c r="T1330" i="33"/>
  <c r="T1340" i="33"/>
  <c r="T1350" i="33"/>
  <c r="T1360" i="33"/>
  <c r="T1370" i="33"/>
  <c r="T1380" i="33"/>
  <c r="T1390" i="33"/>
  <c r="T1400" i="33"/>
  <c r="T1410" i="33"/>
  <c r="T1433" i="33"/>
  <c r="T1478" i="33"/>
  <c r="T1566" i="33"/>
  <c r="T1579" i="33"/>
  <c r="T1589" i="33"/>
  <c r="T1002" i="33"/>
  <c r="T1034" i="33"/>
  <c r="T1059" i="33"/>
  <c r="T1078" i="33"/>
  <c r="T1094" i="33"/>
  <c r="T1170" i="33"/>
  <c r="T1257" i="33"/>
  <c r="T1267" i="33"/>
  <c r="T1277" i="33"/>
  <c r="T1287" i="33"/>
  <c r="T1317" i="33"/>
  <c r="T1327" i="33"/>
  <c r="T1357" i="33"/>
  <c r="T1367" i="33"/>
  <c r="T1377" i="33"/>
  <c r="T1387" i="33"/>
  <c r="T1446" i="33"/>
  <c r="T1491" i="33"/>
  <c r="T1517" i="33"/>
  <c r="T1586" i="33"/>
  <c r="T1645" i="33"/>
  <c r="T1655" i="33"/>
  <c r="T1668" i="33"/>
  <c r="T1711" i="33"/>
  <c r="T1714" i="33"/>
  <c r="T1757" i="33"/>
  <c r="T1786" i="33"/>
  <c r="T1789" i="33"/>
  <c r="T1812" i="33"/>
  <c r="T1876" i="33"/>
  <c r="T1902" i="33"/>
  <c r="T1935" i="33"/>
  <c r="T1945" i="33"/>
  <c r="T1955" i="33"/>
  <c r="T2005" i="33"/>
  <c r="T2015" i="33"/>
  <c r="T2025" i="33"/>
  <c r="T2068" i="33"/>
  <c r="T2097" i="33"/>
  <c r="T2175" i="33"/>
  <c r="T2345" i="33"/>
  <c r="T2355" i="33"/>
  <c r="T2365" i="33"/>
  <c r="T2405" i="33"/>
  <c r="T2415" i="33"/>
  <c r="T2425" i="33"/>
  <c r="T2435" i="33"/>
  <c r="T1148" i="33"/>
  <c r="T1221" i="33"/>
  <c r="T1417" i="33"/>
  <c r="T1443" i="33"/>
  <c r="T1459" i="33"/>
  <c r="T1632" i="33"/>
  <c r="T1675" i="33"/>
  <c r="T1721" i="33"/>
  <c r="T1770" i="33"/>
  <c r="T1822" i="33"/>
  <c r="T2126" i="33"/>
  <c r="T422" i="33"/>
  <c r="T431" i="33"/>
  <c r="T453" i="33"/>
  <c r="T456" i="33"/>
  <c r="T488" i="33"/>
  <c r="T517" i="33"/>
  <c r="T543" i="33"/>
  <c r="T768" i="33"/>
  <c r="T447" i="33"/>
  <c r="T498" i="33"/>
  <c r="T508" i="33"/>
  <c r="T537" i="33"/>
  <c r="T788" i="33"/>
  <c r="T476" i="33"/>
  <c r="T518" i="33"/>
  <c r="T417" i="33"/>
  <c r="T426" i="33"/>
  <c r="T429" i="33"/>
  <c r="T454" i="33"/>
  <c r="T473" i="33"/>
  <c r="T486" i="33"/>
  <c r="T528" i="33"/>
  <c r="T396" i="33"/>
  <c r="T399" i="33"/>
  <c r="T483" i="33"/>
  <c r="T442" i="33"/>
  <c r="T467" i="33"/>
  <c r="T496" i="33"/>
  <c r="T538" i="33"/>
  <c r="T493" i="33"/>
  <c r="T397" i="33"/>
  <c r="T406" i="33"/>
  <c r="T449" i="33"/>
  <c r="T471" i="33"/>
  <c r="T513" i="33"/>
  <c r="T542" i="33"/>
  <c r="T481" i="33"/>
  <c r="T523" i="33"/>
  <c r="T437" i="33"/>
  <c r="T462" i="33"/>
  <c r="T478" i="33"/>
  <c r="T507" i="33"/>
  <c r="T578" i="33"/>
  <c r="T851" i="33"/>
  <c r="T922" i="33"/>
  <c r="T779" i="33"/>
  <c r="T782" i="33"/>
  <c r="T842" i="33"/>
  <c r="T864" i="33"/>
  <c r="T877" i="33"/>
  <c r="T906" i="33"/>
  <c r="T791" i="33"/>
  <c r="T794" i="33"/>
  <c r="T752" i="33"/>
  <c r="T852" i="33"/>
  <c r="T881" i="33"/>
  <c r="T952" i="33"/>
  <c r="T962" i="33"/>
  <c r="T972" i="33"/>
  <c r="T837" i="33"/>
  <c r="T846" i="33"/>
  <c r="T862" i="33"/>
  <c r="T891" i="33"/>
  <c r="T1116" i="33"/>
  <c r="T807" i="33"/>
  <c r="T816" i="33"/>
  <c r="T819" i="33"/>
  <c r="T859" i="33"/>
  <c r="T872" i="33"/>
  <c r="T901" i="33"/>
  <c r="T911" i="33"/>
  <c r="T866" i="33"/>
  <c r="T937" i="33"/>
  <c r="T847" i="33"/>
  <c r="T879" i="33"/>
  <c r="T921" i="33"/>
  <c r="T1098" i="33"/>
  <c r="T817" i="33"/>
  <c r="T826" i="33"/>
  <c r="T829" i="33"/>
  <c r="T889" i="33"/>
  <c r="T902" i="33"/>
  <c r="T931" i="33"/>
  <c r="T957" i="33"/>
  <c r="T967" i="33"/>
  <c r="T977" i="33"/>
  <c r="T987" i="33"/>
  <c r="T762" i="33"/>
  <c r="T854" i="33"/>
  <c r="T867" i="33"/>
  <c r="T896" i="33"/>
  <c r="T1247" i="33"/>
  <c r="T1272" i="33"/>
  <c r="T1297" i="33"/>
  <c r="T1322" i="33"/>
  <c r="T1412" i="33"/>
  <c r="T1181" i="33"/>
  <c r="T1232" i="33"/>
  <c r="T1282" i="33"/>
  <c r="T1307" i="33"/>
  <c r="T1332" i="33"/>
  <c r="T1422" i="33"/>
  <c r="T1342" i="33"/>
  <c r="T1248" i="33"/>
  <c r="T1273" i="33"/>
  <c r="T1298" i="33"/>
  <c r="T1397" i="33"/>
  <c r="T1261" i="33"/>
  <c r="T1407" i="33"/>
  <c r="T1362" i="33"/>
  <c r="T1216" i="33"/>
  <c r="T1258" i="33"/>
  <c r="T1283" i="33"/>
  <c r="T1308" i="33"/>
  <c r="T1372" i="33"/>
  <c r="T1202" i="33"/>
  <c r="T1222" i="33"/>
  <c r="T1246" i="33"/>
  <c r="T1231" i="33"/>
  <c r="T1237" i="33"/>
  <c r="T1268" i="33"/>
  <c r="T1293" i="33"/>
  <c r="T1337" i="33"/>
  <c r="T1256" i="33"/>
  <c r="T1281" i="33"/>
  <c r="T1347" i="33"/>
  <c r="T1402" i="33"/>
  <c r="T1253" i="33"/>
  <c r="T1278" i="33"/>
  <c r="T1542" i="33"/>
  <c r="T1571" i="33"/>
  <c r="T1697" i="33"/>
  <c r="T1552" i="33"/>
  <c r="T1581" i="33"/>
  <c r="T1652" i="33"/>
  <c r="T1681" i="33"/>
  <c r="T1562" i="33"/>
  <c r="T1591" i="33"/>
  <c r="T1662" i="33"/>
  <c r="T1691" i="33"/>
  <c r="T1521" i="33"/>
  <c r="T1630" i="33"/>
  <c r="T1811" i="33"/>
  <c r="T1582" i="33"/>
  <c r="T1611" i="33"/>
  <c r="T1640" i="33"/>
  <c r="T1682" i="33"/>
  <c r="T1476" i="33"/>
  <c r="T1501" i="33"/>
  <c r="T1507" i="33"/>
  <c r="T1547" i="33"/>
  <c r="T1576" i="33"/>
  <c r="T1647" i="33"/>
  <c r="T1676" i="33"/>
  <c r="T1657" i="33"/>
  <c r="T1541" i="33"/>
  <c r="T1496" i="33"/>
  <c r="T1567" i="33"/>
  <c r="T1596" i="33"/>
  <c r="T1667" i="33"/>
  <c r="T1696" i="33"/>
  <c r="T1577" i="33"/>
  <c r="T1606" i="33"/>
  <c r="T1635" i="33"/>
  <c r="T1677" i="33"/>
  <c r="T1706" i="33"/>
  <c r="T1833" i="33"/>
  <c r="T1904" i="33"/>
  <c r="T1923" i="33"/>
  <c r="T1883" i="33"/>
  <c r="T1898" i="33"/>
  <c r="T1933" i="33"/>
  <c r="T1943" i="33"/>
  <c r="T1953" i="33"/>
  <c r="T1963" i="33"/>
  <c r="T1973" i="33"/>
  <c r="T1983" i="33"/>
  <c r="T1993" i="33"/>
  <c r="T2003" i="33"/>
  <c r="T2013" i="33"/>
  <c r="T2023" i="33"/>
  <c r="T2033" i="33"/>
  <c r="T1869" i="33"/>
  <c r="T1914" i="33"/>
  <c r="T1950" i="33"/>
  <c r="T1960" i="33"/>
  <c r="T1970" i="33"/>
  <c r="T1980" i="33"/>
  <c r="T1990" i="33"/>
  <c r="T2000" i="33"/>
  <c r="T2040" i="33"/>
  <c r="T2062" i="33"/>
  <c r="T2102" i="33"/>
  <c r="T1908" i="33"/>
  <c r="T1924" i="33"/>
  <c r="T2093" i="33"/>
  <c r="T1853" i="33"/>
  <c r="T1864" i="33"/>
  <c r="T1899" i="33"/>
  <c r="T1934" i="33"/>
  <c r="T1944" i="33"/>
  <c r="T1954" i="33"/>
  <c r="T1964" i="33"/>
  <c r="T1974" i="33"/>
  <c r="T1984" i="33"/>
  <c r="T1994" i="33"/>
  <c r="T2004" i="33"/>
  <c r="T2014" i="33"/>
  <c r="T2024" i="33"/>
  <c r="T1893" i="33"/>
  <c r="T1859" i="33"/>
  <c r="T1873" i="33"/>
  <c r="T1909" i="33"/>
  <c r="T1938" i="33"/>
  <c r="T1948" i="33"/>
  <c r="T1958" i="33"/>
  <c r="T1968" i="33"/>
  <c r="T1978" i="33"/>
  <c r="T1988" i="33"/>
  <c r="T1998" i="33"/>
  <c r="T2008" i="33"/>
  <c r="T2018" i="33"/>
  <c r="T2028" i="33"/>
  <c r="T2085" i="33"/>
  <c r="T1965" i="33"/>
  <c r="T1975" i="33"/>
  <c r="T1985" i="33"/>
  <c r="T1995" i="33"/>
  <c r="T2035" i="33"/>
  <c r="T2045" i="33"/>
  <c r="T1888" i="33"/>
  <c r="T1894" i="33"/>
  <c r="T1913" i="33"/>
  <c r="T1939" i="33"/>
  <c r="T1949" i="33"/>
  <c r="T1959" i="33"/>
  <c r="T1969" i="33"/>
  <c r="T1979" i="33"/>
  <c r="T1989" i="33"/>
  <c r="T1999" i="33"/>
  <c r="T2009" i="33"/>
  <c r="T2019" i="33"/>
  <c r="T2029" i="33"/>
  <c r="T2039" i="33"/>
  <c r="T2106" i="33"/>
  <c r="T2096" i="33"/>
  <c r="T2086" i="33"/>
  <c r="T2125" i="33"/>
  <c r="T2145" i="33"/>
  <c r="T2186" i="33"/>
  <c r="T2196" i="33"/>
  <c r="T2206" i="33"/>
  <c r="T2216" i="33"/>
  <c r="T2226" i="33"/>
  <c r="T2236" i="33"/>
  <c r="T2246" i="33"/>
  <c r="T2256" i="33"/>
  <c r="T2266" i="33"/>
  <c r="T2276" i="33"/>
  <c r="T2286" i="33"/>
  <c r="T2296" i="33"/>
  <c r="T2306" i="33"/>
  <c r="T2316" i="33"/>
  <c r="T2326" i="33"/>
  <c r="T2336" i="33"/>
  <c r="T2346" i="33"/>
  <c r="T2356" i="33"/>
  <c r="T2366" i="33"/>
  <c r="T2376" i="33"/>
  <c r="T2386" i="33"/>
  <c r="T2396" i="33"/>
  <c r="T2406" i="33"/>
  <c r="T2416" i="33"/>
  <c r="T2426" i="33"/>
  <c r="T2436" i="33"/>
  <c r="T2446" i="33"/>
  <c r="T2456" i="33"/>
  <c r="T2466" i="33"/>
  <c r="T2076" i="33"/>
  <c r="T2170" i="33"/>
  <c r="T2066" i="33"/>
  <c r="T2131" i="33"/>
  <c r="T2180" i="33"/>
  <c r="T2190" i="33"/>
  <c r="T2200" i="33"/>
  <c r="T2210" i="33"/>
  <c r="T2220" i="33"/>
  <c r="T2230" i="33"/>
  <c r="T2240" i="33"/>
  <c r="T2250" i="33"/>
  <c r="T2260" i="33"/>
  <c r="T2270" i="33"/>
  <c r="T2280" i="33"/>
  <c r="T2290" i="33"/>
  <c r="T2300" i="33"/>
  <c r="T2310" i="33"/>
  <c r="T2320" i="33"/>
  <c r="T2330" i="33"/>
  <c r="T2056" i="33"/>
  <c r="T2115" i="33"/>
  <c r="T2140" i="33"/>
  <c r="T2161" i="33"/>
  <c r="T2046" i="33"/>
  <c r="T2118" i="33"/>
  <c r="T2171" i="33"/>
  <c r="T2121" i="33"/>
  <c r="T2181" i="33"/>
  <c r="T2191" i="33"/>
  <c r="T2201" i="33"/>
  <c r="T2211" i="33"/>
  <c r="T2221" i="33"/>
  <c r="T2231" i="33"/>
  <c r="T2241" i="33"/>
  <c r="T2251" i="33"/>
  <c r="T2261" i="33"/>
  <c r="T2271" i="33"/>
  <c r="T2281" i="33"/>
  <c r="T2291" i="33"/>
  <c r="T2301" i="33"/>
  <c r="T2311" i="33"/>
  <c r="T2321" i="33"/>
  <c r="T2331" i="33"/>
  <c r="T2341" i="33"/>
  <c r="T2351" i="33"/>
  <c r="T2361" i="33"/>
  <c r="T2371" i="33"/>
  <c r="T2381" i="33"/>
  <c r="T2391" i="33"/>
  <c r="T2401" i="33"/>
  <c r="T2411" i="33"/>
  <c r="T2421" i="33"/>
  <c r="T2431" i="33"/>
  <c r="T2441" i="33"/>
  <c r="T2451" i="33"/>
  <c r="T2461" i="33"/>
  <c r="T2135" i="33"/>
  <c r="T2150" i="33"/>
  <c r="T2156" i="33"/>
  <c r="T2185" i="33"/>
  <c r="T2195" i="33"/>
  <c r="T2205" i="33"/>
  <c r="T2215" i="33"/>
  <c r="T2225" i="33"/>
  <c r="T2235" i="33"/>
  <c r="T2245" i="33"/>
  <c r="T2255" i="33"/>
  <c r="T2265" i="33"/>
  <c r="T2275" i="33"/>
  <c r="T2285" i="33"/>
  <c r="T2295" i="33"/>
  <c r="T2305" i="33"/>
  <c r="T2315" i="33"/>
  <c r="T2325" i="33"/>
  <c r="T2335" i="33"/>
  <c r="L16" i="41" l="1"/>
  <c r="C71" i="34"/>
  <c r="D24" i="40"/>
  <c r="L17" i="41" l="1"/>
  <c r="C72" i="34"/>
  <c r="D25" i="40"/>
  <c r="C73" i="34" l="1"/>
  <c r="L18" i="41"/>
  <c r="D26" i="40"/>
  <c r="C74" i="34" l="1"/>
  <c r="L20" i="41"/>
  <c r="D27" i="40"/>
  <c r="L21" i="41" l="1"/>
  <c r="C75" i="34"/>
  <c r="C76" i="34" s="1"/>
  <c r="D28" i="40"/>
  <c r="D29" i="40" l="1"/>
  <c r="C77" i="34"/>
  <c r="D30" i="40" l="1"/>
  <c r="C78" i="34"/>
  <c r="M1720" i="33" l="1"/>
  <c r="M456" i="33"/>
  <c r="M584" i="33"/>
  <c r="M312" i="33"/>
  <c r="M2472" i="33"/>
  <c r="M744" i="33"/>
  <c r="M2024" i="33"/>
  <c r="M1768" i="33"/>
  <c r="V1768" i="33" s="1"/>
  <c r="M632" i="33"/>
  <c r="V632" i="33" s="1"/>
  <c r="M1272" i="33"/>
  <c r="V1272" i="33" s="1"/>
  <c r="M392" i="33"/>
  <c r="M1976" i="33"/>
  <c r="V1976" i="33" s="1"/>
  <c r="M1224" i="33"/>
  <c r="V1224" i="33" s="1"/>
  <c r="M2280" i="33"/>
  <c r="V2280" i="33" s="1"/>
  <c r="M1880" i="33"/>
  <c r="V1880" i="33" s="1"/>
  <c r="M2184" i="33"/>
  <c r="V2184" i="33" s="1"/>
  <c r="M616" i="33"/>
  <c r="V616" i="33" s="1"/>
  <c r="M2392" i="33"/>
  <c r="V2392" i="33" s="1"/>
  <c r="M2152" i="33"/>
  <c r="V2152" i="33" s="1"/>
  <c r="M1448" i="33"/>
  <c r="V1448" i="33" s="1"/>
  <c r="M2328" i="33"/>
  <c r="M1800" i="33"/>
  <c r="M1336" i="33"/>
  <c r="M1944" i="33"/>
  <c r="V1944" i="33" s="1"/>
  <c r="M2088" i="33"/>
  <c r="V2088" i="33" s="1"/>
  <c r="M1816" i="33"/>
  <c r="V1816" i="33" s="1"/>
  <c r="M1688" i="33"/>
  <c r="V1688" i="33" s="1"/>
  <c r="M88" i="33"/>
  <c r="V88" i="33" s="1"/>
  <c r="M1304" i="33"/>
  <c r="V1304" i="33" s="1"/>
  <c r="M2360" i="33"/>
  <c r="V2360" i="33" s="1"/>
  <c r="M728" i="33"/>
  <c r="V728" i="33" s="1"/>
  <c r="M872" i="33"/>
  <c r="V872" i="33" s="1"/>
  <c r="M760" i="33"/>
  <c r="V760" i="33" s="1"/>
  <c r="M408" i="33"/>
  <c r="V408" i="33" s="1"/>
  <c r="M2248" i="33"/>
  <c r="V2248" i="33" s="1"/>
  <c r="M1896" i="33"/>
  <c r="V1896" i="33" s="1"/>
  <c r="M840" i="33"/>
  <c r="V840" i="33" s="1"/>
  <c r="M2456" i="33"/>
  <c r="V2456" i="33" s="1"/>
  <c r="M1992" i="33"/>
  <c r="V1992" i="33" s="1"/>
  <c r="M328" i="33"/>
  <c r="V328" i="33" s="1"/>
  <c r="M1576" i="33"/>
  <c r="M1144" i="33"/>
  <c r="V1144" i="33" s="1"/>
  <c r="M1464" i="33"/>
  <c r="V1464" i="33" s="1"/>
  <c r="M1000" i="33"/>
  <c r="V1000" i="33" s="1"/>
  <c r="M1288" i="33"/>
  <c r="M856" i="33"/>
  <c r="M472" i="33"/>
  <c r="V472" i="33" s="1"/>
  <c r="M664" i="33"/>
  <c r="V664" i="33" s="1"/>
  <c r="M1032" i="33"/>
  <c r="V1032" i="33" s="1"/>
  <c r="M504" i="33"/>
  <c r="V504" i="33" s="1"/>
  <c r="M1864" i="33"/>
  <c r="V1864" i="33" s="1"/>
  <c r="M1928" i="33"/>
  <c r="V1928" i="33" s="1"/>
  <c r="M696" i="33"/>
  <c r="V696" i="33" s="1"/>
  <c r="M1560" i="33"/>
  <c r="V1560" i="33" s="1"/>
  <c r="M648" i="33"/>
  <c r="V648" i="33" s="1"/>
  <c r="M1080" i="33"/>
  <c r="V1080" i="33" s="1"/>
  <c r="M296" i="33"/>
  <c r="V296" i="33" s="1"/>
  <c r="M56" i="33"/>
  <c r="V56" i="33" s="1"/>
  <c r="M1384" i="33"/>
  <c r="V1384" i="33" s="1"/>
  <c r="M424" i="33"/>
  <c r="V424" i="33" s="1"/>
  <c r="M1848" i="33"/>
  <c r="M1416" i="33"/>
  <c r="M136" i="33"/>
  <c r="V136" i="33" s="1"/>
  <c r="M1832" i="33"/>
  <c r="M952" i="33"/>
  <c r="M280" i="33"/>
  <c r="M1528" i="33"/>
  <c r="V1528" i="33" s="1"/>
  <c r="M888" i="33"/>
  <c r="V888" i="33" s="1"/>
  <c r="M984" i="33"/>
  <c r="V984" i="33" s="1"/>
  <c r="M2104" i="33"/>
  <c r="V2104" i="33" s="1"/>
  <c r="M1432" i="33"/>
  <c r="V1432" i="33" s="1"/>
  <c r="M2488" i="33"/>
  <c r="V2488" i="33" s="1"/>
  <c r="M1544" i="33"/>
  <c r="V1544" i="33" s="1"/>
  <c r="M568" i="33"/>
  <c r="V568" i="33" s="1"/>
  <c r="M1368" i="33"/>
  <c r="V1368" i="33" s="1"/>
  <c r="M1480" i="33"/>
  <c r="V1480" i="33" s="1"/>
  <c r="M1672" i="33"/>
  <c r="V1672" i="33" s="1"/>
  <c r="M152" i="33"/>
  <c r="V152" i="33" s="1"/>
  <c r="M792" i="33"/>
  <c r="V792" i="33" s="1"/>
  <c r="M1960" i="33"/>
  <c r="V1960" i="33" s="1"/>
  <c r="M2200" i="33"/>
  <c r="V2200" i="33" s="1"/>
  <c r="M1656" i="33"/>
  <c r="V1656" i="33" s="1"/>
  <c r="M376" i="33"/>
  <c r="V376" i="33" s="1"/>
  <c r="M1400" i="33"/>
  <c r="V1400" i="33" s="1"/>
  <c r="M1240" i="33"/>
  <c r="M536" i="33"/>
  <c r="V536" i="33" s="1"/>
  <c r="M2440" i="33"/>
  <c r="V2440" i="33" s="1"/>
  <c r="M1784" i="33"/>
  <c r="V1784" i="33" s="1"/>
  <c r="M1352" i="33"/>
  <c r="V1352" i="33" s="1"/>
  <c r="M216" i="33"/>
  <c r="V216" i="33" s="1"/>
  <c r="M1096" i="33"/>
  <c r="M1064" i="33"/>
  <c r="V1064" i="33" s="1"/>
  <c r="M2264" i="33"/>
  <c r="V2264" i="33" s="1"/>
  <c r="M2504" i="33"/>
  <c r="V2504" i="33" s="1"/>
  <c r="M808" i="33"/>
  <c r="V808" i="33" s="1"/>
  <c r="M1704" i="33"/>
  <c r="V1704" i="33" s="1"/>
  <c r="M344" i="33"/>
  <c r="V344" i="33" s="1"/>
  <c r="M1512" i="33"/>
  <c r="V1512" i="33" s="1"/>
  <c r="M248" i="33"/>
  <c r="V248" i="33" s="1"/>
  <c r="M2008" i="33"/>
  <c r="V2008" i="33" s="1"/>
  <c r="M2072" i="33"/>
  <c r="M1160" i="33"/>
  <c r="V1160" i="33" s="1"/>
  <c r="M1320" i="33"/>
  <c r="V1320" i="33" s="1"/>
  <c r="M1128" i="33"/>
  <c r="M2296" i="33"/>
  <c r="M2344" i="33"/>
  <c r="V2344" i="33" s="1"/>
  <c r="M936" i="33"/>
  <c r="V936" i="33" s="1"/>
  <c r="M1176" i="33"/>
  <c r="V1176" i="33" s="1"/>
  <c r="M776" i="33"/>
  <c r="V776" i="33" s="1"/>
  <c r="M1752" i="33"/>
  <c r="V1752" i="33" s="1"/>
  <c r="M1496" i="33"/>
  <c r="V1496" i="33" s="1"/>
  <c r="M2136" i="33"/>
  <c r="V2136" i="33" s="1"/>
  <c r="M360" i="33"/>
  <c r="V360" i="33" s="1"/>
  <c r="M168" i="33"/>
  <c r="V168" i="33" s="1"/>
  <c r="M2040" i="33"/>
  <c r="V2040" i="33" s="1"/>
  <c r="M1608" i="33"/>
  <c r="V1608" i="33" s="1"/>
  <c r="M488" i="33"/>
  <c r="V488" i="33" s="1"/>
  <c r="M2120" i="33"/>
  <c r="V2120" i="33" s="1"/>
  <c r="M1640" i="33"/>
  <c r="V1640" i="33" s="1"/>
  <c r="M2312" i="33"/>
  <c r="V2312" i="33" s="1"/>
  <c r="M920" i="33"/>
  <c r="M968" i="33"/>
  <c r="M1112" i="33"/>
  <c r="M72" i="33"/>
  <c r="M2232" i="33"/>
  <c r="M2376" i="33"/>
  <c r="V2376" i="33" s="1"/>
  <c r="M824" i="33"/>
  <c r="V824" i="33" s="1"/>
  <c r="M1592" i="33"/>
  <c r="V1592" i="33" s="1"/>
  <c r="M1624" i="33"/>
  <c r="V1624" i="33" s="1"/>
  <c r="M200" i="33"/>
  <c r="V200" i="33" s="1"/>
  <c r="M1614" i="33"/>
  <c r="V1614" i="33" s="1"/>
  <c r="M1016" i="33"/>
  <c r="V1016" i="33" s="1"/>
  <c r="M680" i="33"/>
  <c r="V680" i="33" s="1"/>
  <c r="M19" i="33"/>
  <c r="V19" i="33" s="1"/>
  <c r="M307" i="33"/>
  <c r="V307" i="33" s="1"/>
  <c r="M1048" i="33"/>
  <c r="V1048" i="33" s="1"/>
  <c r="M179" i="33"/>
  <c r="V179" i="33" s="1"/>
  <c r="M355" i="33"/>
  <c r="V355" i="33" s="1"/>
  <c r="M552" i="33"/>
  <c r="V552" i="33" s="1"/>
  <c r="M387" i="33"/>
  <c r="V387" i="33" s="1"/>
  <c r="M115" i="33"/>
  <c r="M275" i="33"/>
  <c r="M547" i="33"/>
  <c r="V547" i="33" s="1"/>
  <c r="M904" i="33"/>
  <c r="M264" i="33"/>
  <c r="M531" i="33"/>
  <c r="V531" i="33" s="1"/>
  <c r="M227" i="33"/>
  <c r="V227" i="33" s="1"/>
  <c r="M83" i="33"/>
  <c r="V83" i="33" s="1"/>
  <c r="M51" i="33"/>
  <c r="V51" i="33" s="1"/>
  <c r="M440" i="33"/>
  <c r="V440" i="33" s="1"/>
  <c r="M1256" i="33"/>
  <c r="V1256" i="33" s="1"/>
  <c r="M2424" i="33"/>
  <c r="V2424" i="33" s="1"/>
  <c r="M403" i="33"/>
  <c r="V403" i="33" s="1"/>
  <c r="M643" i="33"/>
  <c r="V643" i="33" s="1"/>
  <c r="M515" i="33"/>
  <c r="V515" i="33" s="1"/>
  <c r="M2168" i="33"/>
  <c r="V2168" i="33" s="1"/>
  <c r="M579" i="33"/>
  <c r="V579" i="33" s="1"/>
  <c r="M259" i="33"/>
  <c r="V259" i="33" s="1"/>
  <c r="M451" i="33"/>
  <c r="V451" i="33" s="1"/>
  <c r="M2408" i="33"/>
  <c r="V2408" i="33" s="1"/>
  <c r="M2520" i="33"/>
  <c r="M483" i="33"/>
  <c r="M595" i="33"/>
  <c r="V595" i="33" s="1"/>
  <c r="M2056" i="33"/>
  <c r="V2056" i="33" s="1"/>
  <c r="M1912" i="33"/>
  <c r="V1912" i="33" s="1"/>
  <c r="M291" i="33"/>
  <c r="V291" i="33" s="1"/>
  <c r="M435" i="33"/>
  <c r="V435" i="33" s="1"/>
  <c r="M600" i="33"/>
  <c r="V600" i="33" s="1"/>
  <c r="M1208" i="33"/>
  <c r="V1208" i="33" s="1"/>
  <c r="M712" i="33"/>
  <c r="V712" i="33" s="1"/>
  <c r="M520" i="33"/>
  <c r="V520" i="33" s="1"/>
  <c r="M371" i="33"/>
  <c r="V371" i="33" s="1"/>
  <c r="M563" i="33"/>
  <c r="V563" i="33" s="1"/>
  <c r="M147" i="33"/>
  <c r="V147" i="33" s="1"/>
  <c r="M467" i="33"/>
  <c r="V467" i="33" s="1"/>
  <c r="M131" i="33"/>
  <c r="V131" i="33" s="1"/>
  <c r="M1736" i="33"/>
  <c r="V1736" i="33" s="1"/>
  <c r="M1192" i="33"/>
  <c r="V1192" i="33" s="1"/>
  <c r="M2216" i="33"/>
  <c r="V2216" i="33" s="1"/>
  <c r="M243" i="33"/>
  <c r="V243" i="33" s="1"/>
  <c r="M15" i="33"/>
  <c r="M94" i="33"/>
  <c r="V94" i="33" s="1"/>
  <c r="M1093" i="33"/>
  <c r="M762" i="33"/>
  <c r="V762" i="33" s="1"/>
  <c r="M20" i="33"/>
  <c r="M1772" i="33"/>
  <c r="M689" i="33"/>
  <c r="V689" i="33" s="1"/>
  <c r="M2000" i="33"/>
  <c r="V2000" i="33" s="1"/>
  <c r="M2399" i="33"/>
  <c r="V2399" i="33" s="1"/>
  <c r="M2444" i="33"/>
  <c r="V2444" i="33" s="1"/>
  <c r="M1299" i="33"/>
  <c r="V1299" i="33" s="1"/>
  <c r="M2097" i="33"/>
  <c r="V2097" i="33" s="1"/>
  <c r="M932" i="33"/>
  <c r="V932" i="33" s="1"/>
  <c r="M2462" i="33"/>
  <c r="V2462" i="33" s="1"/>
  <c r="M1538" i="33"/>
  <c r="V1538" i="33" s="1"/>
  <c r="M1055" i="33"/>
  <c r="V1055" i="33" s="1"/>
  <c r="M199" i="33"/>
  <c r="V199" i="33" s="1"/>
  <c r="M1271" i="33"/>
  <c r="V1271" i="33" s="1"/>
  <c r="M1842" i="33"/>
  <c r="V1842" i="33" s="1"/>
  <c r="M509" i="33"/>
  <c r="V509" i="33" s="1"/>
  <c r="M686" i="33"/>
  <c r="M2117" i="33"/>
  <c r="M2253" i="33"/>
  <c r="M1692" i="33"/>
  <c r="M1574" i="33"/>
  <c r="M2416" i="33"/>
  <c r="V2416" i="33" s="1"/>
  <c r="M1810" i="33"/>
  <c r="V1810" i="33" s="1"/>
  <c r="M2159" i="33"/>
  <c r="V2159" i="33" s="1"/>
  <c r="M1591" i="33"/>
  <c r="V1591" i="33" s="1"/>
  <c r="M2148" i="33"/>
  <c r="V2148" i="33" s="1"/>
  <c r="M267" i="33"/>
  <c r="V267" i="33" s="1"/>
  <c r="M846" i="33"/>
  <c r="V846" i="33" s="1"/>
  <c r="M546" i="33"/>
  <c r="V546" i="33" s="1"/>
  <c r="M2135" i="33"/>
  <c r="V2135" i="33" s="1"/>
  <c r="M257" i="33"/>
  <c r="V257" i="33" s="1"/>
  <c r="M2108" i="33"/>
  <c r="V2108" i="33" s="1"/>
  <c r="M2372" i="33"/>
  <c r="V2372" i="33" s="1"/>
  <c r="M964" i="33"/>
  <c r="V964" i="33" s="1"/>
  <c r="M1159" i="33"/>
  <c r="V1159" i="33" s="1"/>
  <c r="M605" i="33"/>
  <c r="V605" i="33" s="1"/>
  <c r="M610" i="33"/>
  <c r="V610" i="33" s="1"/>
  <c r="M1185" i="33"/>
  <c r="V1185" i="33" s="1"/>
  <c r="M2485" i="33"/>
  <c r="V2485" i="33" s="1"/>
  <c r="M1499" i="33"/>
  <c r="V1499" i="33" s="1"/>
  <c r="M412" i="33"/>
  <c r="M1938" i="33"/>
  <c r="V1938" i="33" s="1"/>
  <c r="M1913" i="33"/>
  <c r="V1913" i="33" s="1"/>
  <c r="M1311" i="33"/>
  <c r="M539" i="33"/>
  <c r="V539" i="33" s="1"/>
  <c r="M383" i="33"/>
  <c r="V383" i="33" s="1"/>
  <c r="M2126" i="33"/>
  <c r="M1550" i="33"/>
  <c r="V1550" i="33" s="1"/>
  <c r="M641" i="33"/>
  <c r="V641" i="33" s="1"/>
  <c r="M1719" i="33"/>
  <c r="V1719" i="33" s="1"/>
  <c r="M1467" i="33"/>
  <c r="V1467" i="33" s="1"/>
  <c r="M2156" i="33"/>
  <c r="V2156" i="33" s="1"/>
  <c r="M2293" i="33"/>
  <c r="V2293" i="33" s="1"/>
  <c r="M1869" i="33"/>
  <c r="V1869" i="33" s="1"/>
  <c r="M2143" i="33"/>
  <c r="V2143" i="33" s="1"/>
  <c r="M1540" i="33"/>
  <c r="V1540" i="33" s="1"/>
  <c r="M2176" i="33"/>
  <c r="V2176" i="33" s="1"/>
  <c r="M2321" i="33"/>
  <c r="V2321" i="33" s="1"/>
  <c r="M1991" i="33"/>
  <c r="M1517" i="33"/>
  <c r="M2131" i="33"/>
  <c r="M2016" i="33"/>
  <c r="V2016" i="33" s="1"/>
  <c r="M349" i="33"/>
  <c r="V349" i="33" s="1"/>
  <c r="M1582" i="33"/>
  <c r="V1582" i="33" s="1"/>
  <c r="M2189" i="33"/>
  <c r="V2189" i="33" s="1"/>
  <c r="M2349" i="33"/>
  <c r="V2349" i="33" s="1"/>
  <c r="M965" i="33"/>
  <c r="V965" i="33" s="1"/>
  <c r="M690" i="33"/>
  <c r="V690" i="33" s="1"/>
  <c r="M1389" i="33"/>
  <c r="V1389" i="33" s="1"/>
  <c r="M1154" i="33"/>
  <c r="V1154" i="33" s="1"/>
  <c r="M1963" i="33"/>
  <c r="V1963" i="33" s="1"/>
  <c r="M2037" i="33"/>
  <c r="V2037" i="33" s="1"/>
  <c r="M765" i="33"/>
  <c r="V765" i="33" s="1"/>
  <c r="M325" i="33"/>
  <c r="V325" i="33" s="1"/>
  <c r="M2031" i="33"/>
  <c r="V2031" i="33" s="1"/>
  <c r="M618" i="33"/>
  <c r="V618" i="33" s="1"/>
  <c r="M2170" i="33"/>
  <c r="M303" i="33"/>
  <c r="M1799" i="33"/>
  <c r="M2226" i="33"/>
  <c r="M38" i="33"/>
  <c r="V38" i="33" s="1"/>
  <c r="M879" i="33"/>
  <c r="V879" i="33" s="1"/>
  <c r="M1891" i="33"/>
  <c r="V1891" i="33" s="1"/>
  <c r="M2166" i="33"/>
  <c r="V2166" i="33" s="1"/>
  <c r="M1595" i="33"/>
  <c r="V1595" i="33" s="1"/>
  <c r="M2466" i="33"/>
  <c r="V2466" i="33" s="1"/>
  <c r="M985" i="33"/>
  <c r="V985" i="33" s="1"/>
  <c r="M1836" i="33"/>
  <c r="V1836" i="33" s="1"/>
  <c r="M441" i="33"/>
  <c r="V441" i="33" s="1"/>
  <c r="M459" i="33"/>
  <c r="V459" i="33" s="1"/>
  <c r="M1662" i="33"/>
  <c r="V1662" i="33" s="1"/>
  <c r="M1600" i="33"/>
  <c r="V1600" i="33" s="1"/>
  <c r="M1904" i="33"/>
  <c r="V1904" i="33" s="1"/>
  <c r="M682" i="33"/>
  <c r="V682" i="33" s="1"/>
  <c r="M2113" i="33"/>
  <c r="V2113" i="33" s="1"/>
  <c r="M2508" i="33"/>
  <c r="V2508" i="33" s="1"/>
  <c r="M993" i="33"/>
  <c r="M849" i="33"/>
  <c r="M2295" i="33"/>
  <c r="M129" i="33"/>
  <c r="M1042" i="33"/>
  <c r="M2411" i="33"/>
  <c r="V2411" i="33" s="1"/>
  <c r="M981" i="33"/>
  <c r="V981" i="33" s="1"/>
  <c r="M782" i="33"/>
  <c r="M1486" i="33"/>
  <c r="V1486" i="33" s="1"/>
  <c r="M1700" i="33"/>
  <c r="V1700" i="33" s="1"/>
  <c r="M181" i="33"/>
  <c r="V181" i="33" s="1"/>
  <c r="M545" i="33"/>
  <c r="V545" i="33" s="1"/>
  <c r="M1708" i="33"/>
  <c r="V1708" i="33" s="1"/>
  <c r="M532" i="33"/>
  <c r="V532" i="33" s="1"/>
  <c r="M1014" i="33"/>
  <c r="V1014" i="33" s="1"/>
  <c r="M368" i="33"/>
  <c r="V368" i="33" s="1"/>
  <c r="M2384" i="33"/>
  <c r="V2384" i="33" s="1"/>
  <c r="M390" i="33"/>
  <c r="V390" i="33" s="1"/>
  <c r="M851" i="33"/>
  <c r="V851" i="33" s="1"/>
  <c r="M1492" i="33"/>
  <c r="V1492" i="33" s="1"/>
  <c r="M2128" i="33"/>
  <c r="M1314" i="33"/>
  <c r="V1314" i="33" s="1"/>
  <c r="M553" i="33"/>
  <c r="V553" i="33" s="1"/>
  <c r="M1475" i="33"/>
  <c r="V1475" i="33" s="1"/>
  <c r="M234" i="33"/>
  <c r="V234" i="33" s="1"/>
  <c r="M992" i="33"/>
  <c r="V992" i="33" s="1"/>
  <c r="M2391" i="33"/>
  <c r="V2391" i="33" s="1"/>
  <c r="M222" i="33"/>
  <c r="V222" i="33" s="1"/>
  <c r="M2337" i="33"/>
  <c r="V2337" i="33" s="1"/>
  <c r="M2298" i="33"/>
  <c r="V2298" i="33" s="1"/>
  <c r="M122" i="33"/>
  <c r="V122" i="33" s="1"/>
  <c r="M2500" i="33"/>
  <c r="V2500" i="33" s="1"/>
  <c r="M1237" i="33"/>
  <c r="V1237" i="33" s="1"/>
  <c r="M398" i="33"/>
  <c r="V398" i="33" s="1"/>
  <c r="M1615" i="33"/>
  <c r="V1615" i="33" s="1"/>
  <c r="M1488" i="33"/>
  <c r="V1488" i="33" s="1"/>
  <c r="M989" i="33"/>
  <c r="V989" i="33" s="1"/>
  <c r="M756" i="33"/>
  <c r="V756" i="33" s="1"/>
  <c r="M1890" i="33"/>
  <c r="V1890" i="33" s="1"/>
  <c r="M91" i="33"/>
  <c r="V91" i="33" s="1"/>
  <c r="M2491" i="33"/>
  <c r="M1993" i="33"/>
  <c r="V1993" i="33" s="1"/>
  <c r="M1973" i="33"/>
  <c r="V1973" i="33" s="1"/>
  <c r="M2204" i="33"/>
  <c r="V2204" i="33" s="1"/>
  <c r="M958" i="33"/>
  <c r="M2146" i="33"/>
  <c r="V2146" i="33" s="1"/>
  <c r="M2492" i="33"/>
  <c r="V2492" i="33" s="1"/>
  <c r="M1781" i="33"/>
  <c r="V1781" i="33" s="1"/>
  <c r="M1723" i="33"/>
  <c r="V1723" i="33" s="1"/>
  <c r="M634" i="33"/>
  <c r="V634" i="33" s="1"/>
  <c r="M69" i="33"/>
  <c r="V69" i="33" s="1"/>
  <c r="M2162" i="33"/>
  <c r="V2162" i="33" s="1"/>
  <c r="M1845" i="33"/>
  <c r="V1845" i="33" s="1"/>
  <c r="M1541" i="33"/>
  <c r="V1541" i="33" s="1"/>
  <c r="M37" i="33"/>
  <c r="V37" i="33" s="1"/>
  <c r="M2496" i="33"/>
  <c r="V2496" i="33" s="1"/>
  <c r="M1490" i="33"/>
  <c r="V1490" i="33" s="1"/>
  <c r="M1589" i="33"/>
  <c r="V1589" i="33" s="1"/>
  <c r="M1462" i="33"/>
  <c r="V1462" i="33" s="1"/>
  <c r="M2105" i="33"/>
  <c r="V2105" i="33" s="1"/>
  <c r="M900" i="33"/>
  <c r="M461" i="33"/>
  <c r="M861" i="33"/>
  <c r="M1886" i="33"/>
  <c r="M1977" i="33"/>
  <c r="M511" i="33"/>
  <c r="V511" i="33" s="1"/>
  <c r="M1258" i="33"/>
  <c r="V1258" i="33" s="1"/>
  <c r="M1148" i="33"/>
  <c r="V1148" i="33" s="1"/>
  <c r="M1742" i="33"/>
  <c r="V1742" i="33" s="1"/>
  <c r="M1174" i="33"/>
  <c r="V1174" i="33" s="1"/>
  <c r="M1343" i="33"/>
  <c r="V1343" i="33" s="1"/>
  <c r="M915" i="33"/>
  <c r="V915" i="33" s="1"/>
  <c r="M47" i="33"/>
  <c r="V47" i="33" s="1"/>
  <c r="M1766" i="33"/>
  <c r="V1766" i="33" s="1"/>
  <c r="M322" i="33"/>
  <c r="V322" i="33" s="1"/>
  <c r="M1613" i="33"/>
  <c r="V1613" i="33" s="1"/>
  <c r="M334" i="33"/>
  <c r="V334" i="33" s="1"/>
  <c r="M156" i="33"/>
  <c r="V156" i="33" s="1"/>
  <c r="M1953" i="33"/>
  <c r="V1953" i="33" s="1"/>
  <c r="M302" i="33"/>
  <c r="V302" i="33" s="1"/>
  <c r="M586" i="33"/>
  <c r="V586" i="33" s="1"/>
  <c r="M1022" i="33"/>
  <c r="V1022" i="33" s="1"/>
  <c r="M300" i="33"/>
  <c r="V300" i="33" s="1"/>
  <c r="M889" i="33"/>
  <c r="V889" i="33" s="1"/>
  <c r="M2515" i="33"/>
  <c r="M1639" i="33"/>
  <c r="V1639" i="33" s="1"/>
  <c r="M1301" i="33"/>
  <c r="V1301" i="33" s="1"/>
  <c r="M1586" i="33"/>
  <c r="V1586" i="33" s="1"/>
  <c r="M2471" i="33"/>
  <c r="V2471" i="33" s="1"/>
  <c r="M596" i="33"/>
  <c r="V596" i="33" s="1"/>
  <c r="M2110" i="33"/>
  <c r="M1037" i="33"/>
  <c r="V1037" i="33" s="1"/>
  <c r="M1436" i="33"/>
  <c r="V1436" i="33" s="1"/>
  <c r="M683" i="33"/>
  <c r="V683" i="33" s="1"/>
  <c r="M1681" i="33"/>
  <c r="V1681" i="33" s="1"/>
  <c r="M1679" i="33"/>
  <c r="V1679" i="33" s="1"/>
  <c r="M1423" i="33"/>
  <c r="V1423" i="33" s="1"/>
  <c r="M1737" i="33"/>
  <c r="V1737" i="33" s="1"/>
  <c r="M1202" i="33"/>
  <c r="V1202" i="33" s="1"/>
  <c r="M1088" i="33"/>
  <c r="V1088" i="33" s="1"/>
  <c r="M902" i="33"/>
  <c r="M1655" i="33"/>
  <c r="V1655" i="33" s="1"/>
  <c r="M1557" i="33"/>
  <c r="V1557" i="33" s="1"/>
  <c r="M805" i="33"/>
  <c r="M2386" i="33"/>
  <c r="M314" i="33"/>
  <c r="V314" i="33" s="1"/>
  <c r="M784" i="33"/>
  <c r="V784" i="33" s="1"/>
  <c r="M954" i="33"/>
  <c r="V954" i="33" s="1"/>
  <c r="M1286" i="33"/>
  <c r="V1286" i="33" s="1"/>
  <c r="M116" i="33"/>
  <c r="V116" i="33" s="1"/>
  <c r="M1731" i="33"/>
  <c r="V1731" i="33" s="1"/>
  <c r="M2311" i="33"/>
  <c r="V2311" i="33" s="1"/>
  <c r="M771" i="33"/>
  <c r="V771" i="33" s="1"/>
  <c r="M2132" i="33"/>
  <c r="V2132" i="33" s="1"/>
  <c r="M197" i="33"/>
  <c r="V197" i="33" s="1"/>
  <c r="M2470" i="33"/>
  <c r="V2470" i="33" s="1"/>
  <c r="M2309" i="33"/>
  <c r="V2309" i="33" s="1"/>
  <c r="M2495" i="33"/>
  <c r="V2495" i="33" s="1"/>
  <c r="M29" i="33"/>
  <c r="V29" i="33" s="1"/>
  <c r="M1987" i="33"/>
  <c r="V1987" i="33" s="1"/>
  <c r="M1786" i="33"/>
  <c r="M1948" i="33"/>
  <c r="M2032" i="33"/>
  <c r="M256" i="33"/>
  <c r="M724" i="33"/>
  <c r="M825" i="33"/>
  <c r="V825" i="33" s="1"/>
  <c r="M1515" i="33"/>
  <c r="V1515" i="33" s="1"/>
  <c r="M2325" i="33"/>
  <c r="V2325" i="33" s="1"/>
  <c r="M944" i="33"/>
  <c r="V944" i="33" s="1"/>
  <c r="M1135" i="33"/>
  <c r="V1135" i="33" s="1"/>
  <c r="M797" i="33"/>
  <c r="V797" i="33" s="1"/>
  <c r="M1632" i="33"/>
  <c r="V1632" i="33" s="1"/>
  <c r="M1468" i="33"/>
  <c r="V1468" i="33" s="1"/>
  <c r="M2443" i="33"/>
  <c r="V2443" i="33" s="1"/>
  <c r="M1021" i="33"/>
  <c r="V1021" i="33" s="1"/>
  <c r="M679" i="33"/>
  <c r="V679" i="33" s="1"/>
  <c r="M2023" i="33"/>
  <c r="V2023" i="33" s="1"/>
  <c r="M2050" i="33"/>
  <c r="V2050" i="33" s="1"/>
  <c r="M2019" i="33"/>
  <c r="V2019" i="33" s="1"/>
  <c r="M1382" i="33"/>
  <c r="V1382" i="33" s="1"/>
  <c r="M2045" i="33"/>
  <c r="M1676" i="33"/>
  <c r="M809" i="33"/>
  <c r="M2239" i="33"/>
  <c r="M2429" i="33"/>
  <c r="M1785" i="33"/>
  <c r="V1785" i="33" s="1"/>
  <c r="M1883" i="33"/>
  <c r="V1883" i="33" s="1"/>
  <c r="M966" i="33"/>
  <c r="V966" i="33" s="1"/>
  <c r="M1158" i="33"/>
  <c r="V1158" i="33" s="1"/>
  <c r="M2323" i="33"/>
  <c r="V2323" i="33" s="1"/>
  <c r="M1149" i="33"/>
  <c r="V1149" i="33" s="1"/>
  <c r="M1161" i="33"/>
  <c r="V1161" i="33" s="1"/>
  <c r="M947" i="33"/>
  <c r="V947" i="33" s="1"/>
  <c r="M1239" i="33"/>
  <c r="V1239" i="33" s="1"/>
  <c r="M2334" i="33"/>
  <c r="V2334" i="33" s="1"/>
  <c r="M1733" i="33"/>
  <c r="V1733" i="33" s="1"/>
  <c r="M1396" i="33"/>
  <c r="V1396" i="33" s="1"/>
  <c r="M1307" i="33"/>
  <c r="V1307" i="33" s="1"/>
  <c r="M247" i="33"/>
  <c r="V247" i="33" s="1"/>
  <c r="M1776" i="33"/>
  <c r="V1776" i="33" s="1"/>
  <c r="M2235" i="33"/>
  <c r="M812" i="33"/>
  <c r="V812" i="33" s="1"/>
  <c r="M1934" i="33"/>
  <c r="V1934" i="33" s="1"/>
  <c r="M1637" i="33"/>
  <c r="V1637" i="33" s="1"/>
  <c r="M939" i="33"/>
  <c r="V939" i="33" s="1"/>
  <c r="M1027" i="33"/>
  <c r="V1027" i="33" s="1"/>
  <c r="M142" i="33"/>
  <c r="V142" i="33" s="1"/>
  <c r="M1980" i="33"/>
  <c r="V1980" i="33" s="1"/>
  <c r="M1260" i="33"/>
  <c r="V1260" i="33" s="1"/>
  <c r="M941" i="33"/>
  <c r="V941" i="33" s="1"/>
  <c r="M1680" i="33"/>
  <c r="V1680" i="33" s="1"/>
  <c r="M1083" i="33"/>
  <c r="V1083" i="33" s="1"/>
  <c r="M2062" i="33"/>
  <c r="V2062" i="33" s="1"/>
  <c r="M1198" i="33"/>
  <c r="V1198" i="33" s="1"/>
  <c r="M2363" i="33"/>
  <c r="V2363" i="33" s="1"/>
  <c r="M1184" i="33"/>
  <c r="V1184" i="33" s="1"/>
  <c r="M1216" i="33"/>
  <c r="V1216" i="33" s="1"/>
  <c r="M1118" i="33"/>
  <c r="V1118" i="33" s="1"/>
  <c r="M206" i="33"/>
  <c r="V206" i="33" s="1"/>
  <c r="M1873" i="33"/>
  <c r="V1873" i="33" s="1"/>
  <c r="M226" i="33"/>
  <c r="V226" i="33" s="1"/>
  <c r="M1650" i="33"/>
  <c r="M1663" i="33"/>
  <c r="V1663" i="33" s="1"/>
  <c r="M192" i="33"/>
  <c r="V192" i="33" s="1"/>
  <c r="M2419" i="33"/>
  <c r="M1210" i="33"/>
  <c r="V1210" i="33" s="1"/>
  <c r="M822" i="33"/>
  <c r="V822" i="33" s="1"/>
  <c r="M1957" i="33"/>
  <c r="V1957" i="33" s="1"/>
  <c r="M2095" i="33"/>
  <c r="V2095" i="33" s="1"/>
  <c r="M747" i="33"/>
  <c r="V747" i="33" s="1"/>
  <c r="M1631" i="33"/>
  <c r="V1631" i="33" s="1"/>
  <c r="M443" i="33"/>
  <c r="V443" i="33" s="1"/>
  <c r="M1911" i="33"/>
  <c r="V1911" i="33" s="1"/>
  <c r="M1585" i="33"/>
  <c r="V1585" i="33" s="1"/>
  <c r="M803" i="33"/>
  <c r="V803" i="33" s="1"/>
  <c r="M1947" i="33"/>
  <c r="V1947" i="33" s="1"/>
  <c r="M1120" i="33"/>
  <c r="V1120" i="33" s="1"/>
  <c r="M2129" i="33"/>
  <c r="V2129" i="33" s="1"/>
  <c r="M1968" i="33"/>
  <c r="V1968" i="33" s="1"/>
  <c r="M454" i="33"/>
  <c r="V454" i="33" s="1"/>
  <c r="M298" i="33"/>
  <c r="M1500" i="33"/>
  <c r="M1862" i="33"/>
  <c r="M1472" i="33"/>
  <c r="M2445" i="33"/>
  <c r="M2461" i="33"/>
  <c r="V2461" i="33" s="1"/>
  <c r="M1136" i="33"/>
  <c r="M1171" i="33"/>
  <c r="V1171" i="33" s="1"/>
  <c r="M1318" i="33"/>
  <c r="V1318" i="33" s="1"/>
  <c r="M1453" i="33"/>
  <c r="V1453" i="33" s="1"/>
  <c r="M2346" i="33"/>
  <c r="V2346" i="33" s="1"/>
  <c r="M277" i="33"/>
  <c r="V277" i="33" s="1"/>
  <c r="M417" i="33"/>
  <c r="V417" i="33" s="1"/>
  <c r="M1001" i="33"/>
  <c r="V1001" i="33" s="1"/>
  <c r="M1879" i="33"/>
  <c r="V1879" i="33" s="1"/>
  <c r="M562" i="33"/>
  <c r="V562" i="33" s="1"/>
  <c r="M1459" i="33"/>
  <c r="V1459" i="33" s="1"/>
  <c r="M1756" i="33"/>
  <c r="V1756" i="33" s="1"/>
  <c r="M613" i="33"/>
  <c r="V613" i="33" s="1"/>
  <c r="M2396" i="33"/>
  <c r="V2396" i="33" s="1"/>
  <c r="M1807" i="33"/>
  <c r="V1807" i="33" s="1"/>
  <c r="M1355" i="33"/>
  <c r="V1355" i="33" s="1"/>
  <c r="M58" i="33"/>
  <c r="V58" i="33" s="1"/>
  <c r="M766" i="33"/>
  <c r="V766" i="33" s="1"/>
  <c r="M439" i="33"/>
  <c r="M1535" i="33"/>
  <c r="V1535" i="33" s="1"/>
  <c r="M1881" i="33"/>
  <c r="V1881" i="33" s="1"/>
  <c r="M1583" i="33"/>
  <c r="V1583" i="33" s="1"/>
  <c r="M1750" i="33"/>
  <c r="V1750" i="33" s="1"/>
  <c r="M358" i="33"/>
  <c r="V358" i="33" s="1"/>
  <c r="M1657" i="33"/>
  <c r="V1657" i="33" s="1"/>
  <c r="M1902" i="33"/>
  <c r="V1902" i="33" s="1"/>
  <c r="M2356" i="33"/>
  <c r="V2356" i="33" s="1"/>
  <c r="M1153" i="33"/>
  <c r="V1153" i="33" s="1"/>
  <c r="M1767" i="33"/>
  <c r="V1767" i="33" s="1"/>
  <c r="M1794" i="33"/>
  <c r="V1794" i="33" s="1"/>
  <c r="M329" i="33"/>
  <c r="V329" i="33" s="1"/>
  <c r="M1151" i="33"/>
  <c r="V1151" i="33" s="1"/>
  <c r="M23" i="33"/>
  <c r="V23" i="33" s="1"/>
  <c r="M995" i="33"/>
  <c r="V995" i="33" s="1"/>
  <c r="M1618" i="33"/>
  <c r="M1579" i="33"/>
  <c r="V1579" i="33" s="1"/>
  <c r="M1856" i="33"/>
  <c r="V1856" i="33" s="1"/>
  <c r="M506" i="33"/>
  <c r="M753" i="33"/>
  <c r="M1392" i="33"/>
  <c r="V1392" i="33" s="1"/>
  <c r="M572" i="33"/>
  <c r="V572" i="33" s="1"/>
  <c r="M598" i="33"/>
  <c r="V598" i="33" s="1"/>
  <c r="M927" i="33"/>
  <c r="V927" i="33" s="1"/>
  <c r="M2178" i="33"/>
  <c r="V2178" i="33" s="1"/>
  <c r="M1414" i="33"/>
  <c r="V1414" i="33" s="1"/>
  <c r="M2435" i="33"/>
  <c r="V2435" i="33" s="1"/>
  <c r="M1401" i="33"/>
  <c r="V1401" i="33" s="1"/>
  <c r="M272" i="33"/>
  <c r="V272" i="33" s="1"/>
  <c r="M2002" i="33"/>
  <c r="V2002" i="33" s="1"/>
  <c r="M1677" i="33"/>
  <c r="V1677" i="33" s="1"/>
  <c r="M2378" i="33"/>
  <c r="V2378" i="33" s="1"/>
  <c r="M1746" i="33"/>
  <c r="V1746" i="33" s="1"/>
  <c r="M2377" i="33"/>
  <c r="V2377" i="33" s="1"/>
  <c r="M2505" i="33"/>
  <c r="V2505" i="33" s="1"/>
  <c r="M25" i="33"/>
  <c r="M1669" i="33"/>
  <c r="M2134" i="33"/>
  <c r="V2134" i="33" s="1"/>
  <c r="M2025" i="33"/>
  <c r="M1378" i="33"/>
  <c r="V1378" i="33" s="1"/>
  <c r="M140" i="33"/>
  <c r="V140" i="33" s="1"/>
  <c r="M1132" i="33"/>
  <c r="V1132" i="33" s="1"/>
  <c r="M2404" i="33"/>
  <c r="V2404" i="33" s="1"/>
  <c r="M1814" i="33"/>
  <c r="V1814" i="33" s="1"/>
  <c r="M1887" i="33"/>
  <c r="V1887" i="33" s="1"/>
  <c r="M1885" i="33"/>
  <c r="V1885" i="33" s="1"/>
  <c r="M294" i="33"/>
  <c r="V294" i="33" s="1"/>
  <c r="M1796" i="33"/>
  <c r="V1796" i="33" s="1"/>
  <c r="M2382" i="33"/>
  <c r="V2382" i="33" s="1"/>
  <c r="M1743" i="33"/>
  <c r="V1743" i="33" s="1"/>
  <c r="M590" i="33"/>
  <c r="V590" i="33" s="1"/>
  <c r="M1685" i="33"/>
  <c r="V1685" i="33" s="1"/>
  <c r="M1548" i="33"/>
  <c r="V1548" i="33" s="1"/>
  <c r="M718" i="33"/>
  <c r="V718" i="33" s="1"/>
  <c r="M646" i="33"/>
  <c r="V646" i="33" s="1"/>
  <c r="M1177" i="33"/>
  <c r="M458" i="33"/>
  <c r="M901" i="33"/>
  <c r="M1125" i="33"/>
  <c r="M1034" i="33"/>
  <c r="M2469" i="33"/>
  <c r="V2469" i="33" s="1"/>
  <c r="M1795" i="33"/>
  <c r="M1877" i="33"/>
  <c r="V1877" i="33" s="1"/>
  <c r="M395" i="33"/>
  <c r="V395" i="33" s="1"/>
  <c r="M182" i="33"/>
  <c r="V182" i="33" s="1"/>
  <c r="M615" i="33"/>
  <c r="V615" i="33" s="1"/>
  <c r="M1712" i="33"/>
  <c r="V1712" i="33" s="1"/>
  <c r="M1015" i="33"/>
  <c r="V1015" i="33" s="1"/>
  <c r="M541" i="33"/>
  <c r="V541" i="33" s="1"/>
  <c r="M845" i="33"/>
  <c r="V845" i="33" s="1"/>
  <c r="M567" i="33"/>
  <c r="V567" i="33" s="1"/>
  <c r="M479" i="33"/>
  <c r="V479" i="33" s="1"/>
  <c r="M1487" i="33"/>
  <c r="V1487" i="33" s="1"/>
  <c r="M1140" i="33"/>
  <c r="V1140" i="33" s="1"/>
  <c r="M2182" i="33"/>
  <c r="V2182" i="33" s="1"/>
  <c r="M1757" i="33"/>
  <c r="M978" i="33"/>
  <c r="V978" i="33" s="1"/>
  <c r="M921" i="33"/>
  <c r="V921" i="33" s="1"/>
  <c r="M630" i="33"/>
  <c r="V630" i="33" s="1"/>
  <c r="M2332" i="33"/>
  <c r="V2332" i="33" s="1"/>
  <c r="M2514" i="33"/>
  <c r="V2514" i="33" s="1"/>
  <c r="M410" i="33"/>
  <c r="V410" i="33" s="1"/>
  <c r="M607" i="33"/>
  <c r="V607" i="33" s="1"/>
  <c r="M2475" i="33"/>
  <c r="V2475" i="33" s="1"/>
  <c r="M1031" i="33"/>
  <c r="V1031" i="33" s="1"/>
  <c r="M2358" i="33"/>
  <c r="V2358" i="33" s="1"/>
  <c r="M313" i="33"/>
  <c r="V313" i="33" s="1"/>
  <c r="M1826" i="33"/>
  <c r="V1826" i="33" s="1"/>
  <c r="M2432" i="33"/>
  <c r="V2432" i="33" s="1"/>
  <c r="M1068" i="33"/>
  <c r="V1068" i="33" s="1"/>
  <c r="M1195" i="33"/>
  <c r="V1195" i="33" s="1"/>
  <c r="M1231" i="33"/>
  <c r="V1231" i="33" s="1"/>
  <c r="M2468" i="33"/>
  <c r="V2468" i="33" s="1"/>
  <c r="M1568" i="33"/>
  <c r="V1568" i="33" s="1"/>
  <c r="M631" i="33"/>
  <c r="V631" i="33" s="1"/>
  <c r="M1603" i="33"/>
  <c r="V1603" i="33" s="1"/>
  <c r="M1229" i="33"/>
  <c r="M1584" i="33"/>
  <c r="V1584" i="33" s="1"/>
  <c r="M956" i="33"/>
  <c r="V956" i="33" s="1"/>
  <c r="M2207" i="33"/>
  <c r="M135" i="33"/>
  <c r="V135" i="33" s="1"/>
  <c r="M2286" i="33"/>
  <c r="V2286" i="33" s="1"/>
  <c r="M835" i="33"/>
  <c r="V835" i="33" s="1"/>
  <c r="M1829" i="33"/>
  <c r="V1829" i="33" s="1"/>
  <c r="M625" i="33"/>
  <c r="V625" i="33" s="1"/>
  <c r="M722" i="33"/>
  <c r="M2001" i="33"/>
  <c r="V2001" i="33" s="1"/>
  <c r="M628" i="33"/>
  <c r="V628" i="33" s="1"/>
  <c r="M611" i="33"/>
  <c r="V611" i="33" s="1"/>
  <c r="M2215" i="33"/>
  <c r="V2215" i="33" s="1"/>
  <c r="M102" i="33"/>
  <c r="V102" i="33" s="1"/>
  <c r="M1494" i="33"/>
  <c r="V1494" i="33" s="1"/>
  <c r="M111" i="33"/>
  <c r="V111" i="33" s="1"/>
  <c r="M521" i="33"/>
  <c r="V521" i="33" s="1"/>
  <c r="M2240" i="33"/>
  <c r="V2240" i="33" s="1"/>
  <c r="M769" i="33"/>
  <c r="M1385" i="33"/>
  <c r="M1570" i="33"/>
  <c r="M597" i="33"/>
  <c r="M1921" i="33"/>
  <c r="M493" i="33"/>
  <c r="V493" i="33" s="1"/>
  <c r="M2167" i="33"/>
  <c r="V2167" i="33" s="1"/>
  <c r="M1940" i="33"/>
  <c r="V1940" i="33" s="1"/>
  <c r="M1105" i="33"/>
  <c r="V1105" i="33" s="1"/>
  <c r="M1317" i="33"/>
  <c r="V1317" i="33" s="1"/>
  <c r="M2186" i="33"/>
  <c r="V2186" i="33" s="1"/>
  <c r="M1849" i="33"/>
  <c r="V1849" i="33" s="1"/>
  <c r="M2099" i="33"/>
  <c r="V2099" i="33" s="1"/>
  <c r="M1366" i="33"/>
  <c r="V1366" i="33" s="1"/>
  <c r="M2124" i="33"/>
  <c r="V2124" i="33" s="1"/>
  <c r="M1498" i="33"/>
  <c r="V1498" i="33" s="1"/>
  <c r="M1279" i="33"/>
  <c r="V1279" i="33" s="1"/>
  <c r="M2109" i="33"/>
  <c r="V2109" i="33" s="1"/>
  <c r="M1297" i="33"/>
  <c r="V1297" i="33" s="1"/>
  <c r="M176" i="33"/>
  <c r="V176" i="33" s="1"/>
  <c r="M151" i="33"/>
  <c r="V151" i="33" s="1"/>
  <c r="M1852" i="33"/>
  <c r="V1852" i="33" s="1"/>
  <c r="M621" i="33"/>
  <c r="V621" i="33" s="1"/>
  <c r="M2486" i="33"/>
  <c r="V2486" i="33" s="1"/>
  <c r="M2476" i="33"/>
  <c r="M1652" i="33"/>
  <c r="M903" i="33"/>
  <c r="M877" i="33"/>
  <c r="V877" i="33" s="1"/>
  <c r="M644" i="33"/>
  <c r="V644" i="33" s="1"/>
  <c r="M982" i="33"/>
  <c r="V982" i="33" s="1"/>
  <c r="M998" i="33"/>
  <c r="V998" i="33" s="1"/>
  <c r="M1522" i="33"/>
  <c r="V1522" i="33" s="1"/>
  <c r="M2077" i="33"/>
  <c r="V2077" i="33" s="1"/>
  <c r="M1633" i="33"/>
  <c r="V1633" i="33" s="1"/>
  <c r="M681" i="33"/>
  <c r="V681" i="33" s="1"/>
  <c r="M1899" i="33"/>
  <c r="V1899" i="33" s="1"/>
  <c r="M2015" i="33"/>
  <c r="V2015" i="33" s="1"/>
  <c r="M414" i="33"/>
  <c r="V414" i="33" s="1"/>
  <c r="M2035" i="33"/>
  <c r="V2035" i="33" s="1"/>
  <c r="M649" i="33"/>
  <c r="V649" i="33" s="1"/>
  <c r="M2164" i="33"/>
  <c r="V2164" i="33" s="1"/>
  <c r="M2467" i="33"/>
  <c r="V2467" i="33" s="1"/>
  <c r="M1244" i="33"/>
  <c r="V1244" i="33" s="1"/>
  <c r="M2214" i="33"/>
  <c r="M1003" i="33"/>
  <c r="M2335" i="33"/>
  <c r="V2335" i="33" s="1"/>
  <c r="M1295" i="33"/>
  <c r="V1295" i="33" s="1"/>
  <c r="M2005" i="33"/>
  <c r="V2005" i="33" s="1"/>
  <c r="M481" i="33"/>
  <c r="V481" i="33" s="1"/>
  <c r="M2145" i="33"/>
  <c r="V2145" i="33" s="1"/>
  <c r="M1649" i="33"/>
  <c r="V1649" i="33" s="1"/>
  <c r="M2320" i="33"/>
  <c r="V2320" i="33" s="1"/>
  <c r="M2098" i="33"/>
  <c r="V2098" i="33" s="1"/>
  <c r="M1612" i="33"/>
  <c r="V1612" i="33" s="1"/>
  <c r="M710" i="33"/>
  <c r="V710" i="33" s="1"/>
  <c r="M1623" i="33"/>
  <c r="V1623" i="33" s="1"/>
  <c r="M160" i="33"/>
  <c r="V160" i="33" s="1"/>
  <c r="M1011" i="33"/>
  <c r="V1011" i="33" s="1"/>
  <c r="M684" i="33"/>
  <c r="V684" i="33" s="1"/>
  <c r="M2436" i="33"/>
  <c r="V2436" i="33" s="1"/>
  <c r="M2233" i="33"/>
  <c r="M2173" i="33"/>
  <c r="M1100" i="33"/>
  <c r="M96" i="33"/>
  <c r="M155" i="33"/>
  <c r="M962" i="33"/>
  <c r="M1599" i="33"/>
  <c r="V1599" i="33" s="1"/>
  <c r="M810" i="33"/>
  <c r="M2147" i="33"/>
  <c r="V2147" i="33" s="1"/>
  <c r="M475" i="33"/>
  <c r="V475" i="33" s="1"/>
  <c r="M1566" i="33"/>
  <c r="V1566" i="33" s="1"/>
  <c r="M1204" i="33"/>
  <c r="V1204" i="33" s="1"/>
  <c r="M1798" i="33"/>
  <c r="V1798" i="33" s="1"/>
  <c r="M1143" i="33"/>
  <c r="V1143" i="33" s="1"/>
  <c r="M706" i="33"/>
  <c r="V706" i="33" s="1"/>
  <c r="M1715" i="33"/>
  <c r="V1715" i="33" s="1"/>
  <c r="M2317" i="33"/>
  <c r="V2317" i="33" s="1"/>
  <c r="M1703" i="33"/>
  <c r="V1703" i="33" s="1"/>
  <c r="M1690" i="33"/>
  <c r="V1690" i="33" s="1"/>
  <c r="M1718" i="33"/>
  <c r="V1718" i="33" s="1"/>
  <c r="M262" i="33"/>
  <c r="M2087" i="33"/>
  <c r="M910" i="33"/>
  <c r="V910" i="33" s="1"/>
  <c r="M474" i="33"/>
  <c r="M517" i="33"/>
  <c r="M933" i="33"/>
  <c r="V933" i="33" s="1"/>
  <c r="M2066" i="33"/>
  <c r="V2066" i="33" s="1"/>
  <c r="M490" i="33"/>
  <c r="V490" i="33" s="1"/>
  <c r="M1788" i="33"/>
  <c r="V1788" i="33" s="1"/>
  <c r="M2086" i="33"/>
  <c r="V2086" i="33" s="1"/>
  <c r="M1219" i="33"/>
  <c r="V1219" i="33" s="1"/>
  <c r="M289" i="33"/>
  <c r="V289" i="33" s="1"/>
  <c r="M2262" i="33"/>
  <c r="V2262" i="33" s="1"/>
  <c r="M246" i="33"/>
  <c r="V246" i="33" s="1"/>
  <c r="M1102" i="33"/>
  <c r="V1102" i="33" s="1"/>
  <c r="M564" i="33"/>
  <c r="V564" i="33" s="1"/>
  <c r="M716" i="33"/>
  <c r="V716" i="33" s="1"/>
  <c r="M2003" i="33"/>
  <c r="V2003" i="33" s="1"/>
  <c r="M1817" i="33"/>
  <c r="V1817" i="33" s="1"/>
  <c r="M457" i="33"/>
  <c r="V457" i="33" s="1"/>
  <c r="M1787" i="33"/>
  <c r="M1735" i="33"/>
  <c r="V1735" i="33" s="1"/>
  <c r="M1820" i="33"/>
  <c r="V1820" i="33" s="1"/>
  <c r="M1870" i="33"/>
  <c r="V1870" i="33" s="1"/>
  <c r="M337" i="33"/>
  <c r="V337" i="33" s="1"/>
  <c r="M1868" i="33"/>
  <c r="V1868" i="33" s="1"/>
  <c r="M2414" i="33"/>
  <c r="V2414" i="33" s="1"/>
  <c r="M444" i="33"/>
  <c r="V444" i="33" s="1"/>
  <c r="M1346" i="33"/>
  <c r="V1346" i="33" s="1"/>
  <c r="M953" i="33"/>
  <c r="V953" i="33" s="1"/>
  <c r="M1909" i="33"/>
  <c r="M1347" i="33"/>
  <c r="V1347" i="33" s="1"/>
  <c r="M1617" i="33"/>
  <c r="V1617" i="33" s="1"/>
  <c r="M335" i="33"/>
  <c r="V335" i="33" s="1"/>
  <c r="M1667" i="33"/>
  <c r="V1667" i="33" s="1"/>
  <c r="M1790" i="33"/>
  <c r="V1790" i="33" s="1"/>
  <c r="M2398" i="33"/>
  <c r="V2398" i="33" s="1"/>
  <c r="M473" i="33"/>
  <c r="V473" i="33" s="1"/>
  <c r="M832" i="33"/>
  <c r="V832" i="33" s="1"/>
  <c r="M288" i="33"/>
  <c r="V288" i="33" s="1"/>
  <c r="M1025" i="33"/>
  <c r="M2282" i="33"/>
  <c r="M2512" i="33"/>
  <c r="M2202" i="33"/>
  <c r="V2202" i="33" s="1"/>
  <c r="M663" i="33"/>
  <c r="M796" i="33"/>
  <c r="V796" i="33" s="1"/>
  <c r="M882" i="33"/>
  <c r="V882" i="33" s="1"/>
  <c r="M1076" i="33"/>
  <c r="M734" i="33"/>
  <c r="V734" i="33" s="1"/>
  <c r="M743" i="33"/>
  <c r="V743" i="33" s="1"/>
  <c r="M2379" i="33"/>
  <c r="V2379" i="33" s="1"/>
  <c r="M429" i="33"/>
  <c r="V429" i="33" s="1"/>
  <c r="M2121" i="33"/>
  <c r="V2121" i="33" s="1"/>
  <c r="M1119" i="33"/>
  <c r="V1119" i="33" s="1"/>
  <c r="M1189" i="33"/>
  <c r="V1189" i="33" s="1"/>
  <c r="M2076" i="33"/>
  <c r="V2076" i="33" s="1"/>
  <c r="M1435" i="33"/>
  <c r="V1435" i="33" s="1"/>
  <c r="M2481" i="33"/>
  <c r="V2481" i="33" s="1"/>
  <c r="M719" i="33"/>
  <c r="V719" i="33" s="1"/>
  <c r="M841" i="33"/>
  <c r="V841" i="33" s="1"/>
  <c r="M1539" i="33"/>
  <c r="M112" i="33"/>
  <c r="M2116" i="33"/>
  <c r="M1180" i="33"/>
  <c r="M409" i="33"/>
  <c r="M2187" i="33"/>
  <c r="V2187" i="33" s="1"/>
  <c r="M1805" i="33"/>
  <c r="V1805" i="33" s="1"/>
  <c r="M1536" i="33"/>
  <c r="V1536" i="33" s="1"/>
  <c r="M1513" i="33"/>
  <c r="V1513" i="33" s="1"/>
  <c r="M2137" i="33"/>
  <c r="V2137" i="33" s="1"/>
  <c r="M1376" i="33"/>
  <c r="V1376" i="33" s="1"/>
  <c r="M1834" i="33"/>
  <c r="V1834" i="33" s="1"/>
  <c r="M1824" i="33"/>
  <c r="V1824" i="33" s="1"/>
  <c r="M1524" i="33"/>
  <c r="V1524" i="33" s="1"/>
  <c r="M2179" i="33"/>
  <c r="V2179" i="33" s="1"/>
  <c r="M801" i="33"/>
  <c r="V801" i="33" s="1"/>
  <c r="M2223" i="33"/>
  <c r="V2223" i="33" s="1"/>
  <c r="M946" i="33"/>
  <c r="V946" i="33" s="1"/>
  <c r="M2194" i="33"/>
  <c r="V2194" i="33" s="1"/>
  <c r="M1971" i="33"/>
  <c r="V1971" i="33" s="1"/>
  <c r="M1465" i="33"/>
  <c r="V1465" i="33" s="1"/>
  <c r="M1470" i="33"/>
  <c r="V1470" i="33" s="1"/>
  <c r="M2139" i="33"/>
  <c r="V2139" i="33" s="1"/>
  <c r="M934" i="33"/>
  <c r="V934" i="33" s="1"/>
  <c r="M874" i="33"/>
  <c r="M285" i="33"/>
  <c r="V285" i="33" s="1"/>
  <c r="M1257" i="33"/>
  <c r="V1257" i="33" s="1"/>
  <c r="M2511" i="33"/>
  <c r="V2511" i="33" s="1"/>
  <c r="M1942" i="33"/>
  <c r="V1942" i="33" s="1"/>
  <c r="M1769" i="33"/>
  <c r="V1769" i="33" s="1"/>
  <c r="M608" i="33"/>
  <c r="V608" i="33" s="1"/>
  <c r="M331" i="33"/>
  <c r="V331" i="33" s="1"/>
  <c r="M1223" i="33"/>
  <c r="V1223" i="33" s="1"/>
  <c r="M492" i="33"/>
  <c r="V492" i="33" s="1"/>
  <c r="M1860" i="33"/>
  <c r="V1860" i="33" s="1"/>
  <c r="M2493" i="33"/>
  <c r="V2493" i="33" s="1"/>
  <c r="M2078" i="33"/>
  <c r="V2078" i="33" s="1"/>
  <c r="M306" i="33"/>
  <c r="V306" i="33" s="1"/>
  <c r="M1598" i="33"/>
  <c r="V1598" i="33" s="1"/>
  <c r="M2263" i="33"/>
  <c r="V2263" i="33" s="1"/>
  <c r="M1565" i="33"/>
  <c r="M1507" i="33"/>
  <c r="V1507" i="33" s="1"/>
  <c r="M498" i="33"/>
  <c r="V498" i="33" s="1"/>
  <c r="M781" i="33"/>
  <c r="M1673" i="33"/>
  <c r="V1673" i="33" s="1"/>
  <c r="M141" i="33"/>
  <c r="V141" i="33" s="1"/>
  <c r="M831" i="33"/>
  <c r="V831" i="33" s="1"/>
  <c r="M1682" i="33"/>
  <c r="V1682" i="33" s="1"/>
  <c r="M2244" i="33"/>
  <c r="V2244" i="33" s="1"/>
  <c r="M730" i="33"/>
  <c r="V730" i="33" s="1"/>
  <c r="M2342" i="33"/>
  <c r="V2342" i="33" s="1"/>
  <c r="M106" i="33"/>
  <c r="V106" i="33" s="1"/>
  <c r="M1542" i="33"/>
  <c r="V1542" i="33" s="1"/>
  <c r="M466" i="33"/>
  <c r="V466" i="33" s="1"/>
  <c r="M397" i="33"/>
  <c r="V397" i="33" s="1"/>
  <c r="M1505" i="33"/>
  <c r="V1505" i="33" s="1"/>
  <c r="M2160" i="33"/>
  <c r="V2160" i="33" s="1"/>
  <c r="M2451" i="33"/>
  <c r="V2451" i="33" s="1"/>
  <c r="M1969" i="33"/>
  <c r="V1969" i="33" s="1"/>
  <c r="M1797" i="33"/>
  <c r="V1797" i="33" s="1"/>
  <c r="M2183" i="33"/>
  <c r="M1619" i="33"/>
  <c r="M754" i="33"/>
  <c r="M1028" i="33"/>
  <c r="M2085" i="33"/>
  <c r="V2085" i="33" s="1"/>
  <c r="M482" i="33"/>
  <c r="V482" i="33" s="1"/>
  <c r="M430" i="33"/>
  <c r="V430" i="33" s="1"/>
  <c r="M2509" i="33"/>
  <c r="V2509" i="33" s="1"/>
  <c r="M1066" i="33"/>
  <c r="V1066" i="33" s="1"/>
  <c r="M1456" i="33"/>
  <c r="V1456" i="33" s="1"/>
  <c r="M1516" i="33"/>
  <c r="V1516" i="33" s="1"/>
  <c r="M150" i="33"/>
  <c r="V150" i="33" s="1"/>
  <c r="M1982" i="33"/>
  <c r="V1982" i="33" s="1"/>
  <c r="M670" i="33"/>
  <c r="V670" i="33" s="1"/>
  <c r="M2381" i="33"/>
  <c r="V2381" i="33" s="1"/>
  <c r="M1380" i="33"/>
  <c r="V1380" i="33" s="1"/>
  <c r="M2375" i="33"/>
  <c r="V2375" i="33" s="1"/>
  <c r="M1853" i="33"/>
  <c r="V1853" i="33" s="1"/>
  <c r="M1734" i="33"/>
  <c r="V1734" i="33" s="1"/>
  <c r="M1103" i="33"/>
  <c r="V1103" i="33" s="1"/>
  <c r="M2230" i="33"/>
  <c r="M656" i="33"/>
  <c r="M191" i="33"/>
  <c r="M2290" i="33"/>
  <c r="M2497" i="33"/>
  <c r="M561" i="33"/>
  <c r="V561" i="33" s="1"/>
  <c r="M1792" i="33"/>
  <c r="V1792" i="33" s="1"/>
  <c r="M1030" i="33"/>
  <c r="M2417" i="33"/>
  <c r="V2417" i="33" s="1"/>
  <c r="M1023" i="33"/>
  <c r="V1023" i="33" s="1"/>
  <c r="M318" i="33"/>
  <c r="V318" i="33" s="1"/>
  <c r="M1047" i="33"/>
  <c r="V1047" i="33" s="1"/>
  <c r="M1985" i="33"/>
  <c r="V1985" i="33" s="1"/>
  <c r="M1261" i="33"/>
  <c r="V1261" i="33" s="1"/>
  <c r="M1841" i="33"/>
  <c r="V1841" i="33" s="1"/>
  <c r="M1558" i="33"/>
  <c r="V1558" i="33" s="1"/>
  <c r="M419" i="33"/>
  <c r="V419" i="33" s="1"/>
  <c r="M57" i="33"/>
  <c r="V57" i="33" s="1"/>
  <c r="M68" i="33"/>
  <c r="V68" i="33" s="1"/>
  <c r="M2165" i="33"/>
  <c r="V2165" i="33" s="1"/>
  <c r="M2267" i="33"/>
  <c r="M999" i="33"/>
  <c r="M2339" i="33"/>
  <c r="V2339" i="33" s="1"/>
  <c r="M745" i="33"/>
  <c r="V745" i="33" s="1"/>
  <c r="M565" i="33"/>
  <c r="V565" i="33" s="1"/>
  <c r="M2273" i="33"/>
  <c r="V2273" i="33" s="1"/>
  <c r="M2219" i="33"/>
  <c r="V2219" i="33" s="1"/>
  <c r="M2427" i="33"/>
  <c r="V2427" i="33" s="1"/>
  <c r="M2140" i="33"/>
  <c r="V2140" i="33" s="1"/>
  <c r="M203" i="33"/>
  <c r="V203" i="33" s="1"/>
  <c r="M149" i="33"/>
  <c r="V149" i="33" s="1"/>
  <c r="M433" i="33"/>
  <c r="V433" i="33" s="1"/>
  <c r="M1858" i="33"/>
  <c r="V1858" i="33" s="1"/>
  <c r="M1145" i="33"/>
  <c r="V1145" i="33" s="1"/>
  <c r="M380" i="33"/>
  <c r="V380" i="33" s="1"/>
  <c r="M1926" i="33"/>
  <c r="V1926" i="33" s="1"/>
  <c r="M55" i="33"/>
  <c r="V55" i="33" s="1"/>
  <c r="M2206" i="33"/>
  <c r="V2206" i="33" s="1"/>
  <c r="M853" i="33"/>
  <c r="V853" i="33" s="1"/>
  <c r="M2029" i="33"/>
  <c r="V2029" i="33" s="1"/>
  <c r="M1291" i="33"/>
  <c r="M1661" i="33"/>
  <c r="V1661" i="33" s="1"/>
  <c r="M230" i="33"/>
  <c r="V230" i="33" s="1"/>
  <c r="M1782" i="33"/>
  <c r="V1782" i="33" s="1"/>
  <c r="M1722" i="33"/>
  <c r="M2180" i="33"/>
  <c r="V2180" i="33" s="1"/>
  <c r="M89" i="33"/>
  <c r="V89" i="33" s="1"/>
  <c r="M1857" i="33"/>
  <c r="V1857" i="33" s="1"/>
  <c r="M323" i="33"/>
  <c r="V323" i="33" s="1"/>
  <c r="M2092" i="33"/>
  <c r="V2092" i="33" s="1"/>
  <c r="M1155" i="33"/>
  <c r="V1155" i="33" s="1"/>
  <c r="M196" i="33"/>
  <c r="V196" i="33" s="1"/>
  <c r="M1635" i="33"/>
  <c r="V1635" i="33" s="1"/>
  <c r="M359" i="33"/>
  <c r="V359" i="33" s="1"/>
  <c r="M1642" i="33"/>
  <c r="V1642" i="33" s="1"/>
  <c r="M592" i="33"/>
  <c r="V592" i="33" s="1"/>
  <c r="M1732" i="33"/>
  <c r="V1732" i="33" s="1"/>
  <c r="M1636" i="33"/>
  <c r="V1636" i="33" s="1"/>
  <c r="M1995" i="33"/>
  <c r="V1995" i="33" s="1"/>
  <c r="M1634" i="33"/>
  <c r="V1634" i="33" s="1"/>
  <c r="M1702" i="33"/>
  <c r="M1526" i="33"/>
  <c r="M11" i="33"/>
  <c r="M127" i="33"/>
  <c r="M929" i="33"/>
  <c r="M1709" i="33"/>
  <c r="V1709" i="33" s="1"/>
  <c r="M2407" i="33"/>
  <c r="V2407" i="33" s="1"/>
  <c r="M1018" i="33"/>
  <c r="V1018" i="33" s="1"/>
  <c r="M1341" i="33"/>
  <c r="V1341" i="33" s="1"/>
  <c r="M717" i="33"/>
  <c r="V717" i="33" s="1"/>
  <c r="M959" i="33"/>
  <c r="V959" i="33" s="1"/>
  <c r="M1230" i="33"/>
  <c r="V1230" i="33" s="1"/>
  <c r="M1581" i="33"/>
  <c r="V1581" i="33" s="1"/>
  <c r="M1349" i="33"/>
  <c r="V1349" i="33" s="1"/>
  <c r="M1020" i="33"/>
  <c r="V1020" i="33" s="1"/>
  <c r="M229" i="33"/>
  <c r="V229" i="33" s="1"/>
  <c r="M2322" i="33"/>
  <c r="V2322" i="33" s="1"/>
  <c r="M1771" i="33"/>
  <c r="V1771" i="33" s="1"/>
  <c r="M1325" i="33"/>
  <c r="V1325" i="33" s="1"/>
  <c r="M1141" i="33"/>
  <c r="V1141" i="33" s="1"/>
  <c r="M64" i="33"/>
  <c r="V64" i="33" s="1"/>
  <c r="M270" i="33"/>
  <c r="V270" i="33" s="1"/>
  <c r="M236" i="33"/>
  <c r="V236" i="33" s="1"/>
  <c r="M2449" i="33"/>
  <c r="V2449" i="33" s="1"/>
  <c r="M2112" i="33"/>
  <c r="M2011" i="33"/>
  <c r="M1152" i="33"/>
  <c r="V1152" i="33" s="1"/>
  <c r="M215" i="33"/>
  <c r="V215" i="33" s="1"/>
  <c r="M1365" i="33"/>
  <c r="V1365" i="33" s="1"/>
  <c r="M1035" i="33"/>
  <c r="V1035" i="33" s="1"/>
  <c r="M1924" i="33"/>
  <c r="V1924" i="33" s="1"/>
  <c r="M2315" i="33"/>
  <c r="V2315" i="33" s="1"/>
  <c r="M1666" i="33"/>
  <c r="V1666" i="33" s="1"/>
  <c r="M266" i="33"/>
  <c r="V266" i="33" s="1"/>
  <c r="M1455" i="33"/>
  <c r="V1455" i="33" s="1"/>
  <c r="M84" i="33"/>
  <c r="V84" i="33" s="1"/>
  <c r="M949" i="33"/>
  <c r="V949" i="33" s="1"/>
  <c r="M569" i="33"/>
  <c r="V569" i="33" s="1"/>
  <c r="M1340" i="33"/>
  <c r="V1340" i="33" s="1"/>
  <c r="M286" i="33"/>
  <c r="V286" i="33" s="1"/>
  <c r="M986" i="33"/>
  <c r="M975" i="33"/>
  <c r="V975" i="33" s="1"/>
  <c r="M278" i="33"/>
  <c r="V278" i="33" s="1"/>
  <c r="M732" i="33"/>
  <c r="M175" i="33"/>
  <c r="M2210" i="33"/>
  <c r="V2210" i="33" s="1"/>
  <c r="M2014" i="33"/>
  <c r="V2014" i="33" s="1"/>
  <c r="M1309" i="33"/>
  <c r="V1309" i="33" s="1"/>
  <c r="M2439" i="33"/>
  <c r="V2439" i="33" s="1"/>
  <c r="M14" i="33"/>
  <c r="V14" i="33" s="1"/>
  <c r="M36" i="33"/>
  <c r="V36" i="33" s="1"/>
  <c r="M862" i="33"/>
  <c r="V862" i="33" s="1"/>
  <c r="M1036" i="33"/>
  <c r="V1036" i="33" s="1"/>
  <c r="M22" i="33"/>
  <c r="V22" i="33" s="1"/>
  <c r="M645" i="33"/>
  <c r="V645" i="33" s="1"/>
  <c r="M113" i="33"/>
  <c r="V113" i="33" s="1"/>
  <c r="M922" i="33"/>
  <c r="V922" i="33" s="1"/>
  <c r="M938" i="33"/>
  <c r="V938" i="33" s="1"/>
  <c r="M28" i="33"/>
  <c r="V28" i="33" s="1"/>
  <c r="M1601" i="33"/>
  <c r="V1601" i="33" s="1"/>
  <c r="M1520" i="33"/>
  <c r="M2422" i="33"/>
  <c r="M609" i="33"/>
  <c r="M660" i="33"/>
  <c r="V660" i="33" s="1"/>
  <c r="M194" i="33"/>
  <c r="M2498" i="33"/>
  <c r="V2498" i="33" s="1"/>
  <c r="M793" i="33"/>
  <c r="V793" i="33" s="1"/>
  <c r="M767" i="33"/>
  <c r="V767" i="33" s="1"/>
  <c r="M1638" i="33"/>
  <c r="V1638" i="33" s="1"/>
  <c r="M2477" i="33"/>
  <c r="V2477" i="33" s="1"/>
  <c r="M260" i="33"/>
  <c r="V260" i="33" s="1"/>
  <c r="M425" i="33"/>
  <c r="V425" i="33" s="1"/>
  <c r="M1481" i="33"/>
  <c r="V1481" i="33" s="1"/>
  <c r="M1386" i="33"/>
  <c r="V1386" i="33" s="1"/>
  <c r="M1929" i="33"/>
  <c r="V1929" i="33" s="1"/>
  <c r="M315" i="33"/>
  <c r="V315" i="33" s="1"/>
  <c r="M2306" i="33"/>
  <c r="V2306" i="33" s="1"/>
  <c r="M133" i="33"/>
  <c r="V133" i="33" s="1"/>
  <c r="M865" i="33"/>
  <c r="V865" i="33" s="1"/>
  <c r="M1479" i="33"/>
  <c r="V1479" i="33" s="1"/>
  <c r="M666" i="33"/>
  <c r="M750" i="33"/>
  <c r="M341" i="33"/>
  <c r="M1194" i="33"/>
  <c r="M207" i="33"/>
  <c r="M659" i="33"/>
  <c r="V659" i="33" s="1"/>
  <c r="M1263" i="33"/>
  <c r="V1263" i="33" s="1"/>
  <c r="M1835" i="33"/>
  <c r="V1835" i="33" s="1"/>
  <c r="M1354" i="33"/>
  <c r="V1354" i="33" s="1"/>
  <c r="M2201" i="33"/>
  <c r="V2201" i="33" s="1"/>
  <c r="M339" i="33"/>
  <c r="V339" i="33" s="1"/>
  <c r="M1162" i="33"/>
  <c r="V1162" i="33" s="1"/>
  <c r="M1778" i="33"/>
  <c r="V1778" i="33" s="1"/>
  <c r="M1130" i="33"/>
  <c r="V1130" i="33" s="1"/>
  <c r="M305" i="33"/>
  <c r="V305" i="33" s="1"/>
  <c r="M174" i="33"/>
  <c r="V174" i="33" s="1"/>
  <c r="M857" i="33"/>
  <c r="V857" i="33" s="1"/>
  <c r="M974" i="33"/>
  <c r="V974" i="33" s="1"/>
  <c r="M1874" i="33"/>
  <c r="V1874" i="33" s="1"/>
  <c r="M1710" i="33"/>
  <c r="V1710" i="33" s="1"/>
  <c r="M1483" i="33"/>
  <c r="M148" i="33"/>
  <c r="V148" i="33" s="1"/>
  <c r="M642" i="33"/>
  <c r="V642" i="33" s="1"/>
  <c r="M1183" i="33"/>
  <c r="V1183" i="33" s="1"/>
  <c r="M477" i="33"/>
  <c r="V477" i="33" s="1"/>
  <c r="M742" i="33"/>
  <c r="V742" i="33" s="1"/>
  <c r="M1387" i="33"/>
  <c r="V1387" i="33" s="1"/>
  <c r="M1920" i="33"/>
  <c r="V1920" i="33" s="1"/>
  <c r="M1209" i="33"/>
  <c r="V1209" i="33" s="1"/>
  <c r="M2269" i="33"/>
  <c r="V2269" i="33" s="1"/>
  <c r="M449" i="33"/>
  <c r="M848" i="33"/>
  <c r="V848" i="33" s="1"/>
  <c r="M1041" i="33"/>
  <c r="V1041" i="33" s="1"/>
  <c r="M2484" i="33"/>
  <c r="V2484" i="33" s="1"/>
  <c r="M1190" i="33"/>
  <c r="V1190" i="33" s="1"/>
  <c r="M263" i="33"/>
  <c r="V263" i="33" s="1"/>
  <c r="M309" i="33"/>
  <c r="V309" i="33" s="1"/>
  <c r="M1306" i="33"/>
  <c r="V1306" i="33" s="1"/>
  <c r="M2373" i="33"/>
  <c r="V2373" i="33" s="1"/>
  <c r="M78" i="33"/>
  <c r="V78" i="33" s="1"/>
  <c r="M820" i="33"/>
  <c r="M336" i="33"/>
  <c r="V336" i="33" s="1"/>
  <c r="M1473" i="33"/>
  <c r="V1473" i="33" s="1"/>
  <c r="M1220" i="33"/>
  <c r="V1220" i="33" s="1"/>
  <c r="M213" i="33"/>
  <c r="M1695" i="33"/>
  <c r="V1695" i="33" s="1"/>
  <c r="M121" i="33"/>
  <c r="V121" i="33" s="1"/>
  <c r="M39" i="33"/>
  <c r="V39" i="33" s="1"/>
  <c r="M1668" i="33"/>
  <c r="V1668" i="33" s="1"/>
  <c r="M426" i="33"/>
  <c r="V426" i="33" s="1"/>
  <c r="M1255" i="33"/>
  <c r="V1255" i="33" s="1"/>
  <c r="M871" i="33"/>
  <c r="V871" i="33" s="1"/>
  <c r="M2119" i="33"/>
  <c r="V2119" i="33" s="1"/>
  <c r="M505" i="33"/>
  <c r="V505" i="33" s="1"/>
  <c r="M428" i="33"/>
  <c r="V428" i="33" s="1"/>
  <c r="M1418" i="33"/>
  <c r="V1418" i="33" s="1"/>
  <c r="M1200" i="33"/>
  <c r="V1200" i="33" s="1"/>
  <c r="M2020" i="33"/>
  <c r="V2020" i="33" s="1"/>
  <c r="M1531" i="33"/>
  <c r="V1531" i="33" s="1"/>
  <c r="M1630" i="33"/>
  <c r="V1630" i="33" s="1"/>
  <c r="M1701" i="33"/>
  <c r="M138" i="33"/>
  <c r="M2442" i="33"/>
  <c r="M1207" i="33"/>
  <c r="M692" i="33"/>
  <c r="M2331" i="33"/>
  <c r="V2331" i="33" s="1"/>
  <c r="M1098" i="33"/>
  <c r="V1098" i="33" s="1"/>
  <c r="M416" i="33"/>
  <c r="V416" i="33" s="1"/>
  <c r="M1620" i="33"/>
  <c r="V1620" i="33" s="1"/>
  <c r="M1854" i="33"/>
  <c r="V1854" i="33" s="1"/>
  <c r="M30" i="33"/>
  <c r="V30" i="33" s="1"/>
  <c r="M859" i="33"/>
  <c r="V859" i="33" s="1"/>
  <c r="M589" i="33"/>
  <c r="V589" i="33" s="1"/>
  <c r="M205" i="33"/>
  <c r="V205" i="33" s="1"/>
  <c r="M1831" i="33"/>
  <c r="V1831" i="33" s="1"/>
  <c r="M1262" i="33"/>
  <c r="V1262" i="33" s="1"/>
  <c r="M1906" i="33"/>
  <c r="V1906" i="33" s="1"/>
  <c r="M916" i="33"/>
  <c r="V916" i="33" s="1"/>
  <c r="M2048" i="33"/>
  <c r="V2048" i="33" s="1"/>
  <c r="M225" i="33"/>
  <c r="V225" i="33" s="1"/>
  <c r="M134" i="33"/>
  <c r="V134" i="33" s="1"/>
  <c r="M2465" i="33"/>
  <c r="V2465" i="33" s="1"/>
  <c r="M1844" i="33"/>
  <c r="V1844" i="33" s="1"/>
  <c r="M1006" i="33"/>
  <c r="V1006" i="33" s="1"/>
  <c r="M2413" i="33"/>
  <c r="M2220" i="33"/>
  <c r="V2220" i="33" s="1"/>
  <c r="M178" i="33"/>
  <c r="V178" i="33" s="1"/>
  <c r="M699" i="33"/>
  <c r="V699" i="33" s="1"/>
  <c r="M1206" i="33"/>
  <c r="V1206" i="33" s="1"/>
  <c r="M1426" i="33"/>
  <c r="V1426" i="33" s="1"/>
  <c r="M1730" i="33"/>
  <c r="V1730" i="33" s="1"/>
  <c r="M691" i="33"/>
  <c r="V691" i="33" s="1"/>
  <c r="M2243" i="33"/>
  <c r="V2243" i="33" s="1"/>
  <c r="M348" i="33"/>
  <c r="V348" i="33" s="1"/>
  <c r="M1914" i="33"/>
  <c r="M1878" i="33"/>
  <c r="V1878" i="33" s="1"/>
  <c r="M2283" i="33"/>
  <c r="V2283" i="33" s="1"/>
  <c r="M497" i="33"/>
  <c r="V497" i="33" s="1"/>
  <c r="M249" i="33"/>
  <c r="V249" i="33" s="1"/>
  <c r="M1270" i="33"/>
  <c r="V1270" i="33" s="1"/>
  <c r="M301" i="33"/>
  <c r="M1367" i="33"/>
  <c r="V1367" i="33" s="1"/>
  <c r="M1002" i="33"/>
  <c r="V1002" i="33" s="1"/>
  <c r="M2409" i="33"/>
  <c r="M787" i="33"/>
  <c r="M1759" i="33"/>
  <c r="V1759" i="33" s="1"/>
  <c r="M2053" i="33"/>
  <c r="V2053" i="33" s="1"/>
  <c r="M1101" i="33"/>
  <c r="V1101" i="33" s="1"/>
  <c r="M1851" i="33"/>
  <c r="V1851" i="33" s="1"/>
  <c r="M1333" i="33"/>
  <c r="V1333" i="33" s="1"/>
  <c r="M1622" i="33"/>
  <c r="V1622" i="33" s="1"/>
  <c r="M950" i="33"/>
  <c r="V950" i="33" s="1"/>
  <c r="M2039" i="33"/>
  <c r="V2039" i="33" s="1"/>
  <c r="M1178" i="33"/>
  <c r="V1178" i="33" s="1"/>
  <c r="M92" i="33"/>
  <c r="V92" i="33" s="1"/>
  <c r="M44" i="33"/>
  <c r="V44" i="33" s="1"/>
  <c r="M2172" i="33"/>
  <c r="V2172" i="33" s="1"/>
  <c r="M694" i="33"/>
  <c r="V694" i="33" s="1"/>
  <c r="M12" i="33"/>
  <c r="V12" i="33" s="1"/>
  <c r="M407" i="33"/>
  <c r="V407" i="33" s="1"/>
  <c r="M382" i="33"/>
  <c r="M2438" i="33"/>
  <c r="V2438" i="33" s="1"/>
  <c r="M2096" i="33"/>
  <c r="V2096" i="33" s="1"/>
  <c r="M1738" i="33"/>
  <c r="V1738" i="33" s="1"/>
  <c r="M1394" i="33"/>
  <c r="V1394" i="33" s="1"/>
  <c r="M1078" i="33"/>
  <c r="M1409" i="33"/>
  <c r="V1409" i="33" s="1"/>
  <c r="M1390" i="33"/>
  <c r="V1390" i="33" s="1"/>
  <c r="M774" i="33"/>
  <c r="V774" i="33" s="1"/>
  <c r="M460" i="33"/>
  <c r="V460" i="33" s="1"/>
  <c r="M317" i="33"/>
  <c r="V317" i="33" s="1"/>
  <c r="M420" i="33"/>
  <c r="V420" i="33" s="1"/>
  <c r="M1447" i="33"/>
  <c r="V1447" i="33" s="1"/>
  <c r="M1225" i="33"/>
  <c r="V1225" i="33" s="1"/>
  <c r="M749" i="33"/>
  <c r="V749" i="33" s="1"/>
  <c r="M283" i="33"/>
  <c r="V283" i="33" s="1"/>
  <c r="M1839" i="33"/>
  <c r="V1839" i="33" s="1"/>
  <c r="M489" i="33"/>
  <c r="V489" i="33" s="1"/>
  <c r="M2437" i="33"/>
  <c r="V2437" i="33" s="1"/>
  <c r="M2247" i="33"/>
  <c r="V2247" i="33" s="1"/>
  <c r="M394" i="33"/>
  <c r="M518" i="33"/>
  <c r="M2285" i="33"/>
  <c r="M665" i="33"/>
  <c r="M1689" i="33"/>
  <c r="M1559" i="33"/>
  <c r="M1463" i="33"/>
  <c r="V1463" i="33" s="1"/>
  <c r="M1950" i="33"/>
  <c r="V1950" i="33" s="1"/>
  <c r="M252" i="33"/>
  <c r="V252" i="33" s="1"/>
  <c r="M1762" i="33"/>
  <c r="V1762" i="33" s="1"/>
  <c r="M1509" i="33"/>
  <c r="M948" i="33"/>
  <c r="V948" i="33" s="1"/>
  <c r="M290" i="33"/>
  <c r="V290" i="33" s="1"/>
  <c r="M1324" i="33"/>
  <c r="V1324" i="33" s="1"/>
  <c r="M1587" i="33"/>
  <c r="V1587" i="33" s="1"/>
  <c r="M2027" i="33"/>
  <c r="V2027" i="33" s="1"/>
  <c r="M1474" i="33"/>
  <c r="V1474" i="33" s="1"/>
  <c r="M2288" i="33"/>
  <c r="V2288" i="33" s="1"/>
  <c r="M2149" i="33"/>
  <c r="V2149" i="33" s="1"/>
  <c r="M93" i="33"/>
  <c r="V93" i="33" s="1"/>
  <c r="M1571" i="33"/>
  <c r="M1698" i="33"/>
  <c r="V1698" i="33" s="1"/>
  <c r="M1534" i="33"/>
  <c r="V1534" i="33" s="1"/>
  <c r="M764" i="33"/>
  <c r="V764" i="33" s="1"/>
  <c r="M1402" i="33"/>
  <c r="V1402" i="33" s="1"/>
  <c r="M1411" i="33"/>
  <c r="V1411" i="33" s="1"/>
  <c r="M118" i="33"/>
  <c r="V118" i="33" s="1"/>
  <c r="M1056" i="33"/>
  <c r="V1056" i="33" s="1"/>
  <c r="M906" i="33"/>
  <c r="V906" i="33" s="1"/>
  <c r="M1725" i="33"/>
  <c r="V1725" i="33" s="1"/>
  <c r="M198" i="33"/>
  <c r="V198" i="33" s="1"/>
  <c r="M1986" i="33"/>
  <c r="V1986" i="33" s="1"/>
  <c r="M389" i="33"/>
  <c r="V389" i="33" s="1"/>
  <c r="M2274" i="33"/>
  <c r="V2274" i="33" s="1"/>
  <c r="M1061" i="33"/>
  <c r="V1061" i="33" s="1"/>
  <c r="M1998" i="33"/>
  <c r="V1998" i="33" s="1"/>
  <c r="M1164" i="33"/>
  <c r="V1164" i="33" s="1"/>
  <c r="M49" i="33"/>
  <c r="V49" i="33" s="1"/>
  <c r="M1222" i="33"/>
  <c r="V1222" i="33" s="1"/>
  <c r="M2211" i="33"/>
  <c r="V2211" i="33" s="1"/>
  <c r="M775" i="33"/>
  <c r="V775" i="33" s="1"/>
  <c r="M895" i="33"/>
  <c r="V895" i="33" s="1"/>
  <c r="M2359" i="33"/>
  <c r="M817" i="33"/>
  <c r="V817" i="33" s="1"/>
  <c r="M2336" i="33"/>
  <c r="M79" i="33"/>
  <c r="V79" i="33" s="1"/>
  <c r="M789" i="33"/>
  <c r="V789" i="33" s="1"/>
  <c r="M2061" i="33"/>
  <c r="V2061" i="33" s="1"/>
  <c r="M432" i="33"/>
  <c r="V432" i="33" s="1"/>
  <c r="M967" i="33"/>
  <c r="V967" i="33" s="1"/>
  <c r="M1802" i="33"/>
  <c r="V1802" i="33" s="1"/>
  <c r="M1236" i="33"/>
  <c r="V1236" i="33" s="1"/>
  <c r="M1956" i="33"/>
  <c r="V1956" i="33" s="1"/>
  <c r="M367" i="33"/>
  <c r="V367" i="33" s="1"/>
  <c r="M1285" i="33"/>
  <c r="V1285" i="33" s="1"/>
  <c r="M751" i="33"/>
  <c r="V751" i="33" s="1"/>
  <c r="M353" i="33"/>
  <c r="V353" i="33" s="1"/>
  <c r="M1543" i="33"/>
  <c r="V1543" i="33" s="1"/>
  <c r="M1292" i="33"/>
  <c r="V1292" i="33" s="1"/>
  <c r="M269" i="33"/>
  <c r="V269" i="33" s="1"/>
  <c r="M218" i="33"/>
  <c r="M211" i="33"/>
  <c r="M1166" i="33"/>
  <c r="V1166" i="33" s="1"/>
  <c r="M522" i="33"/>
  <c r="M2252" i="33"/>
  <c r="M940" i="33"/>
  <c r="V940" i="33" s="1"/>
  <c r="M2395" i="33"/>
  <c r="V2395" i="33" s="1"/>
  <c r="M885" i="33"/>
  <c r="V885" i="33" s="1"/>
  <c r="M81" i="33"/>
  <c r="V81" i="33" s="1"/>
  <c r="M1675" i="33"/>
  <c r="V1675" i="33" s="1"/>
  <c r="M737" i="33"/>
  <c r="V737" i="33" s="1"/>
  <c r="M292" i="33"/>
  <c r="V292" i="33" s="1"/>
  <c r="M587" i="33"/>
  <c r="V587" i="33" s="1"/>
  <c r="M1454" i="33"/>
  <c r="V1454" i="33" s="1"/>
  <c r="M265" i="33"/>
  <c r="V265" i="33" s="1"/>
  <c r="M1268" i="33"/>
  <c r="V1268" i="33" s="1"/>
  <c r="M1818" i="33"/>
  <c r="V1818" i="33" s="1"/>
  <c r="M374" i="33"/>
  <c r="V374" i="33" s="1"/>
  <c r="M1264" i="33"/>
  <c r="V1264" i="33" s="1"/>
  <c r="M2047" i="33"/>
  <c r="V2047" i="33" s="1"/>
  <c r="M1508" i="33"/>
  <c r="V1508" i="33" s="1"/>
  <c r="M1693" i="33"/>
  <c r="V1693" i="33" s="1"/>
  <c r="M1425" i="33"/>
  <c r="V1425" i="33" s="1"/>
  <c r="M340" i="33"/>
  <c r="V340" i="33" s="1"/>
  <c r="M299" i="33"/>
  <c r="V299" i="33" s="1"/>
  <c r="M10" i="33"/>
  <c r="V10" i="33" s="1"/>
  <c r="M1342" i="33"/>
  <c r="V1342" i="33" s="1"/>
  <c r="M2127" i="33"/>
  <c r="V2127" i="33" s="1"/>
  <c r="M1107" i="33"/>
  <c r="V1107" i="33" s="1"/>
  <c r="M2304" i="33"/>
  <c r="V2304" i="33" s="1"/>
  <c r="M1972" i="33"/>
  <c r="M2326" i="33"/>
  <c r="V2326" i="33" s="1"/>
  <c r="M320" i="33"/>
  <c r="V320" i="33" s="1"/>
  <c r="M436" i="33"/>
  <c r="V436" i="33" s="1"/>
  <c r="M2366" i="33"/>
  <c r="V2366" i="33" s="1"/>
  <c r="M850" i="33"/>
  <c r="V850" i="33" s="1"/>
  <c r="M2043" i="33"/>
  <c r="V2043" i="33" s="1"/>
  <c r="M2261" i="33"/>
  <c r="V2261" i="33" s="1"/>
  <c r="M1065" i="33"/>
  <c r="V1065" i="33" s="1"/>
  <c r="M2278" i="33"/>
  <c r="V2278" i="33" s="1"/>
  <c r="M184" i="33"/>
  <c r="M2362" i="33"/>
  <c r="V2362" i="33" s="1"/>
  <c r="M297" i="33"/>
  <c r="V297" i="33" s="1"/>
  <c r="M1970" i="33"/>
  <c r="M496" i="33"/>
  <c r="M931" i="33"/>
  <c r="V931" i="33" s="1"/>
  <c r="M232" i="33"/>
  <c r="V232" i="33" s="1"/>
  <c r="M253" i="33"/>
  <c r="V253" i="33" s="1"/>
  <c r="M2191" i="33"/>
  <c r="V2191" i="33" s="1"/>
  <c r="M2237" i="33"/>
  <c r="V2237" i="33" s="1"/>
  <c r="M45" i="33"/>
  <c r="V45" i="33" s="1"/>
  <c r="M924" i="33"/>
  <c r="V924" i="33" s="1"/>
  <c r="M1827" i="33"/>
  <c r="V1827" i="33" s="1"/>
  <c r="M2271" i="33"/>
  <c r="V2271" i="33" s="1"/>
  <c r="M268" i="33"/>
  <c r="V268" i="33" s="1"/>
  <c r="M855" i="33"/>
  <c r="V855" i="33" s="1"/>
  <c r="M2212" i="33"/>
  <c r="V2212" i="33" s="1"/>
  <c r="M99" i="33"/>
  <c r="V99" i="33" s="1"/>
  <c r="M67" i="33"/>
  <c r="V67" i="33" s="1"/>
  <c r="M18" i="33"/>
  <c r="V18" i="33" s="1"/>
  <c r="M71" i="33"/>
  <c r="M1069" i="33"/>
  <c r="V1069" i="33" s="1"/>
  <c r="M1316" i="33"/>
  <c r="V1316" i="33" s="1"/>
  <c r="M311" i="33"/>
  <c r="V311" i="33" s="1"/>
  <c r="M453" i="33"/>
  <c r="V453" i="33" s="1"/>
  <c r="M1866" i="33"/>
  <c r="V1866" i="33" s="1"/>
  <c r="M2401" i="33"/>
  <c r="V2401" i="33" s="1"/>
  <c r="M735" i="33"/>
  <c r="V735" i="33" s="1"/>
  <c r="M1330" i="33"/>
  <c r="V1330" i="33" s="1"/>
  <c r="M293" i="33"/>
  <c r="V293" i="33" s="1"/>
  <c r="M1533" i="33"/>
  <c r="V1533" i="33" s="1"/>
  <c r="M1397" i="33"/>
  <c r="V1397" i="33" s="1"/>
  <c r="M381" i="33"/>
  <c r="V381" i="33" s="1"/>
  <c r="M1046" i="33"/>
  <c r="V1046" i="33" s="1"/>
  <c r="M638" i="33"/>
  <c r="V638" i="33" s="1"/>
  <c r="M905" i="33"/>
  <c r="V905" i="33" s="1"/>
  <c r="M1466" i="33"/>
  <c r="V1466" i="33" s="1"/>
  <c r="M1044" i="33"/>
  <c r="V1044" i="33" s="1"/>
  <c r="M2203" i="33"/>
  <c r="V2203" i="33" s="1"/>
  <c r="M1837" i="33"/>
  <c r="V1837" i="33" s="1"/>
  <c r="M1537" i="33"/>
  <c r="M1556" i="33"/>
  <c r="M786" i="33"/>
  <c r="M330" i="33"/>
  <c r="M2517" i="33"/>
  <c r="M70" i="33"/>
  <c r="M588" i="33"/>
  <c r="V588" i="33" s="1"/>
  <c r="M2093" i="33"/>
  <c r="V2093" i="33" s="1"/>
  <c r="M172" i="33"/>
  <c r="V172" i="33" s="1"/>
  <c r="M27" i="33"/>
  <c r="V27" i="33" s="1"/>
  <c r="M1910" i="33"/>
  <c r="V1910" i="33" s="1"/>
  <c r="M658" i="33"/>
  <c r="V658" i="33" s="1"/>
  <c r="M1846" i="33"/>
  <c r="V1846" i="33" s="1"/>
  <c r="M549" i="33"/>
  <c r="V549" i="33" s="1"/>
  <c r="M2479" i="33"/>
  <c r="V2479" i="33" s="1"/>
  <c r="M2393" i="33"/>
  <c r="V2393" i="33" s="1"/>
  <c r="M26" i="33"/>
  <c r="V26" i="33" s="1"/>
  <c r="M1905" i="33"/>
  <c r="V1905" i="33" s="1"/>
  <c r="M1697" i="33"/>
  <c r="V1697" i="33" s="1"/>
  <c r="M926" i="33"/>
  <c r="V926" i="33" s="1"/>
  <c r="M1625" i="33"/>
  <c r="M942" i="33"/>
  <c r="V942" i="33" s="1"/>
  <c r="M2319" i="33"/>
  <c r="M873" i="33"/>
  <c r="V873" i="33" s="1"/>
  <c r="M530" i="33"/>
  <c r="V530" i="33" s="1"/>
  <c r="M1793" i="33"/>
  <c r="V1793" i="33" s="1"/>
  <c r="M2084" i="33"/>
  <c r="V2084" i="33" s="1"/>
  <c r="M125" i="33"/>
  <c r="V125" i="33" s="1"/>
  <c r="M1290" i="33"/>
  <c r="V1290" i="33" s="1"/>
  <c r="M369" i="33"/>
  <c r="V369" i="33" s="1"/>
  <c r="M788" i="33"/>
  <c r="V788" i="33" s="1"/>
  <c r="M987" i="33"/>
  <c r="V987" i="33" s="1"/>
  <c r="M120" i="33"/>
  <c r="V120" i="33" s="1"/>
  <c r="M1235" i="33"/>
  <c r="V1235" i="33" s="1"/>
  <c r="M1431" i="33"/>
  <c r="V1431" i="33" s="1"/>
  <c r="M955" i="33"/>
  <c r="V955" i="33" s="1"/>
  <c r="M1377" i="33"/>
  <c r="V1377" i="33" s="1"/>
  <c r="M1157" i="33"/>
  <c r="V1157" i="33" s="1"/>
  <c r="M2305" i="33"/>
  <c r="V2305" i="33" s="1"/>
  <c r="M1458" i="33"/>
  <c r="V1458" i="33" s="1"/>
  <c r="M413" i="33"/>
  <c r="V413" i="33" s="1"/>
  <c r="M2516" i="33"/>
  <c r="M977" i="33"/>
  <c r="V977" i="33" s="1"/>
  <c r="M2238" i="33"/>
  <c r="V2238" i="33" s="1"/>
  <c r="M1894" i="33"/>
  <c r="V1894" i="33" s="1"/>
  <c r="M2351" i="33"/>
  <c r="V2351" i="33" s="1"/>
  <c r="M32" i="33"/>
  <c r="V32" i="33" s="1"/>
  <c r="M1405" i="33"/>
  <c r="V1405" i="33" s="1"/>
  <c r="M1086" i="33"/>
  <c r="V1086" i="33" s="1"/>
  <c r="M338" i="33"/>
  <c r="V338" i="33" s="1"/>
  <c r="M48" i="33"/>
  <c r="V48" i="33" s="1"/>
  <c r="M399" i="33"/>
  <c r="V399" i="33" s="1"/>
  <c r="M575" i="33"/>
  <c r="V575" i="33" s="1"/>
  <c r="M533" i="33"/>
  <c r="V533" i="33" s="1"/>
  <c r="M1303" i="33"/>
  <c r="V1303" i="33" s="1"/>
  <c r="M672" i="33"/>
  <c r="V672" i="33" s="1"/>
  <c r="M1946" i="33"/>
  <c r="V1946" i="33" s="1"/>
  <c r="M2457" i="33"/>
  <c r="V2457" i="33" s="1"/>
  <c r="M711" i="33"/>
  <c r="V711" i="33" s="1"/>
  <c r="M220" i="33"/>
  <c r="V220" i="33" s="1"/>
  <c r="M2229" i="33"/>
  <c r="M1421" i="33"/>
  <c r="M450" i="33"/>
  <c r="M627" i="33"/>
  <c r="M378" i="33"/>
  <c r="M1283" i="33"/>
  <c r="M245" i="33"/>
  <c r="V245" i="33" s="1"/>
  <c r="M1646" i="33"/>
  <c r="V1646" i="33" s="1"/>
  <c r="M1605" i="33"/>
  <c r="V1605" i="33" s="1"/>
  <c r="M2343" i="33"/>
  <c r="V2343" i="33" s="1"/>
  <c r="M1110" i="33"/>
  <c r="V1110" i="33" s="1"/>
  <c r="M2316" i="33"/>
  <c r="V2316" i="33" s="1"/>
  <c r="M1917" i="33"/>
  <c r="V1917" i="33" s="1"/>
  <c r="M731" i="33"/>
  <c r="V731" i="33" s="1"/>
  <c r="M212" i="33"/>
  <c r="V212" i="33" s="1"/>
  <c r="M462" i="33"/>
  <c r="V462" i="33" s="1"/>
  <c r="M1489" i="33"/>
  <c r="V1489" i="33" s="1"/>
  <c r="M779" i="33"/>
  <c r="V779" i="33" s="1"/>
  <c r="M1961" i="33"/>
  <c r="V1961" i="33" s="1"/>
  <c r="M370" i="33"/>
  <c r="V370" i="33" s="1"/>
  <c r="M1575" i="33"/>
  <c r="V1575" i="33" s="1"/>
  <c r="M1727" i="33"/>
  <c r="V1727" i="33" s="1"/>
  <c r="M1990" i="33"/>
  <c r="V1990" i="33" s="1"/>
  <c r="M574" i="33"/>
  <c r="V574" i="33" s="1"/>
  <c r="M2455" i="33"/>
  <c r="M1898" i="33"/>
  <c r="V1898" i="33" s="1"/>
  <c r="M951" i="33"/>
  <c r="V951" i="33" s="1"/>
  <c r="M448" i="33"/>
  <c r="V448" i="33" s="1"/>
  <c r="M685" i="33"/>
  <c r="V685" i="33" s="1"/>
  <c r="M165" i="33"/>
  <c r="V165" i="33" s="1"/>
  <c r="M2070" i="33"/>
  <c r="M1978" i="33"/>
  <c r="V1978" i="33" s="1"/>
  <c r="M1452" i="33"/>
  <c r="V1452" i="33" s="1"/>
  <c r="M434" i="33"/>
  <c r="V434" i="33" s="1"/>
  <c r="M137" i="33"/>
  <c r="V137" i="33" s="1"/>
  <c r="M2448" i="33"/>
  <c r="V2448" i="33" s="1"/>
  <c r="M2175" i="33"/>
  <c r="V2175" i="33" s="1"/>
  <c r="M170" i="33"/>
  <c r="V170" i="33" s="1"/>
  <c r="M802" i="33"/>
  <c r="V802" i="33" s="1"/>
  <c r="M1017" i="33"/>
  <c r="V1017" i="33" s="1"/>
  <c r="M957" i="33"/>
  <c r="V957" i="33" s="1"/>
  <c r="M2090" i="33"/>
  <c r="M351" i="33"/>
  <c r="V351" i="33" s="1"/>
  <c r="M261" i="33"/>
  <c r="M1580" i="33"/>
  <c r="M1062" i="33"/>
  <c r="V1062" i="33" s="1"/>
  <c r="M393" i="33"/>
  <c r="V393" i="33" s="1"/>
  <c r="M1213" i="33"/>
  <c r="V1213" i="33" s="1"/>
  <c r="M911" i="33"/>
  <c r="V911" i="33" s="1"/>
  <c r="M1419" i="33"/>
  <c r="V1419" i="33" s="1"/>
  <c r="M1371" i="33"/>
  <c r="V1371" i="33" s="1"/>
  <c r="M2420" i="33"/>
  <c r="V2420" i="33" s="1"/>
  <c r="M629" i="33"/>
  <c r="V629" i="33" s="1"/>
  <c r="M1054" i="33"/>
  <c r="V1054" i="33" s="1"/>
  <c r="M2058" i="33"/>
  <c r="V2058" i="33" s="1"/>
  <c r="M2196" i="33"/>
  <c r="V2196" i="33" s="1"/>
  <c r="M2246" i="33"/>
  <c r="V2246" i="33" s="1"/>
  <c r="M221" i="33"/>
  <c r="V221" i="33" s="1"/>
  <c r="M854" i="33"/>
  <c r="V854" i="33" s="1"/>
  <c r="M528" i="33"/>
  <c r="V528" i="33" s="1"/>
  <c r="M2133" i="33"/>
  <c r="M1607" i="33"/>
  <c r="M1923" i="33"/>
  <c r="V1923" i="33" s="1"/>
  <c r="M1510" i="33"/>
  <c r="M2174" i="33"/>
  <c r="V2174" i="33" s="1"/>
  <c r="M2013" i="33"/>
  <c r="V2013" i="33" s="1"/>
  <c r="M2163" i="33"/>
  <c r="V2163" i="33" s="1"/>
  <c r="M2453" i="33"/>
  <c r="V2453" i="33" s="1"/>
  <c r="M373" i="33"/>
  <c r="V373" i="33" s="1"/>
  <c r="M1351" i="33"/>
  <c r="V1351" i="33" s="1"/>
  <c r="M421" i="33"/>
  <c r="V421" i="33" s="1"/>
  <c r="M411" i="33"/>
  <c r="V411" i="33" s="1"/>
  <c r="M1546" i="33"/>
  <c r="V1546" i="33" s="1"/>
  <c r="M2205" i="33"/>
  <c r="V2205" i="33" s="1"/>
  <c r="M1518" i="33"/>
  <c r="V1518" i="33" s="1"/>
  <c r="M1067" i="33"/>
  <c r="V1067" i="33" s="1"/>
  <c r="M1519" i="33"/>
  <c r="V1519" i="33" s="1"/>
  <c r="M1133" i="33"/>
  <c r="V1133" i="33" s="1"/>
  <c r="M2281" i="33"/>
  <c r="V2281" i="33" s="1"/>
  <c r="M132" i="33"/>
  <c r="V132" i="33" s="1"/>
  <c r="M1984" i="33"/>
  <c r="M791" i="33"/>
  <c r="M2021" i="33"/>
  <c r="M2155" i="33"/>
  <c r="M1403" i="33"/>
  <c r="M990" i="33"/>
  <c r="M1129" i="33"/>
  <c r="M1057" i="33"/>
  <c r="V1057" i="33" s="1"/>
  <c r="M1114" i="33"/>
  <c r="V1114" i="33" s="1"/>
  <c r="M701" i="33"/>
  <c r="V701" i="33" s="1"/>
  <c r="M1830" i="33"/>
  <c r="V1830" i="33" s="1"/>
  <c r="M2345" i="33"/>
  <c r="V2345" i="33" s="1"/>
  <c r="M183" i="33"/>
  <c r="V183" i="33" s="1"/>
  <c r="M2150" i="33"/>
  <c r="V2150" i="33" s="1"/>
  <c r="M1504" i="33"/>
  <c r="V1504" i="33" s="1"/>
  <c r="M1997" i="33"/>
  <c r="V1997" i="33" s="1"/>
  <c r="M2266" i="33"/>
  <c r="V2266" i="33" s="1"/>
  <c r="M804" i="33"/>
  <c r="V804" i="33" s="1"/>
  <c r="M1840" i="33"/>
  <c r="V1840" i="33" s="1"/>
  <c r="M487" i="33"/>
  <c r="V487" i="33" s="1"/>
  <c r="M1705" i="33"/>
  <c r="M502" i="33"/>
  <c r="V502" i="33" s="1"/>
  <c r="M238" i="33"/>
  <c r="V238" i="33" s="1"/>
  <c r="M295" i="33"/>
  <c r="V295" i="33" s="1"/>
  <c r="M2080" i="33"/>
  <c r="V2080" i="33" s="1"/>
  <c r="M838" i="33"/>
  <c r="V838" i="33" s="1"/>
  <c r="M17" i="33"/>
  <c r="V17" i="33" s="1"/>
  <c r="M1979" i="33"/>
  <c r="V1979" i="33" s="1"/>
  <c r="M526" i="33"/>
  <c r="V526" i="33" s="1"/>
  <c r="M2094" i="33"/>
  <c r="V2094" i="33" s="1"/>
  <c r="M1308" i="33"/>
  <c r="M816" i="33"/>
  <c r="V816" i="33" s="1"/>
  <c r="M1108" i="33"/>
  <c r="V1108" i="33" s="1"/>
  <c r="M527" i="33"/>
  <c r="V527" i="33" s="1"/>
  <c r="M2425" i="33"/>
  <c r="V2425" i="33" s="1"/>
  <c r="M1908" i="33"/>
  <c r="V1908" i="33" s="1"/>
  <c r="M1859" i="33"/>
  <c r="V1859" i="33" s="1"/>
  <c r="M1440" i="33"/>
  <c r="V1440" i="33" s="1"/>
  <c r="M1049" i="33"/>
  <c r="V1049" i="33" s="1"/>
  <c r="M1259" i="33"/>
  <c r="V1259" i="33" s="1"/>
  <c r="M1181" i="33"/>
  <c r="V1181" i="33" s="1"/>
  <c r="M1123" i="33"/>
  <c r="V1123" i="33" s="1"/>
  <c r="M1988" i="33"/>
  <c r="V1988" i="33" s="1"/>
  <c r="M814" i="33"/>
  <c r="V814" i="33" s="1"/>
  <c r="M2228" i="33"/>
  <c r="V2228" i="33" s="1"/>
  <c r="M878" i="33"/>
  <c r="V878" i="33" s="1"/>
  <c r="M1477" i="33"/>
  <c r="V1477" i="33" s="1"/>
  <c r="M829" i="33"/>
  <c r="V829" i="33" s="1"/>
  <c r="M2158" i="33"/>
  <c r="V2158" i="33" s="1"/>
  <c r="M77" i="33"/>
  <c r="V77" i="33" s="1"/>
  <c r="M1596" i="33"/>
  <c r="V1596" i="33" s="1"/>
  <c r="M2038" i="33"/>
  <c r="V2038" i="33" s="1"/>
  <c r="M866" i="33"/>
  <c r="V866" i="33" s="1"/>
  <c r="M2291" i="33"/>
  <c r="V2291" i="33" s="1"/>
  <c r="M1644" i="33"/>
  <c r="V1644" i="33" s="1"/>
  <c r="M1728" i="33"/>
  <c r="V1728" i="33" s="1"/>
  <c r="M1024" i="33"/>
  <c r="V1024" i="33" s="1"/>
  <c r="M1748" i="33"/>
  <c r="V1748" i="33" s="1"/>
  <c r="M1060" i="33"/>
  <c r="V1060" i="33" s="1"/>
  <c r="M250" i="33"/>
  <c r="V250" i="33" s="1"/>
  <c r="M612" i="33"/>
  <c r="M826" i="33"/>
  <c r="M2151" i="33"/>
  <c r="M1562" i="33"/>
  <c r="V1562" i="33" s="1"/>
  <c r="M167" i="33"/>
  <c r="V167" i="33" s="1"/>
  <c r="M723" i="33"/>
  <c r="V723" i="33" s="1"/>
  <c r="M1804" i="33"/>
  <c r="V1804" i="33" s="1"/>
  <c r="M580" i="33"/>
  <c r="V580" i="33" s="1"/>
  <c r="M108" i="33"/>
  <c r="V108" i="33" s="1"/>
  <c r="M1445" i="33"/>
  <c r="V1445" i="33" s="1"/>
  <c r="M1901" i="33"/>
  <c r="V1901" i="33" s="1"/>
  <c r="M180" i="33"/>
  <c r="V180" i="33" s="1"/>
  <c r="M1350" i="33"/>
  <c r="V1350" i="33" s="1"/>
  <c r="M2341" i="33"/>
  <c r="V2341" i="33" s="1"/>
  <c r="M1611" i="33"/>
  <c r="V1611" i="33" s="1"/>
  <c r="M604" i="33"/>
  <c r="V604" i="33" s="1"/>
  <c r="M319" i="33"/>
  <c r="V319" i="33" s="1"/>
  <c r="M385" i="33"/>
  <c r="V385" i="33" s="1"/>
  <c r="M1139" i="33"/>
  <c r="V1139" i="33" s="1"/>
  <c r="M883" i="33"/>
  <c r="V883" i="33" s="1"/>
  <c r="M2069" i="33"/>
  <c r="V2069" i="33" s="1"/>
  <c r="M573" i="33"/>
  <c r="V573" i="33" s="1"/>
  <c r="M1823" i="33"/>
  <c r="V1823" i="33" s="1"/>
  <c r="M500" i="33"/>
  <c r="V500" i="33" s="1"/>
  <c r="M1383" i="33"/>
  <c r="M2503" i="33"/>
  <c r="M652" i="33"/>
  <c r="V652" i="33" s="1"/>
  <c r="M1588" i="33"/>
  <c r="V1588" i="33" s="1"/>
  <c r="M304" i="33"/>
  <c r="V304" i="33" s="1"/>
  <c r="M2371" i="33"/>
  <c r="V2371" i="33" s="1"/>
  <c r="M923" i="33"/>
  <c r="V923" i="33" s="1"/>
  <c r="M892" i="33"/>
  <c r="V892" i="33" s="1"/>
  <c r="M1337" i="33"/>
  <c r="V1337" i="33" s="1"/>
  <c r="M2490" i="33"/>
  <c r="V2490" i="33" s="1"/>
  <c r="M1170" i="33"/>
  <c r="V1170" i="33" s="1"/>
  <c r="M2091" i="33"/>
  <c r="V2091" i="33" s="1"/>
  <c r="M169" i="33"/>
  <c r="V169" i="33" s="1"/>
  <c r="M1053" i="33"/>
  <c r="V1053" i="33" s="1"/>
  <c r="M1282" i="33"/>
  <c r="V1282" i="33" s="1"/>
  <c r="M2100" i="33"/>
  <c r="V2100" i="33" s="1"/>
  <c r="M310" i="33"/>
  <c r="M1609" i="33"/>
  <c r="V1609" i="33" s="1"/>
  <c r="M773" i="33"/>
  <c r="V773" i="33" s="1"/>
  <c r="M202" i="33"/>
  <c r="M1660" i="33"/>
  <c r="M2057" i="33"/>
  <c r="V2057" i="33" s="1"/>
  <c r="M1430" i="33"/>
  <c r="V1430" i="33" s="1"/>
  <c r="M34" i="33"/>
  <c r="V34" i="33" s="1"/>
  <c r="M847" i="33"/>
  <c r="V847" i="33" s="1"/>
  <c r="M858" i="33"/>
  <c r="V858" i="33" s="1"/>
  <c r="M2501" i="33"/>
  <c r="V2501" i="33" s="1"/>
  <c r="M281" i="33"/>
  <c r="V281" i="33" s="1"/>
  <c r="M2250" i="33"/>
  <c r="V2250" i="33" s="1"/>
  <c r="M1745" i="33"/>
  <c r="V1745" i="33" s="1"/>
  <c r="M210" i="33"/>
  <c r="V210" i="33" s="1"/>
  <c r="M647" i="33"/>
  <c r="V647" i="33" s="1"/>
  <c r="M1651" i="33"/>
  <c r="V1651" i="33" s="1"/>
  <c r="M241" i="33"/>
  <c r="V241" i="33" s="1"/>
  <c r="M1983" i="33"/>
  <c r="V1983" i="33" s="1"/>
  <c r="M431" i="33"/>
  <c r="V431" i="33" s="1"/>
  <c r="M1124" i="33"/>
  <c r="M231" i="33"/>
  <c r="V231" i="33" s="1"/>
  <c r="M1248" i="33"/>
  <c r="V1248" i="33" s="1"/>
  <c r="M1670" i="33"/>
  <c r="V1670" i="33" s="1"/>
  <c r="M1063" i="33"/>
  <c r="V1063" i="33" s="1"/>
  <c r="M1115" i="33"/>
  <c r="V1115" i="33" s="1"/>
  <c r="M2190" i="33"/>
  <c r="V2190" i="33" s="1"/>
  <c r="M1267" i="33"/>
  <c r="V1267" i="33" s="1"/>
  <c r="M1645" i="33"/>
  <c r="V1645" i="33" s="1"/>
  <c r="M1919" i="33"/>
  <c r="V1919" i="33" s="1"/>
  <c r="M918" i="33"/>
  <c r="V918" i="33" s="1"/>
  <c r="M653" i="33"/>
  <c r="V653" i="33" s="1"/>
  <c r="M1373" i="33"/>
  <c r="V1373" i="33" s="1"/>
  <c r="M2478" i="33"/>
  <c r="V2478" i="33" s="1"/>
  <c r="M1029" i="33"/>
  <c r="V1029" i="33" s="1"/>
  <c r="M1521" i="33"/>
  <c r="V1521" i="33" s="1"/>
  <c r="M1532" i="33"/>
  <c r="V1532" i="33" s="1"/>
  <c r="M758" i="33"/>
  <c r="V758" i="33" s="1"/>
  <c r="M1156" i="33"/>
  <c r="V1156" i="33" s="1"/>
  <c r="M1122" i="33"/>
  <c r="V1122" i="33" s="1"/>
  <c r="M708" i="33"/>
  <c r="M2018" i="33"/>
  <c r="M2063" i="33"/>
  <c r="M896" i="33"/>
  <c r="M1863" i="33"/>
  <c r="V1863" i="33" s="1"/>
  <c r="M2041" i="33"/>
  <c r="V2041" i="33" s="1"/>
  <c r="M1228" i="33"/>
  <c r="V1228" i="33" s="1"/>
  <c r="M693" i="33"/>
  <c r="V693" i="33" s="1"/>
  <c r="M1221" i="33"/>
  <c r="V1221" i="33" s="1"/>
  <c r="M673" i="33"/>
  <c r="V673" i="33" s="1"/>
  <c r="M110" i="33"/>
  <c r="V110" i="33" s="1"/>
  <c r="M402" i="33"/>
  <c r="V402" i="33" s="1"/>
  <c r="M806" i="33"/>
  <c r="V806" i="33" s="1"/>
  <c r="M1569" i="33"/>
  <c r="V1569" i="33" s="1"/>
  <c r="M1871" i="33"/>
  <c r="V1871" i="33" s="1"/>
  <c r="M1775" i="33"/>
  <c r="V1775" i="33" s="1"/>
  <c r="M626" i="33"/>
  <c r="V626" i="33" s="1"/>
  <c r="M406" i="33"/>
  <c r="V406" i="33" s="1"/>
  <c r="M726" i="33"/>
  <c r="V726" i="33" s="1"/>
  <c r="M1523" i="33"/>
  <c r="V1523" i="33" s="1"/>
  <c r="M818" i="33"/>
  <c r="M2279" i="33"/>
  <c r="V2279" i="33" s="1"/>
  <c r="M702" i="33"/>
  <c r="M445" i="33"/>
  <c r="V445" i="33" s="1"/>
  <c r="M1493" i="33"/>
  <c r="V1493" i="33" s="1"/>
  <c r="M2017" i="33"/>
  <c r="V2017" i="33" s="1"/>
  <c r="M396" i="33"/>
  <c r="V396" i="33" s="1"/>
  <c r="M87" i="33"/>
  <c r="V87" i="33" s="1"/>
  <c r="M2297" i="33"/>
  <c r="V2297" i="33" s="1"/>
  <c r="M2079" i="33"/>
  <c r="V2079" i="33" s="1"/>
  <c r="M2157" i="33"/>
  <c r="V2157" i="33" s="1"/>
  <c r="M1038" i="33"/>
  <c r="V1038" i="33" s="1"/>
  <c r="M2452" i="33"/>
  <c r="V2452" i="33" s="1"/>
  <c r="M1687" i="33"/>
  <c r="V1687" i="33" s="1"/>
  <c r="M2101" i="33"/>
  <c r="V2101" i="33" s="1"/>
  <c r="M2208" i="33"/>
  <c r="V2208" i="33" s="1"/>
  <c r="M1281" i="33"/>
  <c r="V1281" i="33" s="1"/>
  <c r="M2258" i="33"/>
  <c r="V2258" i="33" s="1"/>
  <c r="M1777" i="33"/>
  <c r="V1777" i="33" s="1"/>
  <c r="M581" i="33"/>
  <c r="V581" i="33" s="1"/>
  <c r="M763" i="33"/>
  <c r="V763" i="33" s="1"/>
  <c r="M193" i="33"/>
  <c r="V193" i="33" s="1"/>
  <c r="M1927" i="33"/>
  <c r="V1927" i="33" s="1"/>
  <c r="M388" i="33"/>
  <c r="V388" i="33" s="1"/>
  <c r="M2106" i="33"/>
  <c r="V2106" i="33" s="1"/>
  <c r="M2125" i="33"/>
  <c r="V2125" i="33" s="1"/>
  <c r="M1109" i="33"/>
  <c r="V1109" i="33" s="1"/>
  <c r="M935" i="33"/>
  <c r="M555" i="33"/>
  <c r="V555" i="33" s="1"/>
  <c r="M235" i="33"/>
  <c r="V235" i="33" s="1"/>
  <c r="M1552" i="33"/>
  <c r="V1552" i="33" s="1"/>
  <c r="M943" i="33"/>
  <c r="V943" i="33" s="1"/>
  <c r="M50" i="33"/>
  <c r="V50" i="33" s="1"/>
  <c r="M16" i="33"/>
  <c r="V16" i="33" s="1"/>
  <c r="M2161" i="33"/>
  <c r="V2161" i="33" s="1"/>
  <c r="M571" i="33"/>
  <c r="V571" i="33" s="1"/>
  <c r="M1150" i="33"/>
  <c r="V1150" i="33" s="1"/>
  <c r="M1753" i="33"/>
  <c r="V1753" i="33" s="1"/>
  <c r="M969" i="33"/>
  <c r="V969" i="33" s="1"/>
  <c r="M1399" i="33"/>
  <c r="V1399" i="33" s="1"/>
  <c r="M1530" i="33"/>
  <c r="M143" i="33"/>
  <c r="M570" i="33"/>
  <c r="V570" i="33" s="1"/>
  <c r="M540" i="33"/>
  <c r="V540" i="33" s="1"/>
  <c r="M925" i="33"/>
  <c r="V925" i="33" s="1"/>
  <c r="M928" i="33"/>
  <c r="V928" i="33" s="1"/>
  <c r="M468" i="33"/>
  <c r="V468" i="33" s="1"/>
  <c r="M913" i="33"/>
  <c r="V913" i="33" s="1"/>
  <c r="M1099" i="33"/>
  <c r="V1099" i="33" s="1"/>
  <c r="M2138" i="33"/>
  <c r="V2138" i="33" s="1"/>
  <c r="M886" i="33"/>
  <c r="V886" i="33" s="1"/>
  <c r="M1294" i="33"/>
  <c r="V1294" i="33" s="1"/>
  <c r="M308" i="33"/>
  <c r="V308" i="33" s="1"/>
  <c r="M1193" i="33"/>
  <c r="V1193" i="33" s="1"/>
  <c r="M1888" i="33"/>
  <c r="V1888" i="33" s="1"/>
  <c r="M1077" i="33"/>
  <c r="V1077" i="33" s="1"/>
  <c r="M674" i="33"/>
  <c r="V674" i="33" s="1"/>
  <c r="M2064" i="33"/>
  <c r="V2064" i="33" s="1"/>
  <c r="M1313" i="33"/>
  <c r="V1313" i="33" s="1"/>
  <c r="M2313" i="33"/>
  <c r="V2313" i="33" s="1"/>
  <c r="M2474" i="33"/>
  <c r="V2474" i="33" s="1"/>
  <c r="M1045" i="33"/>
  <c r="V1045" i="33" s="1"/>
  <c r="M190" i="33"/>
  <c r="V190" i="33" s="1"/>
  <c r="M1226" i="33"/>
  <c r="V1226" i="33" s="1"/>
  <c r="M1059" i="33"/>
  <c r="V1059" i="33" s="1"/>
  <c r="M163" i="33"/>
  <c r="V163" i="33" s="1"/>
  <c r="M2307" i="33"/>
  <c r="V2307" i="33" s="1"/>
  <c r="M1964" i="33"/>
  <c r="V1964" i="33" s="1"/>
  <c r="M217" i="33"/>
  <c r="V217" i="33" s="1"/>
  <c r="M1287" i="33"/>
  <c r="V1287" i="33" s="1"/>
  <c r="M1412" i="33"/>
  <c r="V1412" i="33" s="1"/>
  <c r="M770" i="33"/>
  <c r="V770" i="33" s="1"/>
  <c r="M1450" i="33"/>
  <c r="V1450" i="33" s="1"/>
  <c r="M1751" i="33"/>
  <c r="V1751" i="33" s="1"/>
  <c r="M671" i="33"/>
  <c r="V671" i="33" s="1"/>
  <c r="M33" i="33"/>
  <c r="V33" i="33" s="1"/>
  <c r="M1073" i="33"/>
  <c r="V1073" i="33" s="1"/>
  <c r="M807" i="33"/>
  <c r="V807" i="33" s="1"/>
  <c r="M687" i="33"/>
  <c r="V687" i="33" s="1"/>
  <c r="M912" i="33"/>
  <c r="V912" i="33" s="1"/>
  <c r="M1994" i="33"/>
  <c r="V1994" i="33" s="1"/>
  <c r="M994" i="33"/>
  <c r="M897" i="33"/>
  <c r="V897" i="33" s="1"/>
  <c r="M2464" i="33"/>
  <c r="M1071" i="33"/>
  <c r="M1252" i="33"/>
  <c r="V1252" i="33" s="1"/>
  <c r="M1040" i="33"/>
  <c r="V1040" i="33" s="1"/>
  <c r="M40" i="33"/>
  <c r="V40" i="33" s="1"/>
  <c r="M864" i="33"/>
  <c r="V864" i="33" s="1"/>
  <c r="M154" i="33"/>
  <c r="V154" i="33" s="1"/>
  <c r="M1246" i="33"/>
  <c r="V1246" i="33" s="1"/>
  <c r="M2030" i="33"/>
  <c r="V2030" i="33" s="1"/>
  <c r="M1182" i="33"/>
  <c r="V1182" i="33" s="1"/>
  <c r="M2071" i="33"/>
  <c r="V2071" i="33" s="1"/>
  <c r="M2192" i="33"/>
  <c r="V2192" i="33" s="1"/>
  <c r="M1345" i="33"/>
  <c r="V1345" i="33" s="1"/>
  <c r="M1051" i="33"/>
  <c r="V1051" i="33" s="1"/>
  <c r="M2308" i="33"/>
  <c r="V2308" i="33" s="1"/>
  <c r="M1665" i="33"/>
  <c r="V1665" i="33" s="1"/>
  <c r="M1327" i="33"/>
  <c r="V1327" i="33" s="1"/>
  <c r="M2383" i="33"/>
  <c r="M186" i="33"/>
  <c r="V186" i="33" s="1"/>
  <c r="M1278" i="33"/>
  <c r="V1278" i="33" s="1"/>
  <c r="M326" i="33"/>
  <c r="V326" i="33" s="1"/>
  <c r="M258" i="33"/>
  <c r="V258" i="33" s="1"/>
  <c r="M1360" i="33"/>
  <c r="V1360" i="33" s="1"/>
  <c r="M2177" i="33"/>
  <c r="V2177" i="33" s="1"/>
  <c r="M1050" i="33"/>
  <c r="V1050" i="33" s="1"/>
  <c r="M1241" i="33"/>
  <c r="V1241" i="33" s="1"/>
  <c r="M76" i="33"/>
  <c r="V76" i="33" s="1"/>
  <c r="M538" i="33"/>
  <c r="V538" i="33" s="1"/>
  <c r="M470" i="33"/>
  <c r="V470" i="33" s="1"/>
  <c r="M1199" i="33"/>
  <c r="V1199" i="33" s="1"/>
  <c r="M1147" i="33"/>
  <c r="V1147" i="33" s="1"/>
  <c r="M556" i="33"/>
  <c r="V556" i="33" s="1"/>
  <c r="M1322" i="33"/>
  <c r="V1322" i="33" s="1"/>
  <c r="M46" i="33"/>
  <c r="V46" i="33" s="1"/>
  <c r="M1674" i="33"/>
  <c r="V1674" i="33" s="1"/>
  <c r="M2330" i="33"/>
  <c r="V2330" i="33" s="1"/>
  <c r="M1484" i="33"/>
  <c r="V1484" i="33" s="1"/>
  <c r="M1357" i="33"/>
  <c r="M1763" i="33"/>
  <c r="M907" i="33"/>
  <c r="M2340" i="33"/>
  <c r="M2009" i="33"/>
  <c r="M2405" i="33"/>
  <c r="V2405" i="33" s="1"/>
  <c r="M1296" i="33"/>
  <c r="V1296" i="33" s="1"/>
  <c r="M827" i="33"/>
  <c r="V827" i="33" s="1"/>
  <c r="M1245" i="33"/>
  <c r="V1245" i="33" s="1"/>
  <c r="M2268" i="33"/>
  <c r="V2268" i="33" s="1"/>
  <c r="M1962" i="33"/>
  <c r="V1962" i="33" s="1"/>
  <c r="M377" i="33"/>
  <c r="V377" i="33" s="1"/>
  <c r="M415" i="33"/>
  <c r="V415" i="33" s="1"/>
  <c r="M1094" i="33"/>
  <c r="V1094" i="33" s="1"/>
  <c r="M537" i="33"/>
  <c r="V537" i="33" s="1"/>
  <c r="M491" i="33"/>
  <c r="V491" i="33" s="1"/>
  <c r="M316" i="33"/>
  <c r="V316" i="33" s="1"/>
  <c r="M988" i="33"/>
  <c r="V988" i="33" s="1"/>
  <c r="M2463" i="33"/>
  <c r="V2463" i="33" s="1"/>
  <c r="M1916" i="33"/>
  <c r="V1916" i="33" s="1"/>
  <c r="M709" i="33"/>
  <c r="M1813" i="33"/>
  <c r="M1884" i="33"/>
  <c r="V1884" i="33" s="1"/>
  <c r="M543" i="33"/>
  <c r="V543" i="33" s="1"/>
  <c r="M1298" i="33"/>
  <c r="V1298" i="33" s="1"/>
  <c r="M2499" i="33"/>
  <c r="V2499" i="33" s="1"/>
  <c r="M2380" i="33"/>
  <c r="V2380" i="33" s="1"/>
  <c r="M66" i="33"/>
  <c r="V66" i="33" s="1"/>
  <c r="M2198" i="33"/>
  <c r="V2198" i="33" s="1"/>
  <c r="M2347" i="33"/>
  <c r="V2347" i="33" s="1"/>
  <c r="M1280" i="33"/>
  <c r="V1280" i="33" s="1"/>
  <c r="M279" i="33"/>
  <c r="V279" i="33" s="1"/>
  <c r="M2365" i="33"/>
  <c r="V2365" i="33" s="1"/>
  <c r="M1707" i="33"/>
  <c r="V1707" i="33" s="1"/>
  <c r="M1084" i="33"/>
  <c r="V1084" i="33" s="1"/>
  <c r="M720" i="33"/>
  <c r="V720" i="33" s="1"/>
  <c r="M523" i="33"/>
  <c r="V523" i="33" s="1"/>
  <c r="M1511" i="33"/>
  <c r="V1511" i="33" s="1"/>
  <c r="M637" i="33"/>
  <c r="V637" i="33" s="1"/>
  <c r="M2412" i="33"/>
  <c r="V2412" i="33" s="1"/>
  <c r="M2510" i="33"/>
  <c r="V2510" i="33" s="1"/>
  <c r="M60" i="33"/>
  <c r="V60" i="33" s="1"/>
  <c r="M159" i="33"/>
  <c r="V159" i="33" s="1"/>
  <c r="M1362" i="33"/>
  <c r="V1362" i="33" s="1"/>
  <c r="M746" i="33"/>
  <c r="V746" i="33" s="1"/>
  <c r="M219" i="33"/>
  <c r="V219" i="33" s="1"/>
  <c r="M707" i="33"/>
  <c r="V707" i="33" s="1"/>
  <c r="M126" i="33"/>
  <c r="V126" i="33" s="1"/>
  <c r="M2169" i="33"/>
  <c r="V2169" i="33" s="1"/>
  <c r="M480" i="33"/>
  <c r="V480" i="33" s="1"/>
  <c r="M464" i="33"/>
  <c r="V464" i="33" s="1"/>
  <c r="M1933" i="33"/>
  <c r="V1933" i="33" s="1"/>
  <c r="M891" i="33"/>
  <c r="V891" i="33" s="1"/>
  <c r="M484" i="33"/>
  <c r="V484" i="33" s="1"/>
  <c r="M1381" i="33"/>
  <c r="V1381" i="33" s="1"/>
  <c r="M811" i="33"/>
  <c r="V811" i="33" s="1"/>
  <c r="M1755" i="33"/>
  <c r="V1755" i="33" s="1"/>
  <c r="M2292" i="33"/>
  <c r="V2292" i="33" s="1"/>
  <c r="M1087" i="33"/>
  <c r="V1087" i="33" s="1"/>
  <c r="M1606" i="33"/>
  <c r="V1606" i="33" s="1"/>
  <c r="M768" i="33"/>
  <c r="M1965" i="33"/>
  <c r="M1684" i="33"/>
  <c r="V1684" i="33" s="1"/>
  <c r="M1074" i="33"/>
  <c r="M757" i="33"/>
  <c r="V757" i="33" s="1"/>
  <c r="M274" i="33"/>
  <c r="V274" i="33" s="1"/>
  <c r="M2010" i="33"/>
  <c r="V2010" i="33" s="1"/>
  <c r="M244" i="33"/>
  <c r="V244" i="33" s="1"/>
  <c r="M1872" i="33"/>
  <c r="V1872" i="33" s="1"/>
  <c r="M401" i="33"/>
  <c r="V401" i="33" s="1"/>
  <c r="M2199" i="33"/>
  <c r="V2199" i="33" s="1"/>
  <c r="M2355" i="33"/>
  <c r="V2355" i="33" s="1"/>
  <c r="M1331" i="33"/>
  <c r="V1331" i="33" s="1"/>
  <c r="M1564" i="33"/>
  <c r="V1564" i="33" s="1"/>
  <c r="M1764" i="33"/>
  <c r="V1764" i="33" s="1"/>
  <c r="M1187" i="33"/>
  <c r="V1187" i="33" s="1"/>
  <c r="M1179" i="33"/>
  <c r="V1179" i="33" s="1"/>
  <c r="M2446" i="33"/>
  <c r="V2446" i="33" s="1"/>
  <c r="M1729" i="33"/>
  <c r="V1729" i="33" s="1"/>
  <c r="M1658" i="33"/>
  <c r="V1658" i="33" s="1"/>
  <c r="M1760" i="33"/>
  <c r="V1760" i="33" s="1"/>
  <c r="M1497" i="33"/>
  <c r="V1497" i="33" s="1"/>
  <c r="M1429" i="33"/>
  <c r="V1429" i="33" s="1"/>
  <c r="M2441" i="33"/>
  <c r="V2441" i="33" s="1"/>
  <c r="M356" i="33"/>
  <c r="V356" i="33" s="1"/>
  <c r="M2275" i="33"/>
  <c r="V2275" i="33" s="1"/>
  <c r="M2426" i="33"/>
  <c r="V2426" i="33" s="1"/>
  <c r="M332" i="33"/>
  <c r="V332" i="33" s="1"/>
  <c r="M1514" i="33"/>
  <c r="V1514" i="33" s="1"/>
  <c r="M1897" i="33"/>
  <c r="V1897" i="33" s="1"/>
  <c r="M898" i="33"/>
  <c r="V898" i="33" s="1"/>
  <c r="M583" i="33"/>
  <c r="V583" i="33" s="1"/>
  <c r="M2423" i="33"/>
  <c r="V2423" i="33" s="1"/>
  <c r="M61" i="33"/>
  <c r="V61" i="33" s="1"/>
  <c r="M640" i="33"/>
  <c r="V640" i="33" s="1"/>
  <c r="M554" i="33"/>
  <c r="V554" i="33" s="1"/>
  <c r="M2494" i="33"/>
  <c r="V2494" i="33" s="1"/>
  <c r="M1996" i="33"/>
  <c r="V1996" i="33" s="1"/>
  <c r="M2236" i="33"/>
  <c r="V2236" i="33" s="1"/>
  <c r="M844" i="33"/>
  <c r="V844" i="33" s="1"/>
  <c r="M333" i="33"/>
  <c r="M157" i="33"/>
  <c r="V157" i="33" s="1"/>
  <c r="M1227" i="33"/>
  <c r="V1227" i="33" s="1"/>
  <c r="M423" i="33"/>
  <c r="M1989" i="33"/>
  <c r="V1989" i="33" s="1"/>
  <c r="M2083" i="33"/>
  <c r="V2083" i="33" s="1"/>
  <c r="M1012" i="33"/>
  <c r="V1012" i="33" s="1"/>
  <c r="M1749" i="33"/>
  <c r="V1749" i="33" s="1"/>
  <c r="M1422" i="33"/>
  <c r="V1422" i="33" s="1"/>
  <c r="M1395" i="33"/>
  <c r="V1395" i="33" s="1"/>
  <c r="M894" i="33"/>
  <c r="V894" i="33" s="1"/>
  <c r="M1721" i="33"/>
  <c r="V1721" i="33" s="1"/>
  <c r="M688" i="33"/>
  <c r="V688" i="33" s="1"/>
  <c r="M2431" i="33"/>
  <c r="V2431" i="33" s="1"/>
  <c r="M1476" i="33"/>
  <c r="V1476" i="33" s="1"/>
  <c r="M582" i="33"/>
  <c r="V582" i="33" s="1"/>
  <c r="M524" i="33"/>
  <c r="V524" i="33" s="1"/>
  <c r="M2348" i="33"/>
  <c r="V2348" i="33" s="1"/>
  <c r="M214" i="33"/>
  <c r="V214" i="33" s="1"/>
  <c r="M465" i="33"/>
  <c r="V465" i="33" s="1"/>
  <c r="M2209" i="33"/>
  <c r="V2209" i="33" s="1"/>
  <c r="M870" i="33"/>
  <c r="V870" i="33" s="1"/>
  <c r="M287" i="33"/>
  <c r="V287" i="33" s="1"/>
  <c r="M1495" i="33"/>
  <c r="V1495" i="33" s="1"/>
  <c r="M662" i="33"/>
  <c r="V662" i="33" s="1"/>
  <c r="M1958" i="33"/>
  <c r="V1958" i="33" s="1"/>
  <c r="M1186" i="33"/>
  <c r="V1186" i="33" s="1"/>
  <c r="M145" i="33"/>
  <c r="V145" i="33" s="1"/>
  <c r="M1328" i="33"/>
  <c r="V1328" i="33" s="1"/>
  <c r="M798" i="33"/>
  <c r="V798" i="33" s="1"/>
  <c r="M1547" i="33"/>
  <c r="V1547" i="33" s="1"/>
  <c r="M1302" i="33"/>
  <c r="V1302" i="33" s="1"/>
  <c r="M273" i="33"/>
  <c r="V273" i="33" s="1"/>
  <c r="M1344" i="33"/>
  <c r="V1344" i="33" s="1"/>
  <c r="M1191" i="33"/>
  <c r="V1191" i="33" s="1"/>
  <c r="M2103" i="33"/>
  <c r="V2103" i="33" s="1"/>
  <c r="M386" i="33"/>
  <c r="V386" i="33" s="1"/>
  <c r="M1275" i="33"/>
  <c r="V1275" i="33" s="1"/>
  <c r="M661" i="33"/>
  <c r="V661" i="33" s="1"/>
  <c r="M2521" i="33"/>
  <c r="V2521" i="33" s="1"/>
  <c r="M1590" i="33"/>
  <c r="M2430" i="33"/>
  <c r="M1168" i="33"/>
  <c r="V1168" i="33" s="1"/>
  <c r="M1276" i="33"/>
  <c r="M1284" i="33"/>
  <c r="M2361" i="33"/>
  <c r="V2361" i="33" s="1"/>
  <c r="M516" i="33"/>
  <c r="V516" i="33" s="1"/>
  <c r="M447" i="33"/>
  <c r="V447" i="33" s="1"/>
  <c r="M2287" i="33"/>
  <c r="V2287" i="33" s="1"/>
  <c r="M2389" i="33"/>
  <c r="V2389" i="33" s="1"/>
  <c r="M2459" i="33"/>
  <c r="V2459" i="33" s="1"/>
  <c r="M602" i="33"/>
  <c r="V602" i="33" s="1"/>
  <c r="M2506" i="33"/>
  <c r="V2506" i="33" s="1"/>
  <c r="M945" i="33"/>
  <c r="V945" i="33" s="1"/>
  <c r="M780" i="33"/>
  <c r="V780" i="33" s="1"/>
  <c r="M863" i="33"/>
  <c r="V863" i="33" s="1"/>
  <c r="M2054" i="33"/>
  <c r="V2054" i="33" s="1"/>
  <c r="M1104" i="33"/>
  <c r="V1104" i="33" s="1"/>
  <c r="M1273" i="33"/>
  <c r="V1273" i="33" s="1"/>
  <c r="M542" i="33"/>
  <c r="V542" i="33" s="1"/>
  <c r="M695" i="33"/>
  <c r="M1943" i="33"/>
  <c r="V1943" i="33" s="1"/>
  <c r="M1471" i="33"/>
  <c r="M499" i="33"/>
  <c r="V499" i="33" s="1"/>
  <c r="M1312" i="33"/>
  <c r="V1312" i="33" s="1"/>
  <c r="M342" i="33"/>
  <c r="V342" i="33" s="1"/>
  <c r="M2277" i="33"/>
  <c r="V2277" i="33" s="1"/>
  <c r="M1009" i="33"/>
  <c r="V1009" i="33" s="1"/>
  <c r="M1375" i="33"/>
  <c r="V1375" i="33" s="1"/>
  <c r="M1305" i="33"/>
  <c r="V1305" i="33" s="1"/>
  <c r="M1774" i="33"/>
  <c r="V1774" i="33" s="1"/>
  <c r="M73" i="33"/>
  <c r="V73" i="33" s="1"/>
  <c r="M1356" i="33"/>
  <c r="V1356" i="33" s="1"/>
  <c r="M2257" i="33"/>
  <c r="V2257" i="33" s="1"/>
  <c r="M2458" i="33"/>
  <c r="V2458" i="33" s="1"/>
  <c r="M876" i="33"/>
  <c r="V876" i="33" s="1"/>
  <c r="M1939" i="33"/>
  <c r="V1939" i="33" s="1"/>
  <c r="M1974" i="33"/>
  <c r="V1974" i="33" s="1"/>
  <c r="M65" i="33"/>
  <c r="V65" i="33" s="1"/>
  <c r="M1966" i="33"/>
  <c r="V1966" i="33" s="1"/>
  <c r="M668" i="33"/>
  <c r="V668" i="33" s="1"/>
  <c r="M534" i="33"/>
  <c r="V534" i="33" s="1"/>
  <c r="M1686" i="33"/>
  <c r="V1686" i="33" s="1"/>
  <c r="M1250" i="33"/>
  <c r="V1250" i="33" s="1"/>
  <c r="M1485" i="33"/>
  <c r="V1485" i="33" s="1"/>
  <c r="M617" i="33"/>
  <c r="V617" i="33" s="1"/>
  <c r="M639" i="33"/>
  <c r="V639" i="33" s="1"/>
  <c r="M919" i="33"/>
  <c r="V919" i="33" s="1"/>
  <c r="M1761" i="33"/>
  <c r="V1761" i="33" s="1"/>
  <c r="M578" i="33"/>
  <c r="V578" i="33" s="1"/>
  <c r="M446" i="33"/>
  <c r="V446" i="33" s="1"/>
  <c r="M1478" i="33"/>
  <c r="V1478" i="33" s="1"/>
  <c r="M1803" i="33"/>
  <c r="V1803" i="33" s="1"/>
  <c r="M777" i="33"/>
  <c r="V777" i="33" s="1"/>
  <c r="M1545" i="33"/>
  <c r="V1545" i="33" s="1"/>
  <c r="M2154" i="33"/>
  <c r="V2154" i="33" s="1"/>
  <c r="M501" i="33"/>
  <c r="V501" i="33" s="1"/>
  <c r="M1097" i="33"/>
  <c r="V1097" i="33" s="1"/>
  <c r="M2114" i="33"/>
  <c r="V2114" i="33" s="1"/>
  <c r="M1460" i="33"/>
  <c r="V1460" i="33" s="1"/>
  <c r="M1019" i="33"/>
  <c r="M1789" i="33"/>
  <c r="M704" i="33"/>
  <c r="V704" i="33" s="1"/>
  <c r="M1563" i="33"/>
  <c r="V1563" i="33" s="1"/>
  <c r="M2082" i="33"/>
  <c r="V2082" i="33" s="1"/>
  <c r="M146" i="33"/>
  <c r="V146" i="33" s="1"/>
  <c r="M2324" i="33"/>
  <c r="V2324" i="33" s="1"/>
  <c r="M1172" i="33"/>
  <c r="V1172" i="33" s="1"/>
  <c r="M1895" i="33"/>
  <c r="V1895" i="33" s="1"/>
  <c r="M1293" i="33"/>
  <c r="V1293" i="33" s="1"/>
  <c r="M2033" i="33"/>
  <c r="V2033" i="33" s="1"/>
  <c r="M161" i="33"/>
  <c r="V161" i="33" s="1"/>
  <c r="M880" i="33"/>
  <c r="V880" i="33" s="1"/>
  <c r="M2251" i="33"/>
  <c r="V2251" i="33" s="1"/>
  <c r="M650" i="33"/>
  <c r="V650" i="33" s="1"/>
  <c r="M171" i="33"/>
  <c r="V171" i="33" s="1"/>
  <c r="M1740" i="33"/>
  <c r="V1740" i="33" s="1"/>
  <c r="M495" i="33"/>
  <c r="V495" i="33" s="1"/>
  <c r="M2188" i="33"/>
  <c r="V2188" i="33" s="1"/>
  <c r="M321" i="33"/>
  <c r="V321" i="33" s="1"/>
  <c r="M418" i="33"/>
  <c r="V418" i="33" s="1"/>
  <c r="M254" i="33"/>
  <c r="V254" i="33" s="1"/>
  <c r="M1975" i="33"/>
  <c r="V1975" i="33" s="1"/>
  <c r="M2245" i="33"/>
  <c r="V2245" i="33" s="1"/>
  <c r="M166" i="33"/>
  <c r="M599" i="33"/>
  <c r="V599" i="33" s="1"/>
  <c r="M2310" i="33"/>
  <c r="V2310" i="33" s="1"/>
  <c r="M363" i="33"/>
  <c r="V363" i="33" s="1"/>
  <c r="M282" i="33"/>
  <c r="V282" i="33" s="1"/>
  <c r="M158" i="33"/>
  <c r="V158" i="33" s="1"/>
  <c r="M1442" i="33"/>
  <c r="V1442" i="33" s="1"/>
  <c r="M2046" i="33"/>
  <c r="V2046" i="33" s="1"/>
  <c r="M1554" i="33"/>
  <c r="V1554" i="33" s="1"/>
  <c r="M1843" i="33"/>
  <c r="V1843" i="33" s="1"/>
  <c r="M1717" i="33"/>
  <c r="V1717" i="33" s="1"/>
  <c r="M2224" i="33"/>
  <c r="V2224" i="33" s="1"/>
  <c r="M384" i="33"/>
  <c r="V384" i="33" s="1"/>
  <c r="M1319" i="33"/>
  <c r="V1319" i="33" s="1"/>
  <c r="M761" i="33"/>
  <c r="V761" i="33" s="1"/>
  <c r="M1121" i="33"/>
  <c r="V1121" i="33" s="1"/>
  <c r="M1310" i="33"/>
  <c r="V1310" i="33" s="1"/>
  <c r="M2294" i="33"/>
  <c r="M1577" i="33"/>
  <c r="V1577" i="33" s="1"/>
  <c r="M976" i="33"/>
  <c r="M1359" i="33"/>
  <c r="M1955" i="33"/>
  <c r="V1955" i="33" s="1"/>
  <c r="M1254" i="33"/>
  <c r="V1254" i="33" s="1"/>
  <c r="M2400" i="33"/>
  <c r="V2400" i="33" s="1"/>
  <c r="M1434" i="33"/>
  <c r="V1434" i="33" s="1"/>
  <c r="M794" i="33"/>
  <c r="V794" i="33" s="1"/>
  <c r="M1348" i="33"/>
  <c r="V1348" i="33" s="1"/>
  <c r="M651" i="33"/>
  <c r="V651" i="33" s="1"/>
  <c r="M1091" i="33"/>
  <c r="V1091" i="33" s="1"/>
  <c r="M1146" i="33"/>
  <c r="V1146" i="33" s="1"/>
  <c r="M2036" i="33"/>
  <c r="V2036" i="33" s="1"/>
  <c r="M828" i="33"/>
  <c r="V828" i="33" s="1"/>
  <c r="M2410" i="33"/>
  <c r="V2410" i="33" s="1"/>
  <c r="M1358" i="33"/>
  <c r="V1358" i="33" s="1"/>
  <c r="M2231" i="33"/>
  <c r="V2231" i="33" s="1"/>
  <c r="M606" i="33"/>
  <c r="V606" i="33" s="1"/>
  <c r="M839" i="33"/>
  <c r="V839" i="33" s="1"/>
  <c r="M657" i="33"/>
  <c r="V657" i="33" s="1"/>
  <c r="M2397" i="33"/>
  <c r="V2397" i="33" s="1"/>
  <c r="M560" i="33"/>
  <c r="V560" i="33" s="1"/>
  <c r="M364" i="33"/>
  <c r="V364" i="33" s="1"/>
  <c r="M875" i="33"/>
  <c r="V875" i="33" s="1"/>
  <c r="M1417" i="33"/>
  <c r="V1417" i="33" s="1"/>
  <c r="M2217" i="33"/>
  <c r="V2217" i="33" s="1"/>
  <c r="M1659" i="33"/>
  <c r="V1659" i="33" s="1"/>
  <c r="M655" i="33"/>
  <c r="V655" i="33" s="1"/>
  <c r="M361" i="33"/>
  <c r="V361" i="33" s="1"/>
  <c r="M1593" i="33"/>
  <c r="V1593" i="33" s="1"/>
  <c r="M2301" i="33"/>
  <c r="V2301" i="33" s="1"/>
  <c r="M836" i="33"/>
  <c r="V836" i="33" s="1"/>
  <c r="M1783" i="33"/>
  <c r="V1783" i="33" s="1"/>
  <c r="M1217" i="33"/>
  <c r="V1217" i="33" s="1"/>
  <c r="M350" i="33"/>
  <c r="V350" i="33" s="1"/>
  <c r="M2022" i="33"/>
  <c r="V2022" i="33" s="1"/>
  <c r="M1855" i="33"/>
  <c r="V1855" i="33" s="1"/>
  <c r="M2374" i="33"/>
  <c r="V2374" i="33" s="1"/>
  <c r="M740" i="33"/>
  <c r="M1812" i="33"/>
  <c r="M2107" i="33"/>
  <c r="M1433" i="33"/>
  <c r="M1932" i="33"/>
  <c r="V1932" i="33" s="1"/>
  <c r="M239" i="33"/>
  <c r="V239" i="33" s="1"/>
  <c r="M2354" i="33"/>
  <c r="V2354" i="33" s="1"/>
  <c r="M620" i="33"/>
  <c r="V620" i="33" s="1"/>
  <c r="M2487" i="33"/>
  <c r="V2487" i="33" s="1"/>
  <c r="M2051" i="33"/>
  <c r="V2051" i="33" s="1"/>
  <c r="M1694" i="33"/>
  <c r="V1694" i="33" s="1"/>
  <c r="M195" i="33"/>
  <c r="V195" i="33" s="1"/>
  <c r="M785" i="33"/>
  <c r="V785" i="33" s="1"/>
  <c r="M9" i="33"/>
  <c r="V9" i="33" s="1"/>
  <c r="M1903" i="33"/>
  <c r="V1903" i="33" s="1"/>
  <c r="M2272" i="33"/>
  <c r="V2272" i="33" s="1"/>
  <c r="M1551" i="33"/>
  <c r="V1551" i="33" s="1"/>
  <c r="M2390" i="33"/>
  <c r="V2390" i="33" s="1"/>
  <c r="M980" i="33"/>
  <c r="V980" i="33" s="1"/>
  <c r="M139" i="33"/>
  <c r="V139" i="33" s="1"/>
  <c r="M815" i="33"/>
  <c r="M1173" i="33"/>
  <c r="V1173" i="33" s="1"/>
  <c r="M63" i="33"/>
  <c r="V63" i="33" s="1"/>
  <c r="M783" i="33"/>
  <c r="V783" i="33" s="1"/>
  <c r="M1691" i="33"/>
  <c r="V1691" i="33" s="1"/>
  <c r="M1092" i="33"/>
  <c r="V1092" i="33" s="1"/>
  <c r="M2369" i="33"/>
  <c r="V2369" i="33" s="1"/>
  <c r="M90" i="33"/>
  <c r="V90" i="33" s="1"/>
  <c r="M2222" i="33"/>
  <c r="V2222" i="33" s="1"/>
  <c r="M1529" i="33"/>
  <c r="V1529" i="33" s="1"/>
  <c r="M507" i="33"/>
  <c r="V507" i="33" s="1"/>
  <c r="M2044" i="33"/>
  <c r="V2044" i="33" s="1"/>
  <c r="M2089" i="33"/>
  <c r="V2089" i="33" s="1"/>
  <c r="M843" i="33"/>
  <c r="V843" i="33" s="1"/>
  <c r="M2007" i="33"/>
  <c r="V2007" i="33" s="1"/>
  <c r="M2075" i="33"/>
  <c r="V2075" i="33" s="1"/>
  <c r="M2338" i="33"/>
  <c r="V2338" i="33" s="1"/>
  <c r="M1647" i="33"/>
  <c r="V1647" i="33" s="1"/>
  <c r="M2074" i="33"/>
  <c r="V2074" i="33" s="1"/>
  <c r="M1372" i="33"/>
  <c r="V1372" i="33" s="1"/>
  <c r="M2303" i="33"/>
  <c r="V2303" i="33" s="1"/>
  <c r="M1491" i="33"/>
  <c r="V1491" i="33" s="1"/>
  <c r="M1780" i="33"/>
  <c r="M1072" i="33"/>
  <c r="V1072" i="33" s="1"/>
  <c r="M970" i="33"/>
  <c r="V970" i="33" s="1"/>
  <c r="M347" i="33"/>
  <c r="V347" i="33" s="1"/>
  <c r="M1573" i="33"/>
  <c r="V1573" i="33" s="1"/>
  <c r="M636" i="33"/>
  <c r="V636" i="33" s="1"/>
  <c r="M2255" i="33"/>
  <c r="V2255" i="33" s="1"/>
  <c r="M1437" i="33"/>
  <c r="V1437" i="33" s="1"/>
  <c r="M1321" i="33"/>
  <c r="V1321" i="33" s="1"/>
  <c r="M2059" i="33"/>
  <c r="V2059" i="33" s="1"/>
  <c r="M1008" i="33"/>
  <c r="V1008" i="33" s="1"/>
  <c r="M189" i="33"/>
  <c r="V189" i="33" s="1"/>
  <c r="M1079" i="33"/>
  <c r="V1079" i="33" s="1"/>
  <c r="M525" i="33"/>
  <c r="V525" i="33" s="1"/>
  <c r="M2367" i="33"/>
  <c r="V2367" i="33" s="1"/>
  <c r="M354" i="33"/>
  <c r="V354" i="33" s="1"/>
  <c r="M2060" i="33"/>
  <c r="V2060" i="33" s="1"/>
  <c r="M1353" i="33"/>
  <c r="V1353" i="33" s="1"/>
  <c r="M2213" i="33"/>
  <c r="M1438" i="33"/>
  <c r="M2489" i="33"/>
  <c r="V2489" i="33" s="1"/>
  <c r="M1893" i="33"/>
  <c r="V1893" i="33" s="1"/>
  <c r="M512" i="33"/>
  <c r="V512" i="33" s="1"/>
  <c r="M2387" i="33"/>
  <c r="V2387" i="33" s="1"/>
  <c r="M700" i="33"/>
  <c r="V700" i="33" s="1"/>
  <c r="M2004" i="33"/>
  <c r="V2004" i="33" s="1"/>
  <c r="M1391" i="33"/>
  <c r="V1391" i="33" s="1"/>
  <c r="M1443" i="33"/>
  <c r="V1443" i="33" s="1"/>
  <c r="M697" i="33"/>
  <c r="V697" i="33" s="1"/>
  <c r="M437" i="33"/>
  <c r="V437" i="33" s="1"/>
  <c r="M1201" i="33"/>
  <c r="V1201" i="33" s="1"/>
  <c r="M1726" i="33"/>
  <c r="V1726" i="33" s="1"/>
  <c r="M442" i="33"/>
  <c r="V442" i="33" s="1"/>
  <c r="M1446" i="33"/>
  <c r="V1446" i="33" s="1"/>
  <c r="M1549" i="33"/>
  <c r="V1549" i="33" s="1"/>
  <c r="M2006" i="33"/>
  <c r="V2006" i="33" s="1"/>
  <c r="M1167" i="33"/>
  <c r="V1167" i="33" s="1"/>
  <c r="M59" i="33"/>
  <c r="V59" i="33" s="1"/>
  <c r="M1915" i="33"/>
  <c r="M1106" i="33"/>
  <c r="V1106" i="33" s="1"/>
  <c r="M2329" i="33"/>
  <c r="V2329" i="33" s="1"/>
  <c r="M1876" i="33"/>
  <c r="V1876" i="33" s="1"/>
  <c r="M1323" i="33"/>
  <c r="V1323" i="33" s="1"/>
  <c r="M1628" i="33"/>
  <c r="V1628" i="33" s="1"/>
  <c r="M1935" i="33"/>
  <c r="V1935" i="33" s="1"/>
  <c r="M365" i="33"/>
  <c r="V365" i="33" s="1"/>
  <c r="M2402" i="33"/>
  <c r="V2402" i="33" s="1"/>
  <c r="M2513" i="33"/>
  <c r="V2513" i="33" s="1"/>
  <c r="M1907" i="33"/>
  <c r="V1907" i="33" s="1"/>
  <c r="M519" i="33"/>
  <c r="V519" i="33" s="1"/>
  <c r="M535" i="33"/>
  <c r="V535" i="33" s="1"/>
  <c r="M2406" i="33"/>
  <c r="V2406" i="33" s="1"/>
  <c r="M21" i="33"/>
  <c r="V21" i="33" s="1"/>
  <c r="M119" i="33"/>
  <c r="V119" i="33" s="1"/>
  <c r="M1449" i="33"/>
  <c r="V1449" i="33" s="1"/>
  <c r="M1922" i="33"/>
  <c r="V1922" i="33" s="1"/>
  <c r="M1754" i="33"/>
  <c r="V1754" i="33" s="1"/>
  <c r="M1408" i="33"/>
  <c r="V1408" i="33" s="1"/>
  <c r="M463" i="33"/>
  <c r="V463" i="33" s="1"/>
  <c r="M1711" i="33"/>
  <c r="M614" i="33"/>
  <c r="V614" i="33" s="1"/>
  <c r="M1833" i="33"/>
  <c r="M1388" i="33"/>
  <c r="V1388" i="33" s="1"/>
  <c r="M343" i="33"/>
  <c r="V343" i="33" s="1"/>
  <c r="M153" i="33"/>
  <c r="V153" i="33" s="1"/>
  <c r="M1502" i="33"/>
  <c r="V1502" i="33" s="1"/>
  <c r="M1415" i="33"/>
  <c r="V1415" i="33" s="1"/>
  <c r="M1026" i="33"/>
  <c r="V1026" i="33" s="1"/>
  <c r="M405" i="33"/>
  <c r="V405" i="33" s="1"/>
  <c r="M1075" i="33"/>
  <c r="V1075" i="33" s="1"/>
  <c r="M1169" i="33"/>
  <c r="V1169" i="33" s="1"/>
  <c r="M2034" i="33"/>
  <c r="V2034" i="33" s="1"/>
  <c r="M379" i="33"/>
  <c r="V379" i="33" s="1"/>
  <c r="M1999" i="33"/>
  <c r="V1999" i="33" s="1"/>
  <c r="M124" i="33"/>
  <c r="V124" i="33" s="1"/>
  <c r="M114" i="33"/>
  <c r="V114" i="33" s="1"/>
  <c r="M772" i="33"/>
  <c r="V772" i="33" s="1"/>
  <c r="M1033" i="33"/>
  <c r="V1033" i="33" s="1"/>
  <c r="M1567" i="33"/>
  <c r="V1567" i="33" s="1"/>
  <c r="M1013" i="33"/>
  <c r="V1013" i="33" s="1"/>
  <c r="M1889" i="33"/>
  <c r="V1889" i="33" s="1"/>
  <c r="M1525" i="33"/>
  <c r="V1525" i="33" s="1"/>
  <c r="M2434" i="33"/>
  <c r="V2434" i="33" s="1"/>
  <c r="M24" i="33"/>
  <c r="V24" i="33" s="1"/>
  <c r="M1424" i="33"/>
  <c r="V1424" i="33" s="1"/>
  <c r="M1621" i="33"/>
  <c r="V1621" i="33" s="1"/>
  <c r="M1005" i="33"/>
  <c r="V1005" i="33" s="1"/>
  <c r="M1238" i="33"/>
  <c r="V1238" i="33" s="1"/>
  <c r="M327" i="33"/>
  <c r="V327" i="33" s="1"/>
  <c r="M2195" i="33"/>
  <c r="V2195" i="33" s="1"/>
  <c r="M2403" i="33"/>
  <c r="V2403" i="33" s="1"/>
  <c r="M362" i="33"/>
  <c r="V362" i="33" s="1"/>
  <c r="M2394" i="33"/>
  <c r="V2394" i="33" s="1"/>
  <c r="M117" i="33"/>
  <c r="V117" i="33" s="1"/>
  <c r="M1553" i="33"/>
  <c r="V1553" i="33" s="1"/>
  <c r="M1954" i="33"/>
  <c r="V1954" i="33" s="1"/>
  <c r="M544" i="33"/>
  <c r="V544" i="33" s="1"/>
  <c r="M1801" i="33"/>
  <c r="V1801" i="33" s="1"/>
  <c r="M2073" i="33"/>
  <c r="M52" i="33"/>
  <c r="M2460" i="33"/>
  <c r="M1457" i="33"/>
  <c r="M1770" i="33"/>
  <c r="M1085" i="33"/>
  <c r="V1085" i="33" s="1"/>
  <c r="M2450" i="33"/>
  <c r="V2450" i="33" s="1"/>
  <c r="M917" i="33"/>
  <c r="V917" i="33" s="1"/>
  <c r="M1747" i="33"/>
  <c r="V1747" i="33" s="1"/>
  <c r="M667" i="33"/>
  <c r="V667" i="33" s="1"/>
  <c r="M654" i="33"/>
  <c r="V654" i="33" s="1"/>
  <c r="M2507" i="33"/>
  <c r="V2507" i="33" s="1"/>
  <c r="M1714" i="33"/>
  <c r="V1714" i="33" s="1"/>
  <c r="M2483" i="33"/>
  <c r="V2483" i="33" s="1"/>
  <c r="M276" i="33"/>
  <c r="V276" i="33" s="1"/>
  <c r="M1247" i="33"/>
  <c r="V1247" i="33" s="1"/>
  <c r="M2314" i="33"/>
  <c r="V2314" i="33" s="1"/>
  <c r="M1289" i="33"/>
  <c r="V1289" i="33" s="1"/>
  <c r="M960" i="33"/>
  <c r="V960" i="33" s="1"/>
  <c r="M2350" i="33"/>
  <c r="V2350" i="33" s="1"/>
  <c r="M242" i="33"/>
  <c r="V242" i="33" s="1"/>
  <c r="M622" i="33"/>
  <c r="V622" i="33" s="1"/>
  <c r="M2111" i="33"/>
  <c r="M799" i="33"/>
  <c r="V799" i="33" s="1"/>
  <c r="M860" i="33"/>
  <c r="V860" i="33" s="1"/>
  <c r="M2241" i="33"/>
  <c r="V2241" i="33" s="1"/>
  <c r="M1203" i="33"/>
  <c r="V1203" i="33" s="1"/>
  <c r="M1039" i="33"/>
  <c r="V1039" i="33" s="1"/>
  <c r="M1329" i="33"/>
  <c r="V1329" i="33" s="1"/>
  <c r="M1664" i="33"/>
  <c r="V1664" i="33" s="1"/>
  <c r="M1364" i="33"/>
  <c r="V1364" i="33" s="1"/>
  <c r="M103" i="33"/>
  <c r="V103" i="33" s="1"/>
  <c r="M1451" i="33"/>
  <c r="V1451" i="33" s="1"/>
  <c r="M375" i="33"/>
  <c r="V375" i="33" s="1"/>
  <c r="M41" i="33"/>
  <c r="V41" i="33" s="1"/>
  <c r="M1007" i="33"/>
  <c r="V1007" i="33" s="1"/>
  <c r="M1741" i="33"/>
  <c r="V1741" i="33" s="1"/>
  <c r="M909" i="33"/>
  <c r="V909" i="33" s="1"/>
  <c r="M1815" i="33"/>
  <c r="V1815" i="33" s="1"/>
  <c r="M2225" i="33"/>
  <c r="V2225" i="33" s="1"/>
  <c r="M914" i="33"/>
  <c r="V914" i="33" s="1"/>
  <c r="M1407" i="33"/>
  <c r="V1407" i="33" s="1"/>
  <c r="M2130" i="33"/>
  <c r="V2130" i="33" s="1"/>
  <c r="M1892" i="33"/>
  <c r="V1892" i="33" s="1"/>
  <c r="M752" i="33"/>
  <c r="V752" i="33" s="1"/>
  <c r="M1117" i="33"/>
  <c r="V1117" i="33" s="1"/>
  <c r="M1249" i="33"/>
  <c r="V1249" i="33" s="1"/>
  <c r="M715" i="33"/>
  <c r="V715" i="33" s="1"/>
  <c r="M529" i="33"/>
  <c r="V529" i="33" s="1"/>
  <c r="M1444" i="33"/>
  <c r="V1444" i="33" s="1"/>
  <c r="M1379" i="33"/>
  <c r="V1379" i="33" s="1"/>
  <c r="M1648" i="33"/>
  <c r="V1648" i="33" s="1"/>
  <c r="M1555" i="33"/>
  <c r="V1555" i="33" s="1"/>
  <c r="M619" i="33"/>
  <c r="V619" i="33" s="1"/>
  <c r="M513" i="33"/>
  <c r="V513" i="33" s="1"/>
  <c r="M1627" i="33"/>
  <c r="V1627" i="33" s="1"/>
  <c r="M1398" i="33"/>
  <c r="V1398" i="33" s="1"/>
  <c r="M997" i="33"/>
  <c r="V997" i="33" s="1"/>
  <c r="M185" i="33"/>
  <c r="V185" i="33" s="1"/>
  <c r="M633" i="33"/>
  <c r="V633" i="33" s="1"/>
  <c r="M251" i="33"/>
  <c r="M669" i="33"/>
  <c r="M2428" i="33"/>
  <c r="M1806" i="33"/>
  <c r="M550" i="33"/>
  <c r="V550" i="33" s="1"/>
  <c r="M1724" i="33"/>
  <c r="V1724" i="33" s="1"/>
  <c r="M1758" i="33"/>
  <c r="V1758" i="33" s="1"/>
  <c r="M1265" i="33"/>
  <c r="V1265" i="33" s="1"/>
  <c r="M2065" i="33"/>
  <c r="V2065" i="33" s="1"/>
  <c r="M1277" i="33"/>
  <c r="V1277" i="33" s="1"/>
  <c r="M991" i="33"/>
  <c r="V991" i="33" s="1"/>
  <c r="M35" i="33"/>
  <c r="V35" i="33" s="1"/>
  <c r="M471" i="33"/>
  <c r="V471" i="33" s="1"/>
  <c r="M485" i="33"/>
  <c r="V485" i="33" s="1"/>
  <c r="M721" i="33"/>
  <c r="V721" i="33" s="1"/>
  <c r="M1058" i="33"/>
  <c r="V1058" i="33" s="1"/>
  <c r="M1865" i="33"/>
  <c r="V1865" i="33" s="1"/>
  <c r="M2193" i="33"/>
  <c r="V2193" i="33" s="1"/>
  <c r="M1641" i="33"/>
  <c r="V1641" i="33" s="1"/>
  <c r="M1163" i="33"/>
  <c r="V1163" i="33" s="1"/>
  <c r="M2265" i="33"/>
  <c r="V2265" i="33" s="1"/>
  <c r="M74" i="33"/>
  <c r="V74" i="33" s="1"/>
  <c r="M1937" i="33"/>
  <c r="V1937" i="33" s="1"/>
  <c r="M2300" i="33"/>
  <c r="V2300" i="33" s="1"/>
  <c r="M237" i="33"/>
  <c r="M963" i="33"/>
  <c r="V963" i="33" s="1"/>
  <c r="M1821" i="33"/>
  <c r="V1821" i="33" s="1"/>
  <c r="M2333" i="33"/>
  <c r="V2333" i="33" s="1"/>
  <c r="M2249" i="33"/>
  <c r="V2249" i="33" s="1"/>
  <c r="M2052" i="33"/>
  <c r="V2052" i="33" s="1"/>
  <c r="M1875" i="33"/>
  <c r="V1875" i="33" s="1"/>
  <c r="M1214" i="33"/>
  <c r="V1214" i="33" s="1"/>
  <c r="M2284" i="33"/>
  <c r="V2284" i="33" s="1"/>
  <c r="M2318" i="33"/>
  <c r="V2318" i="33" s="1"/>
  <c r="M1010" i="33"/>
  <c r="V1010" i="33" s="1"/>
  <c r="M109" i="33"/>
  <c r="V109" i="33" s="1"/>
  <c r="M2388" i="33"/>
  <c r="V2388" i="33" s="1"/>
  <c r="M452" i="33"/>
  <c r="V452" i="33" s="1"/>
  <c r="M2181" i="33"/>
  <c r="V2181" i="33" s="1"/>
  <c r="M2254" i="33"/>
  <c r="V2254" i="33" s="1"/>
  <c r="M101" i="33"/>
  <c r="V101" i="33" s="1"/>
  <c r="M100" i="33"/>
  <c r="V100" i="33" s="1"/>
  <c r="M1951" i="33"/>
  <c r="V1951" i="33" s="1"/>
  <c r="M1602" i="33"/>
  <c r="M1809" i="33"/>
  <c r="V1809" i="33" s="1"/>
  <c r="M623" i="33"/>
  <c r="V623" i="33" s="1"/>
  <c r="M13" i="33"/>
  <c r="V13" i="33" s="1"/>
  <c r="M930" i="33"/>
  <c r="V930" i="33" s="1"/>
  <c r="M557" i="33"/>
  <c r="V557" i="33" s="1"/>
  <c r="M2256" i="33"/>
  <c r="V2256" i="33" s="1"/>
  <c r="M759" i="33"/>
  <c r="V759" i="33" s="1"/>
  <c r="M43" i="33"/>
  <c r="V43" i="33" s="1"/>
  <c r="M1127" i="33"/>
  <c r="V1127" i="33" s="1"/>
  <c r="M2418" i="33"/>
  <c r="V2418" i="33" s="1"/>
  <c r="M698" i="33"/>
  <c r="V698" i="33" s="1"/>
  <c r="M1604" i="33"/>
  <c r="V1604" i="33" s="1"/>
  <c r="M713" i="33"/>
  <c r="V713" i="33" s="1"/>
  <c r="M1949" i="33"/>
  <c r="V1949" i="33" s="1"/>
  <c r="M188" i="33"/>
  <c r="V188" i="33" s="1"/>
  <c r="M372" i="33"/>
  <c r="V372" i="33" s="1"/>
  <c r="M1428" i="33"/>
  <c r="M1004" i="33"/>
  <c r="V1004" i="33" s="1"/>
  <c r="M678" i="33"/>
  <c r="V678" i="33" s="1"/>
  <c r="M1572" i="33"/>
  <c r="V1572" i="33" s="1"/>
  <c r="M2115" i="33"/>
  <c r="V2115" i="33" s="1"/>
  <c r="M2122" i="33"/>
  <c r="V2122" i="33" s="1"/>
  <c r="M1113" i="33"/>
  <c r="V1113" i="33" s="1"/>
  <c r="M676" i="33"/>
  <c r="V676" i="33" s="1"/>
  <c r="M1594" i="33"/>
  <c r="V1594" i="33" s="1"/>
  <c r="M1089" i="33"/>
  <c r="V1089" i="33" s="1"/>
  <c r="M1253" i="33"/>
  <c r="V1253" i="33" s="1"/>
  <c r="M1654" i="33"/>
  <c r="V1654" i="33" s="1"/>
  <c r="M1616" i="33"/>
  <c r="V1616" i="33" s="1"/>
  <c r="M422" i="33"/>
  <c r="V422" i="33" s="1"/>
  <c r="M2421" i="33"/>
  <c r="V2421" i="33" s="1"/>
  <c r="M255" i="33"/>
  <c r="V255" i="33" s="1"/>
  <c r="M2260" i="33"/>
  <c r="V2260" i="33" s="1"/>
  <c r="M842" i="33"/>
  <c r="V842" i="33" s="1"/>
  <c r="M2480" i="33"/>
  <c r="V2480" i="33" s="1"/>
  <c r="M391" i="33"/>
  <c r="V391" i="33" s="1"/>
  <c r="M881" i="33"/>
  <c r="M1850" i="33"/>
  <c r="M1082" i="33"/>
  <c r="V1082" i="33" s="1"/>
  <c r="M85" i="33"/>
  <c r="M2144" i="33"/>
  <c r="V2144" i="33" s="1"/>
  <c r="M755" i="33"/>
  <c r="M2519" i="33"/>
  <c r="V2519" i="33" s="1"/>
  <c r="M795" i="33"/>
  <c r="V795" i="33" s="1"/>
  <c r="M548" i="33"/>
  <c r="V548" i="33" s="1"/>
  <c r="M1808" i="33"/>
  <c r="V1808" i="33" s="1"/>
  <c r="M961" i="33"/>
  <c r="V961" i="33" s="1"/>
  <c r="M1404" i="33"/>
  <c r="V1404" i="33" s="1"/>
  <c r="M1825" i="33"/>
  <c r="V1825" i="33" s="1"/>
  <c r="M1828" i="33"/>
  <c r="V1828" i="33" s="1"/>
  <c r="M834" i="33"/>
  <c r="V834" i="33" s="1"/>
  <c r="M1941" i="33"/>
  <c r="V1941" i="33" s="1"/>
  <c r="M2364" i="33"/>
  <c r="V2364" i="33" s="1"/>
  <c r="M1597" i="33"/>
  <c r="V1597" i="33" s="1"/>
  <c r="M1811" i="33"/>
  <c r="V1811" i="33" s="1"/>
  <c r="M1211" i="33"/>
  <c r="V1211" i="33" s="1"/>
  <c r="M1274" i="33"/>
  <c r="M1326" i="33"/>
  <c r="V1326" i="33" s="1"/>
  <c r="M2302" i="33"/>
  <c r="V2302" i="33" s="1"/>
  <c r="M240" i="33"/>
  <c r="V240" i="33" s="1"/>
  <c r="M677" i="33"/>
  <c r="M54" i="33"/>
  <c r="V54" i="33" s="1"/>
  <c r="M1134" i="33"/>
  <c r="V1134" i="33" s="1"/>
  <c r="M1678" i="33"/>
  <c r="V1678" i="33" s="1"/>
  <c r="M1629" i="33"/>
  <c r="V1629" i="33" s="1"/>
  <c r="M1363" i="33"/>
  <c r="V1363" i="33" s="1"/>
  <c r="M1251" i="33"/>
  <c r="V1251" i="33" s="1"/>
  <c r="M1070" i="33"/>
  <c r="V1070" i="33" s="1"/>
  <c r="M1713" i="33"/>
  <c r="V1713" i="33" s="1"/>
  <c r="M1643" i="33"/>
  <c r="V1643" i="33" s="1"/>
  <c r="M503" i="33"/>
  <c r="V503" i="33" s="1"/>
  <c r="M2026" i="33"/>
  <c r="V2026" i="33" s="1"/>
  <c r="M1931" i="33"/>
  <c r="V1931" i="33" s="1"/>
  <c r="M2221" i="33"/>
  <c r="V2221" i="33" s="1"/>
  <c r="M725" i="33"/>
  <c r="V725" i="33" s="1"/>
  <c r="M2385" i="33"/>
  <c r="V2385" i="33" s="1"/>
  <c r="M2357" i="33"/>
  <c r="V2357" i="33" s="1"/>
  <c r="M1952" i="33"/>
  <c r="V1952" i="33" s="1"/>
  <c r="M1819" i="33"/>
  <c r="V1819" i="33" s="1"/>
  <c r="M1300" i="33"/>
  <c r="V1300" i="33" s="1"/>
  <c r="M2028" i="33"/>
  <c r="V2028" i="33" s="1"/>
  <c r="M352" i="33"/>
  <c r="V352" i="33" s="1"/>
  <c r="M819" i="33"/>
  <c r="V819" i="33" s="1"/>
  <c r="M86" i="33"/>
  <c r="V86" i="33" s="1"/>
  <c r="M284" i="33"/>
  <c r="V284" i="33" s="1"/>
  <c r="M324" i="33"/>
  <c r="V324" i="33" s="1"/>
  <c r="M1131" i="33"/>
  <c r="V1131" i="33" s="1"/>
  <c r="M2142" i="33"/>
  <c r="V2142" i="33" s="1"/>
  <c r="M97" i="33"/>
  <c r="V97" i="33" s="1"/>
  <c r="M884" i="33"/>
  <c r="V884" i="33" s="1"/>
  <c r="M508" i="33"/>
  <c r="V508" i="33" s="1"/>
  <c r="M714" i="33"/>
  <c r="V714" i="33" s="1"/>
  <c r="M1626" i="33"/>
  <c r="V1626" i="33" s="1"/>
  <c r="M1867" i="33"/>
  <c r="V1867" i="33" s="1"/>
  <c r="M1918" i="33"/>
  <c r="V1918" i="33" s="1"/>
  <c r="M1461" i="33"/>
  <c r="V1461" i="33" s="1"/>
  <c r="M1765" i="33"/>
  <c r="M790" i="33"/>
  <c r="M2012" i="33"/>
  <c r="V2012" i="33" s="1"/>
  <c r="M1369" i="33"/>
  <c r="V1369" i="33" s="1"/>
  <c r="M972" i="33"/>
  <c r="V972" i="33" s="1"/>
  <c r="M2171" i="33"/>
  <c r="V2171" i="33" s="1"/>
  <c r="M603" i="33"/>
  <c r="V603" i="33" s="1"/>
  <c r="M1838" i="33"/>
  <c r="V1838" i="33" s="1"/>
  <c r="M201" i="33"/>
  <c r="V201" i="33" s="1"/>
  <c r="M1142" i="33"/>
  <c r="V1142" i="33" s="1"/>
  <c r="M2055" i="33"/>
  <c r="V2055" i="33" s="1"/>
  <c r="M727" i="33"/>
  <c r="V727" i="33" s="1"/>
  <c r="M404" i="33"/>
  <c r="V404" i="33" s="1"/>
  <c r="M979" i="33"/>
  <c r="V979" i="33" s="1"/>
  <c r="M209" i="33"/>
  <c r="V209" i="33" s="1"/>
  <c r="M868" i="33"/>
  <c r="V868" i="33" s="1"/>
  <c r="M1699" i="33"/>
  <c r="V1699" i="33" s="1"/>
  <c r="M1138" i="33"/>
  <c r="V1138" i="33" s="1"/>
  <c r="M971" i="33"/>
  <c r="V971" i="33" s="1"/>
  <c r="M1716" i="33"/>
  <c r="V1716" i="33" s="1"/>
  <c r="M899" i="33"/>
  <c r="V899" i="33" s="1"/>
  <c r="M2270" i="33"/>
  <c r="V2270" i="33" s="1"/>
  <c r="M937" i="33"/>
  <c r="V937" i="33" s="1"/>
  <c r="M233" i="33"/>
  <c r="V233" i="33" s="1"/>
  <c r="M1196" i="33"/>
  <c r="V1196" i="33" s="1"/>
  <c r="M173" i="33"/>
  <c r="V173" i="33" s="1"/>
  <c r="M1090" i="33"/>
  <c r="V1090" i="33" s="1"/>
  <c r="M98" i="33"/>
  <c r="V98" i="33" s="1"/>
  <c r="M164" i="33"/>
  <c r="V164" i="33" s="1"/>
  <c r="M1334" i="33"/>
  <c r="V1334" i="33" s="1"/>
  <c r="M869" i="33"/>
  <c r="V869" i="33" s="1"/>
  <c r="M1361" i="33"/>
  <c r="V1361" i="33" s="1"/>
  <c r="M593" i="33"/>
  <c r="V593" i="33" s="1"/>
  <c r="M177" i="33"/>
  <c r="V177" i="33" s="1"/>
  <c r="M973" i="33"/>
  <c r="V973" i="33" s="1"/>
  <c r="M2454" i="33"/>
  <c r="V2454" i="33" s="1"/>
  <c r="M187" i="33"/>
  <c r="V187" i="33" s="1"/>
  <c r="M1683" i="33"/>
  <c r="V1683" i="33" s="1"/>
  <c r="M1393" i="33"/>
  <c r="V1393" i="33" s="1"/>
  <c r="M486" i="33"/>
  <c r="V486" i="33" s="1"/>
  <c r="M594" i="33"/>
  <c r="V594" i="33" s="1"/>
  <c r="M2352" i="33"/>
  <c r="V2352" i="33" s="1"/>
  <c r="M1861" i="33"/>
  <c r="V1861" i="33" s="1"/>
  <c r="M1137" i="33"/>
  <c r="M558" i="33"/>
  <c r="V558" i="33" s="1"/>
  <c r="M208" i="33"/>
  <c r="V208" i="33" s="1"/>
  <c r="M514" i="33"/>
  <c r="V514" i="33" s="1"/>
  <c r="M1653" i="33"/>
  <c r="V1653" i="33" s="1"/>
  <c r="M1482" i="33"/>
  <c r="V1482" i="33" s="1"/>
  <c r="M1215" i="33"/>
  <c r="V1215" i="33" s="1"/>
  <c r="M53" i="33"/>
  <c r="V53" i="33" s="1"/>
  <c r="M1578" i="33"/>
  <c r="V1578" i="33" s="1"/>
  <c r="M635" i="33"/>
  <c r="V635" i="33" s="1"/>
  <c r="M577" i="33"/>
  <c r="V577" i="33" s="1"/>
  <c r="M830" i="33"/>
  <c r="V830" i="33" s="1"/>
  <c r="M1469" i="33"/>
  <c r="V1469" i="33" s="1"/>
  <c r="M128" i="33"/>
  <c r="V128" i="33" s="1"/>
  <c r="M345" i="33"/>
  <c r="V345" i="33" s="1"/>
  <c r="M2473" i="33"/>
  <c r="V2473" i="33" s="1"/>
  <c r="M1218" i="33"/>
  <c r="V1218" i="33" s="1"/>
  <c r="M42" i="33"/>
  <c r="M559" i="33"/>
  <c r="V559" i="33" s="1"/>
  <c r="M1427" i="33"/>
  <c r="V1427" i="33" s="1"/>
  <c r="M996" i="33"/>
  <c r="V996" i="33" s="1"/>
  <c r="M983" i="33"/>
  <c r="V983" i="33" s="1"/>
  <c r="M2153" i="33"/>
  <c r="V2153" i="33" s="1"/>
  <c r="M1773" i="33"/>
  <c r="V1773" i="33" s="1"/>
  <c r="M204" i="33"/>
  <c r="V204" i="33" s="1"/>
  <c r="M1212" i="33"/>
  <c r="V1212" i="33" s="1"/>
  <c r="M478" i="33"/>
  <c r="V478" i="33" s="1"/>
  <c r="M75" i="33"/>
  <c r="V75" i="33" s="1"/>
  <c r="M1374" i="33"/>
  <c r="V1374" i="33" s="1"/>
  <c r="M123" i="33"/>
  <c r="V123" i="33" s="1"/>
  <c r="M1882" i="33"/>
  <c r="V1882" i="33" s="1"/>
  <c r="M476" i="33"/>
  <c r="V476" i="33" s="1"/>
  <c r="M551" i="33"/>
  <c r="V551" i="33" s="1"/>
  <c r="M510" i="33"/>
  <c r="V510" i="33" s="1"/>
  <c r="M80" i="33"/>
  <c r="V80" i="33" s="1"/>
  <c r="M1981" i="33"/>
  <c r="V1981" i="33" s="1"/>
  <c r="M1269" i="33"/>
  <c r="V1269" i="33" s="1"/>
  <c r="M887" i="33"/>
  <c r="M2067" i="33"/>
  <c r="V2067" i="33" s="1"/>
  <c r="M2327" i="33"/>
  <c r="V2327" i="33" s="1"/>
  <c r="M62" i="33"/>
  <c r="M733" i="33"/>
  <c r="V733" i="33" s="1"/>
  <c r="M823" i="33"/>
  <c r="V823" i="33" s="1"/>
  <c r="M2276" i="33"/>
  <c r="V2276" i="33" s="1"/>
  <c r="M1706" i="33"/>
  <c r="V1706" i="33" s="1"/>
  <c r="M1095" i="33"/>
  <c r="V1095" i="33" s="1"/>
  <c r="M2518" i="33"/>
  <c r="V2518" i="33" s="1"/>
  <c r="M1441" i="33"/>
  <c r="V1441" i="33" s="1"/>
  <c r="M455" i="33"/>
  <c r="V455" i="33" s="1"/>
  <c r="M1332" i="33"/>
  <c r="V1332" i="33" s="1"/>
  <c r="M427" i="33"/>
  <c r="V427" i="33" s="1"/>
  <c r="M2141" i="33"/>
  <c r="V2141" i="33" s="1"/>
  <c r="M813" i="33"/>
  <c r="V813" i="33" s="1"/>
  <c r="M1406" i="33"/>
  <c r="V1406" i="33" s="1"/>
  <c r="M2370" i="33"/>
  <c r="V2370" i="33" s="1"/>
  <c r="M1945" i="33"/>
  <c r="V1945" i="33" s="1"/>
  <c r="M1413" i="33"/>
  <c r="V1413" i="33" s="1"/>
  <c r="M1503" i="33"/>
  <c r="M1900" i="33"/>
  <c r="V1900" i="33" s="1"/>
  <c r="M1116" i="33"/>
  <c r="V1116" i="33" s="1"/>
  <c r="M566" i="33"/>
  <c r="V566" i="33" s="1"/>
  <c r="M224" i="33"/>
  <c r="V224" i="33" s="1"/>
  <c r="M1175" i="33"/>
  <c r="V1175" i="33" s="1"/>
  <c r="M400" i="33"/>
  <c r="V400" i="33" s="1"/>
  <c r="M908" i="33"/>
  <c r="V908" i="33" s="1"/>
  <c r="M366" i="33"/>
  <c r="V366" i="33" s="1"/>
  <c r="M1188" i="33"/>
  <c r="V1188" i="33" s="1"/>
  <c r="M271" i="33"/>
  <c r="V271" i="33" s="1"/>
  <c r="M95" i="33"/>
  <c r="V95" i="33" s="1"/>
  <c r="M1165" i="33"/>
  <c r="V1165" i="33" s="1"/>
  <c r="M1779" i="33"/>
  <c r="V1779" i="33" s="1"/>
  <c r="M1671" i="33"/>
  <c r="V1671" i="33" s="1"/>
  <c r="M2433" i="33"/>
  <c r="V2433" i="33" s="1"/>
  <c r="M585" i="33"/>
  <c r="V585" i="33" s="1"/>
  <c r="M107" i="33"/>
  <c r="V107" i="33" s="1"/>
  <c r="M1242" i="33"/>
  <c r="V1242" i="33" s="1"/>
  <c r="M31" i="33"/>
  <c r="V31" i="33" s="1"/>
  <c r="M821" i="33"/>
  <c r="V821" i="33" s="1"/>
  <c r="M738" i="33"/>
  <c r="V738" i="33" s="1"/>
  <c r="M469" i="33"/>
  <c r="V469" i="33" s="1"/>
  <c r="M82" i="33"/>
  <c r="V82" i="33" s="1"/>
  <c r="M2068" i="33"/>
  <c r="V2068" i="33" s="1"/>
  <c r="M2482" i="33"/>
  <c r="V2482" i="33" s="1"/>
  <c r="M1335" i="33"/>
  <c r="V1335" i="33" s="1"/>
  <c r="M705" i="33"/>
  <c r="V705" i="33" s="1"/>
  <c r="M2289" i="33"/>
  <c r="V2289" i="33" s="1"/>
  <c r="M1243" i="33"/>
  <c r="V1243" i="33" s="1"/>
  <c r="M1439" i="33"/>
  <c r="V1439" i="33" s="1"/>
  <c r="M1739" i="33"/>
  <c r="V1739" i="33" s="1"/>
  <c r="M2447" i="33"/>
  <c r="V2447" i="33" s="1"/>
  <c r="M741" i="33"/>
  <c r="V741" i="33" s="1"/>
  <c r="M1043" i="33"/>
  <c r="V1043" i="33" s="1"/>
  <c r="M1338" i="33"/>
  <c r="V1338" i="33" s="1"/>
  <c r="M228" i="33"/>
  <c r="V228" i="33" s="1"/>
  <c r="M1501" i="33"/>
  <c r="V1501" i="33" s="1"/>
  <c r="M1205" i="33"/>
  <c r="V1205" i="33" s="1"/>
  <c r="M800" i="33"/>
  <c r="V800" i="33" s="1"/>
  <c r="M2353" i="33"/>
  <c r="M162" i="33"/>
  <c r="M144" i="33"/>
  <c r="M624" i="33"/>
  <c r="M2185" i="33"/>
  <c r="V2185" i="33" s="1"/>
  <c r="M1052" i="33"/>
  <c r="V1052" i="33" s="1"/>
  <c r="M1315" i="33"/>
  <c r="V1315" i="33" s="1"/>
  <c r="M2259" i="33"/>
  <c r="V2259" i="33" s="1"/>
  <c r="M2081" i="33"/>
  <c r="V2081" i="33" s="1"/>
  <c r="M1847" i="33"/>
  <c r="V1847" i="33" s="1"/>
  <c r="M778" i="33"/>
  <c r="V778" i="33" s="1"/>
  <c r="M852" i="33"/>
  <c r="V852" i="33" s="1"/>
  <c r="M1266" i="33"/>
  <c r="V1266" i="33" s="1"/>
  <c r="M601" i="33"/>
  <c r="V601" i="33" s="1"/>
  <c r="M591" i="33"/>
  <c r="V591" i="33" s="1"/>
  <c r="M2415" i="33"/>
  <c r="V2415" i="33" s="1"/>
  <c r="M1234" i="33"/>
  <c r="V1234" i="33" s="1"/>
  <c r="M2227" i="33"/>
  <c r="V2227" i="33" s="1"/>
  <c r="M2218" i="33"/>
  <c r="V2218" i="33" s="1"/>
  <c r="M748" i="33"/>
  <c r="V748" i="33" s="1"/>
  <c r="M2102" i="33"/>
  <c r="V2102" i="33" s="1"/>
  <c r="M1744" i="33"/>
  <c r="V1744" i="33" s="1"/>
  <c r="M576" i="33"/>
  <c r="V576" i="33" s="1"/>
  <c r="M1561" i="33"/>
  <c r="V1561" i="33" s="1"/>
  <c r="M1197" i="33"/>
  <c r="V1197" i="33" s="1"/>
  <c r="M1081" i="33"/>
  <c r="V1081" i="33" s="1"/>
  <c r="M2123" i="33"/>
  <c r="V2123" i="33" s="1"/>
  <c r="M2502" i="33"/>
  <c r="V2502" i="33" s="1"/>
  <c r="M2242" i="33"/>
  <c r="V2242" i="33" s="1"/>
  <c r="M2118" i="33"/>
  <c r="V2118" i="33" s="1"/>
  <c r="M703" i="33"/>
  <c r="V703" i="33" s="1"/>
  <c r="M2368" i="33"/>
  <c r="V2368" i="33" s="1"/>
  <c r="M104" i="33"/>
  <c r="V104" i="33" s="1"/>
  <c r="M438" i="33"/>
  <c r="V438" i="33" s="1"/>
  <c r="M1959" i="33"/>
  <c r="V1959" i="33" s="1"/>
  <c r="M130" i="33"/>
  <c r="V130" i="33" s="1"/>
  <c r="M736" i="33"/>
  <c r="V736" i="33" s="1"/>
  <c r="M1610" i="33"/>
  <c r="V1610" i="33" s="1"/>
  <c r="M1936" i="33"/>
  <c r="V1936" i="33" s="1"/>
  <c r="M867" i="33"/>
  <c r="V867" i="33" s="1"/>
  <c r="M1233" i="33"/>
  <c r="V1233" i="33" s="1"/>
  <c r="M494" i="33"/>
  <c r="M1967" i="33"/>
  <c r="V1967" i="33" s="1"/>
  <c r="M1370" i="33"/>
  <c r="M1410" i="33"/>
  <c r="V1410" i="33" s="1"/>
  <c r="M2049" i="33"/>
  <c r="V2049" i="33" s="1"/>
  <c r="M1126" i="33"/>
  <c r="V1126" i="33" s="1"/>
  <c r="M2299" i="33"/>
  <c r="V2299" i="33" s="1"/>
  <c r="M357" i="33"/>
  <c r="V357" i="33" s="1"/>
  <c r="M346" i="33"/>
  <c r="V346" i="33" s="1"/>
  <c r="M2042" i="33"/>
  <c r="V2042" i="33" s="1"/>
  <c r="M1232" i="33"/>
  <c r="V1232" i="33" s="1"/>
  <c r="M1696" i="33"/>
  <c r="V1696" i="33" s="1"/>
  <c r="M1527" i="33"/>
  <c r="V1527" i="33" s="1"/>
  <c r="M223" i="33"/>
  <c r="V223" i="33" s="1"/>
  <c r="M1925" i="33"/>
  <c r="V1925" i="33" s="1"/>
  <c r="M890" i="33"/>
  <c r="V890" i="33" s="1"/>
  <c r="M1339" i="33"/>
  <c r="V1339" i="33" s="1"/>
  <c r="M1822" i="33"/>
  <c r="V1822" i="33" s="1"/>
  <c r="M105" i="33"/>
  <c r="V105" i="33" s="1"/>
  <c r="M2234" i="33"/>
  <c r="V2234" i="33" s="1"/>
  <c r="M2197" i="33"/>
  <c r="M837" i="33"/>
  <c r="V837" i="33" s="1"/>
  <c r="M1930" i="33"/>
  <c r="V1930" i="33" s="1"/>
  <c r="M1420" i="33"/>
  <c r="V1420" i="33" s="1"/>
  <c r="M675" i="33"/>
  <c r="V675" i="33" s="1"/>
  <c r="M833" i="33"/>
  <c r="V833" i="33" s="1"/>
  <c r="M729" i="33"/>
  <c r="V729" i="33" s="1"/>
  <c r="M1111" i="33"/>
  <c r="V1111" i="33" s="1"/>
  <c r="M893" i="33"/>
  <c r="V893" i="33" s="1"/>
  <c r="M739" i="33"/>
  <c r="V739" i="33" s="1"/>
  <c r="M1791" i="33"/>
  <c r="V1791" i="33" s="1"/>
  <c r="M1506" i="33"/>
  <c r="V1506" i="33" s="1"/>
  <c r="V1559" i="33"/>
  <c r="V962" i="33"/>
  <c r="V1914" i="33"/>
  <c r="V2512" i="33"/>
  <c r="V2516" i="33"/>
  <c r="V2476" i="33"/>
  <c r="V2517" i="33"/>
  <c r="V2515" i="33"/>
  <c r="V2520" i="33"/>
  <c r="V2472" i="33"/>
  <c r="V2503" i="33"/>
  <c r="V2460" i="33"/>
  <c r="V2497" i="33"/>
  <c r="V2464" i="33"/>
  <c r="V2491" i="33"/>
  <c r="D31" i="40"/>
  <c r="V2025" i="33"/>
  <c r="V861" i="33"/>
  <c r="V2336" i="33"/>
  <c r="V2183" i="33"/>
  <c r="V781" i="33"/>
  <c r="V968" i="33"/>
  <c r="V298" i="33"/>
  <c r="V1565" i="33"/>
  <c r="V333" i="33"/>
  <c r="V1848" i="33"/>
  <c r="V1763" i="33"/>
  <c r="V2295" i="33"/>
  <c r="V25" i="33"/>
  <c r="V312" i="33"/>
  <c r="V237" i="33"/>
  <c r="V1556" i="33"/>
  <c r="V887" i="33"/>
  <c r="V1028" i="33"/>
  <c r="V1948" i="33"/>
  <c r="V2110" i="33"/>
  <c r="V810" i="33"/>
  <c r="V115" i="33"/>
  <c r="V1336" i="33"/>
  <c r="V261" i="33"/>
  <c r="V1701" i="33"/>
  <c r="V264" i="33"/>
  <c r="V1689" i="33"/>
  <c r="V42" i="33"/>
  <c r="V1806" i="33"/>
  <c r="V2239" i="33"/>
  <c r="V722" i="33"/>
  <c r="V907" i="33"/>
  <c r="V815" i="33"/>
  <c r="V818" i="33"/>
  <c r="V1526" i="33"/>
  <c r="V184" i="33"/>
  <c r="V952" i="33"/>
  <c r="V1692" i="33"/>
  <c r="V1652" i="33"/>
  <c r="V1795" i="33"/>
  <c r="V112" i="33"/>
  <c r="V1789" i="33"/>
  <c r="V2009" i="33"/>
  <c r="V2294" i="33"/>
  <c r="V666" i="33"/>
  <c r="V849" i="33"/>
  <c r="V874" i="33"/>
  <c r="V1291" i="33"/>
  <c r="V155" i="33"/>
  <c r="V2383" i="33"/>
  <c r="V2253" i="33"/>
  <c r="V1124" i="33"/>
  <c r="V1977" i="33"/>
  <c r="V1421" i="33"/>
  <c r="V2024" i="33"/>
  <c r="V450" i="33"/>
  <c r="V2173" i="33"/>
  <c r="V896" i="33"/>
  <c r="V1886" i="33"/>
  <c r="V769" i="33"/>
  <c r="V2359" i="33"/>
  <c r="V1669" i="33"/>
  <c r="V999" i="33"/>
  <c r="V1125" i="33"/>
  <c r="V1240" i="33"/>
  <c r="V1574" i="33"/>
  <c r="V256" i="33"/>
  <c r="V1288" i="33"/>
  <c r="V584" i="33"/>
  <c r="V1019" i="33"/>
  <c r="V686" i="33"/>
  <c r="V1765" i="33"/>
  <c r="V856" i="33"/>
  <c r="V1042" i="33"/>
  <c r="V1510" i="33"/>
  <c r="V826" i="33"/>
  <c r="V301" i="33"/>
  <c r="V2032" i="33"/>
  <c r="V522" i="33"/>
  <c r="V2131" i="33"/>
  <c r="V1100" i="33"/>
  <c r="V207" i="33"/>
  <c r="V2445" i="33"/>
  <c r="V986" i="33"/>
  <c r="V740" i="33"/>
  <c r="V251" i="33"/>
  <c r="V791" i="33"/>
  <c r="V2455" i="33"/>
  <c r="V1229" i="33"/>
  <c r="V1921" i="33"/>
  <c r="V439" i="33"/>
  <c r="V52" i="33"/>
  <c r="V754" i="33"/>
  <c r="V665" i="33"/>
  <c r="V1457" i="33"/>
  <c r="V1483" i="33"/>
  <c r="V753" i="33"/>
  <c r="V1965" i="33"/>
  <c r="V517" i="33"/>
  <c r="V2207" i="33"/>
  <c r="V412" i="33"/>
  <c r="V597" i="33"/>
  <c r="V902" i="33"/>
  <c r="V1283" i="33"/>
  <c r="V1537" i="33"/>
  <c r="V1625" i="33"/>
  <c r="V1112" i="33"/>
  <c r="V15" i="33"/>
  <c r="V2429" i="33"/>
  <c r="V2328" i="33"/>
  <c r="V2386" i="33"/>
  <c r="V1177" i="33"/>
  <c r="V194" i="33"/>
  <c r="V1909" i="33"/>
  <c r="V1676" i="33"/>
  <c r="V990" i="33"/>
  <c r="V1991" i="33"/>
  <c r="V744" i="33"/>
  <c r="V458" i="33"/>
  <c r="V1619" i="33"/>
  <c r="V2126" i="33"/>
  <c r="V2319" i="33"/>
  <c r="V820" i="33"/>
  <c r="V1428" i="33"/>
  <c r="V138" i="33"/>
  <c r="V2021" i="33"/>
  <c r="V805" i="33"/>
  <c r="V976" i="33"/>
  <c r="V901" i="33"/>
  <c r="V1705" i="33"/>
  <c r="V1800" i="33"/>
  <c r="V1416" i="33"/>
  <c r="V1576" i="33"/>
  <c r="V1071" i="33"/>
  <c r="V1702" i="33"/>
  <c r="V1096" i="33"/>
  <c r="V1003" i="33"/>
  <c r="V127" i="33"/>
  <c r="V494" i="33"/>
  <c r="V1915" i="33"/>
  <c r="V627" i="33"/>
  <c r="V310" i="33"/>
  <c r="V1403" i="33"/>
  <c r="V1570" i="33"/>
  <c r="V2063" i="33"/>
  <c r="V2045" i="33"/>
  <c r="V1813" i="33"/>
  <c r="V1530" i="33"/>
  <c r="V2073" i="33"/>
  <c r="V2070" i="33"/>
  <c r="V2018" i="33"/>
  <c r="V2170" i="33"/>
  <c r="V2107" i="33"/>
  <c r="V1862" i="33"/>
  <c r="V782" i="33"/>
  <c r="V62" i="33"/>
  <c r="V1799" i="33"/>
  <c r="V213" i="33"/>
  <c r="V2072" i="33"/>
  <c r="V474" i="33"/>
  <c r="V483" i="33"/>
  <c r="V1471" i="33"/>
  <c r="V624" i="33"/>
  <c r="V2087" i="33"/>
  <c r="V1503" i="33"/>
  <c r="M8" i="33"/>
  <c r="V900" i="33"/>
  <c r="V1517" i="33"/>
  <c r="V2409" i="33"/>
  <c r="V1571" i="33"/>
  <c r="V1433" i="33"/>
  <c r="V2430" i="33"/>
  <c r="V612" i="33"/>
  <c r="V750" i="33"/>
  <c r="V1383" i="33"/>
  <c r="V787" i="33"/>
  <c r="V518" i="33"/>
  <c r="V2235" i="33"/>
  <c r="V1472" i="33"/>
  <c r="V1370" i="33"/>
  <c r="V1757" i="33"/>
  <c r="V1078" i="33"/>
  <c r="V2428" i="33"/>
  <c r="V1770" i="33"/>
  <c r="V262" i="33"/>
  <c r="V1722" i="33"/>
  <c r="V692" i="33"/>
  <c r="V2296" i="33"/>
  <c r="V218" i="33"/>
  <c r="V202" i="33"/>
  <c r="V709" i="33"/>
  <c r="V1385" i="33"/>
  <c r="V275" i="33"/>
  <c r="V755" i="33"/>
  <c r="V1030" i="33"/>
  <c r="V1284" i="33"/>
  <c r="V2233" i="33"/>
  <c r="V423" i="33"/>
  <c r="V461" i="33"/>
  <c r="V72" i="33"/>
  <c r="V768" i="33"/>
  <c r="V2151" i="33"/>
  <c r="V1438" i="33"/>
  <c r="V2419" i="33"/>
  <c r="V790" i="33"/>
  <c r="V85" i="33"/>
  <c r="V2290" i="33"/>
  <c r="V920" i="33"/>
  <c r="V341" i="33"/>
  <c r="V2111" i="33"/>
  <c r="V2197" i="33"/>
  <c r="V1074" i="33"/>
  <c r="V1359" i="33"/>
  <c r="V2090" i="33"/>
  <c r="V2226" i="33"/>
  <c r="V211" i="33"/>
  <c r="V669" i="33"/>
  <c r="V330" i="33"/>
  <c r="V1308" i="33"/>
  <c r="V2128" i="33"/>
  <c r="V175" i="33"/>
  <c r="V71" i="33"/>
  <c r="V1602" i="33"/>
  <c r="V2267" i="33"/>
  <c r="V1833" i="33"/>
  <c r="V11" i="33"/>
  <c r="V1650" i="33"/>
  <c r="V1812" i="33"/>
  <c r="V2285" i="33"/>
  <c r="V394" i="33"/>
  <c r="V695" i="33"/>
  <c r="V935" i="33"/>
  <c r="V1034" i="33"/>
  <c r="V993" i="33"/>
  <c r="V1357" i="33"/>
  <c r="V1984" i="33"/>
  <c r="V2133" i="33"/>
  <c r="V1136" i="33"/>
  <c r="V20" i="33"/>
  <c r="V1660" i="33"/>
  <c r="V2413" i="33"/>
  <c r="V2011" i="33"/>
  <c r="V994" i="33"/>
  <c r="V1025" i="33"/>
  <c r="V2116" i="33"/>
  <c r="V303" i="33"/>
  <c r="V280" i="33"/>
  <c r="V1194" i="33"/>
  <c r="V929" i="33"/>
  <c r="V1500" i="33"/>
  <c r="V2112" i="33"/>
  <c r="V724" i="33"/>
  <c r="V609" i="33"/>
  <c r="V732" i="33"/>
  <c r="V1832" i="33"/>
  <c r="V2232" i="33"/>
  <c r="V1972" i="33"/>
  <c r="V1772" i="33"/>
  <c r="V1590" i="33"/>
  <c r="V2155" i="33"/>
  <c r="V166" i="33"/>
  <c r="V1720" i="33"/>
  <c r="V1607" i="33"/>
  <c r="V1509" i="33"/>
  <c r="V1128" i="33"/>
  <c r="V1787" i="33"/>
  <c r="V449" i="33"/>
  <c r="V162" i="33"/>
  <c r="V2340" i="33"/>
  <c r="V191" i="33"/>
  <c r="V1580" i="33"/>
  <c r="V1274" i="33"/>
  <c r="V708" i="33"/>
  <c r="V2229" i="33"/>
  <c r="V382" i="33"/>
  <c r="V70" i="33"/>
  <c r="V1129" i="33"/>
  <c r="V2117" i="33"/>
  <c r="V1207" i="33"/>
  <c r="V2230" i="33"/>
  <c r="V2252" i="33"/>
  <c r="V506" i="33"/>
  <c r="V786" i="33"/>
  <c r="V2282" i="33"/>
  <c r="V1180" i="33"/>
  <c r="V1076" i="33"/>
  <c r="V677" i="33"/>
  <c r="V1520" i="33"/>
  <c r="V1311" i="33"/>
  <c r="V2353" i="33"/>
  <c r="V1786" i="33"/>
  <c r="V2442" i="33"/>
  <c r="V1539" i="33"/>
  <c r="V903" i="33"/>
  <c r="V1618" i="33"/>
  <c r="V702" i="33"/>
  <c r="V904" i="33"/>
  <c r="V378" i="33"/>
  <c r="V1093" i="33"/>
  <c r="V2422" i="33"/>
  <c r="V1276" i="33"/>
  <c r="V144" i="33"/>
  <c r="V456" i="33"/>
  <c r="V1137" i="33"/>
  <c r="V1970" i="33"/>
  <c r="V1780" i="33"/>
  <c r="V958" i="33"/>
  <c r="V143" i="33"/>
  <c r="V809" i="33"/>
  <c r="V409" i="33"/>
  <c r="V656" i="33"/>
  <c r="V1850" i="33"/>
  <c r="V96" i="33"/>
  <c r="V2213" i="33"/>
  <c r="V663" i="33"/>
  <c r="V129" i="33"/>
  <c r="V496" i="33"/>
  <c r="V1711" i="33"/>
  <c r="V2214" i="33"/>
  <c r="V881" i="33"/>
  <c r="V392" i="33"/>
  <c r="K23" i="41"/>
  <c r="L23" i="41" s="1"/>
  <c r="D14" i="41" s="1"/>
  <c r="V8" i="33" l="1"/>
  <c r="V5" i="33" s="1"/>
  <c r="E18" i="41"/>
  <c r="E17" i="41"/>
  <c r="E16" i="41"/>
  <c r="E15" i="41"/>
  <c r="E14" i="41"/>
  <c r="D32" i="40"/>
  <c r="C29" i="40" a="1"/>
  <c r="C6" i="40" a="1"/>
  <c r="C28" i="40" a="1"/>
  <c r="C31" i="40" a="1"/>
  <c r="C26" i="40" a="1"/>
  <c r="C22" i="40" a="1"/>
  <c r="C13" i="40" a="1"/>
  <c r="C21" i="40" a="1"/>
  <c r="C16" i="40" a="1"/>
  <c r="C19" i="40" a="1"/>
  <c r="C15" i="40" a="1"/>
  <c r="C30" i="40" a="1"/>
  <c r="C20" i="40" a="1"/>
  <c r="C12" i="40" a="1"/>
  <c r="C10" i="40" a="1"/>
  <c r="C24" i="40" a="1"/>
  <c r="C14" i="40" a="1"/>
  <c r="C9" i="40" a="1"/>
  <c r="C7" i="40" a="1"/>
  <c r="C25" i="40" a="1"/>
  <c r="C23" i="40" a="1"/>
  <c r="C4" i="40" a="1"/>
  <c r="C27" i="40" a="1"/>
  <c r="C11" i="40" a="1"/>
  <c r="C8" i="40" a="1"/>
  <c r="C5" i="40" a="1"/>
  <c r="C17" i="40" a="1"/>
  <c r="C3" i="40" a="1"/>
  <c r="C18" i="40" a="1"/>
  <c r="C32" i="40" a="1"/>
  <c r="C29" i="40" l="1"/>
  <c r="C6" i="40"/>
  <c r="C16" i="40"/>
  <c r="C26" i="40"/>
  <c r="C31" i="40"/>
  <c r="C25" i="40"/>
  <c r="C11" i="40"/>
  <c r="C14" i="40"/>
  <c r="C3" i="40"/>
  <c r="B3" i="40" s="1"/>
  <c r="B25" i="41" s="1"/>
  <c r="C19" i="40"/>
  <c r="C8" i="40"/>
  <c r="C30" i="40"/>
  <c r="C20" i="40"/>
  <c r="C12" i="40"/>
  <c r="C15" i="40"/>
  <c r="C5" i="40"/>
  <c r="B5" i="40" s="1"/>
  <c r="C9" i="40"/>
  <c r="C7" i="40"/>
  <c r="C28" i="40"/>
  <c r="C17" i="40"/>
  <c r="C24" i="40"/>
  <c r="C18" i="40"/>
  <c r="C23" i="40"/>
  <c r="C10" i="40"/>
  <c r="C4" i="40"/>
  <c r="B4" i="40" s="1"/>
  <c r="C27" i="40"/>
  <c r="C22" i="40"/>
  <c r="C13" i="40"/>
  <c r="C21" i="40"/>
  <c r="C32" i="40"/>
  <c r="D19" i="41"/>
  <c r="B9" i="49" l="1"/>
  <c r="I9" i="49" s="1"/>
  <c r="B11" i="50"/>
  <c r="B27" i="41"/>
  <c r="B13" i="50" s="1"/>
  <c r="B26" i="41"/>
  <c r="B12" i="50" s="1"/>
  <c r="C25" i="41"/>
  <c r="F12" i="50" l="1"/>
  <c r="F13" i="50"/>
  <c r="F11" i="50"/>
  <c r="G9" i="49"/>
  <c r="C9" i="49"/>
  <c r="E9" i="49"/>
  <c r="F9" i="49"/>
  <c r="H9" i="49"/>
  <c r="D9" i="49"/>
  <c r="D12" i="50"/>
  <c r="C12" i="50"/>
  <c r="E12" i="50"/>
  <c r="E13" i="50"/>
  <c r="C13" i="50"/>
  <c r="D13" i="50"/>
  <c r="E11" i="50"/>
  <c r="D11" i="50"/>
  <c r="C11" i="50"/>
  <c r="B10" i="49"/>
  <c r="B11" i="49"/>
  <c r="C27" i="41"/>
  <c r="C26" i="41"/>
  <c r="B6" i="40"/>
  <c r="B7" i="40"/>
  <c r="I10" i="49" l="1"/>
  <c r="H10" i="49"/>
  <c r="G10" i="49"/>
  <c r="F10" i="49"/>
  <c r="E10" i="49"/>
  <c r="D10" i="49"/>
  <c r="C10" i="49"/>
  <c r="G11" i="49"/>
  <c r="C11" i="49"/>
  <c r="F11" i="49"/>
  <c r="E11" i="49"/>
  <c r="D11" i="49"/>
  <c r="H11" i="49"/>
  <c r="I11" i="49"/>
  <c r="B29" i="41"/>
  <c r="B28" i="41"/>
  <c r="B12" i="49" l="1"/>
  <c r="H12" i="49" s="1"/>
  <c r="B14" i="50"/>
  <c r="B13" i="49"/>
  <c r="I13" i="49" s="1"/>
  <c r="B15" i="50"/>
  <c r="B9" i="40"/>
  <c r="B8" i="40"/>
  <c r="C28" i="41"/>
  <c r="C29" i="41"/>
  <c r="C12" i="49" l="1"/>
  <c r="E12" i="49"/>
  <c r="F12" i="49"/>
  <c r="I12" i="49"/>
  <c r="D12" i="49"/>
  <c r="G12" i="49"/>
  <c r="F15" i="50"/>
  <c r="F14" i="50"/>
  <c r="E13" i="49"/>
  <c r="F13" i="49"/>
  <c r="G13" i="49"/>
  <c r="H13" i="49"/>
  <c r="D13" i="49"/>
  <c r="C13" i="49"/>
  <c r="E15" i="50"/>
  <c r="D15" i="50"/>
  <c r="C15" i="50"/>
  <c r="E14" i="50"/>
  <c r="D14" i="50"/>
  <c r="C14" i="50"/>
  <c r="B30" i="41"/>
  <c r="B31" i="41"/>
  <c r="B15" i="49" l="1"/>
  <c r="I15" i="49" s="1"/>
  <c r="B17" i="50"/>
  <c r="B14" i="49"/>
  <c r="D14" i="49" s="1"/>
  <c r="B16" i="50"/>
  <c r="B10" i="40"/>
  <c r="B11" i="40"/>
  <c r="C31" i="41"/>
  <c r="C30" i="41"/>
  <c r="C15" i="49" l="1"/>
  <c r="D15" i="49"/>
  <c r="E15" i="49"/>
  <c r="F15" i="49"/>
  <c r="G15" i="49"/>
  <c r="H15" i="49"/>
  <c r="F16" i="50"/>
  <c r="F17" i="50"/>
  <c r="E14" i="49"/>
  <c r="G14" i="49"/>
  <c r="I14" i="49"/>
  <c r="H14" i="49"/>
  <c r="C14" i="49"/>
  <c r="F14" i="49"/>
  <c r="D16" i="50"/>
  <c r="E16" i="50"/>
  <c r="C16" i="50"/>
  <c r="E17" i="50"/>
  <c r="D17" i="50"/>
  <c r="C17" i="50"/>
  <c r="B33" i="41"/>
  <c r="B32" i="41"/>
  <c r="B16" i="49" l="1"/>
  <c r="B18" i="50"/>
  <c r="B17" i="49"/>
  <c r="B19" i="50"/>
  <c r="B12" i="40"/>
  <c r="B13" i="40"/>
  <c r="C33" i="41"/>
  <c r="C32" i="41"/>
  <c r="F19" i="50" l="1"/>
  <c r="F18" i="50"/>
  <c r="E18" i="50"/>
  <c r="D18" i="50"/>
  <c r="C18" i="50"/>
  <c r="E19" i="50"/>
  <c r="C19" i="50"/>
  <c r="D19" i="50"/>
  <c r="B35" i="41"/>
  <c r="B34" i="41"/>
  <c r="B18" i="49" l="1"/>
  <c r="B20" i="50"/>
  <c r="B19" i="49"/>
  <c r="B21" i="50"/>
  <c r="B14" i="40"/>
  <c r="B15" i="40"/>
  <c r="C34" i="41"/>
  <c r="C35" i="41"/>
  <c r="F20" i="50" l="1"/>
  <c r="F21" i="50"/>
  <c r="D20" i="50"/>
  <c r="C20" i="50"/>
  <c r="E20" i="50"/>
  <c r="E21" i="50"/>
  <c r="D21" i="50"/>
  <c r="C21" i="50"/>
  <c r="B37" i="41"/>
  <c r="B36" i="41"/>
  <c r="B20" i="49" l="1"/>
  <c r="B22" i="50"/>
  <c r="B21" i="49"/>
  <c r="B23" i="50"/>
  <c r="C37" i="41"/>
  <c r="C36" i="41"/>
  <c r="B16" i="40"/>
  <c r="B17" i="40"/>
  <c r="F22" i="50" l="1"/>
  <c r="F23" i="50"/>
  <c r="D22" i="50"/>
  <c r="C22" i="50"/>
  <c r="E22" i="50"/>
  <c r="C23" i="50"/>
  <c r="E23" i="50"/>
  <c r="D23" i="50"/>
  <c r="B39" i="41"/>
  <c r="B38" i="41"/>
  <c r="B22" i="49" l="1"/>
  <c r="B24" i="50"/>
  <c r="B23" i="49"/>
  <c r="B25" i="50"/>
  <c r="C38" i="41"/>
  <c r="C39" i="41"/>
  <c r="B18" i="40"/>
  <c r="B19" i="40"/>
  <c r="F25" i="50" l="1"/>
  <c r="F24" i="50"/>
  <c r="E25" i="50"/>
  <c r="D25" i="50"/>
  <c r="C25" i="50"/>
  <c r="E24" i="50"/>
  <c r="D24" i="50"/>
  <c r="C24" i="50"/>
  <c r="B41" i="41"/>
  <c r="B40" i="41"/>
  <c r="B24" i="49" l="1"/>
  <c r="B26" i="50"/>
  <c r="B25" i="49"/>
  <c r="B27" i="50"/>
  <c r="C40" i="41"/>
  <c r="C41" i="41"/>
  <c r="B20" i="40"/>
  <c r="B21" i="40"/>
  <c r="F27" i="50" l="1"/>
  <c r="F26" i="50"/>
  <c r="C27" i="50"/>
  <c r="E27" i="50"/>
  <c r="D27" i="50"/>
  <c r="C26" i="50"/>
  <c r="D26" i="50"/>
  <c r="E26" i="50"/>
  <c r="B23" i="40"/>
  <c r="B22" i="40"/>
  <c r="B24" i="40" l="1"/>
  <c r="B25" i="40"/>
  <c r="B27" i="40" l="1"/>
  <c r="B26" i="40"/>
  <c r="B28" i="40" l="1"/>
  <c r="B29" i="40"/>
  <c r="B31" i="40" l="1"/>
  <c r="B30" i="40"/>
  <c r="B32" i="40" l="1"/>
  <c r="E16" i="49" l="1"/>
  <c r="I16" i="49"/>
  <c r="H16" i="49"/>
  <c r="G16" i="49"/>
  <c r="F16" i="49"/>
  <c r="D16" i="49"/>
  <c r="C16" i="49"/>
  <c r="E17" i="49"/>
  <c r="D17" i="49"/>
  <c r="C17" i="49"/>
  <c r="I17" i="49"/>
  <c r="H17" i="49"/>
  <c r="F17" i="49"/>
  <c r="G17" i="49"/>
  <c r="C18" i="49" l="1"/>
  <c r="I18" i="49"/>
  <c r="H18" i="49"/>
  <c r="G18" i="49"/>
  <c r="F18" i="49"/>
  <c r="E18" i="49"/>
  <c r="D18" i="49"/>
  <c r="I19" i="49"/>
  <c r="H19" i="49"/>
  <c r="G19" i="49"/>
  <c r="F19" i="49"/>
  <c r="E19" i="49"/>
  <c r="D19" i="49"/>
  <c r="C19" i="49"/>
  <c r="D20" i="49" l="1"/>
  <c r="C20" i="49"/>
  <c r="I20" i="49"/>
  <c r="H20" i="49"/>
  <c r="G20" i="49"/>
  <c r="E20" i="49"/>
  <c r="F20" i="49"/>
  <c r="I21" i="49"/>
  <c r="H21" i="49"/>
  <c r="G21" i="49"/>
  <c r="F21" i="49"/>
  <c r="E21" i="49"/>
  <c r="D21" i="49"/>
  <c r="C21" i="49"/>
  <c r="I22" i="49" l="1"/>
  <c r="H22" i="49"/>
  <c r="G22" i="49"/>
  <c r="F22" i="49"/>
  <c r="E22" i="49"/>
  <c r="D22" i="49"/>
  <c r="C22" i="49"/>
  <c r="C23" i="49"/>
  <c r="I23" i="49"/>
  <c r="H23" i="49"/>
  <c r="G23" i="49"/>
  <c r="F23" i="49"/>
  <c r="D23" i="49"/>
  <c r="E23" i="49"/>
  <c r="E24" i="49" l="1"/>
  <c r="I24" i="49"/>
  <c r="H24" i="49"/>
  <c r="G24" i="49"/>
  <c r="F24" i="49"/>
  <c r="D24" i="49"/>
  <c r="C24" i="49"/>
  <c r="I25" i="49"/>
  <c r="H25" i="49"/>
  <c r="G25" i="49"/>
  <c r="F25" i="49"/>
  <c r="E25" i="49"/>
  <c r="D25" i="49"/>
  <c r="C25" i="4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다.김예림</author>
  </authors>
  <commentList>
    <comment ref="C16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분기마다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업데이트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다.김예림</author>
  </authors>
  <commentList>
    <comment ref="E7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김예림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사업현황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안보이는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더블클릭하기</t>
        </r>
      </text>
    </comment>
    <comment ref="O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추가적으로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진행하지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(N/A)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sorting1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결과값과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동일하게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산출
</t>
        </r>
      </text>
    </comment>
    <comment ref="P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세부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사업에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검토</t>
        </r>
        <r>
          <rPr>
            <b/>
            <sz val="9"/>
            <color indexed="81"/>
            <rFont val="Tahoma"/>
            <family val="2"/>
          </rPr>
          <t>(E</t>
        </r>
        <r>
          <rPr>
            <b/>
            <sz val="9"/>
            <color indexed="81"/>
            <rFont val="돋움"/>
            <family val="3"/>
            <charset val="129"/>
          </rPr>
          <t>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사업에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하여</t>
        </r>
        <r>
          <rPr>
            <b/>
            <sz val="9"/>
            <color indexed="81"/>
            <rFont val="Tahoma"/>
            <family val="2"/>
          </rPr>
          <t xml:space="preserve"> "O/X" </t>
        </r>
        <r>
          <rPr>
            <b/>
            <sz val="9"/>
            <color indexed="81"/>
            <rFont val="돋움"/>
            <family val="3"/>
            <charset val="129"/>
          </rPr>
          <t>표시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진행</t>
        </r>
      </text>
    </comment>
    <comment ref="Q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 Check </t>
        </r>
        <r>
          <rPr>
            <b/>
            <sz val="9"/>
            <color indexed="81"/>
            <rFont val="돋움"/>
            <family val="3"/>
            <charset val="129"/>
          </rPr>
          <t>표시된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유사회사는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LTM </t>
        </r>
        <r>
          <rPr>
            <b/>
            <sz val="9"/>
            <color indexed="81"/>
            <rFont val="돋움"/>
            <family val="3"/>
            <charset val="129"/>
          </rPr>
          <t>실적이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음수인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경우임</t>
        </r>
        <r>
          <rPr>
            <b/>
            <sz val="9"/>
            <color indexed="81"/>
            <rFont val="Tahoma"/>
            <family val="2"/>
          </rPr>
          <t xml:space="preserve"> / </t>
        </r>
        <r>
          <rPr>
            <b/>
            <sz val="9"/>
            <color indexed="81"/>
            <rFont val="돋움"/>
            <family val="3"/>
            <charset val="129"/>
          </rPr>
          <t>과거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손익에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검토는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검토하여</t>
        </r>
        <r>
          <rPr>
            <b/>
            <sz val="9"/>
            <color indexed="81"/>
            <rFont val="Tahoma"/>
            <family val="2"/>
          </rPr>
          <t xml:space="preserve"> "O/X" </t>
        </r>
        <r>
          <rPr>
            <b/>
            <sz val="9"/>
            <color indexed="81"/>
            <rFont val="돋움"/>
            <family val="3"/>
            <charset val="129"/>
          </rPr>
          <t>표시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T7" authorId="0" shapeId="0" xr:uid="{00000000-0006-0000-0100-000005000000}">
      <text>
        <r>
          <rPr>
            <b/>
            <sz val="9"/>
            <color indexed="81"/>
            <rFont val="맑은 고딕"/>
            <family val="3"/>
            <charset val="129"/>
            <scheme val="major"/>
          </rPr>
          <t xml:space="preserve">*중요* </t>
        </r>
        <r>
          <rPr>
            <sz val="9"/>
            <color indexed="81"/>
            <rFont val="맑은 고딕"/>
            <family val="3"/>
            <charset val="129"/>
            <scheme val="major"/>
          </rPr>
          <t xml:space="preserve">관리종목/거래정지 이슈사항 외 인수·합병 등 기업구조의 변경, 테마주 등의 이슈는 </t>
        </r>
        <r>
          <rPr>
            <b/>
            <sz val="9"/>
            <color indexed="81"/>
            <rFont val="맑은 고딕"/>
            <family val="3"/>
            <charset val="129"/>
            <scheme val="major"/>
          </rPr>
          <t>평가자 별도 검토 필요</t>
        </r>
        <r>
          <rPr>
            <sz val="9"/>
            <color indexed="81"/>
            <rFont val="맑은 고딕"/>
            <family val="3"/>
            <charset val="129"/>
            <scheme val="major"/>
          </rPr>
          <t xml:space="preserve"> 
&gt; 수기로 작성 후 표시해둘 것 권고함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다.김예림</author>
  </authors>
  <commentList>
    <comment ref="M38" authorId="0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추가적으로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진행하지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<sst xmlns="http://schemas.openxmlformats.org/spreadsheetml/2006/main" count="20832" uniqueCount="5672">
  <si>
    <t>업종</t>
  </si>
  <si>
    <t>Ticker</t>
  </si>
  <si>
    <t>Symbol</t>
  </si>
  <si>
    <t>종목명(Eng)</t>
  </si>
  <si>
    <t>법인번호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</si>
  <si>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</si>
  <si>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</si>
  <si>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</si>
  <si>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</si>
  <si>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</si>
  <si>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</si>
  <si>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</si>
  <si>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</si>
  <si>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</si>
  <si>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</si>
  <si>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</si>
  <si>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</si>
  <si>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</si>
  <si>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</si>
  <si>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구분</t>
  </si>
  <si>
    <t>비고</t>
  </si>
  <si>
    <t>회사명</t>
  </si>
  <si>
    <t>주요상품</t>
  </si>
  <si>
    <t>컨센서스</t>
  </si>
  <si>
    <t>기준일</t>
  </si>
  <si>
    <t>매출액(직전4분기)</t>
  </si>
  <si>
    <t>상장일자</t>
  </si>
  <si>
    <t>A005930</t>
  </si>
  <si>
    <t>삼성전자</t>
  </si>
  <si>
    <t>2019</t>
  </si>
  <si>
    <t>2020</t>
  </si>
  <si>
    <t>2021</t>
  </si>
  <si>
    <t>2022</t>
  </si>
  <si>
    <t>2023</t>
  </si>
  <si>
    <t>2024</t>
  </si>
  <si>
    <t>정지·관리</t>
  </si>
  <si>
    <t>파일기준일</t>
  </si>
  <si>
    <t>평가기준일</t>
    <phoneticPr fontId="6" type="noConversion"/>
  </si>
  <si>
    <t>2025</t>
  </si>
  <si>
    <t>한계세율</t>
  </si>
  <si>
    <t>A373220</t>
  </si>
  <si>
    <t>LG에너지솔루션</t>
  </si>
  <si>
    <t>A000660</t>
  </si>
  <si>
    <t>SK하이닉스</t>
  </si>
  <si>
    <t>A207940</t>
  </si>
  <si>
    <t>삼성바이오로직스</t>
  </si>
  <si>
    <t>A051910</t>
  </si>
  <si>
    <t>LG화학</t>
  </si>
  <si>
    <t>A006400</t>
  </si>
  <si>
    <t>삼성SDI</t>
  </si>
  <si>
    <t>A005380</t>
  </si>
  <si>
    <t>현대차</t>
  </si>
  <si>
    <t>A035420</t>
  </si>
  <si>
    <t>NAVER</t>
  </si>
  <si>
    <t>A035720</t>
  </si>
  <si>
    <t>카카오</t>
  </si>
  <si>
    <t>A000270</t>
  </si>
  <si>
    <t>기아</t>
  </si>
  <si>
    <t>A005490</t>
  </si>
  <si>
    <t>POSCO홀딩스</t>
  </si>
  <si>
    <t>A068270</t>
  </si>
  <si>
    <t>셀트리온</t>
  </si>
  <si>
    <t>A105560</t>
  </si>
  <si>
    <t>KB금융</t>
  </si>
  <si>
    <t>N/A</t>
  </si>
  <si>
    <t>A028260</t>
  </si>
  <si>
    <t>삼성물산</t>
  </si>
  <si>
    <t>A055550</t>
  </si>
  <si>
    <t>신한지주</t>
  </si>
  <si>
    <t>A012330</t>
  </si>
  <si>
    <t>현대모비스</t>
  </si>
  <si>
    <t>A003670</t>
  </si>
  <si>
    <t>A066570</t>
  </si>
  <si>
    <t>LG전자</t>
  </si>
  <si>
    <t>A086790</t>
  </si>
  <si>
    <t>하나금융지주</t>
  </si>
  <si>
    <t>A096770</t>
  </si>
  <si>
    <t>SK이노베이션</t>
  </si>
  <si>
    <t>A034730</t>
  </si>
  <si>
    <t>SK</t>
  </si>
  <si>
    <t>A032830</t>
  </si>
  <si>
    <t>삼성생명</t>
  </si>
  <si>
    <t>A323410</t>
  </si>
  <si>
    <t>카카오뱅크</t>
  </si>
  <si>
    <t>A003550</t>
  </si>
  <si>
    <t>LG</t>
  </si>
  <si>
    <t>A015760</t>
  </si>
  <si>
    <t>한국전력</t>
  </si>
  <si>
    <t>A033780</t>
  </si>
  <si>
    <t>KT&amp;G</t>
  </si>
  <si>
    <t>A051900</t>
  </si>
  <si>
    <t>LG생활건강</t>
  </si>
  <si>
    <t>A010130</t>
  </si>
  <si>
    <t>고려아연</t>
  </si>
  <si>
    <t>A009150</t>
  </si>
  <si>
    <t>삼성전기</t>
  </si>
  <si>
    <t>A011200</t>
  </si>
  <si>
    <t>HMM</t>
  </si>
  <si>
    <t>A034020</t>
  </si>
  <si>
    <t>두산에너빌리티</t>
  </si>
  <si>
    <t>A017670</t>
  </si>
  <si>
    <t>SK텔레콤</t>
  </si>
  <si>
    <t>A036570</t>
  </si>
  <si>
    <t>엔씨소프트</t>
  </si>
  <si>
    <t>A247540</t>
  </si>
  <si>
    <t>에코프로비엠</t>
  </si>
  <si>
    <t>A010950</t>
  </si>
  <si>
    <t>S-Oil</t>
  </si>
  <si>
    <t>A018260</t>
  </si>
  <si>
    <t>삼성에스디에스</t>
  </si>
  <si>
    <t>A316140</t>
  </si>
  <si>
    <t>우리금융지주</t>
  </si>
  <si>
    <t>A329180</t>
  </si>
  <si>
    <t>A000810</t>
  </si>
  <si>
    <t>삼성화재</t>
  </si>
  <si>
    <t>A030200</t>
  </si>
  <si>
    <t>KT</t>
  </si>
  <si>
    <t>A003490</t>
  </si>
  <si>
    <t>대한항공</t>
  </si>
  <si>
    <t>A259960</t>
  </si>
  <si>
    <t>크래프톤</t>
  </si>
  <si>
    <t>A009830</t>
  </si>
  <si>
    <t>한화솔루션</t>
  </si>
  <si>
    <t>A377300</t>
  </si>
  <si>
    <t>카카오페이</t>
  </si>
  <si>
    <t>A090430</t>
  </si>
  <si>
    <t>아모레퍼시픽</t>
  </si>
  <si>
    <t>A024110</t>
  </si>
  <si>
    <t>기업은행</t>
  </si>
  <si>
    <t>A352820</t>
  </si>
  <si>
    <t>하이브</t>
  </si>
  <si>
    <t>A066970</t>
  </si>
  <si>
    <t>엘앤에프</t>
  </si>
  <si>
    <t>A011170</t>
  </si>
  <si>
    <t>롯데케미칼</t>
  </si>
  <si>
    <t>A900140</t>
  </si>
  <si>
    <t>엘브이엠씨홀딩스</t>
  </si>
  <si>
    <t>A086280</t>
  </si>
  <si>
    <t>현대글로비스</t>
  </si>
  <si>
    <t>A011070</t>
  </si>
  <si>
    <t>LG이노텍</t>
  </si>
  <si>
    <t>A302440</t>
  </si>
  <si>
    <t>SK바이오사이언스</t>
  </si>
  <si>
    <t>A326030</t>
  </si>
  <si>
    <t>SK바이오팜</t>
  </si>
  <si>
    <t>A383220</t>
  </si>
  <si>
    <t>F&amp;F</t>
  </si>
  <si>
    <t>A009540</t>
  </si>
  <si>
    <t>A138040</t>
  </si>
  <si>
    <t>메리츠금융지주</t>
  </si>
  <si>
    <t>A402340</t>
  </si>
  <si>
    <t>SK스퀘어</t>
  </si>
  <si>
    <t>A251270</t>
  </si>
  <si>
    <t>넷마블</t>
  </si>
  <si>
    <t>A097950</t>
  </si>
  <si>
    <t>CJ제일제당</t>
  </si>
  <si>
    <t>A035250</t>
  </si>
  <si>
    <t>강원랜드</t>
  </si>
  <si>
    <t>A018880</t>
  </si>
  <si>
    <t>한온시스템</t>
  </si>
  <si>
    <t>A034220</t>
  </si>
  <si>
    <t>LG디스플레이</t>
  </si>
  <si>
    <t>A267250</t>
  </si>
  <si>
    <t>HD현대</t>
  </si>
  <si>
    <t>A271560</t>
  </si>
  <si>
    <t>오리온</t>
  </si>
  <si>
    <t>A032640</t>
  </si>
  <si>
    <t>LG유플러스</t>
  </si>
  <si>
    <t>A361610</t>
  </si>
  <si>
    <t>SK아이이테크놀로지</t>
  </si>
  <si>
    <t>A028050</t>
  </si>
  <si>
    <t>A005830</t>
  </si>
  <si>
    <t>DB손해보험</t>
  </si>
  <si>
    <t>A047810</t>
  </si>
  <si>
    <t>한국항공우주</t>
  </si>
  <si>
    <t>A004020</t>
  </si>
  <si>
    <t>현대제철</t>
  </si>
  <si>
    <t>A010140</t>
  </si>
  <si>
    <t>삼성중공업</t>
  </si>
  <si>
    <t>A011780</t>
  </si>
  <si>
    <t>금호석유</t>
  </si>
  <si>
    <t>A000720</t>
  </si>
  <si>
    <t>현대건설</t>
  </si>
  <si>
    <t>A006800</t>
  </si>
  <si>
    <t>미래에셋증권</t>
  </si>
  <si>
    <t>A078930</t>
  </si>
  <si>
    <t>GS</t>
  </si>
  <si>
    <t>A021240</t>
  </si>
  <si>
    <t>코웨이</t>
  </si>
  <si>
    <t>A047050</t>
  </si>
  <si>
    <t>포스코인터내셔널</t>
  </si>
  <si>
    <t>A000100</t>
  </si>
  <si>
    <t>유한양행</t>
  </si>
  <si>
    <t>A161390</t>
  </si>
  <si>
    <t>한국타이어앤테크놀로지</t>
  </si>
  <si>
    <t>A012450</t>
  </si>
  <si>
    <t>한화에어로스페이스</t>
  </si>
  <si>
    <t>A293490</t>
  </si>
  <si>
    <t>카카오게임즈</t>
  </si>
  <si>
    <t>A028300</t>
  </si>
  <si>
    <t>HLB</t>
  </si>
  <si>
    <t>A011790</t>
  </si>
  <si>
    <t>SKC</t>
  </si>
  <si>
    <t>A241560</t>
  </si>
  <si>
    <t>두산밥캣</t>
  </si>
  <si>
    <t>A029780</t>
  </si>
  <si>
    <t>삼성카드</t>
  </si>
  <si>
    <t>A071050</t>
  </si>
  <si>
    <t>한국금융지주</t>
  </si>
  <si>
    <t>A004990</t>
  </si>
  <si>
    <t>롯데지주</t>
  </si>
  <si>
    <t>A086520</t>
  </si>
  <si>
    <t>에코프로</t>
  </si>
  <si>
    <t>A128940</t>
  </si>
  <si>
    <t>한미약품</t>
  </si>
  <si>
    <t>A002790</t>
  </si>
  <si>
    <t>아모레G</t>
  </si>
  <si>
    <t>A036460</t>
  </si>
  <si>
    <t>한국가스공사</t>
  </si>
  <si>
    <t>A282330</t>
  </si>
  <si>
    <t>BGF리테일</t>
  </si>
  <si>
    <t>A010620</t>
  </si>
  <si>
    <t>A008770</t>
  </si>
  <si>
    <t>호텔신라</t>
  </si>
  <si>
    <t>A028670</t>
  </si>
  <si>
    <t>팬오션</t>
  </si>
  <si>
    <t>A005940</t>
  </si>
  <si>
    <t>NH투자증권</t>
  </si>
  <si>
    <t>A016360</t>
  </si>
  <si>
    <t>삼성증권</t>
  </si>
  <si>
    <t>A137310</t>
  </si>
  <si>
    <t>에스디바이오센서</t>
  </si>
  <si>
    <t>A007070</t>
  </si>
  <si>
    <t>GS리테일</t>
  </si>
  <si>
    <t>A139480</t>
  </si>
  <si>
    <t>이마트</t>
  </si>
  <si>
    <t>A064350</t>
  </si>
  <si>
    <t>현대로템</t>
  </si>
  <si>
    <t>A020150</t>
  </si>
  <si>
    <t>A263750</t>
  </si>
  <si>
    <t>펄어비스</t>
  </si>
  <si>
    <t>A307950</t>
  </si>
  <si>
    <t>현대오토에버</t>
  </si>
  <si>
    <t>A180640</t>
  </si>
  <si>
    <t>한진칼</t>
  </si>
  <si>
    <t>A001450</t>
  </si>
  <si>
    <t>현대해상</t>
  </si>
  <si>
    <t>A112610</t>
  </si>
  <si>
    <t>씨에스윈드</t>
  </si>
  <si>
    <t>A023530</t>
  </si>
  <si>
    <t>롯데쇼핑</t>
  </si>
  <si>
    <t>A058470</t>
  </si>
  <si>
    <t>리노공업</t>
  </si>
  <si>
    <t>A068760</t>
  </si>
  <si>
    <t>셀트리온제약</t>
  </si>
  <si>
    <t>A039490</t>
  </si>
  <si>
    <t>키움증권</t>
  </si>
  <si>
    <t>A030000</t>
  </si>
  <si>
    <t>제일기획</t>
  </si>
  <si>
    <t>A035900</t>
  </si>
  <si>
    <t>JYP Ent.</t>
  </si>
  <si>
    <t>A052690</t>
  </si>
  <si>
    <t>한전기술</t>
  </si>
  <si>
    <t>A272210</t>
  </si>
  <si>
    <t>한화시스템</t>
  </si>
  <si>
    <t>A001040</t>
  </si>
  <si>
    <t>CJ</t>
  </si>
  <si>
    <t>A253450</t>
  </si>
  <si>
    <t>스튜디오드래곤</t>
  </si>
  <si>
    <t>A278280</t>
  </si>
  <si>
    <t>천보</t>
  </si>
  <si>
    <t>A088350</t>
  </si>
  <si>
    <t>한화생명</t>
  </si>
  <si>
    <t>A017390</t>
  </si>
  <si>
    <t>서울가스</t>
  </si>
  <si>
    <t>A014680</t>
  </si>
  <si>
    <t>한솔케미칼</t>
  </si>
  <si>
    <t>A042660</t>
  </si>
  <si>
    <t>A138930</t>
  </si>
  <si>
    <t>BNK금융지주</t>
  </si>
  <si>
    <t>A035760</t>
  </si>
  <si>
    <t>CJ ENM</t>
  </si>
  <si>
    <t>A004170</t>
  </si>
  <si>
    <t>신세계</t>
  </si>
  <si>
    <t>A006040</t>
  </si>
  <si>
    <t>동원산업</t>
  </si>
  <si>
    <t>A081660</t>
  </si>
  <si>
    <t>휠라홀딩스</t>
  </si>
  <si>
    <t>A012750</t>
  </si>
  <si>
    <t>에스원</t>
  </si>
  <si>
    <t>A006260</t>
  </si>
  <si>
    <t>LS</t>
  </si>
  <si>
    <t>A336260</t>
  </si>
  <si>
    <t>두산퓨얼셀</t>
  </si>
  <si>
    <t>A010060</t>
  </si>
  <si>
    <t>OCI</t>
  </si>
  <si>
    <t>A008930</t>
  </si>
  <si>
    <t>한미사이언스</t>
  </si>
  <si>
    <t>A000880</t>
  </si>
  <si>
    <t>한화</t>
  </si>
  <si>
    <t>A204320</t>
  </si>
  <si>
    <t>HL만도</t>
  </si>
  <si>
    <t>A002380</t>
  </si>
  <si>
    <t>KCC</t>
  </si>
  <si>
    <t>A000120</t>
  </si>
  <si>
    <t>CJ대한통운</t>
  </si>
  <si>
    <t>A004370</t>
  </si>
  <si>
    <t>농심</t>
  </si>
  <si>
    <t>A041510</t>
  </si>
  <si>
    <t>에스엠</t>
  </si>
  <si>
    <t>A000990</t>
  </si>
  <si>
    <t>DB하이텍</t>
  </si>
  <si>
    <t>A026960</t>
  </si>
  <si>
    <t>동서</t>
  </si>
  <si>
    <t>A006360</t>
  </si>
  <si>
    <t>GS건설</t>
  </si>
  <si>
    <t>A001440</t>
  </si>
  <si>
    <t>대한전선</t>
  </si>
  <si>
    <t>A175330</t>
  </si>
  <si>
    <t>JB금융지주</t>
  </si>
  <si>
    <t>A004690</t>
  </si>
  <si>
    <t>삼천리</t>
  </si>
  <si>
    <t>A047040</t>
  </si>
  <si>
    <t>대우건설</t>
  </si>
  <si>
    <t>A111770</t>
  </si>
  <si>
    <t>영원무역</t>
  </si>
  <si>
    <t>A016710</t>
  </si>
  <si>
    <t>대성홀딩스</t>
  </si>
  <si>
    <t>A007310</t>
  </si>
  <si>
    <t>오뚜기</t>
  </si>
  <si>
    <t>A000080</t>
  </si>
  <si>
    <t>하이트진로</t>
  </si>
  <si>
    <t>A357780</t>
  </si>
  <si>
    <t>솔브레인</t>
  </si>
  <si>
    <t>A196170</t>
  </si>
  <si>
    <t>알테오젠</t>
  </si>
  <si>
    <t>A005070</t>
  </si>
  <si>
    <t>코스모신소재</t>
  </si>
  <si>
    <t>A032190</t>
  </si>
  <si>
    <t>다우데이타</t>
  </si>
  <si>
    <t>A145020</t>
  </si>
  <si>
    <t>휴젤</t>
  </si>
  <si>
    <t>A079550</t>
  </si>
  <si>
    <t>LIG넥스원</t>
  </si>
  <si>
    <t>A069620</t>
  </si>
  <si>
    <t>대웅제약</t>
  </si>
  <si>
    <t>A298020</t>
  </si>
  <si>
    <t>효성티앤씨</t>
  </si>
  <si>
    <t>A298050</t>
  </si>
  <si>
    <t>효성첨단소재</t>
  </si>
  <si>
    <t>A005290</t>
  </si>
  <si>
    <t>동진쎄미켐</t>
  </si>
  <si>
    <t>A034230</t>
  </si>
  <si>
    <t>파라다이스</t>
  </si>
  <si>
    <t>A003620</t>
  </si>
  <si>
    <t>A010120</t>
  </si>
  <si>
    <t>LS ELECTRIC</t>
  </si>
  <si>
    <t>A051600</t>
  </si>
  <si>
    <t>한전KPS</t>
  </si>
  <si>
    <t>A000150</t>
  </si>
  <si>
    <t>두산</t>
  </si>
  <si>
    <t>A237690</t>
  </si>
  <si>
    <t>에스티팜</t>
  </si>
  <si>
    <t>A001570</t>
  </si>
  <si>
    <t>금양</t>
  </si>
  <si>
    <t>A006280</t>
  </si>
  <si>
    <t>녹십자</t>
  </si>
  <si>
    <t>A393890</t>
  </si>
  <si>
    <t>더블유씨피</t>
  </si>
  <si>
    <t>A277810</t>
  </si>
  <si>
    <t>레인보우로보틱스</t>
  </si>
  <si>
    <t>A042670</t>
  </si>
  <si>
    <t>A240810</t>
  </si>
  <si>
    <t>원익IPS</t>
  </si>
  <si>
    <t>A005300</t>
  </si>
  <si>
    <t>롯데칠성</t>
  </si>
  <si>
    <t>A004800</t>
  </si>
  <si>
    <t>효성</t>
  </si>
  <si>
    <t>A375500</t>
  </si>
  <si>
    <t>DL이앤씨</t>
  </si>
  <si>
    <t>A004000</t>
  </si>
  <si>
    <t>롯데정밀화학</t>
  </si>
  <si>
    <t>A069960</t>
  </si>
  <si>
    <t>현대백화점</t>
  </si>
  <si>
    <t>A285130</t>
  </si>
  <si>
    <t>SK케미칼</t>
  </si>
  <si>
    <t>A011210</t>
  </si>
  <si>
    <t>현대위아</t>
  </si>
  <si>
    <t>A214370</t>
  </si>
  <si>
    <t>케어젠</t>
  </si>
  <si>
    <t>A096530</t>
  </si>
  <si>
    <t>씨젠</t>
  </si>
  <si>
    <t>A267260</t>
  </si>
  <si>
    <t>A336370</t>
  </si>
  <si>
    <t>솔루스첨단소재</t>
  </si>
  <si>
    <t>A042700</t>
  </si>
  <si>
    <t>한미반도체</t>
  </si>
  <si>
    <t>A001120</t>
  </si>
  <si>
    <t>LX인터내셔널</t>
  </si>
  <si>
    <t>A056190</t>
  </si>
  <si>
    <t>에스에프에이</t>
  </si>
  <si>
    <t>A139130</t>
  </si>
  <si>
    <t>DGB금융지주</t>
  </si>
  <si>
    <t>A078600</t>
  </si>
  <si>
    <t>대주전자재료</t>
  </si>
  <si>
    <t>A001230</t>
  </si>
  <si>
    <t>동국제강</t>
  </si>
  <si>
    <t>A112040</t>
  </si>
  <si>
    <t>위메이드</t>
  </si>
  <si>
    <t>A108320</t>
  </si>
  <si>
    <t>LX세미콘</t>
  </si>
  <si>
    <t>A000240</t>
  </si>
  <si>
    <t>한국앤컴퍼니</t>
  </si>
  <si>
    <t>A000210</t>
  </si>
  <si>
    <t>DL</t>
  </si>
  <si>
    <t>A114090</t>
  </si>
  <si>
    <t>GKL</t>
  </si>
  <si>
    <t>A145720</t>
  </si>
  <si>
    <t>덴티움</t>
  </si>
  <si>
    <t>A089590</t>
  </si>
  <si>
    <t>제주항공</t>
  </si>
  <si>
    <t>A365340</t>
  </si>
  <si>
    <t>성일하이텍</t>
  </si>
  <si>
    <t>A009240</t>
  </si>
  <si>
    <t>한샘</t>
  </si>
  <si>
    <t>A120110</t>
  </si>
  <si>
    <t>코오롱인더</t>
  </si>
  <si>
    <t>A017800</t>
  </si>
  <si>
    <t>현대엘리베이</t>
  </si>
  <si>
    <t>A064760</t>
  </si>
  <si>
    <t>티씨케이</t>
  </si>
  <si>
    <t>A214150</t>
  </si>
  <si>
    <t>클래시스</t>
  </si>
  <si>
    <t>A014820</t>
  </si>
  <si>
    <t>동원시스템즈</t>
  </si>
  <si>
    <t>A003090</t>
  </si>
  <si>
    <t>대웅</t>
  </si>
  <si>
    <t>A093370</t>
  </si>
  <si>
    <t>후성</t>
  </si>
  <si>
    <t>A005850</t>
  </si>
  <si>
    <t>에스엘</t>
  </si>
  <si>
    <t>A271940</t>
  </si>
  <si>
    <t>일진하이솔루스</t>
  </si>
  <si>
    <t>A000670</t>
  </si>
  <si>
    <t>영풍</t>
  </si>
  <si>
    <t>A098460</t>
  </si>
  <si>
    <t>고영</t>
  </si>
  <si>
    <t>A403870</t>
  </si>
  <si>
    <t>HPSP</t>
  </si>
  <si>
    <t>A020560</t>
  </si>
  <si>
    <t>아시아나항공</t>
  </si>
  <si>
    <t>A195940</t>
  </si>
  <si>
    <t>HK이노엔</t>
  </si>
  <si>
    <t>A267270</t>
  </si>
  <si>
    <t>A280360</t>
  </si>
  <si>
    <t>A067630</t>
  </si>
  <si>
    <t>HLB생명과학</t>
  </si>
  <si>
    <t>A007700</t>
  </si>
  <si>
    <t>F&amp;F홀딩스</t>
  </si>
  <si>
    <t>A018670</t>
  </si>
  <si>
    <t>SK가스</t>
  </si>
  <si>
    <t>A019170</t>
  </si>
  <si>
    <t>신풍제약</t>
  </si>
  <si>
    <t>A248070</t>
  </si>
  <si>
    <t>솔루엠</t>
  </si>
  <si>
    <t>A012510</t>
  </si>
  <si>
    <t>더존비즈온</t>
  </si>
  <si>
    <t>A032500</t>
  </si>
  <si>
    <t>케이엠더블유</t>
  </si>
  <si>
    <t>A010780</t>
  </si>
  <si>
    <t>아이에스동서</t>
  </si>
  <si>
    <t>A006650</t>
  </si>
  <si>
    <t>대한유화</t>
  </si>
  <si>
    <t>A100090</t>
  </si>
  <si>
    <t>A025900</t>
  </si>
  <si>
    <t>동화기업</t>
  </si>
  <si>
    <t>A003690</t>
  </si>
  <si>
    <t>코리안리</t>
  </si>
  <si>
    <t>A353200</t>
  </si>
  <si>
    <t>대덕전자</t>
  </si>
  <si>
    <t>A000250</t>
  </si>
  <si>
    <t>삼천당제약</t>
  </si>
  <si>
    <t>A181710</t>
  </si>
  <si>
    <t>NHN</t>
  </si>
  <si>
    <t>A185750</t>
  </si>
  <si>
    <t>종근당</t>
  </si>
  <si>
    <t>A039130</t>
  </si>
  <si>
    <t>하나투어</t>
  </si>
  <si>
    <t>A022100</t>
  </si>
  <si>
    <t>A023590</t>
  </si>
  <si>
    <t>다우기술</t>
  </si>
  <si>
    <t>A032350</t>
  </si>
  <si>
    <t>롯데관광개발</t>
  </si>
  <si>
    <t>A137400</t>
  </si>
  <si>
    <t>피엔티</t>
  </si>
  <si>
    <t>A161890</t>
  </si>
  <si>
    <t>한국콜마</t>
  </si>
  <si>
    <t>A089860</t>
  </si>
  <si>
    <t>롯데렌탈</t>
  </si>
  <si>
    <t>A103140</t>
  </si>
  <si>
    <t>풍산</t>
  </si>
  <si>
    <t>A001740</t>
  </si>
  <si>
    <t>SK네트웍스</t>
  </si>
  <si>
    <t>A178920</t>
  </si>
  <si>
    <t>PI첨단소재</t>
  </si>
  <si>
    <t>A225570</t>
  </si>
  <si>
    <t>넥슨게임즈</t>
  </si>
  <si>
    <t>A003380</t>
  </si>
  <si>
    <t>하림지주</t>
  </si>
  <si>
    <t>A048410</t>
  </si>
  <si>
    <t>현대바이오</t>
  </si>
  <si>
    <t>A222800</t>
  </si>
  <si>
    <t>심텍</t>
  </si>
  <si>
    <t>A001800</t>
  </si>
  <si>
    <t>오리온홀딩스</t>
  </si>
  <si>
    <t>A122870</t>
  </si>
  <si>
    <t>와이지엔터테인먼트</t>
  </si>
  <si>
    <t>A003100</t>
  </si>
  <si>
    <t>선광</t>
  </si>
  <si>
    <t>A348370</t>
  </si>
  <si>
    <t>엔켐</t>
  </si>
  <si>
    <t>A053800</t>
  </si>
  <si>
    <t>안랩</t>
  </si>
  <si>
    <t>A008730</t>
  </si>
  <si>
    <t>율촌화학</t>
  </si>
  <si>
    <t>A086900</t>
  </si>
  <si>
    <t>메디톡스</t>
  </si>
  <si>
    <t>A141080</t>
  </si>
  <si>
    <t>A298380</t>
  </si>
  <si>
    <t>에이비엘바이오</t>
  </si>
  <si>
    <t>A039030</t>
  </si>
  <si>
    <t>이오테크닉스</t>
  </si>
  <si>
    <t>A121600</t>
  </si>
  <si>
    <t>나노신소재</t>
  </si>
  <si>
    <t>A067160</t>
  </si>
  <si>
    <t>A272450</t>
  </si>
  <si>
    <t>진에어</t>
  </si>
  <si>
    <t>A095660</t>
  </si>
  <si>
    <t>네오위즈</t>
  </si>
  <si>
    <t>A079160</t>
  </si>
  <si>
    <t>CJ CGV</t>
  </si>
  <si>
    <t>A003230</t>
  </si>
  <si>
    <t>삼양식품</t>
  </si>
  <si>
    <t>A192080</t>
  </si>
  <si>
    <t>더블유게임즈</t>
  </si>
  <si>
    <t>A376300</t>
  </si>
  <si>
    <t>디어유</t>
  </si>
  <si>
    <t>A215000</t>
  </si>
  <si>
    <t>골프존</t>
  </si>
  <si>
    <t>A213420</t>
  </si>
  <si>
    <t>덕산네오룩스</t>
  </si>
  <si>
    <t>A377740</t>
  </si>
  <si>
    <t>바이오노트</t>
  </si>
  <si>
    <t>A031430</t>
  </si>
  <si>
    <t>신세계인터내셔날</t>
  </si>
  <si>
    <t>A215200</t>
  </si>
  <si>
    <t>메가스터디교육</t>
  </si>
  <si>
    <t>A200130</t>
  </si>
  <si>
    <t>콜마비앤에이치</t>
  </si>
  <si>
    <t>A009900</t>
  </si>
  <si>
    <t>명신산업</t>
  </si>
  <si>
    <t>A192820</t>
  </si>
  <si>
    <t>코스맥스</t>
  </si>
  <si>
    <t>A214320</t>
  </si>
  <si>
    <t>이노션</t>
  </si>
  <si>
    <t>A009420</t>
  </si>
  <si>
    <t>한올바이오파마</t>
  </si>
  <si>
    <t>A073240</t>
  </si>
  <si>
    <t>금호타이어</t>
  </si>
  <si>
    <t>A004360</t>
  </si>
  <si>
    <t>세방</t>
  </si>
  <si>
    <t>A140860</t>
  </si>
  <si>
    <t>파크시스템스</t>
  </si>
  <si>
    <t>A078340</t>
  </si>
  <si>
    <t>컴투스</t>
  </si>
  <si>
    <t>A007390</t>
  </si>
  <si>
    <t>네이처셀</t>
  </si>
  <si>
    <t>A003240</t>
  </si>
  <si>
    <t>태광산업</t>
  </si>
  <si>
    <t>A009970</t>
  </si>
  <si>
    <t>영원무역홀딩스</t>
  </si>
  <si>
    <t>A016380</t>
  </si>
  <si>
    <t>KG스틸</t>
  </si>
  <si>
    <t>A300720</t>
  </si>
  <si>
    <t>한일시멘트</t>
  </si>
  <si>
    <t>A299900</t>
  </si>
  <si>
    <t>위지윅스튜디오</t>
  </si>
  <si>
    <t>A002840</t>
  </si>
  <si>
    <t>미원상사</t>
  </si>
  <si>
    <t>A069260</t>
  </si>
  <si>
    <t>TKG휴켐스</t>
  </si>
  <si>
    <t>A005250</t>
  </si>
  <si>
    <t>녹십자홀딩스</t>
  </si>
  <si>
    <t>A005420</t>
  </si>
  <si>
    <t>코스모화학</t>
  </si>
  <si>
    <t>A030190</t>
  </si>
  <si>
    <t>NICE평가정보</t>
  </si>
  <si>
    <t>A085660</t>
  </si>
  <si>
    <t>차바이오텍</t>
  </si>
  <si>
    <t>A082640</t>
  </si>
  <si>
    <t>동양생명</t>
  </si>
  <si>
    <t>A383310</t>
  </si>
  <si>
    <t>에코프로에이치엔</t>
  </si>
  <si>
    <t>A119860</t>
  </si>
  <si>
    <t>커넥트웨이브</t>
  </si>
  <si>
    <t>A214450</t>
  </si>
  <si>
    <t>파마리서치</t>
  </si>
  <si>
    <t>A166090</t>
  </si>
  <si>
    <t>하나머티리얼즈</t>
  </si>
  <si>
    <t>A086450</t>
  </si>
  <si>
    <t>동국제약</t>
  </si>
  <si>
    <t>A144510</t>
  </si>
  <si>
    <t>지씨셀</t>
  </si>
  <si>
    <t>A001680</t>
  </si>
  <si>
    <t>대상</t>
  </si>
  <si>
    <t>A294870</t>
  </si>
  <si>
    <t>HDC현대산업개발</t>
  </si>
  <si>
    <t>A194480</t>
  </si>
  <si>
    <t>데브시스터즈</t>
  </si>
  <si>
    <t>A268280</t>
  </si>
  <si>
    <t>미원에스씨</t>
  </si>
  <si>
    <t>A090460</t>
  </si>
  <si>
    <t>비에이치</t>
  </si>
  <si>
    <t>A013890</t>
  </si>
  <si>
    <t>지누스</t>
  </si>
  <si>
    <t>A005880</t>
  </si>
  <si>
    <t>대한해운</t>
  </si>
  <si>
    <t>A036540</t>
  </si>
  <si>
    <t>SFA반도체</t>
  </si>
  <si>
    <t>A003530</t>
  </si>
  <si>
    <t>한화투자증권</t>
  </si>
  <si>
    <t>A249420</t>
  </si>
  <si>
    <t>일동제약</t>
  </si>
  <si>
    <t>A064550</t>
  </si>
  <si>
    <t>바이오니아</t>
  </si>
  <si>
    <t>A005440</t>
  </si>
  <si>
    <t>현대그린푸드</t>
  </si>
  <si>
    <t>A003540</t>
  </si>
  <si>
    <t>대신증권</t>
  </si>
  <si>
    <t>A039200</t>
  </si>
  <si>
    <t>오스코텍</t>
  </si>
  <si>
    <t>A003030</t>
  </si>
  <si>
    <t>세아제강지주</t>
  </si>
  <si>
    <t>A195870</t>
  </si>
  <si>
    <t>해성디에스</t>
  </si>
  <si>
    <t>A950160</t>
  </si>
  <si>
    <t>코오롱티슈진</t>
  </si>
  <si>
    <t>A074600</t>
  </si>
  <si>
    <t>원익QnC</t>
  </si>
  <si>
    <t>A215600</t>
  </si>
  <si>
    <t>신라젠</t>
  </si>
  <si>
    <t>A383800</t>
  </si>
  <si>
    <t>LX홀딩스</t>
  </si>
  <si>
    <t>A020000</t>
  </si>
  <si>
    <t>한섬</t>
  </si>
  <si>
    <t>A025980</t>
  </si>
  <si>
    <t>아난티</t>
  </si>
  <si>
    <t>A284740</t>
  </si>
  <si>
    <t>쿠쿠홈시스</t>
  </si>
  <si>
    <t>A003850</t>
  </si>
  <si>
    <t>보령</t>
  </si>
  <si>
    <t>A007340</t>
  </si>
  <si>
    <t>DN오토모티브</t>
  </si>
  <si>
    <t>A004490</t>
  </si>
  <si>
    <t>세방전지</t>
  </si>
  <si>
    <t>A189300</t>
  </si>
  <si>
    <t>인텔리안테크</t>
  </si>
  <si>
    <t>A057050</t>
  </si>
  <si>
    <t>현대홈쇼핑</t>
  </si>
  <si>
    <t>A064960</t>
  </si>
  <si>
    <t>SNT모티브</t>
  </si>
  <si>
    <t>A298040</t>
  </si>
  <si>
    <t>효성중공업</t>
  </si>
  <si>
    <t>A002350</t>
  </si>
  <si>
    <t>넥센타이어</t>
  </si>
  <si>
    <t>A003000</t>
  </si>
  <si>
    <t>부광약품</t>
  </si>
  <si>
    <t>A105630</t>
  </si>
  <si>
    <t>한세실업</t>
  </si>
  <si>
    <t>A403550</t>
  </si>
  <si>
    <t>쏘카</t>
  </si>
  <si>
    <t>A192650</t>
  </si>
  <si>
    <t>드림텍</t>
  </si>
  <si>
    <t>A218410</t>
  </si>
  <si>
    <t>RFHIC</t>
  </si>
  <si>
    <t>A069080</t>
  </si>
  <si>
    <t>웹젠</t>
  </si>
  <si>
    <t>A381970</t>
  </si>
  <si>
    <t>케이카</t>
  </si>
  <si>
    <t>A287410</t>
  </si>
  <si>
    <t>제이시스메디칼</t>
  </si>
  <si>
    <t>A101490</t>
  </si>
  <si>
    <t>에스앤에스텍</t>
  </si>
  <si>
    <t>A000640</t>
  </si>
  <si>
    <t>동아쏘시오홀딩스</t>
  </si>
  <si>
    <t>A084850</t>
  </si>
  <si>
    <t>아이티엠반도체</t>
  </si>
  <si>
    <t>A095340</t>
  </si>
  <si>
    <t>ISC</t>
  </si>
  <si>
    <t>A049770</t>
  </si>
  <si>
    <t>동원F&amp;B</t>
  </si>
  <si>
    <t>A046890</t>
  </si>
  <si>
    <t>서울반도체</t>
  </si>
  <si>
    <t>A222080</t>
  </si>
  <si>
    <t>씨아이에스</t>
  </si>
  <si>
    <t>A003520</t>
  </si>
  <si>
    <t>영진약품</t>
  </si>
  <si>
    <t>A272290</t>
  </si>
  <si>
    <t>이녹스첨단소재</t>
  </si>
  <si>
    <t>A005690</t>
  </si>
  <si>
    <t>파미셀</t>
  </si>
  <si>
    <t>A005610</t>
  </si>
  <si>
    <t>SPC삼립</t>
  </si>
  <si>
    <t>A344820</t>
  </si>
  <si>
    <t>KCC글라스</t>
  </si>
  <si>
    <t>A178320</t>
  </si>
  <si>
    <t>서진시스템</t>
  </si>
  <si>
    <t>A000070</t>
  </si>
  <si>
    <t>삼양홀딩스</t>
  </si>
  <si>
    <t>A241590</t>
  </si>
  <si>
    <t>화승엔터프라이즈</t>
  </si>
  <si>
    <t>A016790</t>
  </si>
  <si>
    <t>A084370</t>
  </si>
  <si>
    <t>유진테크</t>
  </si>
  <si>
    <t>A006120</t>
  </si>
  <si>
    <t>SK디스커버리</t>
  </si>
  <si>
    <t>A011000</t>
  </si>
  <si>
    <t>진원생명과학</t>
  </si>
  <si>
    <t>A402030</t>
  </si>
  <si>
    <t>코난테크놀로지</t>
  </si>
  <si>
    <t>A294090</t>
  </si>
  <si>
    <t>이오플로우</t>
  </si>
  <si>
    <t>A001430</t>
  </si>
  <si>
    <t>세아베스틸지주</t>
  </si>
  <si>
    <t>A036930</t>
  </si>
  <si>
    <t>주성엔지니어링</t>
  </si>
  <si>
    <t>A014830</t>
  </si>
  <si>
    <t>유니드</t>
  </si>
  <si>
    <t>A363280</t>
  </si>
  <si>
    <t>티와이홀딩스</t>
  </si>
  <si>
    <t>A192400</t>
  </si>
  <si>
    <t>쿠쿠홀딩스</t>
  </si>
  <si>
    <t>A082270</t>
  </si>
  <si>
    <t>젬백스</t>
  </si>
  <si>
    <t>A095700</t>
  </si>
  <si>
    <t>제넥신</t>
  </si>
  <si>
    <t>A060250</t>
  </si>
  <si>
    <t>A322000</t>
  </si>
  <si>
    <t>A034120</t>
  </si>
  <si>
    <t>SBS</t>
  </si>
  <si>
    <t>A025540</t>
  </si>
  <si>
    <t>한국단자</t>
  </si>
  <si>
    <t>A052020</t>
  </si>
  <si>
    <t>에스티큐브</t>
  </si>
  <si>
    <t>A036420</t>
  </si>
  <si>
    <t>콘텐트리중앙</t>
  </si>
  <si>
    <t>A170900</t>
  </si>
  <si>
    <t>동아에스티</t>
  </si>
  <si>
    <t>A003470</t>
  </si>
  <si>
    <t>유안타증권</t>
  </si>
  <si>
    <t>A001720</t>
  </si>
  <si>
    <t>신영증권</t>
  </si>
  <si>
    <t>A091810</t>
  </si>
  <si>
    <t>티웨이항공</t>
  </si>
  <si>
    <t>A033240</t>
  </si>
  <si>
    <t>자화전자</t>
  </si>
  <si>
    <t>A097520</t>
  </si>
  <si>
    <t>엠씨넥스</t>
  </si>
  <si>
    <t>A298690</t>
  </si>
  <si>
    <t>에어부산</t>
  </si>
  <si>
    <t>A205470</t>
  </si>
  <si>
    <t>휴마시스</t>
  </si>
  <si>
    <t>A323990</t>
  </si>
  <si>
    <t>박셀바이오</t>
  </si>
  <si>
    <t>A082740</t>
  </si>
  <si>
    <t>A036830</t>
  </si>
  <si>
    <t>솔브레인홀딩스</t>
  </si>
  <si>
    <t>A290670</t>
  </si>
  <si>
    <t>대보마그네틱</t>
  </si>
  <si>
    <t>A005950</t>
  </si>
  <si>
    <t>이수화학</t>
  </si>
  <si>
    <t>A085620</t>
  </si>
  <si>
    <t>미래에셋생명</t>
  </si>
  <si>
    <t>A002240</t>
  </si>
  <si>
    <t>고려제강</t>
  </si>
  <si>
    <t>A006220</t>
  </si>
  <si>
    <t>제주은행</t>
  </si>
  <si>
    <t>A068240</t>
  </si>
  <si>
    <t>다원시스</t>
  </si>
  <si>
    <t>A043150</t>
  </si>
  <si>
    <t>바텍</t>
  </si>
  <si>
    <t>A095500</t>
  </si>
  <si>
    <t>미래나노텍</t>
  </si>
  <si>
    <t>A018250</t>
  </si>
  <si>
    <t>애경산업</t>
  </si>
  <si>
    <t>A017960</t>
  </si>
  <si>
    <t>한국카본</t>
  </si>
  <si>
    <t>A009450</t>
  </si>
  <si>
    <t>경동나비엔</t>
  </si>
  <si>
    <t>A091700</t>
  </si>
  <si>
    <t>파트론</t>
  </si>
  <si>
    <t>A217270</t>
  </si>
  <si>
    <t>넵튠</t>
  </si>
  <si>
    <t>A319660</t>
  </si>
  <si>
    <t>피에스케이</t>
  </si>
  <si>
    <t>A049070</t>
  </si>
  <si>
    <t>인탑스</t>
  </si>
  <si>
    <t>A036810</t>
  </si>
  <si>
    <t>에프에스티</t>
  </si>
  <si>
    <t>A067310</t>
  </si>
  <si>
    <t>하나마이크론</t>
  </si>
  <si>
    <t>A000370</t>
  </si>
  <si>
    <t>한화손해보험</t>
  </si>
  <si>
    <t>A101670</t>
  </si>
  <si>
    <t>하이드로리튬</t>
  </si>
  <si>
    <t>A348210</t>
  </si>
  <si>
    <t>넥스틴</t>
  </si>
  <si>
    <t>A034310</t>
  </si>
  <si>
    <t>NICE</t>
  </si>
  <si>
    <t>A000400</t>
  </si>
  <si>
    <t>롯데손해보험</t>
  </si>
  <si>
    <t>A182400</t>
  </si>
  <si>
    <t>엔케이맥스</t>
  </si>
  <si>
    <t>A290650</t>
  </si>
  <si>
    <t>엘앤씨바이오</t>
  </si>
  <si>
    <t>A093050</t>
  </si>
  <si>
    <t>LF</t>
  </si>
  <si>
    <t>A025770</t>
  </si>
  <si>
    <t>한국정보통신</t>
  </si>
  <si>
    <t>A328130</t>
  </si>
  <si>
    <t>루닛</t>
  </si>
  <si>
    <t>A950210</t>
  </si>
  <si>
    <t>프레스티지바이오파마</t>
  </si>
  <si>
    <t>A089980</t>
  </si>
  <si>
    <t>상아프론테크</t>
  </si>
  <si>
    <t>A006730</t>
  </si>
  <si>
    <t>서부T&amp;D</t>
  </si>
  <si>
    <t>A030960</t>
  </si>
  <si>
    <t>양지사</t>
  </si>
  <si>
    <t>A007660</t>
  </si>
  <si>
    <t>이수페타시스</t>
  </si>
  <si>
    <t>A183300</t>
  </si>
  <si>
    <t>코미코</t>
  </si>
  <si>
    <t>A099190</t>
  </si>
  <si>
    <t>아이센스</t>
  </si>
  <si>
    <t>A003070</t>
  </si>
  <si>
    <t>코오롱글로벌</t>
  </si>
  <si>
    <t>A004890</t>
  </si>
  <si>
    <t>동일산업</t>
  </si>
  <si>
    <t>A230240</t>
  </si>
  <si>
    <t>에치에프알</t>
  </si>
  <si>
    <t>A289220</t>
  </si>
  <si>
    <t>자이언트스텝</t>
  </si>
  <si>
    <t>A090710</t>
  </si>
  <si>
    <t>휴림로봇</t>
  </si>
  <si>
    <t>A131970</t>
  </si>
  <si>
    <t>두산테스나</t>
  </si>
  <si>
    <t>A210980</t>
  </si>
  <si>
    <t>SK디앤디</t>
  </si>
  <si>
    <t>A005090</t>
  </si>
  <si>
    <t>SGC에너지</t>
  </si>
  <si>
    <t>A004430</t>
  </si>
  <si>
    <t>송원산업</t>
  </si>
  <si>
    <t>A099430</t>
  </si>
  <si>
    <t>바이오플러스</t>
  </si>
  <si>
    <t>A298540</t>
  </si>
  <si>
    <t>더네이쳐홀딩스</t>
  </si>
  <si>
    <t>A041190</t>
  </si>
  <si>
    <t>우리기술투자</t>
  </si>
  <si>
    <t>A025860</t>
  </si>
  <si>
    <t>남해화학</t>
  </si>
  <si>
    <t>A131290</t>
  </si>
  <si>
    <t>티에스이</t>
  </si>
  <si>
    <t>A007460</t>
  </si>
  <si>
    <t>에이프로젠</t>
  </si>
  <si>
    <t>A104460</t>
  </si>
  <si>
    <t>디와이피엔에프</t>
  </si>
  <si>
    <t>A230360</t>
  </si>
  <si>
    <t>에코마케팅</t>
  </si>
  <si>
    <t>A235980</t>
  </si>
  <si>
    <t>메드팩토</t>
  </si>
  <si>
    <t>A001060</t>
  </si>
  <si>
    <t>JW중외제약</t>
  </si>
  <si>
    <t>A107600</t>
  </si>
  <si>
    <t>새빗켐</t>
  </si>
  <si>
    <t>A073570</t>
  </si>
  <si>
    <t>A084990</t>
  </si>
  <si>
    <t>헬릭스미스</t>
  </si>
  <si>
    <t>A041960</t>
  </si>
  <si>
    <t>코미팜</t>
  </si>
  <si>
    <t>A017810</t>
  </si>
  <si>
    <t>풀무원</t>
  </si>
  <si>
    <t>A036030</t>
  </si>
  <si>
    <t>케이티알파</t>
  </si>
  <si>
    <t>A299030</t>
  </si>
  <si>
    <t>하나기술</t>
  </si>
  <si>
    <t>A001530</t>
  </si>
  <si>
    <t>DI동일</t>
  </si>
  <si>
    <t>A023160</t>
  </si>
  <si>
    <t>태광</t>
  </si>
  <si>
    <t>A145990</t>
  </si>
  <si>
    <t>삼양사</t>
  </si>
  <si>
    <t>A058650</t>
  </si>
  <si>
    <t>세아홀딩스</t>
  </si>
  <si>
    <t>A058610</t>
  </si>
  <si>
    <t>에스피지</t>
  </si>
  <si>
    <t>A161000</t>
  </si>
  <si>
    <t>애경케미칼</t>
  </si>
  <si>
    <t>A336570</t>
  </si>
  <si>
    <t>원텍</t>
  </si>
  <si>
    <t>A199800</t>
  </si>
  <si>
    <t>툴젠</t>
  </si>
  <si>
    <t>A226320</t>
  </si>
  <si>
    <t>잇츠한불</t>
  </si>
  <si>
    <t>A027410</t>
  </si>
  <si>
    <t>BGF</t>
  </si>
  <si>
    <t>A033290</t>
  </si>
  <si>
    <t>코웰패션</t>
  </si>
  <si>
    <t>A063170</t>
  </si>
  <si>
    <t>서울옥션</t>
  </si>
  <si>
    <t>A060150</t>
  </si>
  <si>
    <t>인선이엔티</t>
  </si>
  <si>
    <t>A002900</t>
  </si>
  <si>
    <t>TYM</t>
  </si>
  <si>
    <t>A389260</t>
  </si>
  <si>
    <t>대명에너지</t>
  </si>
  <si>
    <t>A064260</t>
  </si>
  <si>
    <t>다날</t>
  </si>
  <si>
    <t>A005180</t>
  </si>
  <si>
    <t>빙그레</t>
  </si>
  <si>
    <t>A001820</t>
  </si>
  <si>
    <t>삼화콘덴서</t>
  </si>
  <si>
    <t>A286940</t>
  </si>
  <si>
    <t>A115450</t>
  </si>
  <si>
    <t>HLB테라퓨틱스</t>
  </si>
  <si>
    <t>A267980</t>
  </si>
  <si>
    <t>매일유업</t>
  </si>
  <si>
    <t>A015750</t>
  </si>
  <si>
    <t>성우하이텍</t>
  </si>
  <si>
    <t>A033640</t>
  </si>
  <si>
    <t>네패스</t>
  </si>
  <si>
    <t>A006110</t>
  </si>
  <si>
    <t>삼아알미늄</t>
  </si>
  <si>
    <t>A151860</t>
  </si>
  <si>
    <t>A310210</t>
  </si>
  <si>
    <t>보로노이</t>
  </si>
  <si>
    <t>A091120</t>
  </si>
  <si>
    <t>이엠텍</t>
  </si>
  <si>
    <t>A053210</t>
  </si>
  <si>
    <t>스카이라이프</t>
  </si>
  <si>
    <t>A950130</t>
  </si>
  <si>
    <t>엑세스바이오</t>
  </si>
  <si>
    <t>A054210</t>
  </si>
  <si>
    <t>이랜텍</t>
  </si>
  <si>
    <t>A008490</t>
  </si>
  <si>
    <t>서흥</t>
  </si>
  <si>
    <t>A306200</t>
  </si>
  <si>
    <t>세아제강</t>
  </si>
  <si>
    <t>A101730</t>
  </si>
  <si>
    <t>위메이드맥스</t>
  </si>
  <si>
    <t>A080160</t>
  </si>
  <si>
    <t>모두투어</t>
  </si>
  <si>
    <t>A119610</t>
  </si>
  <si>
    <t>인터로조</t>
  </si>
  <si>
    <t>A038500</t>
  </si>
  <si>
    <t>삼표시멘트</t>
  </si>
  <si>
    <t>A007690</t>
  </si>
  <si>
    <t>국도화학</t>
  </si>
  <si>
    <t>A123890</t>
  </si>
  <si>
    <t>한국자산신탁</t>
  </si>
  <si>
    <t>A003800</t>
  </si>
  <si>
    <t>에이스침대</t>
  </si>
  <si>
    <t>A092040</t>
  </si>
  <si>
    <t>아미코젠</t>
  </si>
  <si>
    <t>A319400</t>
  </si>
  <si>
    <t>현대무벡스</t>
  </si>
  <si>
    <t>A051500</t>
  </si>
  <si>
    <t>CJ프레시웨이</t>
  </si>
  <si>
    <t>A179900</t>
  </si>
  <si>
    <t>유티아이</t>
  </si>
  <si>
    <t>A179290</t>
  </si>
  <si>
    <t>엠아이텍</t>
  </si>
  <si>
    <t>A419530</t>
  </si>
  <si>
    <t>SAMG엔터</t>
  </si>
  <si>
    <t>A102940</t>
  </si>
  <si>
    <t>코오롱생명과학</t>
  </si>
  <si>
    <t>A425040</t>
  </si>
  <si>
    <t>티이엠씨</t>
  </si>
  <si>
    <t>A030610</t>
  </si>
  <si>
    <t>교보증권</t>
  </si>
  <si>
    <t>A298000</t>
  </si>
  <si>
    <t>효성화학</t>
  </si>
  <si>
    <t>A033270</t>
  </si>
  <si>
    <t>유나이티드제약</t>
  </si>
  <si>
    <t>A118990</t>
  </si>
  <si>
    <t>모트렉스</t>
  </si>
  <si>
    <t>A950220</t>
  </si>
  <si>
    <t>네오이뮨텍</t>
  </si>
  <si>
    <t>A281820</t>
  </si>
  <si>
    <t>케이씨텍</t>
  </si>
  <si>
    <t>A104830</t>
  </si>
  <si>
    <t>원익머트리얼즈</t>
  </si>
  <si>
    <t>A071320</t>
  </si>
  <si>
    <t>지역난방공사</t>
  </si>
  <si>
    <t>A030520</t>
  </si>
  <si>
    <t>한글과컴퓨터</t>
  </si>
  <si>
    <t>A014620</t>
  </si>
  <si>
    <t>성광벤드</t>
  </si>
  <si>
    <t>A005390</t>
  </si>
  <si>
    <t>신성통상</t>
  </si>
  <si>
    <t>A037560</t>
  </si>
  <si>
    <t>LG헬로비전</t>
  </si>
  <si>
    <t>A035600</t>
  </si>
  <si>
    <t>KG이니시스</t>
  </si>
  <si>
    <t>A183190</t>
  </si>
  <si>
    <t>아세아시멘트</t>
  </si>
  <si>
    <t>A268600</t>
  </si>
  <si>
    <t>셀리버리</t>
  </si>
  <si>
    <t>A372170</t>
  </si>
  <si>
    <t>윤성에프앤씨</t>
  </si>
  <si>
    <t>A029960</t>
  </si>
  <si>
    <t>코엔텍</t>
  </si>
  <si>
    <t>A003220</t>
  </si>
  <si>
    <t>대원제약</t>
  </si>
  <si>
    <t>A011930</t>
  </si>
  <si>
    <t>신성이엔지</t>
  </si>
  <si>
    <t>A012630</t>
  </si>
  <si>
    <t>HDC</t>
  </si>
  <si>
    <t>A007570</t>
  </si>
  <si>
    <t>일양약품</t>
  </si>
  <si>
    <t>A050890</t>
  </si>
  <si>
    <t>쏠리드</t>
  </si>
  <si>
    <t>A001510</t>
  </si>
  <si>
    <t>SK증권</t>
  </si>
  <si>
    <t>A067000</t>
  </si>
  <si>
    <t>조이시티</t>
  </si>
  <si>
    <t>A006390</t>
  </si>
  <si>
    <t>한일현대시멘트</t>
  </si>
  <si>
    <t>A003570</t>
  </si>
  <si>
    <t>A095610</t>
  </si>
  <si>
    <t>테스</t>
  </si>
  <si>
    <t>A002310</t>
  </si>
  <si>
    <t>아세아제지</t>
  </si>
  <si>
    <t>A034830</t>
  </si>
  <si>
    <t>한국토지신탁</t>
  </si>
  <si>
    <t>A020120</t>
  </si>
  <si>
    <t>키다리스튜디오</t>
  </si>
  <si>
    <t>A138490</t>
  </si>
  <si>
    <t>A102460</t>
  </si>
  <si>
    <t>이연제약</t>
  </si>
  <si>
    <t>A003280</t>
  </si>
  <si>
    <t>흥아해운</t>
  </si>
  <si>
    <t>A243070</t>
  </si>
  <si>
    <t>휴온스</t>
  </si>
  <si>
    <t>A108490</t>
  </si>
  <si>
    <t>로보티즈</t>
  </si>
  <si>
    <t>A060720</t>
  </si>
  <si>
    <t>KH바텍</t>
  </si>
  <si>
    <t>A003920</t>
  </si>
  <si>
    <t>남양유업</t>
  </si>
  <si>
    <t>A126720</t>
  </si>
  <si>
    <t>수산인더스트리</t>
  </si>
  <si>
    <t>A143240</t>
  </si>
  <si>
    <t>A281740</t>
  </si>
  <si>
    <t>레이크머티리얼즈</t>
  </si>
  <si>
    <t>A243840</t>
  </si>
  <si>
    <t>신흥에스이씨</t>
  </si>
  <si>
    <t>A108670</t>
  </si>
  <si>
    <t>LX하우시스</t>
  </si>
  <si>
    <t>A053690</t>
  </si>
  <si>
    <t>한미글로벌</t>
  </si>
  <si>
    <t>A039840</t>
  </si>
  <si>
    <t>디오</t>
  </si>
  <si>
    <t>A278650</t>
  </si>
  <si>
    <t>A016590</t>
  </si>
  <si>
    <t>신대양제지</t>
  </si>
  <si>
    <t>A115390</t>
  </si>
  <si>
    <t>락앤락</t>
  </si>
  <si>
    <t>A108230</t>
  </si>
  <si>
    <t>톱텍</t>
  </si>
  <si>
    <t>A140410</t>
  </si>
  <si>
    <t>메지온</t>
  </si>
  <si>
    <t>A101160</t>
  </si>
  <si>
    <t>월덱스</t>
  </si>
  <si>
    <t>A075580</t>
  </si>
  <si>
    <t>세진중공업</t>
  </si>
  <si>
    <t>A108860</t>
  </si>
  <si>
    <t>셀바스AI</t>
  </si>
  <si>
    <t>A016800</t>
  </si>
  <si>
    <t>퍼시스</t>
  </si>
  <si>
    <t>A217820</t>
  </si>
  <si>
    <t>원익피앤이</t>
  </si>
  <si>
    <t>A029530</t>
  </si>
  <si>
    <t>신도리코</t>
  </si>
  <si>
    <t>A122900</t>
  </si>
  <si>
    <t>아이마켓코리아</t>
  </si>
  <si>
    <t>A082920</t>
  </si>
  <si>
    <t>비츠로셀</t>
  </si>
  <si>
    <t>A294570</t>
  </si>
  <si>
    <t>쿠콘</t>
  </si>
  <si>
    <t>A228670</t>
  </si>
  <si>
    <t>레이</t>
  </si>
  <si>
    <t>A003300</t>
  </si>
  <si>
    <t>한일홀딩스</t>
  </si>
  <si>
    <t>A033500</t>
  </si>
  <si>
    <t>동성화인텍</t>
  </si>
  <si>
    <t>A035290</t>
  </si>
  <si>
    <t>골드앤에스</t>
  </si>
  <si>
    <t>A009160</t>
  </si>
  <si>
    <t>SIMPAC</t>
  </si>
  <si>
    <t>A206560</t>
  </si>
  <si>
    <t>덱스터</t>
  </si>
  <si>
    <t>A053030</t>
  </si>
  <si>
    <t>바이넥스</t>
  </si>
  <si>
    <t>A006740</t>
  </si>
  <si>
    <t>영풍제지</t>
  </si>
  <si>
    <t>A032620</t>
  </si>
  <si>
    <t>유비케어</t>
  </si>
  <si>
    <t>A047920</t>
  </si>
  <si>
    <t>HLB제약</t>
  </si>
  <si>
    <t>A005500</t>
  </si>
  <si>
    <t>삼진제약</t>
  </si>
  <si>
    <t>A037270</t>
  </si>
  <si>
    <t>YG PLUS</t>
  </si>
  <si>
    <t>A009520</t>
  </si>
  <si>
    <t>포스코엠텍</t>
  </si>
  <si>
    <t>A038540</t>
  </si>
  <si>
    <t>상상인</t>
  </si>
  <si>
    <t>A204270</t>
  </si>
  <si>
    <t>제이앤티씨</t>
  </si>
  <si>
    <t>A077970</t>
  </si>
  <si>
    <t>STX엔진</t>
  </si>
  <si>
    <t>A102710</t>
  </si>
  <si>
    <t>이엔에프테크놀로지</t>
  </si>
  <si>
    <t>A100120</t>
  </si>
  <si>
    <t>뷰웍스</t>
  </si>
  <si>
    <t>A016580</t>
  </si>
  <si>
    <t>환인제약</t>
  </si>
  <si>
    <t>A017940</t>
  </si>
  <si>
    <t>E1</t>
  </si>
  <si>
    <t>A256840</t>
  </si>
  <si>
    <t>한국비엔씨</t>
  </si>
  <si>
    <t>A007810</t>
  </si>
  <si>
    <t>코리아써키트</t>
  </si>
  <si>
    <t>A002320</t>
  </si>
  <si>
    <t>한진</t>
  </si>
  <si>
    <t>A001390</t>
  </si>
  <si>
    <t>KG케미칼</t>
  </si>
  <si>
    <t>A004700</t>
  </si>
  <si>
    <t>조광피혁</t>
  </si>
  <si>
    <t>A060980</t>
  </si>
  <si>
    <t>HL홀딩스</t>
  </si>
  <si>
    <t>A000480</t>
  </si>
  <si>
    <t>조선내화</t>
  </si>
  <si>
    <t>A061970</t>
  </si>
  <si>
    <t>A340570</t>
  </si>
  <si>
    <t>티앤엘</t>
  </si>
  <si>
    <t>A097230</t>
  </si>
  <si>
    <t>HJ중공업</t>
  </si>
  <si>
    <t>A078590</t>
  </si>
  <si>
    <t>A206650</t>
  </si>
  <si>
    <t>유바이오로직스</t>
  </si>
  <si>
    <t>A034810</t>
  </si>
  <si>
    <t>해성산업</t>
  </si>
  <si>
    <t>A099320</t>
  </si>
  <si>
    <t>쎄트렉아이</t>
  </si>
  <si>
    <t>A058820</t>
  </si>
  <si>
    <t>CMG제약</t>
  </si>
  <si>
    <t>A009290</t>
  </si>
  <si>
    <t>광동제약</t>
  </si>
  <si>
    <t>A048550</t>
  </si>
  <si>
    <t>SM C&amp;C</t>
  </si>
  <si>
    <t>A307750</t>
  </si>
  <si>
    <t>국전약품</t>
  </si>
  <si>
    <t>A394280</t>
  </si>
  <si>
    <t>오픈엣지테크놀로지</t>
  </si>
  <si>
    <t>A237880</t>
  </si>
  <si>
    <t>클리오</t>
  </si>
  <si>
    <t>A027360</t>
  </si>
  <si>
    <t>아주IB투자</t>
  </si>
  <si>
    <t>A213500</t>
  </si>
  <si>
    <t>한솔제지</t>
  </si>
  <si>
    <t>A072710</t>
  </si>
  <si>
    <t>농심홀딩스</t>
  </si>
  <si>
    <t>A080580</t>
  </si>
  <si>
    <t>오킨스전자</t>
  </si>
  <si>
    <t>A034950</t>
  </si>
  <si>
    <t>한국기업평가</t>
  </si>
  <si>
    <t>A071840</t>
  </si>
  <si>
    <t>롯데하이마트</t>
  </si>
  <si>
    <t>A013120</t>
  </si>
  <si>
    <t>동원개발</t>
  </si>
  <si>
    <t>A024720</t>
  </si>
  <si>
    <t>A136480</t>
  </si>
  <si>
    <t>하림</t>
  </si>
  <si>
    <t>A008350</t>
  </si>
  <si>
    <t>남선알미늄</t>
  </si>
  <si>
    <t>A304100</t>
  </si>
  <si>
    <t>솔트룩스</t>
  </si>
  <si>
    <t>A010690</t>
  </si>
  <si>
    <t>화신</t>
  </si>
  <si>
    <t>A002960</t>
  </si>
  <si>
    <t>한국쉘석유</t>
  </si>
  <si>
    <t>A093320</t>
  </si>
  <si>
    <t>케이아이엔엑스</t>
  </si>
  <si>
    <t>A001500</t>
  </si>
  <si>
    <t>현대차증권</t>
  </si>
  <si>
    <t>A092220</t>
  </si>
  <si>
    <t>KEC</t>
  </si>
  <si>
    <t>A117580</t>
  </si>
  <si>
    <t>대성에너지</t>
  </si>
  <si>
    <t>A271980</t>
  </si>
  <si>
    <t>제일약품</t>
  </si>
  <si>
    <t>A126560</t>
  </si>
  <si>
    <t>현대퓨처넷</t>
  </si>
  <si>
    <t>A005810</t>
  </si>
  <si>
    <t>풍산홀딩스</t>
  </si>
  <si>
    <t>A001940</t>
  </si>
  <si>
    <t>KISCO홀딩스</t>
  </si>
  <si>
    <t>A060280</t>
  </si>
  <si>
    <t>큐렉소</t>
  </si>
  <si>
    <t>A347860</t>
  </si>
  <si>
    <t>알체라</t>
  </si>
  <si>
    <t>A078070</t>
  </si>
  <si>
    <t>유비쿼스홀딩스</t>
  </si>
  <si>
    <t>A074610</t>
  </si>
  <si>
    <t>이엔플러스</t>
  </si>
  <si>
    <t>A352480</t>
  </si>
  <si>
    <t>씨앤씨인터내셔널</t>
  </si>
  <si>
    <t>A037070</t>
  </si>
  <si>
    <t>파세코</t>
  </si>
  <si>
    <t>A088800</t>
  </si>
  <si>
    <t>에이스테크</t>
  </si>
  <si>
    <t>A048530</t>
  </si>
  <si>
    <t>인트론바이오</t>
  </si>
  <si>
    <t>A084010</t>
  </si>
  <si>
    <t>대한제강</t>
  </si>
  <si>
    <t>A041830</t>
  </si>
  <si>
    <t>인바디</t>
  </si>
  <si>
    <t>A036890</t>
  </si>
  <si>
    <t>진성티이씨</t>
  </si>
  <si>
    <t>A002030</t>
  </si>
  <si>
    <t>아세아</t>
  </si>
  <si>
    <t>A002150</t>
  </si>
  <si>
    <t>도화엔지니어링</t>
  </si>
  <si>
    <t>A023410</t>
  </si>
  <si>
    <t>유진기업</t>
  </si>
  <si>
    <t>A063080</t>
  </si>
  <si>
    <t>컴투스홀딩스</t>
  </si>
  <si>
    <t>A013030</t>
  </si>
  <si>
    <t>하이록코리아</t>
  </si>
  <si>
    <t>A104480</t>
  </si>
  <si>
    <t>티케이케미칼</t>
  </si>
  <si>
    <t>A000490</t>
  </si>
  <si>
    <t>대동</t>
  </si>
  <si>
    <t>A089600</t>
  </si>
  <si>
    <t>나스미디어</t>
  </si>
  <si>
    <t>A000050</t>
  </si>
  <si>
    <t>경방</t>
  </si>
  <si>
    <t>A094480</t>
  </si>
  <si>
    <t>갤럭시아머니트리</t>
  </si>
  <si>
    <t>A265520</t>
  </si>
  <si>
    <t>AP시스템</t>
  </si>
  <si>
    <t>A095570</t>
  </si>
  <si>
    <t>AJ네트웍스</t>
  </si>
  <si>
    <t>A126700</t>
  </si>
  <si>
    <t>하이비젼시스템</t>
  </si>
  <si>
    <t>A095720</t>
  </si>
  <si>
    <t>웅진씽크빅</t>
  </si>
  <si>
    <t>A226950</t>
  </si>
  <si>
    <t>올릭스</t>
  </si>
  <si>
    <t>A005010</t>
  </si>
  <si>
    <t>휴스틸</t>
  </si>
  <si>
    <t>A272550</t>
  </si>
  <si>
    <t>삼양패키징</t>
  </si>
  <si>
    <t>A078020</t>
  </si>
  <si>
    <t>A263720</t>
  </si>
  <si>
    <t>디앤씨미디어</t>
  </si>
  <si>
    <t>A216080</t>
  </si>
  <si>
    <t>제테마</t>
  </si>
  <si>
    <t>A052710</t>
  </si>
  <si>
    <t>아모텍</t>
  </si>
  <si>
    <t>A104700</t>
  </si>
  <si>
    <t>한국철강</t>
  </si>
  <si>
    <t>A130660</t>
  </si>
  <si>
    <t>한전산업</t>
  </si>
  <si>
    <t>A054620</t>
  </si>
  <si>
    <t>A090360</t>
  </si>
  <si>
    <t>로보스타</t>
  </si>
  <si>
    <t>A377030</t>
  </si>
  <si>
    <t>맥스트</t>
  </si>
  <si>
    <t>A059090</t>
  </si>
  <si>
    <t>미코</t>
  </si>
  <si>
    <t>A217330</t>
  </si>
  <si>
    <t>싸이토젠</t>
  </si>
  <si>
    <t>A084690</t>
  </si>
  <si>
    <t>대상홀딩스</t>
  </si>
  <si>
    <t>A002020</t>
  </si>
  <si>
    <t>코오롱</t>
  </si>
  <si>
    <t>A002710</t>
  </si>
  <si>
    <t>TCC스틸</t>
  </si>
  <si>
    <t>A254490</t>
  </si>
  <si>
    <t>미래반도체</t>
  </si>
  <si>
    <t>A079370</t>
  </si>
  <si>
    <t>제우스</t>
  </si>
  <si>
    <t>A101360</t>
  </si>
  <si>
    <t>에코앤드림</t>
  </si>
  <si>
    <t>A182360</t>
  </si>
  <si>
    <t>큐브엔터</t>
  </si>
  <si>
    <t>A030530</t>
  </si>
  <si>
    <t>원익홀딩스</t>
  </si>
  <si>
    <t>A366030</t>
  </si>
  <si>
    <t>공구우먼</t>
  </si>
  <si>
    <t>A246710</t>
  </si>
  <si>
    <t>티앤알바이오팹</t>
  </si>
  <si>
    <t>A293480</t>
  </si>
  <si>
    <t>하나제약</t>
  </si>
  <si>
    <t>A200670</t>
  </si>
  <si>
    <t>휴메딕스</t>
  </si>
  <si>
    <t>A166480</t>
  </si>
  <si>
    <t>코아스템켐온</t>
  </si>
  <si>
    <t>A001070</t>
  </si>
  <si>
    <t>대한방직</t>
  </si>
  <si>
    <t>A100130</t>
  </si>
  <si>
    <t>동국S&amp;C</t>
  </si>
  <si>
    <t>A089970</t>
  </si>
  <si>
    <t>A040300</t>
  </si>
  <si>
    <t>YTN</t>
  </si>
  <si>
    <t>A382840</t>
  </si>
  <si>
    <t>원준</t>
  </si>
  <si>
    <t>A122450</t>
  </si>
  <si>
    <t>KX</t>
  </si>
  <si>
    <t>A206640</t>
  </si>
  <si>
    <t>바디텍메드</t>
  </si>
  <si>
    <t>A078130</t>
  </si>
  <si>
    <t>국일제지</t>
  </si>
  <si>
    <t>A001630</t>
  </si>
  <si>
    <t>종근당홀딩스</t>
  </si>
  <si>
    <t>A018470</t>
  </si>
  <si>
    <t>조일알미늄</t>
  </si>
  <si>
    <t>A052400</t>
  </si>
  <si>
    <t>코나아이</t>
  </si>
  <si>
    <t>A035890</t>
  </si>
  <si>
    <t>서희건설</t>
  </si>
  <si>
    <t>A001200</t>
  </si>
  <si>
    <t>유진투자증권</t>
  </si>
  <si>
    <t>A009680</t>
  </si>
  <si>
    <t>모토닉</t>
  </si>
  <si>
    <t>A031330</t>
  </si>
  <si>
    <t>에스에이엠티</t>
  </si>
  <si>
    <t>A084110</t>
  </si>
  <si>
    <t>휴온스글로벌</t>
  </si>
  <si>
    <t>A004380</t>
  </si>
  <si>
    <t>삼익THK</t>
  </si>
  <si>
    <t>A002990</t>
  </si>
  <si>
    <t>금호건설</t>
  </si>
  <si>
    <t>A162300</t>
  </si>
  <si>
    <t>신스틸</t>
  </si>
  <si>
    <t>A232140</t>
  </si>
  <si>
    <t>A080420</t>
  </si>
  <si>
    <t>모다이노칩</t>
  </si>
  <si>
    <t>A086390</t>
  </si>
  <si>
    <t>유니테스트</t>
  </si>
  <si>
    <t>A317330</t>
  </si>
  <si>
    <t>덕산테코피아</t>
  </si>
  <si>
    <t>A036800</t>
  </si>
  <si>
    <t>나이스정보통신</t>
  </si>
  <si>
    <t>A042420</t>
  </si>
  <si>
    <t>네오위즈홀딩스</t>
  </si>
  <si>
    <t>A043610</t>
  </si>
  <si>
    <t>지니뮤직</t>
  </si>
  <si>
    <t>A214870</t>
  </si>
  <si>
    <t>뉴지랩파마</t>
  </si>
  <si>
    <t>A036530</t>
  </si>
  <si>
    <t>SNT홀딩스</t>
  </si>
  <si>
    <t>A001520</t>
  </si>
  <si>
    <t>동양</t>
  </si>
  <si>
    <t>A317400</t>
  </si>
  <si>
    <t>자이에스앤디</t>
  </si>
  <si>
    <t>A048870</t>
  </si>
  <si>
    <t>시너지이노베이션</t>
  </si>
  <si>
    <t>A055490</t>
  </si>
  <si>
    <t>테이팩스</t>
  </si>
  <si>
    <t>A009580</t>
  </si>
  <si>
    <t>무림P&amp;P</t>
  </si>
  <si>
    <t>A100790</t>
  </si>
  <si>
    <t>미래에셋벤처투자</t>
  </si>
  <si>
    <t>A077500</t>
  </si>
  <si>
    <t>유니퀘스트</t>
  </si>
  <si>
    <t>A037710</t>
  </si>
  <si>
    <t>광주신세계</t>
  </si>
  <si>
    <t>A000020</t>
  </si>
  <si>
    <t>동화약품</t>
  </si>
  <si>
    <t>A362320</t>
  </si>
  <si>
    <t>청담글로벌</t>
  </si>
  <si>
    <t>A360070</t>
  </si>
  <si>
    <t>탑머티리얼</t>
  </si>
  <si>
    <t>A081000</t>
  </si>
  <si>
    <t>일진다이아</t>
  </si>
  <si>
    <t>A045100</t>
  </si>
  <si>
    <t>한양이엔지</t>
  </si>
  <si>
    <t>A139990</t>
  </si>
  <si>
    <t>아주스틸</t>
  </si>
  <si>
    <t>A131370</t>
  </si>
  <si>
    <t>알서포트</t>
  </si>
  <si>
    <t>A321550</t>
  </si>
  <si>
    <t>티움바이오</t>
  </si>
  <si>
    <t>A073490</t>
  </si>
  <si>
    <t>이노와이어리스</t>
  </si>
  <si>
    <t>A001470</t>
  </si>
  <si>
    <t>삼부토건</t>
  </si>
  <si>
    <t>A053300</t>
  </si>
  <si>
    <t>한국정보인증</t>
  </si>
  <si>
    <t>A068290</t>
  </si>
  <si>
    <t>삼성출판사</t>
  </si>
  <si>
    <t>A026890</t>
  </si>
  <si>
    <t>스틱인베스트먼트</t>
  </si>
  <si>
    <t>A003960</t>
  </si>
  <si>
    <t>사조대림</t>
  </si>
  <si>
    <t>A018310</t>
  </si>
  <si>
    <t>삼목에스폼</t>
  </si>
  <si>
    <t>A207760</t>
  </si>
  <si>
    <t>미스터블루</t>
  </si>
  <si>
    <t>A001780</t>
  </si>
  <si>
    <t>알루코</t>
  </si>
  <si>
    <t>A001130</t>
  </si>
  <si>
    <t>대한제분</t>
  </si>
  <si>
    <t>A047820</t>
  </si>
  <si>
    <t>초록뱀미디어</t>
  </si>
  <si>
    <t>A001790</t>
  </si>
  <si>
    <t>대한제당</t>
  </si>
  <si>
    <t>A382900</t>
  </si>
  <si>
    <t>범한퓨얼셀</t>
  </si>
  <si>
    <t>A033160</t>
  </si>
  <si>
    <t>엠케이전자</t>
  </si>
  <si>
    <t>A441270</t>
  </si>
  <si>
    <t>파인엠텍</t>
  </si>
  <si>
    <t>A143160</t>
  </si>
  <si>
    <t>아이디스</t>
  </si>
  <si>
    <t>A003580</t>
  </si>
  <si>
    <t>HLB글로벌</t>
  </si>
  <si>
    <t>A035510</t>
  </si>
  <si>
    <t>신세계 I&amp;C</t>
  </si>
  <si>
    <t>A029460</t>
  </si>
  <si>
    <t>케이씨</t>
  </si>
  <si>
    <t>A053610</t>
  </si>
  <si>
    <t>프로텍</t>
  </si>
  <si>
    <t>A003200</t>
  </si>
  <si>
    <t>일신방직</t>
  </si>
  <si>
    <t>A335890</t>
  </si>
  <si>
    <t>비올</t>
  </si>
  <si>
    <t>A035080</t>
  </si>
  <si>
    <t>그래디언트</t>
  </si>
  <si>
    <t>A042000</t>
  </si>
  <si>
    <t>카페24</t>
  </si>
  <si>
    <t>A190510</t>
  </si>
  <si>
    <t>나무가</t>
  </si>
  <si>
    <t>A293780</t>
  </si>
  <si>
    <t>압타바이오</t>
  </si>
  <si>
    <t>A282880</t>
  </si>
  <si>
    <t>코윈테크</t>
  </si>
  <si>
    <t>A077360</t>
  </si>
  <si>
    <t>덕산하이메탈</t>
  </si>
  <si>
    <t>A121800</t>
  </si>
  <si>
    <t>비덴트</t>
  </si>
  <si>
    <t>A291230</t>
  </si>
  <si>
    <t>엔피</t>
  </si>
  <si>
    <t>A011040</t>
  </si>
  <si>
    <t>경동제약</t>
  </si>
  <si>
    <t>A149950</t>
  </si>
  <si>
    <t>아바텍</t>
  </si>
  <si>
    <t>A078160</t>
  </si>
  <si>
    <t>메디포스트</t>
  </si>
  <si>
    <t>A084680</t>
  </si>
  <si>
    <t>이월드</t>
  </si>
  <si>
    <t>A160550</t>
  </si>
  <si>
    <t>NEW</t>
  </si>
  <si>
    <t>A006840</t>
  </si>
  <si>
    <t>AK홀딩스</t>
  </si>
  <si>
    <t>A086980</t>
  </si>
  <si>
    <t>쇼박스</t>
  </si>
  <si>
    <t>A083790</t>
  </si>
  <si>
    <t>A054950</t>
  </si>
  <si>
    <t>제이브이엠</t>
  </si>
  <si>
    <t>A285490</t>
  </si>
  <si>
    <t>노바텍</t>
  </si>
  <si>
    <t>A126340</t>
  </si>
  <si>
    <t>비나텍</t>
  </si>
  <si>
    <t>A339770</t>
  </si>
  <si>
    <t>교촌에프앤비</t>
  </si>
  <si>
    <t>A083420</t>
  </si>
  <si>
    <t>그린케미칼</t>
  </si>
  <si>
    <t>A200880</t>
  </si>
  <si>
    <t>서연이화</t>
  </si>
  <si>
    <t>A025000</t>
  </si>
  <si>
    <t>KPX케미칼</t>
  </si>
  <si>
    <t>A110790</t>
  </si>
  <si>
    <t>크리스에프앤씨</t>
  </si>
  <si>
    <t>A045390</t>
  </si>
  <si>
    <t>대아티아이</t>
  </si>
  <si>
    <t>A330860</t>
  </si>
  <si>
    <t>네패스아크</t>
  </si>
  <si>
    <t>A084650</t>
  </si>
  <si>
    <t>랩지노믹스</t>
  </si>
  <si>
    <t>A004250</t>
  </si>
  <si>
    <t>NPC</t>
  </si>
  <si>
    <t>A263050</t>
  </si>
  <si>
    <t>유틸렉스</t>
  </si>
  <si>
    <t>A032300</t>
  </si>
  <si>
    <t>한국파마</t>
  </si>
  <si>
    <t>A038290</t>
  </si>
  <si>
    <t>마크로젠</t>
  </si>
  <si>
    <t>A002810</t>
  </si>
  <si>
    <t>삼영무역</t>
  </si>
  <si>
    <t>A136490</t>
  </si>
  <si>
    <t>선진</t>
  </si>
  <si>
    <t>A002390</t>
  </si>
  <si>
    <t>한독</t>
  </si>
  <si>
    <t>A010580</t>
  </si>
  <si>
    <t>에스엠벡셀</t>
  </si>
  <si>
    <t>A241840</t>
  </si>
  <si>
    <t>에이스토리</t>
  </si>
  <si>
    <t>A005160</t>
  </si>
  <si>
    <t>동국산업</t>
  </si>
  <si>
    <t>A000140</t>
  </si>
  <si>
    <t>하이트진로홀딩스</t>
  </si>
  <si>
    <t>A019680</t>
  </si>
  <si>
    <t>대교</t>
  </si>
  <si>
    <t>A314130</t>
  </si>
  <si>
    <t>지놈앤컴퍼니</t>
  </si>
  <si>
    <t>A003610</t>
  </si>
  <si>
    <t>방림</t>
  </si>
  <si>
    <t>A004980</t>
  </si>
  <si>
    <t>성신양회</t>
  </si>
  <si>
    <t>A017890</t>
  </si>
  <si>
    <t>한국알콜</t>
  </si>
  <si>
    <t>A083310</t>
  </si>
  <si>
    <t>엘오티베큠</t>
  </si>
  <si>
    <t>A023760</t>
  </si>
  <si>
    <t>한국캐피탈</t>
  </si>
  <si>
    <t>A297090</t>
  </si>
  <si>
    <t>씨에스베어링</t>
  </si>
  <si>
    <t>A107590</t>
  </si>
  <si>
    <t>미원홀딩스</t>
  </si>
  <si>
    <t>A092230</t>
  </si>
  <si>
    <t>KPX홀딩스</t>
  </si>
  <si>
    <t>A083930</t>
  </si>
  <si>
    <t>아바코</t>
  </si>
  <si>
    <t>A089030</t>
  </si>
  <si>
    <t>테크윙</t>
  </si>
  <si>
    <t>A388720</t>
  </si>
  <si>
    <t>유일로보틱스</t>
  </si>
  <si>
    <t>A056080</t>
  </si>
  <si>
    <t>유진로봇</t>
  </si>
  <si>
    <t>A001460</t>
  </si>
  <si>
    <t>BYC</t>
  </si>
  <si>
    <t>A318020</t>
  </si>
  <si>
    <t>포인트모바일</t>
  </si>
  <si>
    <t>A044340</t>
  </si>
  <si>
    <t>위닉스</t>
  </si>
  <si>
    <t>A008060</t>
  </si>
  <si>
    <t>대덕</t>
  </si>
  <si>
    <t>A003120</t>
  </si>
  <si>
    <t>A046440</t>
  </si>
  <si>
    <t>KG모빌리언스</t>
  </si>
  <si>
    <t>A252990</t>
  </si>
  <si>
    <t>샘씨엔에스</t>
  </si>
  <si>
    <t>A348340</t>
  </si>
  <si>
    <t>뉴로메카</t>
  </si>
  <si>
    <t>A091580</t>
  </si>
  <si>
    <t>상신이디피</t>
  </si>
  <si>
    <t>A225530</t>
  </si>
  <si>
    <t>보광산업</t>
  </si>
  <si>
    <t>A006060</t>
  </si>
  <si>
    <t>화승인더</t>
  </si>
  <si>
    <t>A065350</t>
  </si>
  <si>
    <t>신성델타테크</t>
  </si>
  <si>
    <t>A042600</t>
  </si>
  <si>
    <t>새로닉스</t>
  </si>
  <si>
    <t>A011700</t>
  </si>
  <si>
    <t>한신기계</t>
  </si>
  <si>
    <t>A288330</t>
  </si>
  <si>
    <t>브릿지바이오테라퓨틱스</t>
  </si>
  <si>
    <t>A067280</t>
  </si>
  <si>
    <t>멀티캠퍼스</t>
  </si>
  <si>
    <t>A000540</t>
  </si>
  <si>
    <t>흥국화재</t>
  </si>
  <si>
    <t>A234340</t>
  </si>
  <si>
    <t>헥토파이낸셜</t>
  </si>
  <si>
    <t>A251370</t>
  </si>
  <si>
    <t>와이엠티</t>
  </si>
  <si>
    <t>A051370</t>
  </si>
  <si>
    <t>인터플렉스</t>
  </si>
  <si>
    <t>A086890</t>
  </si>
  <si>
    <t>이수앱지스</t>
  </si>
  <si>
    <t>A102260</t>
  </si>
  <si>
    <t>동성케미컬</t>
  </si>
  <si>
    <t>A150840</t>
  </si>
  <si>
    <t>인트로메딕</t>
  </si>
  <si>
    <t>A092190</t>
  </si>
  <si>
    <t>서울바이오시스</t>
  </si>
  <si>
    <t>A114810</t>
  </si>
  <si>
    <t>한솔아이원스</t>
  </si>
  <si>
    <t>A229640</t>
  </si>
  <si>
    <t>A180400</t>
  </si>
  <si>
    <t>DXVX</t>
  </si>
  <si>
    <t>A114190</t>
  </si>
  <si>
    <t>강원에너지</t>
  </si>
  <si>
    <t>A109860</t>
  </si>
  <si>
    <t>동일금속</t>
  </si>
  <si>
    <t>A121440</t>
  </si>
  <si>
    <t>골프존뉴딘홀딩스</t>
  </si>
  <si>
    <t>A032820</t>
  </si>
  <si>
    <t>우리기술</t>
  </si>
  <si>
    <t>A060570</t>
  </si>
  <si>
    <t>드림어스컴퍼니</t>
  </si>
  <si>
    <t>A089010</t>
  </si>
  <si>
    <t>켐트로닉스</t>
  </si>
  <si>
    <t>A049180</t>
  </si>
  <si>
    <t>셀루메드</t>
  </si>
  <si>
    <t>A216050</t>
  </si>
  <si>
    <t>인크로스</t>
  </si>
  <si>
    <t>A011760</t>
  </si>
  <si>
    <t>현대코퍼레이션</t>
  </si>
  <si>
    <t>A192440</t>
  </si>
  <si>
    <t>슈피겐코리아</t>
  </si>
  <si>
    <t>A220100</t>
  </si>
  <si>
    <t>퓨쳐켐</t>
  </si>
  <si>
    <t>A003060</t>
  </si>
  <si>
    <t>에이프로젠바이오로직스</t>
  </si>
  <si>
    <t>A273640</t>
  </si>
  <si>
    <t>와이엠텍</t>
  </si>
  <si>
    <t>A011280</t>
  </si>
  <si>
    <t>태림포장</t>
  </si>
  <si>
    <t>A125210</t>
  </si>
  <si>
    <t>아모그린텍</t>
  </si>
  <si>
    <t>A010170</t>
  </si>
  <si>
    <t>대한광통신</t>
  </si>
  <si>
    <t>A025320</t>
  </si>
  <si>
    <t>시노펙스</t>
  </si>
  <si>
    <t>A071970</t>
  </si>
  <si>
    <t>A053580</t>
  </si>
  <si>
    <t>웹케시</t>
  </si>
  <si>
    <t>A399720</t>
  </si>
  <si>
    <t>가온칩스</t>
  </si>
  <si>
    <t>A018000</t>
  </si>
  <si>
    <t>유니슨</t>
  </si>
  <si>
    <t>A007160</t>
  </si>
  <si>
    <t>사조산업</t>
  </si>
  <si>
    <t>A064290</t>
  </si>
  <si>
    <t>인텍플러스</t>
  </si>
  <si>
    <t>A005720</t>
  </si>
  <si>
    <t>넥센</t>
  </si>
  <si>
    <t>A006910</t>
  </si>
  <si>
    <t>보성파워텍</t>
  </si>
  <si>
    <t>A297890</t>
  </si>
  <si>
    <t>HB솔루션</t>
  </si>
  <si>
    <t>A015230</t>
  </si>
  <si>
    <t>대창단조</t>
  </si>
  <si>
    <t>A220260</t>
  </si>
  <si>
    <t>켐트로스</t>
  </si>
  <si>
    <t>A051160</t>
  </si>
  <si>
    <t>지어소프트</t>
  </si>
  <si>
    <t>A048910</t>
  </si>
  <si>
    <t>대원미디어</t>
  </si>
  <si>
    <t>A044450</t>
  </si>
  <si>
    <t>KSS해운</t>
  </si>
  <si>
    <t>A950170</t>
  </si>
  <si>
    <t>JTC</t>
  </si>
  <si>
    <t>A371950</t>
  </si>
  <si>
    <t>풍원정밀</t>
  </si>
  <si>
    <t>A096760</t>
  </si>
  <si>
    <t>JW홀딩스</t>
  </si>
  <si>
    <t>A002620</t>
  </si>
  <si>
    <t>제일파마홀딩스</t>
  </si>
  <si>
    <t>A002100</t>
  </si>
  <si>
    <t>경농</t>
  </si>
  <si>
    <t>A039570</t>
  </si>
  <si>
    <t>HDC랩스</t>
  </si>
  <si>
    <t>A301300</t>
  </si>
  <si>
    <t>바이브컴퍼니</t>
  </si>
  <si>
    <t>A096240</t>
  </si>
  <si>
    <t>크레버스</t>
  </si>
  <si>
    <t>A052260</t>
  </si>
  <si>
    <t>현대바이오랜드</t>
  </si>
  <si>
    <t>A270660</t>
  </si>
  <si>
    <t>에브리봇</t>
  </si>
  <si>
    <t>A138080</t>
  </si>
  <si>
    <t>오이솔루션</t>
  </si>
  <si>
    <t>A082800</t>
  </si>
  <si>
    <t>비보존 제약</t>
  </si>
  <si>
    <t>A057880</t>
  </si>
  <si>
    <t>A083450</t>
  </si>
  <si>
    <t>GST</t>
  </si>
  <si>
    <t>A019210</t>
  </si>
  <si>
    <t>와이지-원</t>
  </si>
  <si>
    <t>A035150</t>
  </si>
  <si>
    <t>백산</t>
  </si>
  <si>
    <t>A058430</t>
  </si>
  <si>
    <t>포스코스틸리온</t>
  </si>
  <si>
    <t>A228850</t>
  </si>
  <si>
    <t>레이언스</t>
  </si>
  <si>
    <t>A251970</t>
  </si>
  <si>
    <t>펌텍코리아</t>
  </si>
  <si>
    <t>A039440</t>
  </si>
  <si>
    <t>에스티아이</t>
  </si>
  <si>
    <t>A033340</t>
  </si>
  <si>
    <t>좋은사람들</t>
  </si>
  <si>
    <t>A015860</t>
  </si>
  <si>
    <t>일진홀딩스</t>
  </si>
  <si>
    <t>A012700</t>
  </si>
  <si>
    <t>리드코프</t>
  </si>
  <si>
    <t>A012320</t>
  </si>
  <si>
    <t>경동인베스트</t>
  </si>
  <si>
    <t>A036630</t>
  </si>
  <si>
    <t>세종텔레콤</t>
  </si>
  <si>
    <t>A027710</t>
  </si>
  <si>
    <t>팜스토리</t>
  </si>
  <si>
    <t>A088390</t>
  </si>
  <si>
    <t>이녹스</t>
  </si>
  <si>
    <t>A019550</t>
  </si>
  <si>
    <t>SBI인베스트먼트</t>
  </si>
  <si>
    <t>A000680</t>
  </si>
  <si>
    <t>LS네트웍스</t>
  </si>
  <si>
    <t>A030210</t>
  </si>
  <si>
    <t>다올투자증권</t>
  </si>
  <si>
    <t>A228760</t>
  </si>
  <si>
    <t>지노믹트리</t>
  </si>
  <si>
    <t>A054920</t>
  </si>
  <si>
    <t>한컴위드</t>
  </si>
  <si>
    <t>A194700</t>
  </si>
  <si>
    <t>노바렉스</t>
  </si>
  <si>
    <t>A036200</t>
  </si>
  <si>
    <t>유니셈</t>
  </si>
  <si>
    <t>A001250</t>
  </si>
  <si>
    <t>GS글로벌</t>
  </si>
  <si>
    <t>A058970</t>
  </si>
  <si>
    <t>엠로</t>
  </si>
  <si>
    <t>A144960</t>
  </si>
  <si>
    <t>뉴파워프라즈마</t>
  </si>
  <si>
    <t>A122990</t>
  </si>
  <si>
    <t>와이솔</t>
  </si>
  <si>
    <t>A078350</t>
  </si>
  <si>
    <t>한양디지텍</t>
  </si>
  <si>
    <t>A000430</t>
  </si>
  <si>
    <t>대원강업</t>
  </si>
  <si>
    <t>A016450</t>
  </si>
  <si>
    <t>한세예스24홀딩스</t>
  </si>
  <si>
    <t>A002780</t>
  </si>
  <si>
    <t>진흥기업</t>
  </si>
  <si>
    <t>A101530</t>
  </si>
  <si>
    <t>해태제과식품</t>
  </si>
  <si>
    <t>A038880</t>
  </si>
  <si>
    <t>아이에이</t>
  </si>
  <si>
    <t>A092130</t>
  </si>
  <si>
    <t>이크레더블</t>
  </si>
  <si>
    <t>A337930</t>
  </si>
  <si>
    <t>브랜드엑스코퍼레이션</t>
  </si>
  <si>
    <t>A001270</t>
  </si>
  <si>
    <t>부국증권</t>
  </si>
  <si>
    <t>A123040</t>
  </si>
  <si>
    <t>엠에스오토텍</t>
  </si>
  <si>
    <t>A001340</t>
  </si>
  <si>
    <t>백광산업</t>
  </si>
  <si>
    <t>A018290</t>
  </si>
  <si>
    <t>A068930</t>
  </si>
  <si>
    <t>디지털대성</t>
  </si>
  <si>
    <t>A067990</t>
  </si>
  <si>
    <t>도이치모터스</t>
  </si>
  <si>
    <t>A094820</t>
  </si>
  <si>
    <t>일진파워</t>
  </si>
  <si>
    <t>A200710</t>
  </si>
  <si>
    <t>에이디테크놀로지</t>
  </si>
  <si>
    <t>A005860</t>
  </si>
  <si>
    <t>한일사료</t>
  </si>
  <si>
    <t>A174900</t>
  </si>
  <si>
    <t>앱클론</t>
  </si>
  <si>
    <t>A042370</t>
  </si>
  <si>
    <t>비츠로테크</t>
  </si>
  <si>
    <t>A073640</t>
  </si>
  <si>
    <t>테라사이언스</t>
  </si>
  <si>
    <t>A079430</t>
  </si>
  <si>
    <t>현대리바트</t>
  </si>
  <si>
    <t>A015890</t>
  </si>
  <si>
    <t>태경산업</t>
  </si>
  <si>
    <t>A044490</t>
  </si>
  <si>
    <t>태웅</t>
  </si>
  <si>
    <t>A334970</t>
  </si>
  <si>
    <t>프레스티지바이오로직스</t>
  </si>
  <si>
    <t>A016610</t>
  </si>
  <si>
    <t>DB금융투자</t>
  </si>
  <si>
    <t>A033310</t>
  </si>
  <si>
    <t>엠투엔</t>
  </si>
  <si>
    <t>A128820</t>
  </si>
  <si>
    <t>대성산업</t>
  </si>
  <si>
    <t>A036620</t>
  </si>
  <si>
    <t>감성코퍼레이션</t>
  </si>
  <si>
    <t>A035810</t>
  </si>
  <si>
    <t>이지홀딩스</t>
  </si>
  <si>
    <t>A234080</t>
  </si>
  <si>
    <t>JW생명과학</t>
  </si>
  <si>
    <t>A012610</t>
  </si>
  <si>
    <t>경인양행</t>
  </si>
  <si>
    <t>A348150</t>
  </si>
  <si>
    <t>고바이오랩</t>
  </si>
  <si>
    <t>A031440</t>
  </si>
  <si>
    <t>신세계푸드</t>
  </si>
  <si>
    <t>A138580</t>
  </si>
  <si>
    <t>비즈니스온</t>
  </si>
  <si>
    <t>A171090</t>
  </si>
  <si>
    <t>선익시스템</t>
  </si>
  <si>
    <t>A146320</t>
  </si>
  <si>
    <t>비씨엔씨</t>
  </si>
  <si>
    <t>A015360</t>
  </si>
  <si>
    <t>예스코홀딩스</t>
  </si>
  <si>
    <t>A103590</t>
  </si>
  <si>
    <t>일진전기</t>
  </si>
  <si>
    <t>A001360</t>
  </si>
  <si>
    <t>삼성제약</t>
  </si>
  <si>
    <t>A005680</t>
  </si>
  <si>
    <t>삼영전자</t>
  </si>
  <si>
    <t>A124560</t>
  </si>
  <si>
    <t>태웅로직스</t>
  </si>
  <si>
    <t>A214180</t>
  </si>
  <si>
    <t>헥토이노베이션</t>
  </si>
  <si>
    <t>A267850</t>
  </si>
  <si>
    <t>아시아나IDT</t>
  </si>
  <si>
    <t>A023450</t>
  </si>
  <si>
    <t>동남합성</t>
  </si>
  <si>
    <t>A054780</t>
  </si>
  <si>
    <t>키이스트</t>
  </si>
  <si>
    <t>A049950</t>
  </si>
  <si>
    <t>미래컴퍼니</t>
  </si>
  <si>
    <t>A105840</t>
  </si>
  <si>
    <t>우진</t>
  </si>
  <si>
    <t>A000230</t>
  </si>
  <si>
    <t>일동홀딩스</t>
  </si>
  <si>
    <t>A119830</t>
  </si>
  <si>
    <t>아이텍</t>
  </si>
  <si>
    <t>A204620</t>
  </si>
  <si>
    <t>글로벌텍스프리</t>
  </si>
  <si>
    <t>A014280</t>
  </si>
  <si>
    <t>금강공업</t>
  </si>
  <si>
    <t>A194370</t>
  </si>
  <si>
    <t>제이에스코퍼레이션</t>
  </si>
  <si>
    <t>A004710</t>
  </si>
  <si>
    <t>한솔테크닉스</t>
  </si>
  <si>
    <t>A138610</t>
  </si>
  <si>
    <t>나이벡</t>
  </si>
  <si>
    <t>A066980</t>
  </si>
  <si>
    <t>A136540</t>
  </si>
  <si>
    <t>윈스</t>
  </si>
  <si>
    <t>A276040</t>
  </si>
  <si>
    <t>스코넥</t>
  </si>
  <si>
    <t>A109610</t>
  </si>
  <si>
    <t>에스와이</t>
  </si>
  <si>
    <t>A036560</t>
  </si>
  <si>
    <t>영풍정밀</t>
  </si>
  <si>
    <t>A028100</t>
  </si>
  <si>
    <t>동아지질</t>
  </si>
  <si>
    <t>A045970</t>
  </si>
  <si>
    <t>코아시아</t>
  </si>
  <si>
    <t>A900290</t>
  </si>
  <si>
    <t>GRT</t>
  </si>
  <si>
    <t>A012030</t>
  </si>
  <si>
    <t>DB</t>
  </si>
  <si>
    <t>A417860</t>
  </si>
  <si>
    <t>오브젠</t>
  </si>
  <si>
    <t>A214390</t>
  </si>
  <si>
    <t>경보제약</t>
  </si>
  <si>
    <t>A340930</t>
  </si>
  <si>
    <t>유일에너테크</t>
  </si>
  <si>
    <t>A058850</t>
  </si>
  <si>
    <t>KTcs</t>
  </si>
  <si>
    <t>A013580</t>
  </si>
  <si>
    <t>계룡건설</t>
  </si>
  <si>
    <t>A389500</t>
  </si>
  <si>
    <t>에스비비테크</t>
  </si>
  <si>
    <t>A078520</t>
  </si>
  <si>
    <t>에이블씨엔씨</t>
  </si>
  <si>
    <t>A214260</t>
  </si>
  <si>
    <t>라파스</t>
  </si>
  <si>
    <t>A006620</t>
  </si>
  <si>
    <t>동구바이오제약</t>
  </si>
  <si>
    <t>A310200</t>
  </si>
  <si>
    <t>애니플러스</t>
  </si>
  <si>
    <t>A377450</t>
  </si>
  <si>
    <t>리파인</t>
  </si>
  <si>
    <t>A092070</t>
  </si>
  <si>
    <t>디엔에프</t>
  </si>
  <si>
    <t>A007860</t>
  </si>
  <si>
    <t>서연</t>
  </si>
  <si>
    <t>A090850</t>
  </si>
  <si>
    <t>현대이지웰</t>
  </si>
  <si>
    <t>A262260</t>
  </si>
  <si>
    <t>에이프로</t>
  </si>
  <si>
    <t>A314930</t>
  </si>
  <si>
    <t>바이오다인</t>
  </si>
  <si>
    <t>A391710</t>
  </si>
  <si>
    <t>코닉오토메이션</t>
  </si>
  <si>
    <t>A004970</t>
  </si>
  <si>
    <t>신라교역</t>
  </si>
  <si>
    <t>A100250</t>
  </si>
  <si>
    <t>진양홀딩스</t>
  </si>
  <si>
    <t>A306040</t>
  </si>
  <si>
    <t>에스제이그룹</t>
  </si>
  <si>
    <t>A277880</t>
  </si>
  <si>
    <t>티에스아이</t>
  </si>
  <si>
    <t>A099750</t>
  </si>
  <si>
    <t>이지케어텍</t>
  </si>
  <si>
    <t>A036190</t>
  </si>
  <si>
    <t>금화피에스시</t>
  </si>
  <si>
    <t>A205100</t>
  </si>
  <si>
    <t>엑셈</t>
  </si>
  <si>
    <t>A214330</t>
  </si>
  <si>
    <t>금호에이치티</t>
  </si>
  <si>
    <t>A950190</t>
  </si>
  <si>
    <t>A356860</t>
  </si>
  <si>
    <t>티엘비</t>
  </si>
  <si>
    <t>A123860</t>
  </si>
  <si>
    <t>아나패스</t>
  </si>
  <si>
    <t>A311690</t>
  </si>
  <si>
    <t>CJ 바이오사이언스</t>
  </si>
  <si>
    <t>A014160</t>
  </si>
  <si>
    <t>대영포장</t>
  </si>
  <si>
    <t>A070960</t>
  </si>
  <si>
    <t>A054450</t>
  </si>
  <si>
    <t>텔레칩스</t>
  </si>
  <si>
    <t>A083650</t>
  </si>
  <si>
    <t>비에이치아이</t>
  </si>
  <si>
    <t>A023910</t>
  </si>
  <si>
    <t>대한약품</t>
  </si>
  <si>
    <t>A357230</t>
  </si>
  <si>
    <t>에이치피오</t>
  </si>
  <si>
    <t>A049080</t>
  </si>
  <si>
    <t>기가레인</t>
  </si>
  <si>
    <t>A372910</t>
  </si>
  <si>
    <t>한컴라이프케어</t>
  </si>
  <si>
    <t>A236200</t>
  </si>
  <si>
    <t>슈프리마</t>
  </si>
  <si>
    <t>A079980</t>
  </si>
  <si>
    <t>휴비스</t>
  </si>
  <si>
    <t>A396270</t>
  </si>
  <si>
    <t>넥스트칩</t>
  </si>
  <si>
    <t>A031980</t>
  </si>
  <si>
    <t>피에스케이홀딩스</t>
  </si>
  <si>
    <t>A023900</t>
  </si>
  <si>
    <t>풍국주정</t>
  </si>
  <si>
    <t>A087010</t>
  </si>
  <si>
    <t>펩트론</t>
  </si>
  <si>
    <t>A003830</t>
  </si>
  <si>
    <t>대한화섬</t>
  </si>
  <si>
    <t>A074430</t>
  </si>
  <si>
    <t>아미노로직스</t>
  </si>
  <si>
    <t>A397030</t>
  </si>
  <si>
    <t>에이프릴바이오</t>
  </si>
  <si>
    <t>A047310</t>
  </si>
  <si>
    <t>파워로직스</t>
  </si>
  <si>
    <t>A102370</t>
  </si>
  <si>
    <t>케이옥션</t>
  </si>
  <si>
    <t>A094280</t>
  </si>
  <si>
    <t>효성ITX</t>
  </si>
  <si>
    <t>A257720</t>
  </si>
  <si>
    <t>실리콘투</t>
  </si>
  <si>
    <t>A111710</t>
  </si>
  <si>
    <t>남화산업</t>
  </si>
  <si>
    <t>A089890</t>
  </si>
  <si>
    <t>코세스</t>
  </si>
  <si>
    <t>A061040</t>
  </si>
  <si>
    <t>알에프텍</t>
  </si>
  <si>
    <t>A011500</t>
  </si>
  <si>
    <t>한농화성</t>
  </si>
  <si>
    <t>A033100</t>
  </si>
  <si>
    <t>제룡전기</t>
  </si>
  <si>
    <t>A023600</t>
  </si>
  <si>
    <t>삼보판지</t>
  </si>
  <si>
    <t>A376190</t>
  </si>
  <si>
    <t>A063570</t>
  </si>
  <si>
    <t>한국전자금융</t>
  </si>
  <si>
    <t>A004560</t>
  </si>
  <si>
    <t>현대비앤지스틸</t>
  </si>
  <si>
    <t>A304840</t>
  </si>
  <si>
    <t>피플바이오</t>
  </si>
  <si>
    <t>A067900</t>
  </si>
  <si>
    <t>와이엔텍</t>
  </si>
  <si>
    <t>A189330</t>
  </si>
  <si>
    <t>씨이랩</t>
  </si>
  <si>
    <t>A203650</t>
  </si>
  <si>
    <t>드림시큐리티</t>
  </si>
  <si>
    <t>A007330</t>
  </si>
  <si>
    <t>푸른저축은행</t>
  </si>
  <si>
    <t>A361390</t>
  </si>
  <si>
    <t>제노코</t>
  </si>
  <si>
    <t>A069920</t>
  </si>
  <si>
    <t>아이에스이커머스</t>
  </si>
  <si>
    <t>A002210</t>
  </si>
  <si>
    <t>동성제약</t>
  </si>
  <si>
    <t>A211270</t>
  </si>
  <si>
    <t>AP위성</t>
  </si>
  <si>
    <t>A092730</t>
  </si>
  <si>
    <t>네오팜</t>
  </si>
  <si>
    <t>A051360</t>
  </si>
  <si>
    <t>토비스</t>
  </si>
  <si>
    <t>A005960</t>
  </si>
  <si>
    <t>동부건설</t>
  </si>
  <si>
    <t>A000700</t>
  </si>
  <si>
    <t>유수홀딩스</t>
  </si>
  <si>
    <t>A067290</t>
  </si>
  <si>
    <t>JW신약</t>
  </si>
  <si>
    <t>A274090</t>
  </si>
  <si>
    <t>켄코아에어로스페이스</t>
  </si>
  <si>
    <t>A109740</t>
  </si>
  <si>
    <t>디에스케이</t>
  </si>
  <si>
    <t>A102120</t>
  </si>
  <si>
    <t>어보브반도체</t>
  </si>
  <si>
    <t>A085670</t>
  </si>
  <si>
    <t>뉴프렉스</t>
  </si>
  <si>
    <t>A040910</t>
  </si>
  <si>
    <t>아이씨디</t>
  </si>
  <si>
    <t>A000390</t>
  </si>
  <si>
    <t>삼화페인트</t>
  </si>
  <si>
    <t>A079940</t>
  </si>
  <si>
    <t>가비아</t>
  </si>
  <si>
    <t>A159580</t>
  </si>
  <si>
    <t>제로투세븐</t>
  </si>
  <si>
    <t>A033530</t>
  </si>
  <si>
    <t>A094170</t>
  </si>
  <si>
    <t>동운아나텍</t>
  </si>
  <si>
    <t>A035610</t>
  </si>
  <si>
    <t>솔본</t>
  </si>
  <si>
    <t>A214270</t>
  </si>
  <si>
    <t>FSN</t>
  </si>
  <si>
    <t>A370090</t>
  </si>
  <si>
    <t>퓨런티어</t>
  </si>
  <si>
    <t>A010820</t>
  </si>
  <si>
    <t>퍼스텍</t>
  </si>
  <si>
    <t>A009410</t>
  </si>
  <si>
    <t>태영건설</t>
  </si>
  <si>
    <t>A284620</t>
  </si>
  <si>
    <t>카이노스메드</t>
  </si>
  <si>
    <t>A009270</t>
  </si>
  <si>
    <t>신원</t>
  </si>
  <si>
    <t>A006490</t>
  </si>
  <si>
    <t>인스코비</t>
  </si>
  <si>
    <t>A038390</t>
  </si>
  <si>
    <t>레드캡투어</t>
  </si>
  <si>
    <t>A036710</t>
  </si>
  <si>
    <t>심텍홀딩스</t>
  </si>
  <si>
    <t>A090350</t>
  </si>
  <si>
    <t>노루페인트</t>
  </si>
  <si>
    <t>A079810</t>
  </si>
  <si>
    <t>디이엔티</t>
  </si>
  <si>
    <t>A123420</t>
  </si>
  <si>
    <t>위메이드플레이</t>
  </si>
  <si>
    <t>A000970</t>
  </si>
  <si>
    <t>한국주철관</t>
  </si>
  <si>
    <t>A159010</t>
  </si>
  <si>
    <t>아스플로</t>
  </si>
  <si>
    <t>A007210</t>
  </si>
  <si>
    <t>벽산</t>
  </si>
  <si>
    <t>A282690</t>
  </si>
  <si>
    <t>동아타이어</t>
  </si>
  <si>
    <t>A058630</t>
  </si>
  <si>
    <t>엠게임</t>
  </si>
  <si>
    <t>A050110</t>
  </si>
  <si>
    <t>캠시스</t>
  </si>
  <si>
    <t>A137950</t>
  </si>
  <si>
    <t>제이씨케미칼</t>
  </si>
  <si>
    <t>A161580</t>
  </si>
  <si>
    <t>필옵틱스</t>
  </si>
  <si>
    <t>A061250</t>
  </si>
  <si>
    <t>화일약품</t>
  </si>
  <si>
    <t>A092200</t>
  </si>
  <si>
    <t>디아이씨</t>
  </si>
  <si>
    <t>A017550</t>
  </si>
  <si>
    <t>수산중공업</t>
  </si>
  <si>
    <t>A126600</t>
  </si>
  <si>
    <t>BGF에코머티리얼즈</t>
  </si>
  <si>
    <t>A068790</t>
  </si>
  <si>
    <t>DMS</t>
  </si>
  <si>
    <t>A065450</t>
  </si>
  <si>
    <t>빅텍</t>
  </si>
  <si>
    <t>A264450</t>
  </si>
  <si>
    <t>유비쿼스</t>
  </si>
  <si>
    <t>A365270</t>
  </si>
  <si>
    <t>큐라클</t>
  </si>
  <si>
    <t>A270520</t>
  </si>
  <si>
    <t>A094850</t>
  </si>
  <si>
    <t>참좋은여행</t>
  </si>
  <si>
    <t>A388050</t>
  </si>
  <si>
    <t>지투파워</t>
  </si>
  <si>
    <t>A060560</t>
  </si>
  <si>
    <t>홈센타홀딩스</t>
  </si>
  <si>
    <t>A071200</t>
  </si>
  <si>
    <t>인피니트헬스케어</t>
  </si>
  <si>
    <t>A251120</t>
  </si>
  <si>
    <t>바이오에프디엔씨</t>
  </si>
  <si>
    <t>A148150</t>
  </si>
  <si>
    <t>세경하이테크</t>
  </si>
  <si>
    <t>A088290</t>
  </si>
  <si>
    <t>이원컴포텍</t>
  </si>
  <si>
    <t>A067080</t>
  </si>
  <si>
    <t>대화제약</t>
  </si>
  <si>
    <t>A115160</t>
  </si>
  <si>
    <t>휴맥스</t>
  </si>
  <si>
    <t>A205500</t>
  </si>
  <si>
    <t>액션스퀘어</t>
  </si>
  <si>
    <t>A039560</t>
  </si>
  <si>
    <t>다산네트웍스</t>
  </si>
  <si>
    <t>A248170</t>
  </si>
  <si>
    <t>샘표식품</t>
  </si>
  <si>
    <t>A300080</t>
  </si>
  <si>
    <t>플리토</t>
  </si>
  <si>
    <t>A011810</t>
  </si>
  <si>
    <t>STX</t>
  </si>
  <si>
    <t>A084730</t>
  </si>
  <si>
    <t>팅크웨어</t>
  </si>
  <si>
    <t>A365590</t>
  </si>
  <si>
    <t>하이딥</t>
  </si>
  <si>
    <t>A052330</t>
  </si>
  <si>
    <t>코텍</t>
  </si>
  <si>
    <t>A064240</t>
  </si>
  <si>
    <t>홈캐스트</t>
  </si>
  <si>
    <t>A244460</t>
  </si>
  <si>
    <t>올리패스</t>
  </si>
  <si>
    <t>A093190</t>
  </si>
  <si>
    <t>빅솔론</t>
  </si>
  <si>
    <t>A021320</t>
  </si>
  <si>
    <t>KCC건설</t>
  </si>
  <si>
    <t>A026150</t>
  </si>
  <si>
    <t>특수건설</t>
  </si>
  <si>
    <t>A417970</t>
  </si>
  <si>
    <t>모델솔루션</t>
  </si>
  <si>
    <t>A000180</t>
  </si>
  <si>
    <t>성창기업지주</t>
  </si>
  <si>
    <t>A002170</t>
  </si>
  <si>
    <t>삼양통상</t>
  </si>
  <si>
    <t>A378800</t>
  </si>
  <si>
    <t>샤페론</t>
  </si>
  <si>
    <t>A245620</t>
  </si>
  <si>
    <t>EDGC</t>
  </si>
  <si>
    <t>A041930</t>
  </si>
  <si>
    <t>동아화성</t>
  </si>
  <si>
    <t>A078150</t>
  </si>
  <si>
    <t>HB테크놀러지</t>
  </si>
  <si>
    <t>A010470</t>
  </si>
  <si>
    <t>오리콤</t>
  </si>
  <si>
    <t>A013570</t>
  </si>
  <si>
    <t>디와이</t>
  </si>
  <si>
    <t>A068050</t>
  </si>
  <si>
    <t>팬엔터테인먼트</t>
  </si>
  <si>
    <t>A347890</t>
  </si>
  <si>
    <t>엠투아이</t>
  </si>
  <si>
    <t>A004310</t>
  </si>
  <si>
    <t>현대약품</t>
  </si>
  <si>
    <t>A014580</t>
  </si>
  <si>
    <t>태경비케이</t>
  </si>
  <si>
    <t>A001080</t>
  </si>
  <si>
    <t>만호제강</t>
  </si>
  <si>
    <t>A008700</t>
  </si>
  <si>
    <t>아남전자</t>
  </si>
  <si>
    <t>A060590</t>
  </si>
  <si>
    <t>씨티씨바이오</t>
  </si>
  <si>
    <t>A094360</t>
  </si>
  <si>
    <t>칩스앤미디어</t>
  </si>
  <si>
    <t>A037440</t>
  </si>
  <si>
    <t>희림</t>
  </si>
  <si>
    <t>A039860</t>
  </si>
  <si>
    <t>나노엔텍</t>
  </si>
  <si>
    <t>A100840</t>
  </si>
  <si>
    <t>SNT에너지</t>
  </si>
  <si>
    <t>A109070</t>
  </si>
  <si>
    <t>A041440</t>
  </si>
  <si>
    <t>현대에버다임</t>
  </si>
  <si>
    <t>A082850</t>
  </si>
  <si>
    <t>우리바이오</t>
  </si>
  <si>
    <t>A066700</t>
  </si>
  <si>
    <t>테라젠이텍스</t>
  </si>
  <si>
    <t>A267290</t>
  </si>
  <si>
    <t>경동도시가스</t>
  </si>
  <si>
    <t>A160980</t>
  </si>
  <si>
    <t>싸이맥스</t>
  </si>
  <si>
    <t>A253840</t>
  </si>
  <si>
    <t>수젠텍</t>
  </si>
  <si>
    <t>A288620</t>
  </si>
  <si>
    <t>에스퓨얼셀</t>
  </si>
  <si>
    <t>A049720</t>
  </si>
  <si>
    <t>고려신용정보</t>
  </si>
  <si>
    <t>A357580</t>
  </si>
  <si>
    <t>아모센스</t>
  </si>
  <si>
    <t>A036580</t>
  </si>
  <si>
    <t>팜스코</t>
  </si>
  <si>
    <t>A033920</t>
  </si>
  <si>
    <t>무학</t>
  </si>
  <si>
    <t>A024090</t>
  </si>
  <si>
    <t>디씨엠</t>
  </si>
  <si>
    <t>A122350</t>
  </si>
  <si>
    <t>삼기</t>
  </si>
  <si>
    <t>A043370</t>
  </si>
  <si>
    <t>피에이치에이</t>
  </si>
  <si>
    <t>A263700</t>
  </si>
  <si>
    <t>케어랩스</t>
  </si>
  <si>
    <t>A215100</t>
  </si>
  <si>
    <t>로보로보</t>
  </si>
  <si>
    <t>A377480</t>
  </si>
  <si>
    <t>A382480</t>
  </si>
  <si>
    <t>지아이텍</t>
  </si>
  <si>
    <t>A353590</t>
  </si>
  <si>
    <t>오토앤</t>
  </si>
  <si>
    <t>A003160</t>
  </si>
  <si>
    <t>디아이</t>
  </si>
  <si>
    <t>A308080</t>
  </si>
  <si>
    <t>바이젠셀</t>
  </si>
  <si>
    <t>A060370</t>
  </si>
  <si>
    <t>A140070</t>
  </si>
  <si>
    <t>서플러스글로벌</t>
  </si>
  <si>
    <t>A104620</t>
  </si>
  <si>
    <t>노랑풍선</t>
  </si>
  <si>
    <t>A290550</t>
  </si>
  <si>
    <t>디케이티</t>
  </si>
  <si>
    <t>A134380</t>
  </si>
  <si>
    <t>미원화학</t>
  </si>
  <si>
    <t>A054050</t>
  </si>
  <si>
    <t>농우바이오</t>
  </si>
  <si>
    <t>A419080</t>
  </si>
  <si>
    <t>엔젯</t>
  </si>
  <si>
    <t>A253590</t>
  </si>
  <si>
    <t>네오셈</t>
  </si>
  <si>
    <t>A093520</t>
  </si>
  <si>
    <t>매커스</t>
  </si>
  <si>
    <t>A002700</t>
  </si>
  <si>
    <t>신일전자</t>
  </si>
  <si>
    <t>A258830</t>
  </si>
  <si>
    <t>세종메디칼</t>
  </si>
  <si>
    <t>A065680</t>
  </si>
  <si>
    <t>우주일렉트로</t>
  </si>
  <si>
    <t>A019440</t>
  </si>
  <si>
    <t>세아특수강</t>
  </si>
  <si>
    <t>A256940</t>
  </si>
  <si>
    <t>케이피에스</t>
  </si>
  <si>
    <t>A007540</t>
  </si>
  <si>
    <t>샘표</t>
  </si>
  <si>
    <t>A239340</t>
  </si>
  <si>
    <t>A104540</t>
  </si>
  <si>
    <t>코렌텍</t>
  </si>
  <si>
    <t>A009070</t>
  </si>
  <si>
    <t>KCTC</t>
  </si>
  <si>
    <t>A352910</t>
  </si>
  <si>
    <t>오비고</t>
  </si>
  <si>
    <t>A086960</t>
  </si>
  <si>
    <t>MDS테크</t>
  </si>
  <si>
    <t>A003350</t>
  </si>
  <si>
    <t>한국화장품제조</t>
  </si>
  <si>
    <t>A046390</t>
  </si>
  <si>
    <t>삼화네트웍스</t>
  </si>
  <si>
    <t>A950200</t>
  </si>
  <si>
    <t>소마젠</t>
  </si>
  <si>
    <t>A021080</t>
  </si>
  <si>
    <t>에이티넘인베스트</t>
  </si>
  <si>
    <t>A361570</t>
  </si>
  <si>
    <t>알비더블유</t>
  </si>
  <si>
    <t>A241820</t>
  </si>
  <si>
    <t>피씨엘</t>
  </si>
  <si>
    <t>A234690</t>
  </si>
  <si>
    <t>녹십자웰빙</t>
  </si>
  <si>
    <t>A008260</t>
  </si>
  <si>
    <t>NI스틸</t>
  </si>
  <si>
    <t>A139670</t>
  </si>
  <si>
    <t>키네마스터</t>
  </si>
  <si>
    <t>A376980</t>
  </si>
  <si>
    <t>원티드랩</t>
  </si>
  <si>
    <t>A363260</t>
  </si>
  <si>
    <t>모비데이즈</t>
  </si>
  <si>
    <t>A357550</t>
  </si>
  <si>
    <t>석경에이티</t>
  </si>
  <si>
    <t>A300120</t>
  </si>
  <si>
    <t>라온피플</t>
  </si>
  <si>
    <t>A057680</t>
  </si>
  <si>
    <t>티사이언티픽</t>
  </si>
  <si>
    <t>A037460</t>
  </si>
  <si>
    <t>삼지전자</t>
  </si>
  <si>
    <t>A004080</t>
  </si>
  <si>
    <t>신흥</t>
  </si>
  <si>
    <t>A013360</t>
  </si>
  <si>
    <t>일성건설</t>
  </si>
  <si>
    <t>A004150</t>
  </si>
  <si>
    <t>한솔홀딩스</t>
  </si>
  <si>
    <t>A041590</t>
  </si>
  <si>
    <t>플래스크</t>
  </si>
  <si>
    <t>A047560</t>
  </si>
  <si>
    <t>이스트소프트</t>
  </si>
  <si>
    <t>A080220</t>
  </si>
  <si>
    <t>제주반도체</t>
  </si>
  <si>
    <t>A353810</t>
  </si>
  <si>
    <t>이지바이오</t>
  </si>
  <si>
    <t>A142760</t>
  </si>
  <si>
    <t>A214430</t>
  </si>
  <si>
    <t>아이쓰리시스템</t>
  </si>
  <si>
    <t>A053280</t>
  </si>
  <si>
    <t>예스24</t>
  </si>
  <si>
    <t>A185490</t>
  </si>
  <si>
    <t>아이진</t>
  </si>
  <si>
    <t>A294140</t>
  </si>
  <si>
    <t>레몬</t>
  </si>
  <si>
    <t>A014470</t>
  </si>
  <si>
    <t>부방</t>
  </si>
  <si>
    <t>A054800</t>
  </si>
  <si>
    <t>아이디스홀딩스</t>
  </si>
  <si>
    <t>A006890</t>
  </si>
  <si>
    <t>태경케미컬</t>
  </si>
  <si>
    <t>A000320</t>
  </si>
  <si>
    <t>노루홀딩스</t>
  </si>
  <si>
    <t>A405100</t>
  </si>
  <si>
    <t>큐알티</t>
  </si>
  <si>
    <t>A065660</t>
  </si>
  <si>
    <t>안트로젠</t>
  </si>
  <si>
    <t>A036010</t>
  </si>
  <si>
    <t>아비코전자</t>
  </si>
  <si>
    <t>A241790</t>
  </si>
  <si>
    <t>A306620</t>
  </si>
  <si>
    <t>네온테크</t>
  </si>
  <si>
    <t>A417180</t>
  </si>
  <si>
    <t>핑거스토리</t>
  </si>
  <si>
    <t>A027050</t>
  </si>
  <si>
    <t>코리아나</t>
  </si>
  <si>
    <t>A261780</t>
  </si>
  <si>
    <t>차백신연구소</t>
  </si>
  <si>
    <t>A095190</t>
  </si>
  <si>
    <t>이엠코리아</t>
  </si>
  <si>
    <t>A263800</t>
  </si>
  <si>
    <t>데이타솔루션</t>
  </si>
  <si>
    <t>A322310</t>
  </si>
  <si>
    <t>오로스테크놀로지</t>
  </si>
  <si>
    <t>A004090</t>
  </si>
  <si>
    <t>한국석유</t>
  </si>
  <si>
    <t>A000860</t>
  </si>
  <si>
    <t>강남제비스코</t>
  </si>
  <si>
    <t>A396300</t>
  </si>
  <si>
    <t>세아메카닉스</t>
  </si>
  <si>
    <t>A302430</t>
  </si>
  <si>
    <t>이노메트리</t>
  </si>
  <si>
    <t>A200350</t>
  </si>
  <si>
    <t>래몽래인</t>
  </si>
  <si>
    <t>A183490</t>
  </si>
  <si>
    <t>엔지켐생명과학</t>
  </si>
  <si>
    <t>A122640</t>
  </si>
  <si>
    <t>예스티</t>
  </si>
  <si>
    <t>A063160</t>
  </si>
  <si>
    <t>종근당바이오</t>
  </si>
  <si>
    <t>A008040</t>
  </si>
  <si>
    <t>사조동아원</t>
  </si>
  <si>
    <t>A036120</t>
  </si>
  <si>
    <t>SCI평가정보</t>
  </si>
  <si>
    <t>A123690</t>
  </si>
  <si>
    <t>한국화장품</t>
  </si>
  <si>
    <t>A308170</t>
  </si>
  <si>
    <t>A064820</t>
  </si>
  <si>
    <t>케이프</t>
  </si>
  <si>
    <t>A171120</t>
  </si>
  <si>
    <t>라이온켐텍</t>
  </si>
  <si>
    <t>A078890</t>
  </si>
  <si>
    <t>A126880</t>
  </si>
  <si>
    <t>A086670</t>
  </si>
  <si>
    <t>비엠티</t>
  </si>
  <si>
    <t>A039340</t>
  </si>
  <si>
    <t>한국경제TV</t>
  </si>
  <si>
    <t>A042520</t>
  </si>
  <si>
    <t>한스바이오메드</t>
  </si>
  <si>
    <t>A018120</t>
  </si>
  <si>
    <t>진로발효</t>
  </si>
  <si>
    <t>A005430</t>
  </si>
  <si>
    <t>한국공항</t>
  </si>
  <si>
    <t>A151910</t>
  </si>
  <si>
    <t>A293580</t>
  </si>
  <si>
    <t>나우IB</t>
  </si>
  <si>
    <t>A129920</t>
  </si>
  <si>
    <t>대성하이텍</t>
  </si>
  <si>
    <t>A053050</t>
  </si>
  <si>
    <t>지에스이</t>
  </si>
  <si>
    <t>A210540</t>
  </si>
  <si>
    <t>디와이파워</t>
  </si>
  <si>
    <t>A015710</t>
  </si>
  <si>
    <t>코콤</t>
  </si>
  <si>
    <t>A290090</t>
  </si>
  <si>
    <t>트윔</t>
  </si>
  <si>
    <t>A017900</t>
  </si>
  <si>
    <t>광전자</t>
  </si>
  <si>
    <t>A389140</t>
  </si>
  <si>
    <t>포바이포</t>
  </si>
  <si>
    <t>A054670</t>
  </si>
  <si>
    <t>대한뉴팜</t>
  </si>
  <si>
    <t>A000440</t>
  </si>
  <si>
    <t>중앙에너비스</t>
  </si>
  <si>
    <t>A239890</t>
  </si>
  <si>
    <t>피엔에이치테크</t>
  </si>
  <si>
    <t>A093640</t>
  </si>
  <si>
    <t>A201490</t>
  </si>
  <si>
    <t>미투온</t>
  </si>
  <si>
    <t>A065510</t>
  </si>
  <si>
    <t>휴비츠</t>
  </si>
  <si>
    <t>A261200</t>
  </si>
  <si>
    <t>덴티스</t>
  </si>
  <si>
    <t>A100700</t>
  </si>
  <si>
    <t>세운메디칼</t>
  </si>
  <si>
    <t>A219130</t>
  </si>
  <si>
    <t>타이거일렉</t>
  </si>
  <si>
    <t>A072870</t>
  </si>
  <si>
    <t>메가스터디</t>
  </si>
  <si>
    <t>A192250</t>
  </si>
  <si>
    <t>케이사인</t>
  </si>
  <si>
    <t>A089470</t>
  </si>
  <si>
    <t>HDC현대EP</t>
  </si>
  <si>
    <t>A238090</t>
  </si>
  <si>
    <t>앤디포스</t>
  </si>
  <si>
    <t>A290720</t>
  </si>
  <si>
    <t>푸드나무</t>
  </si>
  <si>
    <t>A065530</t>
  </si>
  <si>
    <t>와이어블</t>
  </si>
  <si>
    <t>A003650</t>
  </si>
  <si>
    <t>미창석유</t>
  </si>
  <si>
    <t>A120030</t>
  </si>
  <si>
    <t>조선선재</t>
  </si>
  <si>
    <t>A046120</t>
  </si>
  <si>
    <t>오르비텍</t>
  </si>
  <si>
    <t>A140670</t>
  </si>
  <si>
    <t>알에스오토메이션</t>
  </si>
  <si>
    <t>A041460</t>
  </si>
  <si>
    <t>한국전자인증</t>
  </si>
  <si>
    <t>A049960</t>
  </si>
  <si>
    <t>쎌바이오텍</t>
  </si>
  <si>
    <t>A007280</t>
  </si>
  <si>
    <t>한국특강</t>
  </si>
  <si>
    <t>A215360</t>
  </si>
  <si>
    <t>우리산업</t>
  </si>
  <si>
    <t>A004140</t>
  </si>
  <si>
    <t>동방</t>
  </si>
  <si>
    <t>A071280</t>
  </si>
  <si>
    <t>로체시스템즈</t>
  </si>
  <si>
    <t>A003460</t>
  </si>
  <si>
    <t>유화증권</t>
  </si>
  <si>
    <t>A267320</t>
  </si>
  <si>
    <t>나인테크</t>
  </si>
  <si>
    <t>A112290</t>
  </si>
  <si>
    <t>A006140</t>
  </si>
  <si>
    <t>피제이전자</t>
  </si>
  <si>
    <t>A053260</t>
  </si>
  <si>
    <t>금강철강</t>
  </si>
  <si>
    <t>A136410</t>
  </si>
  <si>
    <t>아셈스</t>
  </si>
  <si>
    <t>A263600</t>
  </si>
  <si>
    <t>덕우전자</t>
  </si>
  <si>
    <t>A311320</t>
  </si>
  <si>
    <t>지오엘리먼트</t>
  </si>
  <si>
    <t>A014530</t>
  </si>
  <si>
    <t>극동유화</t>
  </si>
  <si>
    <t>A187420</t>
  </si>
  <si>
    <t>제노포커스</t>
  </si>
  <si>
    <t>A034590</t>
  </si>
  <si>
    <t>인천도시가스</t>
  </si>
  <si>
    <t>A134580</t>
  </si>
  <si>
    <t>탑코미디어</t>
  </si>
  <si>
    <t>A007820</t>
  </si>
  <si>
    <t>에스엠코어</t>
  </si>
  <si>
    <t>A073560</t>
  </si>
  <si>
    <t>우리손에프앤지</t>
  </si>
  <si>
    <t>A066410</t>
  </si>
  <si>
    <t>버킷스튜디오</t>
  </si>
  <si>
    <t>A203400</t>
  </si>
  <si>
    <t>에이비온</t>
  </si>
  <si>
    <t>A067370</t>
  </si>
  <si>
    <t>선바이오</t>
  </si>
  <si>
    <t>A043650</t>
  </si>
  <si>
    <t>국순당</t>
  </si>
  <si>
    <t>A405000</t>
  </si>
  <si>
    <t>플라즈맵</t>
  </si>
  <si>
    <t>A256630</t>
  </si>
  <si>
    <t>포인트엔지니어링</t>
  </si>
  <si>
    <t>A354200</t>
  </si>
  <si>
    <t>엔젠바이오</t>
  </si>
  <si>
    <t>A012800</t>
  </si>
  <si>
    <t>대창</t>
  </si>
  <si>
    <t>A330350</t>
  </si>
  <si>
    <t>위더스제약</t>
  </si>
  <si>
    <t>A058860</t>
  </si>
  <si>
    <t>KTis</t>
  </si>
  <si>
    <t>A066620</t>
  </si>
  <si>
    <t>국보디자인</t>
  </si>
  <si>
    <t>A032560</t>
  </si>
  <si>
    <t>황금에스티</t>
  </si>
  <si>
    <t>A079960</t>
  </si>
  <si>
    <t>동양이엔피</t>
  </si>
  <si>
    <t>A348030</t>
  </si>
  <si>
    <t>모비릭스</t>
  </si>
  <si>
    <t>A053080</t>
  </si>
  <si>
    <t>A241520</t>
  </si>
  <si>
    <t>DSC인베스트먼트</t>
  </si>
  <si>
    <t>A232680</t>
  </si>
  <si>
    <t>라온테크</t>
  </si>
  <si>
    <t>A014940</t>
  </si>
  <si>
    <t>오리엔탈정공</t>
  </si>
  <si>
    <t>A259630</t>
  </si>
  <si>
    <t>엠플러스</t>
  </si>
  <si>
    <t>A083470</t>
  </si>
  <si>
    <t>이엠앤아이</t>
  </si>
  <si>
    <t>A377220</t>
  </si>
  <si>
    <t>프롬바이오</t>
  </si>
  <si>
    <t>A002600</t>
  </si>
  <si>
    <t>조흥</t>
  </si>
  <si>
    <t>A226330</t>
  </si>
  <si>
    <t>신테카바이오</t>
  </si>
  <si>
    <t>A298060</t>
  </si>
  <si>
    <t>에스씨엠생명과학</t>
  </si>
  <si>
    <t>A025950</t>
  </si>
  <si>
    <t>동신건설</t>
  </si>
  <si>
    <t>A299660</t>
  </si>
  <si>
    <t>셀리드</t>
  </si>
  <si>
    <t>A058400</t>
  </si>
  <si>
    <t>KNN</t>
  </si>
  <si>
    <t>A307930</t>
  </si>
  <si>
    <t>컴퍼니케이</t>
  </si>
  <si>
    <t>A101930</t>
  </si>
  <si>
    <t>인화정공</t>
  </si>
  <si>
    <t>A005990</t>
  </si>
  <si>
    <t>매일홀딩스</t>
  </si>
  <si>
    <t>A130580</t>
  </si>
  <si>
    <t>나이스디앤비</t>
  </si>
  <si>
    <t>A105330</t>
  </si>
  <si>
    <t>케이엔더블유</t>
  </si>
  <si>
    <t>A215090</t>
  </si>
  <si>
    <t>휴센텍</t>
  </si>
  <si>
    <t>A289080</t>
  </si>
  <si>
    <t>SV인베스트먼트</t>
  </si>
  <si>
    <t>A204610</t>
  </si>
  <si>
    <t>티쓰리</t>
  </si>
  <si>
    <t>A128540</t>
  </si>
  <si>
    <t>에코캡</t>
  </si>
  <si>
    <t>A263690</t>
  </si>
  <si>
    <t>디알젬</t>
  </si>
  <si>
    <t>A108380</t>
  </si>
  <si>
    <t>대양전기공업</t>
  </si>
  <si>
    <t>A010040</t>
  </si>
  <si>
    <t>한국내화</t>
  </si>
  <si>
    <t>A115180</t>
  </si>
  <si>
    <t>큐리언트</t>
  </si>
  <si>
    <t>A091090</t>
  </si>
  <si>
    <t>세원이앤씨</t>
  </si>
  <si>
    <t>A200470</t>
  </si>
  <si>
    <t>에이팩트</t>
  </si>
  <si>
    <t>A348350</t>
  </si>
  <si>
    <t>위드텍</t>
  </si>
  <si>
    <t>A352700</t>
  </si>
  <si>
    <t>씨앤투스</t>
  </si>
  <si>
    <t>A122310</t>
  </si>
  <si>
    <t>제노레이</t>
  </si>
  <si>
    <t>A333620</t>
  </si>
  <si>
    <t>엔시스</t>
  </si>
  <si>
    <t>A090470</t>
  </si>
  <si>
    <t>제이스텍</t>
  </si>
  <si>
    <t>A001540</t>
  </si>
  <si>
    <t>안국약품</t>
  </si>
  <si>
    <t>A002450</t>
  </si>
  <si>
    <t>삼익악기</t>
  </si>
  <si>
    <t>A046210</t>
  </si>
  <si>
    <t>A120240</t>
  </si>
  <si>
    <t>대정화금</t>
  </si>
  <si>
    <t>A369370</t>
  </si>
  <si>
    <t>A067570</t>
  </si>
  <si>
    <t>엔브이에이치코리아</t>
  </si>
  <si>
    <t>A241770</t>
  </si>
  <si>
    <t>메카로</t>
  </si>
  <si>
    <t>A009780</t>
  </si>
  <si>
    <t>엠에스씨</t>
  </si>
  <si>
    <t>A368600</t>
  </si>
  <si>
    <t>아이씨에이치</t>
  </si>
  <si>
    <t>A008970</t>
  </si>
  <si>
    <t>동양철관</t>
  </si>
  <si>
    <t>A032850</t>
  </si>
  <si>
    <t>비트컴퓨터</t>
  </si>
  <si>
    <t>A150900</t>
  </si>
  <si>
    <t>파수</t>
  </si>
  <si>
    <t>A104200</t>
  </si>
  <si>
    <t>NHN벅스</t>
  </si>
  <si>
    <t>A186230</t>
  </si>
  <si>
    <t>그린플러스</t>
  </si>
  <si>
    <t>A000500</t>
  </si>
  <si>
    <t>가온전선</t>
  </si>
  <si>
    <t>A044060</t>
  </si>
  <si>
    <t>조광ILI</t>
  </si>
  <si>
    <t>A064800</t>
  </si>
  <si>
    <t>A023800</t>
  </si>
  <si>
    <t>인지컨트롤스</t>
  </si>
  <si>
    <t>A052420</t>
  </si>
  <si>
    <t>오성첨단소재</t>
  </si>
  <si>
    <t>A013990</t>
  </si>
  <si>
    <t>아가방컴퍼니</t>
  </si>
  <si>
    <t>A195990</t>
  </si>
  <si>
    <t>에이비프로바이오</t>
  </si>
  <si>
    <t>A002200</t>
  </si>
  <si>
    <t>한국수출포장</t>
  </si>
  <si>
    <t>A322780</t>
  </si>
  <si>
    <t>코퍼스코리아</t>
  </si>
  <si>
    <t>A419120</t>
  </si>
  <si>
    <t>산돌</t>
  </si>
  <si>
    <t>A004770</t>
  </si>
  <si>
    <t>써니전자</t>
  </si>
  <si>
    <t>A027830</t>
  </si>
  <si>
    <t>대성창투</t>
  </si>
  <si>
    <t>A242040</t>
  </si>
  <si>
    <t>나무기술</t>
  </si>
  <si>
    <t>A003480</t>
  </si>
  <si>
    <t>한진중공업홀딩스</t>
  </si>
  <si>
    <t>A086040</t>
  </si>
  <si>
    <t>바이오톡스텍</t>
  </si>
  <si>
    <t>A189980</t>
  </si>
  <si>
    <t>흥국에프엔비</t>
  </si>
  <si>
    <t>A004060</t>
  </si>
  <si>
    <t>SG세계물산</t>
  </si>
  <si>
    <t>A005710</t>
  </si>
  <si>
    <t>대원산업</t>
  </si>
  <si>
    <t>A357880</t>
  </si>
  <si>
    <t>비트나인</t>
  </si>
  <si>
    <t>A163730</t>
  </si>
  <si>
    <t>핑거</t>
  </si>
  <si>
    <t>A155650</t>
  </si>
  <si>
    <t>와이엠씨</t>
  </si>
  <si>
    <t>A011150</t>
  </si>
  <si>
    <t>CJ씨푸드</t>
  </si>
  <si>
    <t>A063440</t>
  </si>
  <si>
    <t>SM Life Design</t>
  </si>
  <si>
    <t>A142280</t>
  </si>
  <si>
    <t>녹십자엠에스</t>
  </si>
  <si>
    <t>A001750</t>
  </si>
  <si>
    <t>한양증권</t>
  </si>
  <si>
    <t>A091590</t>
  </si>
  <si>
    <t>남화토건</t>
  </si>
  <si>
    <t>A200230</t>
  </si>
  <si>
    <t>텔콘RF제약</t>
  </si>
  <si>
    <t>A040420</t>
  </si>
  <si>
    <t>정상제이엘에스</t>
  </si>
  <si>
    <t>A332570</t>
  </si>
  <si>
    <t>와이팜</t>
  </si>
  <si>
    <t>A000520</t>
  </si>
  <si>
    <t>삼일제약</t>
  </si>
  <si>
    <t>A011370</t>
  </si>
  <si>
    <t>서한</t>
  </si>
  <si>
    <t>A158430</t>
  </si>
  <si>
    <t>아톤</t>
  </si>
  <si>
    <t>A272110</t>
  </si>
  <si>
    <t>케이엔제이</t>
  </si>
  <si>
    <t>A110990</t>
  </si>
  <si>
    <t>디아이티</t>
  </si>
  <si>
    <t>A009300</t>
  </si>
  <si>
    <t>삼아제약</t>
  </si>
  <si>
    <t>A114840</t>
  </si>
  <si>
    <t>아이패밀리에스씨</t>
  </si>
  <si>
    <t>A024950</t>
  </si>
  <si>
    <t>삼천리자전거</t>
  </si>
  <si>
    <t>A376180</t>
  </si>
  <si>
    <t>피코그램</t>
  </si>
  <si>
    <t>A065370</t>
  </si>
  <si>
    <t>위세아이텍</t>
  </si>
  <si>
    <t>A033830</t>
  </si>
  <si>
    <t>티비씨</t>
  </si>
  <si>
    <t>A251630</t>
  </si>
  <si>
    <t>브이원텍</t>
  </si>
  <si>
    <t>A033320</t>
  </si>
  <si>
    <t>제이씨현시스템</t>
  </si>
  <si>
    <t>A141000</t>
  </si>
  <si>
    <t>비아트론</t>
  </si>
  <si>
    <t>A002760</t>
  </si>
  <si>
    <t>보락</t>
  </si>
  <si>
    <t>A314140</t>
  </si>
  <si>
    <t>알피바이오</t>
  </si>
  <si>
    <t>A241710</t>
  </si>
  <si>
    <t>코스메카코리아</t>
  </si>
  <si>
    <t>A024880</t>
  </si>
  <si>
    <t>케이피에프</t>
  </si>
  <si>
    <t>A011320</t>
  </si>
  <si>
    <t>유니크</t>
  </si>
  <si>
    <t>A012200</t>
  </si>
  <si>
    <t>계양전기</t>
  </si>
  <si>
    <t>A255440</t>
  </si>
  <si>
    <t>야스</t>
  </si>
  <si>
    <t>A039290</t>
  </si>
  <si>
    <t>인포뱅크</t>
  </si>
  <si>
    <t>A327260</t>
  </si>
  <si>
    <t>RF머트리얼즈</t>
  </si>
  <si>
    <t>A214420</t>
  </si>
  <si>
    <t>토니모리</t>
  </si>
  <si>
    <t>A060900</t>
  </si>
  <si>
    <t>A060310</t>
  </si>
  <si>
    <t>3S</t>
  </si>
  <si>
    <t>A317850</t>
  </si>
  <si>
    <t>대모</t>
  </si>
  <si>
    <t>A101140</t>
  </si>
  <si>
    <t>인바이오젠</t>
  </si>
  <si>
    <t>A056730</t>
  </si>
  <si>
    <t>CNT85</t>
  </si>
  <si>
    <t>A023000</t>
  </si>
  <si>
    <t>삼원강재</t>
  </si>
  <si>
    <t>A037950</t>
  </si>
  <si>
    <t>엘컴텍</t>
  </si>
  <si>
    <t>A002460</t>
  </si>
  <si>
    <t>A199820</t>
  </si>
  <si>
    <t>A117730</t>
  </si>
  <si>
    <t>티로보틱스</t>
  </si>
  <si>
    <t>A234300</t>
  </si>
  <si>
    <t>에스트래픽</t>
  </si>
  <si>
    <t>A260930</t>
  </si>
  <si>
    <t>씨티케이</t>
  </si>
  <si>
    <t>A029480</t>
  </si>
  <si>
    <t>광무</t>
  </si>
  <si>
    <t>A168330</t>
  </si>
  <si>
    <t>내츄럴엔도텍</t>
  </si>
  <si>
    <t>A264900</t>
  </si>
  <si>
    <t>크라운제과</t>
  </si>
  <si>
    <t>A217730</t>
  </si>
  <si>
    <t>강스템바이오텍</t>
  </si>
  <si>
    <t>A067830</t>
  </si>
  <si>
    <t>세이브존I&amp;C</t>
  </si>
  <si>
    <t>A014790</t>
  </si>
  <si>
    <t>HL D&amp;I</t>
  </si>
  <si>
    <t>A012690</t>
  </si>
  <si>
    <t>모나리자</t>
  </si>
  <si>
    <t>A033180</t>
  </si>
  <si>
    <t>KH 필룩스</t>
  </si>
  <si>
    <t>A004540</t>
  </si>
  <si>
    <t>깨끗한나라</t>
  </si>
  <si>
    <t>A072020</t>
  </si>
  <si>
    <t>중앙백신</t>
  </si>
  <si>
    <t>A016880</t>
  </si>
  <si>
    <t>웅진</t>
  </si>
  <si>
    <t>A047400</t>
  </si>
  <si>
    <t>유니온머티리얼</t>
  </si>
  <si>
    <t>A239610</t>
  </si>
  <si>
    <t>에이치엘사이언스</t>
  </si>
  <si>
    <t>A244920</t>
  </si>
  <si>
    <t>에이플러스에셋</t>
  </si>
  <si>
    <t>A093920</t>
  </si>
  <si>
    <t>서원인텍</t>
  </si>
  <si>
    <t>A025820</t>
  </si>
  <si>
    <t>이구산업</t>
  </si>
  <si>
    <t>A004720</t>
  </si>
  <si>
    <t>팜젠사이언스</t>
  </si>
  <si>
    <t>A149980</t>
  </si>
  <si>
    <t>하이로닉</t>
  </si>
  <si>
    <t>A006370</t>
  </si>
  <si>
    <t>대구백화점</t>
  </si>
  <si>
    <t>A265560</t>
  </si>
  <si>
    <t>영화테크</t>
  </si>
  <si>
    <t>A187870</t>
  </si>
  <si>
    <t>디바이스이엔지</t>
  </si>
  <si>
    <t>A005740</t>
  </si>
  <si>
    <t>크라운해태홀딩스</t>
  </si>
  <si>
    <t>A236810</t>
  </si>
  <si>
    <t>엔비티</t>
  </si>
  <si>
    <t>A084180</t>
  </si>
  <si>
    <t>A291810</t>
  </si>
  <si>
    <t>핀텔</t>
  </si>
  <si>
    <t>A099220</t>
  </si>
  <si>
    <t>SDN</t>
  </si>
  <si>
    <t>A156100</t>
  </si>
  <si>
    <t>엘앤케이바이오</t>
  </si>
  <si>
    <t>A004960</t>
  </si>
  <si>
    <t>한신공영</t>
  </si>
  <si>
    <t>A000220</t>
  </si>
  <si>
    <t>유유제약</t>
  </si>
  <si>
    <t>A076080</t>
  </si>
  <si>
    <t>웰크론한텍</t>
  </si>
  <si>
    <t>A198940</t>
  </si>
  <si>
    <t>한주라이트메탈</t>
  </si>
  <si>
    <t>A009190</t>
  </si>
  <si>
    <t>대양금속</t>
  </si>
  <si>
    <t>A105740</t>
  </si>
  <si>
    <t>디케이락</t>
  </si>
  <si>
    <t>A339950</t>
  </si>
  <si>
    <t>아이비김영</t>
  </si>
  <si>
    <t>A153710</t>
  </si>
  <si>
    <t>옵티팜</t>
  </si>
  <si>
    <t>A025550</t>
  </si>
  <si>
    <t>한국선재</t>
  </si>
  <si>
    <t>A352770</t>
  </si>
  <si>
    <t>클리노믹스</t>
  </si>
  <si>
    <t>A067390</t>
  </si>
  <si>
    <t>아스트</t>
  </si>
  <si>
    <t>A092460</t>
  </si>
  <si>
    <t>한라IMS</t>
  </si>
  <si>
    <t>A009200</t>
  </si>
  <si>
    <t>무림페이퍼</t>
  </si>
  <si>
    <t>A080000</t>
  </si>
  <si>
    <t>에스엔유</t>
  </si>
  <si>
    <t>A303530</t>
  </si>
  <si>
    <t>이노뎁</t>
  </si>
  <si>
    <t>A066310</t>
  </si>
  <si>
    <t>큐에스아이</t>
  </si>
  <si>
    <t>A066590</t>
  </si>
  <si>
    <t>우수AMS</t>
  </si>
  <si>
    <t>A333430</t>
  </si>
  <si>
    <t>일승</t>
  </si>
  <si>
    <t>A225190</t>
  </si>
  <si>
    <t>A105550</t>
  </si>
  <si>
    <t>A042510</t>
  </si>
  <si>
    <t>라온시큐어</t>
  </si>
  <si>
    <t>A092870</t>
  </si>
  <si>
    <t>엑시콘</t>
  </si>
  <si>
    <t>A013310</t>
  </si>
  <si>
    <t>아진산업</t>
  </si>
  <si>
    <t>A092440</t>
  </si>
  <si>
    <t>기신정기</t>
  </si>
  <si>
    <t>A012860</t>
  </si>
  <si>
    <t>모베이스전자</t>
  </si>
  <si>
    <t>A053700</t>
  </si>
  <si>
    <t>삼보모터스</t>
  </si>
  <si>
    <t>A023440</t>
  </si>
  <si>
    <t>제이스코홀딩스</t>
  </si>
  <si>
    <t>A038070</t>
  </si>
  <si>
    <t>서린바이오</t>
  </si>
  <si>
    <t>A264660</t>
  </si>
  <si>
    <t>씨앤지하이테크</t>
  </si>
  <si>
    <t>A038680</t>
  </si>
  <si>
    <t>에스넷</t>
  </si>
  <si>
    <t>A009470</t>
  </si>
  <si>
    <t>삼화전기</t>
  </si>
  <si>
    <t>A008110</t>
  </si>
  <si>
    <t>대동전자</t>
  </si>
  <si>
    <t>A164060</t>
  </si>
  <si>
    <t>이루다</t>
  </si>
  <si>
    <t>A347000</t>
  </si>
  <si>
    <t>센코</t>
  </si>
  <si>
    <t>A019990</t>
  </si>
  <si>
    <t>에너토크</t>
  </si>
  <si>
    <t>A950140</t>
  </si>
  <si>
    <t>잉글우드랩</t>
  </si>
  <si>
    <t>A054930</t>
  </si>
  <si>
    <t>유신</t>
  </si>
  <si>
    <t>A347740</t>
  </si>
  <si>
    <t>피엔케이피부임상연구센타</t>
  </si>
  <si>
    <t>A382800</t>
  </si>
  <si>
    <t>A018700</t>
  </si>
  <si>
    <t>바른손</t>
  </si>
  <si>
    <t>A033170</t>
  </si>
  <si>
    <t>시그네틱스</t>
  </si>
  <si>
    <t>A052220</t>
  </si>
  <si>
    <t>iMBC</t>
  </si>
  <si>
    <t>A019010</t>
  </si>
  <si>
    <t>베뉴지</t>
  </si>
  <si>
    <t>A217500</t>
  </si>
  <si>
    <t>러셀</t>
  </si>
  <si>
    <t>A096040</t>
  </si>
  <si>
    <t>이트론</t>
  </si>
  <si>
    <t>A288980</t>
  </si>
  <si>
    <t>모아데이타</t>
  </si>
  <si>
    <t>A016250</t>
  </si>
  <si>
    <t>A043220</t>
  </si>
  <si>
    <t>티에스넥스젠</t>
  </si>
  <si>
    <t>A011690</t>
  </si>
  <si>
    <t>와이투솔루션</t>
  </si>
  <si>
    <t>A043910</t>
  </si>
  <si>
    <t>자연과환경</t>
  </si>
  <si>
    <t>A237820</t>
  </si>
  <si>
    <t>플레이디</t>
  </si>
  <si>
    <t>A038110</t>
  </si>
  <si>
    <t>에코플라스틱</t>
  </si>
  <si>
    <t>A131030</t>
  </si>
  <si>
    <t>옵투스제약</t>
  </si>
  <si>
    <t>A014990</t>
  </si>
  <si>
    <t>인디에프</t>
  </si>
  <si>
    <t>A049480</t>
  </si>
  <si>
    <t>오픈베이스</t>
  </si>
  <si>
    <t>A373200</t>
  </si>
  <si>
    <t>A004910</t>
  </si>
  <si>
    <t>조광페인트</t>
  </si>
  <si>
    <t>A002720</t>
  </si>
  <si>
    <t>국제약품</t>
  </si>
  <si>
    <t>A042110</t>
  </si>
  <si>
    <t>에스씨디</t>
  </si>
  <si>
    <t>A090370</t>
  </si>
  <si>
    <t>메타랩스</t>
  </si>
  <si>
    <t>A012790</t>
  </si>
  <si>
    <t>신일제약</t>
  </si>
  <si>
    <t>A001260</t>
  </si>
  <si>
    <t>남광토건</t>
  </si>
  <si>
    <t>A036670</t>
  </si>
  <si>
    <t>KCI</t>
  </si>
  <si>
    <t>A087260</t>
  </si>
  <si>
    <t>모바일어플라이언스</t>
  </si>
  <si>
    <t>A016090</t>
  </si>
  <si>
    <t>대현</t>
  </si>
  <si>
    <t>A170030</t>
  </si>
  <si>
    <t>현대공업</t>
  </si>
  <si>
    <t>A052790</t>
  </si>
  <si>
    <t>액토즈소프트</t>
  </si>
  <si>
    <t>A050960</t>
  </si>
  <si>
    <t>수산아이앤티</t>
  </si>
  <si>
    <t>A208640</t>
  </si>
  <si>
    <t>썸에이지</t>
  </si>
  <si>
    <t>A017040</t>
  </si>
  <si>
    <t>광명전기</t>
  </si>
  <si>
    <t>A191420</t>
  </si>
  <si>
    <t>테고사이언스</t>
  </si>
  <si>
    <t>A234100</t>
  </si>
  <si>
    <t>폴라리스세원</t>
  </si>
  <si>
    <t>A377460</t>
  </si>
  <si>
    <t>위니아에이드</t>
  </si>
  <si>
    <t>A367000</t>
  </si>
  <si>
    <t>플래티어</t>
  </si>
  <si>
    <t>A260660</t>
  </si>
  <si>
    <t>알리코제약</t>
  </si>
  <si>
    <t>A004650</t>
  </si>
  <si>
    <t>창해에탄올</t>
  </si>
  <si>
    <t>A024890</t>
  </si>
  <si>
    <t>대원화성</t>
  </si>
  <si>
    <t>A002360</t>
  </si>
  <si>
    <t>SH에너지화학</t>
  </si>
  <si>
    <t>A032540</t>
  </si>
  <si>
    <t>TJ미디어</t>
  </si>
  <si>
    <t>A241690</t>
  </si>
  <si>
    <t>유니테크노</t>
  </si>
  <si>
    <t>A222040</t>
  </si>
  <si>
    <t>코스맥스엔비티</t>
  </si>
  <si>
    <t>A004270</t>
  </si>
  <si>
    <t>남성</t>
  </si>
  <si>
    <t>A290380</t>
  </si>
  <si>
    <t>대유</t>
  </si>
  <si>
    <t>A049550</t>
  </si>
  <si>
    <t>잉크테크</t>
  </si>
  <si>
    <t>A175250</t>
  </si>
  <si>
    <t>아이큐어</t>
  </si>
  <si>
    <t>A010960</t>
  </si>
  <si>
    <t>삼호개발</t>
  </si>
  <si>
    <t>A065650</t>
  </si>
  <si>
    <t>A227840</t>
  </si>
  <si>
    <t>현대코퍼레이션홀딩스</t>
  </si>
  <si>
    <t>A071670</t>
  </si>
  <si>
    <t>에이테크솔루션</t>
  </si>
  <si>
    <t>A035000</t>
  </si>
  <si>
    <t>A101170</t>
  </si>
  <si>
    <t>우림피티에스</t>
  </si>
  <si>
    <t>A033130</t>
  </si>
  <si>
    <t>디지틀조선</t>
  </si>
  <si>
    <t>A002410</t>
  </si>
  <si>
    <t>범양건영</t>
  </si>
  <si>
    <t>A155660</t>
  </si>
  <si>
    <t>DSR</t>
  </si>
  <si>
    <t>A005800</t>
  </si>
  <si>
    <t>신영와코루</t>
  </si>
  <si>
    <t>A008870</t>
  </si>
  <si>
    <t>금비</t>
  </si>
  <si>
    <t>A160600</t>
  </si>
  <si>
    <t>이큐셀</t>
  </si>
  <si>
    <t>A269620</t>
  </si>
  <si>
    <t>시스웍</t>
  </si>
  <si>
    <t>A175140</t>
  </si>
  <si>
    <t>A017180</t>
  </si>
  <si>
    <t>명문제약</t>
  </si>
  <si>
    <t>A270870</t>
  </si>
  <si>
    <t>뉴트리</t>
  </si>
  <si>
    <t>A013720</t>
  </si>
  <si>
    <t>CBI</t>
  </si>
  <si>
    <t>A148930</t>
  </si>
  <si>
    <t>에이치와이티씨</t>
  </si>
  <si>
    <t>A338220</t>
  </si>
  <si>
    <t>뷰노</t>
  </si>
  <si>
    <t>A075180</t>
  </si>
  <si>
    <t>새론오토모티브</t>
  </si>
  <si>
    <t>A067170</t>
  </si>
  <si>
    <t>오텍</t>
  </si>
  <si>
    <t>A196490</t>
  </si>
  <si>
    <t>디에이테크놀로지</t>
  </si>
  <si>
    <t>A013700</t>
  </si>
  <si>
    <t>까뮤이앤씨</t>
  </si>
  <si>
    <t>A003010</t>
  </si>
  <si>
    <t>혜인</t>
  </si>
  <si>
    <t>A093230</t>
  </si>
  <si>
    <t>이아이디</t>
  </si>
  <si>
    <t>A290520</t>
  </si>
  <si>
    <t>신도기연</t>
  </si>
  <si>
    <t>A007680</t>
  </si>
  <si>
    <t>대원</t>
  </si>
  <si>
    <t>A058730</t>
  </si>
  <si>
    <t>다스코</t>
  </si>
  <si>
    <t>A330730</t>
  </si>
  <si>
    <t>스톤브릿지벤처스</t>
  </si>
  <si>
    <t>A089850</t>
  </si>
  <si>
    <t>유비벨록스</t>
  </si>
  <si>
    <t>A170790</t>
  </si>
  <si>
    <t>파이오링크</t>
  </si>
  <si>
    <t>A100590</t>
  </si>
  <si>
    <t>머큐리</t>
  </si>
  <si>
    <t>A081150</t>
  </si>
  <si>
    <t>티플랙스</t>
  </si>
  <si>
    <t>A000300</t>
  </si>
  <si>
    <t>대유플러스</t>
  </si>
  <si>
    <t>A002140</t>
  </si>
  <si>
    <t>고려산업</t>
  </si>
  <si>
    <t>A051490</t>
  </si>
  <si>
    <t>나라엠앤디</t>
  </si>
  <si>
    <t>A102280</t>
  </si>
  <si>
    <t>쌍방울</t>
  </si>
  <si>
    <t>A065950</t>
  </si>
  <si>
    <t>웰크론</t>
  </si>
  <si>
    <t>A043090</t>
  </si>
  <si>
    <t>A225220</t>
  </si>
  <si>
    <t>제놀루션</t>
  </si>
  <si>
    <t>A115440</t>
  </si>
  <si>
    <t>우리넷</t>
  </si>
  <si>
    <t>A009810</t>
  </si>
  <si>
    <t>플레이그램</t>
  </si>
  <si>
    <t>A173130</t>
  </si>
  <si>
    <t>오파스넷</t>
  </si>
  <si>
    <t>A007110</t>
  </si>
  <si>
    <t>일신석재</t>
  </si>
  <si>
    <t>A059120</t>
  </si>
  <si>
    <t>아진엑스텍</t>
  </si>
  <si>
    <t>A082210</t>
  </si>
  <si>
    <t>옵트론텍</t>
  </si>
  <si>
    <t>A013870</t>
  </si>
  <si>
    <t>지엠비코리아</t>
  </si>
  <si>
    <t>A020710</t>
  </si>
  <si>
    <t>시공테크</t>
  </si>
  <si>
    <t>A263860</t>
  </si>
  <si>
    <t>지니언스</t>
  </si>
  <si>
    <t>A950110</t>
  </si>
  <si>
    <t>SBI핀테크솔루션즈</t>
  </si>
  <si>
    <t>A049430</t>
  </si>
  <si>
    <t>코메론</t>
  </si>
  <si>
    <t>A056090</t>
  </si>
  <si>
    <t>이노시스</t>
  </si>
  <si>
    <t>A025440</t>
  </si>
  <si>
    <t>DH오토웨어</t>
  </si>
  <si>
    <t>A900250</t>
  </si>
  <si>
    <t>크리스탈신소재</t>
  </si>
  <si>
    <t>A031820</t>
  </si>
  <si>
    <t>콤텍시스템</t>
  </si>
  <si>
    <t>A025750</t>
  </si>
  <si>
    <t>한솔홈데코</t>
  </si>
  <si>
    <t>A123570</t>
  </si>
  <si>
    <t>이엠넷</t>
  </si>
  <si>
    <t>A053980</t>
  </si>
  <si>
    <t>오상자이엘</t>
  </si>
  <si>
    <t>A072770</t>
  </si>
  <si>
    <t>율호</t>
  </si>
  <si>
    <t>A014200</t>
  </si>
  <si>
    <t>광림</t>
  </si>
  <si>
    <t>A014710</t>
  </si>
  <si>
    <t>사조씨푸드</t>
  </si>
  <si>
    <t>A192410</t>
  </si>
  <si>
    <t>휴림네트웍스</t>
  </si>
  <si>
    <t>A377330</t>
  </si>
  <si>
    <t>이지트로닉스</t>
  </si>
  <si>
    <t>A005870</t>
  </si>
  <si>
    <t>휴니드</t>
  </si>
  <si>
    <t>A056700</t>
  </si>
  <si>
    <t>신화인터텍</t>
  </si>
  <si>
    <t>A033230</t>
  </si>
  <si>
    <t>인성정보</t>
  </si>
  <si>
    <t>A072470</t>
  </si>
  <si>
    <t>우리산업홀딩스</t>
  </si>
  <si>
    <t>A000890</t>
  </si>
  <si>
    <t>보해양조</t>
  </si>
  <si>
    <t>A040350</t>
  </si>
  <si>
    <t>A347770</t>
  </si>
  <si>
    <t>핌스</t>
  </si>
  <si>
    <t>A048430</t>
  </si>
  <si>
    <t>유라테크</t>
  </si>
  <si>
    <t>A425420</t>
  </si>
  <si>
    <t>티에프이</t>
  </si>
  <si>
    <t>A226440</t>
  </si>
  <si>
    <t>한송네오텍</t>
  </si>
  <si>
    <t>A023460</t>
  </si>
  <si>
    <t>CNH</t>
  </si>
  <si>
    <t>A092300</t>
  </si>
  <si>
    <t>현우산업</t>
  </si>
  <si>
    <t>A173940</t>
  </si>
  <si>
    <t>에프엔씨엔터</t>
  </si>
  <si>
    <t>A036640</t>
  </si>
  <si>
    <t>HRS</t>
  </si>
  <si>
    <t>A090410</t>
  </si>
  <si>
    <t>A218150</t>
  </si>
  <si>
    <t>미래생명자원</t>
  </si>
  <si>
    <t>A368770</t>
  </si>
  <si>
    <t>파이버프로</t>
  </si>
  <si>
    <t>A069510</t>
  </si>
  <si>
    <t>에스텍</t>
  </si>
  <si>
    <t>A024060</t>
  </si>
  <si>
    <t>흥구석유</t>
  </si>
  <si>
    <t>A417500</t>
  </si>
  <si>
    <t>제이아이테크</t>
  </si>
  <si>
    <t>A086820</t>
  </si>
  <si>
    <t>바이오솔루션</t>
  </si>
  <si>
    <t>A032790</t>
  </si>
  <si>
    <t>A078140</t>
  </si>
  <si>
    <t>대봉엘에스</t>
  </si>
  <si>
    <t>A041910</t>
  </si>
  <si>
    <t>A317830</t>
  </si>
  <si>
    <t>에스피시스템스</t>
  </si>
  <si>
    <t>A065710</t>
  </si>
  <si>
    <t>서호전기</t>
  </si>
  <si>
    <t>A163560</t>
  </si>
  <si>
    <t>동일고무벨트</t>
  </si>
  <si>
    <t>A003720</t>
  </si>
  <si>
    <t>A007590</t>
  </si>
  <si>
    <t>동방아그로</t>
  </si>
  <si>
    <t>A033200</t>
  </si>
  <si>
    <t>모아텍</t>
  </si>
  <si>
    <t>A001550</t>
  </si>
  <si>
    <t>조비</t>
  </si>
  <si>
    <t>A066670</t>
  </si>
  <si>
    <t>A069640</t>
  </si>
  <si>
    <t>한세엠케이</t>
  </si>
  <si>
    <t>A001290</t>
  </si>
  <si>
    <t>상상인증권</t>
  </si>
  <si>
    <t>A129260</t>
  </si>
  <si>
    <t>인터지스</t>
  </si>
  <si>
    <t>A376930</t>
  </si>
  <si>
    <t>노을</t>
  </si>
  <si>
    <t>A039830</t>
  </si>
  <si>
    <t>오로라</t>
  </si>
  <si>
    <t>A053450</t>
  </si>
  <si>
    <t>세코닉스</t>
  </si>
  <si>
    <t>A044820</t>
  </si>
  <si>
    <t>코스맥스비티아이</t>
  </si>
  <si>
    <t>A015590</t>
  </si>
  <si>
    <t>A024740</t>
  </si>
  <si>
    <t>한일단조</t>
  </si>
  <si>
    <t>A214680</t>
  </si>
  <si>
    <t>디알텍</t>
  </si>
  <si>
    <t>A078000</t>
  </si>
  <si>
    <t>텔코웨어</t>
  </si>
  <si>
    <t>A099390</t>
  </si>
  <si>
    <t>브레인즈컴퍼니</t>
  </si>
  <si>
    <t>A318010</t>
  </si>
  <si>
    <t>팜스빌</t>
  </si>
  <si>
    <t>A219420</t>
  </si>
  <si>
    <t>링크제니시스</t>
  </si>
  <si>
    <t>A276730</t>
  </si>
  <si>
    <t>제주맥주</t>
  </si>
  <si>
    <t>A137080</t>
  </si>
  <si>
    <t>나래나노텍</t>
  </si>
  <si>
    <t>A047080</t>
  </si>
  <si>
    <t>한빛소프트</t>
  </si>
  <si>
    <t>A008250</t>
  </si>
  <si>
    <t>이건산업</t>
  </si>
  <si>
    <t>A071460</t>
  </si>
  <si>
    <t>위니아</t>
  </si>
  <si>
    <t>A016740</t>
  </si>
  <si>
    <t>두올</t>
  </si>
  <si>
    <t>A296640</t>
  </si>
  <si>
    <t>이노룰스</t>
  </si>
  <si>
    <t>A009460</t>
  </si>
  <si>
    <t>한창제지</t>
  </si>
  <si>
    <t>A302550</t>
  </si>
  <si>
    <t>리메드</t>
  </si>
  <si>
    <t>A004830</t>
  </si>
  <si>
    <t>덕성</t>
  </si>
  <si>
    <t>A014570</t>
  </si>
  <si>
    <t>고려제약</t>
  </si>
  <si>
    <t>A011330</t>
  </si>
  <si>
    <t>유니켐</t>
  </si>
  <si>
    <t>A003780</t>
  </si>
  <si>
    <t>진양산업</t>
  </si>
  <si>
    <t>A060850</t>
  </si>
  <si>
    <t>영림원소프트랩</t>
  </si>
  <si>
    <t>A065130</t>
  </si>
  <si>
    <t>탑엔지니어링</t>
  </si>
  <si>
    <t>A004450</t>
  </si>
  <si>
    <t>삼화왕관</t>
  </si>
  <si>
    <t>A331520</t>
  </si>
  <si>
    <t>밸로프</t>
  </si>
  <si>
    <t>A106190</t>
  </si>
  <si>
    <t>하이텍팜</t>
  </si>
  <si>
    <t>A064850</t>
  </si>
  <si>
    <t>에프앤가이드</t>
  </si>
  <si>
    <t>A900100</t>
  </si>
  <si>
    <t>애머릿지</t>
  </si>
  <si>
    <t>A003310</t>
  </si>
  <si>
    <t>대주산업</t>
  </si>
  <si>
    <t>A086710</t>
  </si>
  <si>
    <t>선진뷰티사이언스</t>
  </si>
  <si>
    <t>A000650</t>
  </si>
  <si>
    <t>천일고속</t>
  </si>
  <si>
    <t>A010100</t>
  </si>
  <si>
    <t>A007980</t>
  </si>
  <si>
    <t>A336060</t>
  </si>
  <si>
    <t>웨이버스</t>
  </si>
  <si>
    <t>A124500</t>
  </si>
  <si>
    <t>아이티센</t>
  </si>
  <si>
    <t>A012340</t>
  </si>
  <si>
    <t>뉴인텍</t>
  </si>
  <si>
    <t>A024900</t>
  </si>
  <si>
    <t>덕양산업</t>
  </si>
  <si>
    <t>A006340</t>
  </si>
  <si>
    <t>대원전선</t>
  </si>
  <si>
    <t>A247660</t>
  </si>
  <si>
    <t>나노씨엠에스</t>
  </si>
  <si>
    <t>A351330</t>
  </si>
  <si>
    <t>이삭엔지니어링</t>
  </si>
  <si>
    <t>A263540</t>
  </si>
  <si>
    <t>어스앤에어로스페이스</t>
  </si>
  <si>
    <t>A058110</t>
  </si>
  <si>
    <t>멕아이씨에스</t>
  </si>
  <si>
    <t>A039240</t>
  </si>
  <si>
    <t>경남스틸</t>
  </si>
  <si>
    <t>A011420</t>
  </si>
  <si>
    <t>갤럭시아에스엠</t>
  </si>
  <si>
    <t>A003560</t>
  </si>
  <si>
    <t>IHQ</t>
  </si>
  <si>
    <t>A376290</t>
  </si>
  <si>
    <t>씨유테크</t>
  </si>
  <si>
    <t>A009180</t>
  </si>
  <si>
    <t>한솔로지스틱스</t>
  </si>
  <si>
    <t>A002880</t>
  </si>
  <si>
    <t>대유에이텍</t>
  </si>
  <si>
    <t>A002800</t>
  </si>
  <si>
    <t>신신제약</t>
  </si>
  <si>
    <t>A265740</t>
  </si>
  <si>
    <t>엔에프씨</t>
  </si>
  <si>
    <t>A177350</t>
  </si>
  <si>
    <t>베셀</t>
  </si>
  <si>
    <t>A024810</t>
  </si>
  <si>
    <t>이화전기</t>
  </si>
  <si>
    <t>A128660</t>
  </si>
  <si>
    <t>피제이메탈</t>
  </si>
  <si>
    <t>A109820</t>
  </si>
  <si>
    <t>진매트릭스</t>
  </si>
  <si>
    <t>A060230</t>
  </si>
  <si>
    <t>소니드</t>
  </si>
  <si>
    <t>A001560</t>
  </si>
  <si>
    <t>제일연마</t>
  </si>
  <si>
    <t>A001140</t>
  </si>
  <si>
    <t>국보</t>
  </si>
  <si>
    <t>A900310</t>
  </si>
  <si>
    <t>컬러레이</t>
  </si>
  <si>
    <t>A198440</t>
  </si>
  <si>
    <t>A053290</t>
  </si>
  <si>
    <t>NE능률</t>
  </si>
  <si>
    <t>A006380</t>
  </si>
  <si>
    <t>카프로</t>
  </si>
  <si>
    <t>A001840</t>
  </si>
  <si>
    <t>이화공영</t>
  </si>
  <si>
    <t>A027740</t>
  </si>
  <si>
    <t>마니커</t>
  </si>
  <si>
    <t>A250000</t>
  </si>
  <si>
    <t>보라티알</t>
  </si>
  <si>
    <t>A134790</t>
  </si>
  <si>
    <t>시디즈</t>
  </si>
  <si>
    <t>A090150</t>
  </si>
  <si>
    <t>아이윈</t>
  </si>
  <si>
    <t>A053350</t>
  </si>
  <si>
    <t>이니텍</t>
  </si>
  <si>
    <t>A101330</t>
  </si>
  <si>
    <t>모베이스</t>
  </si>
  <si>
    <t>A222420</t>
  </si>
  <si>
    <t>쎄노텍</t>
  </si>
  <si>
    <t>A004840</t>
  </si>
  <si>
    <t>DRB동일</t>
  </si>
  <si>
    <t>A002220</t>
  </si>
  <si>
    <t>한일철강</t>
  </si>
  <si>
    <t>A017650</t>
  </si>
  <si>
    <t>대림제지</t>
  </si>
  <si>
    <t>A006660</t>
  </si>
  <si>
    <t>삼성공조</t>
  </si>
  <si>
    <t>A170920</t>
  </si>
  <si>
    <t>엘티씨</t>
  </si>
  <si>
    <t>A111110</t>
  </si>
  <si>
    <t>호전실업</t>
  </si>
  <si>
    <t>A011560</t>
  </si>
  <si>
    <t>세보엠이씨</t>
  </si>
  <si>
    <t>A193250</t>
  </si>
  <si>
    <t>A389470</t>
  </si>
  <si>
    <t>인벤티지랩</t>
  </si>
  <si>
    <t>A039010</t>
  </si>
  <si>
    <t>현대에이치티</t>
  </si>
  <si>
    <t>A220180</t>
  </si>
  <si>
    <t>핸디소프트</t>
  </si>
  <si>
    <t>A380540</t>
  </si>
  <si>
    <t>옵티코어</t>
  </si>
  <si>
    <t>A171010</t>
  </si>
  <si>
    <t>램테크놀러지</t>
  </si>
  <si>
    <t>A027580</t>
  </si>
  <si>
    <t>상보</t>
  </si>
  <si>
    <t>A041920</t>
  </si>
  <si>
    <t>메디아나</t>
  </si>
  <si>
    <t>A011390</t>
  </si>
  <si>
    <t>부산산업</t>
  </si>
  <si>
    <t>A007720</t>
  </si>
  <si>
    <t>대명소노시즌</t>
  </si>
  <si>
    <t>A053950</t>
  </si>
  <si>
    <t>경남제약</t>
  </si>
  <si>
    <t>A004410</t>
  </si>
  <si>
    <t>서울식품</t>
  </si>
  <si>
    <t>A066130</t>
  </si>
  <si>
    <t>하츠</t>
  </si>
  <si>
    <t>A036090</t>
  </si>
  <si>
    <t>위지트</t>
  </si>
  <si>
    <t>A263770</t>
  </si>
  <si>
    <t>유에스티</t>
  </si>
  <si>
    <t>A014190</t>
  </si>
  <si>
    <t>원익큐브</t>
  </si>
  <si>
    <t>A024940</t>
  </si>
  <si>
    <t>PN풍년</t>
  </si>
  <si>
    <t>A032940</t>
  </si>
  <si>
    <t>원익</t>
  </si>
  <si>
    <t>A002630</t>
  </si>
  <si>
    <t>오리엔트바이오</t>
  </si>
  <si>
    <t>A060240</t>
  </si>
  <si>
    <t>A035620</t>
  </si>
  <si>
    <t>바른손이앤에이</t>
  </si>
  <si>
    <t>A109080</t>
  </si>
  <si>
    <t>옵티시스</t>
  </si>
  <si>
    <t>A057540</t>
  </si>
  <si>
    <t>옴니시스템</t>
  </si>
  <si>
    <t>A014970</t>
  </si>
  <si>
    <t>삼륭물산</t>
  </si>
  <si>
    <t>A264850</t>
  </si>
  <si>
    <t>이랜시스</t>
  </si>
  <si>
    <t>A039020</t>
  </si>
  <si>
    <t>이건홀딩스</t>
  </si>
  <si>
    <t>A317690</t>
  </si>
  <si>
    <t>퀀타매트릭스</t>
  </si>
  <si>
    <t>A069730</t>
  </si>
  <si>
    <t>DSR제강</t>
  </si>
  <si>
    <t>A037330</t>
  </si>
  <si>
    <t>인지디스플레</t>
  </si>
  <si>
    <t>A049520</t>
  </si>
  <si>
    <t>유아이엘</t>
  </si>
  <si>
    <t>A037230</t>
  </si>
  <si>
    <t>한국팩키지</t>
  </si>
  <si>
    <t>A100220</t>
  </si>
  <si>
    <t>비상교육</t>
  </si>
  <si>
    <t>A097780</t>
  </si>
  <si>
    <t>A012170</t>
  </si>
  <si>
    <t>아센디오</t>
  </si>
  <si>
    <t>A159910</t>
  </si>
  <si>
    <t>스킨앤스킨</t>
  </si>
  <si>
    <t>A069410</t>
  </si>
  <si>
    <t>엔텔스</t>
  </si>
  <si>
    <t>A005320</t>
  </si>
  <si>
    <t>국동</t>
  </si>
  <si>
    <t>A222810</t>
  </si>
  <si>
    <t>세토피아</t>
  </si>
  <si>
    <t>A095270</t>
  </si>
  <si>
    <t>웨이브일렉트로</t>
  </si>
  <si>
    <t>A446070</t>
  </si>
  <si>
    <t>유니드비티플러스</t>
  </si>
  <si>
    <t>A006090</t>
  </si>
  <si>
    <t>사조오양</t>
  </si>
  <si>
    <t>A106080</t>
  </si>
  <si>
    <t>하이소닉</t>
  </si>
  <si>
    <t>A214610</t>
  </si>
  <si>
    <t>미코바이오메드</t>
  </si>
  <si>
    <t>A045660</t>
  </si>
  <si>
    <t>에이텍</t>
  </si>
  <si>
    <t>A007370</t>
  </si>
  <si>
    <t>진양제약</t>
  </si>
  <si>
    <t>A049830</t>
  </si>
  <si>
    <t>승일</t>
  </si>
  <si>
    <t>A100660</t>
  </si>
  <si>
    <t>서암기계공업</t>
  </si>
  <si>
    <t>A097800</t>
  </si>
  <si>
    <t>윈팩</t>
  </si>
  <si>
    <t>A010240</t>
  </si>
  <si>
    <t>흥국</t>
  </si>
  <si>
    <t>A262840</t>
  </si>
  <si>
    <t>아이퀘스트</t>
  </si>
  <si>
    <t>A056360</t>
  </si>
  <si>
    <t>코위버</t>
  </si>
  <si>
    <t>A315640</t>
  </si>
  <si>
    <t>딥노이드</t>
  </si>
  <si>
    <t>A049800</t>
  </si>
  <si>
    <t>우진플라임</t>
  </si>
  <si>
    <t>A016600</t>
  </si>
  <si>
    <t>큐캐피탈</t>
  </si>
  <si>
    <t>A034940</t>
  </si>
  <si>
    <t>조아제약</t>
  </si>
  <si>
    <t>A089790</t>
  </si>
  <si>
    <t>제이티</t>
  </si>
  <si>
    <t>A006880</t>
  </si>
  <si>
    <t>신송홀딩스</t>
  </si>
  <si>
    <t>A004870</t>
  </si>
  <si>
    <t>티웨이홀딩스</t>
  </si>
  <si>
    <t>A017480</t>
  </si>
  <si>
    <t>삼현철강</t>
  </si>
  <si>
    <t>A000910</t>
  </si>
  <si>
    <t>유니온</t>
  </si>
  <si>
    <t>A072520</t>
  </si>
  <si>
    <t>제넨바이오</t>
  </si>
  <si>
    <t>A089530</t>
  </si>
  <si>
    <t>에이티세미콘</t>
  </si>
  <si>
    <t>A022220</t>
  </si>
  <si>
    <t>TKG애강</t>
  </si>
  <si>
    <t>A208340</t>
  </si>
  <si>
    <t>파멥신</t>
  </si>
  <si>
    <t>A064480</t>
  </si>
  <si>
    <t>브리지텍</t>
  </si>
  <si>
    <t>A024830</t>
  </si>
  <si>
    <t>세원물산</t>
  </si>
  <si>
    <t>A024910</t>
  </si>
  <si>
    <t>경창산업</t>
  </si>
  <si>
    <t>A096690</t>
  </si>
  <si>
    <t>에이루트</t>
  </si>
  <si>
    <t>A024800</t>
  </si>
  <si>
    <t>유성티엔에스</t>
  </si>
  <si>
    <t>A067920</t>
  </si>
  <si>
    <t>이글루</t>
  </si>
  <si>
    <t>A012160</t>
  </si>
  <si>
    <t>영흥</t>
  </si>
  <si>
    <t>A023350</t>
  </si>
  <si>
    <t>한국종합기술</t>
  </si>
  <si>
    <t>A083550</t>
  </si>
  <si>
    <t>케이엠</t>
  </si>
  <si>
    <t>A142210</t>
  </si>
  <si>
    <t>유니트론텍</t>
  </si>
  <si>
    <t>A273060</t>
  </si>
  <si>
    <t>와이즈버즈</t>
  </si>
  <si>
    <t>A037370</t>
  </si>
  <si>
    <t>EG</t>
  </si>
  <si>
    <t>A208140</t>
  </si>
  <si>
    <t>정다운</t>
  </si>
  <si>
    <t>A021820</t>
  </si>
  <si>
    <t>세원정공</t>
  </si>
  <si>
    <t>A089140</t>
  </si>
  <si>
    <t>넥스턴바이오</t>
  </si>
  <si>
    <t>A013520</t>
  </si>
  <si>
    <t>화승코퍼레이션</t>
  </si>
  <si>
    <t>A351320</t>
  </si>
  <si>
    <t>에스에이티이엔지</t>
  </si>
  <si>
    <t>A042500</t>
  </si>
  <si>
    <t>링네트</t>
  </si>
  <si>
    <t>A900280</t>
  </si>
  <si>
    <t>골든센츄리</t>
  </si>
  <si>
    <t>A168360</t>
  </si>
  <si>
    <t>펨트론</t>
  </si>
  <si>
    <t>A123410</t>
  </si>
  <si>
    <t>코리아에프티</t>
  </si>
  <si>
    <t>A097870</t>
  </si>
  <si>
    <t>효성오앤비</t>
  </si>
  <si>
    <t>A038460</t>
  </si>
  <si>
    <t>바이오스마트</t>
  </si>
  <si>
    <t>A065440</t>
  </si>
  <si>
    <t>이루온</t>
  </si>
  <si>
    <t>A001380</t>
  </si>
  <si>
    <t>SG글로벌</t>
  </si>
  <si>
    <t>A307870</t>
  </si>
  <si>
    <t>비투엔</t>
  </si>
  <si>
    <t>A138360</t>
  </si>
  <si>
    <t>협진</t>
  </si>
  <si>
    <t>A206400</t>
  </si>
  <si>
    <t>A307180</t>
  </si>
  <si>
    <t>아이엘사이언스</t>
  </si>
  <si>
    <t>A071090</t>
  </si>
  <si>
    <t>하이스틸</t>
  </si>
  <si>
    <t>A002920</t>
  </si>
  <si>
    <t>유성기업</t>
  </si>
  <si>
    <t>A217480</t>
  </si>
  <si>
    <t>에스디생명공학</t>
  </si>
  <si>
    <t>A006980</t>
  </si>
  <si>
    <t>우성</t>
  </si>
  <si>
    <t>A004440</t>
  </si>
  <si>
    <t>삼일씨엔에스</t>
  </si>
  <si>
    <t>A034300</t>
  </si>
  <si>
    <t>신세계건설</t>
  </si>
  <si>
    <t>A045520</t>
  </si>
  <si>
    <t>크린앤사이언스</t>
  </si>
  <si>
    <t>A088130</t>
  </si>
  <si>
    <t>동아엘텍</t>
  </si>
  <si>
    <t>A052900</t>
  </si>
  <si>
    <t>KX하이텍</t>
  </si>
  <si>
    <t>A023810</t>
  </si>
  <si>
    <t>인팩</t>
  </si>
  <si>
    <t>A054040</t>
  </si>
  <si>
    <t>한국컴퓨터</t>
  </si>
  <si>
    <t>A085310</t>
  </si>
  <si>
    <t>엔케이</t>
  </si>
  <si>
    <t>A291650</t>
  </si>
  <si>
    <t>압타머사이언스</t>
  </si>
  <si>
    <t>A002230</t>
  </si>
  <si>
    <t>피에스텍</t>
  </si>
  <si>
    <t>A004780</t>
  </si>
  <si>
    <t>대륙제관</t>
  </si>
  <si>
    <t>A115310</t>
  </si>
  <si>
    <t>인포바인</t>
  </si>
  <si>
    <t>A389030</t>
  </si>
  <si>
    <t>지니너스</t>
  </si>
  <si>
    <t>A000590</t>
  </si>
  <si>
    <t>CS홀딩스</t>
  </si>
  <si>
    <t>A211050</t>
  </si>
  <si>
    <t>인카금융서비스</t>
  </si>
  <si>
    <t>A044960</t>
  </si>
  <si>
    <t>이글벳</t>
  </si>
  <si>
    <t>A037350</t>
  </si>
  <si>
    <t>성도이엔지</t>
  </si>
  <si>
    <t>A010660</t>
  </si>
  <si>
    <t>화천기계</t>
  </si>
  <si>
    <t>A009320</t>
  </si>
  <si>
    <t>대우부품</t>
  </si>
  <si>
    <t>A041650</t>
  </si>
  <si>
    <t>상신브레이크</t>
  </si>
  <si>
    <t>A000950</t>
  </si>
  <si>
    <t>전방</t>
  </si>
  <si>
    <t>A378850</t>
  </si>
  <si>
    <t>화승알앤에이</t>
  </si>
  <si>
    <t>A131100</t>
  </si>
  <si>
    <t>A200780</t>
  </si>
  <si>
    <t>비씨월드제약</t>
  </si>
  <si>
    <t>A340440</t>
  </si>
  <si>
    <t>세림B&amp;G</t>
  </si>
  <si>
    <t>A114450</t>
  </si>
  <si>
    <t>A204630</t>
  </si>
  <si>
    <t>스튜디오산타클로스</t>
  </si>
  <si>
    <t>A143210</t>
  </si>
  <si>
    <t>핸즈코퍼레이션</t>
  </si>
  <si>
    <t>A014440</t>
  </si>
  <si>
    <t>영보화학</t>
  </si>
  <si>
    <t>A069540</t>
  </si>
  <si>
    <t>A257370</t>
  </si>
  <si>
    <t>A311390</t>
  </si>
  <si>
    <t>네오크레마</t>
  </si>
  <si>
    <t>A013810</t>
  </si>
  <si>
    <t>스페코</t>
  </si>
  <si>
    <t>A068330</t>
  </si>
  <si>
    <t>일신바이오</t>
  </si>
  <si>
    <t>A088910</t>
  </si>
  <si>
    <t>동우팜투테이블</t>
  </si>
  <si>
    <t>A046940</t>
  </si>
  <si>
    <t>우원개발</t>
  </si>
  <si>
    <t>A009440</t>
  </si>
  <si>
    <t>KC그린홀딩스</t>
  </si>
  <si>
    <t>A040160</t>
  </si>
  <si>
    <t>누리플렉스</t>
  </si>
  <si>
    <t>A069460</t>
  </si>
  <si>
    <t>대호에이엘</t>
  </si>
  <si>
    <t>A019180</t>
  </si>
  <si>
    <t>티에이치엔</t>
  </si>
  <si>
    <t>A312610</t>
  </si>
  <si>
    <t>에이에프더블류</t>
  </si>
  <si>
    <t>A047770</t>
  </si>
  <si>
    <t>코데즈컴바인</t>
  </si>
  <si>
    <t>A133750</t>
  </si>
  <si>
    <t>메가엠디</t>
  </si>
  <si>
    <t>A037030</t>
  </si>
  <si>
    <t>파워넷</t>
  </si>
  <si>
    <t>A054090</t>
  </si>
  <si>
    <t>삼진엘앤디</t>
  </si>
  <si>
    <t>A227950</t>
  </si>
  <si>
    <t>엔투텍</t>
  </si>
  <si>
    <t>A238490</t>
  </si>
  <si>
    <t>힘스</t>
  </si>
  <si>
    <t>A222110</t>
  </si>
  <si>
    <t>팬젠</t>
  </si>
  <si>
    <t>A320000</t>
  </si>
  <si>
    <t>A053620</t>
  </si>
  <si>
    <t>태양</t>
  </si>
  <si>
    <t>A010600</t>
  </si>
  <si>
    <t>웰바이오텍</t>
  </si>
  <si>
    <t>A148250</t>
  </si>
  <si>
    <t>알엔투테크놀로지</t>
  </si>
  <si>
    <t>A246690</t>
  </si>
  <si>
    <t>TS인베스트먼트</t>
  </si>
  <si>
    <t>A123700</t>
  </si>
  <si>
    <t>SJM</t>
  </si>
  <si>
    <t>A053270</t>
  </si>
  <si>
    <t>구영테크</t>
  </si>
  <si>
    <t>A223250</t>
  </si>
  <si>
    <t>드림씨아이에스</t>
  </si>
  <si>
    <t>A008420</t>
  </si>
  <si>
    <t>문배철강</t>
  </si>
  <si>
    <t>A059270</t>
  </si>
  <si>
    <t>A032680</t>
  </si>
  <si>
    <t>소프트센</t>
  </si>
  <si>
    <t>A335810</t>
  </si>
  <si>
    <t>프리시젼바이오</t>
  </si>
  <si>
    <t>A000850</t>
  </si>
  <si>
    <t>화천기공</t>
  </si>
  <si>
    <t>A090080</t>
  </si>
  <si>
    <t>평화산업</t>
  </si>
  <si>
    <t>A057030</t>
  </si>
  <si>
    <t>YBM넷</t>
  </si>
  <si>
    <t>A026940</t>
  </si>
  <si>
    <t>부국철강</t>
  </si>
  <si>
    <t>A115500</t>
  </si>
  <si>
    <t>케이씨에스</t>
  </si>
  <si>
    <t>A043340</t>
  </si>
  <si>
    <t>에쎈테크</t>
  </si>
  <si>
    <t>A279600</t>
  </si>
  <si>
    <t>미디어젠</t>
  </si>
  <si>
    <t>A027970</t>
  </si>
  <si>
    <t>A041020</t>
  </si>
  <si>
    <t>폴라리스오피스</t>
  </si>
  <si>
    <t>A238200</t>
  </si>
  <si>
    <t>비피도</t>
  </si>
  <si>
    <t>A101240</t>
  </si>
  <si>
    <t>씨큐브</t>
  </si>
  <si>
    <t>A321260</t>
  </si>
  <si>
    <t>프로이천</t>
  </si>
  <si>
    <t>A043260</t>
  </si>
  <si>
    <t>성호전자</t>
  </si>
  <si>
    <t>A359090</t>
  </si>
  <si>
    <t>씨엔알리서치</t>
  </si>
  <si>
    <t>A119650</t>
  </si>
  <si>
    <t>KC코트렐</t>
  </si>
  <si>
    <t>A052600</t>
  </si>
  <si>
    <t>한네트</t>
  </si>
  <si>
    <t>A096630</t>
  </si>
  <si>
    <t>에스코넥</t>
  </si>
  <si>
    <t>A228340</t>
  </si>
  <si>
    <t>동양파일</t>
  </si>
  <si>
    <t>A307280</t>
  </si>
  <si>
    <t>원바이오젠</t>
  </si>
  <si>
    <t>A019590</t>
  </si>
  <si>
    <t>엠벤처투자</t>
  </si>
  <si>
    <t>A089150</t>
  </si>
  <si>
    <t>케이씨티</t>
  </si>
  <si>
    <t>A290120</t>
  </si>
  <si>
    <t>A147830</t>
  </si>
  <si>
    <t>제룡산업</t>
  </si>
  <si>
    <t>A066900</t>
  </si>
  <si>
    <t>디에이피</t>
  </si>
  <si>
    <t>A039420</t>
  </si>
  <si>
    <t>케이엘넷</t>
  </si>
  <si>
    <t>A196450</t>
  </si>
  <si>
    <t>A073010</t>
  </si>
  <si>
    <t>케이에스피</t>
  </si>
  <si>
    <t>A092780</t>
  </si>
  <si>
    <t>동양피스톤</t>
  </si>
  <si>
    <t>A221840</t>
  </si>
  <si>
    <t>하이즈항공</t>
  </si>
  <si>
    <t>A005110</t>
  </si>
  <si>
    <t>한창</t>
  </si>
  <si>
    <t>A087600</t>
  </si>
  <si>
    <t>픽셀플러스</t>
  </si>
  <si>
    <t>A005360</t>
  </si>
  <si>
    <t>모나미</t>
  </si>
  <si>
    <t>A230980</t>
  </si>
  <si>
    <t>A189690</t>
  </si>
  <si>
    <t>포시에스</t>
  </si>
  <si>
    <t>A127120</t>
  </si>
  <si>
    <t>디엔에이링크</t>
  </si>
  <si>
    <t>A119850</t>
  </si>
  <si>
    <t>지엔씨에너지</t>
  </si>
  <si>
    <t>A005750</t>
  </si>
  <si>
    <t>대림B&amp;Co</t>
  </si>
  <si>
    <t>A004590</t>
  </si>
  <si>
    <t>한국가구</t>
  </si>
  <si>
    <t>A322510</t>
  </si>
  <si>
    <t>제이엘케이</t>
  </si>
  <si>
    <t>A033560</t>
  </si>
  <si>
    <t>블루콤</t>
  </si>
  <si>
    <t>A100030</t>
  </si>
  <si>
    <t>인지소프트</t>
  </si>
  <si>
    <t>A099440</t>
  </si>
  <si>
    <t>스맥</t>
  </si>
  <si>
    <t>A219550</t>
  </si>
  <si>
    <t>디와이디</t>
  </si>
  <si>
    <t>A417840</t>
  </si>
  <si>
    <t>저스템</t>
  </si>
  <si>
    <t>A085910</t>
  </si>
  <si>
    <t>네오티스</t>
  </si>
  <si>
    <t>A332370</t>
  </si>
  <si>
    <t>아이디피</t>
  </si>
  <si>
    <t>A083640</t>
  </si>
  <si>
    <t>인콘</t>
  </si>
  <si>
    <t>A038010</t>
  </si>
  <si>
    <t>제일테크노스</t>
  </si>
  <si>
    <t>A297570</t>
  </si>
  <si>
    <t>알로이스</t>
  </si>
  <si>
    <t>A017370</t>
  </si>
  <si>
    <t>우신시스템</t>
  </si>
  <si>
    <t>A001020</t>
  </si>
  <si>
    <t>페이퍼코리아</t>
  </si>
  <si>
    <t>A129890</t>
  </si>
  <si>
    <t>앱코</t>
  </si>
  <si>
    <t>A256150</t>
  </si>
  <si>
    <t>한독크린텍</t>
  </si>
  <si>
    <t>A032860</t>
  </si>
  <si>
    <t>A189860</t>
  </si>
  <si>
    <t>서전기전</t>
  </si>
  <si>
    <t>A095910</t>
  </si>
  <si>
    <t>에스에너지</t>
  </si>
  <si>
    <t>A053590</t>
  </si>
  <si>
    <t>한국테크놀로지</t>
  </si>
  <si>
    <t>A267790</t>
  </si>
  <si>
    <t>배럴</t>
  </si>
  <si>
    <t>A016100</t>
  </si>
  <si>
    <t>리더스코스메틱</t>
  </si>
  <si>
    <t>A064520</t>
  </si>
  <si>
    <t>테크엘</t>
  </si>
  <si>
    <t>A083500</t>
  </si>
  <si>
    <t>에프엔에스테크</t>
  </si>
  <si>
    <t>A383930</t>
  </si>
  <si>
    <t>디티앤씨알오</t>
  </si>
  <si>
    <t>A011300</t>
  </si>
  <si>
    <t>A260970</t>
  </si>
  <si>
    <t>에스앤디</t>
  </si>
  <si>
    <t>A094940</t>
  </si>
  <si>
    <t>푸른기술</t>
  </si>
  <si>
    <t>A008830</t>
  </si>
  <si>
    <t>대동기어</t>
  </si>
  <si>
    <t>A075970</t>
  </si>
  <si>
    <t>동국알앤에스</t>
  </si>
  <si>
    <t>A042040</t>
  </si>
  <si>
    <t>케이피엠테크</t>
  </si>
  <si>
    <t>A106520</t>
  </si>
  <si>
    <t>노블엠앤비</t>
  </si>
  <si>
    <t>A305090</t>
  </si>
  <si>
    <t>마이크로디지탈</t>
  </si>
  <si>
    <t>A139050</t>
  </si>
  <si>
    <t>A014130</t>
  </si>
  <si>
    <t>한익스프레스</t>
  </si>
  <si>
    <t>A143540</t>
  </si>
  <si>
    <t>영우디에스피</t>
  </si>
  <si>
    <t>A127710</t>
  </si>
  <si>
    <t>아시아경제</t>
  </si>
  <si>
    <t>A372800</t>
  </si>
  <si>
    <t>아이티아이즈</t>
  </si>
  <si>
    <t>A234920</t>
  </si>
  <si>
    <t>자이글</t>
  </si>
  <si>
    <t>A073110</t>
  </si>
  <si>
    <t>엘엠에스</t>
  </si>
  <si>
    <t>A041520</t>
  </si>
  <si>
    <t>A089230</t>
  </si>
  <si>
    <t>THE E&amp;M</t>
  </si>
  <si>
    <t>A368970</t>
  </si>
  <si>
    <t>오에스피</t>
  </si>
  <si>
    <t>A115480</t>
  </si>
  <si>
    <t>씨유메디칼</t>
  </si>
  <si>
    <t>A317530</t>
  </si>
  <si>
    <t>캐리소프트</t>
  </si>
  <si>
    <t>A099520</t>
  </si>
  <si>
    <t>A140520</t>
  </si>
  <si>
    <t>대창스틸</t>
  </si>
  <si>
    <t>A133820</t>
  </si>
  <si>
    <t>화인베스틸</t>
  </si>
  <si>
    <t>A001810</t>
  </si>
  <si>
    <t>무림SP</t>
  </si>
  <si>
    <t>A412350</t>
  </si>
  <si>
    <t>레이저쎌</t>
  </si>
  <si>
    <t>A020760</t>
  </si>
  <si>
    <t>일진디스플</t>
  </si>
  <si>
    <t>A003080</t>
  </si>
  <si>
    <t>성보화학</t>
  </si>
  <si>
    <t>A009770</t>
  </si>
  <si>
    <t>삼정펄프</t>
  </si>
  <si>
    <t>A036690</t>
  </si>
  <si>
    <t>코맥스</t>
  </si>
  <si>
    <t>A021050</t>
  </si>
  <si>
    <t>서원</t>
  </si>
  <si>
    <t>A015260</t>
  </si>
  <si>
    <t>에이엔피</t>
  </si>
  <si>
    <t>A017000</t>
  </si>
  <si>
    <t>신원종합개발</t>
  </si>
  <si>
    <t>A076610</t>
  </si>
  <si>
    <t>해성옵틱스</t>
  </si>
  <si>
    <t>A032750</t>
  </si>
  <si>
    <t>삼진</t>
  </si>
  <si>
    <t>A290740</t>
  </si>
  <si>
    <t>액트로</t>
  </si>
  <si>
    <t>A051380</t>
  </si>
  <si>
    <t>피씨디렉트</t>
  </si>
  <si>
    <t>A204020</t>
  </si>
  <si>
    <t>그리티</t>
  </si>
  <si>
    <t>A258610</t>
  </si>
  <si>
    <t>케일럼</t>
  </si>
  <si>
    <t>A317240</t>
  </si>
  <si>
    <t>TS트릴리온</t>
  </si>
  <si>
    <t>A052300</t>
  </si>
  <si>
    <t>A007770</t>
  </si>
  <si>
    <t>한일화학</t>
  </si>
  <si>
    <t>A123010</t>
  </si>
  <si>
    <t>아이윈플러스</t>
  </si>
  <si>
    <t>A050860</t>
  </si>
  <si>
    <t>아세아텍</t>
  </si>
  <si>
    <t>A121850</t>
  </si>
  <si>
    <t>코이즈</t>
  </si>
  <si>
    <t>A080520</t>
  </si>
  <si>
    <t>오디텍</t>
  </si>
  <si>
    <t>A079970</t>
  </si>
  <si>
    <t>투비소프트</t>
  </si>
  <si>
    <t>A036170</t>
  </si>
  <si>
    <t>클라우드에어</t>
  </si>
  <si>
    <t>A008370</t>
  </si>
  <si>
    <t>원풍</t>
  </si>
  <si>
    <t>A001620</t>
  </si>
  <si>
    <t>케이비아이동국실업</t>
  </si>
  <si>
    <t>A023770</t>
  </si>
  <si>
    <t>플레이위드</t>
  </si>
  <si>
    <t>A031860</t>
  </si>
  <si>
    <t>A122690</t>
  </si>
  <si>
    <t>서진오토모티브</t>
  </si>
  <si>
    <t>A217620</t>
  </si>
  <si>
    <t>디딤이앤에프</t>
  </si>
  <si>
    <t>A094840</t>
  </si>
  <si>
    <t>슈프리마에이치큐</t>
  </si>
  <si>
    <t>A289010</t>
  </si>
  <si>
    <t>아이스크림에듀</t>
  </si>
  <si>
    <t>A048770</t>
  </si>
  <si>
    <t>TPC</t>
  </si>
  <si>
    <t>A094860</t>
  </si>
  <si>
    <t>네오리진</t>
  </si>
  <si>
    <t>A178780</t>
  </si>
  <si>
    <t>A222980</t>
  </si>
  <si>
    <t>한국맥널티</t>
  </si>
  <si>
    <t>A040610</t>
  </si>
  <si>
    <t>SG&amp;G</t>
  </si>
  <si>
    <t>A045060</t>
  </si>
  <si>
    <t>오공</t>
  </si>
  <si>
    <t>A033540</t>
  </si>
  <si>
    <t>파라텍</t>
  </si>
  <si>
    <t>A038870</t>
  </si>
  <si>
    <t>에코바이오</t>
  </si>
  <si>
    <t>A277410</t>
  </si>
  <si>
    <t>인산가</t>
  </si>
  <si>
    <t>A050120</t>
  </si>
  <si>
    <t>ES큐브</t>
  </si>
  <si>
    <t>A072130</t>
  </si>
  <si>
    <t>유엔젤</t>
  </si>
  <si>
    <t>A130500</t>
  </si>
  <si>
    <t>GH신소재</t>
  </si>
  <si>
    <t>A299170</t>
  </si>
  <si>
    <t>더블유에스아이</t>
  </si>
  <si>
    <t>A019570</t>
  </si>
  <si>
    <t>A072990</t>
  </si>
  <si>
    <t>에이치시티</t>
  </si>
  <si>
    <t>A038060</t>
  </si>
  <si>
    <t>루멘스</t>
  </si>
  <si>
    <t>A059210</t>
  </si>
  <si>
    <t>메타바이오메드</t>
  </si>
  <si>
    <t>A085810</t>
  </si>
  <si>
    <t>알티캐스트</t>
  </si>
  <si>
    <t>A007530</t>
  </si>
  <si>
    <t>A062860</t>
  </si>
  <si>
    <t>티엘아이</t>
  </si>
  <si>
    <t>A224110</t>
  </si>
  <si>
    <t>A004100</t>
  </si>
  <si>
    <t>태양금속</t>
  </si>
  <si>
    <t>A025560</t>
  </si>
  <si>
    <t>미래산업</t>
  </si>
  <si>
    <t>A123750</t>
  </si>
  <si>
    <t>A010770</t>
  </si>
  <si>
    <t>평화홀딩스</t>
  </si>
  <si>
    <t>A250060</t>
  </si>
  <si>
    <t>모비스</t>
  </si>
  <si>
    <t>A051630</t>
  </si>
  <si>
    <t>진양화학</t>
  </si>
  <si>
    <t>A065170</t>
  </si>
  <si>
    <t>비엘팜텍</t>
  </si>
  <si>
    <t>A226400</t>
  </si>
  <si>
    <t>오스테오닉</t>
  </si>
  <si>
    <t>A037760</t>
  </si>
  <si>
    <t>쎄니트</t>
  </si>
  <si>
    <t>A060540</t>
  </si>
  <si>
    <t>에스에이티</t>
  </si>
  <si>
    <t>A277070</t>
  </si>
  <si>
    <t>린드먼아시아</t>
  </si>
  <si>
    <t>A126640</t>
  </si>
  <si>
    <t>화신정공</t>
  </si>
  <si>
    <t>A006570</t>
  </si>
  <si>
    <t>대림통상</t>
  </si>
  <si>
    <t>A148780</t>
  </si>
  <si>
    <t>A153490</t>
  </si>
  <si>
    <t>우리이앤엘</t>
  </si>
  <si>
    <t>A038620</t>
  </si>
  <si>
    <t>위즈코프</t>
  </si>
  <si>
    <t>A023150</t>
  </si>
  <si>
    <t>MH에탄올</t>
  </si>
  <si>
    <t>A290690</t>
  </si>
  <si>
    <t>소룩스</t>
  </si>
  <si>
    <t>A005670</t>
  </si>
  <si>
    <t>푸드웰</t>
  </si>
  <si>
    <t>A059100</t>
  </si>
  <si>
    <t>아이컴포넌트</t>
  </si>
  <si>
    <t>A080010</t>
  </si>
  <si>
    <t>이상네트웍스</t>
  </si>
  <si>
    <t>A187220</t>
  </si>
  <si>
    <t>디티앤씨</t>
  </si>
  <si>
    <t>A226340</t>
  </si>
  <si>
    <t>본느</t>
  </si>
  <si>
    <t>A046310</t>
  </si>
  <si>
    <t>백금T&amp;A</t>
  </si>
  <si>
    <t>A010280</t>
  </si>
  <si>
    <t>쌍용정보통신</t>
  </si>
  <si>
    <t>A365900</t>
  </si>
  <si>
    <t>브이씨</t>
  </si>
  <si>
    <t>A007120</t>
  </si>
  <si>
    <t>미래아이앤지</t>
  </si>
  <si>
    <t>A303030</t>
  </si>
  <si>
    <t>지니틱스</t>
  </si>
  <si>
    <t>A169330</t>
  </si>
  <si>
    <t>엠브레인</t>
  </si>
  <si>
    <t>A006050</t>
  </si>
  <si>
    <t>국영지앤엠</t>
  </si>
  <si>
    <t>A318000</t>
  </si>
  <si>
    <t>KBG</t>
  </si>
  <si>
    <t>A147760</t>
  </si>
  <si>
    <t>A363250</t>
  </si>
  <si>
    <t>진시스템</t>
  </si>
  <si>
    <t>A010400</t>
  </si>
  <si>
    <t>우진아이엔에스</t>
  </si>
  <si>
    <t>A309930</t>
  </si>
  <si>
    <t>A252500</t>
  </si>
  <si>
    <t>세화피앤씨</t>
  </si>
  <si>
    <t>A238120</t>
  </si>
  <si>
    <t>얼라인드</t>
  </si>
  <si>
    <t>A221980</t>
  </si>
  <si>
    <t>케이디켐</t>
  </si>
  <si>
    <t>A184230</t>
  </si>
  <si>
    <t>SGA솔루션즈</t>
  </si>
  <si>
    <t>A177830</t>
  </si>
  <si>
    <t>파버나인</t>
  </si>
  <si>
    <t>A019770</t>
  </si>
  <si>
    <t>서연탑메탈</t>
  </si>
  <si>
    <t>A131400</t>
  </si>
  <si>
    <t>이브이첨단소재</t>
  </si>
  <si>
    <t>A025530</t>
  </si>
  <si>
    <t>SJM홀딩스</t>
  </si>
  <si>
    <t>A255220</t>
  </si>
  <si>
    <t>SG</t>
  </si>
  <si>
    <t>A038950</t>
  </si>
  <si>
    <t>파인디지털</t>
  </si>
  <si>
    <t>A347700</t>
  </si>
  <si>
    <t>라이프시맨틱스</t>
  </si>
  <si>
    <t>A131760</t>
  </si>
  <si>
    <t>파인텍</t>
  </si>
  <si>
    <t>A031310</t>
  </si>
  <si>
    <t>아이즈비전</t>
  </si>
  <si>
    <t>A094970</t>
  </si>
  <si>
    <t>제이엠티</t>
  </si>
  <si>
    <t>A007610</t>
  </si>
  <si>
    <t>선도전기</t>
  </si>
  <si>
    <t>A322180</t>
  </si>
  <si>
    <t>티라유텍</t>
  </si>
  <si>
    <t>A317120</t>
  </si>
  <si>
    <t>라닉스</t>
  </si>
  <si>
    <t>A226360</t>
  </si>
  <si>
    <t>KH 건설</t>
  </si>
  <si>
    <t>A018680</t>
  </si>
  <si>
    <t>서울제약</t>
  </si>
  <si>
    <t>A039610</t>
  </si>
  <si>
    <t>화성밸브</t>
  </si>
  <si>
    <t>A254120</t>
  </si>
  <si>
    <t>자비스</t>
  </si>
  <si>
    <t>A195500</t>
  </si>
  <si>
    <t>마니커에프앤지</t>
  </si>
  <si>
    <t>A203450</t>
  </si>
  <si>
    <t>유니온커뮤니티</t>
  </si>
  <si>
    <t>A065570</t>
  </si>
  <si>
    <t>삼영이엔씨</t>
  </si>
  <si>
    <t>A065150</t>
  </si>
  <si>
    <t>A066910</t>
  </si>
  <si>
    <t>손오공</t>
  </si>
  <si>
    <t>A066360</t>
  </si>
  <si>
    <t>체리부로</t>
  </si>
  <si>
    <t>A044380</t>
  </si>
  <si>
    <t>주연테크</t>
  </si>
  <si>
    <t>A131220</t>
  </si>
  <si>
    <t>대한과학</t>
  </si>
  <si>
    <t>A032960</t>
  </si>
  <si>
    <t>동일기연</t>
  </si>
  <si>
    <t>A037400</t>
  </si>
  <si>
    <t>우리엔터프라이즈</t>
  </si>
  <si>
    <t>A096350</t>
  </si>
  <si>
    <t>대창솔루션</t>
  </si>
  <si>
    <t>A215790</t>
  </si>
  <si>
    <t>이노인스트루먼트</t>
  </si>
  <si>
    <t>A068940</t>
  </si>
  <si>
    <t>셀피글로벌</t>
  </si>
  <si>
    <t>A332290</t>
  </si>
  <si>
    <t>누보</t>
  </si>
  <si>
    <t>A212560</t>
  </si>
  <si>
    <t>네오오토</t>
  </si>
  <si>
    <t>A080470</t>
  </si>
  <si>
    <t>성창오토텍</t>
  </si>
  <si>
    <t>A039310</t>
  </si>
  <si>
    <t>세중</t>
  </si>
  <si>
    <t>A101390</t>
  </si>
  <si>
    <t>아이엠</t>
  </si>
  <si>
    <t>A051780</t>
  </si>
  <si>
    <t>큐로홀딩스</t>
  </si>
  <si>
    <t>A021880</t>
  </si>
  <si>
    <t>메이슨캐피탈</t>
  </si>
  <si>
    <t>A078940</t>
  </si>
  <si>
    <t>A114630</t>
  </si>
  <si>
    <t>폴라리스우노</t>
  </si>
  <si>
    <t>A021650</t>
  </si>
  <si>
    <t>한국큐빅</t>
  </si>
  <si>
    <t>A104040</t>
  </si>
  <si>
    <t>대성파인텍</t>
  </si>
  <si>
    <t>A223310</t>
  </si>
  <si>
    <t>A051980</t>
  </si>
  <si>
    <t>A153460</t>
  </si>
  <si>
    <t>네이블</t>
  </si>
  <si>
    <t>A138070</t>
  </si>
  <si>
    <t>신진에스엠</t>
  </si>
  <si>
    <t>A263920</t>
  </si>
  <si>
    <t>휴엠앤씨</t>
  </si>
  <si>
    <t>A026040</t>
  </si>
  <si>
    <t>제이에스티나</t>
  </si>
  <si>
    <t>A318410</t>
  </si>
  <si>
    <t>비비씨</t>
  </si>
  <si>
    <t>A080720</t>
  </si>
  <si>
    <t>한국유니온제약</t>
  </si>
  <si>
    <t>A190650</t>
  </si>
  <si>
    <t>코리아에셋투자증권</t>
  </si>
  <si>
    <t>A000040</t>
  </si>
  <si>
    <t>KR모터스</t>
  </si>
  <si>
    <t>A321820</t>
  </si>
  <si>
    <t>A011090</t>
  </si>
  <si>
    <t>에넥스</t>
  </si>
  <si>
    <t>A052460</t>
  </si>
  <si>
    <t>아이크래프트</t>
  </si>
  <si>
    <t>A109960</t>
  </si>
  <si>
    <t>A203690</t>
  </si>
  <si>
    <t>A187660</t>
  </si>
  <si>
    <t>에이디엠코리아</t>
  </si>
  <si>
    <t>A024120</t>
  </si>
  <si>
    <t>KB오토시스</t>
  </si>
  <si>
    <t>A419540</t>
  </si>
  <si>
    <t>비스토스</t>
  </si>
  <si>
    <t>A900110</t>
  </si>
  <si>
    <t>이스트아시아홀딩스</t>
  </si>
  <si>
    <t>A131090</t>
  </si>
  <si>
    <t>시큐브</t>
  </si>
  <si>
    <t>A208370</t>
  </si>
  <si>
    <t>셀바스헬스케어</t>
  </si>
  <si>
    <t>A217190</t>
  </si>
  <si>
    <t>제너셈</t>
  </si>
  <si>
    <t>A352940</t>
  </si>
  <si>
    <t>인바이오</t>
  </si>
  <si>
    <t>A044480</t>
  </si>
  <si>
    <t>A222160</t>
  </si>
  <si>
    <t>A246720</t>
  </si>
  <si>
    <t>아스타</t>
  </si>
  <si>
    <t>A001000</t>
  </si>
  <si>
    <t>신라섬유</t>
  </si>
  <si>
    <t>A006200</t>
  </si>
  <si>
    <t>한국전자홀딩스</t>
  </si>
  <si>
    <t>A020180</t>
  </si>
  <si>
    <t>대신정보통신</t>
  </si>
  <si>
    <t>A016670</t>
  </si>
  <si>
    <t>디모아</t>
  </si>
  <si>
    <t>A079170</t>
  </si>
  <si>
    <t>한창산업</t>
  </si>
  <si>
    <t>A054540</t>
  </si>
  <si>
    <t>삼영엠텍</t>
  </si>
  <si>
    <t>A031510</t>
  </si>
  <si>
    <t>오스템</t>
  </si>
  <si>
    <t>A067010</t>
  </si>
  <si>
    <t>이씨에스</t>
  </si>
  <si>
    <t>A049470</t>
  </si>
  <si>
    <t>SGA</t>
  </si>
  <si>
    <t>A098120</t>
  </si>
  <si>
    <t>마이크로컨텍솔</t>
  </si>
  <si>
    <t>A335870</t>
  </si>
  <si>
    <t>윙스풋</t>
  </si>
  <si>
    <t>A005820</t>
  </si>
  <si>
    <t>원림</t>
  </si>
  <si>
    <t>A900340</t>
  </si>
  <si>
    <t>윙입푸드</t>
  </si>
  <si>
    <t>A356890</t>
  </si>
  <si>
    <t>싸이버원</t>
  </si>
  <si>
    <t>A032800</t>
  </si>
  <si>
    <t>판타지오</t>
  </si>
  <si>
    <t>A331920</t>
  </si>
  <si>
    <t>셀레믹스</t>
  </si>
  <si>
    <t>A049120</t>
  </si>
  <si>
    <t>파인디앤씨</t>
  </si>
  <si>
    <t>A054940</t>
  </si>
  <si>
    <t>엑사이엔씨</t>
  </si>
  <si>
    <t>A082660</t>
  </si>
  <si>
    <t>코스나인</t>
  </si>
  <si>
    <t>A204840</t>
  </si>
  <si>
    <t>지엘팜텍</t>
  </si>
  <si>
    <t>A049630</t>
  </si>
  <si>
    <t>재영솔루텍</t>
  </si>
  <si>
    <t>A246960</t>
  </si>
  <si>
    <t>A137940</t>
  </si>
  <si>
    <t>넥스트아이</t>
  </si>
  <si>
    <t>A317770</t>
  </si>
  <si>
    <t>A023960</t>
  </si>
  <si>
    <t>에쓰씨엔지니어링</t>
  </si>
  <si>
    <t>A225590</t>
  </si>
  <si>
    <t>패션플랫폼</t>
  </si>
  <si>
    <t>A263020</t>
  </si>
  <si>
    <t>디케이앤디</t>
  </si>
  <si>
    <t>A145210</t>
  </si>
  <si>
    <t>다이나믹디자인</t>
  </si>
  <si>
    <t>A008600</t>
  </si>
  <si>
    <t>윌비스</t>
  </si>
  <si>
    <t>A075130</t>
  </si>
  <si>
    <t>플랜티넷</t>
  </si>
  <si>
    <t>A017510</t>
  </si>
  <si>
    <t>세명전기</t>
  </si>
  <si>
    <t>A013000</t>
  </si>
  <si>
    <t>세우글로벌</t>
  </si>
  <si>
    <t>A258790</t>
  </si>
  <si>
    <t>소프트캠프</t>
  </si>
  <si>
    <t>A002290</t>
  </si>
  <si>
    <t>삼일기업공사</t>
  </si>
  <si>
    <t>A030350</t>
  </si>
  <si>
    <t>드래곤플라이</t>
  </si>
  <si>
    <t>A019660</t>
  </si>
  <si>
    <t>글로본</t>
  </si>
  <si>
    <t>A045510</t>
  </si>
  <si>
    <t>정원엔시스</t>
  </si>
  <si>
    <t>A018500</t>
  </si>
  <si>
    <t>동원금속</t>
  </si>
  <si>
    <t>A016920</t>
  </si>
  <si>
    <t>카스</t>
  </si>
  <si>
    <t>A025880</t>
  </si>
  <si>
    <t>케이씨피드</t>
  </si>
  <si>
    <t>A263810</t>
  </si>
  <si>
    <t>상신전자</t>
  </si>
  <si>
    <t>A052860</t>
  </si>
  <si>
    <t>아이앤씨</t>
  </si>
  <si>
    <t>A118000</t>
  </si>
  <si>
    <t>A275630</t>
  </si>
  <si>
    <t>에스에스알</t>
  </si>
  <si>
    <t>A036000</t>
  </si>
  <si>
    <t>예림당</t>
  </si>
  <si>
    <t>A227610</t>
  </si>
  <si>
    <t>아우딘퓨쳐스</t>
  </si>
  <si>
    <t>A010640</t>
  </si>
  <si>
    <t>진양폴리</t>
  </si>
  <si>
    <t>A032980</t>
  </si>
  <si>
    <t>바이온</t>
  </si>
  <si>
    <t>A196700</t>
  </si>
  <si>
    <t>웹스</t>
  </si>
  <si>
    <t>A290270</t>
  </si>
  <si>
    <t>휴네시온</t>
  </si>
  <si>
    <t>A294630</t>
  </si>
  <si>
    <t>서남</t>
  </si>
  <si>
    <t>A054180</t>
  </si>
  <si>
    <t>메디콕스</t>
  </si>
  <si>
    <t>A005030</t>
  </si>
  <si>
    <t>부산주공</t>
  </si>
  <si>
    <t>A340360</t>
  </si>
  <si>
    <t>다보링크</t>
  </si>
  <si>
    <t>A018620</t>
  </si>
  <si>
    <t>우진비앤지</t>
  </si>
  <si>
    <t>A187270</t>
  </si>
  <si>
    <t>신화콘텍</t>
  </si>
  <si>
    <t>A093240</t>
  </si>
  <si>
    <t>형지엘리트</t>
  </si>
  <si>
    <t>A361670</t>
  </si>
  <si>
    <t>삼영에스앤씨</t>
  </si>
  <si>
    <t>A353190</t>
  </si>
  <si>
    <t>휴럼</t>
  </si>
  <si>
    <t>A032080</t>
  </si>
  <si>
    <t>아즈텍WB</t>
  </si>
  <si>
    <t>A032580</t>
  </si>
  <si>
    <t>피델릭스</t>
  </si>
  <si>
    <t>A035460</t>
  </si>
  <si>
    <t>기산텔레콤</t>
  </si>
  <si>
    <t>A042940</t>
  </si>
  <si>
    <t>A039980</t>
  </si>
  <si>
    <t>A198080</t>
  </si>
  <si>
    <t>엔피디</t>
  </si>
  <si>
    <t>A091970</t>
  </si>
  <si>
    <t>나노캠텍</t>
  </si>
  <si>
    <t>A012600</t>
  </si>
  <si>
    <t>A091340</t>
  </si>
  <si>
    <t>S&amp;K폴리텍</t>
  </si>
  <si>
    <t>A052770</t>
  </si>
  <si>
    <t>아이톡시</t>
  </si>
  <si>
    <t>A024840</t>
  </si>
  <si>
    <t>KBI메탈</t>
  </si>
  <si>
    <t>A092600</t>
  </si>
  <si>
    <t>앤씨앤</t>
  </si>
  <si>
    <t>A900300</t>
  </si>
  <si>
    <t>오가닉티코스메틱</t>
  </si>
  <si>
    <t>A078860</t>
  </si>
  <si>
    <t>아이오케이</t>
  </si>
  <si>
    <t>A131180</t>
  </si>
  <si>
    <t>딜리</t>
  </si>
  <si>
    <t>A119500</t>
  </si>
  <si>
    <t>포메탈</t>
  </si>
  <si>
    <t>A001770</t>
  </si>
  <si>
    <t>SHD</t>
  </si>
  <si>
    <t>A058450</t>
  </si>
  <si>
    <t>A067730</t>
  </si>
  <si>
    <t>로지시스</t>
  </si>
  <si>
    <t>A000760</t>
  </si>
  <si>
    <t>이화산업</t>
  </si>
  <si>
    <t>A154040</t>
  </si>
  <si>
    <t>A115570</t>
  </si>
  <si>
    <t>스타플렉스</t>
  </si>
  <si>
    <t>A002690</t>
  </si>
  <si>
    <t>동일제강</t>
  </si>
  <si>
    <t>A317870</t>
  </si>
  <si>
    <t>엔바이오니아</t>
  </si>
  <si>
    <t>A028080</t>
  </si>
  <si>
    <t>휴맥스홀딩스</t>
  </si>
  <si>
    <t>A328380</t>
  </si>
  <si>
    <t>솔트웨어</t>
  </si>
  <si>
    <t>A331380</t>
  </si>
  <si>
    <t>포커스에이치엔에스</t>
  </si>
  <si>
    <t>A012280</t>
  </si>
  <si>
    <t>영화금속</t>
  </si>
  <si>
    <t>A030720</t>
  </si>
  <si>
    <t>동원수산</t>
  </si>
  <si>
    <t>A043590</t>
  </si>
  <si>
    <t>A048470</t>
  </si>
  <si>
    <t>대동스틸</t>
  </si>
  <si>
    <t>A046070</t>
  </si>
  <si>
    <t>코다코</t>
  </si>
  <si>
    <t>A313760</t>
  </si>
  <si>
    <t>A111870</t>
  </si>
  <si>
    <t>A046970</t>
  </si>
  <si>
    <t>우리로</t>
  </si>
  <si>
    <t>A002820</t>
  </si>
  <si>
    <t>SUN&amp;L</t>
  </si>
  <si>
    <t>A308100</t>
  </si>
  <si>
    <t>까스텔바작</t>
  </si>
  <si>
    <t>A045300</t>
  </si>
  <si>
    <t>성우테크론</t>
  </si>
  <si>
    <t>A008470</t>
  </si>
  <si>
    <t>부스타</t>
  </si>
  <si>
    <t>A009310</t>
  </si>
  <si>
    <t>참엔지니어링</t>
  </si>
  <si>
    <t>A012620</t>
  </si>
  <si>
    <t>원일특강</t>
  </si>
  <si>
    <t>A215480</t>
  </si>
  <si>
    <t>토박스코리아</t>
  </si>
  <si>
    <t>A208710</t>
  </si>
  <si>
    <t>바이오로그디바이스</t>
  </si>
  <si>
    <t>A197140</t>
  </si>
  <si>
    <t>디지캡</t>
  </si>
  <si>
    <t>A002070</t>
  </si>
  <si>
    <t>비비안</t>
  </si>
  <si>
    <t>A027040</t>
  </si>
  <si>
    <t>서울전자통신</t>
  </si>
  <si>
    <t>A060380</t>
  </si>
  <si>
    <t>동양에스텍</t>
  </si>
  <si>
    <t>A065060</t>
  </si>
  <si>
    <t>지엔코</t>
  </si>
  <si>
    <t>A196300</t>
  </si>
  <si>
    <t>애니젠</t>
  </si>
  <si>
    <t>A024070</t>
  </si>
  <si>
    <t>WISCOM</t>
  </si>
  <si>
    <t>A435620</t>
  </si>
  <si>
    <t>하나금융25호스팩</t>
  </si>
  <si>
    <t>A154030</t>
  </si>
  <si>
    <t>아시아종묘</t>
  </si>
  <si>
    <t>A006920</t>
  </si>
  <si>
    <t>모헨즈</t>
  </si>
  <si>
    <t>A323280</t>
  </si>
  <si>
    <t>태성</t>
  </si>
  <si>
    <t>A225430</t>
  </si>
  <si>
    <t>케이엠제약</t>
  </si>
  <si>
    <t>A009620</t>
  </si>
  <si>
    <t>삼보산업</t>
  </si>
  <si>
    <t>A050760</t>
  </si>
  <si>
    <t>에스폴리텍</t>
  </si>
  <si>
    <t>A106240</t>
  </si>
  <si>
    <t>파인테크닉스</t>
  </si>
  <si>
    <t>A081580</t>
  </si>
  <si>
    <t>성우전자</t>
  </si>
  <si>
    <t>A053160</t>
  </si>
  <si>
    <t>프리엠스</t>
  </si>
  <si>
    <t>A043710</t>
  </si>
  <si>
    <t>서울리거</t>
  </si>
  <si>
    <t>A123840</t>
  </si>
  <si>
    <t>A036480</t>
  </si>
  <si>
    <t>대성미생물</t>
  </si>
  <si>
    <t>A004920</t>
  </si>
  <si>
    <t>씨아이테크</t>
  </si>
  <si>
    <t>A103840</t>
  </si>
  <si>
    <t>우양</t>
  </si>
  <si>
    <t>A065500</t>
  </si>
  <si>
    <t>오리엔트정공</t>
  </si>
  <si>
    <t>A079000</t>
  </si>
  <si>
    <t>와토스코리아</t>
  </si>
  <si>
    <t>A002870</t>
  </si>
  <si>
    <t>신풍</t>
  </si>
  <si>
    <t>A117670</t>
  </si>
  <si>
    <t>알파홀딩스</t>
  </si>
  <si>
    <t>A101000</t>
  </si>
  <si>
    <t>A250930</t>
  </si>
  <si>
    <t>예선테크</t>
  </si>
  <si>
    <t>A002420</t>
  </si>
  <si>
    <t>세기상사</t>
  </si>
  <si>
    <t>A084670</t>
  </si>
  <si>
    <t>동양고속</t>
  </si>
  <si>
    <t>A054300</t>
  </si>
  <si>
    <t>팬스타엔터프라이즈</t>
  </si>
  <si>
    <t>A083660</t>
  </si>
  <si>
    <t>CSA 코스믹</t>
  </si>
  <si>
    <t>A044780</t>
  </si>
  <si>
    <t>에이치케이</t>
  </si>
  <si>
    <t>A051390</t>
  </si>
  <si>
    <t>YW</t>
  </si>
  <si>
    <t>A021040</t>
  </si>
  <si>
    <t>대호특수강</t>
  </si>
  <si>
    <t>A900260</t>
  </si>
  <si>
    <t>로스웰</t>
  </si>
  <si>
    <t>A019540</t>
  </si>
  <si>
    <t>일지테크</t>
  </si>
  <si>
    <t>A069140</t>
  </si>
  <si>
    <t>누리플랜</t>
  </si>
  <si>
    <t>A179530</t>
  </si>
  <si>
    <t>애드바이오텍</t>
  </si>
  <si>
    <t>A038530</t>
  </si>
  <si>
    <t>A333050</t>
  </si>
  <si>
    <t>모코엠시스</t>
  </si>
  <si>
    <t>A033050</t>
  </si>
  <si>
    <t>제이엠아이</t>
  </si>
  <si>
    <t>A208350</t>
  </si>
  <si>
    <t>지란지교시큐리티</t>
  </si>
  <si>
    <t>A079650</t>
  </si>
  <si>
    <t>서산</t>
  </si>
  <si>
    <t>A045340</t>
  </si>
  <si>
    <t>토탈소프트</t>
  </si>
  <si>
    <t>A024850</t>
  </si>
  <si>
    <t>A900070</t>
  </si>
  <si>
    <t>글로벌에스엠</t>
  </si>
  <si>
    <t>A002680</t>
  </si>
  <si>
    <t>한탑</t>
  </si>
  <si>
    <t>A093380</t>
  </si>
  <si>
    <t>풍강</t>
  </si>
  <si>
    <t>A025620</t>
  </si>
  <si>
    <t>제이준코스메틱</t>
  </si>
  <si>
    <t>A009140</t>
  </si>
  <si>
    <t>경인전자</t>
  </si>
  <si>
    <t>A227100</t>
  </si>
  <si>
    <t>A035200</t>
  </si>
  <si>
    <t>프럼파스트</t>
  </si>
  <si>
    <t>A072950</t>
  </si>
  <si>
    <t>빛샘전자</t>
  </si>
  <si>
    <t>A215380</t>
  </si>
  <si>
    <t>우정바이오</t>
  </si>
  <si>
    <t>A009730</t>
  </si>
  <si>
    <t>A071850</t>
  </si>
  <si>
    <t>캐스텍코리아</t>
  </si>
  <si>
    <t>A099410</t>
  </si>
  <si>
    <t>동방선기</t>
  </si>
  <si>
    <t>A015020</t>
  </si>
  <si>
    <t>이스타코</t>
  </si>
  <si>
    <t>A115530</t>
  </si>
  <si>
    <t>씨엔플러스</t>
  </si>
  <si>
    <t>A014100</t>
  </si>
  <si>
    <t>메디앙스</t>
  </si>
  <si>
    <t>A237750</t>
  </si>
  <si>
    <t>피앤씨테크</t>
  </si>
  <si>
    <t>A080530</t>
  </si>
  <si>
    <t>코디</t>
  </si>
  <si>
    <t>A025870</t>
  </si>
  <si>
    <t>신라에스지</t>
  </si>
  <si>
    <t>A025890</t>
  </si>
  <si>
    <t>한국주강</t>
  </si>
  <si>
    <t>A039740</t>
  </si>
  <si>
    <t>한국정보공학</t>
  </si>
  <si>
    <t>A008290</t>
  </si>
  <si>
    <t>원풍물산</t>
  </si>
  <si>
    <t>A084870</t>
  </si>
  <si>
    <t>TBH글로벌</t>
  </si>
  <si>
    <t>A052670</t>
  </si>
  <si>
    <t>제일바이오</t>
  </si>
  <si>
    <t>A079950</t>
  </si>
  <si>
    <t>인베니아</t>
  </si>
  <si>
    <t>A192390</t>
  </si>
  <si>
    <t>윈하이텍</t>
  </si>
  <si>
    <t>A073540</t>
  </si>
  <si>
    <t>에프알텍</t>
  </si>
  <si>
    <t>A048830</t>
  </si>
  <si>
    <t>엔피케이</t>
  </si>
  <si>
    <t>A310870</t>
  </si>
  <si>
    <t>디와이씨</t>
  </si>
  <si>
    <t>A187790</t>
  </si>
  <si>
    <t>나노</t>
  </si>
  <si>
    <t>A011230</t>
  </si>
  <si>
    <t>삼화전자</t>
  </si>
  <si>
    <t>A086060</t>
  </si>
  <si>
    <t>진바이오텍</t>
  </si>
  <si>
    <t>A096610</t>
  </si>
  <si>
    <t>알에프세미</t>
  </si>
  <si>
    <t>A439250</t>
  </si>
  <si>
    <t>삼성스팩7호</t>
  </si>
  <si>
    <t>A043200</t>
  </si>
  <si>
    <t>파루</t>
  </si>
  <si>
    <t>A229000</t>
  </si>
  <si>
    <t>젠큐릭스</t>
  </si>
  <si>
    <t>A050090</t>
  </si>
  <si>
    <t>비케이홀딩스</t>
  </si>
  <si>
    <t>A900120</t>
  </si>
  <si>
    <t>A130740</t>
  </si>
  <si>
    <t>티피씨글로벌</t>
  </si>
  <si>
    <t>A123330</t>
  </si>
  <si>
    <t>제닉</t>
  </si>
  <si>
    <t>A003680</t>
  </si>
  <si>
    <t>한성기업</t>
  </si>
  <si>
    <t>A036180</t>
  </si>
  <si>
    <t>지더블유바이텍</t>
  </si>
  <si>
    <t>A066790</t>
  </si>
  <si>
    <t>씨씨에스</t>
  </si>
  <si>
    <t>A079190</t>
  </si>
  <si>
    <t>케스피온</t>
  </si>
  <si>
    <t>A014910</t>
  </si>
  <si>
    <t>성문전자</t>
  </si>
  <si>
    <t>A065690</t>
  </si>
  <si>
    <t>파커스</t>
  </si>
  <si>
    <t>A101400</t>
  </si>
  <si>
    <t>엔시트론</t>
  </si>
  <si>
    <t>A088790</t>
  </si>
  <si>
    <t>진도</t>
  </si>
  <si>
    <t>A065420</t>
  </si>
  <si>
    <t>에스아이리소스</t>
  </si>
  <si>
    <t>A054630</t>
  </si>
  <si>
    <t>에이디칩스</t>
  </si>
  <si>
    <t>A063760</t>
  </si>
  <si>
    <t>이엘피</t>
  </si>
  <si>
    <t>A010420</t>
  </si>
  <si>
    <t>한솔PNS</t>
  </si>
  <si>
    <t>A001420</t>
  </si>
  <si>
    <t>태원물산</t>
  </si>
  <si>
    <t>A011080</t>
  </si>
  <si>
    <t>형지I&amp;C</t>
  </si>
  <si>
    <t>A066430</t>
  </si>
  <si>
    <t>와이오엠</t>
  </si>
  <si>
    <t>A060260</t>
  </si>
  <si>
    <t>뉴보텍</t>
  </si>
  <si>
    <t>A032280</t>
  </si>
  <si>
    <t>삼일</t>
  </si>
  <si>
    <t>A900270</t>
  </si>
  <si>
    <t>헝셩그룹</t>
  </si>
  <si>
    <t>A043100</t>
  </si>
  <si>
    <t>A065770</t>
  </si>
  <si>
    <t>CS</t>
  </si>
  <si>
    <t>A113810</t>
  </si>
  <si>
    <t>디젠스</t>
  </si>
  <si>
    <t>A026910</t>
  </si>
  <si>
    <t>광진실업</t>
  </si>
  <si>
    <t>A033250</t>
  </si>
  <si>
    <t>체시스</t>
  </si>
  <si>
    <t>A286750</t>
  </si>
  <si>
    <t>나노브릭</t>
  </si>
  <si>
    <t>A098660</t>
  </si>
  <si>
    <t>에스티오</t>
  </si>
  <si>
    <t>A017250</t>
  </si>
  <si>
    <t>인터엠</t>
  </si>
  <si>
    <t>A060480</t>
  </si>
  <si>
    <t>국일신동</t>
  </si>
  <si>
    <t>A290660</t>
  </si>
  <si>
    <t>네오펙트</t>
  </si>
  <si>
    <t>A020400</t>
  </si>
  <si>
    <t>대동금속</t>
  </si>
  <si>
    <t>A023790</t>
  </si>
  <si>
    <t>동일철강</t>
  </si>
  <si>
    <t>A043360</t>
  </si>
  <si>
    <t>디지아이</t>
  </si>
  <si>
    <t>A115610</t>
  </si>
  <si>
    <t>이미지스</t>
  </si>
  <si>
    <t>A062970</t>
  </si>
  <si>
    <t>피피아이</t>
  </si>
  <si>
    <t>A091440</t>
  </si>
  <si>
    <t>A067770</t>
  </si>
  <si>
    <t>세진티에스</t>
  </si>
  <si>
    <t>A134060</t>
  </si>
  <si>
    <t>이퓨쳐</t>
  </si>
  <si>
    <t>A054410</t>
  </si>
  <si>
    <t>케이피티유</t>
  </si>
  <si>
    <t>A224060</t>
  </si>
  <si>
    <t>더코디</t>
  </si>
  <si>
    <t>A084440</t>
  </si>
  <si>
    <t>유비온</t>
  </si>
  <si>
    <t>A069330</t>
  </si>
  <si>
    <t>유아이디</t>
  </si>
  <si>
    <t>A053060</t>
  </si>
  <si>
    <t>세동</t>
  </si>
  <si>
    <t>A219750</t>
  </si>
  <si>
    <t>A070590</t>
  </si>
  <si>
    <t>한솔인티큐브</t>
  </si>
  <si>
    <t>A191410</t>
  </si>
  <si>
    <t>육일씨엔에쓰</t>
  </si>
  <si>
    <t>A323230</t>
  </si>
  <si>
    <t>엠에프엠코리아</t>
  </si>
  <si>
    <t>A001210</t>
  </si>
  <si>
    <t>금호전기</t>
  </si>
  <si>
    <t>A038340</t>
  </si>
  <si>
    <t>MIT</t>
  </si>
  <si>
    <t>A299910</t>
  </si>
  <si>
    <t>A096870</t>
  </si>
  <si>
    <t>엘디티</t>
  </si>
  <si>
    <t>A208860</t>
  </si>
  <si>
    <t>엔지스테크널러지</t>
  </si>
  <si>
    <t>A073190</t>
  </si>
  <si>
    <t>듀오백</t>
  </si>
  <si>
    <t>A110020</t>
  </si>
  <si>
    <t>전진바이오팜</t>
  </si>
  <si>
    <t>A019490</t>
  </si>
  <si>
    <t>하이트론</t>
  </si>
  <si>
    <t>A071950</t>
  </si>
  <si>
    <t>코아스</t>
  </si>
  <si>
    <t>A070300</t>
  </si>
  <si>
    <t>엑스큐어</t>
  </si>
  <si>
    <t>A214310</t>
  </si>
  <si>
    <t>A054220</t>
  </si>
  <si>
    <t>비츠로시스</t>
  </si>
  <si>
    <t>A064090</t>
  </si>
  <si>
    <t>A044180</t>
  </si>
  <si>
    <t>KD</t>
  </si>
  <si>
    <t>A425290</t>
  </si>
  <si>
    <t>삼성스팩6호</t>
  </si>
  <si>
    <t>A008500</t>
  </si>
  <si>
    <t>일정실업</t>
  </si>
  <si>
    <t>A103230</t>
  </si>
  <si>
    <t>에스앤더블류</t>
  </si>
  <si>
    <t>A439410</t>
  </si>
  <si>
    <t>엔에이치스팩26호</t>
  </si>
  <si>
    <t>A174880</t>
  </si>
  <si>
    <t>장원테크</t>
  </si>
  <si>
    <t>A430230</t>
  </si>
  <si>
    <t>하나금융24호스팩</t>
  </si>
  <si>
    <t>A440820</t>
  </si>
  <si>
    <t>엔에이치스팩27호</t>
  </si>
  <si>
    <t>A424140</t>
  </si>
  <si>
    <t>케이비제21호스팩</t>
  </si>
  <si>
    <t>A406760</t>
  </si>
  <si>
    <t>하나금융21호스팩</t>
  </si>
  <si>
    <t>A422040</t>
  </si>
  <si>
    <t>엔에이치스팩23호</t>
  </si>
  <si>
    <t>A355150</t>
  </si>
  <si>
    <t>A033790</t>
  </si>
  <si>
    <t>스카이문스테크놀로지</t>
  </si>
  <si>
    <t>A442310</t>
  </si>
  <si>
    <t>대신밸런스제14호스팩</t>
  </si>
  <si>
    <t>A430220</t>
  </si>
  <si>
    <t>신영스팩8호</t>
  </si>
  <si>
    <t>A424760</t>
  </si>
  <si>
    <t>A412930</t>
  </si>
  <si>
    <t>미래에셋비전스팩1호</t>
  </si>
  <si>
    <t>A418170</t>
  </si>
  <si>
    <t>하나금융22호스팩</t>
  </si>
  <si>
    <t>A436610</t>
  </si>
  <si>
    <t>한국제11호스팩</t>
  </si>
  <si>
    <t>A421800</t>
  </si>
  <si>
    <t>교보12호스팩</t>
  </si>
  <si>
    <t>A101680</t>
  </si>
  <si>
    <t>한국정밀기계</t>
  </si>
  <si>
    <t>A413630</t>
  </si>
  <si>
    <t>A430460</t>
  </si>
  <si>
    <t>한화플러스제3호스팩</t>
  </si>
  <si>
    <t>A438220</t>
  </si>
  <si>
    <t>대신밸런스제13호스팩</t>
  </si>
  <si>
    <t>A435380</t>
  </si>
  <si>
    <t>유안타제10호스팩</t>
  </si>
  <si>
    <t>A445970</t>
  </si>
  <si>
    <t>신영스팩9호</t>
  </si>
  <si>
    <t>A430700</t>
  </si>
  <si>
    <t>유안타제9호스팩</t>
  </si>
  <si>
    <t>A058220</t>
  </si>
  <si>
    <t>아리온</t>
  </si>
  <si>
    <t>A415580</t>
  </si>
  <si>
    <t>상상인제3호스팩</t>
  </si>
  <si>
    <t>A408920</t>
  </si>
  <si>
    <t>A436530</t>
  </si>
  <si>
    <t>케이비제22호스팩</t>
  </si>
  <si>
    <t>A400840</t>
  </si>
  <si>
    <t>하이제7호스팩</t>
  </si>
  <si>
    <t>A437780</t>
  </si>
  <si>
    <t>엔에이치스팩24호</t>
  </si>
  <si>
    <t>A353060</t>
  </si>
  <si>
    <t>에이치엠씨제5호스팩</t>
  </si>
  <si>
    <t>A388800</t>
  </si>
  <si>
    <t>유진스팩7호</t>
  </si>
  <si>
    <t>A427950</t>
  </si>
  <si>
    <t>하나금융23호스팩</t>
  </si>
  <si>
    <t>A367360</t>
  </si>
  <si>
    <t>DB금융스팩9호</t>
  </si>
  <si>
    <t>A121890</t>
  </si>
  <si>
    <t>에스디시스템</t>
  </si>
  <si>
    <t>A405640</t>
  </si>
  <si>
    <t>신한제9호스팩</t>
  </si>
  <si>
    <t>A397880</t>
  </si>
  <si>
    <t>교보11호스팩</t>
  </si>
  <si>
    <t>A439730</t>
  </si>
  <si>
    <t>IBKS제20호스팩</t>
  </si>
  <si>
    <t>A419270</t>
  </si>
  <si>
    <t>신영스팩7호</t>
  </si>
  <si>
    <t>A372290</t>
  </si>
  <si>
    <t>하나머스트7호스팩</t>
  </si>
  <si>
    <t>A442770</t>
  </si>
  <si>
    <t>IBKS제21호스팩</t>
  </si>
  <si>
    <t>A445360</t>
  </si>
  <si>
    <t>비엔케이제1호스팩</t>
  </si>
  <si>
    <t>A386580</t>
  </si>
  <si>
    <t>한화플러스제2호스팩</t>
  </si>
  <si>
    <t>A433530</t>
  </si>
  <si>
    <t>키움제7호스팩</t>
  </si>
  <si>
    <t>A440790</t>
  </si>
  <si>
    <t>교보13호스팩</t>
  </si>
  <si>
    <t>A388790</t>
  </si>
  <si>
    <t>라이콤</t>
  </si>
  <si>
    <t>A435870</t>
  </si>
  <si>
    <t>에스케이증권제8호스팩</t>
  </si>
  <si>
    <t>A418210</t>
  </si>
  <si>
    <t>신한제10호스팩</t>
  </si>
  <si>
    <t>A413600</t>
  </si>
  <si>
    <t>키움제6호스팩</t>
  </si>
  <si>
    <t>A442130</t>
  </si>
  <si>
    <t>유진스팩9호</t>
  </si>
  <si>
    <t>A438580</t>
  </si>
  <si>
    <t>엔에이치스팩25호</t>
  </si>
  <si>
    <t>A400560</t>
  </si>
  <si>
    <t>하나금융20호스팩</t>
  </si>
  <si>
    <t>A373340</t>
  </si>
  <si>
    <t>유진스팩6호</t>
  </si>
  <si>
    <t>A405350</t>
  </si>
  <si>
    <t>IBKS제17호스팩</t>
  </si>
  <si>
    <t>A450140</t>
  </si>
  <si>
    <t>코오롱모빌리티그룹</t>
  </si>
  <si>
    <t>Adjusted Beta(2years weekly)</t>
  </si>
  <si>
    <t>유동성장기부채 + 단기차입부채 + 장기차입부채</t>
  </si>
  <si>
    <t>종가 * (자사주차감 총 주식수)</t>
  </si>
  <si>
    <t>LTM</t>
  </si>
  <si>
    <t>6M, 평균</t>
  </si>
  <si>
    <t>코스닥</t>
  </si>
  <si>
    <t>금융</t>
  </si>
  <si>
    <t>모집단</t>
    <phoneticPr fontId="6" type="noConversion"/>
  </si>
  <si>
    <t>상장일</t>
  </si>
  <si>
    <t>상장일 기준</t>
  </si>
  <si>
    <t>한화갤러리아</t>
  </si>
  <si>
    <t>포스코퓨처엠</t>
  </si>
  <si>
    <t>롯데에너지머티리얼즈</t>
  </si>
  <si>
    <t>청호ICT</t>
  </si>
  <si>
    <t>현대지에프홀딩스</t>
  </si>
  <si>
    <t>SNT다이내믹스</t>
  </si>
  <si>
    <t>KG모빌리티</t>
  </si>
  <si>
    <t>미래에셋비전스팩3호</t>
  </si>
  <si>
    <t>IBKS제22호스팩</t>
  </si>
  <si>
    <t>하나27호스팩</t>
  </si>
  <si>
    <t>지아이이노베이션</t>
  </si>
  <si>
    <t>LB인베스트먼트</t>
  </si>
  <si>
    <t>유안타제12호스팩</t>
  </si>
  <si>
    <t>엑스게이트</t>
  </si>
  <si>
    <t>미래에셋드림스팩1호</t>
  </si>
  <si>
    <t>금양그린파워</t>
  </si>
  <si>
    <t>라온텍</t>
  </si>
  <si>
    <t>엔에이치스팩28호</t>
  </si>
  <si>
    <t>자람테크놀로지</t>
  </si>
  <si>
    <t>하나26호스팩</t>
  </si>
  <si>
    <t>나노팀</t>
  </si>
  <si>
    <t>바이오인프라</t>
  </si>
  <si>
    <t>삼성스팩8호</t>
  </si>
  <si>
    <t>유안타제13호스팩</t>
  </si>
  <si>
    <t>미래에셋비전스팩2호</t>
  </si>
  <si>
    <t>이노진</t>
  </si>
  <si>
    <t>화인써키트</t>
  </si>
  <si>
    <t>제이오</t>
  </si>
  <si>
    <t>샌즈랩</t>
  </si>
  <si>
    <t>꿈비</t>
  </si>
  <si>
    <t>스튜디오미르</t>
  </si>
  <si>
    <t>삼기이브이</t>
  </si>
  <si>
    <t>메쎄이상</t>
  </si>
  <si>
    <t>지앤비에스 에코</t>
  </si>
  <si>
    <t>LB루셈</t>
  </si>
  <si>
    <t>코스텍시스</t>
  </si>
  <si>
    <t>코아시아씨엠</t>
  </si>
  <si>
    <t>LB세미콘</t>
  </si>
  <si>
    <t>SK오션플랜트</t>
  </si>
  <si>
    <t>HLB이노베이션</t>
  </si>
  <si>
    <t>엠젠솔루션</t>
  </si>
  <si>
    <t>업종기준</t>
    <phoneticPr fontId="6" type="noConversion"/>
  </si>
  <si>
    <t>평가대상회사</t>
    <phoneticPr fontId="6" type="noConversion"/>
  </si>
  <si>
    <t>산업분류</t>
    <phoneticPr fontId="6" type="noConversion"/>
  </si>
  <si>
    <t>최종</t>
    <phoneticPr fontId="6" type="noConversion"/>
  </si>
  <si>
    <t>최종유사회사</t>
    <phoneticPr fontId="6" type="noConversion"/>
  </si>
  <si>
    <t>회사명</t>
    <phoneticPr fontId="6" type="noConversion"/>
  </si>
  <si>
    <t>자본총계</t>
    <phoneticPr fontId="6" type="noConversion"/>
  </si>
  <si>
    <t>질적요건</t>
    <phoneticPr fontId="6" type="noConversion"/>
  </si>
  <si>
    <t>Sorting 2</t>
    <phoneticPr fontId="6" type="noConversion"/>
  </si>
  <si>
    <t>Sorting 3</t>
    <phoneticPr fontId="6" type="noConversion"/>
  </si>
  <si>
    <t>영업이익</t>
    <phoneticPr fontId="6" type="noConversion"/>
  </si>
  <si>
    <t>자본총계</t>
    <phoneticPr fontId="6" type="noConversion"/>
  </si>
  <si>
    <t>전기평가액(자기자본가치)</t>
    <phoneticPr fontId="6" type="noConversion"/>
  </si>
  <si>
    <t>주요제품</t>
    <phoneticPr fontId="6" type="noConversion"/>
  </si>
  <si>
    <t>[ 유사회사 선정 ]</t>
    <phoneticPr fontId="6" type="noConversion"/>
  </si>
  <si>
    <t>평가대상기업의 적정 가치를 산출하기 위해 유사기업을 선정합니다. 유사기업 선정은 표준산업분류(10차)에 따른 분류, 매출구성을 고려한 사업 유사성 판단, 재무적 유사성 검토, 질적 요건 검토 등을 통해 이루어집니다.</t>
  </si>
  <si>
    <t>해당 유사기업은 평가대상회사와 비교시 사업의 범위, 사업전략, 영업환경, 시장 내 위치 등의 차이가 존재할 수 있습니다.</t>
  </si>
  <si>
    <t>기업명</t>
  </si>
  <si>
    <t>표준산업분류(10차)</t>
  </si>
  <si>
    <t>* 기본워딩</t>
    <phoneticPr fontId="6" type="noConversion"/>
  </si>
  <si>
    <t xml:space="preserve">평가대상기업인 </t>
  </si>
  <si>
    <t>의 표준산업분류(10차) 및 주요상품은 다음과 같습니다.</t>
  </si>
  <si>
    <t>선정기준</t>
  </si>
  <si>
    <t>세부 검토기준</t>
  </si>
  <si>
    <t>해당회사</t>
  </si>
  <si>
    <t>모집단 선정</t>
    <phoneticPr fontId="7" type="noConversion"/>
  </si>
  <si>
    <t>1차 선정기준</t>
  </si>
  <si>
    <t>유사기업</t>
    <phoneticPr fontId="6" type="noConversion"/>
  </si>
  <si>
    <t>산업분류</t>
    <phoneticPr fontId="6" type="noConversion"/>
  </si>
  <si>
    <t xml:space="preserve">상기의 절차를 통하여 평가대상기업인 </t>
  </si>
  <si>
    <t>와(과) 유사한 영업 및 재무적 특성을 가지고 있는 유사기업을 선정하였습니다.</t>
  </si>
  <si>
    <t>* 세부검토기준</t>
    <phoneticPr fontId="6" type="noConversion"/>
  </si>
  <si>
    <t xml:space="preserve">동사의 모집단 선정을 위해 사업 유사성을 고려하여 선정한 유사기업은 </t>
    <phoneticPr fontId="6" type="noConversion"/>
  </si>
  <si>
    <t>산업분류(KISLINE 세분류)</t>
    <phoneticPr fontId="6" type="noConversion"/>
  </si>
  <si>
    <t>[모집단]</t>
    <phoneticPr fontId="6" type="noConversion"/>
  </si>
  <si>
    <t>상장일 요건</t>
  </si>
  <si>
    <t>질적 요건</t>
    <phoneticPr fontId="6" type="noConversion"/>
  </si>
  <si>
    <t>[사업적유사성]</t>
    <phoneticPr fontId="6" type="noConversion"/>
  </si>
  <si>
    <t>)과 유사한 사업을 영위하는 회사</t>
    <phoneticPr fontId="6" type="noConversion"/>
  </si>
  <si>
    <t>평가대상기업이 영위하는 사업부문(</t>
    <phoneticPr fontId="6" type="noConversion"/>
  </si>
  <si>
    <t>사업적 유사성</t>
    <phoneticPr fontId="6" type="noConversion"/>
  </si>
  <si>
    <t>상장일 기준 2년 미만 회사 제외</t>
    <phoneticPr fontId="6" type="noConversion"/>
  </si>
  <si>
    <t>Sorting 1</t>
    <phoneticPr fontId="6" type="noConversion"/>
  </si>
  <si>
    <t>사업적 유사성</t>
    <phoneticPr fontId="6" type="noConversion"/>
  </si>
  <si>
    <t>2차 선정기준</t>
    <phoneticPr fontId="6" type="noConversion"/>
  </si>
  <si>
    <t>Sorting 4</t>
    <phoneticPr fontId="6" type="noConversion"/>
  </si>
  <si>
    <t>최종유사회사</t>
    <phoneticPr fontId="6" type="noConversion"/>
  </si>
  <si>
    <t>관리종목, 거래정지, 인수·합병 등 기업구조의 변경, 테마주 등의 이슈가 있는 회사 제외</t>
    <phoneticPr fontId="6" type="noConversion"/>
  </si>
  <si>
    <t>을 영위하고 있는 국내 코스피 및 코스닥 시장 상장사</t>
    <phoneticPr fontId="6" type="noConversion"/>
  </si>
  <si>
    <t>평가의뢰기관</t>
    <phoneticPr fontId="6" type="noConversion"/>
  </si>
  <si>
    <t>재무정보 기준일</t>
    <phoneticPr fontId="6" type="noConversion"/>
  </si>
  <si>
    <t>HD현대중공업</t>
  </si>
  <si>
    <t>한화오션</t>
  </si>
  <si>
    <t>HD한국조선해양</t>
  </si>
  <si>
    <t>포스코DX</t>
  </si>
  <si>
    <t>HD현대인프라코어</t>
  </si>
  <si>
    <t>HD현대일렉트릭</t>
  </si>
  <si>
    <t>OCI홀딩스</t>
  </si>
  <si>
    <t>이수스페셜티케미컬</t>
  </si>
  <si>
    <t>HD현대건설기계</t>
  </si>
  <si>
    <t>롯데웰푸드</t>
  </si>
  <si>
    <t>기가비스</t>
  </si>
  <si>
    <t>마녀공장</t>
  </si>
  <si>
    <t>리튬포어스</t>
  </si>
  <si>
    <t>슈어소프트테크</t>
  </si>
  <si>
    <t>지오릿에너지</t>
  </si>
  <si>
    <t>HD현대에너지솔루션</t>
  </si>
  <si>
    <t>NHN KCP</t>
  </si>
  <si>
    <t>동국씨엠</t>
  </si>
  <si>
    <t>브이티</t>
  </si>
  <si>
    <t>HLB바이오스텝</t>
  </si>
  <si>
    <t>케이알엠</t>
  </si>
  <si>
    <t>동국홀딩스</t>
  </si>
  <si>
    <t>엑스페릭스</t>
  </si>
  <si>
    <t>사람인</t>
  </si>
  <si>
    <t>APS</t>
  </si>
  <si>
    <t>마음AI</t>
  </si>
  <si>
    <t>트루엔</t>
  </si>
  <si>
    <t>진영</t>
  </si>
  <si>
    <t>팸텍</t>
  </si>
  <si>
    <t>씨티알모빌리티</t>
  </si>
  <si>
    <t>DGP</t>
  </si>
  <si>
    <t>삼영</t>
  </si>
  <si>
    <t>케이엔솔</t>
  </si>
  <si>
    <t>씨유박스</t>
  </si>
  <si>
    <t>와이씨켐</t>
  </si>
  <si>
    <t>에스바이오메딕스</t>
  </si>
  <si>
    <t>일월지엠엘</t>
  </si>
  <si>
    <t>모니터랩</t>
  </si>
  <si>
    <t>나라셀라</t>
  </si>
  <si>
    <t>마이크로투나노</t>
  </si>
  <si>
    <t>큐라티스</t>
  </si>
  <si>
    <t>가온그룹</t>
  </si>
  <si>
    <t>베노티앤알</t>
  </si>
  <si>
    <t>한국무브넥스</t>
  </si>
  <si>
    <t>HS애드</t>
  </si>
  <si>
    <t>A393210</t>
  </si>
  <si>
    <t>토마토시스템</t>
  </si>
  <si>
    <t>에이텍모빌리티</t>
  </si>
  <si>
    <t>에스유홀딩스</t>
  </si>
  <si>
    <t>와이엠</t>
  </si>
  <si>
    <t>셀바이오휴먼텍</t>
  </si>
  <si>
    <t>그린생명과학</t>
  </si>
  <si>
    <t>피엠티</t>
  </si>
  <si>
    <t>A303360</t>
  </si>
  <si>
    <t>다산솔루에타</t>
  </si>
  <si>
    <t>벨로크</t>
  </si>
  <si>
    <t>A344860</t>
  </si>
  <si>
    <t>웰킵스하이텍</t>
  </si>
  <si>
    <t>케이바이오</t>
  </si>
  <si>
    <t>에스엘에너지</t>
  </si>
  <si>
    <t>A449020</t>
  </si>
  <si>
    <t>A446750</t>
  </si>
  <si>
    <t>A446840</t>
  </si>
  <si>
    <t>키움제8호스팩</t>
  </si>
  <si>
    <t>A448370</t>
  </si>
  <si>
    <t>A446190</t>
  </si>
  <si>
    <t>A450050</t>
  </si>
  <si>
    <t>하이제8호스팩</t>
  </si>
  <si>
    <t>A448830</t>
  </si>
  <si>
    <t>A446150</t>
  </si>
  <si>
    <t>A448760</t>
  </si>
  <si>
    <t>A450410</t>
  </si>
  <si>
    <t>엔에이치스팩29호</t>
  </si>
  <si>
    <t>A455250</t>
  </si>
  <si>
    <t>KB제25호스팩</t>
  </si>
  <si>
    <t>종목명</t>
    <phoneticPr fontId="7" type="noConversion"/>
  </si>
  <si>
    <t>매출액(LTM)</t>
    <phoneticPr fontId="6" type="noConversion"/>
  </si>
  <si>
    <t>매출액(LTM)</t>
    <phoneticPr fontId="6" type="noConversion"/>
  </si>
  <si>
    <t>재무정보기준일</t>
    <phoneticPr fontId="6" type="noConversion"/>
  </si>
  <si>
    <t>N/A</t>
    <phoneticPr fontId="6" type="noConversion"/>
  </si>
  <si>
    <t>평가대상회사 재무정보(백만원)</t>
    <phoneticPr fontId="6" type="noConversion"/>
  </si>
  <si>
    <t>평가대상기업과 매출액 또는 이익규모, 시총에서 차이가 큰 유사회사 제외(outlier)</t>
  </si>
  <si>
    <t>기타</t>
  </si>
  <si>
    <t>재무적 유사성
(영업이익/자본총계)</t>
    <phoneticPr fontId="6" type="noConversion"/>
  </si>
  <si>
    <t>재무적 유사성
(규모측면)</t>
    <phoneticPr fontId="6" type="noConversion"/>
  </si>
  <si>
    <t>이외 다른 기준(또는 위의 복수 기준)으로 유사회사 Sorting 하는 경우 개별적으로 작성 및 수정</t>
  </si>
  <si>
    <t>지속적으로 자본잠식 또는 영업손실 유사회사 제외</t>
    <phoneticPr fontId="6" type="noConversion"/>
  </si>
  <si>
    <t>1. 노란색 열에 종목명 입력</t>
    <phoneticPr fontId="7" type="noConversion"/>
  </si>
  <si>
    <t>Cross Sectional</t>
    <phoneticPr fontId="7" type="noConversion"/>
  </si>
  <si>
    <t>COM</t>
    <phoneticPr fontId="7" type="noConversion"/>
  </si>
  <si>
    <t>Portfolio</t>
    <phoneticPr fontId="7" type="noConversion"/>
  </si>
  <si>
    <t>Annual</t>
    <phoneticPr fontId="7" type="noConversion"/>
  </si>
  <si>
    <t>Item</t>
    <phoneticPr fontId="7" type="noConversion"/>
  </si>
  <si>
    <t>Currency</t>
    <phoneticPr fontId="7" type="noConversion"/>
  </si>
  <si>
    <t>KRW</t>
    <phoneticPr fontId="7" type="noConversion"/>
  </si>
  <si>
    <t>CP10001200</t>
    <phoneticPr fontId="7" type="noConversion"/>
  </si>
  <si>
    <t>CP10001090</t>
    <phoneticPr fontId="7" type="noConversion"/>
  </si>
  <si>
    <t>CP10005400</t>
    <phoneticPr fontId="7" type="noConversion"/>
  </si>
  <si>
    <t>기준일</t>
    <phoneticPr fontId="7" type="noConversion"/>
  </si>
  <si>
    <t>Symbol</t>
    <phoneticPr fontId="7" type="noConversion"/>
  </si>
  <si>
    <t>Name</t>
    <phoneticPr fontId="7" type="noConversion"/>
  </si>
  <si>
    <t>거래소 업종</t>
  </si>
  <si>
    <t>거래소(시장)</t>
  </si>
  <si>
    <t>평일 입력</t>
    <phoneticPr fontId="7" type="noConversion"/>
  </si>
  <si>
    <t>코스피 의약품</t>
  </si>
  <si>
    <t>유가증권시장</t>
  </si>
  <si>
    <t>코스피 은행</t>
  </si>
  <si>
    <t>업종</t>
    <phoneticPr fontId="7" type="noConversion"/>
  </si>
  <si>
    <t>업종세부</t>
    <phoneticPr fontId="7" type="noConversion"/>
  </si>
  <si>
    <t>거래소</t>
    <phoneticPr fontId="7" type="noConversion"/>
  </si>
  <si>
    <t>코스피 운수장비</t>
  </si>
  <si>
    <t>코스피 섬유,의복</t>
  </si>
  <si>
    <t>코스피 보험</t>
  </si>
  <si>
    <t>코스피 금융업</t>
  </si>
  <si>
    <t>코스피 음식료품</t>
  </si>
  <si>
    <t>코스피 운수창고</t>
  </si>
  <si>
    <t>코스피 서비스업</t>
  </si>
  <si>
    <t>코스피 건설업</t>
  </si>
  <si>
    <t>코스닥 제조</t>
  </si>
  <si>
    <t>코스피 전기,전자</t>
  </si>
  <si>
    <t>코스피 화학</t>
  </si>
  <si>
    <t>코스닥 유통</t>
  </si>
  <si>
    <t>코스피 비금속광물</t>
  </si>
  <si>
    <t>코스피 기계</t>
  </si>
  <si>
    <t>코스피 철강및금속</t>
  </si>
  <si>
    <t>코스피 유통업</t>
  </si>
  <si>
    <t>코스닥 기타서비스</t>
  </si>
  <si>
    <t>코스피 종이,목재</t>
  </si>
  <si>
    <t>코스피 증권</t>
  </si>
  <si>
    <t>코스닥 건설</t>
  </si>
  <si>
    <t>코스피 제조업</t>
  </si>
  <si>
    <t>한국제지</t>
  </si>
  <si>
    <t>코스닥 운송</t>
  </si>
  <si>
    <t>코스피 의료정밀</t>
  </si>
  <si>
    <t>코스닥 금융</t>
  </si>
  <si>
    <t>코스피 전기가스업</t>
  </si>
  <si>
    <t>코스피 통신업</t>
  </si>
  <si>
    <t>코스닥 오락, 문화</t>
  </si>
  <si>
    <t>사업적 유사성
(세부)</t>
    <phoneticPr fontId="6" type="noConversion"/>
  </si>
  <si>
    <t>의 유사기업 선정을 위해 고려한 선정 기준은 아래와 같습니다.</t>
    <phoneticPr fontId="6" type="noConversion"/>
  </si>
  <si>
    <t>을 주요사업 또는 관련성이 높은 사업을 영위하는 회사</t>
    <phoneticPr fontId="6" type="noConversion"/>
  </si>
  <si>
    <t>kisline or 회사제시</t>
    <phoneticPr fontId="6" type="noConversion"/>
  </si>
  <si>
    <t>kisline</t>
    <phoneticPr fontId="6" type="noConversion"/>
  </si>
  <si>
    <t>종목명</t>
    <phoneticPr fontId="6" type="noConversion"/>
  </si>
  <si>
    <t>No.</t>
    <phoneticPr fontId="6" type="noConversion"/>
  </si>
  <si>
    <t>개별 평가자의 판단 필요</t>
    <phoneticPr fontId="6" type="noConversion"/>
  </si>
  <si>
    <t>필에너지</t>
  </si>
  <si>
    <t>알멕</t>
  </si>
  <si>
    <t>센서뷰</t>
  </si>
  <si>
    <t>이노시뮬레이션</t>
  </si>
  <si>
    <t>오픈놀</t>
  </si>
  <si>
    <t>A232830</t>
  </si>
  <si>
    <t>시큐센</t>
  </si>
  <si>
    <t>A456440</t>
  </si>
  <si>
    <t>DB금융스팩11호</t>
  </si>
  <si>
    <t>A456490</t>
  </si>
  <si>
    <t>교보14호스팩</t>
  </si>
  <si>
    <t>A454640</t>
  </si>
  <si>
    <t>하나29호스팩</t>
  </si>
  <si>
    <t>와이랩</t>
  </si>
  <si>
    <t>* 주요 제품 및 산업 Keyword</t>
    <phoneticPr fontId="6" type="noConversion"/>
  </si>
  <si>
    <t>10차표준(세세분류)</t>
  </si>
  <si>
    <t>홈페이지</t>
  </si>
  <si>
    <t>EV/EBITDA</t>
  </si>
  <si>
    <t>PSR</t>
  </si>
  <si>
    <t>PBR</t>
  </si>
  <si>
    <t>PER</t>
  </si>
  <si>
    <t>3개년(2022~2025) CAGR</t>
  </si>
  <si>
    <t>배수기준</t>
  </si>
  <si>
    <t>CR홀딩스</t>
  </si>
  <si>
    <t>CG인바이츠</t>
  </si>
  <si>
    <t>휴림에이텍</t>
  </si>
  <si>
    <t>KIB플러그에너지</t>
  </si>
  <si>
    <t>HLB파나진</t>
  </si>
  <si>
    <t>에코볼트</t>
  </si>
  <si>
    <t>스피어파워</t>
  </si>
  <si>
    <t>2026</t>
  </si>
  <si>
    <t>2차 선정 로직에 대해서는 평가자의 주관 판단에 따라 달라질 수 있기 때문에 산업 특성 및 상황을 고려하여 선택</t>
    <phoneticPr fontId="6" type="noConversion"/>
  </si>
  <si>
    <t>(대부분 사업적 유사성(세부)로 진행할 것으로 판단됨)</t>
    <phoneticPr fontId="6" type="noConversion"/>
  </si>
  <si>
    <t>결과물 작성시</t>
    <phoneticPr fontId="6" type="noConversion"/>
  </si>
  <si>
    <t>사업현황</t>
    <phoneticPr fontId="6" type="noConversion"/>
  </si>
  <si>
    <t xml:space="preserve"> N/A를 선택하는 경우는 추가적인 세부 선정 과정을 진행하지 않는 경우임. Sorting2의 경과는 Sorting1과 동일하게 도출됨</t>
    <phoneticPr fontId="6" type="noConversion"/>
  </si>
  <si>
    <t>안내 판 기능</t>
    <phoneticPr fontId="6" type="noConversion"/>
  </si>
  <si>
    <t>2. 평가대상회사 정보</t>
    <phoneticPr fontId="6" type="noConversion"/>
  </si>
  <si>
    <t>3. 모집단 선정 - 산업분류 검토</t>
    <phoneticPr fontId="6" type="noConversion"/>
  </si>
  <si>
    <t>* 주요제품 및 산업 관련 Keyword</t>
    <phoneticPr fontId="6" type="noConversion"/>
  </si>
  <si>
    <t>* Auto Sorted 산업분류</t>
    <phoneticPr fontId="6" type="noConversion"/>
  </si>
  <si>
    <t>구분</t>
    <phoneticPr fontId="6" type="noConversion"/>
  </si>
  <si>
    <t>입력정보</t>
    <phoneticPr fontId="6" type="noConversion"/>
  </si>
  <si>
    <t>4-1) 회사의 주요사업 요약하기</t>
    <phoneticPr fontId="6" type="noConversion"/>
  </si>
  <si>
    <t>키워드입력</t>
    <phoneticPr fontId="6" type="noConversion"/>
  </si>
  <si>
    <t>Are you Ready to check Comparable Company?</t>
    <phoneticPr fontId="6" type="noConversion"/>
  </si>
  <si>
    <t>Let's Go!</t>
    <phoneticPr fontId="6" type="noConversion"/>
  </si>
  <si>
    <t>5. 노란색 음영셀을 다 채우셨다면, 아래 유사회사 검토 버튼을 눌러주세요.</t>
    <phoneticPr fontId="6" type="noConversion"/>
  </si>
  <si>
    <t>&lt; 검토 버튼 누르면 [2. 유사회사검토]에서 작업</t>
    <phoneticPr fontId="6" type="noConversion"/>
  </si>
  <si>
    <t>홈페이지</t>
    <phoneticPr fontId="6" type="noConversion"/>
  </si>
  <si>
    <t>Sorting 2 조건</t>
    <phoneticPr fontId="6" type="noConversion"/>
  </si>
  <si>
    <t>4-2) 주요제품과 영위산업 키워드 입력하기 (최대 10개 가능)</t>
    <phoneticPr fontId="6" type="noConversion"/>
  </si>
  <si>
    <t>파두</t>
  </si>
  <si>
    <t>큐리옥스바이오시스템즈</t>
  </si>
  <si>
    <t>밀리의서재</t>
  </si>
  <si>
    <t>코어라인소프트</t>
  </si>
  <si>
    <t>LS마린솔루션</t>
  </si>
  <si>
    <t>넥스틸</t>
  </si>
  <si>
    <t>스마트레이더시스템</t>
  </si>
  <si>
    <t>에이엘티</t>
  </si>
  <si>
    <t>인스웨이브시스템즈</t>
  </si>
  <si>
    <t>파로스아이바이오</t>
  </si>
  <si>
    <t>크라우드웍스</t>
  </si>
  <si>
    <t>더라미</t>
  </si>
  <si>
    <t>STX그린로지스</t>
  </si>
  <si>
    <t>우듬지팜</t>
  </si>
  <si>
    <t>시큐레터</t>
  </si>
  <si>
    <t>엠아이큐브솔루션</t>
  </si>
  <si>
    <t>중앙첨단소재</t>
  </si>
  <si>
    <t>오하임앤컴퍼니</t>
  </si>
  <si>
    <t>버넥트</t>
  </si>
  <si>
    <t>코츠테크놀로지</t>
  </si>
  <si>
    <t>뷰티스킨</t>
  </si>
  <si>
    <t>율촌</t>
  </si>
  <si>
    <t>시지트로닉스</t>
  </si>
  <si>
    <t>티엔엔터테인먼트</t>
  </si>
  <si>
    <t>A210120</t>
  </si>
  <si>
    <t>빅텐츠</t>
  </si>
  <si>
    <t>씨티프라퍼티</t>
  </si>
  <si>
    <t>대신밸런스제16호스팩</t>
  </si>
  <si>
    <t>하나28호스팩</t>
  </si>
  <si>
    <t>대신밸런스제15호스팩</t>
  </si>
  <si>
    <t>KB제26호스팩</t>
  </si>
  <si>
    <t>유안타제11호스팩</t>
  </si>
  <si>
    <t>에스케이증권제9호스팩</t>
  </si>
  <si>
    <t>상상인제4호스팩</t>
  </si>
  <si>
    <t>한화플러스제4호스팩</t>
  </si>
  <si>
    <t>유안타제14호스팩</t>
  </si>
  <si>
    <t>한싹</t>
  </si>
  <si>
    <t>신한제11호스팩</t>
  </si>
  <si>
    <t>Case1) 2차 선정을 위한 검토를 진행하지 않는 경우(1차 선정에서 이미 유사회사가 추려진 경우)</t>
    <phoneticPr fontId="6" type="noConversion"/>
  </si>
  <si>
    <t>Case2) 2차 선정을 위한 검토를 진행하는 경우</t>
    <phoneticPr fontId="6" type="noConversion"/>
  </si>
  <si>
    <t>재무적 유사성 및 기타를 선택하는 경우는 평가자 개별적인 로직으로 Sorting 후 기타란에 O/X 작성</t>
    <phoneticPr fontId="6" type="noConversion"/>
  </si>
  <si>
    <t>[2. 유사회사검토] 시트 관련 참고사항</t>
    <phoneticPr fontId="6" type="noConversion"/>
  </si>
  <si>
    <t>두산로보틱스</t>
  </si>
  <si>
    <t>신성에스티</t>
  </si>
  <si>
    <t>퀄리타스반도체</t>
  </si>
  <si>
    <t>퓨릿</t>
  </si>
  <si>
    <t>아이엠티</t>
  </si>
  <si>
    <t>레뷰코퍼레이션</t>
  </si>
  <si>
    <t>워트</t>
  </si>
  <si>
    <t>고스트스튜디오</t>
  </si>
  <si>
    <t>한성크린텍</t>
  </si>
  <si>
    <t>퀀타피아</t>
  </si>
  <si>
    <t>피엔티엠에스</t>
  </si>
  <si>
    <t>A246250</t>
  </si>
  <si>
    <t>에스엘에스바이오</t>
  </si>
  <si>
    <t>에코프로머티</t>
  </si>
  <si>
    <t>LS머트리얼즈</t>
  </si>
  <si>
    <t>DS단석</t>
  </si>
  <si>
    <t>LS에코에너지</t>
  </si>
  <si>
    <t>에이직랜드</t>
  </si>
  <si>
    <t>큐로셀</t>
  </si>
  <si>
    <t>에코아이</t>
  </si>
  <si>
    <t>블루엠텍</t>
  </si>
  <si>
    <t>그린리소스</t>
  </si>
  <si>
    <t>케이엔에스</t>
  </si>
  <si>
    <t>와이바이오로직스</t>
  </si>
  <si>
    <t>컨텍</t>
  </si>
  <si>
    <t>에이에스텍</t>
  </si>
  <si>
    <t>씨싸이트</t>
  </si>
  <si>
    <t>한선엔지니어링</t>
  </si>
  <si>
    <t>주성코퍼레이션</t>
  </si>
  <si>
    <t>스톰테크</t>
  </si>
  <si>
    <t>동인기연</t>
  </si>
  <si>
    <t>에스와이스틸텍</t>
  </si>
  <si>
    <t>제이엔비</t>
  </si>
  <si>
    <t>메가터치</t>
  </si>
  <si>
    <t>에이텀</t>
  </si>
  <si>
    <t>유진테크놀로지</t>
  </si>
  <si>
    <t>쏘닉스</t>
  </si>
  <si>
    <t>캡스톤파트너스</t>
  </si>
  <si>
    <t>비아이매트릭스</t>
  </si>
  <si>
    <t>NPX</t>
  </si>
  <si>
    <t>A221800</t>
  </si>
  <si>
    <t>유투바이오</t>
  </si>
  <si>
    <t>BF랩스</t>
  </si>
  <si>
    <t>신시웨이</t>
  </si>
  <si>
    <t>프로티아</t>
  </si>
  <si>
    <t>비유테크놀러지</t>
  </si>
  <si>
    <t>대산F&amp;B</t>
  </si>
  <si>
    <t>씨엑스아이</t>
  </si>
  <si>
    <t>세니젠</t>
  </si>
  <si>
    <t>KB제27호스팩</t>
  </si>
  <si>
    <t>삼성스팩9호</t>
  </si>
  <si>
    <t>엔에이치스팩30호</t>
  </si>
  <si>
    <t>하나30호스팩</t>
  </si>
  <si>
    <t>IBKS제23호스팩</t>
  </si>
  <si>
    <t>한국제13호스팩</t>
  </si>
  <si>
    <t>4. 1차 선정 - 평가대상회사 영위하는 산업 및 주요 제품 검토</t>
    <phoneticPr fontId="6" type="noConversion"/>
  </si>
  <si>
    <t>현대힘스</t>
  </si>
  <si>
    <t>포스뱅크</t>
  </si>
  <si>
    <t>한빛레이저</t>
  </si>
  <si>
    <t>한울소재과학</t>
  </si>
  <si>
    <t>우진엔텍</t>
  </si>
  <si>
    <t>HB인베스트먼트</t>
  </si>
  <si>
    <t>폴라리스AI</t>
  </si>
  <si>
    <t>드림인사이트</t>
  </si>
  <si>
    <t>DH오토리드</t>
  </si>
  <si>
    <t>대신밸런스제17호스팩</t>
  </si>
  <si>
    <t>한국제12호스팩</t>
  </si>
  <si>
    <t>에이치엠씨제6호스팩</t>
  </si>
  <si>
    <t>교보15호스팩</t>
  </si>
  <si>
    <t>에스케이증권제10호스팩</t>
  </si>
  <si>
    <t>동일 또는 유사한 산업분류</t>
    <phoneticPr fontId="7" type="noConversion"/>
  </si>
  <si>
    <t>If) 최종 선정된 유사회사 중 BETA 또는 부채비율, Multiple 배수 Outlier로 배제된 경우</t>
    <phoneticPr fontId="6" type="noConversion"/>
  </si>
  <si>
    <t xml:space="preserve">유사회사는 outlier로 배제하였으며, 최종 유사회사는 다음과 같습니다. </t>
    <phoneticPr fontId="6" type="noConversion"/>
  </si>
  <si>
    <t>해당 템플릿으로 최종 유사회사 선정 후 평가 적용시에는</t>
    <phoneticPr fontId="6" type="noConversion"/>
  </si>
  <si>
    <t>BETA 또는 부채비율, Multiple 배수 에 대한 Outlier 검토 진행 필요</t>
    <phoneticPr fontId="6" type="noConversion"/>
  </si>
  <si>
    <t>BETA xx 초과 또는 xx 미만의</t>
    <phoneticPr fontId="6" type="noConversion"/>
  </si>
  <si>
    <t xml:space="preserve">부채비율 xx% 초과 또는 xx% 미만의 </t>
    <phoneticPr fontId="6" type="noConversion"/>
  </si>
  <si>
    <t xml:space="preserve">Multiple 배수 xx 초과 또는 xx 미만의 </t>
    <phoneticPr fontId="6" type="noConversion"/>
  </si>
  <si>
    <t>감사인 제공 목적으로 사업적 유사성에 검토 또는 로직 대한 설명시 아래와 같이 제시 가능
"사업적 유사성은 공시된 사업보고서, 회사제시 IR자료, 홈페이지, 투심보고서 등 종합적으로 검토하였습니다. "</t>
    <phoneticPr fontId="6" type="noConversion"/>
  </si>
  <si>
    <t>거래정지, 관리종목 외 합병 등의 이슈는 별도로 판단 필요</t>
    <phoneticPr fontId="6" type="noConversion"/>
  </si>
  <si>
    <t>* 재무정보 기준일 확인( Outdated 경우, [TABLE]시트 업데이트 하기)</t>
    <phoneticPr fontId="6" type="noConversion"/>
  </si>
  <si>
    <t>O</t>
  </si>
  <si>
    <t>x</t>
    <phoneticPr fontId="6" type="noConversion"/>
  </si>
  <si>
    <t>삼성E&amp;A</t>
  </si>
  <si>
    <t>HD현대미포</t>
  </si>
  <si>
    <t>리가켐바이오</t>
  </si>
  <si>
    <t>SOOP</t>
  </si>
  <si>
    <t>롯데이노베이트</t>
  </si>
  <si>
    <t>한화엔진</t>
  </si>
  <si>
    <t>와이씨</t>
  </si>
  <si>
    <t>KG에코솔루션</t>
  </si>
  <si>
    <t>브이엠</t>
  </si>
  <si>
    <t>일성아이에스</t>
  </si>
  <si>
    <t>콜마홀딩스</t>
  </si>
  <si>
    <t>코오롱ENP</t>
  </si>
  <si>
    <t>아티스트유나이티드</t>
  </si>
  <si>
    <t>이렘</t>
  </si>
  <si>
    <t>에스제이지세종</t>
  </si>
  <si>
    <t>엑스플러스</t>
  </si>
  <si>
    <t>티이엠씨씨엔에스</t>
  </si>
  <si>
    <t>제이엔케이글로벌</t>
  </si>
  <si>
    <t>제일일렉트릭</t>
  </si>
  <si>
    <t>블리츠웨이스튜디오</t>
  </si>
  <si>
    <t>해성에어로보틱스</t>
  </si>
  <si>
    <t>디티씨</t>
  </si>
  <si>
    <t>TP</t>
  </si>
  <si>
    <t>LK삼양</t>
  </si>
  <si>
    <t>성안머티리얼스</t>
  </si>
  <si>
    <t>이스트에이드</t>
  </si>
  <si>
    <t>덕신이피씨</t>
  </si>
  <si>
    <t>수성웹툰</t>
  </si>
  <si>
    <t>폴라리스AI파마</t>
  </si>
  <si>
    <t>이엘씨</t>
  </si>
  <si>
    <t>휴먼테크놀로지</t>
  </si>
  <si>
    <t>AP헬스케어</t>
  </si>
  <si>
    <t>크레오에스지</t>
  </si>
  <si>
    <t>SGC E&amp;C</t>
  </si>
  <si>
    <t>캐리</t>
  </si>
  <si>
    <t>SCL사이언스</t>
  </si>
  <si>
    <t>모아라이프플러스</t>
  </si>
  <si>
    <t>뉴온</t>
  </si>
  <si>
    <t>링크드</t>
  </si>
  <si>
    <t>퓨처코어</t>
  </si>
  <si>
    <t>빛과전자</t>
  </si>
  <si>
    <t>하이퍼코퍼레이션</t>
  </si>
  <si>
    <t>알톤</t>
  </si>
  <si>
    <t>상지건설</t>
  </si>
  <si>
    <t>KH 미래물산</t>
  </si>
  <si>
    <t>애닉</t>
  </si>
  <si>
    <t>더테크놀로지</t>
  </si>
  <si>
    <t>플루토스</t>
  </si>
  <si>
    <t>퀀텀온</t>
  </si>
  <si>
    <t>딥마인드</t>
  </si>
  <si>
    <t>에이피알</t>
  </si>
  <si>
    <t>에스피소프트</t>
  </si>
  <si>
    <t>사피엔반도체</t>
  </si>
  <si>
    <t>폰드그룹</t>
  </si>
  <si>
    <t>코셈</t>
  </si>
  <si>
    <t>이에이트</t>
  </si>
  <si>
    <t>이닉스</t>
  </si>
  <si>
    <t>레이저옵텍</t>
  </si>
  <si>
    <t>케이웨더</t>
  </si>
  <si>
    <t>스튜디오삼익</t>
  </si>
  <si>
    <t>유안타제15호스팩</t>
  </si>
  <si>
    <t>신영스팩10호</t>
  </si>
  <si>
    <t>IBKS제24호스팩</t>
  </si>
  <si>
    <t>유진스팩10호</t>
  </si>
  <si>
    <t>에스케이증권제11호스팩</t>
  </si>
  <si>
    <t>하나31호스팩</t>
  </si>
  <si>
    <t>비엔케이제2호스팩</t>
  </si>
  <si>
    <t>거래소 업종 (세부분류)</t>
  </si>
  <si>
    <t>코스닥 일반전기,전자</t>
  </si>
  <si>
    <t>코스닥 제약</t>
  </si>
  <si>
    <t>코스닥 화학</t>
  </si>
  <si>
    <t>코스닥 기계,장비</t>
  </si>
  <si>
    <t>코스닥 150 선물</t>
  </si>
  <si>
    <t>코스닥 의료,정밀기기</t>
  </si>
  <si>
    <t>코스닥 종이,목재</t>
  </si>
  <si>
    <t>코스닥 금속</t>
  </si>
  <si>
    <t>코스닥 운송장비,부품</t>
  </si>
  <si>
    <t>코스닥 비금속</t>
  </si>
  <si>
    <t>소매</t>
  </si>
  <si>
    <t>도매</t>
  </si>
  <si>
    <t>코스닥 150 선물 인버스</t>
  </si>
  <si>
    <t>코스닥 음식료,담배</t>
  </si>
  <si>
    <t>코스닥 출판,매체복제</t>
  </si>
  <si>
    <t>코스닥 기타 제조</t>
  </si>
  <si>
    <t>종합건설</t>
  </si>
  <si>
    <t>금융서비스</t>
  </si>
  <si>
    <t>전문건설</t>
  </si>
  <si>
    <t>코스닥 섬유,의류</t>
  </si>
  <si>
    <t>자동차판매</t>
  </si>
  <si>
    <t>코스닥 150 레버리지 0.5</t>
  </si>
  <si>
    <t>여행·운송서비스</t>
  </si>
  <si>
    <t>육상운송</t>
  </si>
  <si>
    <t>1. 평가관련 기본정보</t>
    <phoneticPr fontId="6" type="noConversion"/>
  </si>
  <si>
    <t xml:space="preserve"> &gt; 복수의 조건으로 검토 진행시에는 기타 S열 활용하기</t>
    <phoneticPr fontId="6" type="noConversion"/>
  </si>
  <si>
    <t>[outlier검토]</t>
    <phoneticPr fontId="6" type="noConversion"/>
  </si>
  <si>
    <t>[2. 유사회사검토] 시트에서 최종 유사회사 선정 후 각 평가방법으로 평가 진행시 BETA 또는 부채비율, Multiple 배수 에 대한 Outlier 검토 진행 필요</t>
    <phoneticPr fontId="6" type="noConversion"/>
  </si>
  <si>
    <t>BETA</t>
    <phoneticPr fontId="6" type="noConversion"/>
  </si>
  <si>
    <t>부채비율</t>
    <phoneticPr fontId="6" type="noConversion"/>
  </si>
  <si>
    <t>A457190</t>
  </si>
  <si>
    <t>A456040</t>
  </si>
  <si>
    <t>HD현대마린엔진</t>
  </si>
  <si>
    <t>A418550</t>
  </si>
  <si>
    <t>A358570</t>
  </si>
  <si>
    <t>A420770</t>
  </si>
  <si>
    <t>A460860</t>
  </si>
  <si>
    <t>A453340</t>
  </si>
  <si>
    <t>A107640</t>
  </si>
  <si>
    <t>한중엔시에스</t>
  </si>
  <si>
    <t>A439090</t>
  </si>
  <si>
    <t>A378340</t>
  </si>
  <si>
    <t>A452260</t>
  </si>
  <si>
    <t>A304360</t>
  </si>
  <si>
    <t>A417010</t>
  </si>
  <si>
    <t>LS증권</t>
  </si>
  <si>
    <t>A389020</t>
  </si>
  <si>
    <t>A298830</t>
  </si>
  <si>
    <t>인크레더블버즈</t>
  </si>
  <si>
    <t>A460850</t>
  </si>
  <si>
    <t>모나용평</t>
  </si>
  <si>
    <t>A036220</t>
  </si>
  <si>
    <t>오상헬스케어</t>
  </si>
  <si>
    <t>푸른소나무</t>
  </si>
  <si>
    <t>A462520</t>
  </si>
  <si>
    <t>포니링크</t>
  </si>
  <si>
    <t>현대사료</t>
  </si>
  <si>
    <t>A354320</t>
  </si>
  <si>
    <t>A388870</t>
  </si>
  <si>
    <t>A282720</t>
  </si>
  <si>
    <t>A419050</t>
  </si>
  <si>
    <t>A356680</t>
  </si>
  <si>
    <t>엣지파운드리</t>
  </si>
  <si>
    <t>A411080</t>
  </si>
  <si>
    <t>A418420</t>
  </si>
  <si>
    <t>씨피시스템</t>
  </si>
  <si>
    <t>A417790</t>
  </si>
  <si>
    <t>강동씨앤엘</t>
  </si>
  <si>
    <t>A309960</t>
  </si>
  <si>
    <t>HS화성</t>
  </si>
  <si>
    <t>A432430</t>
  </si>
  <si>
    <t>A407400</t>
  </si>
  <si>
    <t>A172670</t>
  </si>
  <si>
    <t>A408900</t>
  </si>
  <si>
    <t>A127980</t>
  </si>
  <si>
    <t>A321370</t>
  </si>
  <si>
    <t>A442900</t>
  </si>
  <si>
    <t>KS인더스트리</t>
  </si>
  <si>
    <t>A271830</t>
  </si>
  <si>
    <t>한울반도체</t>
  </si>
  <si>
    <t>한국비티비</t>
  </si>
  <si>
    <t>DGI</t>
  </si>
  <si>
    <t>메타케어</t>
  </si>
  <si>
    <t>A323350</t>
  </si>
  <si>
    <t>다원넥스뷰</t>
  </si>
  <si>
    <t>A434480</t>
  </si>
  <si>
    <t>A406820</t>
  </si>
  <si>
    <t>A340810</t>
  </si>
  <si>
    <t>A405920</t>
  </si>
  <si>
    <t>A285800</t>
  </si>
  <si>
    <t>A448740</t>
  </si>
  <si>
    <t>A440320</t>
  </si>
  <si>
    <t>A274400</t>
  </si>
  <si>
    <t>A424980</t>
  </si>
  <si>
    <t>A438700</t>
  </si>
  <si>
    <t>A199730</t>
  </si>
  <si>
    <t>한주에이알티</t>
  </si>
  <si>
    <t>비큐AI</t>
  </si>
  <si>
    <t>스타코링크</t>
  </si>
  <si>
    <t>A348080</t>
  </si>
  <si>
    <t>A318160</t>
  </si>
  <si>
    <t>A451700</t>
  </si>
  <si>
    <t>빌리언스</t>
  </si>
  <si>
    <t>알파녹스</t>
  </si>
  <si>
    <t>A455910</t>
  </si>
  <si>
    <t>A450940</t>
  </si>
  <si>
    <t>피노</t>
  </si>
  <si>
    <t>Last Refresh: 2024-09-04 18:39:51</t>
    <phoneticPr fontId="7" type="noConversion"/>
  </si>
  <si>
    <t>2. 기준일 입력          (기준일이 크게 다르지 않다면 업데이트 불필요)</t>
    <phoneticPr fontId="7" type="noConversion"/>
  </si>
  <si>
    <t>COM</t>
  </si>
  <si>
    <t>3. 리프레시 버튼 클릭 (데이터가이드 로그인 필요)</t>
    <phoneticPr fontId="7" type="noConversion"/>
  </si>
  <si>
    <t>[KSE+KOSDAQ(I.00)]</t>
    <phoneticPr fontId="7" type="noConversion"/>
  </si>
  <si>
    <t xml:space="preserve">  - 업종이 자주 바뀌지는 않으니 업데이트가 크게 필요하진 않을 것입니다.</t>
    <phoneticPr fontId="7" type="noConversion"/>
  </si>
  <si>
    <t>Current</t>
  </si>
  <si>
    <t>CP10001310</t>
  </si>
  <si>
    <t>상장협 업종구분</t>
  </si>
  <si>
    <t>제조업</t>
  </si>
  <si>
    <t>A000075</t>
  </si>
  <si>
    <t>삼양홀딩스우</t>
  </si>
  <si>
    <t>A000087</t>
  </si>
  <si>
    <t>하이트진로2우B</t>
  </si>
  <si>
    <t>A000105</t>
  </si>
  <si>
    <t>유한양행우</t>
  </si>
  <si>
    <t>A000145</t>
  </si>
  <si>
    <t>하이트진로홀딩스우</t>
  </si>
  <si>
    <t>A000155</t>
  </si>
  <si>
    <t>두산우</t>
  </si>
  <si>
    <t>A000157</t>
  </si>
  <si>
    <t>두산2우B</t>
  </si>
  <si>
    <t>A000215</t>
  </si>
  <si>
    <t>DL우</t>
  </si>
  <si>
    <t>A000225</t>
  </si>
  <si>
    <t>유유제약1우</t>
  </si>
  <si>
    <t>A000227</t>
  </si>
  <si>
    <t>유유제약2우B</t>
  </si>
  <si>
    <t>A000325</t>
  </si>
  <si>
    <t>노루홀딩스우</t>
  </si>
  <si>
    <t>보험업</t>
  </si>
  <si>
    <t>A000545</t>
  </si>
  <si>
    <t>흥국화재우</t>
  </si>
  <si>
    <t>A000725</t>
  </si>
  <si>
    <t>현대건설우</t>
  </si>
  <si>
    <t>A000815</t>
  </si>
  <si>
    <t>삼성화재우</t>
  </si>
  <si>
    <t>A000885</t>
  </si>
  <si>
    <t>한화우</t>
  </si>
  <si>
    <t>A00088K</t>
  </si>
  <si>
    <t>한화3우B</t>
  </si>
  <si>
    <t>A001045</t>
  </si>
  <si>
    <t>CJ우</t>
  </si>
  <si>
    <t>A00104K</t>
  </si>
  <si>
    <t>CJ4우(전환)</t>
  </si>
  <si>
    <t>A001065</t>
  </si>
  <si>
    <t>JW중외제약우</t>
  </si>
  <si>
    <t>A001067</t>
  </si>
  <si>
    <t>JW중외제약2우B</t>
  </si>
  <si>
    <t>증권업</t>
  </si>
  <si>
    <t>A001275</t>
  </si>
  <si>
    <t>부국증권우</t>
  </si>
  <si>
    <t>A001465</t>
  </si>
  <si>
    <t>BYC우</t>
  </si>
  <si>
    <t>A001515</t>
  </si>
  <si>
    <t>SK증권우</t>
  </si>
  <si>
    <t>A001525</t>
  </si>
  <si>
    <t>동양우</t>
  </si>
  <si>
    <t>A001527</t>
  </si>
  <si>
    <t>동양2우B</t>
  </si>
  <si>
    <t>A001685</t>
  </si>
  <si>
    <t>대상우</t>
  </si>
  <si>
    <t>A001755</t>
  </si>
  <si>
    <t>한양증권우</t>
  </si>
  <si>
    <t>A001795</t>
  </si>
  <si>
    <t>대한제당우</t>
  </si>
  <si>
    <t>A002025</t>
  </si>
  <si>
    <t>코오롱우</t>
  </si>
  <si>
    <t>A002355</t>
  </si>
  <si>
    <t>넥센타이어1우B</t>
  </si>
  <si>
    <t>A002785</t>
  </si>
  <si>
    <t>진흥기업우B</t>
  </si>
  <si>
    <t>A002787</t>
  </si>
  <si>
    <t>진흥기업2우B</t>
  </si>
  <si>
    <t>A002795</t>
  </si>
  <si>
    <t>아모레G우</t>
  </si>
  <si>
    <t>A00279K</t>
  </si>
  <si>
    <t>아모레G3우(전환)</t>
  </si>
  <si>
    <t>A002995</t>
  </si>
  <si>
    <t>금호건설우</t>
  </si>
  <si>
    <t>A003075</t>
  </si>
  <si>
    <t>코오롱글로벌우</t>
  </si>
  <si>
    <t>A003465</t>
  </si>
  <si>
    <t>유화증권우</t>
  </si>
  <si>
    <t>A003475</t>
  </si>
  <si>
    <t>유안타증권우</t>
  </si>
  <si>
    <t>A003495</t>
  </si>
  <si>
    <t>대한항공우</t>
  </si>
  <si>
    <t>A003535</t>
  </si>
  <si>
    <t>한화투자증권우</t>
  </si>
  <si>
    <t>A003545</t>
  </si>
  <si>
    <t>대신증권우</t>
  </si>
  <si>
    <t>A003547</t>
  </si>
  <si>
    <t>대신증권2우B</t>
  </si>
  <si>
    <t>A003555</t>
  </si>
  <si>
    <t>LG우</t>
  </si>
  <si>
    <t>A003925</t>
  </si>
  <si>
    <t>남양유업우</t>
  </si>
  <si>
    <t>A004105</t>
  </si>
  <si>
    <t>태양금속우</t>
  </si>
  <si>
    <t>A004255</t>
  </si>
  <si>
    <t>NPC우</t>
  </si>
  <si>
    <t>A004365</t>
  </si>
  <si>
    <t>세방우</t>
  </si>
  <si>
    <t>A004415</t>
  </si>
  <si>
    <t>서울식품우</t>
  </si>
  <si>
    <t>A004545</t>
  </si>
  <si>
    <t>깨끗한나라우</t>
  </si>
  <si>
    <t>A004835</t>
  </si>
  <si>
    <t>덕성우</t>
  </si>
  <si>
    <t>A004985</t>
  </si>
  <si>
    <t>성신양회우</t>
  </si>
  <si>
    <t>A00499K</t>
  </si>
  <si>
    <t>롯데지주우</t>
  </si>
  <si>
    <t>A005257</t>
  </si>
  <si>
    <t>녹십자홀딩스2우</t>
  </si>
  <si>
    <t>A005305</t>
  </si>
  <si>
    <t>롯데칠성우</t>
  </si>
  <si>
    <t>A005385</t>
  </si>
  <si>
    <t>현대차우</t>
  </si>
  <si>
    <t>A005387</t>
  </si>
  <si>
    <t>현대차2우B</t>
  </si>
  <si>
    <t>A005389</t>
  </si>
  <si>
    <t>현대차3우B</t>
  </si>
  <si>
    <t>A005725</t>
  </si>
  <si>
    <t>넥센우</t>
  </si>
  <si>
    <t>A005745</t>
  </si>
  <si>
    <t>크라운해태홀딩스우</t>
  </si>
  <si>
    <t>A005935</t>
  </si>
  <si>
    <t>삼성전자우</t>
  </si>
  <si>
    <t>A005945</t>
  </si>
  <si>
    <t>NH투자증권우</t>
  </si>
  <si>
    <t>A005965</t>
  </si>
  <si>
    <t>동부건설우</t>
  </si>
  <si>
    <t>A006125</t>
  </si>
  <si>
    <t>SK디스커버리우</t>
  </si>
  <si>
    <t>은행업</t>
  </si>
  <si>
    <t>A006345</t>
  </si>
  <si>
    <t>대원전선우</t>
  </si>
  <si>
    <t>A006405</t>
  </si>
  <si>
    <t>삼성SDI우</t>
  </si>
  <si>
    <t>A006805</t>
  </si>
  <si>
    <t>미래에셋증권우</t>
  </si>
  <si>
    <t>A00680K</t>
  </si>
  <si>
    <t>미래에셋증권2우B</t>
  </si>
  <si>
    <t>신용금고업</t>
  </si>
  <si>
    <t>A007575</t>
  </si>
  <si>
    <t>일양약품우</t>
  </si>
  <si>
    <t>A007815</t>
  </si>
  <si>
    <t>코리아써우</t>
  </si>
  <si>
    <t>A00781K</t>
  </si>
  <si>
    <t>코리아써키트2우B</t>
  </si>
  <si>
    <t>A00806K</t>
  </si>
  <si>
    <t>대덕1우</t>
  </si>
  <si>
    <t>A008355</t>
  </si>
  <si>
    <t>남선알미우</t>
  </si>
  <si>
    <t>A008775</t>
  </si>
  <si>
    <t>호텔신라우</t>
  </si>
  <si>
    <t>A009155</t>
  </si>
  <si>
    <t>삼성전기우</t>
  </si>
  <si>
    <t>A009415</t>
  </si>
  <si>
    <t>태영건설우</t>
  </si>
  <si>
    <t>A009835</t>
  </si>
  <si>
    <t>한화솔루션우</t>
  </si>
  <si>
    <t>A010955</t>
  </si>
  <si>
    <t>S-Oil우</t>
  </si>
  <si>
    <t>A011155</t>
  </si>
  <si>
    <t>CJ씨푸드1우</t>
  </si>
  <si>
    <t>A011785</t>
  </si>
  <si>
    <t>금호석유우</t>
  </si>
  <si>
    <t>A012205</t>
  </si>
  <si>
    <t>계양전기우</t>
  </si>
  <si>
    <t>A014285</t>
  </si>
  <si>
    <t>금강공업우</t>
  </si>
  <si>
    <t>A014825</t>
  </si>
  <si>
    <t>동원시스템즈우</t>
  </si>
  <si>
    <t>A014915</t>
  </si>
  <si>
    <t>성문전자우</t>
  </si>
  <si>
    <t>여신금융업</t>
  </si>
  <si>
    <t>A017860</t>
  </si>
  <si>
    <t>A019175</t>
  </si>
  <si>
    <t>신풍제약우</t>
  </si>
  <si>
    <t>기타금융업</t>
  </si>
  <si>
    <t>A019685</t>
  </si>
  <si>
    <t>대교우B</t>
  </si>
  <si>
    <t>A021045</t>
  </si>
  <si>
    <t>대호특수강우</t>
  </si>
  <si>
    <t>A02826K</t>
  </si>
  <si>
    <t>삼성물산우B</t>
  </si>
  <si>
    <t>A032685</t>
  </si>
  <si>
    <t>소프트센우</t>
  </si>
  <si>
    <t>A03473K</t>
  </si>
  <si>
    <t>SK우</t>
  </si>
  <si>
    <t>A03481K</t>
  </si>
  <si>
    <t>해성산업1우</t>
  </si>
  <si>
    <t>A051905</t>
  </si>
  <si>
    <t>LG생활건강우</t>
  </si>
  <si>
    <t>A051915</t>
  </si>
  <si>
    <t>LG화학우</t>
  </si>
  <si>
    <t>A062040</t>
  </si>
  <si>
    <t>산일전기</t>
  </si>
  <si>
    <t>A066575</t>
  </si>
  <si>
    <t>LG전자우</t>
  </si>
  <si>
    <t>A068100</t>
  </si>
  <si>
    <t>A071055</t>
  </si>
  <si>
    <t>한국금융지주우</t>
  </si>
  <si>
    <t>A078935</t>
  </si>
  <si>
    <t>GS우</t>
  </si>
  <si>
    <t>A079900</t>
  </si>
  <si>
    <t>전진건설로봇</t>
  </si>
  <si>
    <t>A084695</t>
  </si>
  <si>
    <t>대상홀딩스우</t>
  </si>
  <si>
    <t>A088280</t>
  </si>
  <si>
    <t>A088340</t>
  </si>
  <si>
    <t>유라클</t>
  </si>
  <si>
    <t>A090355</t>
  </si>
  <si>
    <t>노루페인트우</t>
  </si>
  <si>
    <t>A090435</t>
  </si>
  <si>
    <t>아모레퍼시픽우</t>
  </si>
  <si>
    <t>A092790</t>
  </si>
  <si>
    <t>A096775</t>
  </si>
  <si>
    <t>SK이노베이션우</t>
  </si>
  <si>
    <t>A097955</t>
  </si>
  <si>
    <t>CJ제일제당 우</t>
  </si>
  <si>
    <t>A105760</t>
  </si>
  <si>
    <t>A108675</t>
  </si>
  <si>
    <t>LX하우시스우</t>
  </si>
  <si>
    <t>A109670</t>
  </si>
  <si>
    <t>A111380</t>
  </si>
  <si>
    <t>A120115</t>
  </si>
  <si>
    <t>코오롱인더우</t>
  </si>
  <si>
    <t>A126730</t>
  </si>
  <si>
    <t>코칩</t>
  </si>
  <si>
    <t>A140430</t>
  </si>
  <si>
    <t>카티스</t>
  </si>
  <si>
    <t>A145170</t>
  </si>
  <si>
    <t>노브랜드</t>
  </si>
  <si>
    <t>A145995</t>
  </si>
  <si>
    <t>삼양사우</t>
  </si>
  <si>
    <t>A146060</t>
  </si>
  <si>
    <t>A160190</t>
  </si>
  <si>
    <t>하이젠알앤엠</t>
  </si>
  <si>
    <t>A18064K</t>
  </si>
  <si>
    <t>한진칼우</t>
  </si>
  <si>
    <t>A188260</t>
  </si>
  <si>
    <t>A199430</t>
  </si>
  <si>
    <t>케이엔알시스템</t>
  </si>
  <si>
    <t>A199480</t>
  </si>
  <si>
    <t>뱅크웨어글로벌</t>
  </si>
  <si>
    <t>A199550</t>
  </si>
  <si>
    <t>A240600</t>
  </si>
  <si>
    <t>A26490K</t>
  </si>
  <si>
    <t>크라운제과우</t>
  </si>
  <si>
    <t>A278470</t>
  </si>
  <si>
    <t>A28513K</t>
  </si>
  <si>
    <t>SK케미칼우</t>
  </si>
  <si>
    <t>A290560</t>
  </si>
  <si>
    <t>A295310</t>
  </si>
  <si>
    <t>에이치브이엠</t>
  </si>
  <si>
    <t>A33626K</t>
  </si>
  <si>
    <t>두산퓨얼셀1우</t>
  </si>
  <si>
    <t>A33626L</t>
  </si>
  <si>
    <t>두산퓨얼셀2우B</t>
  </si>
  <si>
    <t>A33637K</t>
  </si>
  <si>
    <t>솔루스첨단소재1우</t>
  </si>
  <si>
    <t>A33637L</t>
  </si>
  <si>
    <t>솔루스첨단소재2우B</t>
  </si>
  <si>
    <t>A338840</t>
  </si>
  <si>
    <t>A347850</t>
  </si>
  <si>
    <t>디앤디파마텍</t>
  </si>
  <si>
    <t>A352090</t>
  </si>
  <si>
    <t>A35320K</t>
  </si>
  <si>
    <t>대덕전자1우</t>
  </si>
  <si>
    <t>A355390</t>
  </si>
  <si>
    <t>A355690</t>
  </si>
  <si>
    <t>A360350</t>
  </si>
  <si>
    <t>A362990</t>
  </si>
  <si>
    <t>A36328K</t>
  </si>
  <si>
    <t>티와이홀딩스우</t>
  </si>
  <si>
    <t>A365330</t>
  </si>
  <si>
    <t>A372320</t>
  </si>
  <si>
    <t>A373110</t>
  </si>
  <si>
    <t>엑셀세라퓨틱스</t>
  </si>
  <si>
    <t>A373170</t>
  </si>
  <si>
    <t>A37550K</t>
  </si>
  <si>
    <t>DL이앤씨우</t>
  </si>
  <si>
    <t>A37550L</t>
  </si>
  <si>
    <t>DL이앤씨2우(전환)</t>
  </si>
  <si>
    <t>A38380K</t>
  </si>
  <si>
    <t>LX홀딩스1우</t>
  </si>
  <si>
    <t>A384470</t>
  </si>
  <si>
    <t>A389650</t>
  </si>
  <si>
    <t>넥스트바이오메디컬</t>
  </si>
  <si>
    <t>A396470</t>
  </si>
  <si>
    <t>A402490</t>
  </si>
  <si>
    <t>A403490</t>
  </si>
  <si>
    <t>A412540</t>
  </si>
  <si>
    <t>제일엠앤에스</t>
  </si>
  <si>
    <t>A413640</t>
  </si>
  <si>
    <t>A415380</t>
  </si>
  <si>
    <t>A416180</t>
  </si>
  <si>
    <t>A417200</t>
  </si>
  <si>
    <t>A418250</t>
  </si>
  <si>
    <t>A418470</t>
  </si>
  <si>
    <t>A418620</t>
  </si>
  <si>
    <t>A420570</t>
  </si>
  <si>
    <t>제이투케이바이오</t>
  </si>
  <si>
    <t>A424960</t>
  </si>
  <si>
    <t>A429270</t>
  </si>
  <si>
    <t>A430690</t>
  </si>
  <si>
    <t>A431190</t>
  </si>
  <si>
    <t>케이쓰리아이</t>
  </si>
  <si>
    <t>A432470</t>
  </si>
  <si>
    <t>A432720</t>
  </si>
  <si>
    <t>A437730</t>
  </si>
  <si>
    <t>삼현</t>
  </si>
  <si>
    <t>A439580</t>
  </si>
  <si>
    <t>A440110</t>
  </si>
  <si>
    <t>A440290</t>
  </si>
  <si>
    <t>A443060</t>
  </si>
  <si>
    <t>HD현대마린솔루션</t>
  </si>
  <si>
    <t>A443250</t>
  </si>
  <si>
    <t>A443670</t>
  </si>
  <si>
    <t>A444920</t>
  </si>
  <si>
    <t>A445090</t>
  </si>
  <si>
    <t>A445180</t>
  </si>
  <si>
    <t>A445680</t>
  </si>
  <si>
    <t>A446540</t>
  </si>
  <si>
    <t>A448280</t>
  </si>
  <si>
    <t>A448710</t>
  </si>
  <si>
    <t>A450080</t>
  </si>
  <si>
    <t>A45014K</t>
  </si>
  <si>
    <t>코오롱모빌리티그룹우</t>
  </si>
  <si>
    <t>A450330</t>
  </si>
  <si>
    <t>하스</t>
  </si>
  <si>
    <t>A450520</t>
  </si>
  <si>
    <t>A451220</t>
  </si>
  <si>
    <t>A451250</t>
  </si>
  <si>
    <t>삐아</t>
  </si>
  <si>
    <t>A451760</t>
  </si>
  <si>
    <t>A452160</t>
  </si>
  <si>
    <t>A452190</t>
  </si>
  <si>
    <t>A452200</t>
  </si>
  <si>
    <t>민테크</t>
  </si>
  <si>
    <t>A45226K</t>
  </si>
  <si>
    <t>한화갤러리아우</t>
  </si>
  <si>
    <t>A452280</t>
  </si>
  <si>
    <t>A452300</t>
  </si>
  <si>
    <t>A452400</t>
  </si>
  <si>
    <t>A452430</t>
  </si>
  <si>
    <t>A452670</t>
  </si>
  <si>
    <t>A452980</t>
  </si>
  <si>
    <t>A453450</t>
  </si>
  <si>
    <t>그리드위즈</t>
  </si>
  <si>
    <t>A453860</t>
  </si>
  <si>
    <t>A454750</t>
  </si>
  <si>
    <t>A454910</t>
  </si>
  <si>
    <t>A455310</t>
  </si>
  <si>
    <t>A455900</t>
  </si>
  <si>
    <t>엔젤로보틱스</t>
  </si>
  <si>
    <t>A456010</t>
  </si>
  <si>
    <t>아이씨티케이</t>
  </si>
  <si>
    <t>A456070</t>
  </si>
  <si>
    <t>이엔셀</t>
  </si>
  <si>
    <t>A457390</t>
  </si>
  <si>
    <t>A457550</t>
  </si>
  <si>
    <t>A457630</t>
  </si>
  <si>
    <t>A457940</t>
  </si>
  <si>
    <t>A458320</t>
  </si>
  <si>
    <t>A458610</t>
  </si>
  <si>
    <t>A458870</t>
  </si>
  <si>
    <t>씨어스테크놀로지</t>
  </si>
  <si>
    <t>A460470</t>
  </si>
  <si>
    <t>아이빔테크놀로지</t>
  </si>
  <si>
    <t>A460930</t>
  </si>
  <si>
    <t>A460940</t>
  </si>
  <si>
    <t>피앤에스미캐닉스</t>
  </si>
  <si>
    <t>A461030</t>
  </si>
  <si>
    <t>아이엠비디엑스</t>
  </si>
  <si>
    <t>A461300</t>
  </si>
  <si>
    <t>아이스크림미디어</t>
  </si>
  <si>
    <t>A462020</t>
  </si>
  <si>
    <t>A462350</t>
  </si>
  <si>
    <t>이노스페이스</t>
  </si>
  <si>
    <t>A462510</t>
  </si>
  <si>
    <t>라메디텍</t>
  </si>
  <si>
    <t>A462870</t>
  </si>
  <si>
    <t>시프트업</t>
  </si>
  <si>
    <t>A464080</t>
  </si>
  <si>
    <t>에스오에스랩</t>
  </si>
  <si>
    <t>A464280</t>
  </si>
  <si>
    <t>티디에스팜</t>
  </si>
  <si>
    <t>A464440</t>
  </si>
  <si>
    <t>A464680</t>
  </si>
  <si>
    <t>A465320</t>
  </si>
  <si>
    <t>A465770</t>
  </si>
  <si>
    <t>A466910</t>
  </si>
  <si>
    <t>A467930</t>
  </si>
  <si>
    <t>A468510</t>
  </si>
  <si>
    <t>A468760</t>
  </si>
  <si>
    <t>A469480</t>
  </si>
  <si>
    <t>A469750</t>
  </si>
  <si>
    <t>아이비젼웍스</t>
  </si>
  <si>
    <t>A469880</t>
  </si>
  <si>
    <t>A469900</t>
  </si>
  <si>
    <t>A471050</t>
  </si>
  <si>
    <t>A472220</t>
  </si>
  <si>
    <t>A472230</t>
  </si>
  <si>
    <t>A472850</t>
  </si>
  <si>
    <t>A473000</t>
  </si>
  <si>
    <t>에스케이증권제12호스팩</t>
  </si>
  <si>
    <t>A473050</t>
  </si>
  <si>
    <t>A473370</t>
  </si>
  <si>
    <t>A473950</t>
  </si>
  <si>
    <t>에스케이증권제13호스팩</t>
  </si>
  <si>
    <t>A474490</t>
  </si>
  <si>
    <t>유안타제16호스팩</t>
  </si>
  <si>
    <t>A474660</t>
  </si>
  <si>
    <t>신한제12호스팩</t>
  </si>
  <si>
    <t>A474930</t>
  </si>
  <si>
    <t>신한제13호스팩</t>
  </si>
  <si>
    <t>A475150</t>
  </si>
  <si>
    <t>SK이터닉스</t>
  </si>
  <si>
    <t>A475240</t>
  </si>
  <si>
    <t>하나32호스팩</t>
  </si>
  <si>
    <t>A475250</t>
  </si>
  <si>
    <t>하나33호스팩</t>
  </si>
  <si>
    <t>A476080</t>
  </si>
  <si>
    <t>M83</t>
  </si>
  <si>
    <t>A476470</t>
  </si>
  <si>
    <t>KB제28호스팩</t>
  </si>
  <si>
    <t>A477340</t>
  </si>
  <si>
    <t>에이치엠씨제7호스팩</t>
  </si>
  <si>
    <t>A477380</t>
  </si>
  <si>
    <t>미래에셋비전스팩4호</t>
  </si>
  <si>
    <t>A477470</t>
  </si>
  <si>
    <t>미래에셋비전스팩5호</t>
  </si>
  <si>
    <t>A477530</t>
  </si>
  <si>
    <t>한국제14호스팩</t>
  </si>
  <si>
    <t>A477760</t>
  </si>
  <si>
    <t>DB금융스팩12호</t>
  </si>
  <si>
    <t>A478110</t>
  </si>
  <si>
    <t>이베스트스팩6호</t>
  </si>
  <si>
    <t>A478390</t>
  </si>
  <si>
    <t>KB제29호스팩</t>
  </si>
  <si>
    <t>A478440</t>
  </si>
  <si>
    <t>미래에셋비전스팩6호</t>
  </si>
  <si>
    <t>A478780</t>
  </si>
  <si>
    <t>대신밸런스제18호스팩</t>
  </si>
  <si>
    <t>A479880</t>
  </si>
  <si>
    <t>한국제15호스팩</t>
  </si>
  <si>
    <t>A481890</t>
  </si>
  <si>
    <t>엔에이치스팩31호</t>
  </si>
  <si>
    <t>A482520</t>
  </si>
  <si>
    <t>교보16호스팩</t>
  </si>
  <si>
    <t>A487570</t>
  </si>
  <si>
    <t>HS효성</t>
  </si>
  <si>
    <t>상장협</t>
    <phoneticPr fontId="7" type="noConversion"/>
  </si>
  <si>
    <t>참고</t>
    <phoneticPr fontId="6" type="noConversion"/>
  </si>
  <si>
    <t>symbol</t>
    <phoneticPr fontId="6" type="noConversion"/>
  </si>
  <si>
    <t>name</t>
    <phoneticPr fontId="6" type="noConversion"/>
  </si>
  <si>
    <t>description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</si>
</sst>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#&quot;개&quot;&quot;사&quot;"/>
    <numFmt numFmtId="177" formatCode="#,##0_ "/>
    <numFmt numFmtId="178" formatCode="General\ \(*)"/>
    <numFmt numFmtId="179" formatCode="0_);[Red]\(0\)"/>
    <numFmt numFmtId="180" formatCode="0.0%"/>
    <numFmt numFmtId="181" formatCode="0.000"/>
    <numFmt numFmtId="182" formatCode="0;0;"/>
    <numFmt numFmtId="183" formatCode="&quot;위치행: &quot;0"/>
    <numFmt numFmtId="184" formatCode="0;;"/>
    <numFmt numFmtId="185" formatCode="0.000_ "/>
    <numFmt numFmtId="186" formatCode="0.00_ "/>
    <numFmt numFmtId="187" formatCode="General&quot;개사&quot;"/>
  </numFmts>
  <fonts count="62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 tint="-0.249977111117893"/>
      <name val="맑은 고딕"/>
      <family val="3"/>
      <charset val="129"/>
      <scheme val="minor"/>
    </font>
    <font>
      <b/>
      <sz val="9"/>
      <color theme="0" tint="-0.249977111117893"/>
      <name val="맑은 고딕"/>
      <family val="3"/>
      <charset val="129"/>
      <scheme val="minor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i/>
      <sz val="8"/>
      <color rgb="FFFF0000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  <scheme val="minor"/>
    </font>
    <font>
      <b/>
      <sz val="9"/>
      <color theme="0" tint="-0.34998626667073579"/>
      <name val="맑은 고딕"/>
      <family val="3"/>
      <charset val="129"/>
      <scheme val="minor"/>
    </font>
    <font>
      <b/>
      <sz val="9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i/>
      <sz val="9"/>
      <color theme="1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13"/>
      <color rgb="FF0070C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u/>
      <sz val="11"/>
      <color theme="10"/>
      <name val="맑은 고딕"/>
      <family val="3"/>
      <charset val="129"/>
      <scheme val="minor"/>
    </font>
    <font>
      <b/>
      <sz val="9"/>
      <color indexed="81"/>
      <name val="맑은 고딕"/>
      <family val="3"/>
      <charset val="129"/>
      <scheme val="major"/>
    </font>
    <font>
      <sz val="9"/>
      <color indexed="81"/>
      <name val="맑은 고딕"/>
      <family val="3"/>
      <charset val="129"/>
      <scheme val="major"/>
    </font>
    <font>
      <sz val="8"/>
      <color theme="1"/>
      <name val="Arial"/>
      <family val="2"/>
    </font>
    <font>
      <i/>
      <sz val="9"/>
      <color theme="0" tint="-0.34998626667073579"/>
      <name val="맑은 고딕"/>
      <family val="3"/>
      <charset val="129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 style="medium">
        <color rgb="FF999999"/>
      </right>
      <top/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999999"/>
      </left>
      <right/>
      <top style="medium">
        <color rgb="FF999999"/>
      </top>
      <bottom style="medium">
        <color rgb="FF9999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/>
      <top/>
      <bottom style="medium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Dashed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A6A6A6"/>
      </top>
      <bottom/>
      <diagonal/>
    </border>
    <border>
      <left/>
      <right style="thin">
        <color auto="1"/>
      </right>
      <top/>
      <bottom style="thin">
        <color rgb="FFA6A6A6"/>
      </bottom>
      <diagonal/>
    </border>
    <border>
      <left style="medium">
        <color rgb="FF999999"/>
      </left>
      <right style="medium">
        <color rgb="FF99999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999999"/>
      </left>
      <right/>
      <top/>
      <bottom/>
      <diagonal/>
    </border>
  </borders>
  <cellStyleXfs count="44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15" applyNumberFormat="0" applyAlignment="0" applyProtection="0">
      <alignment vertical="center"/>
    </xf>
    <xf numFmtId="0" fontId="22" fillId="14" borderId="16" applyNumberFormat="0" applyAlignment="0" applyProtection="0">
      <alignment vertical="center"/>
    </xf>
    <xf numFmtId="0" fontId="23" fillId="14" borderId="15" applyNumberFormat="0" applyAlignment="0" applyProtection="0">
      <alignment vertical="center"/>
    </xf>
    <xf numFmtId="0" fontId="24" fillId="0" borderId="17" applyNumberFormat="0" applyFill="0" applyAlignment="0" applyProtection="0">
      <alignment vertical="center"/>
    </xf>
    <xf numFmtId="0" fontId="25" fillId="15" borderId="18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" fillId="0" borderId="0">
      <alignment vertical="center"/>
    </xf>
  </cellStyleXfs>
  <cellXfs count="233">
    <xf numFmtId="0" fontId="0" fillId="0" borderId="0" xfId="0">
      <alignment vertical="center"/>
    </xf>
    <xf numFmtId="184" fontId="10" fillId="42" borderId="21" xfId="0" applyNumberFormat="1" applyFont="1" applyFill="1" applyBorder="1" applyAlignment="1">
      <alignment horizontal="center" vertical="center" wrapText="1"/>
    </xf>
    <xf numFmtId="182" fontId="10" fillId="0" borderId="21" xfId="0" applyNumberFormat="1" applyFont="1" applyBorder="1" applyAlignment="1">
      <alignment horizontal="center" vertical="center" wrapText="1"/>
    </xf>
    <xf numFmtId="183" fontId="61" fillId="0" borderId="0" xfId="0" applyNumberFormat="1" applyFont="1" applyAlignment="1">
      <alignment horizontal="center" vertical="center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4" borderId="20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12" fillId="0" borderId="0" xfId="0" applyFo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11" fillId="0" borderId="0" xfId="0" applyFont="1">
      <alignment vertical="center"/>
    </xf>
    <xf numFmtId="0" fontId="13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0" fillId="5" borderId="0" xfId="0" applyFont="1" applyFill="1">
      <alignment vertical="center"/>
    </xf>
    <xf numFmtId="0" fontId="10" fillId="39" borderId="0" xfId="0" applyFont="1" applyFill="1" applyAlignment="1">
      <alignment horizontal="center" vertical="center"/>
    </xf>
    <xf numFmtId="14" fontId="10" fillId="2" borderId="0" xfId="0" applyNumberFormat="1" applyFont="1" applyFill="1" applyAlignment="1">
      <alignment horizontal="center" vertical="center"/>
    </xf>
    <xf numFmtId="0" fontId="9" fillId="4" borderId="21" xfId="0" applyFont="1" applyFill="1" applyBorder="1" applyAlignment="1">
      <alignment horizontal="center" vertical="center" wrapText="1"/>
    </xf>
    <xf numFmtId="0" fontId="9" fillId="6" borderId="22" xfId="0" applyFont="1" applyFill="1" applyBorder="1" applyAlignment="1">
      <alignment horizontal="center" vertical="center" wrapText="1"/>
    </xf>
    <xf numFmtId="14" fontId="9" fillId="39" borderId="11" xfId="0" applyNumberFormat="1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 wrapText="1"/>
    </xf>
    <xf numFmtId="0" fontId="9" fillId="9" borderId="26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 wrapText="1"/>
    </xf>
    <xf numFmtId="176" fontId="9" fillId="0" borderId="27" xfId="0" applyNumberFormat="1" applyFont="1" applyBorder="1" applyAlignment="1">
      <alignment horizontal="center" vertical="center" wrapText="1"/>
    </xf>
    <xf numFmtId="176" fontId="9" fillId="40" borderId="32" xfId="0" applyNumberFormat="1" applyFont="1" applyFill="1" applyBorder="1" applyAlignment="1">
      <alignment horizontal="center" vertical="center" wrapText="1"/>
    </xf>
    <xf numFmtId="176" fontId="9" fillId="40" borderId="26" xfId="0" applyNumberFormat="1" applyFont="1" applyFill="1" applyBorder="1" applyAlignment="1">
      <alignment horizontal="center" vertical="center" wrapText="1"/>
    </xf>
    <xf numFmtId="0" fontId="9" fillId="8" borderId="26" xfId="0" applyFont="1" applyFill="1" applyBorder="1" applyAlignment="1">
      <alignment horizontal="center" vertical="center" wrapText="1"/>
    </xf>
    <xf numFmtId="0" fontId="9" fillId="8" borderId="29" xfId="0" applyFont="1" applyFill="1" applyBorder="1" applyAlignment="1">
      <alignment horizontal="center" vertical="center" wrapText="1"/>
    </xf>
    <xf numFmtId="0" fontId="30" fillId="0" borderId="26" xfId="0" applyFont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 wrapText="1"/>
    </xf>
    <xf numFmtId="0" fontId="10" fillId="41" borderId="20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10" fillId="42" borderId="21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2" borderId="27" xfId="0" applyFont="1" applyFill="1" applyBorder="1" applyAlignment="1">
      <alignment horizontal="center" vertical="center" wrapText="1"/>
    </xf>
    <xf numFmtId="0" fontId="10" fillId="42" borderId="27" xfId="0" applyFont="1" applyFill="1" applyBorder="1" applyAlignment="1">
      <alignment horizontal="left" vertical="center" wrapText="1"/>
    </xf>
    <xf numFmtId="176" fontId="9" fillId="42" borderId="27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0" fillId="0" borderId="35" xfId="0" applyFont="1" applyBorder="1" applyAlignment="1">
      <alignment horizontal="left" vertical="center"/>
    </xf>
    <xf numFmtId="0" fontId="10" fillId="0" borderId="36" xfId="0" applyFont="1" applyBorder="1" applyAlignment="1">
      <alignment horizontal="left" vertical="center"/>
    </xf>
    <xf numFmtId="0" fontId="10" fillId="0" borderId="37" xfId="0" applyFont="1" applyBorder="1">
      <alignment vertical="center"/>
    </xf>
    <xf numFmtId="0" fontId="9" fillId="6" borderId="24" xfId="0" applyFont="1" applyFill="1" applyBorder="1" applyAlignment="1">
      <alignment horizontal="center" vertical="center" wrapText="1"/>
    </xf>
    <xf numFmtId="0" fontId="9" fillId="6" borderId="23" xfId="0" applyFont="1" applyFill="1" applyBorder="1" applyAlignment="1">
      <alignment horizontal="center" vertical="center" wrapText="1"/>
    </xf>
    <xf numFmtId="0" fontId="9" fillId="39" borderId="30" xfId="0" applyFont="1" applyFill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left" vertical="center"/>
    </xf>
    <xf numFmtId="0" fontId="9" fillId="2" borderId="30" xfId="0" applyFont="1" applyFill="1" applyBorder="1" applyAlignment="1">
      <alignment horizontal="center" vertical="center" wrapText="1"/>
    </xf>
    <xf numFmtId="0" fontId="36" fillId="0" borderId="0" xfId="0" applyFont="1">
      <alignment vertical="center"/>
    </xf>
    <xf numFmtId="0" fontId="37" fillId="0" borderId="0" xfId="0" applyFont="1">
      <alignment vertical="center"/>
    </xf>
    <xf numFmtId="0" fontId="42" fillId="0" borderId="0" xfId="0" applyFont="1">
      <alignment vertical="center"/>
    </xf>
    <xf numFmtId="0" fontId="41" fillId="0" borderId="0" xfId="0" applyFont="1" applyAlignment="1">
      <alignment horizontal="left" vertical="center" indent="1"/>
    </xf>
    <xf numFmtId="0" fontId="10" fillId="0" borderId="0" xfId="0" applyFont="1" applyAlignment="1" applyProtection="1">
      <alignment horizontal="center" vertical="center"/>
      <protection locked="0"/>
    </xf>
    <xf numFmtId="177" fontId="10" fillId="41" borderId="20" xfId="0" applyNumberFormat="1" applyFont="1" applyFill="1" applyBorder="1">
      <alignment vertical="center"/>
    </xf>
    <xf numFmtId="178" fontId="12" fillId="0" borderId="43" xfId="0" applyNumberFormat="1" applyFont="1" applyBorder="1" applyAlignment="1">
      <alignment horizontal="center" vertical="center" wrapText="1"/>
    </xf>
    <xf numFmtId="0" fontId="12" fillId="0" borderId="43" xfId="0" applyFont="1" applyBorder="1" applyAlignment="1">
      <alignment horizontal="left" vertical="center"/>
    </xf>
    <xf numFmtId="0" fontId="10" fillId="0" borderId="43" xfId="0" applyFont="1" applyBorder="1">
      <alignment vertical="center"/>
    </xf>
    <xf numFmtId="0" fontId="12" fillId="0" borderId="0" xfId="0" applyFont="1" applyAlignment="1">
      <alignment horizontal="left" vertical="center"/>
    </xf>
    <xf numFmtId="0" fontId="43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/>
    <xf numFmtId="3" fontId="10" fillId="0" borderId="0" xfId="0" applyNumberFormat="1" applyFont="1">
      <alignment vertical="center"/>
    </xf>
    <xf numFmtId="181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180" fontId="10" fillId="0" borderId="0" xfId="0" applyNumberFormat="1" applyFont="1">
      <alignment vertical="center"/>
    </xf>
    <xf numFmtId="2" fontId="10" fillId="0" borderId="0" xfId="0" applyNumberFormat="1" applyFont="1">
      <alignment vertical="center"/>
    </xf>
    <xf numFmtId="10" fontId="10" fillId="0" borderId="0" xfId="0" applyNumberFormat="1" applyFont="1">
      <alignment vertical="center"/>
    </xf>
    <xf numFmtId="0" fontId="10" fillId="0" borderId="0" xfId="0" applyFont="1" applyAlignment="1">
      <alignment horizontal="fill" vertical="center"/>
    </xf>
    <xf numFmtId="38" fontId="32" fillId="49" borderId="5" xfId="0" applyNumberFormat="1" applyFont="1" applyFill="1" applyBorder="1" applyAlignment="1">
      <alignment horizontal="center" vertical="center" shrinkToFit="1"/>
    </xf>
    <xf numFmtId="3" fontId="32" fillId="49" borderId="5" xfId="0" applyNumberFormat="1" applyFont="1" applyFill="1" applyBorder="1" applyAlignment="1">
      <alignment horizontal="center" vertical="center" shrinkToFit="1"/>
    </xf>
    <xf numFmtId="3" fontId="32" fillId="49" borderId="5" xfId="0" applyNumberFormat="1" applyFont="1" applyFill="1" applyBorder="1" applyAlignment="1">
      <alignment horizontal="center" vertical="center" wrapText="1" shrinkToFit="1"/>
    </xf>
    <xf numFmtId="38" fontId="32" fillId="49" borderId="5" xfId="0" applyNumberFormat="1" applyFont="1" applyFill="1" applyBorder="1" applyAlignment="1">
      <alignment horizontal="center" vertical="center" wrapText="1" shrinkToFit="1"/>
    </xf>
    <xf numFmtId="0" fontId="32" fillId="49" borderId="5" xfId="0" applyFont="1" applyFill="1" applyBorder="1" applyAlignment="1">
      <alignment horizontal="center" vertical="center" wrapText="1" shrinkToFit="1"/>
    </xf>
    <xf numFmtId="1" fontId="44" fillId="49" borderId="5" xfId="0" applyNumberFormat="1" applyFont="1" applyFill="1" applyBorder="1" applyAlignment="1">
      <alignment horizontal="center" vertical="center" wrapText="1" shrinkToFit="1"/>
    </xf>
    <xf numFmtId="179" fontId="44" fillId="49" borderId="5" xfId="0" applyNumberFormat="1" applyFont="1" applyFill="1" applyBorder="1" applyAlignment="1">
      <alignment horizontal="center" vertical="center" wrapText="1" shrinkToFit="1"/>
    </xf>
    <xf numFmtId="180" fontId="44" fillId="49" borderId="5" xfId="0" applyNumberFormat="1" applyFont="1" applyFill="1" applyBorder="1" applyAlignment="1">
      <alignment horizontal="center" vertical="center" wrapText="1" shrinkToFit="1"/>
    </xf>
    <xf numFmtId="2" fontId="44" fillId="49" borderId="5" xfId="0" applyNumberFormat="1" applyFont="1" applyFill="1" applyBorder="1" applyAlignment="1">
      <alignment horizontal="center" vertical="center" wrapText="1" shrinkToFit="1"/>
    </xf>
    <xf numFmtId="10" fontId="44" fillId="49" borderId="5" xfId="0" applyNumberFormat="1" applyFont="1" applyFill="1" applyBorder="1" applyAlignment="1">
      <alignment horizontal="center" vertical="center" wrapText="1" shrinkToFit="1"/>
    </xf>
    <xf numFmtId="49" fontId="44" fillId="49" borderId="5" xfId="0" applyNumberFormat="1" applyFont="1" applyFill="1" applyBorder="1" applyAlignment="1">
      <alignment horizontal="center" vertical="center" wrapText="1" shrinkToFit="1"/>
    </xf>
    <xf numFmtId="0" fontId="8" fillId="0" borderId="0" xfId="0" applyFont="1" applyAlignment="1">
      <alignment horizontal="left" vertical="center"/>
    </xf>
    <xf numFmtId="0" fontId="46" fillId="0" borderId="0" xfId="0" applyFont="1">
      <alignment vertical="center"/>
    </xf>
    <xf numFmtId="14" fontId="10" fillId="0" borderId="0" xfId="0" applyNumberFormat="1" applyFont="1" applyAlignment="1">
      <alignment horizontal="center" vertical="center"/>
    </xf>
    <xf numFmtId="0" fontId="10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10" fillId="0" borderId="49" xfId="0" applyFont="1" applyBorder="1">
      <alignment vertical="center"/>
    </xf>
    <xf numFmtId="0" fontId="0" fillId="0" borderId="49" xfId="0" applyBorder="1">
      <alignment vertical="center"/>
    </xf>
    <xf numFmtId="0" fontId="41" fillId="0" borderId="49" xfId="0" applyFont="1" applyBorder="1" applyAlignment="1">
      <alignment horizontal="left" vertical="center" indent="1"/>
    </xf>
    <xf numFmtId="0" fontId="13" fillId="0" borderId="49" xfId="0" applyFont="1" applyBorder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0" fontId="47" fillId="0" borderId="49" xfId="0" applyFont="1" applyBorder="1">
      <alignment vertical="center"/>
    </xf>
    <xf numFmtId="0" fontId="47" fillId="0" borderId="51" xfId="0" applyFont="1" applyBorder="1">
      <alignment vertical="center"/>
    </xf>
    <xf numFmtId="0" fontId="10" fillId="0" borderId="51" xfId="0" applyFont="1" applyBorder="1">
      <alignment vertical="center"/>
    </xf>
    <xf numFmtId="0" fontId="10" fillId="42" borderId="33" xfId="0" applyFont="1" applyFill="1" applyBorder="1">
      <alignment vertical="center"/>
    </xf>
    <xf numFmtId="0" fontId="10" fillId="42" borderId="6" xfId="0" applyFont="1" applyFill="1" applyBorder="1">
      <alignment vertical="center"/>
    </xf>
    <xf numFmtId="0" fontId="10" fillId="42" borderId="7" xfId="0" applyFont="1" applyFill="1" applyBorder="1">
      <alignment vertical="center"/>
    </xf>
    <xf numFmtId="0" fontId="10" fillId="42" borderId="8" xfId="0" applyFont="1" applyFill="1" applyBorder="1">
      <alignment vertical="center"/>
    </xf>
    <xf numFmtId="0" fontId="10" fillId="42" borderId="9" xfId="0" applyFont="1" applyFill="1" applyBorder="1">
      <alignment vertical="center"/>
    </xf>
    <xf numFmtId="0" fontId="10" fillId="42" borderId="10" xfId="0" applyFont="1" applyFill="1" applyBorder="1">
      <alignment vertical="center"/>
    </xf>
    <xf numFmtId="0" fontId="49" fillId="0" borderId="0" xfId="0" applyFont="1">
      <alignment vertical="center"/>
    </xf>
    <xf numFmtId="0" fontId="10" fillId="2" borderId="0" xfId="0" applyFont="1" applyFill="1" applyAlignment="1">
      <alignment horizontal="center" vertical="center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2" borderId="44" xfId="0" applyFont="1" applyFill="1" applyBorder="1" applyAlignment="1">
      <alignment horizontal="center" vertical="center"/>
    </xf>
    <xf numFmtId="0" fontId="10" fillId="0" borderId="9" xfId="0" applyFont="1" applyBorder="1" applyAlignment="1" applyProtection="1">
      <alignment horizontal="center" vertical="center"/>
      <protection locked="0"/>
    </xf>
    <xf numFmtId="0" fontId="9" fillId="0" borderId="48" xfId="0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0" fontId="10" fillId="0" borderId="8" xfId="0" applyFont="1" applyBorder="1" applyAlignment="1">
      <alignment horizontal="left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 wrapText="1"/>
      <protection locked="0"/>
    </xf>
    <xf numFmtId="14" fontId="10" fillId="2" borderId="0" xfId="0" applyNumberFormat="1" applyFont="1" applyFill="1" applyAlignment="1" applyProtection="1">
      <alignment horizontal="center" vertical="center"/>
      <protection locked="0"/>
    </xf>
    <xf numFmtId="41" fontId="10" fillId="2" borderId="0" xfId="1" applyFont="1" applyFill="1" applyBorder="1" applyAlignment="1" applyProtection="1">
      <alignment horizontal="center" vertical="center"/>
      <protection locked="0"/>
    </xf>
    <xf numFmtId="0" fontId="10" fillId="0" borderId="10" xfId="0" applyFont="1" applyBorder="1" applyAlignment="1">
      <alignment horizontal="left" vertical="center"/>
    </xf>
    <xf numFmtId="41" fontId="10" fillId="2" borderId="44" xfId="1" applyFont="1" applyFill="1" applyBorder="1" applyAlignment="1" applyProtection="1">
      <alignment horizontal="center" vertical="center"/>
      <protection locked="0"/>
    </xf>
    <xf numFmtId="0" fontId="9" fillId="0" borderId="53" xfId="0" applyFont="1" applyBorder="1" applyAlignment="1">
      <alignment horizontal="center" vertical="center"/>
    </xf>
    <xf numFmtId="0" fontId="50" fillId="0" borderId="0" xfId="0" applyFont="1" applyAlignment="1">
      <alignment horizontal="left" vertical="center" indent="1"/>
    </xf>
    <xf numFmtId="0" fontId="10" fillId="2" borderId="0" xfId="0" applyFont="1" applyFill="1" applyAlignment="1">
      <alignment horizontal="centerContinuous" vertical="center"/>
    </xf>
    <xf numFmtId="0" fontId="46" fillId="0" borderId="48" xfId="0" applyFont="1" applyBorder="1" applyAlignment="1">
      <alignment horizontal="center" vertical="center"/>
    </xf>
    <xf numFmtId="0" fontId="10" fillId="2" borderId="50" xfId="0" applyFont="1" applyFill="1" applyBorder="1" applyAlignment="1">
      <alignment horizontal="center" vertical="center"/>
    </xf>
    <xf numFmtId="0" fontId="51" fillId="0" borderId="0" xfId="0" applyFont="1" applyAlignment="1">
      <alignment horizontal="left" vertical="center" indent="1"/>
    </xf>
    <xf numFmtId="0" fontId="5" fillId="2" borderId="0" xfId="0" applyFont="1" applyFill="1" applyAlignment="1">
      <alignment horizontal="centerContinuous" vertical="center"/>
    </xf>
    <xf numFmtId="0" fontId="52" fillId="0" borderId="0" xfId="0" applyFont="1">
      <alignment vertical="center"/>
    </xf>
    <xf numFmtId="0" fontId="31" fillId="0" borderId="0" xfId="0" applyFont="1">
      <alignment vertical="center"/>
    </xf>
    <xf numFmtId="0" fontId="53" fillId="51" borderId="0" xfId="0" applyFont="1" applyFill="1" applyAlignment="1">
      <alignment horizontal="center" vertical="center"/>
    </xf>
    <xf numFmtId="0" fontId="32" fillId="2" borderId="11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0" fillId="4" borderId="0" xfId="0" applyFont="1" applyFill="1">
      <alignment vertical="center"/>
    </xf>
    <xf numFmtId="0" fontId="47" fillId="4" borderId="0" xfId="0" applyFont="1" applyFill="1">
      <alignment vertical="center"/>
    </xf>
    <xf numFmtId="0" fontId="54" fillId="4" borderId="0" xfId="0" applyFont="1" applyFill="1">
      <alignment vertical="center"/>
    </xf>
    <xf numFmtId="0" fontId="10" fillId="0" borderId="0" xfId="0" applyFont="1" applyAlignment="1">
      <alignment horizontal="center" vertical="center" wrapText="1"/>
    </xf>
    <xf numFmtId="0" fontId="10" fillId="0" borderId="21" xfId="0" quotePrefix="1" applyFont="1" applyBorder="1" applyAlignment="1">
      <alignment horizontal="center" vertical="center" wrapText="1"/>
    </xf>
    <xf numFmtId="14" fontId="8" fillId="0" borderId="0" xfId="0" applyNumberFormat="1" applyFont="1">
      <alignment vertical="center"/>
    </xf>
    <xf numFmtId="0" fontId="57" fillId="0" borderId="0" xfId="42" applyAlignment="1"/>
    <xf numFmtId="0" fontId="10" fillId="3" borderId="29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6" xfId="0" applyFont="1" applyBorder="1">
      <alignment vertical="center"/>
    </xf>
    <xf numFmtId="0" fontId="10" fillId="0" borderId="35" xfId="0" applyFont="1" applyBorder="1" applyAlignment="1">
      <alignment horizontal="center" vertical="center"/>
    </xf>
    <xf numFmtId="0" fontId="10" fillId="0" borderId="35" xfId="0" applyFont="1" applyBorder="1">
      <alignment vertical="center"/>
    </xf>
    <xf numFmtId="0" fontId="12" fillId="0" borderId="0" xfId="0" applyFont="1" applyAlignment="1">
      <alignment horizontal="left" vertical="center" wrapText="1"/>
    </xf>
    <xf numFmtId="0" fontId="33" fillId="0" borderId="0" xfId="0" applyFont="1" applyAlignment="1">
      <alignment horizontal="left" vertical="center"/>
    </xf>
    <xf numFmtId="0" fontId="9" fillId="8" borderId="25" xfId="0" applyFont="1" applyFill="1" applyBorder="1" applyAlignment="1">
      <alignment horizontal="center" vertical="center" wrapText="1"/>
    </xf>
    <xf numFmtId="0" fontId="10" fillId="0" borderId="58" xfId="0" applyFont="1" applyBorder="1" applyAlignment="1" applyProtection="1">
      <alignment horizontal="center" vertical="center"/>
      <protection locked="0"/>
    </xf>
    <xf numFmtId="0" fontId="10" fillId="3" borderId="25" xfId="0" applyFont="1" applyFill="1" applyBorder="1" applyAlignment="1">
      <alignment horizontal="center" vertical="center" wrapText="1"/>
    </xf>
    <xf numFmtId="0" fontId="10" fillId="3" borderId="25" xfId="0" applyFont="1" applyFill="1" applyBorder="1" applyAlignment="1">
      <alignment horizontal="center" vertical="center"/>
    </xf>
    <xf numFmtId="176" fontId="9" fillId="40" borderId="32" xfId="0" applyNumberFormat="1" applyFont="1" applyFill="1" applyBorder="1" applyAlignment="1">
      <alignment horizontal="centerContinuous" vertical="center" wrapText="1"/>
    </xf>
    <xf numFmtId="0" fontId="10" fillId="52" borderId="0" xfId="0" applyFont="1" applyFill="1">
      <alignment vertical="center"/>
    </xf>
    <xf numFmtId="0" fontId="0" fillId="52" borderId="0" xfId="0" applyFill="1">
      <alignment vertical="center"/>
    </xf>
    <xf numFmtId="3" fontId="10" fillId="41" borderId="20" xfId="0" applyNumberFormat="1" applyFont="1" applyFill="1" applyBorder="1" applyAlignment="1">
      <alignment vertical="center" wrapText="1"/>
    </xf>
    <xf numFmtId="177" fontId="10" fillId="41" borderId="20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177" fontId="10" fillId="39" borderId="34" xfId="0" applyNumberFormat="1" applyFont="1" applyFill="1" applyBorder="1" applyAlignment="1">
      <alignment horizontal="center" vertical="center"/>
    </xf>
    <xf numFmtId="177" fontId="10" fillId="39" borderId="4" xfId="0" applyNumberFormat="1" applyFont="1" applyFill="1" applyBorder="1" applyAlignment="1">
      <alignment horizontal="center" vertical="center"/>
    </xf>
    <xf numFmtId="177" fontId="10" fillId="39" borderId="31" xfId="0" applyNumberFormat="1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9" xfId="0" applyFont="1" applyBorder="1" applyAlignment="1">
      <alignment vertical="center" wrapText="1"/>
    </xf>
    <xf numFmtId="0" fontId="8" fillId="0" borderId="60" xfId="0" applyFont="1" applyBorder="1" applyAlignment="1">
      <alignment vertical="center" wrapText="1"/>
    </xf>
    <xf numFmtId="0" fontId="11" fillId="39" borderId="61" xfId="0" applyFont="1" applyFill="1" applyBorder="1" applyAlignment="1">
      <alignment horizontal="center" vertical="center"/>
    </xf>
    <xf numFmtId="0" fontId="11" fillId="39" borderId="62" xfId="0" applyFont="1" applyFill="1" applyBorder="1" applyAlignment="1">
      <alignment horizontal="center" vertical="center"/>
    </xf>
    <xf numFmtId="0" fontId="11" fillId="39" borderId="63" xfId="0" applyFont="1" applyFill="1" applyBorder="1" applyAlignment="1">
      <alignment horizontal="center" vertical="center"/>
    </xf>
    <xf numFmtId="0" fontId="8" fillId="0" borderId="54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33" xfId="0" applyFont="1" applyBorder="1" applyAlignment="1">
      <alignment vertical="center" wrapText="1"/>
    </xf>
    <xf numFmtId="3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179" fontId="0" fillId="0" borderId="0" xfId="0" applyNumberFormat="1">
      <alignment vertical="center"/>
    </xf>
    <xf numFmtId="0" fontId="9" fillId="4" borderId="65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10" fillId="50" borderId="21" xfId="0" applyFont="1" applyFill="1" applyBorder="1" applyAlignment="1">
      <alignment vertical="center" wrapText="1"/>
    </xf>
    <xf numFmtId="14" fontId="10" fillId="41" borderId="2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3" fontId="10" fillId="41" borderId="21" xfId="0" applyNumberFormat="1" applyFont="1" applyFill="1" applyBorder="1">
      <alignment vertical="center"/>
    </xf>
    <xf numFmtId="0" fontId="9" fillId="8" borderId="32" xfId="0" applyFont="1" applyFill="1" applyBorder="1" applyAlignment="1">
      <alignment horizontal="center" vertical="center" wrapText="1"/>
    </xf>
    <xf numFmtId="0" fontId="30" fillId="42" borderId="26" xfId="0" applyFont="1" applyFill="1" applyBorder="1" applyAlignment="1">
      <alignment horizontal="center" vertical="center"/>
    </xf>
    <xf numFmtId="185" fontId="10" fillId="0" borderId="58" xfId="0" applyNumberFormat="1" applyFont="1" applyBorder="1" applyAlignment="1" applyProtection="1">
      <alignment horizontal="center" vertical="center"/>
      <protection locked="0"/>
    </xf>
    <xf numFmtId="186" fontId="10" fillId="0" borderId="58" xfId="0" applyNumberFormat="1" applyFont="1" applyBorder="1" applyAlignment="1" applyProtection="1">
      <alignment horizontal="center" vertical="center"/>
      <protection locked="0"/>
    </xf>
    <xf numFmtId="186" fontId="10" fillId="0" borderId="66" xfId="0" applyNumberFormat="1" applyFont="1" applyBorder="1" applyAlignment="1" applyProtection="1">
      <alignment horizontal="center" vertical="center"/>
      <protection locked="0"/>
    </xf>
    <xf numFmtId="185" fontId="10" fillId="3" borderId="25" xfId="0" applyNumberFormat="1" applyFont="1" applyFill="1" applyBorder="1" applyAlignment="1">
      <alignment horizontal="center" vertical="center" wrapText="1"/>
    </xf>
    <xf numFmtId="186" fontId="10" fillId="3" borderId="25" xfId="0" applyNumberFormat="1" applyFont="1" applyFill="1" applyBorder="1" applyAlignment="1">
      <alignment horizontal="center" vertical="center" wrapText="1"/>
    </xf>
    <xf numFmtId="186" fontId="10" fillId="3" borderId="32" xfId="0" applyNumberFormat="1" applyFont="1" applyFill="1" applyBorder="1" applyAlignment="1">
      <alignment horizontal="center" vertical="center" wrapText="1"/>
    </xf>
    <xf numFmtId="185" fontId="10" fillId="3" borderId="25" xfId="0" applyNumberFormat="1" applyFont="1" applyFill="1" applyBorder="1" applyAlignment="1">
      <alignment horizontal="center" vertical="center"/>
    </xf>
    <xf numFmtId="186" fontId="10" fillId="3" borderId="25" xfId="0" applyNumberFormat="1" applyFont="1" applyFill="1" applyBorder="1" applyAlignment="1">
      <alignment horizontal="center" vertical="center"/>
    </xf>
    <xf numFmtId="186" fontId="10" fillId="3" borderId="32" xfId="0" applyNumberFormat="1" applyFont="1" applyFill="1" applyBorder="1" applyAlignment="1">
      <alignment horizontal="center" vertical="center"/>
    </xf>
    <xf numFmtId="186" fontId="0" fillId="0" borderId="0" xfId="0" applyNumberFormat="1">
      <alignment vertical="center"/>
    </xf>
    <xf numFmtId="0" fontId="9" fillId="0" borderId="0" xfId="0" applyFont="1" applyAlignment="1">
      <alignment horizontal="center" vertical="center" wrapText="1"/>
    </xf>
    <xf numFmtId="0" fontId="2" fillId="0" borderId="0" xfId="43">
      <alignment vertical="center"/>
    </xf>
    <xf numFmtId="0" fontId="60" fillId="0" borderId="0" xfId="43" applyFont="1" applyAlignment="1">
      <alignment horizontal="left" vertical="center"/>
    </xf>
    <xf numFmtId="0" fontId="39" fillId="43" borderId="0" xfId="43" applyFont="1" applyFill="1">
      <alignment vertical="center"/>
    </xf>
    <xf numFmtId="0" fontId="39" fillId="43" borderId="0" xfId="43" applyFont="1" applyFill="1" applyAlignment="1">
      <alignment horizontal="right" vertical="center"/>
    </xf>
    <xf numFmtId="0" fontId="40" fillId="44" borderId="0" xfId="43" applyFont="1" applyFill="1">
      <alignment vertical="center"/>
    </xf>
    <xf numFmtId="0" fontId="40" fillId="44" borderId="0" xfId="43" applyFont="1" applyFill="1" applyAlignment="1">
      <alignment horizontal="right" vertical="center"/>
    </xf>
    <xf numFmtId="0" fontId="40" fillId="44" borderId="44" xfId="43" applyFont="1" applyFill="1" applyBorder="1">
      <alignment vertical="center"/>
    </xf>
    <xf numFmtId="0" fontId="40" fillId="44" borderId="44" xfId="43" applyFont="1" applyFill="1" applyBorder="1" applyAlignment="1">
      <alignment horizontal="right" vertical="center"/>
    </xf>
    <xf numFmtId="0" fontId="38" fillId="45" borderId="45" xfId="43" applyFont="1" applyFill="1" applyBorder="1" applyAlignment="1">
      <alignment horizontal="center" vertical="center"/>
    </xf>
    <xf numFmtId="0" fontId="38" fillId="46" borderId="45" xfId="43" applyFont="1" applyFill="1" applyBorder="1" applyAlignment="1">
      <alignment horizontal="center" vertical="center"/>
    </xf>
    <xf numFmtId="0" fontId="2" fillId="2" borderId="1" xfId="43" applyFill="1" applyBorder="1">
      <alignment vertical="center"/>
    </xf>
    <xf numFmtId="0" fontId="38" fillId="47" borderId="45" xfId="43" applyFont="1" applyFill="1" applyBorder="1" applyAlignment="1">
      <alignment horizontal="left" vertical="center"/>
    </xf>
    <xf numFmtId="0" fontId="38" fillId="47" borderId="54" xfId="43" applyFont="1" applyFill="1" applyBorder="1" applyAlignment="1">
      <alignment horizontal="left" vertical="center"/>
    </xf>
    <xf numFmtId="0" fontId="38" fillId="48" borderId="45" xfId="43" applyFont="1" applyFill="1" applyBorder="1" applyAlignment="1">
      <alignment horizontal="right" vertical="center"/>
    </xf>
    <xf numFmtId="0" fontId="38" fillId="0" borderId="45" xfId="43" applyFont="1" applyBorder="1" applyAlignment="1">
      <alignment horizontal="right" vertical="center"/>
    </xf>
    <xf numFmtId="0" fontId="38" fillId="47" borderId="0" xfId="43" applyFont="1" applyFill="1" applyAlignment="1">
      <alignment horizontal="left" vertical="center"/>
    </xf>
    <xf numFmtId="0" fontId="38" fillId="47" borderId="55" xfId="43" applyFont="1" applyFill="1" applyBorder="1" applyAlignment="1">
      <alignment horizontal="left" vertical="center"/>
    </xf>
    <xf numFmtId="0" fontId="38" fillId="48" borderId="0" xfId="43" applyFont="1" applyFill="1" applyAlignment="1">
      <alignment horizontal="right" vertical="center"/>
    </xf>
    <xf numFmtId="0" fontId="38" fillId="0" borderId="0" xfId="43" applyFont="1" applyAlignment="1">
      <alignment horizontal="right" vertical="center"/>
    </xf>
    <xf numFmtId="0" fontId="2" fillId="0" borderId="1" xfId="43" applyBorder="1">
      <alignment vertical="center"/>
    </xf>
    <xf numFmtId="0" fontId="38" fillId="47" borderId="46" xfId="43" applyFont="1" applyFill="1" applyBorder="1" applyAlignment="1">
      <alignment horizontal="left" vertical="center"/>
    </xf>
    <xf numFmtId="0" fontId="38" fillId="47" borderId="56" xfId="43" applyFont="1" applyFill="1" applyBorder="1" applyAlignment="1">
      <alignment horizontal="left" vertical="center"/>
    </xf>
    <xf numFmtId="0" fontId="38" fillId="48" borderId="46" xfId="43" applyFont="1" applyFill="1" applyBorder="1" applyAlignment="1">
      <alignment horizontal="right" vertical="center"/>
    </xf>
    <xf numFmtId="0" fontId="38" fillId="0" borderId="46" xfId="43" applyFont="1" applyBorder="1" applyAlignment="1">
      <alignment horizontal="right" vertical="center"/>
    </xf>
    <xf numFmtId="0" fontId="38" fillId="47" borderId="47" xfId="43" applyFont="1" applyFill="1" applyBorder="1" applyAlignment="1">
      <alignment horizontal="left" vertical="center"/>
    </xf>
    <xf numFmtId="0" fontId="38" fillId="47" borderId="57" xfId="43" applyFont="1" applyFill="1" applyBorder="1" applyAlignment="1">
      <alignment horizontal="left" vertical="center"/>
    </xf>
    <xf numFmtId="0" fontId="38" fillId="48" borderId="47" xfId="43" applyFont="1" applyFill="1" applyBorder="1" applyAlignment="1">
      <alignment horizontal="right" vertical="center"/>
    </xf>
    <xf numFmtId="0" fontId="38" fillId="0" borderId="47" xfId="43" applyFont="1" applyBorder="1" applyAlignment="1">
      <alignment horizontal="right" vertical="center"/>
    </xf>
    <xf numFmtId="0" fontId="2" fillId="0" borderId="0" xfId="43" applyAlignment="1">
      <alignment horizontal="center" vertical="center"/>
    </xf>
    <xf numFmtId="0" fontId="1" fillId="0" borderId="0" xfId="43" applyFont="1" applyAlignment="1">
      <alignment horizontal="center" vertical="center"/>
    </xf>
    <xf numFmtId="0" fontId="26" fillId="0" borderId="0" xfId="43" applyFont="1" applyAlignment="1">
      <alignment horizontal="center" vertical="center"/>
    </xf>
    <xf numFmtId="187" fontId="12" fillId="0" borderId="0" xfId="0" applyNumberFormat="1" applyFont="1" applyAlignment="1">
      <alignment horizontal="center" vertical="center"/>
    </xf>
    <xf numFmtId="0" fontId="5" fillId="0" borderId="0" xfId="0" applyFont="1" applyProtection="1">
      <alignment vertical="center"/>
      <protection locked="0"/>
    </xf>
    <xf numFmtId="0" fontId="10" fillId="0" borderId="40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0" fillId="0" borderId="38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</cellXfs>
  <cellStyles count="44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보통" xfId="9" builtinId="28" customBuiltin="1"/>
    <cellStyle name="설명 텍스트" xfId="16" builtinId="53" customBuiltin="1"/>
    <cellStyle name="셀 확인" xfId="14" builtinId="23" customBuiltin="1"/>
    <cellStyle name="쉼표 [0]" xfId="1" builtinId="6"/>
    <cellStyle name="연결된 셀" xfId="13" builtinId="24" customBuiltin="1"/>
    <cellStyle name="요약" xfId="17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  <cellStyle name="표준 2" xfId="43" xr:uid="{00000000-0005-0000-0000-00002A000000}"/>
    <cellStyle name="하이퍼링크" xfId="42" builtinId="8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80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79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81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79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맑은 고딕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FF0000"/>
      </font>
    </dxf>
    <dxf>
      <fill>
        <patternFill patternType="lightUp">
          <fgColor theme="0" tint="-0.34998626667073579"/>
          <bgColor theme="0" tint="-0.14996795556505021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FFFCC"/>
      <color rgb="FFFFFF99"/>
      <color rgb="FFC5D9F1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TABLE!BB13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0</xdr:row>
      <xdr:rowOff>171450</xdr:rowOff>
    </xdr:from>
    <xdr:to>
      <xdr:col>4</xdr:col>
      <xdr:colOff>3248025</xdr:colOff>
      <xdr:row>7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2424" y="171450"/>
          <a:ext cx="8343901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>
              <a:solidFill>
                <a:srgbClr val="FF0000"/>
              </a:solidFill>
            </a:rPr>
            <a:t>노란색으로 표시된 부분은 개별적으로 입력 필요합니다</a:t>
          </a:r>
          <a:r>
            <a:rPr lang="en-US" altLang="ko-KR" sz="1100" b="1">
              <a:solidFill>
                <a:srgbClr val="FF0000"/>
              </a:solidFill>
            </a:rPr>
            <a:t>.</a:t>
          </a:r>
        </a:p>
        <a:p>
          <a:r>
            <a:rPr lang="en-US" altLang="ko-KR" sz="1000" b="0">
              <a:solidFill>
                <a:sysClr val="windowText" lastClr="000000"/>
              </a:solidFill>
            </a:rPr>
            <a:t>1. </a:t>
          </a:r>
          <a:r>
            <a:rPr lang="ko-KR" altLang="en-US" sz="1000" b="0">
              <a:solidFill>
                <a:sysClr val="windowText" lastClr="000000"/>
              </a:solidFill>
            </a:rPr>
            <a:t>새로운 사업</a:t>
          </a:r>
          <a:r>
            <a:rPr lang="en-US" altLang="ko-KR" sz="1000" b="0">
              <a:solidFill>
                <a:sysClr val="windowText" lastClr="000000"/>
              </a:solidFill>
            </a:rPr>
            <a:t>(</a:t>
          </a:r>
          <a:r>
            <a:rPr lang="ko-KR" altLang="en-US" sz="1000" b="0">
              <a:solidFill>
                <a:sysClr val="windowText" lastClr="000000"/>
              </a:solidFill>
            </a:rPr>
            <a:t>바이오</a:t>
          </a:r>
          <a:r>
            <a:rPr lang="en-US" altLang="ko-KR" sz="1000" b="0">
              <a:solidFill>
                <a:sysClr val="windowText" lastClr="000000"/>
              </a:solidFill>
            </a:rPr>
            <a:t>/</a:t>
          </a:r>
          <a:r>
            <a:rPr lang="ko-KR" altLang="en-US" sz="1000" b="0">
              <a:solidFill>
                <a:sysClr val="windowText" lastClr="000000"/>
              </a:solidFill>
            </a:rPr>
            <a:t>플랫폼 등</a:t>
          </a:r>
          <a:r>
            <a:rPr lang="en-US" altLang="ko-KR" sz="1000" b="0">
              <a:solidFill>
                <a:sysClr val="windowText" lastClr="000000"/>
              </a:solidFill>
            </a:rPr>
            <a:t>) </a:t>
          </a:r>
          <a:r>
            <a:rPr lang="ko-KR" altLang="en-US" sz="1000" b="0">
              <a:solidFill>
                <a:sysClr val="windowText" lastClr="000000"/>
              </a:solidFill>
            </a:rPr>
            <a:t>또는 국내 유사한 사업을 영위하고 있는 유사회사가 없는 평가대상회사의 경우</a:t>
          </a:r>
          <a:r>
            <a:rPr lang="en-US" altLang="ko-KR" sz="1000" b="0">
              <a:solidFill>
                <a:sysClr val="windowText" lastClr="000000"/>
              </a:solidFill>
            </a:rPr>
            <a:t>,</a:t>
          </a:r>
          <a:r>
            <a:rPr lang="en-US" altLang="ko-KR" sz="1000" b="0" baseline="0">
              <a:solidFill>
                <a:sysClr val="windowText" lastClr="000000"/>
              </a:solidFill>
            </a:rPr>
            <a:t> </a:t>
          </a:r>
        </a:p>
        <a:p>
          <a:r>
            <a:rPr lang="ko-KR" altLang="en-US" sz="1000" b="0">
              <a:solidFill>
                <a:sysClr val="windowText" lastClr="000000"/>
              </a:solidFill>
            </a:rPr>
            <a:t>    평가자가 별도로 유사기업 선정 로직 세우면서 진행하시기 바랍니다</a:t>
          </a:r>
          <a:r>
            <a:rPr lang="en-US" altLang="ko-KR" sz="1000" b="0">
              <a:solidFill>
                <a:sysClr val="windowText" lastClr="000000"/>
              </a:solidFill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en-US" altLang="ko-KR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[TABLE]</a:t>
          </a:r>
          <a:r>
            <a:rPr lang="en-US" altLang="ko-KR" sz="10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0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시트의 업데이트 권장 주기는 분기</a:t>
          </a:r>
          <a:r>
            <a:rPr lang="en-US" altLang="ko-KR" sz="10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[</a:t>
          </a:r>
          <a:r>
            <a:rPr lang="ko-KR" altLang="ko-KR" sz="10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기업의 이해</a:t>
          </a:r>
          <a:r>
            <a:rPr lang="en-US" altLang="ko-KR" sz="10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 </a:t>
          </a:r>
          <a:r>
            <a:rPr lang="ko-KR" altLang="ko-KR" sz="10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시트 업데이트 권장 주기는 반기입니다</a:t>
          </a:r>
          <a:r>
            <a:rPr lang="en-US" altLang="ko-KR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ko-KR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반기마다 두 시트는 업데이트하여 배포 예정이며</a:t>
          </a:r>
          <a:r>
            <a:rPr lang="en-US" altLang="ko-KR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[TABLE]</a:t>
          </a:r>
          <a:r>
            <a:rPr lang="ko-KR" altLang="ko-KR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시트는 평가자분들께서 업데이트 진행하시기 바랍니다</a:t>
          </a:r>
          <a:r>
            <a:rPr lang="en-US" altLang="ko-KR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endParaRPr lang="ko-KR" altLang="ko-KR" sz="1000">
            <a:effectLst/>
          </a:endParaRPr>
        </a:p>
        <a:p>
          <a:endParaRPr lang="ko-KR" altLang="en-US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95251</xdr:colOff>
      <xdr:row>2</xdr:row>
      <xdr:rowOff>84667</xdr:rowOff>
    </xdr:from>
    <xdr:to>
      <xdr:col>6</xdr:col>
      <xdr:colOff>1248833</xdr:colOff>
      <xdr:row>2</xdr:row>
      <xdr:rowOff>95251</xdr:rowOff>
    </xdr:to>
    <xdr:cxnSp macro="">
      <xdr:nvCxnSpPr>
        <xdr:cNvPr id="4" name="직선 화살표 연결선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>
          <a:off x="10699751" y="465667"/>
          <a:ext cx="1153582" cy="1058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32</xdr:row>
      <xdr:rowOff>38100</xdr:rowOff>
    </xdr:from>
    <xdr:to>
      <xdr:col>4</xdr:col>
      <xdr:colOff>3152775</xdr:colOff>
      <xdr:row>42</xdr:row>
      <xdr:rowOff>104775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52450" y="6896100"/>
          <a:ext cx="8048625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Case1) </a:t>
          </a:r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평가대상회사와 유사한 산업을 영위하고 있는 유사회사를 일부 파악하고 있는 경우</a:t>
          </a:r>
          <a:endParaRPr lang="en-US" altLang="ko-KR" sz="11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000" b="0" i="1">
              <a:solidFill>
                <a:sysClr val="windowText" lastClr="000000"/>
              </a:solidFill>
            </a:rPr>
            <a:t>전기 선정 유사회사</a:t>
          </a:r>
          <a:r>
            <a:rPr lang="en-US" altLang="ko-KR" sz="1000" b="0" i="1">
              <a:solidFill>
                <a:sysClr val="windowText" lastClr="000000"/>
              </a:solidFill>
            </a:rPr>
            <a:t>, </a:t>
          </a:r>
          <a:r>
            <a:rPr lang="ko-KR" altLang="en-US" sz="1000" b="0" i="1">
              <a:solidFill>
                <a:sysClr val="windowText" lastClr="000000"/>
              </a:solidFill>
            </a:rPr>
            <a:t>회사제시 유사회사</a:t>
          </a:r>
          <a:r>
            <a:rPr lang="en-US" altLang="ko-KR" sz="1000" b="0" i="1">
              <a:solidFill>
                <a:sysClr val="windowText" lastClr="000000"/>
              </a:solidFill>
            </a:rPr>
            <a:t>, </a:t>
          </a:r>
          <a:r>
            <a:rPr lang="ko-KR" altLang="en-US" sz="1000" b="0" i="1">
              <a:solidFill>
                <a:sysClr val="windowText" lastClr="000000"/>
              </a:solidFill>
            </a:rPr>
            <a:t>투심보고서 제시 유사회사 등 일부 유사회사를 파악하고 있는 경우</a:t>
          </a:r>
          <a:r>
            <a:rPr lang="en-US" altLang="ko-KR" sz="1000" b="0" i="1">
              <a:solidFill>
                <a:sysClr val="windowText" lastClr="000000"/>
              </a:solidFill>
            </a:rPr>
            <a:t>,  </a:t>
          </a:r>
          <a:r>
            <a:rPr lang="ko-KR" altLang="en-US" sz="1000" b="0" i="1">
              <a:solidFill>
                <a:sysClr val="windowText" lastClr="000000"/>
              </a:solidFill>
            </a:rPr>
            <a:t>아래표 회사명 부분에 회사명 입력하면</a:t>
          </a:r>
          <a:r>
            <a:rPr lang="en-US" altLang="ko-KR" sz="1000" b="0" i="1">
              <a:solidFill>
                <a:sysClr val="windowText" lastClr="000000"/>
              </a:solidFill>
            </a:rPr>
            <a:t>, </a:t>
          </a:r>
          <a:r>
            <a:rPr lang="ko-KR" altLang="en-US" sz="1000" b="0" i="1">
              <a:solidFill>
                <a:sysClr val="windowText" lastClr="000000"/>
              </a:solidFill>
            </a:rPr>
            <a:t>유사회사들의 산업분류가 우측에 자동입력되고 입력된 산업 분류들이 아래  </a:t>
          </a:r>
          <a:r>
            <a:rPr lang="en-US" altLang="ko-KR" sz="1000" b="0" i="1">
              <a:solidFill>
                <a:sysClr val="windowText" lastClr="000000"/>
              </a:solidFill>
            </a:rPr>
            <a:t>"Auto</a:t>
          </a:r>
          <a:r>
            <a:rPr lang="en-US" altLang="ko-KR" sz="1000" b="0" i="1" baseline="0">
              <a:solidFill>
                <a:sysClr val="windowText" lastClr="000000"/>
              </a:solidFill>
            </a:rPr>
            <a:t> Sorted </a:t>
          </a:r>
          <a:r>
            <a:rPr lang="ko-KR" altLang="en-US" sz="1000" b="0" i="1">
              <a:solidFill>
                <a:sysClr val="windowText" lastClr="000000"/>
              </a:solidFill>
            </a:rPr>
            <a:t>산업분류 </a:t>
          </a:r>
          <a:r>
            <a:rPr lang="en-US" altLang="ko-KR" sz="1000" b="0" i="1">
              <a:solidFill>
                <a:sysClr val="windowText" lastClr="000000"/>
              </a:solidFill>
            </a:rPr>
            <a:t>" </a:t>
          </a:r>
          <a:r>
            <a:rPr lang="ko-KR" altLang="en-US" sz="1000" b="0" i="1">
              <a:solidFill>
                <a:sysClr val="windowText" lastClr="000000"/>
              </a:solidFill>
            </a:rPr>
            <a:t>부분에 정리가 됩니다</a:t>
          </a:r>
          <a:r>
            <a:rPr lang="en-US" altLang="ko-KR" sz="1000" b="0" i="1">
              <a:solidFill>
                <a:sysClr val="windowText" lastClr="000000"/>
              </a:solidFill>
            </a:rPr>
            <a:t>.</a:t>
          </a:r>
        </a:p>
        <a:p>
          <a:endParaRPr lang="en-US" altLang="ko-KR" sz="1000" b="0" i="1">
            <a:solidFill>
              <a:sysClr val="windowText" lastClr="000000"/>
            </a:solidFill>
          </a:endParaRPr>
        </a:p>
        <a:p>
          <a:r>
            <a:rPr lang="en-US" altLang="ko-KR" sz="1100" b="1" i="0">
              <a:solidFill>
                <a:sysClr val="windowText" lastClr="000000"/>
              </a:solidFill>
            </a:rPr>
            <a:t>Case2) </a:t>
          </a:r>
          <a:r>
            <a:rPr lang="ko-KR" altLang="en-US" sz="1100" b="1" i="0">
              <a:solidFill>
                <a:sysClr val="windowText" lastClr="000000"/>
              </a:solidFill>
            </a:rPr>
            <a:t>평가대상회사와 유사한 산업을 영위하고 있는 유사회사를 파악하고 있지 않는 경우</a:t>
          </a:r>
          <a:endParaRPr lang="en-US" altLang="ko-KR" sz="1100" b="1" i="0">
            <a:solidFill>
              <a:sysClr val="windowText" lastClr="000000"/>
            </a:solidFill>
          </a:endParaRPr>
        </a:p>
        <a:p>
          <a:r>
            <a:rPr lang="ko-KR" altLang="en-US" sz="1000" b="0" i="1">
              <a:solidFill>
                <a:sysClr val="windowText" lastClr="000000"/>
              </a:solidFill>
            </a:rPr>
            <a:t>평가대상회사의 </a:t>
          </a:r>
          <a:r>
            <a:rPr lang="en-US" altLang="ko-KR" sz="1000" b="0" i="1">
              <a:solidFill>
                <a:sysClr val="windowText" lastClr="000000"/>
              </a:solidFill>
            </a:rPr>
            <a:t>KISLINE </a:t>
          </a:r>
          <a:r>
            <a:rPr lang="ko-KR" altLang="en-US" sz="1000" b="0" i="1">
              <a:solidFill>
                <a:sysClr val="windowText" lastClr="000000"/>
              </a:solidFill>
            </a:rPr>
            <a:t>제시 표준 산업 분류나 검토하고자하는 산업분류 </a:t>
          </a:r>
          <a:r>
            <a:rPr lang="en-US" altLang="ko-KR" sz="1000" b="0" i="1">
              <a:solidFill>
                <a:sysClr val="windowText" lastClr="000000"/>
              </a:solidFill>
            </a:rPr>
            <a:t>"Auto Sorted </a:t>
          </a:r>
          <a:r>
            <a:rPr lang="ko-KR" altLang="en-US" sz="1000" b="0" i="1">
              <a:solidFill>
                <a:sysClr val="windowText" lastClr="000000"/>
              </a:solidFill>
            </a:rPr>
            <a:t>산업분류 </a:t>
          </a:r>
          <a:r>
            <a:rPr lang="en-US" altLang="ko-KR" sz="1000" b="0" i="1">
              <a:solidFill>
                <a:sysClr val="windowText" lastClr="000000"/>
              </a:solidFill>
            </a:rPr>
            <a:t>" </a:t>
          </a:r>
          <a:r>
            <a:rPr lang="ko-KR" altLang="en-US" sz="1000" b="0" i="1">
              <a:solidFill>
                <a:sysClr val="windowText" lastClr="000000"/>
              </a:solidFill>
            </a:rPr>
            <a:t>부분에 직접 입력합니다</a:t>
          </a:r>
          <a:r>
            <a:rPr lang="en-US" altLang="ko-KR" sz="1000" b="0" i="1">
              <a:solidFill>
                <a:sysClr val="windowText" lastClr="000000"/>
              </a:solidFill>
            </a:rPr>
            <a:t>. </a:t>
          </a:r>
        </a:p>
        <a:p>
          <a:r>
            <a:rPr lang="ko-KR" altLang="en-US" sz="1000" b="0" i="1">
              <a:solidFill>
                <a:sysClr val="windowText" lastClr="000000"/>
              </a:solidFill>
            </a:rPr>
            <a:t>평가대상회사가 속한 동일 표준 산업분류 내에 상장사가 없는 경우에는 유사회사 산출이 안되기 때문에</a:t>
          </a:r>
          <a:r>
            <a:rPr lang="en-US" altLang="ko-KR" sz="1000" b="0" i="1">
              <a:solidFill>
                <a:sysClr val="windowText" lastClr="000000"/>
              </a:solidFill>
            </a:rPr>
            <a:t> </a:t>
          </a:r>
          <a:r>
            <a:rPr lang="ko-KR" altLang="en-US" sz="1000" b="0" i="1">
              <a:solidFill>
                <a:sysClr val="windowText" lastClr="000000"/>
              </a:solidFill>
            </a:rPr>
            <a:t>이런 경우는 상위 산업분류를 선택하거나 다수의 표준 산업 분류를 선택해야 합니다</a:t>
          </a:r>
          <a:r>
            <a:rPr lang="en-US" altLang="ko-KR" sz="1000" b="0" i="1">
              <a:solidFill>
                <a:sysClr val="windowText" lastClr="000000"/>
              </a:solidFill>
            </a:rPr>
            <a:t>. </a:t>
          </a:r>
          <a:r>
            <a:rPr lang="ko-KR" altLang="en-US" sz="1000" b="0" i="1">
              <a:solidFill>
                <a:sysClr val="windowText" lastClr="000000"/>
              </a:solidFill>
            </a:rPr>
            <a:t>또한</a:t>
          </a:r>
          <a:endParaRPr lang="en-US" altLang="ko-KR" sz="1000" b="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81</xdr:row>
      <xdr:rowOff>66675</xdr:rowOff>
    </xdr:from>
    <xdr:to>
      <xdr:col>4</xdr:col>
      <xdr:colOff>3152775</xdr:colOff>
      <xdr:row>90</xdr:row>
      <xdr:rowOff>21167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50333" y="13020675"/>
          <a:ext cx="8349192" cy="16689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선택된 산업분류를 바탕으로 모집단을 선정 후 </a:t>
          </a:r>
          <a:r>
            <a:rPr lang="en-US" altLang="ko-KR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차 선정을 위해 아래 표의 노란색 음영셀에 평가대상 회사의 주요 제품이나 영위 산업 키워드를 입력해야 합니다</a:t>
          </a:r>
          <a:r>
            <a:rPr lang="en-US" altLang="ko-KR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</a:p>
        <a:p>
          <a:endParaRPr lang="en-US" altLang="ko-KR" sz="10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키워드를 입력하시면</a:t>
          </a:r>
          <a:r>
            <a:rPr lang="en-US" altLang="ko-KR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[2.</a:t>
          </a:r>
          <a:r>
            <a:rPr lang="en-US" altLang="ko-KR" sz="10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유사회사검토</a:t>
          </a:r>
          <a:r>
            <a:rPr lang="en-US" altLang="ko-KR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 </a:t>
          </a:r>
          <a:r>
            <a:rPr lang="ko-KR" alt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시트에서 </a:t>
          </a:r>
          <a:r>
            <a:rPr lang="en-US" altLang="ko-KR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ko-KR" alt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주요 제품</a:t>
          </a:r>
          <a:r>
            <a:rPr lang="en-US" altLang="ko-KR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ko-KR" alt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과 </a:t>
          </a:r>
          <a:r>
            <a:rPr lang="en-US" altLang="ko-KR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ko-KR" alt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회사 이해</a:t>
          </a:r>
          <a:r>
            <a:rPr lang="en-US" altLang="ko-KR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</a:t>
          </a:r>
          <a:r>
            <a:rPr lang="ko-KR" alt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부분에 해당 키워드를 포함한 산업군의 회사가 자동으로 필터됩니다</a:t>
          </a:r>
          <a:r>
            <a:rPr lang="en-US" altLang="ko-KR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900" b="0" i="1">
              <a:solidFill>
                <a:sysClr val="windowText" lastClr="000000"/>
              </a:solidFill>
            </a:rPr>
            <a:t>리서치 등을 통해 평가대상회사가 영위하는 사업에 대한 이해가 바탕이 되어야 하며  확실한 유사회사임에도 키워드로 인해 선정 누락되는 경우가 있을 수 있음</a:t>
          </a:r>
          <a:r>
            <a:rPr lang="en-US" altLang="ko-KR" sz="900" b="0" i="1">
              <a:solidFill>
                <a:sysClr val="windowText" lastClr="000000"/>
              </a:solidFill>
            </a:rPr>
            <a:t>, </a:t>
          </a:r>
          <a:r>
            <a:rPr lang="ko-KR" altLang="en-US" sz="900" b="0" i="1">
              <a:solidFill>
                <a:sysClr val="windowText" lastClr="000000"/>
              </a:solidFill>
            </a:rPr>
            <a:t>확실한 유사회사가 있다면 그 회사의 설명을 읽어보는 필요가 있을수 있음</a:t>
          </a:r>
        </a:p>
      </xdr:txBody>
    </xdr:sp>
    <xdr:clientData/>
  </xdr:twoCellAnchor>
  <xdr:twoCellAnchor>
    <xdr:from>
      <xdr:col>1</xdr:col>
      <xdr:colOff>257175</xdr:colOff>
      <xdr:row>115</xdr:row>
      <xdr:rowOff>57150</xdr:rowOff>
    </xdr:from>
    <xdr:to>
      <xdr:col>2</xdr:col>
      <xdr:colOff>1314450</xdr:colOff>
      <xdr:row>117</xdr:row>
      <xdr:rowOff>184150</xdr:rowOff>
    </xdr:to>
    <xdr:sp macro="[0]!유사회사1차sorting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33400" y="18345150"/>
          <a:ext cx="1333500" cy="508000"/>
        </a:xfrm>
        <a:prstGeom prst="rect">
          <a:avLst/>
        </a:prstGeom>
        <a:solidFill>
          <a:schemeClr val="accent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bg1"/>
              </a:solidFill>
            </a:rPr>
            <a:t>1</a:t>
          </a:r>
          <a:r>
            <a:rPr lang="ko-KR" altLang="en-US" sz="1200" b="1">
              <a:solidFill>
                <a:schemeClr val="bg1"/>
              </a:solidFill>
            </a:rPr>
            <a:t>차 선정 결과</a:t>
          </a:r>
          <a:endParaRPr lang="en-US" altLang="ko-KR" sz="1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</xdr:col>
      <xdr:colOff>31749</xdr:colOff>
      <xdr:row>130</xdr:row>
      <xdr:rowOff>116416</xdr:rowOff>
    </xdr:from>
    <xdr:to>
      <xdr:col>4</xdr:col>
      <xdr:colOff>1481667</xdr:colOff>
      <xdr:row>139</xdr:row>
      <xdr:rowOff>21167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2082" y="24944916"/>
          <a:ext cx="6646335" cy="1428751"/>
        </a:xfrm>
        <a:prstGeom prst="rect">
          <a:avLst/>
        </a:prstGeom>
      </xdr:spPr>
    </xdr:pic>
    <xdr:clientData/>
  </xdr:twoCellAnchor>
  <xdr:twoCellAnchor editAs="oneCell">
    <xdr:from>
      <xdr:col>2</xdr:col>
      <xdr:colOff>84666</xdr:colOff>
      <xdr:row>163</xdr:row>
      <xdr:rowOff>42332</xdr:rowOff>
    </xdr:from>
    <xdr:to>
      <xdr:col>4</xdr:col>
      <xdr:colOff>1457333</xdr:colOff>
      <xdr:row>171</xdr:row>
      <xdr:rowOff>168275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8516" y="19616207"/>
          <a:ext cx="6574376" cy="1659468"/>
        </a:xfrm>
        <a:prstGeom prst="rect">
          <a:avLst/>
        </a:prstGeom>
      </xdr:spPr>
    </xdr:pic>
    <xdr:clientData/>
  </xdr:twoCellAnchor>
  <xdr:twoCellAnchor editAs="oneCell">
    <xdr:from>
      <xdr:col>2</xdr:col>
      <xdr:colOff>2117</xdr:colOff>
      <xdr:row>143</xdr:row>
      <xdr:rowOff>127000</xdr:rowOff>
    </xdr:from>
    <xdr:to>
      <xdr:col>4</xdr:col>
      <xdr:colOff>1614162</xdr:colOff>
      <xdr:row>158</xdr:row>
      <xdr:rowOff>27175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" y="27199167"/>
          <a:ext cx="6808462" cy="2440175"/>
        </a:xfrm>
        <a:prstGeom prst="rect">
          <a:avLst/>
        </a:prstGeom>
      </xdr:spPr>
    </xdr:pic>
    <xdr:clientData/>
  </xdr:twoCellAnchor>
  <xdr:twoCellAnchor editAs="oneCell">
    <xdr:from>
      <xdr:col>5</xdr:col>
      <xdr:colOff>1183217</xdr:colOff>
      <xdr:row>144</xdr:row>
      <xdr:rowOff>52915</xdr:rowOff>
    </xdr:from>
    <xdr:to>
      <xdr:col>10</xdr:col>
      <xdr:colOff>329142</xdr:colOff>
      <xdr:row>156</xdr:row>
      <xdr:rowOff>120258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10800" y="25135415"/>
          <a:ext cx="7072842" cy="2099343"/>
        </a:xfrm>
        <a:prstGeom prst="rect">
          <a:avLst/>
        </a:prstGeom>
      </xdr:spPr>
    </xdr:pic>
    <xdr:clientData/>
  </xdr:twoCellAnchor>
  <xdr:twoCellAnchor editAs="oneCell">
    <xdr:from>
      <xdr:col>5</xdr:col>
      <xdr:colOff>1155699</xdr:colOff>
      <xdr:row>161</xdr:row>
      <xdr:rowOff>137581</xdr:rowOff>
    </xdr:from>
    <xdr:to>
      <xdr:col>10</xdr:col>
      <xdr:colOff>383116</xdr:colOff>
      <xdr:row>173</xdr:row>
      <xdr:rowOff>134120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83282" y="28098748"/>
          <a:ext cx="7154334" cy="2070872"/>
        </a:xfrm>
        <a:prstGeom prst="rect">
          <a:avLst/>
        </a:prstGeom>
      </xdr:spPr>
    </xdr:pic>
    <xdr:clientData/>
  </xdr:twoCellAnchor>
  <xdr:twoCellAnchor>
    <xdr:from>
      <xdr:col>3</xdr:col>
      <xdr:colOff>529167</xdr:colOff>
      <xdr:row>146</xdr:row>
      <xdr:rowOff>148166</xdr:rowOff>
    </xdr:from>
    <xdr:to>
      <xdr:col>5</xdr:col>
      <xdr:colOff>1143000</xdr:colOff>
      <xdr:row>152</xdr:row>
      <xdr:rowOff>127000</xdr:rowOff>
    </xdr:to>
    <xdr:cxnSp macro="">
      <xdr:nvCxnSpPr>
        <xdr:cNvPr id="5" name="직선 화살표 연결선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878667" y="25569333"/>
          <a:ext cx="7291916" cy="994834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1576917</xdr:colOff>
      <xdr:row>166</xdr:row>
      <xdr:rowOff>52916</xdr:rowOff>
    </xdr:from>
    <xdr:to>
      <xdr:col>5</xdr:col>
      <xdr:colOff>1174750</xdr:colOff>
      <xdr:row>170</xdr:row>
      <xdr:rowOff>31750</xdr:rowOff>
    </xdr:to>
    <xdr:cxnSp macro="">
      <xdr:nvCxnSpPr>
        <xdr:cNvPr id="26" name="직선 화살표 연결선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2127250" y="28903083"/>
          <a:ext cx="8075083" cy="656167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483659</xdr:colOff>
      <xdr:row>14</xdr:row>
      <xdr:rowOff>105833</xdr:rowOff>
    </xdr:from>
    <xdr:to>
      <xdr:col>4</xdr:col>
      <xdr:colOff>1820332</xdr:colOff>
      <xdr:row>16</xdr:row>
      <xdr:rowOff>103717</xdr:rowOff>
    </xdr:to>
    <xdr:sp macro="[0]!유사회사1차sorting" textlink="">
      <xdr:nvSpPr>
        <xdr:cNvPr id="14" name="직사각형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230409" y="2772833"/>
          <a:ext cx="1336673" cy="378884"/>
        </a:xfrm>
        <a:prstGeom prst="rect">
          <a:avLst/>
        </a:prstGeom>
        <a:solidFill>
          <a:schemeClr val="accent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chemeClr val="bg1"/>
              </a:solidFill>
            </a:rPr>
            <a:t>[TABLE]</a:t>
          </a:r>
          <a:r>
            <a:rPr lang="en-US" altLang="ko-KR" sz="1100" b="1" baseline="0">
              <a:solidFill>
                <a:schemeClr val="bg1"/>
              </a:solidFill>
            </a:rPr>
            <a:t> </a:t>
          </a:r>
          <a:r>
            <a:rPr lang="ko-KR" altLang="en-US" sz="1100" b="1" baseline="0">
              <a:solidFill>
                <a:schemeClr val="bg1"/>
              </a:solidFill>
            </a:rPr>
            <a:t>시트 이동</a:t>
          </a:r>
          <a:r>
            <a:rPr lang="ko-KR" altLang="en-US" sz="1200" b="1" baseline="0">
              <a:solidFill>
                <a:schemeClr val="bg1"/>
              </a:solidFill>
            </a:rPr>
            <a:t> </a:t>
          </a:r>
          <a:endParaRPr lang="en-US" altLang="ko-K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49902</xdr:colOff>
      <xdr:row>3</xdr:row>
      <xdr:rowOff>1532</xdr:rowOff>
    </xdr:from>
    <xdr:to>
      <xdr:col>15</xdr:col>
      <xdr:colOff>201084</xdr:colOff>
      <xdr:row>3</xdr:row>
      <xdr:rowOff>137584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4286" t="15244" r="28979" b="27765"/>
        <a:stretch/>
      </xdr:blipFill>
      <xdr:spPr>
        <a:xfrm>
          <a:off x="20899069" y="456615"/>
          <a:ext cx="151182" cy="136052"/>
        </a:xfrm>
        <a:prstGeom prst="rect">
          <a:avLst/>
        </a:prstGeom>
      </xdr:spPr>
    </xdr:pic>
    <xdr:clientData/>
  </xdr:twoCellAnchor>
  <xdr:twoCellAnchor>
    <xdr:from>
      <xdr:col>12</xdr:col>
      <xdr:colOff>232834</xdr:colOff>
      <xdr:row>0</xdr:row>
      <xdr:rowOff>116418</xdr:rowOff>
    </xdr:from>
    <xdr:to>
      <xdr:col>13</xdr:col>
      <xdr:colOff>825501</xdr:colOff>
      <xdr:row>4</xdr:row>
      <xdr:rowOff>31751</xdr:rowOff>
    </xdr:to>
    <xdr:sp macro="[0]!최종유사회사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8584334" y="116418"/>
          <a:ext cx="1333500" cy="508000"/>
        </a:xfrm>
        <a:prstGeom prst="rect">
          <a:avLst/>
        </a:prstGeom>
        <a:solidFill>
          <a:schemeClr val="accent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chemeClr val="bg1"/>
              </a:solidFill>
            </a:rPr>
            <a:t>최종</a:t>
          </a:r>
          <a:r>
            <a:rPr lang="ko-KR" altLang="en-US" sz="1200" b="1" baseline="0">
              <a:solidFill>
                <a:schemeClr val="bg1"/>
              </a:solidFill>
            </a:rPr>
            <a:t> </a:t>
          </a:r>
          <a:r>
            <a:rPr lang="ko-KR" altLang="en-US" sz="1200" b="1">
              <a:solidFill>
                <a:schemeClr val="bg1"/>
              </a:solidFill>
            </a:rPr>
            <a:t>유사회사</a:t>
          </a:r>
          <a:endParaRPr lang="en-US" altLang="ko-K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95249</xdr:colOff>
      <xdr:row>0</xdr:row>
      <xdr:rowOff>116415</xdr:rowOff>
    </xdr:from>
    <xdr:to>
      <xdr:col>12</xdr:col>
      <xdr:colOff>116415</xdr:colOff>
      <xdr:row>4</xdr:row>
      <xdr:rowOff>31748</xdr:rowOff>
    </xdr:to>
    <xdr:sp macro="[0]!유사회사1차sorting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134416" y="116415"/>
          <a:ext cx="1333499" cy="508000"/>
        </a:xfrm>
        <a:prstGeom prst="rect">
          <a:avLst/>
        </a:prstGeom>
        <a:solidFill>
          <a:schemeClr val="accent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bg1"/>
              </a:solidFill>
            </a:rPr>
            <a:t>1</a:t>
          </a:r>
          <a:r>
            <a:rPr lang="ko-KR" altLang="en-US" sz="1200" b="1">
              <a:solidFill>
                <a:schemeClr val="bg1"/>
              </a:solidFill>
            </a:rPr>
            <a:t>차 선정 결과</a:t>
          </a:r>
          <a:endParaRPr lang="en-US" altLang="ko-K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9525</xdr:rowOff>
    </xdr:from>
    <xdr:to>
      <xdr:col>6</xdr:col>
      <xdr:colOff>0</xdr:colOff>
      <xdr:row>2</xdr:row>
      <xdr:rowOff>0</xdr:rowOff>
    </xdr:to>
    <xdr:sp macro="" textlink="">
      <xdr:nvSpPr>
        <xdr:cNvPr id="2" name="FnBtn1" hidden="1">
          <a:extLst>
            <a:ext uri="{63B3BB69-23CF-44E3-9099-C40C66FF867C}">
              <a14:compatExt xmlns:a14="http://schemas.microsoft.com/office/drawing/2010/main" spid="_x0000_s11265"/>
            </a:ext>
            <a:ext uri="{FF2B5EF4-FFF2-40B4-BE49-F238E27FC236}">
              <a16:creationId xmlns:a16="http://schemas.microsoft.com/office/drawing/2014/main" id="{00000000-0008-0000-0100-0000019C08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7</xdr:col>
          <xdr:colOff>590550</xdr:colOff>
          <xdr:row>1</xdr:row>
          <xdr:rowOff>171450</xdr:rowOff>
        </xdr:to>
        <xdr:sp macro="" textlink="">
          <xdr:nvSpPr>
            <xdr:cNvPr id="11266" name="FnBtn3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6</xdr:col>
      <xdr:colOff>0</xdr:colOff>
      <xdr:row>1</xdr:row>
      <xdr:rowOff>9525</xdr:rowOff>
    </xdr:from>
    <xdr:to>
      <xdr:col>6</xdr:col>
      <xdr:colOff>0</xdr:colOff>
      <xdr:row>2</xdr:row>
      <xdr:rowOff>0</xdr:rowOff>
    </xdr:to>
    <xdr:pic>
      <xdr:nvPicPr>
        <xdr:cNvPr id="11265" name="FnBtn1">
          <a:extLst>
            <a:ext uri="{FF2B5EF4-FFF2-40B4-BE49-F238E27FC236}">
              <a16:creationId xmlns:a16="http://schemas.microsoft.com/office/drawing/2014/main" id="{00000000-0008-0000-0600-0000012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219075"/>
          <a:ext cx="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17</xdr:row>
          <xdr:rowOff>9525</xdr:rowOff>
        </xdr:from>
        <xdr:to>
          <xdr:col>55</xdr:col>
          <xdr:colOff>228600</xdr:colOff>
          <xdr:row>21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 업데이트 VBA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11\&#45824;&#52404;&#54217;&#44032;&#49324;&#50629;2&#48376;&#48512;\NMP&#52628;&#44032;&#44592;&#45733;\&#45824;&#52404;&#54217;&#44032;_&#51648;&#48516;&#51613;&#44428;_&#52628;&#44032;&#44592;&#45733;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대체평가_지분증권_추가기능"/>
    </sheetNames>
    <definedNames>
      <definedName name="TABLESht_Update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기업의이해" displayName="기업의이해" ref="A1:C3000" totalsRowShown="0" headerRowDxfId="47" headerRowBorderDxfId="46" tableBorderDxfId="45">
  <autoFilter ref="A1:C3000" xr:uid="{00000000-0009-0000-0100-000001000000}"/>
  <tableColumns count="3">
    <tableColumn id="1" xr3:uid="{00000000-0010-0000-0000-000001000000}" name="symbol" dataDxfId="44"/>
    <tableColumn id="2" xr3:uid="{00000000-0010-0000-0000-000002000000}" name="name" dataDxfId="43"/>
    <tableColumn id="3" xr3:uid="{00000000-0010-0000-0000-000003000000}" name="description" dataDxfId="4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B" displayName="DB" ref="A1:AH3000" totalsRowShown="0" headerRowDxfId="37" dataDxfId="35" headerRowBorderDxfId="36" tableBorderDxfId="34">
  <autoFilter ref="A1:AH3000" xr:uid="{00000000-0009-0000-0100-000002000000}"/>
  <tableColumns count="34">
    <tableColumn id="31" xr3:uid="{00000000-0010-0000-0100-00001F000000}" name="Ticker" dataDxfId="33"/>
    <tableColumn id="32" xr3:uid="{00000000-0010-0000-0100-000020000000}" name="Symbol" dataDxfId="32"/>
    <tableColumn id="33" xr3:uid="{00000000-0010-0000-0100-000021000000}" name="종목명(Eng)" dataDxfId="31"/>
    <tableColumn id="34" xr3:uid="{00000000-0010-0000-0100-000022000000}" name="법인번호" dataDxfId="30"/>
    <tableColumn id="1" xr3:uid="{00000000-0010-0000-0100-000001000000}" name="종목명" dataDxfId="29"/>
    <tableColumn id="2" xr3:uid="{00000000-0010-0000-0100-000002000000}" name="10차표준(세분류)" dataDxfId="28"/>
    <tableColumn id="3" xr3:uid="{00000000-0010-0000-0100-000003000000}" name="10차표준(세세분류)" dataDxfId="27"/>
    <tableColumn id="4" xr3:uid="{00000000-0010-0000-0100-000004000000}" name="거래소 업종" dataDxfId="26"/>
    <tableColumn id="5" xr3:uid="{00000000-0010-0000-0100-000005000000}" name="거래소(시장)" dataDxfId="25"/>
    <tableColumn id="6" xr3:uid="{00000000-0010-0000-0100-000006000000}" name="매출액(직전4분기)" dataDxfId="24"/>
    <tableColumn id="7" xr3:uid="{00000000-0010-0000-0100-000007000000}" name="영업이익" dataDxfId="23"/>
    <tableColumn id="8" xr3:uid="{00000000-0010-0000-0100-000008000000}" name="세전이익" dataDxfId="22"/>
    <tableColumn id="9" xr3:uid="{00000000-0010-0000-0100-000009000000}" name="자본총계" dataDxfId="21"/>
    <tableColumn id="10" xr3:uid="{00000000-0010-0000-0100-00000A000000}" name="베타" dataDxfId="20"/>
    <tableColumn id="11" xr3:uid="{00000000-0010-0000-0100-00000B000000}" name="차입금/시총" dataDxfId="19"/>
    <tableColumn id="12" xr3:uid="{00000000-0010-0000-0100-00000C000000}" name="거래정지" dataDxfId="18"/>
    <tableColumn id="13" xr3:uid="{00000000-0010-0000-0100-00000D000000}" name="관리종목" dataDxfId="17"/>
    <tableColumn id="14" xr3:uid="{00000000-0010-0000-0100-00000E000000}" name="상장일자" dataDxfId="16"/>
    <tableColumn id="15" xr3:uid="{00000000-0010-0000-0100-00000F000000}" name="주요상품" dataDxfId="15"/>
    <tableColumn id="16" xr3:uid="{00000000-0010-0000-0100-000010000000}" name="한계세율" dataDxfId="14"/>
    <tableColumn id="17" xr3:uid="{00000000-0010-0000-0100-000011000000}" name="홈페이지" dataDxfId="13"/>
    <tableColumn id="18" xr3:uid="{00000000-0010-0000-0100-000012000000}" name="EV/EBITDA" dataDxfId="12"/>
    <tableColumn id="19" xr3:uid="{00000000-0010-0000-0100-000013000000}" name="PSR" dataDxfId="11"/>
    <tableColumn id="20" xr3:uid="{00000000-0010-0000-0100-000014000000}" name="PBR" dataDxfId="10"/>
    <tableColumn id="21" xr3:uid="{00000000-0010-0000-0100-000015000000}" name="PER" dataDxfId="9"/>
    <tableColumn id="22" xr3:uid="{00000000-0010-0000-0100-000016000000}" name="3개년(2022~2025) CAGR" dataDxfId="8"/>
    <tableColumn id="23" xr3:uid="{00000000-0010-0000-0100-000017000000}" name="2019" dataDxfId="7"/>
    <tableColumn id="24" xr3:uid="{00000000-0010-0000-0100-000018000000}" name="2020" dataDxfId="6"/>
    <tableColumn id="25" xr3:uid="{00000000-0010-0000-0100-000019000000}" name="2021" dataDxfId="5"/>
    <tableColumn id="26" xr3:uid="{00000000-0010-0000-0100-00001A000000}" name="2022" dataDxfId="4"/>
    <tableColumn id="27" xr3:uid="{00000000-0010-0000-0100-00001B000000}" name="2023" dataDxfId="3"/>
    <tableColumn id="28" xr3:uid="{00000000-0010-0000-0100-00001C000000}" name="2024" dataDxfId="2"/>
    <tableColumn id="29" xr3:uid="{00000000-0010-0000-0100-00001D000000}" name="2025" dataDxfId="1"/>
    <tableColumn id="30" xr3:uid="{00000000-0010-0000-0100-00001E000000}" name="202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6" tint="0.39997558519241921"/>
  </sheetPr>
  <dimension ref="A1:Z3000"/>
  <sheetViews>
    <sheetView showGridLines="0" tabSelected="1" zoomScale="90" zoomScaleNormal="90" workbookViewId="0">
      <selection activeCell="C24" sqref="C24"/>
    </sheetView>
  </sheetViews>
  <sheetFormatPr defaultColWidth="0" defaultRowHeight="13.5" zeroHeight="1"/>
  <cols>
    <col min="1" max="1" width="8.75" style="65" bestFit="1" customWidth="1"/>
    <col min="2" max="2" width="25.875" style="65" bestFit="1" customWidth="1"/>
    <col min="3" max="3" width="175.625" style="68" customWidth="1"/>
    <col min="4" max="4" width="9" style="65" customWidth="1"/>
    <col min="5" max="5" width="13.75" style="65" customWidth="1"/>
    <col min="6" max="6" width="11" style="65" bestFit="1" customWidth="1"/>
    <col min="7" max="26" width="9" style="65" customWidth="1"/>
    <col min="27" max="16384" width="9" style="65" hidden="1"/>
  </cols>
  <sheetData>
    <row r="1" spans="1:6" ht="14.25" thickBot="1">
      <c r="A1" s="165" t="s">
        <v>5669</v>
      </c>
      <c r="B1" s="166" t="s">
        <v>5670</v>
      </c>
      <c r="C1" s="167" t="s">
        <v>5671</v>
      </c>
      <c r="F1" s="139"/>
    </row>
    <row r="2" spans="1:6" ht="16.5">
      <c r="A2" s="161" t="s">
        <v>27</v>
      </c>
      <c r="B2" s="66" t="s">
        <v>28</v>
      </c>
      <c r="C2" s="163"/>
      <c r="E2" s="140"/>
    </row>
    <row r="3" spans="1:6">
      <c r="A3" s="162" t="s">
        <v>42</v>
      </c>
      <c r="B3" s="67" t="s">
        <v>43</v>
      </c>
      <c r="C3" s="164"/>
    </row>
    <row r="4" spans="1:6">
      <c r="A4" s="162" t="s">
        <v>40</v>
      </c>
      <c r="B4" s="67" t="s">
        <v>41</v>
      </c>
      <c r="C4" s="164"/>
    </row>
    <row r="5" spans="1:6">
      <c r="A5" s="162" t="s">
        <v>44</v>
      </c>
      <c r="B5" s="67" t="s">
        <v>45</v>
      </c>
      <c r="C5" s="164"/>
    </row>
    <row r="6" spans="1:6">
      <c r="A6" s="162" t="s">
        <v>50</v>
      </c>
      <c r="B6" s="67" t="s">
        <v>51</v>
      </c>
      <c r="C6" s="164"/>
    </row>
    <row r="7" spans="1:6">
      <c r="A7" s="162" t="s">
        <v>60</v>
      </c>
      <c r="B7" s="67" t="s">
        <v>61</v>
      </c>
      <c r="C7" s="164"/>
    </row>
    <row r="8" spans="1:6">
      <c r="A8" s="162" t="s">
        <v>56</v>
      </c>
      <c r="B8" s="67" t="s">
        <v>57</v>
      </c>
      <c r="C8" s="164"/>
    </row>
    <row r="9" spans="1:6">
      <c r="A9" s="162" t="s">
        <v>62</v>
      </c>
      <c r="B9" s="67" t="s">
        <v>63</v>
      </c>
      <c r="C9" s="164"/>
    </row>
    <row r="10" spans="1:6">
      <c r="A10" s="162" t="s">
        <v>67</v>
      </c>
      <c r="B10" s="67" t="s">
        <v>68</v>
      </c>
      <c r="C10" s="164"/>
    </row>
    <row r="11" spans="1:6">
      <c r="A11" s="162" t="s">
        <v>58</v>
      </c>
      <c r="B11" s="67" t="s">
        <v>59</v>
      </c>
      <c r="C11" s="164"/>
    </row>
    <row r="12" spans="1:6">
      <c r="A12" s="162" t="s">
        <v>52</v>
      </c>
      <c r="B12" s="67" t="s">
        <v>53</v>
      </c>
      <c r="C12" s="164"/>
    </row>
    <row r="13" spans="1:6">
      <c r="A13" s="162" t="s">
        <v>65</v>
      </c>
      <c r="B13" s="67" t="s">
        <v>66</v>
      </c>
      <c r="C13" s="164"/>
    </row>
    <row r="14" spans="1:6">
      <c r="A14" s="162" t="s">
        <v>48</v>
      </c>
      <c r="B14" s="67" t="s">
        <v>49</v>
      </c>
      <c r="C14" s="164"/>
    </row>
    <row r="15" spans="1:6">
      <c r="A15" s="162" t="s">
        <v>46</v>
      </c>
      <c r="B15" s="67" t="s">
        <v>47</v>
      </c>
      <c r="C15" s="164"/>
    </row>
    <row r="16" spans="1:6">
      <c r="A16" s="162" t="s">
        <v>69</v>
      </c>
      <c r="B16" s="67" t="s">
        <v>70</v>
      </c>
      <c r="C16" s="164"/>
    </row>
    <row r="17" spans="1:3">
      <c r="A17" s="162" t="s">
        <v>74</v>
      </c>
      <c r="B17" s="67" t="s">
        <v>75</v>
      </c>
      <c r="C17" s="164"/>
    </row>
    <row r="18" spans="1:3">
      <c r="A18" s="162" t="s">
        <v>80</v>
      </c>
      <c r="B18" s="67" t="s">
        <v>81</v>
      </c>
      <c r="C18" s="164"/>
    </row>
    <row r="19" spans="1:3">
      <c r="A19" s="162" t="s">
        <v>148</v>
      </c>
      <c r="B19" s="67" t="s">
        <v>149</v>
      </c>
      <c r="C19" s="164"/>
    </row>
    <row r="20" spans="1:3">
      <c r="A20" s="162" t="s">
        <v>71</v>
      </c>
      <c r="B20" s="67" t="s">
        <v>4621</v>
      </c>
      <c r="C20" s="164"/>
    </row>
    <row r="21" spans="1:3">
      <c r="A21" s="162" t="s">
        <v>112</v>
      </c>
      <c r="B21" s="67" t="s">
        <v>4712</v>
      </c>
      <c r="C21" s="164"/>
    </row>
    <row r="22" spans="1:3">
      <c r="A22" s="162" t="s">
        <v>54</v>
      </c>
      <c r="B22" s="67" t="s">
        <v>55</v>
      </c>
      <c r="C22" s="164"/>
    </row>
    <row r="23" spans="1:3">
      <c r="A23" s="162" t="s">
        <v>334</v>
      </c>
      <c r="B23" s="67" t="s">
        <v>335</v>
      </c>
      <c r="C23" s="164"/>
    </row>
    <row r="24" spans="1:3">
      <c r="A24" s="162" t="s">
        <v>104</v>
      </c>
      <c r="B24" s="67" t="s">
        <v>105</v>
      </c>
      <c r="C24" s="164"/>
    </row>
    <row r="25" spans="1:3">
      <c r="A25" s="162" t="s">
        <v>113</v>
      </c>
      <c r="B25" s="67" t="s">
        <v>114</v>
      </c>
      <c r="C25" s="164"/>
    </row>
    <row r="26" spans="1:3">
      <c r="A26" s="162" t="s">
        <v>119</v>
      </c>
      <c r="B26" s="67" t="s">
        <v>120</v>
      </c>
      <c r="C26" s="164"/>
    </row>
    <row r="27" spans="1:3">
      <c r="A27" s="162" t="s">
        <v>72</v>
      </c>
      <c r="B27" s="67" t="s">
        <v>73</v>
      </c>
      <c r="C27" s="164"/>
    </row>
    <row r="28" spans="1:3">
      <c r="A28" s="162" t="s">
        <v>86</v>
      </c>
      <c r="B28" s="67" t="s">
        <v>87</v>
      </c>
      <c r="C28" s="164"/>
    </row>
    <row r="29" spans="1:3">
      <c r="A29" s="162" t="s">
        <v>88</v>
      </c>
      <c r="B29" s="67" t="s">
        <v>89</v>
      </c>
      <c r="C29" s="164"/>
    </row>
    <row r="30" spans="1:3">
      <c r="A30" s="162" t="s">
        <v>195</v>
      </c>
      <c r="B30" s="67" t="s">
        <v>196</v>
      </c>
      <c r="C30" s="164"/>
    </row>
    <row r="31" spans="1:3">
      <c r="A31" s="162" t="s">
        <v>147</v>
      </c>
      <c r="B31" s="67" t="s">
        <v>4714</v>
      </c>
      <c r="C31" s="164"/>
    </row>
    <row r="32" spans="1:3">
      <c r="A32" s="162" t="s">
        <v>96</v>
      </c>
      <c r="B32" s="67" t="s">
        <v>97</v>
      </c>
      <c r="C32" s="164"/>
    </row>
    <row r="33" spans="1:3">
      <c r="A33" s="162" t="s">
        <v>84</v>
      </c>
      <c r="B33" s="67" t="s">
        <v>85</v>
      </c>
      <c r="C33" s="164"/>
    </row>
    <row r="34" spans="1:3">
      <c r="A34" s="162" t="s">
        <v>110</v>
      </c>
      <c r="B34" s="67" t="s">
        <v>111</v>
      </c>
      <c r="C34" s="164"/>
    </row>
    <row r="35" spans="1:3">
      <c r="A35" s="162" t="s">
        <v>100</v>
      </c>
      <c r="B35" s="67" t="s">
        <v>101</v>
      </c>
      <c r="C35" s="164"/>
    </row>
    <row r="36" spans="1:3">
      <c r="A36" s="162" t="s">
        <v>108</v>
      </c>
      <c r="B36" s="67" t="s">
        <v>109</v>
      </c>
      <c r="C36" s="164"/>
    </row>
    <row r="37" spans="1:3">
      <c r="A37" s="162" t="s">
        <v>211</v>
      </c>
      <c r="B37" s="67" t="s">
        <v>212</v>
      </c>
      <c r="C37" s="164"/>
    </row>
    <row r="38" spans="1:3">
      <c r="A38" s="162" t="s">
        <v>98</v>
      </c>
      <c r="B38" s="67" t="s">
        <v>99</v>
      </c>
      <c r="C38" s="164"/>
    </row>
    <row r="39" spans="1:3">
      <c r="A39" s="162" t="s">
        <v>127</v>
      </c>
      <c r="B39" s="67" t="s">
        <v>128</v>
      </c>
      <c r="C39" s="164"/>
    </row>
    <row r="40" spans="1:3">
      <c r="A40" s="162" t="s">
        <v>92</v>
      </c>
      <c r="B40" s="67" t="s">
        <v>93</v>
      </c>
      <c r="C40" s="164"/>
    </row>
    <row r="41" spans="1:3">
      <c r="A41" s="162" t="s">
        <v>395</v>
      </c>
      <c r="B41" s="67" t="s">
        <v>396</v>
      </c>
      <c r="C41" s="164"/>
    </row>
    <row r="42" spans="1:3">
      <c r="A42" s="162" t="s">
        <v>392</v>
      </c>
      <c r="B42" s="67" t="s">
        <v>4717</v>
      </c>
      <c r="C42" s="164"/>
    </row>
    <row r="43" spans="1:3">
      <c r="A43" s="162" t="s">
        <v>150</v>
      </c>
      <c r="B43" s="67" t="s">
        <v>151</v>
      </c>
      <c r="C43" s="164"/>
    </row>
    <row r="44" spans="1:3">
      <c r="A44" s="162" t="s">
        <v>199</v>
      </c>
      <c r="B44" s="67" t="s">
        <v>200</v>
      </c>
      <c r="C44" s="164"/>
    </row>
    <row r="45" spans="1:3">
      <c r="A45" s="162" t="s">
        <v>82</v>
      </c>
      <c r="B45" s="67" t="s">
        <v>83</v>
      </c>
      <c r="C45" s="164"/>
    </row>
    <row r="46" spans="1:3">
      <c r="A46" s="162" t="s">
        <v>94</v>
      </c>
      <c r="B46" s="67" t="s">
        <v>95</v>
      </c>
      <c r="C46" s="164"/>
    </row>
    <row r="47" spans="1:3">
      <c r="A47" s="162" t="s">
        <v>78</v>
      </c>
      <c r="B47" s="67" t="s">
        <v>79</v>
      </c>
      <c r="C47" s="164"/>
    </row>
    <row r="48" spans="1:3">
      <c r="A48" s="162" t="s">
        <v>76</v>
      </c>
      <c r="B48" s="67" t="s">
        <v>77</v>
      </c>
      <c r="C48" s="164"/>
    </row>
    <row r="49" spans="1:3">
      <c r="A49" s="162" t="s">
        <v>277</v>
      </c>
      <c r="B49" s="67" t="s">
        <v>4713</v>
      </c>
      <c r="C49" s="164"/>
    </row>
    <row r="50" spans="1:3">
      <c r="A50" s="162" t="s">
        <v>115</v>
      </c>
      <c r="B50" s="67" t="s">
        <v>116</v>
      </c>
      <c r="C50" s="164"/>
    </row>
    <row r="51" spans="1:3">
      <c r="A51" s="162" t="s">
        <v>189</v>
      </c>
      <c r="B51" s="67" t="s">
        <v>190</v>
      </c>
      <c r="C51" s="164"/>
    </row>
    <row r="52" spans="1:3">
      <c r="A52" s="162" t="s">
        <v>177</v>
      </c>
      <c r="B52" s="67" t="s">
        <v>178</v>
      </c>
      <c r="C52" s="164"/>
    </row>
    <row r="53" spans="1:3">
      <c r="A53" s="162" t="s">
        <v>191</v>
      </c>
      <c r="B53" s="67" t="s">
        <v>192</v>
      </c>
      <c r="C53" s="164"/>
    </row>
    <row r="54" spans="1:3">
      <c r="A54" s="162" t="s">
        <v>143</v>
      </c>
      <c r="B54" s="67" t="s">
        <v>144</v>
      </c>
      <c r="C54" s="164"/>
    </row>
    <row r="55" spans="1:3">
      <c r="A55" s="162" t="s">
        <v>171</v>
      </c>
      <c r="B55" s="67" t="s">
        <v>172</v>
      </c>
      <c r="C55" s="164"/>
    </row>
    <row r="56" spans="1:3">
      <c r="A56" s="162" t="s">
        <v>137</v>
      </c>
      <c r="B56" s="67" t="s">
        <v>138</v>
      </c>
      <c r="C56" s="164"/>
    </row>
    <row r="57" spans="1:3">
      <c r="A57" s="162" t="s">
        <v>117</v>
      </c>
      <c r="B57" s="67" t="s">
        <v>118</v>
      </c>
      <c r="C57" s="164"/>
    </row>
    <row r="58" spans="1:3">
      <c r="A58" s="162" t="s">
        <v>129</v>
      </c>
      <c r="B58" s="67" t="s">
        <v>130</v>
      </c>
      <c r="C58" s="164"/>
    </row>
    <row r="59" spans="1:3">
      <c r="A59" s="162" t="s">
        <v>106</v>
      </c>
      <c r="B59" s="67" t="s">
        <v>107</v>
      </c>
      <c r="C59" s="164"/>
    </row>
    <row r="60" spans="1:3">
      <c r="A60" s="162" t="s">
        <v>125</v>
      </c>
      <c r="B60" s="67" t="s">
        <v>126</v>
      </c>
      <c r="C60" s="164"/>
    </row>
    <row r="61" spans="1:3">
      <c r="A61" s="162" t="s">
        <v>162</v>
      </c>
      <c r="B61" s="67" t="s">
        <v>163</v>
      </c>
      <c r="C61" s="164"/>
    </row>
    <row r="62" spans="1:3">
      <c r="A62" s="162" t="s">
        <v>139</v>
      </c>
      <c r="B62" s="67" t="s">
        <v>140</v>
      </c>
      <c r="C62" s="164"/>
    </row>
    <row r="63" spans="1:3">
      <c r="A63" s="162" t="s">
        <v>236</v>
      </c>
      <c r="B63" s="67" t="s">
        <v>237</v>
      </c>
      <c r="C63" s="164"/>
    </row>
    <row r="64" spans="1:3">
      <c r="A64" s="162" t="s">
        <v>160</v>
      </c>
      <c r="B64" s="67" t="s">
        <v>161</v>
      </c>
      <c r="C64" s="164"/>
    </row>
    <row r="65" spans="1:3">
      <c r="A65" s="162" t="s">
        <v>90</v>
      </c>
      <c r="B65" s="67" t="s">
        <v>91</v>
      </c>
      <c r="C65" s="164"/>
    </row>
    <row r="66" spans="1:3">
      <c r="A66" s="162" t="s">
        <v>193</v>
      </c>
      <c r="B66" s="67" t="s">
        <v>194</v>
      </c>
      <c r="C66" s="164"/>
    </row>
    <row r="67" spans="1:3">
      <c r="A67" s="162" t="s">
        <v>173</v>
      </c>
      <c r="B67" s="67" t="s">
        <v>174</v>
      </c>
      <c r="C67" s="164"/>
    </row>
    <row r="68" spans="1:3">
      <c r="A68" s="162" t="s">
        <v>152</v>
      </c>
      <c r="B68" s="67" t="s">
        <v>153</v>
      </c>
      <c r="C68" s="164"/>
    </row>
    <row r="69" spans="1:3">
      <c r="A69" s="162" t="s">
        <v>205</v>
      </c>
      <c r="B69" s="67" t="s">
        <v>206</v>
      </c>
      <c r="C69" s="164"/>
    </row>
    <row r="70" spans="1:3">
      <c r="A70" s="162" t="s">
        <v>170</v>
      </c>
      <c r="B70" s="67" t="s">
        <v>5035</v>
      </c>
      <c r="C70" s="164"/>
    </row>
    <row r="71" spans="1:3">
      <c r="A71" s="162" t="s">
        <v>154</v>
      </c>
      <c r="B71" s="67" t="s">
        <v>155</v>
      </c>
      <c r="C71" s="164"/>
    </row>
    <row r="72" spans="1:3">
      <c r="A72" s="162" t="s">
        <v>183</v>
      </c>
      <c r="B72" s="67" t="s">
        <v>184</v>
      </c>
      <c r="C72" s="164"/>
    </row>
    <row r="73" spans="1:3">
      <c r="A73" s="162" t="s">
        <v>355</v>
      </c>
      <c r="B73" s="67" t="s">
        <v>356</v>
      </c>
      <c r="C73" s="164"/>
    </row>
    <row r="74" spans="1:3">
      <c r="A74" s="162" t="s">
        <v>201</v>
      </c>
      <c r="B74" s="67" t="s">
        <v>202</v>
      </c>
      <c r="C74" s="164"/>
    </row>
    <row r="75" spans="1:3">
      <c r="A75" s="162" t="s">
        <v>187</v>
      </c>
      <c r="B75" s="67" t="s">
        <v>188</v>
      </c>
      <c r="C75" s="164"/>
    </row>
    <row r="76" spans="1:3">
      <c r="A76" s="162" t="s">
        <v>243</v>
      </c>
      <c r="B76" s="67" t="s">
        <v>244</v>
      </c>
      <c r="C76" s="164"/>
    </row>
    <row r="77" spans="1:3">
      <c r="A77" s="162" t="s">
        <v>217</v>
      </c>
      <c r="B77" s="67" t="s">
        <v>218</v>
      </c>
      <c r="C77" s="164"/>
    </row>
    <row r="78" spans="1:3">
      <c r="A78" s="162" t="s">
        <v>226</v>
      </c>
      <c r="B78" s="67" t="s">
        <v>227</v>
      </c>
      <c r="C78" s="164"/>
    </row>
    <row r="79" spans="1:3">
      <c r="A79" s="162" t="s">
        <v>121</v>
      </c>
      <c r="B79" s="67" t="s">
        <v>122</v>
      </c>
      <c r="C79" s="164"/>
    </row>
    <row r="80" spans="1:3">
      <c r="A80" s="162" t="s">
        <v>203</v>
      </c>
      <c r="B80" s="67" t="s">
        <v>204</v>
      </c>
      <c r="C80" s="164"/>
    </row>
    <row r="81" spans="1:3">
      <c r="A81" s="162" t="s">
        <v>185</v>
      </c>
      <c r="B81" s="67" t="s">
        <v>186</v>
      </c>
      <c r="C81" s="164"/>
    </row>
    <row r="82" spans="1:3">
      <c r="A82" s="162" t="s">
        <v>342</v>
      </c>
      <c r="B82" s="67" t="s">
        <v>343</v>
      </c>
      <c r="C82" s="164"/>
    </row>
    <row r="83" spans="1:3">
      <c r="A83" s="162" t="s">
        <v>166</v>
      </c>
      <c r="B83" s="67" t="s">
        <v>167</v>
      </c>
      <c r="C83" s="164"/>
    </row>
    <row r="84" spans="1:3">
      <c r="A84" s="162" t="s">
        <v>141</v>
      </c>
      <c r="B84" s="67" t="s">
        <v>142</v>
      </c>
      <c r="C84" s="164"/>
    </row>
    <row r="85" spans="1:3">
      <c r="A85" s="162" t="s">
        <v>241</v>
      </c>
      <c r="B85" s="67" t="s">
        <v>242</v>
      </c>
      <c r="C85" s="164"/>
    </row>
    <row r="86" spans="1:3">
      <c r="A86" s="162" t="s">
        <v>102</v>
      </c>
      <c r="B86" s="67" t="s">
        <v>103</v>
      </c>
      <c r="C86" s="164"/>
    </row>
    <row r="87" spans="1:3">
      <c r="A87" s="162" t="s">
        <v>207</v>
      </c>
      <c r="B87" s="67" t="s">
        <v>208</v>
      </c>
      <c r="C87" s="164"/>
    </row>
    <row r="88" spans="1:3">
      <c r="A88" s="162" t="s">
        <v>228</v>
      </c>
      <c r="B88" s="67" t="s">
        <v>229</v>
      </c>
      <c r="C88" s="164"/>
    </row>
    <row r="89" spans="1:3">
      <c r="A89" s="162" t="s">
        <v>488</v>
      </c>
      <c r="B89" s="67" t="s">
        <v>4715</v>
      </c>
      <c r="C89" s="164"/>
    </row>
    <row r="90" spans="1:3">
      <c r="A90" s="162" t="s">
        <v>221</v>
      </c>
      <c r="B90" s="67" t="s">
        <v>5036</v>
      </c>
      <c r="C90" s="164"/>
    </row>
    <row r="91" spans="1:3">
      <c r="A91" s="162" t="s">
        <v>519</v>
      </c>
      <c r="B91" s="67" t="s">
        <v>520</v>
      </c>
      <c r="C91" s="164"/>
    </row>
    <row r="92" spans="1:3">
      <c r="A92" s="162" t="s">
        <v>213</v>
      </c>
      <c r="B92" s="67" t="s">
        <v>214</v>
      </c>
      <c r="C92" s="164"/>
    </row>
    <row r="93" spans="1:3">
      <c r="A93" s="162" t="s">
        <v>179</v>
      </c>
      <c r="B93" s="67" t="s">
        <v>180</v>
      </c>
      <c r="C93" s="164"/>
    </row>
    <row r="94" spans="1:3">
      <c r="A94" s="162" t="s">
        <v>164</v>
      </c>
      <c r="B94" s="67" t="s">
        <v>165</v>
      </c>
      <c r="C94" s="164"/>
    </row>
    <row r="95" spans="1:3">
      <c r="A95" s="162" t="s">
        <v>541</v>
      </c>
      <c r="B95" s="67" t="s">
        <v>542</v>
      </c>
      <c r="C95" s="164"/>
    </row>
    <row r="96" spans="1:3">
      <c r="A96" s="162" t="s">
        <v>290</v>
      </c>
      <c r="B96" s="67" t="s">
        <v>291</v>
      </c>
      <c r="C96" s="164"/>
    </row>
    <row r="97" spans="1:3">
      <c r="A97" s="162" t="s">
        <v>181</v>
      </c>
      <c r="B97" s="67" t="s">
        <v>182</v>
      </c>
      <c r="C97" s="164"/>
    </row>
    <row r="98" spans="1:3">
      <c r="A98" s="162" t="s">
        <v>133</v>
      </c>
      <c r="B98" s="67" t="s">
        <v>134</v>
      </c>
      <c r="C98" s="164"/>
    </row>
    <row r="99" spans="1:3">
      <c r="A99" s="162" t="s">
        <v>480</v>
      </c>
      <c r="B99" s="67" t="s">
        <v>481</v>
      </c>
      <c r="C99" s="164"/>
    </row>
    <row r="100" spans="1:3">
      <c r="A100" s="162" t="s">
        <v>255</v>
      </c>
      <c r="B100" s="67" t="s">
        <v>256</v>
      </c>
      <c r="C100" s="164"/>
    </row>
    <row r="101" spans="1:3">
      <c r="A101" s="162" t="s">
        <v>265</v>
      </c>
      <c r="B101" s="67" t="s">
        <v>266</v>
      </c>
      <c r="C101" s="164"/>
    </row>
    <row r="102" spans="1:3">
      <c r="A102" s="162" t="s">
        <v>527</v>
      </c>
      <c r="B102" s="67" t="s">
        <v>5037</v>
      </c>
      <c r="C102" s="164"/>
    </row>
    <row r="103" spans="1:3">
      <c r="A103" s="162" t="s">
        <v>263</v>
      </c>
      <c r="B103" s="67" t="s">
        <v>264</v>
      </c>
      <c r="C103" s="164"/>
    </row>
    <row r="104" spans="1:3">
      <c r="A104" s="162" t="s">
        <v>175</v>
      </c>
      <c r="B104" s="67" t="s">
        <v>176</v>
      </c>
      <c r="C104" s="164"/>
    </row>
    <row r="105" spans="1:3">
      <c r="A105" s="162" t="s">
        <v>336</v>
      </c>
      <c r="B105" s="67" t="s">
        <v>337</v>
      </c>
      <c r="C105" s="164"/>
    </row>
    <row r="106" spans="1:3">
      <c r="A106" s="162" t="s">
        <v>340</v>
      </c>
      <c r="B106" s="67" t="s">
        <v>341</v>
      </c>
      <c r="C106" s="164"/>
    </row>
    <row r="107" spans="1:3">
      <c r="A107" s="162" t="s">
        <v>431</v>
      </c>
      <c r="B107" s="67" t="s">
        <v>432</v>
      </c>
      <c r="C107" s="164"/>
    </row>
    <row r="108" spans="1:3">
      <c r="A108" s="162" t="s">
        <v>123</v>
      </c>
      <c r="B108" s="67" t="s">
        <v>124</v>
      </c>
      <c r="C108" s="164"/>
    </row>
    <row r="109" spans="1:3">
      <c r="A109" s="162" t="s">
        <v>131</v>
      </c>
      <c r="B109" s="67" t="s">
        <v>132</v>
      </c>
      <c r="C109" s="164"/>
    </row>
    <row r="110" spans="1:3">
      <c r="A110" s="162" t="s">
        <v>278</v>
      </c>
      <c r="B110" s="67" t="s">
        <v>279</v>
      </c>
      <c r="C110" s="164"/>
    </row>
    <row r="111" spans="1:3">
      <c r="A111" s="162" t="s">
        <v>156</v>
      </c>
      <c r="B111" s="67" t="s">
        <v>157</v>
      </c>
      <c r="C111" s="164"/>
    </row>
    <row r="112" spans="1:3">
      <c r="A112" s="162" t="s">
        <v>245</v>
      </c>
      <c r="B112" s="67" t="s">
        <v>246</v>
      </c>
      <c r="C112" s="164"/>
    </row>
    <row r="113" spans="1:3">
      <c r="A113" s="162" t="s">
        <v>363</v>
      </c>
      <c r="B113" s="67" t="s">
        <v>364</v>
      </c>
      <c r="C113" s="164"/>
    </row>
    <row r="114" spans="1:3">
      <c r="A114" s="162" t="s">
        <v>253</v>
      </c>
      <c r="B114" s="67" t="s">
        <v>254</v>
      </c>
      <c r="C114" s="164"/>
    </row>
    <row r="115" spans="1:3">
      <c r="A115" s="162" t="s">
        <v>318</v>
      </c>
      <c r="B115" s="67" t="s">
        <v>319</v>
      </c>
      <c r="C115" s="164"/>
    </row>
    <row r="116" spans="1:3">
      <c r="A116" s="162" t="s">
        <v>369</v>
      </c>
      <c r="B116" s="67" t="s">
        <v>370</v>
      </c>
      <c r="C116" s="164"/>
    </row>
    <row r="117" spans="1:3">
      <c r="A117" s="162" t="s">
        <v>251</v>
      </c>
      <c r="B117" s="67" t="s">
        <v>252</v>
      </c>
      <c r="C117" s="164"/>
    </row>
    <row r="118" spans="1:3">
      <c r="A118" s="162" t="s">
        <v>671</v>
      </c>
      <c r="B118" s="67" t="s">
        <v>672</v>
      </c>
      <c r="C118" s="164"/>
    </row>
    <row r="119" spans="1:3">
      <c r="A119" s="162" t="s">
        <v>247</v>
      </c>
      <c r="B119" s="67" t="s">
        <v>248</v>
      </c>
      <c r="C119" s="164"/>
    </row>
    <row r="120" spans="1:3">
      <c r="A120" s="162" t="s">
        <v>839</v>
      </c>
      <c r="B120" s="67" t="s">
        <v>840</v>
      </c>
      <c r="C120" s="164"/>
    </row>
    <row r="121" spans="1:3">
      <c r="A121" s="162" t="s">
        <v>271</v>
      </c>
      <c r="B121" s="67" t="s">
        <v>272</v>
      </c>
      <c r="C121" s="164"/>
    </row>
    <row r="122" spans="1:3">
      <c r="A122" s="162" t="s">
        <v>302</v>
      </c>
      <c r="B122" s="67" t="s">
        <v>303</v>
      </c>
      <c r="C122" s="164"/>
    </row>
    <row r="123" spans="1:3">
      <c r="A123" s="162" t="s">
        <v>209</v>
      </c>
      <c r="B123" s="67" t="s">
        <v>210</v>
      </c>
      <c r="C123" s="164"/>
    </row>
    <row r="124" spans="1:3">
      <c r="A124" s="162" t="s">
        <v>261</v>
      </c>
      <c r="B124" s="67" t="s">
        <v>262</v>
      </c>
      <c r="C124" s="164"/>
    </row>
    <row r="125" spans="1:3">
      <c r="A125" s="162" t="s">
        <v>286</v>
      </c>
      <c r="B125" s="67" t="s">
        <v>287</v>
      </c>
      <c r="C125" s="164"/>
    </row>
    <row r="126" spans="1:3">
      <c r="A126" s="162" t="s">
        <v>168</v>
      </c>
      <c r="B126" s="67" t="s">
        <v>169</v>
      </c>
      <c r="C126" s="164"/>
    </row>
    <row r="127" spans="1:3">
      <c r="A127" s="162" t="s">
        <v>359</v>
      </c>
      <c r="B127" s="67" t="s">
        <v>360</v>
      </c>
      <c r="C127" s="164"/>
    </row>
    <row r="128" spans="1:3">
      <c r="A128" s="162" t="s">
        <v>1962</v>
      </c>
      <c r="B128" s="67" t="s">
        <v>1963</v>
      </c>
      <c r="C128" s="164"/>
    </row>
    <row r="129" spans="1:3">
      <c r="A129" s="162" t="s">
        <v>447</v>
      </c>
      <c r="B129" s="67" t="s">
        <v>448</v>
      </c>
      <c r="C129" s="164"/>
    </row>
    <row r="130" spans="1:3">
      <c r="A130" s="162" t="s">
        <v>306</v>
      </c>
      <c r="B130" s="67" t="s">
        <v>307</v>
      </c>
      <c r="C130" s="164"/>
    </row>
    <row r="131" spans="1:3">
      <c r="A131" s="162" t="s">
        <v>316</v>
      </c>
      <c r="B131" s="67" t="s">
        <v>317</v>
      </c>
      <c r="C131" s="164"/>
    </row>
    <row r="132" spans="1:3">
      <c r="A132" s="162" t="s">
        <v>298</v>
      </c>
      <c r="B132" s="67" t="s">
        <v>299</v>
      </c>
      <c r="C132" s="164"/>
    </row>
    <row r="133" spans="1:3">
      <c r="A133" s="162" t="s">
        <v>232</v>
      </c>
      <c r="B133" s="67" t="s">
        <v>233</v>
      </c>
      <c r="C133" s="164"/>
    </row>
    <row r="134" spans="1:3">
      <c r="A134" s="162" t="s">
        <v>239</v>
      </c>
      <c r="B134" s="67" t="s">
        <v>240</v>
      </c>
      <c r="C134" s="164"/>
    </row>
    <row r="135" spans="1:3">
      <c r="A135" s="162" t="s">
        <v>145</v>
      </c>
      <c r="B135" s="67" t="s">
        <v>146</v>
      </c>
      <c r="C135" s="164"/>
    </row>
    <row r="136" spans="1:3">
      <c r="A136" s="162" t="s">
        <v>288</v>
      </c>
      <c r="B136" s="67" t="s">
        <v>289</v>
      </c>
      <c r="C136" s="164"/>
    </row>
    <row r="137" spans="1:3">
      <c r="A137" s="162" t="s">
        <v>361</v>
      </c>
      <c r="B137" s="67" t="s">
        <v>362</v>
      </c>
      <c r="C137" s="164"/>
    </row>
    <row r="138" spans="1:3">
      <c r="A138" s="162" t="s">
        <v>304</v>
      </c>
      <c r="B138" s="67" t="s">
        <v>305</v>
      </c>
      <c r="C138" s="164"/>
    </row>
    <row r="139" spans="1:3">
      <c r="A139" s="162" t="s">
        <v>158</v>
      </c>
      <c r="B139" s="67" t="s">
        <v>159</v>
      </c>
      <c r="C139" s="164"/>
    </row>
    <row r="140" spans="1:3">
      <c r="A140" s="162" t="s">
        <v>296</v>
      </c>
      <c r="B140" s="67" t="s">
        <v>297</v>
      </c>
      <c r="C140" s="164"/>
    </row>
    <row r="141" spans="1:3">
      <c r="A141" s="162" t="s">
        <v>257</v>
      </c>
      <c r="B141" s="67" t="s">
        <v>258</v>
      </c>
      <c r="C141" s="164"/>
    </row>
    <row r="142" spans="1:3">
      <c r="A142" s="162" t="s">
        <v>530</v>
      </c>
      <c r="B142" s="67" t="s">
        <v>531</v>
      </c>
      <c r="C142" s="164"/>
    </row>
    <row r="143" spans="1:3">
      <c r="A143" s="162" t="s">
        <v>215</v>
      </c>
      <c r="B143" s="67" t="s">
        <v>216</v>
      </c>
      <c r="C143" s="164"/>
    </row>
    <row r="144" spans="1:3">
      <c r="A144" s="162" t="s">
        <v>224</v>
      </c>
      <c r="B144" s="67" t="s">
        <v>225</v>
      </c>
      <c r="C144" s="164"/>
    </row>
    <row r="145" spans="1:3">
      <c r="A145" s="162" t="s">
        <v>565</v>
      </c>
      <c r="B145" s="67" t="s">
        <v>566</v>
      </c>
      <c r="C145" s="164"/>
    </row>
    <row r="146" spans="1:3">
      <c r="A146" s="162" t="s">
        <v>219</v>
      </c>
      <c r="B146" s="67" t="s">
        <v>220</v>
      </c>
      <c r="C146" s="164"/>
    </row>
    <row r="147" spans="1:3">
      <c r="A147" s="162" t="s">
        <v>365</v>
      </c>
      <c r="B147" s="67" t="s">
        <v>366</v>
      </c>
      <c r="C147" s="164"/>
    </row>
    <row r="148" spans="1:3">
      <c r="A148" s="162" t="s">
        <v>357</v>
      </c>
      <c r="B148" s="67" t="s">
        <v>358</v>
      </c>
      <c r="C148" s="164"/>
    </row>
    <row r="149" spans="1:3">
      <c r="A149" s="162" t="s">
        <v>465</v>
      </c>
      <c r="B149" s="67" t="s">
        <v>466</v>
      </c>
      <c r="C149" s="164"/>
    </row>
    <row r="150" spans="1:3">
      <c r="A150" s="162" t="s">
        <v>222</v>
      </c>
      <c r="B150" s="67" t="s">
        <v>223</v>
      </c>
      <c r="C150" s="164"/>
    </row>
    <row r="151" spans="1:3">
      <c r="A151" s="162" t="s">
        <v>312</v>
      </c>
      <c r="B151" s="67" t="s">
        <v>313</v>
      </c>
      <c r="C151" s="164"/>
    </row>
    <row r="152" spans="1:3">
      <c r="A152" s="162" t="s">
        <v>314</v>
      </c>
      <c r="B152" s="67" t="s">
        <v>315</v>
      </c>
      <c r="C152" s="164"/>
    </row>
    <row r="153" spans="1:3">
      <c r="A153" s="162" t="s">
        <v>259</v>
      </c>
      <c r="B153" s="67" t="s">
        <v>260</v>
      </c>
      <c r="C153" s="164"/>
    </row>
    <row r="154" spans="1:3">
      <c r="A154" s="162" t="s">
        <v>605</v>
      </c>
      <c r="B154" s="67" t="s">
        <v>606</v>
      </c>
      <c r="C154" s="164"/>
    </row>
    <row r="155" spans="1:3">
      <c r="A155" s="162" t="s">
        <v>499</v>
      </c>
      <c r="B155" s="67" t="s">
        <v>500</v>
      </c>
      <c r="C155" s="164"/>
    </row>
    <row r="156" spans="1:3">
      <c r="A156" s="162" t="s">
        <v>234</v>
      </c>
      <c r="B156" s="67" t="s">
        <v>235</v>
      </c>
      <c r="C156" s="164"/>
    </row>
    <row r="157" spans="1:3">
      <c r="A157" s="162" t="s">
        <v>332</v>
      </c>
      <c r="B157" s="67" t="s">
        <v>333</v>
      </c>
      <c r="C157" s="164"/>
    </row>
    <row r="158" spans="1:3">
      <c r="A158" s="162" t="s">
        <v>310</v>
      </c>
      <c r="B158" s="67" t="s">
        <v>311</v>
      </c>
      <c r="C158" s="164"/>
    </row>
    <row r="159" spans="1:3">
      <c r="A159" s="162" t="s">
        <v>249</v>
      </c>
      <c r="B159" s="67" t="s">
        <v>250</v>
      </c>
      <c r="C159" s="164"/>
    </row>
    <row r="160" spans="1:3">
      <c r="A160" s="162" t="s">
        <v>322</v>
      </c>
      <c r="B160" s="67" t="s">
        <v>323</v>
      </c>
      <c r="C160" s="164"/>
    </row>
    <row r="161" spans="1:3">
      <c r="A161" s="162" t="s">
        <v>615</v>
      </c>
      <c r="B161" s="67" t="s">
        <v>616</v>
      </c>
      <c r="C161" s="164"/>
    </row>
    <row r="162" spans="1:3">
      <c r="A162" s="162" t="s">
        <v>238</v>
      </c>
      <c r="B162" s="67" t="s">
        <v>4622</v>
      </c>
      <c r="C162" s="164"/>
    </row>
    <row r="163" spans="1:3">
      <c r="A163" s="162" t="s">
        <v>324</v>
      </c>
      <c r="B163" s="67" t="s">
        <v>325</v>
      </c>
      <c r="C163" s="164"/>
    </row>
    <row r="164" spans="1:3">
      <c r="A164" s="162" t="s">
        <v>427</v>
      </c>
      <c r="B164" s="67" t="s">
        <v>428</v>
      </c>
      <c r="C164" s="164"/>
    </row>
    <row r="165" spans="1:3">
      <c r="A165" s="162" t="s">
        <v>328</v>
      </c>
      <c r="B165" s="67" t="s">
        <v>329</v>
      </c>
      <c r="C165" s="164"/>
    </row>
    <row r="166" spans="1:3">
      <c r="A166" s="162" t="s">
        <v>403</v>
      </c>
      <c r="B166" s="67" t="s">
        <v>404</v>
      </c>
      <c r="C166" s="164"/>
    </row>
    <row r="167" spans="1:3">
      <c r="A167" s="162" t="s">
        <v>411</v>
      </c>
      <c r="B167" s="67" t="s">
        <v>412</v>
      </c>
      <c r="C167" s="164"/>
    </row>
    <row r="168" spans="1:3">
      <c r="A168" s="162" t="s">
        <v>459</v>
      </c>
      <c r="B168" s="67" t="s">
        <v>460</v>
      </c>
      <c r="C168" s="164"/>
    </row>
    <row r="169" spans="1:3">
      <c r="A169" s="162" t="s">
        <v>372</v>
      </c>
      <c r="B169" s="67" t="s">
        <v>373</v>
      </c>
      <c r="C169" s="164"/>
    </row>
    <row r="170" spans="1:3">
      <c r="A170" s="162" t="s">
        <v>300</v>
      </c>
      <c r="B170" s="67" t="s">
        <v>301</v>
      </c>
      <c r="C170" s="164"/>
    </row>
    <row r="171" spans="1:3">
      <c r="A171" s="162" t="s">
        <v>350</v>
      </c>
      <c r="B171" s="67" t="s">
        <v>351</v>
      </c>
      <c r="C171" s="164"/>
    </row>
    <row r="172" spans="1:3">
      <c r="A172" s="162" t="s">
        <v>280</v>
      </c>
      <c r="B172" s="67" t="s">
        <v>281</v>
      </c>
      <c r="C172" s="164"/>
    </row>
    <row r="173" spans="1:3">
      <c r="A173" s="162" t="s">
        <v>275</v>
      </c>
      <c r="B173" s="67" t="s">
        <v>276</v>
      </c>
      <c r="C173" s="164"/>
    </row>
    <row r="174" spans="1:3">
      <c r="A174" s="162" t="s">
        <v>344</v>
      </c>
      <c r="B174" s="67" t="s">
        <v>345</v>
      </c>
      <c r="C174" s="164"/>
    </row>
    <row r="175" spans="1:3">
      <c r="A175" s="162" t="s">
        <v>944</v>
      </c>
      <c r="B175" s="67" t="s">
        <v>945</v>
      </c>
      <c r="C175" s="164"/>
    </row>
    <row r="176" spans="1:3">
      <c r="A176" s="162" t="s">
        <v>495</v>
      </c>
      <c r="B176" s="67" t="s">
        <v>496</v>
      </c>
      <c r="C176" s="164"/>
    </row>
    <row r="177" spans="1:3">
      <c r="A177" s="162" t="s">
        <v>505</v>
      </c>
      <c r="B177" s="67" t="s">
        <v>506</v>
      </c>
      <c r="C177" s="164"/>
    </row>
    <row r="178" spans="1:3">
      <c r="A178" s="162" t="s">
        <v>1548</v>
      </c>
      <c r="B178" s="67" t="s">
        <v>1549</v>
      </c>
      <c r="C178" s="164"/>
    </row>
    <row r="179" spans="1:3">
      <c r="A179" s="162" t="s">
        <v>528</v>
      </c>
      <c r="B179" s="67" t="s">
        <v>529</v>
      </c>
      <c r="C179" s="164"/>
    </row>
    <row r="180" spans="1:3">
      <c r="A180" s="162" t="s">
        <v>439</v>
      </c>
      <c r="B180" s="67" t="s">
        <v>440</v>
      </c>
      <c r="C180" s="164"/>
    </row>
    <row r="181" spans="1:3">
      <c r="A181" s="162" t="s">
        <v>484</v>
      </c>
      <c r="B181" s="67" t="s">
        <v>485</v>
      </c>
      <c r="C181" s="164"/>
    </row>
    <row r="182" spans="1:3">
      <c r="A182" s="162" t="s">
        <v>308</v>
      </c>
      <c r="B182" s="67" t="s">
        <v>309</v>
      </c>
      <c r="C182" s="164"/>
    </row>
    <row r="183" spans="1:3">
      <c r="A183" s="162" t="s">
        <v>197</v>
      </c>
      <c r="B183" s="67" t="s">
        <v>198</v>
      </c>
      <c r="C183" s="164"/>
    </row>
    <row r="184" spans="1:3">
      <c r="A184" s="162" t="s">
        <v>330</v>
      </c>
      <c r="B184" s="67" t="s">
        <v>331</v>
      </c>
      <c r="C184" s="164"/>
    </row>
    <row r="185" spans="1:3">
      <c r="A185" s="162" t="s">
        <v>282</v>
      </c>
      <c r="B185" s="67" t="s">
        <v>283</v>
      </c>
      <c r="C185" s="164"/>
    </row>
    <row r="186" spans="1:3">
      <c r="A186" s="162" t="s">
        <v>663</v>
      </c>
      <c r="B186" s="67" t="s">
        <v>664</v>
      </c>
      <c r="C186" s="164"/>
    </row>
    <row r="187" spans="1:3">
      <c r="A187" s="162" t="s">
        <v>715</v>
      </c>
      <c r="B187" s="67" t="s">
        <v>716</v>
      </c>
      <c r="C187" s="164"/>
    </row>
    <row r="188" spans="1:3">
      <c r="A188" s="162" t="s">
        <v>639</v>
      </c>
      <c r="B188" s="67" t="s">
        <v>640</v>
      </c>
      <c r="C188" s="164"/>
    </row>
    <row r="189" spans="1:3">
      <c r="A189" s="162" t="s">
        <v>476</v>
      </c>
      <c r="B189" s="67" t="s">
        <v>477</v>
      </c>
      <c r="C189" s="164"/>
    </row>
    <row r="190" spans="1:3">
      <c r="A190" s="162" t="s">
        <v>525</v>
      </c>
      <c r="B190" s="67" t="s">
        <v>526</v>
      </c>
      <c r="C190" s="164"/>
    </row>
    <row r="191" spans="1:3">
      <c r="A191" s="162" t="s">
        <v>401</v>
      </c>
      <c r="B191" s="67" t="s">
        <v>402</v>
      </c>
      <c r="C191" s="164"/>
    </row>
    <row r="192" spans="1:3">
      <c r="A192" s="162" t="s">
        <v>294</v>
      </c>
      <c r="B192" s="67" t="s">
        <v>4718</v>
      </c>
      <c r="C192" s="164"/>
    </row>
    <row r="193" spans="1:3">
      <c r="A193" s="162" t="s">
        <v>386</v>
      </c>
      <c r="B193" s="67" t="s">
        <v>387</v>
      </c>
      <c r="C193" s="164"/>
    </row>
    <row r="194" spans="1:3">
      <c r="A194" s="162" t="s">
        <v>435</v>
      </c>
      <c r="B194" s="67" t="s">
        <v>436</v>
      </c>
      <c r="C194" s="164"/>
    </row>
    <row r="195" spans="1:3">
      <c r="A195" s="162" t="s">
        <v>371</v>
      </c>
      <c r="B195" s="67" t="s">
        <v>4716</v>
      </c>
      <c r="C195" s="164"/>
    </row>
    <row r="196" spans="1:3">
      <c r="A196" s="162" t="s">
        <v>454</v>
      </c>
      <c r="B196" s="67" t="s">
        <v>4721</v>
      </c>
      <c r="C196" s="164"/>
    </row>
    <row r="197" spans="1:3">
      <c r="A197" s="162" t="s">
        <v>423</v>
      </c>
      <c r="B197" s="67" t="s">
        <v>424</v>
      </c>
      <c r="C197" s="164"/>
    </row>
    <row r="198" spans="1:3">
      <c r="A198" s="162" t="s">
        <v>599</v>
      </c>
      <c r="B198" s="67" t="s">
        <v>600</v>
      </c>
      <c r="C198" s="164"/>
    </row>
    <row r="199" spans="1:3">
      <c r="A199" s="162" t="s">
        <v>567</v>
      </c>
      <c r="B199" s="67" t="s">
        <v>568</v>
      </c>
      <c r="C199" s="164"/>
    </row>
    <row r="200" spans="1:3">
      <c r="A200" s="162" t="s">
        <v>561</v>
      </c>
      <c r="B200" s="67" t="s">
        <v>562</v>
      </c>
      <c r="C200" s="164"/>
    </row>
    <row r="201" spans="1:3">
      <c r="A201" s="162" t="s">
        <v>230</v>
      </c>
      <c r="B201" s="67" t="s">
        <v>231</v>
      </c>
      <c r="C201" s="164"/>
    </row>
    <row r="202" spans="1:3">
      <c r="A202" s="162" t="s">
        <v>390</v>
      </c>
      <c r="B202" s="67" t="s">
        <v>391</v>
      </c>
      <c r="C202" s="164"/>
    </row>
    <row r="203" spans="1:3">
      <c r="A203" s="162" t="s">
        <v>1575</v>
      </c>
      <c r="B203" s="67" t="s">
        <v>1576</v>
      </c>
      <c r="C203" s="164"/>
    </row>
    <row r="204" spans="1:3">
      <c r="A204" s="162" t="s">
        <v>2036</v>
      </c>
      <c r="B204" s="67" t="s">
        <v>2037</v>
      </c>
      <c r="C204" s="164"/>
    </row>
    <row r="205" spans="1:3">
      <c r="A205" s="162" t="s">
        <v>760</v>
      </c>
      <c r="B205" s="67" t="s">
        <v>761</v>
      </c>
      <c r="C205" s="164"/>
    </row>
    <row r="206" spans="1:3">
      <c r="A206" s="162" t="s">
        <v>5133</v>
      </c>
      <c r="B206" s="67" t="s">
        <v>4719</v>
      </c>
      <c r="C206" s="164"/>
    </row>
    <row r="207" spans="1:3">
      <c r="A207" s="162" t="s">
        <v>346</v>
      </c>
      <c r="B207" s="67" t="s">
        <v>347</v>
      </c>
      <c r="C207" s="164"/>
    </row>
    <row r="208" spans="1:3">
      <c r="A208" s="162" t="s">
        <v>571</v>
      </c>
      <c r="B208" s="67" t="s">
        <v>572</v>
      </c>
      <c r="C208" s="164"/>
    </row>
    <row r="209" spans="1:3">
      <c r="A209" s="162" t="s">
        <v>734</v>
      </c>
      <c r="B209" s="67" t="s">
        <v>735</v>
      </c>
      <c r="C209" s="164"/>
    </row>
    <row r="210" spans="1:3">
      <c r="A210" s="162" t="s">
        <v>493</v>
      </c>
      <c r="B210" s="67" t="s">
        <v>494</v>
      </c>
      <c r="C210" s="164"/>
    </row>
    <row r="211" spans="1:3">
      <c r="A211" s="162" t="s">
        <v>378</v>
      </c>
      <c r="B211" s="67" t="s">
        <v>379</v>
      </c>
      <c r="C211" s="164"/>
    </row>
    <row r="212" spans="1:3">
      <c r="A212" s="162" t="s">
        <v>397</v>
      </c>
      <c r="B212" s="67" t="s">
        <v>398</v>
      </c>
      <c r="C212" s="164"/>
    </row>
    <row r="213" spans="1:3">
      <c r="A213" s="162" t="s">
        <v>380</v>
      </c>
      <c r="B213" s="67" t="s">
        <v>381</v>
      </c>
      <c r="C213" s="164"/>
    </row>
    <row r="214" spans="1:3">
      <c r="A214" s="162" t="s">
        <v>374</v>
      </c>
      <c r="B214" s="67" t="s">
        <v>375</v>
      </c>
      <c r="C214" s="164"/>
    </row>
    <row r="215" spans="1:3">
      <c r="A215" s="162" t="s">
        <v>348</v>
      </c>
      <c r="B215" s="67" t="s">
        <v>349</v>
      </c>
      <c r="C215" s="164"/>
    </row>
    <row r="216" spans="1:3">
      <c r="A216" s="162" t="s">
        <v>829</v>
      </c>
      <c r="B216" s="67" t="s">
        <v>830</v>
      </c>
      <c r="C216" s="164"/>
    </row>
    <row r="217" spans="1:3">
      <c r="A217" s="162" t="s">
        <v>455</v>
      </c>
      <c r="B217" s="67" t="s">
        <v>456</v>
      </c>
      <c r="C217" s="164"/>
    </row>
    <row r="218" spans="1:3">
      <c r="A218" s="162" t="s">
        <v>1358</v>
      </c>
      <c r="B218" s="67" t="s">
        <v>5041</v>
      </c>
      <c r="C218" s="164"/>
    </row>
    <row r="219" spans="1:3">
      <c r="A219" s="162" t="s">
        <v>292</v>
      </c>
      <c r="B219" s="67" t="s">
        <v>293</v>
      </c>
      <c r="C219" s="164"/>
    </row>
    <row r="220" spans="1:3">
      <c r="A220" s="162" t="s">
        <v>429</v>
      </c>
      <c r="B220" s="67" t="s">
        <v>430</v>
      </c>
      <c r="C220" s="164"/>
    </row>
    <row r="221" spans="1:3">
      <c r="A221" s="162" t="s">
        <v>645</v>
      </c>
      <c r="B221" s="67" t="s">
        <v>646</v>
      </c>
      <c r="C221" s="164"/>
    </row>
    <row r="222" spans="1:3">
      <c r="A222" s="162" t="s">
        <v>433</v>
      </c>
      <c r="B222" s="67" t="s">
        <v>434</v>
      </c>
      <c r="C222" s="164"/>
    </row>
    <row r="223" spans="1:3">
      <c r="A223" s="162" t="s">
        <v>539</v>
      </c>
      <c r="B223" s="67" t="s">
        <v>540</v>
      </c>
      <c r="C223" s="164"/>
    </row>
    <row r="224" spans="1:3">
      <c r="A224" s="162" t="s">
        <v>534</v>
      </c>
      <c r="B224" s="67" t="s">
        <v>5038</v>
      </c>
      <c r="C224" s="164"/>
    </row>
    <row r="225" spans="1:3">
      <c r="A225" s="162" t="s">
        <v>497</v>
      </c>
      <c r="B225" s="67" t="s">
        <v>498</v>
      </c>
      <c r="C225" s="164"/>
    </row>
    <row r="226" spans="1:3">
      <c r="A226" s="162" t="s">
        <v>354</v>
      </c>
      <c r="B226" s="67" t="s">
        <v>4626</v>
      </c>
      <c r="C226" s="164"/>
    </row>
    <row r="227" spans="1:3">
      <c r="A227" s="162" t="s">
        <v>451</v>
      </c>
      <c r="B227" s="67" t="s">
        <v>452</v>
      </c>
      <c r="C227" s="164"/>
    </row>
    <row r="228" spans="1:3">
      <c r="A228" s="162" t="s">
        <v>409</v>
      </c>
      <c r="B228" s="67" t="s">
        <v>410</v>
      </c>
      <c r="C228" s="164"/>
    </row>
    <row r="229" spans="1:3">
      <c r="A229" s="162" t="s">
        <v>579</v>
      </c>
      <c r="B229" s="67" t="s">
        <v>580</v>
      </c>
      <c r="C229" s="164"/>
    </row>
    <row r="230" spans="1:3">
      <c r="A230" s="162" t="s">
        <v>774</v>
      </c>
      <c r="B230" s="67" t="s">
        <v>5040</v>
      </c>
      <c r="C230" s="164"/>
    </row>
    <row r="231" spans="1:3">
      <c r="A231" s="162" t="s">
        <v>3988</v>
      </c>
      <c r="B231" s="67" t="s">
        <v>4926</v>
      </c>
      <c r="C231" s="164"/>
    </row>
    <row r="232" spans="1:3">
      <c r="A232" s="162" t="s">
        <v>382</v>
      </c>
      <c r="B232" s="67" t="s">
        <v>383</v>
      </c>
      <c r="C232" s="164"/>
    </row>
    <row r="233" spans="1:3">
      <c r="A233" s="162" t="s">
        <v>697</v>
      </c>
      <c r="B233" s="67" t="s">
        <v>698</v>
      </c>
      <c r="C233" s="164"/>
    </row>
    <row r="234" spans="1:3">
      <c r="A234" s="162" t="s">
        <v>1063</v>
      </c>
      <c r="B234" s="67" t="s">
        <v>1064</v>
      </c>
      <c r="C234" s="164"/>
    </row>
    <row r="235" spans="1:3">
      <c r="A235" s="162" t="s">
        <v>267</v>
      </c>
      <c r="B235" s="67" t="s">
        <v>268</v>
      </c>
      <c r="C235" s="164"/>
    </row>
    <row r="236" spans="1:3">
      <c r="A236" s="162" t="s">
        <v>284</v>
      </c>
      <c r="B236" s="67" t="s">
        <v>285</v>
      </c>
      <c r="C236" s="164"/>
    </row>
    <row r="237" spans="1:3">
      <c r="A237" s="162" t="s">
        <v>722</v>
      </c>
      <c r="B237" s="67" t="s">
        <v>723</v>
      </c>
      <c r="C237" s="164"/>
    </row>
    <row r="238" spans="1:3">
      <c r="A238" s="162" t="s">
        <v>1944</v>
      </c>
      <c r="B238" s="67" t="s">
        <v>1945</v>
      </c>
      <c r="C238" s="164"/>
    </row>
    <row r="239" spans="1:3">
      <c r="A239" s="162" t="s">
        <v>775</v>
      </c>
      <c r="B239" s="67" t="s">
        <v>776</v>
      </c>
      <c r="C239" s="164"/>
    </row>
    <row r="240" spans="1:3">
      <c r="A240" s="162" t="s">
        <v>543</v>
      </c>
      <c r="B240" s="67" t="s">
        <v>544</v>
      </c>
      <c r="C240" s="164"/>
    </row>
    <row r="241" spans="1:3">
      <c r="A241" s="162" t="s">
        <v>1227</v>
      </c>
      <c r="B241" s="67" t="s">
        <v>1228</v>
      </c>
      <c r="C241" s="164"/>
    </row>
    <row r="242" spans="1:3">
      <c r="A242" s="162" t="s">
        <v>501</v>
      </c>
      <c r="B242" s="67" t="s">
        <v>502</v>
      </c>
      <c r="C242" s="164"/>
    </row>
    <row r="243" spans="1:3">
      <c r="A243" s="162" t="s">
        <v>1764</v>
      </c>
      <c r="B243" s="67" t="s">
        <v>4730</v>
      </c>
      <c r="C243" s="164"/>
    </row>
    <row r="244" spans="1:3">
      <c r="A244" s="162" t="s">
        <v>532</v>
      </c>
      <c r="B244" s="67" t="s">
        <v>533</v>
      </c>
      <c r="C244" s="164"/>
    </row>
    <row r="245" spans="1:3">
      <c r="A245" s="162" t="s">
        <v>1128</v>
      </c>
      <c r="B245" s="67" t="s">
        <v>1129</v>
      </c>
      <c r="C245" s="164"/>
    </row>
    <row r="246" spans="1:3">
      <c r="A246" s="162" t="s">
        <v>583</v>
      </c>
      <c r="B246" s="67" t="s">
        <v>584</v>
      </c>
      <c r="C246" s="164"/>
    </row>
    <row r="247" spans="1:3">
      <c r="A247" s="162" t="s">
        <v>1815</v>
      </c>
      <c r="B247" s="67" t="s">
        <v>1816</v>
      </c>
      <c r="C247" s="164"/>
    </row>
    <row r="248" spans="1:3">
      <c r="A248" s="162" t="s">
        <v>797</v>
      </c>
      <c r="B248" s="67" t="s">
        <v>798</v>
      </c>
      <c r="C248" s="164"/>
    </row>
    <row r="249" spans="1:3">
      <c r="A249" s="162" t="s">
        <v>453</v>
      </c>
      <c r="B249" s="67" t="s">
        <v>4720</v>
      </c>
      <c r="C249" s="164"/>
    </row>
    <row r="250" spans="1:3">
      <c r="A250" s="162" t="s">
        <v>1948</v>
      </c>
      <c r="B250" s="67" t="s">
        <v>1949</v>
      </c>
      <c r="C250" s="164"/>
    </row>
    <row r="251" spans="1:3">
      <c r="A251" s="162" t="s">
        <v>407</v>
      </c>
      <c r="B251" s="67" t="s">
        <v>408</v>
      </c>
      <c r="C251" s="164"/>
    </row>
    <row r="252" spans="1:3">
      <c r="A252" s="162" t="s">
        <v>352</v>
      </c>
      <c r="B252" s="67" t="s">
        <v>353</v>
      </c>
      <c r="C252" s="164"/>
    </row>
    <row r="253" spans="1:3">
      <c r="A253" s="162" t="s">
        <v>413</v>
      </c>
      <c r="B253" s="67" t="s">
        <v>414</v>
      </c>
      <c r="C253" s="164"/>
    </row>
    <row r="254" spans="1:3">
      <c r="A254" s="162" t="s">
        <v>689</v>
      </c>
      <c r="B254" s="67" t="s">
        <v>690</v>
      </c>
      <c r="C254" s="164"/>
    </row>
    <row r="255" spans="1:3">
      <c r="A255" s="162" t="s">
        <v>513</v>
      </c>
      <c r="B255" s="67" t="s">
        <v>514</v>
      </c>
      <c r="C255" s="164"/>
    </row>
    <row r="256" spans="1:3">
      <c r="A256" s="162" t="s">
        <v>478</v>
      </c>
      <c r="B256" s="67" t="s">
        <v>479</v>
      </c>
      <c r="C256" s="164"/>
    </row>
    <row r="257" spans="1:3">
      <c r="A257" s="162" t="s">
        <v>587</v>
      </c>
      <c r="B257" s="67" t="s">
        <v>588</v>
      </c>
      <c r="C257" s="164"/>
    </row>
    <row r="258" spans="1:3">
      <c r="A258" s="162" t="s">
        <v>425</v>
      </c>
      <c r="B258" s="67" t="s">
        <v>426</v>
      </c>
      <c r="C258" s="164"/>
    </row>
    <row r="259" spans="1:3">
      <c r="A259" s="162" t="s">
        <v>1972</v>
      </c>
      <c r="B259" s="67" t="s">
        <v>1973</v>
      </c>
      <c r="C259" s="164"/>
    </row>
    <row r="260" spans="1:3">
      <c r="A260" s="162" t="s">
        <v>597</v>
      </c>
      <c r="B260" s="67" t="s">
        <v>598</v>
      </c>
      <c r="C260" s="164"/>
    </row>
    <row r="261" spans="1:3">
      <c r="A261" s="162" t="s">
        <v>1453</v>
      </c>
      <c r="B261" s="67" t="s">
        <v>1454</v>
      </c>
      <c r="C261" s="164"/>
    </row>
    <row r="262" spans="1:3">
      <c r="A262" s="162" t="s">
        <v>781</v>
      </c>
      <c r="B262" s="67" t="s">
        <v>782</v>
      </c>
      <c r="C262" s="164"/>
    </row>
    <row r="263" spans="1:3">
      <c r="A263" s="162" t="s">
        <v>463</v>
      </c>
      <c r="B263" s="67" t="s">
        <v>464</v>
      </c>
      <c r="C263" s="164"/>
    </row>
    <row r="264" spans="1:3">
      <c r="A264" s="162" t="s">
        <v>393</v>
      </c>
      <c r="B264" s="67" t="s">
        <v>394</v>
      </c>
      <c r="C264" s="164"/>
    </row>
    <row r="265" spans="1:3">
      <c r="A265" s="162" t="s">
        <v>417</v>
      </c>
      <c r="B265" s="67" t="s">
        <v>418</v>
      </c>
      <c r="C265" s="164"/>
    </row>
    <row r="266" spans="1:3">
      <c r="A266" s="162" t="s">
        <v>1334</v>
      </c>
      <c r="B266" s="67" t="s">
        <v>1335</v>
      </c>
      <c r="C266" s="164"/>
    </row>
    <row r="267" spans="1:3">
      <c r="A267" s="162" t="s">
        <v>1080</v>
      </c>
      <c r="B267" s="67" t="s">
        <v>1081</v>
      </c>
      <c r="C267" s="164"/>
    </row>
    <row r="268" spans="1:3">
      <c r="A268" s="162" t="s">
        <v>661</v>
      </c>
      <c r="B268" s="67" t="s">
        <v>662</v>
      </c>
      <c r="C268" s="164"/>
    </row>
    <row r="269" spans="1:3">
      <c r="A269" s="162" t="s">
        <v>399</v>
      </c>
      <c r="B269" s="67" t="s">
        <v>400</v>
      </c>
      <c r="C269" s="164"/>
    </row>
    <row r="270" spans="1:3">
      <c r="A270" s="162" t="s">
        <v>384</v>
      </c>
      <c r="B270" s="67" t="s">
        <v>385</v>
      </c>
      <c r="C270" s="164"/>
    </row>
    <row r="271" spans="1:3">
      <c r="A271" s="162" t="s">
        <v>473</v>
      </c>
      <c r="B271" s="67" t="s">
        <v>4658</v>
      </c>
      <c r="C271" s="164"/>
    </row>
    <row r="272" spans="1:3">
      <c r="A272" s="162" t="s">
        <v>388</v>
      </c>
      <c r="B272" s="67" t="s">
        <v>389</v>
      </c>
      <c r="C272" s="164"/>
    </row>
    <row r="273" spans="1:3">
      <c r="A273" s="162" t="s">
        <v>1363</v>
      </c>
      <c r="B273" s="67" t="s">
        <v>1364</v>
      </c>
      <c r="C273" s="164"/>
    </row>
    <row r="274" spans="1:3">
      <c r="A274" s="162" t="s">
        <v>831</v>
      </c>
      <c r="B274" s="67" t="s">
        <v>832</v>
      </c>
      <c r="C274" s="164"/>
    </row>
    <row r="275" spans="1:3">
      <c r="A275" s="162" t="s">
        <v>637</v>
      </c>
      <c r="B275" s="67" t="s">
        <v>638</v>
      </c>
      <c r="C275" s="164"/>
    </row>
    <row r="276" spans="1:3">
      <c r="A276" s="162" t="s">
        <v>809</v>
      </c>
      <c r="B276" s="67" t="s">
        <v>810</v>
      </c>
      <c r="C276" s="164"/>
    </row>
    <row r="277" spans="1:3">
      <c r="A277" s="162" t="s">
        <v>1603</v>
      </c>
      <c r="B277" s="67" t="s">
        <v>4968</v>
      </c>
      <c r="C277" s="164"/>
    </row>
    <row r="278" spans="1:3">
      <c r="A278" s="162" t="s">
        <v>819</v>
      </c>
      <c r="B278" s="67" t="s">
        <v>820</v>
      </c>
      <c r="C278" s="164"/>
    </row>
    <row r="279" spans="1:3">
      <c r="A279" s="162" t="s">
        <v>1299</v>
      </c>
      <c r="B279" s="67" t="s">
        <v>1300</v>
      </c>
      <c r="C279" s="164"/>
    </row>
    <row r="280" spans="1:3">
      <c r="A280" s="162" t="s">
        <v>2673</v>
      </c>
      <c r="B280" s="67" t="s">
        <v>2674</v>
      </c>
      <c r="C280" s="164"/>
    </row>
    <row r="281" spans="1:3">
      <c r="A281" s="162" t="s">
        <v>1118</v>
      </c>
      <c r="B281" s="67" t="s">
        <v>1119</v>
      </c>
      <c r="C281" s="164"/>
    </row>
    <row r="282" spans="1:3">
      <c r="A282" s="162" t="s">
        <v>376</v>
      </c>
      <c r="B282" s="67" t="s">
        <v>377</v>
      </c>
      <c r="C282" s="164"/>
    </row>
    <row r="283" spans="1:3">
      <c r="A283" s="162" t="s">
        <v>750</v>
      </c>
      <c r="B283" s="67" t="s">
        <v>751</v>
      </c>
      <c r="C283" s="164"/>
    </row>
    <row r="284" spans="1:3">
      <c r="A284" s="162" t="s">
        <v>489</v>
      </c>
      <c r="B284" s="67" t="s">
        <v>490</v>
      </c>
      <c r="C284" s="164"/>
    </row>
    <row r="285" spans="1:3">
      <c r="A285" s="162" t="s">
        <v>603</v>
      </c>
      <c r="B285" s="67" t="s">
        <v>604</v>
      </c>
      <c r="C285" s="164"/>
    </row>
    <row r="286" spans="1:3">
      <c r="A286" s="162" t="s">
        <v>693</v>
      </c>
      <c r="B286" s="67" t="s">
        <v>694</v>
      </c>
      <c r="C286" s="164"/>
    </row>
    <row r="287" spans="1:3">
      <c r="A287" s="162" t="s">
        <v>591</v>
      </c>
      <c r="B287" s="67" t="s">
        <v>592</v>
      </c>
      <c r="C287" s="164"/>
    </row>
    <row r="288" spans="1:3">
      <c r="A288" s="162" t="s">
        <v>740</v>
      </c>
      <c r="B288" s="67" t="s">
        <v>741</v>
      </c>
      <c r="C288" s="164"/>
    </row>
    <row r="289" spans="1:3">
      <c r="A289" s="162" t="s">
        <v>486</v>
      </c>
      <c r="B289" s="67" t="s">
        <v>487</v>
      </c>
      <c r="C289" s="164"/>
    </row>
    <row r="290" spans="1:3">
      <c r="A290" s="162" t="s">
        <v>589</v>
      </c>
      <c r="B290" s="67" t="s">
        <v>590</v>
      </c>
      <c r="C290" s="164"/>
    </row>
    <row r="291" spans="1:3">
      <c r="A291" s="162" t="s">
        <v>563</v>
      </c>
      <c r="B291" s="67" t="s">
        <v>564</v>
      </c>
      <c r="C291" s="164"/>
    </row>
    <row r="292" spans="1:3">
      <c r="A292" s="162" t="s">
        <v>441</v>
      </c>
      <c r="B292" s="67" t="s">
        <v>442</v>
      </c>
      <c r="C292" s="164"/>
    </row>
    <row r="293" spans="1:3">
      <c r="A293" s="162" t="s">
        <v>609</v>
      </c>
      <c r="B293" s="67" t="s">
        <v>610</v>
      </c>
      <c r="C293" s="164"/>
    </row>
    <row r="294" spans="1:3">
      <c r="A294" s="162" t="s">
        <v>998</v>
      </c>
      <c r="B294" s="67" t="s">
        <v>999</v>
      </c>
      <c r="C294" s="164"/>
    </row>
    <row r="295" spans="1:3">
      <c r="A295" s="162" t="s">
        <v>419</v>
      </c>
      <c r="B295" s="67" t="s">
        <v>420</v>
      </c>
      <c r="C295" s="164"/>
    </row>
    <row r="296" spans="1:3">
      <c r="A296" s="162" t="s">
        <v>896</v>
      </c>
      <c r="B296" s="67" t="s">
        <v>897</v>
      </c>
      <c r="C296" s="164"/>
    </row>
    <row r="297" spans="1:3">
      <c r="A297" s="162" t="s">
        <v>703</v>
      </c>
      <c r="B297" s="67" t="s">
        <v>704</v>
      </c>
      <c r="C297" s="164"/>
    </row>
    <row r="298" spans="1:3">
      <c r="A298" s="162" t="s">
        <v>635</v>
      </c>
      <c r="B298" s="67" t="s">
        <v>4624</v>
      </c>
      <c r="C298" s="164"/>
    </row>
    <row r="299" spans="1:3">
      <c r="A299" s="162" t="s">
        <v>549</v>
      </c>
      <c r="B299" s="67" t="s">
        <v>550</v>
      </c>
      <c r="C299" s="164"/>
    </row>
    <row r="300" spans="1:3">
      <c r="A300" s="162" t="s">
        <v>1112</v>
      </c>
      <c r="B300" s="67" t="s">
        <v>1113</v>
      </c>
      <c r="C300" s="164"/>
    </row>
    <row r="301" spans="1:3">
      <c r="A301" s="162" t="s">
        <v>659</v>
      </c>
      <c r="B301" s="67" t="s">
        <v>660</v>
      </c>
      <c r="C301" s="164"/>
    </row>
    <row r="302" spans="1:3">
      <c r="A302" s="162" t="s">
        <v>469</v>
      </c>
      <c r="B302" s="67" t="s">
        <v>470</v>
      </c>
      <c r="C302" s="164"/>
    </row>
    <row r="303" spans="1:3">
      <c r="A303" s="162" t="s">
        <v>445</v>
      </c>
      <c r="B303" s="67" t="s">
        <v>446</v>
      </c>
      <c r="C303" s="164"/>
    </row>
    <row r="304" spans="1:3">
      <c r="A304" s="162" t="s">
        <v>503</v>
      </c>
      <c r="B304" s="67" t="s">
        <v>504</v>
      </c>
      <c r="C304" s="164"/>
    </row>
    <row r="305" spans="1:3">
      <c r="A305" s="162" t="s">
        <v>673</v>
      </c>
      <c r="B305" s="67" t="s">
        <v>674</v>
      </c>
      <c r="C305" s="164"/>
    </row>
    <row r="306" spans="1:3">
      <c r="A306" s="162" t="s">
        <v>613</v>
      </c>
      <c r="B306" s="67" t="s">
        <v>614</v>
      </c>
      <c r="C306" s="164"/>
    </row>
    <row r="307" spans="1:3">
      <c r="A307" s="162" t="s">
        <v>509</v>
      </c>
      <c r="B307" s="67" t="s">
        <v>510</v>
      </c>
      <c r="C307" s="164"/>
    </row>
    <row r="308" spans="1:3">
      <c r="A308" s="162" t="s">
        <v>633</v>
      </c>
      <c r="B308" s="67" t="s">
        <v>634</v>
      </c>
      <c r="C308" s="164"/>
    </row>
    <row r="309" spans="1:3">
      <c r="A309" s="162" t="s">
        <v>449</v>
      </c>
      <c r="B309" s="67" t="s">
        <v>450</v>
      </c>
      <c r="C309" s="164"/>
    </row>
    <row r="310" spans="1:3">
      <c r="A310" s="162" t="s">
        <v>803</v>
      </c>
      <c r="B310" s="67" t="s">
        <v>804</v>
      </c>
      <c r="C310" s="164"/>
    </row>
    <row r="311" spans="1:3">
      <c r="A311" s="162" t="s">
        <v>629</v>
      </c>
      <c r="B311" s="67" t="s">
        <v>630</v>
      </c>
      <c r="C311" s="164"/>
    </row>
    <row r="312" spans="1:3">
      <c r="A312" s="162" t="s">
        <v>593</v>
      </c>
      <c r="B312" s="67" t="s">
        <v>594</v>
      </c>
      <c r="C312" s="164"/>
    </row>
    <row r="313" spans="1:3">
      <c r="A313" s="162" t="s">
        <v>461</v>
      </c>
      <c r="B313" s="67" t="s">
        <v>462</v>
      </c>
      <c r="C313" s="164"/>
    </row>
    <row r="314" spans="1:3">
      <c r="A314" s="162" t="s">
        <v>933</v>
      </c>
      <c r="B314" s="67" t="s">
        <v>934</v>
      </c>
      <c r="C314" s="164"/>
    </row>
    <row r="315" spans="1:3">
      <c r="A315" s="162" t="s">
        <v>607</v>
      </c>
      <c r="B315" s="67" t="s">
        <v>608</v>
      </c>
      <c r="C315" s="164"/>
    </row>
    <row r="316" spans="1:3">
      <c r="A316" s="162" t="s">
        <v>732</v>
      </c>
      <c r="B316" s="67" t="s">
        <v>733</v>
      </c>
      <c r="C316" s="164"/>
    </row>
    <row r="317" spans="1:3">
      <c r="A317" s="162" t="s">
        <v>647</v>
      </c>
      <c r="B317" s="67" t="s">
        <v>648</v>
      </c>
      <c r="C317" s="164"/>
    </row>
    <row r="318" spans="1:3">
      <c r="A318" s="162" t="s">
        <v>491</v>
      </c>
      <c r="B318" s="67" t="s">
        <v>492</v>
      </c>
      <c r="C318" s="164"/>
    </row>
    <row r="319" spans="1:3">
      <c r="A319" s="162" t="s">
        <v>5134</v>
      </c>
      <c r="B319" s="67" t="s">
        <v>295</v>
      </c>
      <c r="C319" s="164"/>
    </row>
    <row r="320" spans="1:3">
      <c r="A320" s="162" t="s">
        <v>437</v>
      </c>
      <c r="B320" s="67" t="s">
        <v>438</v>
      </c>
      <c r="C320" s="164"/>
    </row>
    <row r="321" spans="1:3">
      <c r="A321" s="162" t="s">
        <v>621</v>
      </c>
      <c r="B321" s="67" t="s">
        <v>622</v>
      </c>
      <c r="C321" s="164"/>
    </row>
    <row r="322" spans="1:3">
      <c r="A322" s="162" t="s">
        <v>601</v>
      </c>
      <c r="B322" s="67" t="s">
        <v>602</v>
      </c>
      <c r="C322" s="164"/>
    </row>
    <row r="323" spans="1:3">
      <c r="A323" s="162" t="s">
        <v>367</v>
      </c>
      <c r="B323" s="67" t="s">
        <v>368</v>
      </c>
      <c r="C323" s="164"/>
    </row>
    <row r="324" spans="1:3">
      <c r="A324" s="162" t="s">
        <v>811</v>
      </c>
      <c r="B324" s="67" t="s">
        <v>812</v>
      </c>
      <c r="C324" s="164"/>
    </row>
    <row r="325" spans="1:3">
      <c r="A325" s="162" t="s">
        <v>841</v>
      </c>
      <c r="B325" s="67" t="s">
        <v>842</v>
      </c>
      <c r="C325" s="164"/>
    </row>
    <row r="326" spans="1:3">
      <c r="A326" s="162" t="s">
        <v>641</v>
      </c>
      <c r="B326" s="67" t="s">
        <v>642</v>
      </c>
      <c r="C326" s="164"/>
    </row>
    <row r="327" spans="1:3">
      <c r="A327" s="162" t="s">
        <v>677</v>
      </c>
      <c r="B327" s="67" t="s">
        <v>678</v>
      </c>
      <c r="C327" s="164"/>
    </row>
    <row r="328" spans="1:3">
      <c r="A328" s="162" t="s">
        <v>1640</v>
      </c>
      <c r="B328" s="67" t="s">
        <v>5135</v>
      </c>
      <c r="C328" s="164"/>
    </row>
    <row r="329" spans="1:3">
      <c r="A329" s="162" t="s">
        <v>1038</v>
      </c>
      <c r="B329" s="67" t="s">
        <v>4625</v>
      </c>
      <c r="C329" s="164"/>
    </row>
    <row r="330" spans="1:3">
      <c r="A330" s="162" t="s">
        <v>619</v>
      </c>
      <c r="B330" s="67" t="s">
        <v>620</v>
      </c>
      <c r="C330" s="164"/>
    </row>
    <row r="331" spans="1:3">
      <c r="A331" s="162" t="s">
        <v>415</v>
      </c>
      <c r="B331" s="67" t="s">
        <v>416</v>
      </c>
      <c r="C331" s="164"/>
    </row>
    <row r="332" spans="1:3">
      <c r="A332" s="162" t="s">
        <v>511</v>
      </c>
      <c r="B332" s="67" t="s">
        <v>512</v>
      </c>
      <c r="C332" s="164"/>
    </row>
    <row r="333" spans="1:3">
      <c r="A333" s="162" t="s">
        <v>1124</v>
      </c>
      <c r="B333" s="67" t="s">
        <v>1125</v>
      </c>
      <c r="C333" s="164"/>
    </row>
    <row r="334" spans="1:3">
      <c r="A334" s="162" t="s">
        <v>471</v>
      </c>
      <c r="B334" s="67" t="s">
        <v>472</v>
      </c>
      <c r="C334" s="164"/>
    </row>
    <row r="335" spans="1:3">
      <c r="A335" s="162" t="s">
        <v>1638</v>
      </c>
      <c r="B335" s="67" t="s">
        <v>1639</v>
      </c>
      <c r="C335" s="164"/>
    </row>
    <row r="336" spans="1:3">
      <c r="A336" s="162" t="s">
        <v>941</v>
      </c>
      <c r="B336" s="67" t="s">
        <v>942</v>
      </c>
      <c r="C336" s="164"/>
    </row>
    <row r="337" spans="1:3">
      <c r="A337" s="162" t="s">
        <v>482</v>
      </c>
      <c r="B337" s="67" t="s">
        <v>483</v>
      </c>
      <c r="C337" s="164"/>
    </row>
    <row r="338" spans="1:3">
      <c r="A338" s="162" t="s">
        <v>724</v>
      </c>
      <c r="B338" s="67" t="s">
        <v>725</v>
      </c>
      <c r="C338" s="164"/>
    </row>
    <row r="339" spans="1:3">
      <c r="A339" s="162" t="s">
        <v>1026</v>
      </c>
      <c r="B339" s="67" t="s">
        <v>1027</v>
      </c>
      <c r="C339" s="164"/>
    </row>
    <row r="340" spans="1:3">
      <c r="A340" s="162" t="s">
        <v>421</v>
      </c>
      <c r="B340" s="67" t="s">
        <v>422</v>
      </c>
      <c r="C340" s="164"/>
    </row>
    <row r="341" spans="1:3">
      <c r="A341" s="162" t="s">
        <v>627</v>
      </c>
      <c r="B341" s="67" t="s">
        <v>628</v>
      </c>
      <c r="C341" s="164"/>
    </row>
    <row r="342" spans="1:3">
      <c r="A342" s="162" t="s">
        <v>928</v>
      </c>
      <c r="B342" s="67" t="s">
        <v>929</v>
      </c>
      <c r="C342" s="164"/>
    </row>
    <row r="343" spans="1:3">
      <c r="A343" s="162" t="s">
        <v>713</v>
      </c>
      <c r="B343" s="67" t="s">
        <v>714</v>
      </c>
      <c r="C343" s="164"/>
    </row>
    <row r="344" spans="1:3">
      <c r="A344" s="162" t="s">
        <v>687</v>
      </c>
      <c r="B344" s="67" t="s">
        <v>688</v>
      </c>
      <c r="C344" s="164"/>
    </row>
    <row r="345" spans="1:3">
      <c r="A345" s="162" t="s">
        <v>910</v>
      </c>
      <c r="B345" s="67" t="s">
        <v>911</v>
      </c>
      <c r="C345" s="164"/>
    </row>
    <row r="346" spans="1:3">
      <c r="A346" s="162" t="s">
        <v>515</v>
      </c>
      <c r="B346" s="67" t="s">
        <v>516</v>
      </c>
      <c r="C346" s="164"/>
    </row>
    <row r="347" spans="1:3">
      <c r="A347" s="162" t="s">
        <v>577</v>
      </c>
      <c r="B347" s="67" t="s">
        <v>578</v>
      </c>
      <c r="C347" s="164"/>
    </row>
    <row r="348" spans="1:3">
      <c r="A348" s="162" t="s">
        <v>669</v>
      </c>
      <c r="B348" s="67" t="s">
        <v>670</v>
      </c>
      <c r="C348" s="164"/>
    </row>
    <row r="349" spans="1:3">
      <c r="A349" s="162" t="s">
        <v>756</v>
      </c>
      <c r="B349" s="67" t="s">
        <v>757</v>
      </c>
      <c r="C349" s="164"/>
    </row>
    <row r="350" spans="1:3">
      <c r="A350" s="162" t="s">
        <v>699</v>
      </c>
      <c r="B350" s="67" t="s">
        <v>700</v>
      </c>
      <c r="C350" s="164"/>
    </row>
    <row r="351" spans="1:3">
      <c r="A351" s="162" t="s">
        <v>575</v>
      </c>
      <c r="B351" s="67" t="s">
        <v>576</v>
      </c>
      <c r="C351" s="164"/>
    </row>
    <row r="352" spans="1:3">
      <c r="A352" s="162" t="s">
        <v>881</v>
      </c>
      <c r="B352" s="67" t="s">
        <v>882</v>
      </c>
      <c r="C352" s="164"/>
    </row>
    <row r="353" spans="1:3">
      <c r="A353" s="162" t="s">
        <v>681</v>
      </c>
      <c r="B353" s="67" t="s">
        <v>682</v>
      </c>
      <c r="C353" s="164"/>
    </row>
    <row r="354" spans="1:3">
      <c r="A354" s="162" t="s">
        <v>717</v>
      </c>
      <c r="B354" s="67" t="s">
        <v>718</v>
      </c>
      <c r="C354" s="164"/>
    </row>
    <row r="355" spans="1:3">
      <c r="A355" s="162" t="s">
        <v>507</v>
      </c>
      <c r="B355" s="67" t="s">
        <v>508</v>
      </c>
      <c r="C355" s="164"/>
    </row>
    <row r="356" spans="1:3">
      <c r="A356" s="162" t="s">
        <v>906</v>
      </c>
      <c r="B356" s="67" t="s">
        <v>907</v>
      </c>
      <c r="C356" s="164"/>
    </row>
    <row r="357" spans="1:3">
      <c r="A357" s="162" t="s">
        <v>795</v>
      </c>
      <c r="B357" s="67" t="s">
        <v>796</v>
      </c>
      <c r="C357" s="164"/>
    </row>
    <row r="358" spans="1:3">
      <c r="A358" s="162" t="s">
        <v>679</v>
      </c>
      <c r="B358" s="67" t="s">
        <v>680</v>
      </c>
      <c r="C358" s="164"/>
    </row>
    <row r="359" spans="1:3">
      <c r="A359" s="162" t="s">
        <v>685</v>
      </c>
      <c r="B359" s="67" t="s">
        <v>686</v>
      </c>
      <c r="C359" s="164"/>
    </row>
    <row r="360" spans="1:3">
      <c r="A360" s="162" t="s">
        <v>3236</v>
      </c>
      <c r="B360" s="67" t="s">
        <v>3237</v>
      </c>
      <c r="C360" s="164"/>
    </row>
    <row r="361" spans="1:3">
      <c r="A361" s="162" t="s">
        <v>595</v>
      </c>
      <c r="B361" s="67" t="s">
        <v>596</v>
      </c>
      <c r="C361" s="164"/>
    </row>
    <row r="362" spans="1:3">
      <c r="A362" s="162" t="s">
        <v>559</v>
      </c>
      <c r="B362" s="67" t="s">
        <v>560</v>
      </c>
      <c r="C362" s="164"/>
    </row>
    <row r="363" spans="1:3">
      <c r="A363" s="162" t="s">
        <v>867</v>
      </c>
      <c r="B363" s="67" t="s">
        <v>868</v>
      </c>
      <c r="C363" s="164"/>
    </row>
    <row r="364" spans="1:3">
      <c r="A364" s="162" t="s">
        <v>625</v>
      </c>
      <c r="B364" s="67" t="s">
        <v>626</v>
      </c>
      <c r="C364" s="164"/>
    </row>
    <row r="365" spans="1:3">
      <c r="A365" s="162" t="s">
        <v>1736</v>
      </c>
      <c r="B365" s="67" t="s">
        <v>1737</v>
      </c>
      <c r="C365" s="164"/>
    </row>
    <row r="366" spans="1:3">
      <c r="A366" s="162" t="s">
        <v>1002</v>
      </c>
      <c r="B366" s="67" t="s">
        <v>1003</v>
      </c>
      <c r="C366" s="164"/>
    </row>
    <row r="367" spans="1:3">
      <c r="A367" s="162" t="s">
        <v>665</v>
      </c>
      <c r="B367" s="67" t="s">
        <v>666</v>
      </c>
      <c r="C367" s="164"/>
    </row>
    <row r="368" spans="1:3">
      <c r="A368" s="162" t="s">
        <v>762</v>
      </c>
      <c r="B368" s="67" t="s">
        <v>763</v>
      </c>
      <c r="C368" s="164"/>
    </row>
    <row r="369" spans="1:3">
      <c r="A369" s="162" t="s">
        <v>443</v>
      </c>
      <c r="B369" s="67" t="s">
        <v>444</v>
      </c>
      <c r="C369" s="164"/>
    </row>
    <row r="370" spans="1:3">
      <c r="A370" s="162" t="s">
        <v>758</v>
      </c>
      <c r="B370" s="67" t="s">
        <v>759</v>
      </c>
      <c r="C370" s="164"/>
    </row>
    <row r="371" spans="1:3">
      <c r="A371" s="162" t="s">
        <v>269</v>
      </c>
      <c r="B371" s="67" t="s">
        <v>270</v>
      </c>
      <c r="C371" s="164"/>
    </row>
    <row r="372" spans="1:3">
      <c r="A372" s="162" t="s">
        <v>1155</v>
      </c>
      <c r="B372" s="67" t="s">
        <v>1156</v>
      </c>
      <c r="C372" s="164"/>
    </row>
    <row r="373" spans="1:3">
      <c r="A373" s="162" t="s">
        <v>1643</v>
      </c>
      <c r="B373" s="67" t="s">
        <v>1644</v>
      </c>
      <c r="C373" s="164"/>
    </row>
    <row r="374" spans="1:3">
      <c r="A374" s="162" t="s">
        <v>474</v>
      </c>
      <c r="B374" s="67" t="s">
        <v>475</v>
      </c>
      <c r="C374" s="164"/>
    </row>
    <row r="375" spans="1:3">
      <c r="A375" s="162" t="s">
        <v>988</v>
      </c>
      <c r="B375" s="67" t="s">
        <v>989</v>
      </c>
      <c r="C375" s="164"/>
    </row>
    <row r="376" spans="1:3">
      <c r="A376" s="162" t="s">
        <v>807</v>
      </c>
      <c r="B376" s="67" t="s">
        <v>808</v>
      </c>
      <c r="C376" s="164"/>
    </row>
    <row r="377" spans="1:3">
      <c r="A377" s="162" t="s">
        <v>581</v>
      </c>
      <c r="B377" s="67" t="s">
        <v>582</v>
      </c>
      <c r="C377" s="164"/>
    </row>
    <row r="378" spans="1:3">
      <c r="A378" s="162" t="s">
        <v>555</v>
      </c>
      <c r="B378" s="67" t="s">
        <v>556</v>
      </c>
      <c r="C378" s="164"/>
    </row>
    <row r="379" spans="1:3">
      <c r="A379" s="162" t="s">
        <v>535</v>
      </c>
      <c r="B379" s="67" t="s">
        <v>536</v>
      </c>
      <c r="C379" s="164"/>
    </row>
    <row r="380" spans="1:3">
      <c r="A380" s="162" t="s">
        <v>667</v>
      </c>
      <c r="B380" s="67" t="s">
        <v>668</v>
      </c>
      <c r="C380" s="164"/>
    </row>
    <row r="381" spans="1:3">
      <c r="A381" s="162" t="s">
        <v>691</v>
      </c>
      <c r="B381" s="67" t="s">
        <v>692</v>
      </c>
      <c r="C381" s="164"/>
    </row>
    <row r="382" spans="1:3">
      <c r="A382" s="162" t="s">
        <v>904</v>
      </c>
      <c r="B382" s="67" t="s">
        <v>905</v>
      </c>
      <c r="C382" s="164"/>
    </row>
    <row r="383" spans="1:3">
      <c r="A383" s="162" t="s">
        <v>523</v>
      </c>
      <c r="B383" s="67" t="s">
        <v>524</v>
      </c>
      <c r="C383" s="164"/>
    </row>
    <row r="384" spans="1:3">
      <c r="A384" s="162" t="s">
        <v>701</v>
      </c>
      <c r="B384" s="67" t="s">
        <v>702</v>
      </c>
      <c r="C384" s="164"/>
    </row>
    <row r="385" spans="1:3">
      <c r="A385" s="162" t="s">
        <v>937</v>
      </c>
      <c r="B385" s="67" t="s">
        <v>938</v>
      </c>
      <c r="C385" s="164"/>
    </row>
    <row r="386" spans="1:3">
      <c r="A386" s="162" t="s">
        <v>707</v>
      </c>
      <c r="B386" s="67" t="s">
        <v>708</v>
      </c>
      <c r="C386" s="164"/>
    </row>
    <row r="387" spans="1:3">
      <c r="A387" s="162" t="s">
        <v>855</v>
      </c>
      <c r="B387" s="67" t="s">
        <v>856</v>
      </c>
      <c r="C387" s="164"/>
    </row>
    <row r="388" spans="1:3">
      <c r="A388" s="162" t="s">
        <v>1305</v>
      </c>
      <c r="B388" s="67" t="s">
        <v>1306</v>
      </c>
      <c r="C388" s="164"/>
    </row>
    <row r="389" spans="1:3">
      <c r="A389" s="162" t="s">
        <v>5136</v>
      </c>
      <c r="B389" s="67" t="s">
        <v>4647</v>
      </c>
      <c r="C389" s="164"/>
    </row>
    <row r="390" spans="1:3">
      <c r="A390" s="162" t="s">
        <v>1176</v>
      </c>
      <c r="B390" s="67" t="s">
        <v>1177</v>
      </c>
      <c r="C390" s="164"/>
    </row>
    <row r="391" spans="1:3">
      <c r="A391" s="162" t="s">
        <v>521</v>
      </c>
      <c r="B391" s="67" t="s">
        <v>522</v>
      </c>
      <c r="C391" s="164"/>
    </row>
    <row r="392" spans="1:3">
      <c r="A392" s="162" t="s">
        <v>736</v>
      </c>
      <c r="B392" s="67" t="s">
        <v>737</v>
      </c>
      <c r="C392" s="164"/>
    </row>
    <row r="393" spans="1:3">
      <c r="A393" s="162" t="s">
        <v>5137</v>
      </c>
      <c r="B393" s="67" t="s">
        <v>4630</v>
      </c>
      <c r="C393" s="164"/>
    </row>
    <row r="394" spans="1:3">
      <c r="A394" s="162" t="s">
        <v>457</v>
      </c>
      <c r="B394" s="67" t="s">
        <v>458</v>
      </c>
      <c r="C394" s="164"/>
    </row>
    <row r="395" spans="1:3">
      <c r="A395" s="162" t="s">
        <v>1138</v>
      </c>
      <c r="B395" s="67" t="s">
        <v>1139</v>
      </c>
      <c r="C395" s="164"/>
    </row>
    <row r="396" spans="1:3">
      <c r="A396" s="162" t="s">
        <v>871</v>
      </c>
      <c r="B396" s="67" t="s">
        <v>872</v>
      </c>
      <c r="C396" s="164"/>
    </row>
    <row r="397" spans="1:3">
      <c r="A397" s="162" t="s">
        <v>651</v>
      </c>
      <c r="B397" s="67" t="s">
        <v>652</v>
      </c>
      <c r="C397" s="164"/>
    </row>
    <row r="398" spans="1:3">
      <c r="A398" s="162" t="s">
        <v>1417</v>
      </c>
      <c r="B398" s="67" t="s">
        <v>1418</v>
      </c>
      <c r="C398" s="164"/>
    </row>
    <row r="399" spans="1:3">
      <c r="A399" s="162" t="s">
        <v>1241</v>
      </c>
      <c r="B399" s="67" t="s">
        <v>1242</v>
      </c>
      <c r="C399" s="164"/>
    </row>
    <row r="400" spans="1:3">
      <c r="A400" s="162" t="s">
        <v>1050</v>
      </c>
      <c r="B400" s="67" t="s">
        <v>1051</v>
      </c>
      <c r="C400" s="164"/>
    </row>
    <row r="401" spans="1:3">
      <c r="A401" s="162" t="s">
        <v>908</v>
      </c>
      <c r="B401" s="67" t="s">
        <v>909</v>
      </c>
      <c r="C401" s="164"/>
    </row>
    <row r="402" spans="1:3">
      <c r="A402" s="162" t="s">
        <v>611</v>
      </c>
      <c r="B402" s="67" t="s">
        <v>612</v>
      </c>
      <c r="C402" s="164"/>
    </row>
    <row r="403" spans="1:3">
      <c r="A403" s="162" t="s">
        <v>2213</v>
      </c>
      <c r="B403" s="67" t="s">
        <v>4914</v>
      </c>
      <c r="C403" s="164"/>
    </row>
    <row r="404" spans="1:3">
      <c r="A404" s="162" t="s">
        <v>1954</v>
      </c>
      <c r="B404" s="67" t="s">
        <v>1955</v>
      </c>
      <c r="C404" s="164"/>
    </row>
    <row r="405" spans="1:3">
      <c r="A405" s="162" t="s">
        <v>2961</v>
      </c>
      <c r="B405" s="67" t="s">
        <v>2962</v>
      </c>
      <c r="C405" s="164"/>
    </row>
    <row r="406" spans="1:3">
      <c r="A406" s="162" t="s">
        <v>815</v>
      </c>
      <c r="B406" s="67" t="s">
        <v>816</v>
      </c>
      <c r="C406" s="164"/>
    </row>
    <row r="407" spans="1:3">
      <c r="A407" s="162" t="s">
        <v>900</v>
      </c>
      <c r="B407" s="67" t="s">
        <v>901</v>
      </c>
      <c r="C407" s="164"/>
    </row>
    <row r="408" spans="1:3">
      <c r="A408" s="162" t="s">
        <v>1449</v>
      </c>
      <c r="B408" s="67" t="s">
        <v>1450</v>
      </c>
      <c r="C408" s="164"/>
    </row>
    <row r="409" spans="1:3">
      <c r="A409" s="162" t="s">
        <v>573</v>
      </c>
      <c r="B409" s="67" t="s">
        <v>574</v>
      </c>
      <c r="C409" s="164"/>
    </row>
    <row r="410" spans="1:3">
      <c r="A410" s="162" t="s">
        <v>1626</v>
      </c>
      <c r="B410" s="67" t="s">
        <v>1627</v>
      </c>
      <c r="C410" s="164"/>
    </row>
    <row r="411" spans="1:3">
      <c r="A411" s="162" t="s">
        <v>643</v>
      </c>
      <c r="B411" s="67" t="s">
        <v>644</v>
      </c>
      <c r="C411" s="164"/>
    </row>
    <row r="412" spans="1:3">
      <c r="A412" s="162" t="s">
        <v>5138</v>
      </c>
      <c r="B412" s="67" t="s">
        <v>4722</v>
      </c>
      <c r="C412" s="164"/>
    </row>
    <row r="413" spans="1:3">
      <c r="A413" s="162" t="s">
        <v>545</v>
      </c>
      <c r="B413" s="67" t="s">
        <v>546</v>
      </c>
      <c r="C413" s="164"/>
    </row>
    <row r="414" spans="1:3">
      <c r="A414" s="162" t="s">
        <v>4245</v>
      </c>
      <c r="B414" s="67" t="s">
        <v>4246</v>
      </c>
      <c r="C414" s="164"/>
    </row>
    <row r="415" spans="1:3">
      <c r="A415" s="162" t="s">
        <v>1088</v>
      </c>
      <c r="B415" s="67" t="s">
        <v>1089</v>
      </c>
      <c r="C415" s="164"/>
    </row>
    <row r="416" spans="1:3">
      <c r="A416" s="162" t="s">
        <v>553</v>
      </c>
      <c r="B416" s="67" t="s">
        <v>554</v>
      </c>
      <c r="C416" s="164"/>
    </row>
    <row r="417" spans="1:3">
      <c r="A417" s="162" t="s">
        <v>657</v>
      </c>
      <c r="B417" s="67" t="s">
        <v>658</v>
      </c>
      <c r="C417" s="164"/>
    </row>
    <row r="418" spans="1:3">
      <c r="A418" s="162" t="s">
        <v>783</v>
      </c>
      <c r="B418" s="67" t="s">
        <v>784</v>
      </c>
      <c r="C418" s="164"/>
    </row>
    <row r="419" spans="1:3">
      <c r="A419" s="162" t="s">
        <v>617</v>
      </c>
      <c r="B419" s="67" t="s">
        <v>618</v>
      </c>
      <c r="C419" s="164"/>
    </row>
    <row r="420" spans="1:3">
      <c r="A420" s="162" t="s">
        <v>1130</v>
      </c>
      <c r="B420" s="67" t="s">
        <v>1131</v>
      </c>
      <c r="C420" s="164"/>
    </row>
    <row r="421" spans="1:3">
      <c r="A421" s="162" t="s">
        <v>551</v>
      </c>
      <c r="B421" s="67" t="s">
        <v>552</v>
      </c>
      <c r="C421" s="164"/>
    </row>
    <row r="422" spans="1:3">
      <c r="A422" s="162" t="s">
        <v>932</v>
      </c>
      <c r="B422" s="67" t="s">
        <v>5039</v>
      </c>
      <c r="C422" s="164"/>
    </row>
    <row r="423" spans="1:3">
      <c r="A423" s="162" t="s">
        <v>1004</v>
      </c>
      <c r="B423" s="67" t="s">
        <v>1005</v>
      </c>
      <c r="C423" s="164"/>
    </row>
    <row r="424" spans="1:3">
      <c r="A424" s="162" t="s">
        <v>1702</v>
      </c>
      <c r="B424" s="67" t="s">
        <v>1703</v>
      </c>
      <c r="C424" s="164"/>
    </row>
    <row r="425" spans="1:3">
      <c r="A425" s="162" t="s">
        <v>2291</v>
      </c>
      <c r="B425" s="67" t="s">
        <v>2292</v>
      </c>
      <c r="C425" s="164"/>
    </row>
    <row r="426" spans="1:3">
      <c r="A426" s="162" t="s">
        <v>1096</v>
      </c>
      <c r="B426" s="67" t="s">
        <v>1097</v>
      </c>
      <c r="C426" s="164"/>
    </row>
    <row r="427" spans="1:3">
      <c r="A427" s="162" t="s">
        <v>1896</v>
      </c>
      <c r="B427" s="67" t="s">
        <v>1897</v>
      </c>
      <c r="C427" s="164"/>
    </row>
    <row r="428" spans="1:3">
      <c r="A428" s="162" t="s">
        <v>719</v>
      </c>
      <c r="B428" s="67" t="s">
        <v>720</v>
      </c>
      <c r="C428" s="164"/>
    </row>
    <row r="429" spans="1:3">
      <c r="A429" s="162" t="s">
        <v>1344</v>
      </c>
      <c r="B429" s="67" t="s">
        <v>1345</v>
      </c>
      <c r="C429" s="164"/>
    </row>
    <row r="430" spans="1:3">
      <c r="A430" s="162" t="s">
        <v>946</v>
      </c>
      <c r="B430" s="67" t="s">
        <v>947</v>
      </c>
      <c r="C430" s="164"/>
    </row>
    <row r="431" spans="1:3">
      <c r="A431" s="162" t="s">
        <v>873</v>
      </c>
      <c r="B431" s="67" t="s">
        <v>874</v>
      </c>
      <c r="C431" s="164"/>
    </row>
    <row r="432" spans="1:3">
      <c r="A432" s="162" t="s">
        <v>843</v>
      </c>
      <c r="B432" s="67" t="s">
        <v>844</v>
      </c>
      <c r="C432" s="164"/>
    </row>
    <row r="433" spans="1:3">
      <c r="A433" s="162" t="s">
        <v>711</v>
      </c>
      <c r="B433" s="67" t="s">
        <v>712</v>
      </c>
      <c r="C433" s="164"/>
    </row>
    <row r="434" spans="1:3">
      <c r="A434" s="162" t="s">
        <v>3865</v>
      </c>
      <c r="B434" s="67" t="s">
        <v>3866</v>
      </c>
      <c r="C434" s="164"/>
    </row>
    <row r="435" spans="1:3">
      <c r="A435" s="162" t="s">
        <v>537</v>
      </c>
      <c r="B435" s="67" t="s">
        <v>538</v>
      </c>
      <c r="C435" s="164"/>
    </row>
    <row r="436" spans="1:3">
      <c r="A436" s="162" t="s">
        <v>1213</v>
      </c>
      <c r="B436" s="67" t="s">
        <v>1214</v>
      </c>
      <c r="C436" s="164"/>
    </row>
    <row r="437" spans="1:3">
      <c r="A437" s="162" t="s">
        <v>705</v>
      </c>
      <c r="B437" s="67" t="s">
        <v>706</v>
      </c>
      <c r="C437" s="164"/>
    </row>
    <row r="438" spans="1:3">
      <c r="A438" s="162" t="s">
        <v>1006</v>
      </c>
      <c r="B438" s="67" t="s">
        <v>1007</v>
      </c>
      <c r="C438" s="164"/>
    </row>
    <row r="439" spans="1:3">
      <c r="A439" s="162" t="s">
        <v>1303</v>
      </c>
      <c r="B439" s="67" t="s">
        <v>1304</v>
      </c>
      <c r="C439" s="164"/>
    </row>
    <row r="440" spans="1:3">
      <c r="A440" s="162" t="s">
        <v>793</v>
      </c>
      <c r="B440" s="67" t="s">
        <v>794</v>
      </c>
      <c r="C440" s="164"/>
    </row>
    <row r="441" spans="1:3">
      <c r="A441" s="162" t="s">
        <v>655</v>
      </c>
      <c r="B441" s="67" t="s">
        <v>656</v>
      </c>
      <c r="C441" s="164"/>
    </row>
    <row r="442" spans="1:3">
      <c r="A442" s="162" t="s">
        <v>557</v>
      </c>
      <c r="B442" s="67" t="s">
        <v>558</v>
      </c>
      <c r="C442" s="164"/>
    </row>
    <row r="443" spans="1:3">
      <c r="A443" s="162" t="s">
        <v>1014</v>
      </c>
      <c r="B443" s="67" t="s">
        <v>1015</v>
      </c>
      <c r="C443" s="164"/>
    </row>
    <row r="444" spans="1:3">
      <c r="A444" s="162" t="s">
        <v>799</v>
      </c>
      <c r="B444" s="67" t="s">
        <v>800</v>
      </c>
      <c r="C444" s="164"/>
    </row>
    <row r="445" spans="1:3">
      <c r="A445" s="162" t="s">
        <v>1102</v>
      </c>
      <c r="B445" s="67" t="s">
        <v>1103</v>
      </c>
      <c r="C445" s="164"/>
    </row>
    <row r="446" spans="1:3">
      <c r="A446" s="162" t="s">
        <v>695</v>
      </c>
      <c r="B446" s="67" t="s">
        <v>696</v>
      </c>
      <c r="C446" s="164"/>
    </row>
    <row r="447" spans="1:3">
      <c r="A447" s="162" t="s">
        <v>764</v>
      </c>
      <c r="B447" s="67" t="s">
        <v>765</v>
      </c>
      <c r="C447" s="164"/>
    </row>
    <row r="448" spans="1:3">
      <c r="A448" s="162" t="s">
        <v>1201</v>
      </c>
      <c r="B448" s="67" t="s">
        <v>1202</v>
      </c>
      <c r="C448" s="164"/>
    </row>
    <row r="449" spans="1:3">
      <c r="A449" s="162" t="s">
        <v>890</v>
      </c>
      <c r="B449" s="67" t="s">
        <v>891</v>
      </c>
      <c r="C449" s="164"/>
    </row>
    <row r="450" spans="1:3">
      <c r="A450" s="162" t="s">
        <v>631</v>
      </c>
      <c r="B450" s="67" t="s">
        <v>632</v>
      </c>
      <c r="C450" s="164"/>
    </row>
    <row r="451" spans="1:3">
      <c r="A451" s="162" t="s">
        <v>5139</v>
      </c>
      <c r="B451" s="67" t="s">
        <v>406</v>
      </c>
      <c r="C451" s="164"/>
    </row>
    <row r="452" spans="1:3">
      <c r="A452" s="162" t="s">
        <v>1726</v>
      </c>
      <c r="B452" s="67" t="s">
        <v>1727</v>
      </c>
      <c r="C452" s="164"/>
    </row>
    <row r="453" spans="1:3">
      <c r="A453" s="162" t="s">
        <v>825</v>
      </c>
      <c r="B453" s="67" t="s">
        <v>826</v>
      </c>
      <c r="C453" s="164"/>
    </row>
    <row r="454" spans="1:3">
      <c r="A454" s="162" t="s">
        <v>823</v>
      </c>
      <c r="B454" s="67" t="s">
        <v>824</v>
      </c>
      <c r="C454" s="164"/>
    </row>
    <row r="455" spans="1:3">
      <c r="A455" s="162" t="s">
        <v>2226</v>
      </c>
      <c r="B455" s="67" t="s">
        <v>2227</v>
      </c>
      <c r="C455" s="164"/>
    </row>
    <row r="456" spans="1:3">
      <c r="A456" s="162" t="s">
        <v>547</v>
      </c>
      <c r="B456" s="67" t="s">
        <v>548</v>
      </c>
      <c r="C456" s="164"/>
    </row>
    <row r="457" spans="1:3">
      <c r="A457" s="162" t="s">
        <v>1284</v>
      </c>
      <c r="B457" s="67" t="s">
        <v>1285</v>
      </c>
      <c r="C457" s="164"/>
    </row>
    <row r="458" spans="1:3">
      <c r="A458" s="162" t="s">
        <v>1332</v>
      </c>
      <c r="B458" s="67" t="s">
        <v>1333</v>
      </c>
      <c r="C458" s="164"/>
    </row>
    <row r="459" spans="1:3">
      <c r="A459" s="162" t="s">
        <v>338</v>
      </c>
      <c r="B459" s="67" t="s">
        <v>339</v>
      </c>
      <c r="C459" s="164"/>
    </row>
    <row r="460" spans="1:3">
      <c r="A460" s="162" t="s">
        <v>1164</v>
      </c>
      <c r="B460" s="67" t="s">
        <v>1165</v>
      </c>
      <c r="C460" s="164"/>
    </row>
    <row r="461" spans="1:3">
      <c r="A461" s="162" t="s">
        <v>2209</v>
      </c>
      <c r="B461" s="67" t="s">
        <v>2210</v>
      </c>
      <c r="C461" s="164"/>
    </row>
    <row r="462" spans="1:3">
      <c r="A462" s="162" t="s">
        <v>2653</v>
      </c>
      <c r="B462" s="67" t="s">
        <v>2654</v>
      </c>
      <c r="C462" s="164"/>
    </row>
    <row r="463" spans="1:3">
      <c r="A463" s="162" t="s">
        <v>135</v>
      </c>
      <c r="B463" s="67" t="s">
        <v>136</v>
      </c>
      <c r="C463" s="164"/>
    </row>
    <row r="464" spans="1:3">
      <c r="A464" s="162" t="s">
        <v>1140</v>
      </c>
      <c r="B464" s="67" t="s">
        <v>1141</v>
      </c>
      <c r="C464" s="164"/>
    </row>
    <row r="465" spans="1:3">
      <c r="A465" s="162" t="s">
        <v>649</v>
      </c>
      <c r="B465" s="67" t="s">
        <v>650</v>
      </c>
      <c r="C465" s="164"/>
    </row>
    <row r="466" spans="1:3">
      <c r="A466" s="162" t="s">
        <v>835</v>
      </c>
      <c r="B466" s="67" t="s">
        <v>836</v>
      </c>
      <c r="C466" s="164"/>
    </row>
    <row r="467" spans="1:3">
      <c r="A467" s="162" t="s">
        <v>5140</v>
      </c>
      <c r="B467" s="67" t="s">
        <v>636</v>
      </c>
      <c r="C467" s="164"/>
    </row>
    <row r="468" spans="1:3">
      <c r="A468" s="162" t="s">
        <v>859</v>
      </c>
      <c r="B468" s="67" t="s">
        <v>860</v>
      </c>
      <c r="C468" s="164"/>
    </row>
    <row r="469" spans="1:3">
      <c r="A469" s="162" t="s">
        <v>805</v>
      </c>
      <c r="B469" s="67" t="s">
        <v>806</v>
      </c>
      <c r="C469" s="164"/>
    </row>
    <row r="470" spans="1:3">
      <c r="A470" s="162" t="s">
        <v>930</v>
      </c>
      <c r="B470" s="67" t="s">
        <v>931</v>
      </c>
      <c r="C470" s="164"/>
    </row>
    <row r="471" spans="1:3">
      <c r="A471" s="162" t="s">
        <v>1084</v>
      </c>
      <c r="B471" s="67" t="s">
        <v>1085</v>
      </c>
      <c r="C471" s="164"/>
    </row>
    <row r="472" spans="1:3">
      <c r="A472" s="162" t="s">
        <v>817</v>
      </c>
      <c r="B472" s="67" t="s">
        <v>818</v>
      </c>
      <c r="C472" s="164"/>
    </row>
    <row r="473" spans="1:3">
      <c r="A473" s="162" t="s">
        <v>1215</v>
      </c>
      <c r="B473" s="67" t="s">
        <v>1216</v>
      </c>
      <c r="C473" s="164"/>
    </row>
    <row r="474" spans="1:3">
      <c r="A474" s="162" t="s">
        <v>902</v>
      </c>
      <c r="B474" s="67" t="s">
        <v>903</v>
      </c>
      <c r="C474" s="164"/>
    </row>
    <row r="475" spans="1:3">
      <c r="A475" s="162" t="s">
        <v>1160</v>
      </c>
      <c r="B475" s="67" t="s">
        <v>1161</v>
      </c>
      <c r="C475" s="164"/>
    </row>
    <row r="476" spans="1:3">
      <c r="A476" s="162" t="s">
        <v>742</v>
      </c>
      <c r="B476" s="67" t="s">
        <v>743</v>
      </c>
      <c r="C476" s="164"/>
    </row>
    <row r="477" spans="1:3">
      <c r="A477" s="162" t="s">
        <v>1018</v>
      </c>
      <c r="B477" s="67" t="s">
        <v>1019</v>
      </c>
      <c r="C477" s="164"/>
    </row>
    <row r="478" spans="1:3">
      <c r="A478" s="162" t="s">
        <v>1492</v>
      </c>
      <c r="B478" s="67" t="s">
        <v>1493</v>
      </c>
      <c r="C478" s="164"/>
    </row>
    <row r="479" spans="1:3">
      <c r="A479" s="162" t="s">
        <v>1762</v>
      </c>
      <c r="B479" s="67" t="s">
        <v>1763</v>
      </c>
      <c r="C479" s="164"/>
    </row>
    <row r="480" spans="1:3">
      <c r="A480" s="162" t="s">
        <v>653</v>
      </c>
      <c r="B480" s="67" t="s">
        <v>654</v>
      </c>
      <c r="C480" s="164"/>
    </row>
    <row r="481" spans="1:3">
      <c r="A481" s="162" t="s">
        <v>1704</v>
      </c>
      <c r="B481" s="67" t="s">
        <v>1705</v>
      </c>
      <c r="C481" s="164"/>
    </row>
    <row r="482" spans="1:3">
      <c r="A482" s="162" t="s">
        <v>1186</v>
      </c>
      <c r="B482" s="67" t="s">
        <v>1187</v>
      </c>
      <c r="C482" s="164"/>
    </row>
    <row r="483" spans="1:3">
      <c r="A483" s="162" t="s">
        <v>1086</v>
      </c>
      <c r="B483" s="67" t="s">
        <v>1087</v>
      </c>
      <c r="C483" s="164"/>
    </row>
    <row r="484" spans="1:3">
      <c r="A484" s="162" t="s">
        <v>978</v>
      </c>
      <c r="B484" s="67" t="s">
        <v>979</v>
      </c>
      <c r="C484" s="164"/>
    </row>
    <row r="485" spans="1:3">
      <c r="A485" s="162" t="s">
        <v>787</v>
      </c>
      <c r="B485" s="67" t="s">
        <v>788</v>
      </c>
      <c r="C485" s="164"/>
    </row>
    <row r="486" spans="1:3">
      <c r="A486" s="162" t="s">
        <v>1092</v>
      </c>
      <c r="B486" s="67" t="s">
        <v>1093</v>
      </c>
      <c r="C486" s="164"/>
    </row>
    <row r="487" spans="1:3">
      <c r="A487" s="162" t="s">
        <v>1082</v>
      </c>
      <c r="B487" s="67" t="s">
        <v>1083</v>
      </c>
      <c r="C487" s="164"/>
    </row>
    <row r="488" spans="1:3">
      <c r="A488" s="162" t="s">
        <v>5141</v>
      </c>
      <c r="B488" s="67" t="s">
        <v>5142</v>
      </c>
      <c r="C488" s="164"/>
    </row>
    <row r="489" spans="1:3">
      <c r="A489" s="162" t="s">
        <v>1132</v>
      </c>
      <c r="B489" s="67" t="s">
        <v>1133</v>
      </c>
      <c r="C489" s="164"/>
    </row>
    <row r="490" spans="1:3">
      <c r="A490" s="162" t="s">
        <v>1787</v>
      </c>
      <c r="B490" s="67" t="s">
        <v>1788</v>
      </c>
      <c r="C490" s="164"/>
    </row>
    <row r="491" spans="1:3">
      <c r="A491" s="162" t="s">
        <v>1809</v>
      </c>
      <c r="B491" s="67" t="s">
        <v>1810</v>
      </c>
      <c r="C491" s="164"/>
    </row>
    <row r="492" spans="1:3">
      <c r="A492" s="162" t="s">
        <v>1076</v>
      </c>
      <c r="B492" s="67" t="s">
        <v>1077</v>
      </c>
      <c r="C492" s="164"/>
    </row>
    <row r="493" spans="1:3">
      <c r="A493" s="162" t="s">
        <v>1020</v>
      </c>
      <c r="B493" s="67" t="s">
        <v>1021</v>
      </c>
      <c r="C493" s="164"/>
    </row>
    <row r="494" spans="1:3">
      <c r="A494" s="162" t="s">
        <v>1067</v>
      </c>
      <c r="B494" s="67" t="s">
        <v>1068</v>
      </c>
      <c r="C494" s="164"/>
    </row>
    <row r="495" spans="1:3">
      <c r="A495" s="162" t="s">
        <v>992</v>
      </c>
      <c r="B495" s="67" t="s">
        <v>993</v>
      </c>
      <c r="C495" s="164"/>
    </row>
    <row r="496" spans="1:3">
      <c r="A496" s="162" t="s">
        <v>1317</v>
      </c>
      <c r="B496" s="67" t="s">
        <v>1318</v>
      </c>
      <c r="C496" s="164"/>
    </row>
    <row r="497" spans="1:3">
      <c r="A497" s="162" t="s">
        <v>623</v>
      </c>
      <c r="B497" s="67" t="s">
        <v>624</v>
      </c>
      <c r="C497" s="164"/>
    </row>
    <row r="498" spans="1:3">
      <c r="A498" s="162" t="s">
        <v>968</v>
      </c>
      <c r="B498" s="67" t="s">
        <v>969</v>
      </c>
      <c r="C498" s="164"/>
    </row>
    <row r="499" spans="1:3">
      <c r="A499" s="162" t="s">
        <v>898</v>
      </c>
      <c r="B499" s="67" t="s">
        <v>899</v>
      </c>
      <c r="C499" s="164"/>
    </row>
    <row r="500" spans="1:3">
      <c r="A500" s="162" t="s">
        <v>1104</v>
      </c>
      <c r="B500" s="67" t="s">
        <v>1105</v>
      </c>
      <c r="C500" s="164"/>
    </row>
    <row r="501" spans="1:3">
      <c r="A501" s="162" t="s">
        <v>1373</v>
      </c>
      <c r="B501" s="67" t="s">
        <v>1374</v>
      </c>
      <c r="C501" s="164"/>
    </row>
    <row r="502" spans="1:3">
      <c r="A502" s="162" t="s">
        <v>1039</v>
      </c>
      <c r="B502" s="67" t="s">
        <v>1040</v>
      </c>
      <c r="C502" s="164"/>
    </row>
    <row r="503" spans="1:3">
      <c r="A503" s="162" t="s">
        <v>320</v>
      </c>
      <c r="B503" s="67" t="s">
        <v>321</v>
      </c>
      <c r="C503" s="164"/>
    </row>
    <row r="504" spans="1:3">
      <c r="A504" s="162" t="s">
        <v>1291</v>
      </c>
      <c r="B504" s="67" t="s">
        <v>1292</v>
      </c>
      <c r="C504" s="164"/>
    </row>
    <row r="505" spans="1:3">
      <c r="A505" s="162" t="s">
        <v>1148</v>
      </c>
      <c r="B505" s="67" t="s">
        <v>1149</v>
      </c>
      <c r="C505" s="164"/>
    </row>
    <row r="506" spans="1:3">
      <c r="A506" s="162" t="s">
        <v>2068</v>
      </c>
      <c r="B506" s="67" t="s">
        <v>2069</v>
      </c>
      <c r="C506" s="164"/>
    </row>
    <row r="507" spans="1:3">
      <c r="A507" s="162" t="s">
        <v>1282</v>
      </c>
      <c r="B507" s="67" t="s">
        <v>1283</v>
      </c>
      <c r="C507" s="164"/>
    </row>
    <row r="508" spans="1:3">
      <c r="A508" s="162" t="s">
        <v>5143</v>
      </c>
      <c r="B508" s="67" t="s">
        <v>4723</v>
      </c>
      <c r="C508" s="164"/>
    </row>
    <row r="509" spans="1:3">
      <c r="A509" s="162" t="s">
        <v>709</v>
      </c>
      <c r="B509" s="67" t="s">
        <v>710</v>
      </c>
      <c r="C509" s="164"/>
    </row>
    <row r="510" spans="1:3">
      <c r="A510" s="162" t="s">
        <v>1616</v>
      </c>
      <c r="B510" s="67" t="s">
        <v>1617</v>
      </c>
      <c r="C510" s="164"/>
    </row>
    <row r="511" spans="1:3">
      <c r="A511" s="162" t="s">
        <v>675</v>
      </c>
      <c r="B511" s="67" t="s">
        <v>676</v>
      </c>
      <c r="C511" s="164"/>
    </row>
    <row r="512" spans="1:3">
      <c r="A512" s="162" t="s">
        <v>1565</v>
      </c>
      <c r="B512" s="67" t="s">
        <v>1566</v>
      </c>
      <c r="C512" s="164"/>
    </row>
    <row r="513" spans="1:3">
      <c r="A513" s="162" t="s">
        <v>1415</v>
      </c>
      <c r="B513" s="67" t="s">
        <v>1416</v>
      </c>
      <c r="C513" s="164"/>
    </row>
    <row r="514" spans="1:3">
      <c r="A514" s="162" t="s">
        <v>1000</v>
      </c>
      <c r="B514" s="67" t="s">
        <v>1001</v>
      </c>
      <c r="C514" s="164"/>
    </row>
    <row r="515" spans="1:3">
      <c r="A515" s="162" t="s">
        <v>833</v>
      </c>
      <c r="B515" s="67" t="s">
        <v>834</v>
      </c>
      <c r="C515" s="164"/>
    </row>
    <row r="516" spans="1:3">
      <c r="A516" s="162" t="s">
        <v>1024</v>
      </c>
      <c r="B516" s="67" t="s">
        <v>1025</v>
      </c>
      <c r="C516" s="164"/>
    </row>
    <row r="517" spans="1:3">
      <c r="A517" s="162" t="s">
        <v>1041</v>
      </c>
      <c r="B517" s="67" t="s">
        <v>1042</v>
      </c>
      <c r="C517" s="164"/>
    </row>
    <row r="518" spans="1:3">
      <c r="A518" s="162" t="s">
        <v>789</v>
      </c>
      <c r="B518" s="67" t="s">
        <v>790</v>
      </c>
      <c r="C518" s="164"/>
    </row>
    <row r="519" spans="1:3">
      <c r="A519" s="162" t="s">
        <v>1807</v>
      </c>
      <c r="B519" s="67" t="s">
        <v>1808</v>
      </c>
      <c r="C519" s="164"/>
    </row>
    <row r="520" spans="1:3">
      <c r="A520" s="162" t="s">
        <v>2973</v>
      </c>
      <c r="B520" s="67" t="s">
        <v>2974</v>
      </c>
      <c r="C520" s="164"/>
    </row>
    <row r="521" spans="1:3">
      <c r="A521" s="162" t="s">
        <v>1052</v>
      </c>
      <c r="B521" s="67" t="s">
        <v>1053</v>
      </c>
      <c r="C521" s="164"/>
    </row>
    <row r="522" spans="1:3">
      <c r="A522" s="162" t="s">
        <v>964</v>
      </c>
      <c r="B522" s="67" t="s">
        <v>965</v>
      </c>
      <c r="C522" s="164"/>
    </row>
    <row r="523" spans="1:3">
      <c r="A523" s="162" t="s">
        <v>1058</v>
      </c>
      <c r="B523" s="67" t="s">
        <v>1059</v>
      </c>
      <c r="C523" s="164"/>
    </row>
    <row r="524" spans="1:3">
      <c r="A524" s="162" t="s">
        <v>1249</v>
      </c>
      <c r="B524" s="67" t="s">
        <v>1250</v>
      </c>
      <c r="C524" s="164"/>
    </row>
    <row r="525" spans="1:3">
      <c r="A525" s="162" t="s">
        <v>766</v>
      </c>
      <c r="B525" s="67" t="s">
        <v>767</v>
      </c>
      <c r="C525" s="164"/>
    </row>
    <row r="526" spans="1:3">
      <c r="A526" s="162" t="s">
        <v>1612</v>
      </c>
      <c r="B526" s="67" t="s">
        <v>1613</v>
      </c>
      <c r="C526" s="164"/>
    </row>
    <row r="527" spans="1:3">
      <c r="A527" s="162" t="s">
        <v>1319</v>
      </c>
      <c r="B527" s="67" t="s">
        <v>1320</v>
      </c>
      <c r="C527" s="164"/>
    </row>
    <row r="528" spans="1:3">
      <c r="A528" s="162" t="s">
        <v>1150</v>
      </c>
      <c r="B528" s="67" t="s">
        <v>1151</v>
      </c>
      <c r="C528" s="164"/>
    </row>
    <row r="529" spans="1:3">
      <c r="A529" s="162" t="s">
        <v>974</v>
      </c>
      <c r="B529" s="67" t="s">
        <v>975</v>
      </c>
      <c r="C529" s="164"/>
    </row>
    <row r="530" spans="1:3">
      <c r="A530" s="162" t="s">
        <v>772</v>
      </c>
      <c r="B530" s="67" t="s">
        <v>773</v>
      </c>
      <c r="C530" s="164"/>
    </row>
    <row r="531" spans="1:3">
      <c r="A531" s="162" t="s">
        <v>791</v>
      </c>
      <c r="B531" s="67" t="s">
        <v>792</v>
      </c>
      <c r="C531" s="164"/>
    </row>
    <row r="532" spans="1:3">
      <c r="A532" s="162" t="s">
        <v>863</v>
      </c>
      <c r="B532" s="67" t="s">
        <v>864</v>
      </c>
      <c r="C532" s="164"/>
    </row>
    <row r="533" spans="1:3">
      <c r="A533" s="162" t="s">
        <v>2026</v>
      </c>
      <c r="B533" s="67" t="s">
        <v>2027</v>
      </c>
      <c r="C533" s="164"/>
    </row>
    <row r="534" spans="1:3">
      <c r="A534" s="162" t="s">
        <v>2345</v>
      </c>
      <c r="B534" s="67" t="s">
        <v>2346</v>
      </c>
      <c r="C534" s="164"/>
    </row>
    <row r="535" spans="1:3">
      <c r="A535" s="162" t="s">
        <v>956</v>
      </c>
      <c r="B535" s="67" t="s">
        <v>957</v>
      </c>
      <c r="C535" s="164"/>
    </row>
    <row r="536" spans="1:3">
      <c r="A536" s="162" t="s">
        <v>914</v>
      </c>
      <c r="B536" s="67" t="s">
        <v>915</v>
      </c>
      <c r="C536" s="164"/>
    </row>
    <row r="537" spans="1:3">
      <c r="A537" s="162" t="s">
        <v>1203</v>
      </c>
      <c r="B537" s="67" t="s">
        <v>1204</v>
      </c>
      <c r="C537" s="164"/>
    </row>
    <row r="538" spans="1:3">
      <c r="A538" s="162" t="s">
        <v>1342</v>
      </c>
      <c r="B538" s="67" t="s">
        <v>1343</v>
      </c>
      <c r="C538" s="164"/>
    </row>
    <row r="539" spans="1:3">
      <c r="A539" s="162" t="s">
        <v>1022</v>
      </c>
      <c r="B539" s="67" t="s">
        <v>1023</v>
      </c>
      <c r="C539" s="164"/>
    </row>
    <row r="540" spans="1:3">
      <c r="A540" s="162" t="s">
        <v>1655</v>
      </c>
      <c r="B540" s="67" t="s">
        <v>1656</v>
      </c>
      <c r="C540" s="164"/>
    </row>
    <row r="541" spans="1:3">
      <c r="A541" s="162" t="s">
        <v>1348</v>
      </c>
      <c r="B541" s="67" t="s">
        <v>1349</v>
      </c>
      <c r="C541" s="164"/>
    </row>
    <row r="542" spans="1:3">
      <c r="A542" s="162" t="s">
        <v>869</v>
      </c>
      <c r="B542" s="67" t="s">
        <v>870</v>
      </c>
      <c r="C542" s="164"/>
    </row>
    <row r="543" spans="1:3">
      <c r="A543" s="162" t="s">
        <v>1395</v>
      </c>
      <c r="B543" s="67" t="s">
        <v>1396</v>
      </c>
      <c r="C543" s="164"/>
    </row>
    <row r="544" spans="1:3">
      <c r="A544" s="162" t="s">
        <v>1734</v>
      </c>
      <c r="B544" s="67" t="s">
        <v>1735</v>
      </c>
      <c r="C544" s="164"/>
    </row>
    <row r="545" spans="1:3">
      <c r="A545" s="162" t="s">
        <v>1219</v>
      </c>
      <c r="B545" s="67" t="s">
        <v>1220</v>
      </c>
      <c r="C545" s="164"/>
    </row>
    <row r="546" spans="1:3">
      <c r="A546" s="162" t="s">
        <v>1237</v>
      </c>
      <c r="B546" s="67" t="s">
        <v>1238</v>
      </c>
      <c r="C546" s="164"/>
    </row>
    <row r="547" spans="1:3">
      <c r="A547" s="162" t="s">
        <v>962</v>
      </c>
      <c r="B547" s="67" t="s">
        <v>963</v>
      </c>
      <c r="C547" s="164"/>
    </row>
    <row r="548" spans="1:3">
      <c r="A548" s="162" t="s">
        <v>877</v>
      </c>
      <c r="B548" s="67" t="s">
        <v>878</v>
      </c>
      <c r="C548" s="164"/>
    </row>
    <row r="549" spans="1:3">
      <c r="A549" s="162" t="s">
        <v>467</v>
      </c>
      <c r="B549" s="67" t="s">
        <v>468</v>
      </c>
      <c r="C549" s="164"/>
    </row>
    <row r="550" spans="1:3">
      <c r="A550" s="162" t="s">
        <v>1550</v>
      </c>
      <c r="B550" s="67" t="s">
        <v>1551</v>
      </c>
      <c r="C550" s="164"/>
    </row>
    <row r="551" spans="1:3">
      <c r="A551" s="162" t="s">
        <v>1692</v>
      </c>
      <c r="B551" s="67" t="s">
        <v>1693</v>
      </c>
      <c r="C551" s="164"/>
    </row>
    <row r="552" spans="1:3">
      <c r="A552" s="162" t="s">
        <v>1060</v>
      </c>
      <c r="B552" s="67" t="s">
        <v>1061</v>
      </c>
      <c r="C552" s="164"/>
    </row>
    <row r="553" spans="1:3">
      <c r="A553" s="162" t="s">
        <v>1295</v>
      </c>
      <c r="B553" s="67" t="s">
        <v>1296</v>
      </c>
      <c r="C553" s="164"/>
    </row>
    <row r="554" spans="1:3">
      <c r="A554" s="162" t="s">
        <v>1174</v>
      </c>
      <c r="B554" s="67" t="s">
        <v>1175</v>
      </c>
      <c r="C554" s="164"/>
    </row>
    <row r="555" spans="1:3">
      <c r="A555" s="162" t="s">
        <v>1399</v>
      </c>
      <c r="B555" s="67" t="s">
        <v>1400</v>
      </c>
      <c r="C555" s="164"/>
    </row>
    <row r="556" spans="1:3">
      <c r="A556" s="162" t="s">
        <v>1756</v>
      </c>
      <c r="B556" s="67" t="s">
        <v>1757</v>
      </c>
      <c r="C556" s="164"/>
    </row>
    <row r="557" spans="1:3">
      <c r="A557" s="162" t="s">
        <v>827</v>
      </c>
      <c r="B557" s="67" t="s">
        <v>828</v>
      </c>
      <c r="C557" s="164"/>
    </row>
    <row r="558" spans="1:3">
      <c r="A558" s="162" t="s">
        <v>1168</v>
      </c>
      <c r="B558" s="67" t="s">
        <v>1169</v>
      </c>
      <c r="C558" s="164"/>
    </row>
    <row r="559" spans="1:3">
      <c r="A559" s="162" t="s">
        <v>2163</v>
      </c>
      <c r="B559" s="67" t="s">
        <v>2164</v>
      </c>
      <c r="C559" s="164"/>
    </row>
    <row r="560" spans="1:3">
      <c r="A560" s="162" t="s">
        <v>1008</v>
      </c>
      <c r="B560" s="67" t="s">
        <v>1009</v>
      </c>
      <c r="C560" s="164"/>
    </row>
    <row r="561" spans="1:3">
      <c r="A561" s="162" t="s">
        <v>747</v>
      </c>
      <c r="B561" s="67" t="s">
        <v>4727</v>
      </c>
      <c r="C561" s="164"/>
    </row>
    <row r="562" spans="1:3">
      <c r="A562" s="162" t="s">
        <v>1065</v>
      </c>
      <c r="B562" s="67" t="s">
        <v>1066</v>
      </c>
      <c r="C562" s="164"/>
    </row>
    <row r="563" spans="1:3">
      <c r="A563" s="162" t="s">
        <v>1522</v>
      </c>
      <c r="B563" s="67" t="s">
        <v>1523</v>
      </c>
      <c r="C563" s="164"/>
    </row>
    <row r="564" spans="1:3">
      <c r="A564" s="162" t="s">
        <v>2251</v>
      </c>
      <c r="B564" s="67" t="s">
        <v>2252</v>
      </c>
      <c r="C564" s="164"/>
    </row>
    <row r="565" spans="1:3">
      <c r="A565" s="162" t="s">
        <v>1647</v>
      </c>
      <c r="B565" s="67" t="s">
        <v>1648</v>
      </c>
      <c r="C565" s="164"/>
    </row>
    <row r="566" spans="1:3">
      <c r="A566" s="162" t="s">
        <v>1199</v>
      </c>
      <c r="B566" s="67" t="s">
        <v>1200</v>
      </c>
      <c r="C566" s="164"/>
    </row>
    <row r="567" spans="1:3">
      <c r="A567" s="162" t="s">
        <v>746</v>
      </c>
      <c r="B567" s="67" t="s">
        <v>4728</v>
      </c>
      <c r="C567" s="164"/>
    </row>
    <row r="568" spans="1:3">
      <c r="A568" s="162" t="s">
        <v>2649</v>
      </c>
      <c r="B568" s="67" t="s">
        <v>2650</v>
      </c>
      <c r="C568" s="164"/>
    </row>
    <row r="569" spans="1:3">
      <c r="A569" s="162" t="s">
        <v>5144</v>
      </c>
      <c r="B569" s="67" t="s">
        <v>4858</v>
      </c>
      <c r="C569" s="164"/>
    </row>
    <row r="570" spans="1:3">
      <c r="A570" s="162" t="s">
        <v>1350</v>
      </c>
      <c r="B570" s="67" t="s">
        <v>1351</v>
      </c>
      <c r="C570" s="164"/>
    </row>
    <row r="571" spans="1:3">
      <c r="A571" s="162" t="s">
        <v>1166</v>
      </c>
      <c r="B571" s="67" t="s">
        <v>1167</v>
      </c>
      <c r="C571" s="164"/>
    </row>
    <row r="572" spans="1:3">
      <c r="A572" s="162" t="s">
        <v>1182</v>
      </c>
      <c r="B572" s="67" t="s">
        <v>1183</v>
      </c>
      <c r="C572" s="164"/>
    </row>
    <row r="573" spans="1:3">
      <c r="A573" s="162" t="s">
        <v>1445</v>
      </c>
      <c r="B573" s="67" t="s">
        <v>1446</v>
      </c>
      <c r="C573" s="164"/>
    </row>
    <row r="574" spans="1:3">
      <c r="A574" s="162" t="s">
        <v>1419</v>
      </c>
      <c r="B574" s="67" t="s">
        <v>1420</v>
      </c>
      <c r="C574" s="164"/>
    </row>
    <row r="575" spans="1:3">
      <c r="A575" s="162" t="s">
        <v>935</v>
      </c>
      <c r="B575" s="67" t="s">
        <v>936</v>
      </c>
      <c r="C575" s="164"/>
    </row>
    <row r="576" spans="1:3">
      <c r="A576" s="162" t="s">
        <v>683</v>
      </c>
      <c r="B576" s="67" t="s">
        <v>684</v>
      </c>
      <c r="C576" s="164"/>
    </row>
    <row r="577" spans="1:3">
      <c r="A577" s="162" t="s">
        <v>1606</v>
      </c>
      <c r="B577" s="67" t="s">
        <v>1607</v>
      </c>
      <c r="C577" s="164"/>
    </row>
    <row r="578" spans="1:3">
      <c r="A578" s="162" t="s">
        <v>2001</v>
      </c>
      <c r="B578" s="67" t="s">
        <v>2002</v>
      </c>
      <c r="C578" s="164"/>
    </row>
    <row r="579" spans="1:3">
      <c r="A579" s="162" t="s">
        <v>966</v>
      </c>
      <c r="B579" s="67" t="s">
        <v>967</v>
      </c>
      <c r="C579" s="164"/>
    </row>
    <row r="580" spans="1:3">
      <c r="A580" s="162" t="s">
        <v>1217</v>
      </c>
      <c r="B580" s="67" t="s">
        <v>1218</v>
      </c>
      <c r="C580" s="164"/>
    </row>
    <row r="581" spans="1:3">
      <c r="A581" s="162" t="s">
        <v>943</v>
      </c>
      <c r="B581" s="67" t="s">
        <v>5042</v>
      </c>
      <c r="C581" s="164"/>
    </row>
    <row r="582" spans="1:3">
      <c r="A582" s="162" t="s">
        <v>785</v>
      </c>
      <c r="B582" s="67" t="s">
        <v>786</v>
      </c>
      <c r="C582" s="164"/>
    </row>
    <row r="583" spans="1:3">
      <c r="A583" s="162" t="s">
        <v>1193</v>
      </c>
      <c r="B583" s="67" t="s">
        <v>1194</v>
      </c>
      <c r="C583" s="164"/>
    </row>
    <row r="584" spans="1:3">
      <c r="A584" s="162" t="s">
        <v>1795</v>
      </c>
      <c r="B584" s="67" t="s">
        <v>1796</v>
      </c>
      <c r="C584" s="164"/>
    </row>
    <row r="585" spans="1:3">
      <c r="A585" s="162" t="s">
        <v>2821</v>
      </c>
      <c r="B585" s="67" t="s">
        <v>2822</v>
      </c>
      <c r="C585" s="164"/>
    </row>
    <row r="586" spans="1:3">
      <c r="A586" s="162" t="s">
        <v>748</v>
      </c>
      <c r="B586" s="67" t="s">
        <v>749</v>
      </c>
      <c r="C586" s="164"/>
    </row>
    <row r="587" spans="1:3">
      <c r="A587" s="162" t="s">
        <v>1146</v>
      </c>
      <c r="B587" s="67" t="s">
        <v>1147</v>
      </c>
      <c r="C587" s="164"/>
    </row>
    <row r="588" spans="1:3">
      <c r="A588" s="162" t="s">
        <v>1144</v>
      </c>
      <c r="B588" s="67" t="s">
        <v>1145</v>
      </c>
      <c r="C588" s="164"/>
    </row>
    <row r="589" spans="1:3">
      <c r="A589" s="162" t="s">
        <v>970</v>
      </c>
      <c r="B589" s="67" t="s">
        <v>971</v>
      </c>
      <c r="C589" s="164"/>
    </row>
    <row r="590" spans="1:3">
      <c r="A590" s="162" t="s">
        <v>744</v>
      </c>
      <c r="B590" s="67" t="s">
        <v>745</v>
      </c>
      <c r="C590" s="164"/>
    </row>
    <row r="591" spans="1:3">
      <c r="A591" s="162" t="s">
        <v>5145</v>
      </c>
      <c r="B591" s="67" t="s">
        <v>4620</v>
      </c>
      <c r="C591" s="164"/>
    </row>
    <row r="592" spans="1:3">
      <c r="A592" s="162" t="s">
        <v>3587</v>
      </c>
      <c r="B592" s="67" t="s">
        <v>3588</v>
      </c>
      <c r="C592" s="164"/>
    </row>
    <row r="593" spans="1:3">
      <c r="A593" s="162" t="s">
        <v>1259</v>
      </c>
      <c r="B593" s="67" t="s">
        <v>1260</v>
      </c>
      <c r="C593" s="164"/>
    </row>
    <row r="594" spans="1:3">
      <c r="A594" s="162" t="s">
        <v>972</v>
      </c>
      <c r="B594" s="67" t="s">
        <v>973</v>
      </c>
      <c r="C594" s="164"/>
    </row>
    <row r="595" spans="1:3">
      <c r="A595" s="162" t="s">
        <v>1261</v>
      </c>
      <c r="B595" s="67" t="s">
        <v>1262</v>
      </c>
      <c r="C595" s="164"/>
    </row>
    <row r="596" spans="1:3">
      <c r="A596" s="162" t="s">
        <v>1030</v>
      </c>
      <c r="B596" s="67" t="s">
        <v>1031</v>
      </c>
      <c r="C596" s="164"/>
    </row>
    <row r="597" spans="1:3">
      <c r="A597" s="162" t="s">
        <v>1696</v>
      </c>
      <c r="B597" s="67" t="s">
        <v>1697</v>
      </c>
      <c r="C597" s="164"/>
    </row>
    <row r="598" spans="1:3">
      <c r="A598" s="162" t="s">
        <v>768</v>
      </c>
      <c r="B598" s="67" t="s">
        <v>769</v>
      </c>
      <c r="C598" s="164"/>
    </row>
    <row r="599" spans="1:3">
      <c r="A599" s="162" t="s">
        <v>1094</v>
      </c>
      <c r="B599" s="67" t="s">
        <v>1095</v>
      </c>
      <c r="C599" s="164"/>
    </row>
    <row r="600" spans="1:3">
      <c r="A600" s="162" t="s">
        <v>1278</v>
      </c>
      <c r="B600" s="67" t="s">
        <v>1279</v>
      </c>
      <c r="C600" s="164"/>
    </row>
    <row r="601" spans="1:3">
      <c r="A601" s="162" t="s">
        <v>1785</v>
      </c>
      <c r="B601" s="67" t="s">
        <v>1786</v>
      </c>
      <c r="C601" s="164"/>
    </row>
    <row r="602" spans="1:3">
      <c r="A602" s="162" t="s">
        <v>1346</v>
      </c>
      <c r="B602" s="67" t="s">
        <v>1347</v>
      </c>
      <c r="C602" s="164"/>
    </row>
    <row r="603" spans="1:3">
      <c r="A603" s="162" t="s">
        <v>888</v>
      </c>
      <c r="B603" s="67" t="s">
        <v>889</v>
      </c>
      <c r="C603" s="164"/>
    </row>
    <row r="604" spans="1:3">
      <c r="A604" s="162" t="s">
        <v>920</v>
      </c>
      <c r="B604" s="67" t="s">
        <v>921</v>
      </c>
      <c r="C604" s="164"/>
    </row>
    <row r="605" spans="1:3">
      <c r="A605" s="162" t="s">
        <v>1036</v>
      </c>
      <c r="B605" s="67" t="s">
        <v>1037</v>
      </c>
      <c r="C605" s="164"/>
    </row>
    <row r="606" spans="1:3">
      <c r="A606" s="162" t="s">
        <v>5146</v>
      </c>
      <c r="B606" s="67" t="s">
        <v>4747</v>
      </c>
      <c r="C606" s="164"/>
    </row>
    <row r="607" spans="1:3">
      <c r="A607" s="162" t="s">
        <v>1273</v>
      </c>
      <c r="B607" s="67" t="s">
        <v>1274</v>
      </c>
      <c r="C607" s="164"/>
    </row>
    <row r="608" spans="1:3">
      <c r="A608" s="162" t="s">
        <v>1758</v>
      </c>
      <c r="B608" s="67" t="s">
        <v>1759</v>
      </c>
      <c r="C608" s="164"/>
    </row>
    <row r="609" spans="1:3">
      <c r="A609" s="162" t="s">
        <v>1205</v>
      </c>
      <c r="B609" s="67" t="s">
        <v>1206</v>
      </c>
      <c r="C609" s="164"/>
    </row>
    <row r="610" spans="1:3">
      <c r="A610" s="162" t="s">
        <v>1970</v>
      </c>
      <c r="B610" s="67" t="s">
        <v>1971</v>
      </c>
      <c r="C610" s="164"/>
    </row>
    <row r="611" spans="1:3">
      <c r="A611" s="162" t="s">
        <v>1601</v>
      </c>
      <c r="B611" s="67" t="s">
        <v>1602</v>
      </c>
      <c r="C611" s="164"/>
    </row>
    <row r="612" spans="1:3">
      <c r="A612" s="162" t="s">
        <v>861</v>
      </c>
      <c r="B612" s="67" t="s">
        <v>862</v>
      </c>
      <c r="C612" s="164"/>
    </row>
    <row r="613" spans="1:3">
      <c r="A613" s="162" t="s">
        <v>1336</v>
      </c>
      <c r="B613" s="67" t="s">
        <v>1337</v>
      </c>
      <c r="C613" s="164"/>
    </row>
    <row r="614" spans="1:3">
      <c r="A614" s="162" t="s">
        <v>1385</v>
      </c>
      <c r="B614" s="67" t="s">
        <v>1386</v>
      </c>
      <c r="C614" s="164"/>
    </row>
    <row r="615" spans="1:3">
      <c r="A615" s="162" t="s">
        <v>1043</v>
      </c>
      <c r="B615" s="67" t="s">
        <v>1044</v>
      </c>
      <c r="C615" s="164"/>
    </row>
    <row r="616" spans="1:3">
      <c r="A616" s="162" t="s">
        <v>1012</v>
      </c>
      <c r="B616" s="67" t="s">
        <v>1013</v>
      </c>
      <c r="C616" s="164"/>
    </row>
    <row r="617" spans="1:3">
      <c r="A617" s="162" t="s">
        <v>1265</v>
      </c>
      <c r="B617" s="67" t="s">
        <v>1266</v>
      </c>
      <c r="C617" s="164"/>
    </row>
    <row r="618" spans="1:3">
      <c r="A618" s="162" t="s">
        <v>1722</v>
      </c>
      <c r="B618" s="67" t="s">
        <v>1723</v>
      </c>
      <c r="C618" s="164"/>
    </row>
    <row r="619" spans="1:3">
      <c r="A619" s="162" t="s">
        <v>5147</v>
      </c>
      <c r="B619" s="67" t="s">
        <v>4640</v>
      </c>
      <c r="C619" s="164"/>
    </row>
    <row r="620" spans="1:3">
      <c r="A620" s="162" t="s">
        <v>1862</v>
      </c>
      <c r="B620" s="67" t="s">
        <v>1863</v>
      </c>
      <c r="C620" s="164"/>
    </row>
    <row r="621" spans="1:3">
      <c r="A621" s="162" t="s">
        <v>1771</v>
      </c>
      <c r="B621" s="67" t="s">
        <v>1772</v>
      </c>
      <c r="C621" s="164"/>
    </row>
    <row r="622" spans="1:3">
      <c r="A622" s="162" t="s">
        <v>569</v>
      </c>
      <c r="B622" s="67" t="s">
        <v>570</v>
      </c>
      <c r="C622" s="164"/>
    </row>
    <row r="623" spans="1:3">
      <c r="A623" s="162" t="s">
        <v>1152</v>
      </c>
      <c r="B623" s="67" t="s">
        <v>4881</v>
      </c>
      <c r="C623" s="164"/>
    </row>
    <row r="624" spans="1:3">
      <c r="A624" s="162" t="s">
        <v>1744</v>
      </c>
      <c r="B624" s="67" t="s">
        <v>1745</v>
      </c>
      <c r="C624" s="164"/>
    </row>
    <row r="625" spans="1:3">
      <c r="A625" s="162" t="s">
        <v>2584</v>
      </c>
      <c r="B625" s="67" t="s">
        <v>2585</v>
      </c>
      <c r="C625" s="164"/>
    </row>
    <row r="626" spans="1:3">
      <c r="A626" s="162" t="s">
        <v>1591</v>
      </c>
      <c r="B626" s="67" t="s">
        <v>1592</v>
      </c>
      <c r="C626" s="164"/>
    </row>
    <row r="627" spans="1:3">
      <c r="A627" s="162" t="s">
        <v>1775</v>
      </c>
      <c r="B627" s="67" t="s">
        <v>1776</v>
      </c>
      <c r="C627" s="164"/>
    </row>
    <row r="628" spans="1:3">
      <c r="A628" s="162" t="s">
        <v>1813</v>
      </c>
      <c r="B628" s="67" t="s">
        <v>1814</v>
      </c>
      <c r="C628" s="164"/>
    </row>
    <row r="629" spans="1:3">
      <c r="A629" s="162" t="s">
        <v>1429</v>
      </c>
      <c r="B629" s="67" t="s">
        <v>1430</v>
      </c>
      <c r="C629" s="164"/>
    </row>
    <row r="630" spans="1:3">
      <c r="A630" s="162" t="s">
        <v>1245</v>
      </c>
      <c r="B630" s="67" t="s">
        <v>1246</v>
      </c>
      <c r="C630" s="164"/>
    </row>
    <row r="631" spans="1:3">
      <c r="A631" s="162" t="s">
        <v>273</v>
      </c>
      <c r="B631" s="67" t="s">
        <v>274</v>
      </c>
      <c r="C631" s="164"/>
    </row>
    <row r="632" spans="1:3">
      <c r="A632" s="162" t="s">
        <v>1235</v>
      </c>
      <c r="B632" s="67" t="s">
        <v>1236</v>
      </c>
      <c r="C632" s="164"/>
    </row>
    <row r="633" spans="1:3">
      <c r="A633" s="162" t="s">
        <v>801</v>
      </c>
      <c r="B633" s="67" t="s">
        <v>802</v>
      </c>
      <c r="C633" s="164"/>
    </row>
    <row r="634" spans="1:3">
      <c r="A634" s="162" t="s">
        <v>958</v>
      </c>
      <c r="B634" s="67" t="s">
        <v>959</v>
      </c>
      <c r="C634" s="164"/>
    </row>
    <row r="635" spans="1:3">
      <c r="A635" s="162" t="s">
        <v>912</v>
      </c>
      <c r="B635" s="67" t="s">
        <v>913</v>
      </c>
      <c r="C635" s="164"/>
    </row>
    <row r="636" spans="1:3">
      <c r="A636" s="162" t="s">
        <v>4521</v>
      </c>
      <c r="B636" s="67" t="s">
        <v>4522</v>
      </c>
      <c r="C636" s="164"/>
    </row>
    <row r="637" spans="1:3">
      <c r="A637" s="162" t="s">
        <v>1443</v>
      </c>
      <c r="B637" s="67" t="s">
        <v>1444</v>
      </c>
      <c r="C637" s="164"/>
    </row>
    <row r="638" spans="1:3">
      <c r="A638" s="162" t="s">
        <v>1192</v>
      </c>
      <c r="B638" s="67" t="s">
        <v>5045</v>
      </c>
      <c r="C638" s="164"/>
    </row>
    <row r="639" spans="1:3">
      <c r="A639" s="162" t="s">
        <v>1567</v>
      </c>
      <c r="B639" s="67" t="s">
        <v>1568</v>
      </c>
      <c r="C639" s="164"/>
    </row>
    <row r="640" spans="1:3">
      <c r="A640" s="162" t="s">
        <v>1209</v>
      </c>
      <c r="B640" s="67" t="s">
        <v>1210</v>
      </c>
      <c r="C640" s="164"/>
    </row>
    <row r="641" spans="1:3">
      <c r="A641" s="162" t="s">
        <v>1275</v>
      </c>
      <c r="B641" s="67" t="s">
        <v>5148</v>
      </c>
      <c r="C641" s="164"/>
    </row>
    <row r="642" spans="1:3">
      <c r="A642" s="162" t="s">
        <v>1028</v>
      </c>
      <c r="B642" s="67" t="s">
        <v>1029</v>
      </c>
      <c r="C642" s="164"/>
    </row>
    <row r="643" spans="1:3">
      <c r="A643" s="162" t="s">
        <v>1482</v>
      </c>
      <c r="B643" s="67" t="s">
        <v>1483</v>
      </c>
      <c r="C643" s="164"/>
    </row>
    <row r="644" spans="1:3">
      <c r="A644" s="162" t="s">
        <v>1142</v>
      </c>
      <c r="B644" s="67" t="s">
        <v>1143</v>
      </c>
      <c r="C644" s="164"/>
    </row>
    <row r="645" spans="1:3">
      <c r="A645" s="162" t="s">
        <v>752</v>
      </c>
      <c r="B645" s="67" t="s">
        <v>753</v>
      </c>
      <c r="C645" s="164"/>
    </row>
    <row r="646" spans="1:3">
      <c r="A646" s="162" t="s">
        <v>2169</v>
      </c>
      <c r="B646" s="67" t="s">
        <v>2170</v>
      </c>
      <c r="C646" s="164"/>
    </row>
    <row r="647" spans="1:3">
      <c r="A647" s="162" t="s">
        <v>1134</v>
      </c>
      <c r="B647" s="67" t="s">
        <v>1135</v>
      </c>
      <c r="C647" s="164"/>
    </row>
    <row r="648" spans="1:3">
      <c r="A648" s="162" t="s">
        <v>3644</v>
      </c>
      <c r="B648" s="67" t="s">
        <v>3645</v>
      </c>
      <c r="C648" s="164"/>
    </row>
    <row r="649" spans="1:3">
      <c r="A649" s="162" t="s">
        <v>950</v>
      </c>
      <c r="B649" s="67" t="s">
        <v>951</v>
      </c>
      <c r="C649" s="164"/>
    </row>
    <row r="650" spans="1:3">
      <c r="A650" s="162" t="s">
        <v>1120</v>
      </c>
      <c r="B650" s="67" t="s">
        <v>1121</v>
      </c>
      <c r="C650" s="164"/>
    </row>
    <row r="651" spans="1:3">
      <c r="A651" s="162" t="s">
        <v>770</v>
      </c>
      <c r="B651" s="67" t="s">
        <v>771</v>
      </c>
      <c r="C651" s="164"/>
    </row>
    <row r="652" spans="1:3">
      <c r="A652" s="162" t="s">
        <v>1054</v>
      </c>
      <c r="B652" s="67" t="s">
        <v>1055</v>
      </c>
      <c r="C652" s="164"/>
    </row>
    <row r="653" spans="1:3">
      <c r="A653" s="162" t="s">
        <v>1671</v>
      </c>
      <c r="B653" s="67" t="s">
        <v>1672</v>
      </c>
      <c r="C653" s="164"/>
    </row>
    <row r="654" spans="1:3">
      <c r="A654" s="162" t="s">
        <v>1622</v>
      </c>
      <c r="B654" s="67" t="s">
        <v>1623</v>
      </c>
      <c r="C654" s="164"/>
    </row>
    <row r="655" spans="1:3">
      <c r="A655" s="162" t="s">
        <v>1048</v>
      </c>
      <c r="B655" s="67" t="s">
        <v>1049</v>
      </c>
      <c r="C655" s="164"/>
    </row>
    <row r="656" spans="1:3">
      <c r="A656" s="162" t="s">
        <v>1178</v>
      </c>
      <c r="B656" s="67" t="s">
        <v>1179</v>
      </c>
      <c r="C656" s="164"/>
    </row>
    <row r="657" spans="1:3">
      <c r="A657" s="162" t="s">
        <v>405</v>
      </c>
      <c r="B657" s="67" t="s">
        <v>4733</v>
      </c>
      <c r="C657" s="164"/>
    </row>
    <row r="658" spans="1:3">
      <c r="A658" s="162" t="s">
        <v>1056</v>
      </c>
      <c r="B658" s="67" t="s">
        <v>1057</v>
      </c>
      <c r="C658" s="164"/>
    </row>
    <row r="659" spans="1:3">
      <c r="A659" s="162" t="s">
        <v>984</v>
      </c>
      <c r="B659" s="67" t="s">
        <v>985</v>
      </c>
      <c r="C659" s="164"/>
    </row>
    <row r="660" spans="1:3">
      <c r="A660" s="162" t="s">
        <v>3915</v>
      </c>
      <c r="B660" s="67" t="s">
        <v>3916</v>
      </c>
      <c r="C660" s="164"/>
    </row>
    <row r="661" spans="1:3">
      <c r="A661" s="162" t="s">
        <v>1463</v>
      </c>
      <c r="B661" s="67" t="s">
        <v>1464</v>
      </c>
      <c r="C661" s="164"/>
    </row>
    <row r="662" spans="1:3">
      <c r="A662" s="162" t="s">
        <v>1585</v>
      </c>
      <c r="B662" s="67" t="s">
        <v>1586</v>
      </c>
      <c r="C662" s="164"/>
    </row>
    <row r="663" spans="1:3">
      <c r="A663" s="162" t="s">
        <v>1108</v>
      </c>
      <c r="B663" s="67" t="s">
        <v>1109</v>
      </c>
      <c r="C663" s="164"/>
    </row>
    <row r="664" spans="1:3">
      <c r="A664" s="162" t="s">
        <v>585</v>
      </c>
      <c r="B664" s="67" t="s">
        <v>586</v>
      </c>
      <c r="C664" s="164"/>
    </row>
    <row r="665" spans="1:3">
      <c r="A665" s="162" t="s">
        <v>1651</v>
      </c>
      <c r="B665" s="67" t="s">
        <v>1652</v>
      </c>
      <c r="C665" s="164"/>
    </row>
    <row r="666" spans="1:3">
      <c r="A666" s="162" t="s">
        <v>1136</v>
      </c>
      <c r="B666" s="67" t="s">
        <v>1137</v>
      </c>
      <c r="C666" s="164"/>
    </row>
    <row r="667" spans="1:3">
      <c r="A667" s="162" t="s">
        <v>1071</v>
      </c>
      <c r="B667" s="67" t="s">
        <v>1072</v>
      </c>
      <c r="C667" s="164"/>
    </row>
    <row r="668" spans="1:3">
      <c r="A668" s="162" t="s">
        <v>2273</v>
      </c>
      <c r="B668" s="67" t="s">
        <v>2274</v>
      </c>
      <c r="C668" s="164"/>
    </row>
    <row r="669" spans="1:3">
      <c r="A669" s="162" t="s">
        <v>1423</v>
      </c>
      <c r="B669" s="67" t="s">
        <v>1424</v>
      </c>
      <c r="C669" s="164"/>
    </row>
    <row r="670" spans="1:3">
      <c r="A670" s="162" t="s">
        <v>1919</v>
      </c>
      <c r="B670" s="67" t="s">
        <v>1920</v>
      </c>
      <c r="C670" s="164"/>
    </row>
    <row r="671" spans="1:3">
      <c r="A671" s="162" t="s">
        <v>1928</v>
      </c>
      <c r="B671" s="67" t="s">
        <v>1929</v>
      </c>
      <c r="C671" s="164"/>
    </row>
    <row r="672" spans="1:3">
      <c r="A672" s="162" t="s">
        <v>3486</v>
      </c>
      <c r="B672" s="67" t="s">
        <v>3487</v>
      </c>
      <c r="C672" s="164"/>
    </row>
    <row r="673" spans="1:3">
      <c r="A673" s="162" t="s">
        <v>1325</v>
      </c>
      <c r="B673" s="67" t="s">
        <v>5043</v>
      </c>
      <c r="C673" s="164"/>
    </row>
    <row r="674" spans="1:3">
      <c r="A674" s="162" t="s">
        <v>1016</v>
      </c>
      <c r="B674" s="67" t="s">
        <v>1017</v>
      </c>
      <c r="C674" s="164"/>
    </row>
    <row r="675" spans="1:3">
      <c r="A675" s="162" t="s">
        <v>1461</v>
      </c>
      <c r="B675" s="67" t="s">
        <v>1462</v>
      </c>
      <c r="C675" s="164"/>
    </row>
    <row r="676" spans="1:3">
      <c r="A676" s="162" t="s">
        <v>2831</v>
      </c>
      <c r="B676" s="67" t="s">
        <v>2832</v>
      </c>
      <c r="C676" s="164"/>
    </row>
    <row r="677" spans="1:3">
      <c r="A677" s="162" t="s">
        <v>1271</v>
      </c>
      <c r="B677" s="67" t="s">
        <v>1272</v>
      </c>
      <c r="C677" s="164"/>
    </row>
    <row r="678" spans="1:3">
      <c r="A678" s="162" t="s">
        <v>1032</v>
      </c>
      <c r="B678" s="67" t="s">
        <v>1033</v>
      </c>
      <c r="C678" s="164"/>
    </row>
    <row r="679" spans="1:3">
      <c r="A679" s="162" t="s">
        <v>1667</v>
      </c>
      <c r="B679" s="67" t="s">
        <v>1668</v>
      </c>
      <c r="C679" s="164"/>
    </row>
    <row r="680" spans="1:3">
      <c r="A680" s="162" t="s">
        <v>1439</v>
      </c>
      <c r="B680" s="67" t="s">
        <v>1440</v>
      </c>
      <c r="C680" s="164"/>
    </row>
    <row r="681" spans="1:3">
      <c r="A681" s="162" t="s">
        <v>1190</v>
      </c>
      <c r="B681" s="67" t="s">
        <v>1191</v>
      </c>
      <c r="C681" s="164"/>
    </row>
    <row r="682" spans="1:3">
      <c r="A682" s="162" t="s">
        <v>994</v>
      </c>
      <c r="B682" s="67" t="s">
        <v>995</v>
      </c>
      <c r="C682" s="164"/>
    </row>
    <row r="683" spans="1:3">
      <c r="A683" s="162" t="s">
        <v>2848</v>
      </c>
      <c r="B683" s="67" t="s">
        <v>2849</v>
      </c>
      <c r="C683" s="164"/>
    </row>
    <row r="684" spans="1:3">
      <c r="A684" s="162" t="s">
        <v>986</v>
      </c>
      <c r="B684" s="67" t="s">
        <v>987</v>
      </c>
      <c r="C684" s="164"/>
    </row>
    <row r="685" spans="1:3">
      <c r="A685" s="162" t="s">
        <v>1253</v>
      </c>
      <c r="B685" s="67" t="s">
        <v>1254</v>
      </c>
      <c r="C685" s="164"/>
    </row>
    <row r="686" spans="1:3">
      <c r="A686" s="162" t="s">
        <v>2296</v>
      </c>
      <c r="B686" s="67" t="s">
        <v>2297</v>
      </c>
      <c r="C686" s="164"/>
    </row>
    <row r="687" spans="1:3">
      <c r="A687" s="162" t="s">
        <v>1597</v>
      </c>
      <c r="B687" s="67" t="s">
        <v>1598</v>
      </c>
      <c r="C687" s="164"/>
    </row>
    <row r="688" spans="1:3">
      <c r="A688" s="162" t="s">
        <v>1435</v>
      </c>
      <c r="B688" s="67" t="s">
        <v>1436</v>
      </c>
      <c r="C688" s="164"/>
    </row>
    <row r="689" spans="1:3">
      <c r="A689" s="162" t="s">
        <v>726</v>
      </c>
      <c r="B689" s="67" t="s">
        <v>727</v>
      </c>
      <c r="C689" s="164"/>
    </row>
    <row r="690" spans="1:3">
      <c r="A690" s="162" t="s">
        <v>3084</v>
      </c>
      <c r="B690" s="67" t="s">
        <v>3085</v>
      </c>
      <c r="C690" s="164"/>
    </row>
    <row r="691" spans="1:3">
      <c r="A691" s="162" t="s">
        <v>1544</v>
      </c>
      <c r="B691" s="67" t="s">
        <v>1545</v>
      </c>
      <c r="C691" s="164"/>
    </row>
    <row r="692" spans="1:3">
      <c r="A692" s="162" t="s">
        <v>1698</v>
      </c>
      <c r="B692" s="67" t="s">
        <v>1699</v>
      </c>
      <c r="C692" s="164"/>
    </row>
    <row r="693" spans="1:3">
      <c r="A693" s="162" t="s">
        <v>1276</v>
      </c>
      <c r="B693" s="67" t="s">
        <v>1277</v>
      </c>
      <c r="C693" s="164"/>
    </row>
    <row r="694" spans="1:3">
      <c r="A694" s="162" t="s">
        <v>1473</v>
      </c>
      <c r="B694" s="67" t="s">
        <v>1474</v>
      </c>
      <c r="C694" s="164"/>
    </row>
    <row r="695" spans="1:3">
      <c r="A695" s="162" t="s">
        <v>1512</v>
      </c>
      <c r="B695" s="67" t="s">
        <v>1513</v>
      </c>
      <c r="C695" s="164"/>
    </row>
    <row r="696" spans="1:3">
      <c r="A696" s="162" t="s">
        <v>2493</v>
      </c>
      <c r="B696" s="67" t="s">
        <v>4744</v>
      </c>
      <c r="C696" s="164"/>
    </row>
    <row r="697" spans="1:3">
      <c r="A697" s="162" t="s">
        <v>1425</v>
      </c>
      <c r="B697" s="67" t="s">
        <v>1426</v>
      </c>
      <c r="C697" s="164"/>
    </row>
    <row r="698" spans="1:3">
      <c r="A698" s="162" t="s">
        <v>939</v>
      </c>
      <c r="B698" s="67" t="s">
        <v>940</v>
      </c>
      <c r="C698" s="164"/>
    </row>
    <row r="699" spans="1:3">
      <c r="A699" s="162" t="s">
        <v>3191</v>
      </c>
      <c r="B699" s="67" t="s">
        <v>3192</v>
      </c>
      <c r="C699" s="164"/>
    </row>
    <row r="700" spans="1:3">
      <c r="A700" s="162" t="s">
        <v>1157</v>
      </c>
      <c r="B700" s="67" t="s">
        <v>1158</v>
      </c>
      <c r="C700" s="164"/>
    </row>
    <row r="701" spans="1:3">
      <c r="A701" s="162" t="s">
        <v>1047</v>
      </c>
      <c r="B701" s="67" t="s">
        <v>5046</v>
      </c>
      <c r="C701" s="164"/>
    </row>
    <row r="702" spans="1:3">
      <c r="A702" s="162" t="s">
        <v>1486</v>
      </c>
      <c r="B702" s="67" t="s">
        <v>1487</v>
      </c>
      <c r="C702" s="164"/>
    </row>
    <row r="703" spans="1:3">
      <c r="A703" s="162" t="s">
        <v>2143</v>
      </c>
      <c r="B703" s="67" t="s">
        <v>2144</v>
      </c>
      <c r="C703" s="164"/>
    </row>
    <row r="704" spans="1:3">
      <c r="A704" s="162" t="s">
        <v>1078</v>
      </c>
      <c r="B704" s="67" t="s">
        <v>1079</v>
      </c>
      <c r="C704" s="164"/>
    </row>
    <row r="705" spans="1:3">
      <c r="A705" s="162" t="s">
        <v>1593</v>
      </c>
      <c r="B705" s="67" t="s">
        <v>1594</v>
      </c>
      <c r="C705" s="164"/>
    </row>
    <row r="706" spans="1:3">
      <c r="A706" s="162" t="s">
        <v>1389</v>
      </c>
      <c r="B706" s="67" t="s">
        <v>1390</v>
      </c>
      <c r="C706" s="164"/>
    </row>
    <row r="707" spans="1:3">
      <c r="A707" s="162" t="s">
        <v>5149</v>
      </c>
      <c r="B707" s="67" t="s">
        <v>4638</v>
      </c>
      <c r="C707" s="164"/>
    </row>
    <row r="708" spans="1:3">
      <c r="A708" s="162" t="s">
        <v>1552</v>
      </c>
      <c r="B708" s="67" t="s">
        <v>1553</v>
      </c>
      <c r="C708" s="164"/>
    </row>
    <row r="709" spans="1:3">
      <c r="A709" s="162" t="s">
        <v>879</v>
      </c>
      <c r="B709" s="67" t="s">
        <v>880</v>
      </c>
      <c r="C709" s="164"/>
    </row>
    <row r="710" spans="1:3">
      <c r="A710" s="162" t="s">
        <v>894</v>
      </c>
      <c r="B710" s="67" t="s">
        <v>895</v>
      </c>
      <c r="C710" s="164"/>
    </row>
    <row r="711" spans="1:3">
      <c r="A711" s="162" t="s">
        <v>1243</v>
      </c>
      <c r="B711" s="67" t="s">
        <v>1244</v>
      </c>
      <c r="C711" s="164"/>
    </row>
    <row r="712" spans="1:3">
      <c r="A712" s="162" t="s">
        <v>2218</v>
      </c>
      <c r="B712" s="67" t="s">
        <v>2219</v>
      </c>
      <c r="C712" s="164"/>
    </row>
    <row r="713" spans="1:3">
      <c r="A713" s="162" t="s">
        <v>1287</v>
      </c>
      <c r="B713" s="67" t="s">
        <v>1288</v>
      </c>
      <c r="C713" s="164"/>
    </row>
    <row r="714" spans="1:3">
      <c r="A714" s="162" t="s">
        <v>1738</v>
      </c>
      <c r="B714" s="67" t="s">
        <v>1739</v>
      </c>
      <c r="C714" s="164"/>
    </row>
    <row r="715" spans="1:3">
      <c r="A715" s="162" t="s">
        <v>948</v>
      </c>
      <c r="B715" s="67" t="s">
        <v>949</v>
      </c>
      <c r="C715" s="164"/>
    </row>
    <row r="716" spans="1:3">
      <c r="A716" s="162" t="s">
        <v>2333</v>
      </c>
      <c r="B716" s="67" t="s">
        <v>2334</v>
      </c>
      <c r="C716" s="164"/>
    </row>
    <row r="717" spans="1:3">
      <c r="A717" s="162" t="s">
        <v>1116</v>
      </c>
      <c r="B717" s="67" t="s">
        <v>1117</v>
      </c>
      <c r="C717" s="164"/>
    </row>
    <row r="718" spans="1:3">
      <c r="A718" s="162" t="s">
        <v>1502</v>
      </c>
      <c r="B718" s="67" t="s">
        <v>1503</v>
      </c>
      <c r="C718" s="164"/>
    </row>
    <row r="719" spans="1:3">
      <c r="A719" s="162" t="s">
        <v>3391</v>
      </c>
      <c r="B719" s="67" t="s">
        <v>3392</v>
      </c>
      <c r="C719" s="164"/>
    </row>
    <row r="720" spans="1:3">
      <c r="A720" s="162" t="s">
        <v>2076</v>
      </c>
      <c r="B720" s="67" t="s">
        <v>2077</v>
      </c>
      <c r="C720" s="164"/>
    </row>
    <row r="721" spans="1:3">
      <c r="A721" s="162" t="s">
        <v>980</v>
      </c>
      <c r="B721" s="67" t="s">
        <v>981</v>
      </c>
      <c r="C721" s="164"/>
    </row>
    <row r="722" spans="1:3">
      <c r="A722" s="162" t="s">
        <v>1732</v>
      </c>
      <c r="B722" s="67" t="s">
        <v>1733</v>
      </c>
      <c r="C722" s="164"/>
    </row>
    <row r="723" spans="1:3">
      <c r="A723" s="162" t="s">
        <v>2097</v>
      </c>
      <c r="B723" s="67" t="s">
        <v>2098</v>
      </c>
      <c r="C723" s="164"/>
    </row>
    <row r="724" spans="1:3">
      <c r="A724" s="162" t="s">
        <v>1494</v>
      </c>
      <c r="B724" s="67" t="s">
        <v>1495</v>
      </c>
      <c r="C724" s="164"/>
    </row>
    <row r="725" spans="1:3">
      <c r="A725" s="162" t="s">
        <v>1180</v>
      </c>
      <c r="B725" s="67" t="s">
        <v>1181</v>
      </c>
      <c r="C725" s="164"/>
    </row>
    <row r="726" spans="1:3">
      <c r="A726" s="162" t="s">
        <v>1479</v>
      </c>
      <c r="B726" s="67" t="s">
        <v>1480</v>
      </c>
      <c r="C726" s="164"/>
    </row>
    <row r="727" spans="1:3">
      <c r="A727" s="162" t="s">
        <v>5150</v>
      </c>
      <c r="B727" s="67" t="s">
        <v>4725</v>
      </c>
      <c r="C727" s="164"/>
    </row>
    <row r="728" spans="1:3">
      <c r="A728" s="162" t="s">
        <v>1211</v>
      </c>
      <c r="B728" s="67" t="s">
        <v>1212</v>
      </c>
      <c r="C728" s="164"/>
    </row>
    <row r="729" spans="1:3">
      <c r="A729" s="162" t="s">
        <v>4312</v>
      </c>
      <c r="B729" s="67" t="s">
        <v>4659</v>
      </c>
      <c r="C729" s="164"/>
    </row>
    <row r="730" spans="1:3">
      <c r="A730" s="162" t="s">
        <v>1685</v>
      </c>
      <c r="B730" s="67" t="s">
        <v>1686</v>
      </c>
      <c r="C730" s="164"/>
    </row>
    <row r="731" spans="1:3">
      <c r="A731" s="162" t="s">
        <v>1864</v>
      </c>
      <c r="B731" s="67" t="s">
        <v>1865</v>
      </c>
      <c r="C731" s="164"/>
    </row>
    <row r="732" spans="1:3">
      <c r="A732" s="162" t="s">
        <v>3125</v>
      </c>
      <c r="B732" s="67" t="s">
        <v>3126</v>
      </c>
      <c r="C732" s="164"/>
    </row>
    <row r="733" spans="1:3">
      <c r="A733" s="162" t="s">
        <v>3065</v>
      </c>
      <c r="B733" s="67" t="s">
        <v>3066</v>
      </c>
      <c r="C733" s="164"/>
    </row>
    <row r="734" spans="1:3">
      <c r="A734" s="162" t="s">
        <v>1562</v>
      </c>
      <c r="B734" s="67" t="s">
        <v>5044</v>
      </c>
      <c r="C734" s="164"/>
    </row>
    <row r="735" spans="1:3">
      <c r="A735" s="162" t="s">
        <v>2174</v>
      </c>
      <c r="B735" s="67" t="s">
        <v>2175</v>
      </c>
      <c r="C735" s="164"/>
    </row>
    <row r="736" spans="1:3">
      <c r="A736" s="162" t="s">
        <v>4497</v>
      </c>
      <c r="B736" s="67" t="s">
        <v>5151</v>
      </c>
      <c r="C736" s="164"/>
    </row>
    <row r="737" spans="1:3">
      <c r="A737" s="162" t="s">
        <v>5152</v>
      </c>
      <c r="B737" s="67" t="s">
        <v>4729</v>
      </c>
      <c r="C737" s="164"/>
    </row>
    <row r="738" spans="1:3">
      <c r="A738" s="162" t="s">
        <v>1742</v>
      </c>
      <c r="B738" s="67" t="s">
        <v>1743</v>
      </c>
      <c r="C738" s="164"/>
    </row>
    <row r="739" spans="1:3">
      <c r="A739" s="162" t="s">
        <v>1669</v>
      </c>
      <c r="B739" s="67" t="s">
        <v>1670</v>
      </c>
      <c r="C739" s="164"/>
    </row>
    <row r="740" spans="1:3">
      <c r="A740" s="162" t="s">
        <v>1074</v>
      </c>
      <c r="B740" s="67" t="s">
        <v>1075</v>
      </c>
      <c r="C740" s="164"/>
    </row>
    <row r="741" spans="1:3">
      <c r="A741" s="162" t="s">
        <v>976</v>
      </c>
      <c r="B741" s="67" t="s">
        <v>977</v>
      </c>
      <c r="C741" s="164"/>
    </row>
    <row r="742" spans="1:3">
      <c r="A742" s="162" t="s">
        <v>1925</v>
      </c>
      <c r="B742" s="67" t="s">
        <v>5153</v>
      </c>
      <c r="C742" s="164"/>
    </row>
    <row r="743" spans="1:3">
      <c r="A743" s="162" t="s">
        <v>926</v>
      </c>
      <c r="B743" s="67" t="s">
        <v>927</v>
      </c>
      <c r="C743" s="164"/>
    </row>
    <row r="744" spans="1:3">
      <c r="A744" s="162" t="s">
        <v>2013</v>
      </c>
      <c r="B744" s="67" t="s">
        <v>2014</v>
      </c>
      <c r="C744" s="164"/>
    </row>
    <row r="745" spans="1:3">
      <c r="A745" s="162" t="s">
        <v>1391</v>
      </c>
      <c r="B745" s="67" t="s">
        <v>1392</v>
      </c>
      <c r="C745" s="164"/>
    </row>
    <row r="746" spans="1:3">
      <c r="A746" s="162" t="s">
        <v>1379</v>
      </c>
      <c r="B746" s="67" t="s">
        <v>1380</v>
      </c>
      <c r="C746" s="164"/>
    </row>
    <row r="747" spans="1:3">
      <c r="A747" s="162" t="s">
        <v>2198</v>
      </c>
      <c r="B747" s="67" t="s">
        <v>2199</v>
      </c>
      <c r="C747" s="164"/>
    </row>
    <row r="748" spans="1:3">
      <c r="A748" s="162" t="s">
        <v>2436</v>
      </c>
      <c r="B748" s="67" t="s">
        <v>2437</v>
      </c>
      <c r="C748" s="164"/>
    </row>
    <row r="749" spans="1:3">
      <c r="A749" s="162" t="s">
        <v>960</v>
      </c>
      <c r="B749" s="67" t="s">
        <v>961</v>
      </c>
      <c r="C749" s="164"/>
    </row>
    <row r="750" spans="1:3">
      <c r="A750" s="162" t="s">
        <v>1926</v>
      </c>
      <c r="B750" s="67" t="s">
        <v>1927</v>
      </c>
      <c r="C750" s="164"/>
    </row>
    <row r="751" spans="1:3">
      <c r="A751" s="162" t="s">
        <v>1595</v>
      </c>
      <c r="B751" s="67" t="s">
        <v>1596</v>
      </c>
      <c r="C751" s="164"/>
    </row>
    <row r="752" spans="1:3">
      <c r="A752" s="162" t="s">
        <v>1162</v>
      </c>
      <c r="B752" s="67" t="s">
        <v>1163</v>
      </c>
      <c r="C752" s="164"/>
    </row>
    <row r="753" spans="1:3">
      <c r="A753" s="162" t="s">
        <v>924</v>
      </c>
      <c r="B753" s="67" t="s">
        <v>925</v>
      </c>
      <c r="C753" s="164"/>
    </row>
    <row r="754" spans="1:3">
      <c r="A754" s="162" t="s">
        <v>1455</v>
      </c>
      <c r="B754" s="67" t="s">
        <v>1456</v>
      </c>
      <c r="C754" s="164"/>
    </row>
    <row r="755" spans="1:3">
      <c r="A755" s="162" t="s">
        <v>2641</v>
      </c>
      <c r="B755" s="67" t="s">
        <v>2642</v>
      </c>
      <c r="C755" s="164"/>
    </row>
    <row r="756" spans="1:3">
      <c r="A756" s="162" t="s">
        <v>1172</v>
      </c>
      <c r="B756" s="67" t="s">
        <v>1173</v>
      </c>
      <c r="C756" s="164"/>
    </row>
    <row r="757" spans="1:3">
      <c r="A757" s="162" t="s">
        <v>1309</v>
      </c>
      <c r="B757" s="67" t="s">
        <v>1310</v>
      </c>
      <c r="C757" s="164"/>
    </row>
    <row r="758" spans="1:3">
      <c r="A758" s="162" t="s">
        <v>1573</v>
      </c>
      <c r="B758" s="67" t="s">
        <v>1574</v>
      </c>
      <c r="C758" s="164"/>
    </row>
    <row r="759" spans="1:3">
      <c r="A759" s="162" t="s">
        <v>1677</v>
      </c>
      <c r="B759" s="67" t="s">
        <v>1678</v>
      </c>
      <c r="C759" s="164"/>
    </row>
    <row r="760" spans="1:3">
      <c r="A760" s="162" t="s">
        <v>779</v>
      </c>
      <c r="B760" s="67" t="s">
        <v>780</v>
      </c>
      <c r="C760" s="164"/>
    </row>
    <row r="761" spans="1:3">
      <c r="A761" s="162" t="s">
        <v>1207</v>
      </c>
      <c r="B761" s="67" t="s">
        <v>1208</v>
      </c>
      <c r="C761" s="164"/>
    </row>
    <row r="762" spans="1:3">
      <c r="A762" s="162" t="s">
        <v>1352</v>
      </c>
      <c r="B762" s="67" t="s">
        <v>1353</v>
      </c>
      <c r="C762" s="164"/>
    </row>
    <row r="763" spans="1:3">
      <c r="A763" s="162" t="s">
        <v>2687</v>
      </c>
      <c r="B763" s="67" t="s">
        <v>2688</v>
      </c>
      <c r="C763" s="164"/>
    </row>
    <row r="764" spans="1:3">
      <c r="A764" s="162" t="s">
        <v>5154</v>
      </c>
      <c r="B764" s="67" t="s">
        <v>5155</v>
      </c>
      <c r="C764" s="164"/>
    </row>
    <row r="765" spans="1:3">
      <c r="A765" s="162" t="s">
        <v>1269</v>
      </c>
      <c r="B765" s="67" t="s">
        <v>1270</v>
      </c>
      <c r="C765" s="164"/>
    </row>
    <row r="766" spans="1:3">
      <c r="A766" s="162" t="s">
        <v>845</v>
      </c>
      <c r="B766" s="67" t="s">
        <v>846</v>
      </c>
      <c r="C766" s="164"/>
    </row>
    <row r="767" spans="1:3">
      <c r="A767" s="162" t="s">
        <v>1340</v>
      </c>
      <c r="B767" s="67" t="s">
        <v>1341</v>
      </c>
      <c r="C767" s="164"/>
    </row>
    <row r="768" spans="1:3">
      <c r="A768" s="162" t="s">
        <v>1338</v>
      </c>
      <c r="B768" s="67" t="s">
        <v>1339</v>
      </c>
      <c r="C768" s="164"/>
    </row>
    <row r="769" spans="1:3">
      <c r="A769" s="162" t="s">
        <v>1979</v>
      </c>
      <c r="B769" s="67" t="s">
        <v>1980</v>
      </c>
      <c r="C769" s="164"/>
    </row>
    <row r="770" spans="1:3">
      <c r="A770" s="162" t="s">
        <v>2171</v>
      </c>
      <c r="B770" s="67" t="s">
        <v>4980</v>
      </c>
      <c r="C770" s="164"/>
    </row>
    <row r="771" spans="1:3">
      <c r="A771" s="162" t="s">
        <v>1691</v>
      </c>
      <c r="B771" s="67" t="s">
        <v>5156</v>
      </c>
      <c r="C771" s="164"/>
    </row>
    <row r="772" spans="1:3">
      <c r="A772" s="162" t="s">
        <v>1233</v>
      </c>
      <c r="B772" s="67" t="s">
        <v>1234</v>
      </c>
      <c r="C772" s="164"/>
    </row>
    <row r="773" spans="1:3">
      <c r="A773" s="162" t="s">
        <v>1665</v>
      </c>
      <c r="B773" s="67" t="s">
        <v>1666</v>
      </c>
      <c r="C773" s="164"/>
    </row>
    <row r="774" spans="1:3">
      <c r="A774" s="162" t="s">
        <v>1524</v>
      </c>
      <c r="B774" s="67" t="s">
        <v>1525</v>
      </c>
      <c r="C774" s="164"/>
    </row>
    <row r="775" spans="1:3">
      <c r="A775" s="162" t="s">
        <v>1361</v>
      </c>
      <c r="B775" s="67" t="s">
        <v>1362</v>
      </c>
      <c r="C775" s="164"/>
    </row>
    <row r="776" spans="1:3">
      <c r="A776" s="162" t="s">
        <v>1839</v>
      </c>
      <c r="B776" s="67" t="s">
        <v>1840</v>
      </c>
      <c r="C776" s="164"/>
    </row>
    <row r="777" spans="1:3">
      <c r="A777" s="162" t="s">
        <v>1488</v>
      </c>
      <c r="B777" s="67" t="s">
        <v>1489</v>
      </c>
      <c r="C777" s="164"/>
    </row>
    <row r="778" spans="1:3">
      <c r="A778" s="162" t="s">
        <v>1546</v>
      </c>
      <c r="B778" s="67" t="s">
        <v>1547</v>
      </c>
      <c r="C778" s="164"/>
    </row>
    <row r="779" spans="1:3">
      <c r="A779" s="162" t="s">
        <v>1649</v>
      </c>
      <c r="B779" s="67" t="s">
        <v>1650</v>
      </c>
      <c r="C779" s="164"/>
    </row>
    <row r="780" spans="1:3">
      <c r="A780" s="162" t="s">
        <v>1886</v>
      </c>
      <c r="B780" s="67" t="s">
        <v>1887</v>
      </c>
      <c r="C780" s="164"/>
    </row>
    <row r="781" spans="1:3">
      <c r="A781" s="162" t="s">
        <v>1938</v>
      </c>
      <c r="B781" s="67" t="s">
        <v>1939</v>
      </c>
      <c r="C781" s="164"/>
    </row>
    <row r="782" spans="1:3">
      <c r="A782" s="162" t="s">
        <v>2086</v>
      </c>
      <c r="B782" s="67" t="s">
        <v>4726</v>
      </c>
      <c r="C782" s="164"/>
    </row>
    <row r="783" spans="1:3">
      <c r="A783" s="162" t="s">
        <v>1154</v>
      </c>
      <c r="B783" s="67" t="s">
        <v>4657</v>
      </c>
      <c r="C783" s="164"/>
    </row>
    <row r="784" spans="1:3">
      <c r="A784" s="162" t="s">
        <v>1956</v>
      </c>
      <c r="B784" s="67" t="s">
        <v>1957</v>
      </c>
      <c r="C784" s="164"/>
    </row>
    <row r="785" spans="1:3">
      <c r="A785" s="162" t="s">
        <v>1843</v>
      </c>
      <c r="B785" s="67" t="s">
        <v>1844</v>
      </c>
      <c r="C785" s="164"/>
    </row>
    <row r="786" spans="1:3">
      <c r="A786" s="162" t="s">
        <v>1267</v>
      </c>
      <c r="B786" s="67" t="s">
        <v>1268</v>
      </c>
      <c r="C786" s="164"/>
    </row>
    <row r="787" spans="1:3">
      <c r="A787" s="162" t="s">
        <v>1010</v>
      </c>
      <c r="B787" s="67" t="s">
        <v>1011</v>
      </c>
      <c r="C787" s="164"/>
    </row>
    <row r="788" spans="1:3">
      <c r="A788" s="162" t="s">
        <v>1560</v>
      </c>
      <c r="B788" s="67" t="s">
        <v>1561</v>
      </c>
      <c r="C788" s="164"/>
    </row>
    <row r="789" spans="1:3">
      <c r="A789" s="162" t="s">
        <v>1534</v>
      </c>
      <c r="B789" s="67" t="s">
        <v>1535</v>
      </c>
      <c r="C789" s="164"/>
    </row>
    <row r="790" spans="1:3">
      <c r="A790" s="162" t="s">
        <v>2783</v>
      </c>
      <c r="B790" s="67" t="s">
        <v>2784</v>
      </c>
      <c r="C790" s="164"/>
    </row>
    <row r="791" spans="1:3">
      <c r="A791" s="162" t="s">
        <v>1263</v>
      </c>
      <c r="B791" s="67" t="s">
        <v>1264</v>
      </c>
      <c r="C791" s="164"/>
    </row>
    <row r="792" spans="1:3">
      <c r="A792" s="162" t="s">
        <v>730</v>
      </c>
      <c r="B792" s="67" t="s">
        <v>731</v>
      </c>
      <c r="C792" s="164"/>
    </row>
    <row r="793" spans="1:3">
      <c r="A793" s="162" t="s">
        <v>1073</v>
      </c>
      <c r="B793" s="67" t="s">
        <v>4731</v>
      </c>
      <c r="C793" s="164"/>
    </row>
    <row r="794" spans="1:3">
      <c r="A794" s="162" t="s">
        <v>954</v>
      </c>
      <c r="B794" s="67" t="s">
        <v>955</v>
      </c>
      <c r="C794" s="164"/>
    </row>
    <row r="795" spans="1:3">
      <c r="A795" s="162" t="s">
        <v>1471</v>
      </c>
      <c r="B795" s="67" t="s">
        <v>1472</v>
      </c>
      <c r="C795" s="164"/>
    </row>
    <row r="796" spans="1:3">
      <c r="A796" s="162" t="s">
        <v>3586</v>
      </c>
      <c r="B796" s="67" t="s">
        <v>4843</v>
      </c>
      <c r="C796" s="164"/>
    </row>
    <row r="797" spans="1:3">
      <c r="A797" s="162" t="s">
        <v>1532</v>
      </c>
      <c r="B797" s="67" t="s">
        <v>1533</v>
      </c>
      <c r="C797" s="164"/>
    </row>
    <row r="798" spans="1:3">
      <c r="A798" s="162" t="s">
        <v>2591</v>
      </c>
      <c r="B798" s="67" t="s">
        <v>2592</v>
      </c>
      <c r="C798" s="164"/>
    </row>
    <row r="799" spans="1:3">
      <c r="A799" s="162" t="s">
        <v>1554</v>
      </c>
      <c r="B799" s="67" t="s">
        <v>1555</v>
      </c>
      <c r="C799" s="164"/>
    </row>
    <row r="800" spans="1:3">
      <c r="A800" s="162" t="s">
        <v>1315</v>
      </c>
      <c r="B800" s="67" t="s">
        <v>1316</v>
      </c>
      <c r="C800" s="164"/>
    </row>
    <row r="801" spans="1:3">
      <c r="A801" s="162" t="s">
        <v>4154</v>
      </c>
      <c r="B801" s="67" t="s">
        <v>5014</v>
      </c>
      <c r="C801" s="164"/>
    </row>
    <row r="802" spans="1:3">
      <c r="A802" s="162" t="s">
        <v>1467</v>
      </c>
      <c r="B802" s="67" t="s">
        <v>1468</v>
      </c>
      <c r="C802" s="164"/>
    </row>
    <row r="803" spans="1:3">
      <c r="A803" s="162" t="s">
        <v>1730</v>
      </c>
      <c r="B803" s="67" t="s">
        <v>1731</v>
      </c>
      <c r="C803" s="164"/>
    </row>
    <row r="804" spans="1:3">
      <c r="A804" s="162" t="s">
        <v>3704</v>
      </c>
      <c r="B804" s="67" t="s">
        <v>3705</v>
      </c>
      <c r="C804" s="164"/>
    </row>
    <row r="805" spans="1:3">
      <c r="A805" s="162" t="s">
        <v>2467</v>
      </c>
      <c r="B805" s="67" t="s">
        <v>2468</v>
      </c>
      <c r="C805" s="164"/>
    </row>
    <row r="806" spans="1:3">
      <c r="A806" s="162" t="s">
        <v>1789</v>
      </c>
      <c r="B806" s="67" t="s">
        <v>1790</v>
      </c>
      <c r="C806" s="164"/>
    </row>
    <row r="807" spans="1:3">
      <c r="A807" s="162" t="s">
        <v>1854</v>
      </c>
      <c r="B807" s="67" t="s">
        <v>1855</v>
      </c>
      <c r="C807" s="164"/>
    </row>
    <row r="808" spans="1:3">
      <c r="A808" s="162" t="s">
        <v>892</v>
      </c>
      <c r="B808" s="67" t="s">
        <v>893</v>
      </c>
      <c r="C808" s="164"/>
    </row>
    <row r="809" spans="1:3">
      <c r="A809" s="162" t="s">
        <v>1062</v>
      </c>
      <c r="B809" s="67" t="s">
        <v>4735</v>
      </c>
      <c r="C809" s="164"/>
    </row>
    <row r="810" spans="1:3">
      <c r="A810" s="162" t="s">
        <v>1510</v>
      </c>
      <c r="B810" s="67" t="s">
        <v>1511</v>
      </c>
      <c r="C810" s="164"/>
    </row>
    <row r="811" spans="1:3">
      <c r="A811" s="162" t="s">
        <v>1516</v>
      </c>
      <c r="B811" s="67" t="s">
        <v>1517</v>
      </c>
      <c r="C811" s="164"/>
    </row>
    <row r="812" spans="1:3">
      <c r="A812" s="162" t="s">
        <v>1375</v>
      </c>
      <c r="B812" s="67" t="s">
        <v>1376</v>
      </c>
      <c r="C812" s="164"/>
    </row>
    <row r="813" spans="1:3">
      <c r="A813" s="162" t="s">
        <v>5157</v>
      </c>
      <c r="B813" s="67" t="s">
        <v>1153</v>
      </c>
      <c r="C813" s="164"/>
    </row>
    <row r="814" spans="1:3">
      <c r="A814" s="162" t="s">
        <v>2312</v>
      </c>
      <c r="B814" s="67" t="s">
        <v>2313</v>
      </c>
      <c r="C814" s="164"/>
    </row>
    <row r="815" spans="1:3">
      <c r="A815" s="162" t="s">
        <v>1188</v>
      </c>
      <c r="B815" s="67" t="s">
        <v>1189</v>
      </c>
      <c r="C815" s="164"/>
    </row>
    <row r="816" spans="1:3">
      <c r="A816" s="162" t="s">
        <v>2498</v>
      </c>
      <c r="B816" s="67" t="s">
        <v>2499</v>
      </c>
      <c r="C816" s="164"/>
    </row>
    <row r="817" spans="1:3">
      <c r="A817" s="162" t="s">
        <v>3318</v>
      </c>
      <c r="B817" s="67" t="s">
        <v>3319</v>
      </c>
      <c r="C817" s="164"/>
    </row>
    <row r="818" spans="1:3">
      <c r="A818" s="162" t="s">
        <v>2395</v>
      </c>
      <c r="B818" s="67" t="s">
        <v>4732</v>
      </c>
      <c r="C818" s="164"/>
    </row>
    <row r="819" spans="1:3">
      <c r="A819" s="162" t="s">
        <v>1712</v>
      </c>
      <c r="B819" s="67" t="s">
        <v>1713</v>
      </c>
      <c r="C819" s="164"/>
    </row>
    <row r="820" spans="1:3">
      <c r="A820" s="162" t="s">
        <v>3219</v>
      </c>
      <c r="B820" s="67" t="s">
        <v>3220</v>
      </c>
      <c r="C820" s="164"/>
    </row>
    <row r="821" spans="1:3">
      <c r="A821" s="162" t="s">
        <v>1878</v>
      </c>
      <c r="B821" s="67" t="s">
        <v>1879</v>
      </c>
      <c r="C821" s="164"/>
    </row>
    <row r="822" spans="1:3">
      <c r="A822" s="162" t="s">
        <v>1777</v>
      </c>
      <c r="B822" s="67" t="s">
        <v>1778</v>
      </c>
      <c r="C822" s="164"/>
    </row>
    <row r="823" spans="1:3">
      <c r="A823" s="162" t="s">
        <v>2157</v>
      </c>
      <c r="B823" s="67" t="s">
        <v>2158</v>
      </c>
      <c r="C823" s="164"/>
    </row>
    <row r="824" spans="1:3">
      <c r="A824" s="162" t="s">
        <v>2331</v>
      </c>
      <c r="B824" s="67" t="s">
        <v>2332</v>
      </c>
      <c r="C824" s="164"/>
    </row>
    <row r="825" spans="1:3">
      <c r="A825" s="162" t="s">
        <v>754</v>
      </c>
      <c r="B825" s="67" t="s">
        <v>755</v>
      </c>
      <c r="C825" s="164"/>
    </row>
    <row r="826" spans="1:3">
      <c r="A826" s="162" t="s">
        <v>1498</v>
      </c>
      <c r="B826" s="67" t="s">
        <v>1499</v>
      </c>
      <c r="C826" s="164"/>
    </row>
    <row r="827" spans="1:3">
      <c r="A827" s="162" t="s">
        <v>738</v>
      </c>
      <c r="B827" s="67" t="s">
        <v>739</v>
      </c>
      <c r="C827" s="164"/>
    </row>
    <row r="828" spans="1:3">
      <c r="A828" s="162" t="s">
        <v>2631</v>
      </c>
      <c r="B828" s="67" t="s">
        <v>2632</v>
      </c>
      <c r="C828" s="164"/>
    </row>
    <row r="829" spans="1:3">
      <c r="A829" s="162" t="s">
        <v>1297</v>
      </c>
      <c r="B829" s="67" t="s">
        <v>1298</v>
      </c>
      <c r="C829" s="164"/>
    </row>
    <row r="830" spans="1:3">
      <c r="A830" s="162" t="s">
        <v>1724</v>
      </c>
      <c r="B830" s="67" t="s">
        <v>1725</v>
      </c>
      <c r="C830" s="164"/>
    </row>
    <row r="831" spans="1:3">
      <c r="A831" s="162" t="s">
        <v>1365</v>
      </c>
      <c r="B831" s="67" t="s">
        <v>1366</v>
      </c>
      <c r="C831" s="164"/>
    </row>
    <row r="832" spans="1:3">
      <c r="A832" s="162" t="s">
        <v>2019</v>
      </c>
      <c r="B832" s="67" t="s">
        <v>2020</v>
      </c>
      <c r="C832" s="164"/>
    </row>
    <row r="833" spans="1:3">
      <c r="A833" s="162" t="s">
        <v>1536</v>
      </c>
      <c r="B833" s="67" t="s">
        <v>1537</v>
      </c>
      <c r="C833" s="164"/>
    </row>
    <row r="834" spans="1:3">
      <c r="A834" s="162" t="s">
        <v>1255</v>
      </c>
      <c r="B834" s="67" t="s">
        <v>1256</v>
      </c>
      <c r="C834" s="164"/>
    </row>
    <row r="835" spans="1:3">
      <c r="A835" s="162" t="s">
        <v>1708</v>
      </c>
      <c r="B835" s="67" t="s">
        <v>1709</v>
      </c>
      <c r="C835" s="164"/>
    </row>
    <row r="836" spans="1:3">
      <c r="A836" s="162" t="s">
        <v>1447</v>
      </c>
      <c r="B836" s="67" t="s">
        <v>1448</v>
      </c>
      <c r="C836" s="164"/>
    </row>
    <row r="837" spans="1:3">
      <c r="A837" s="162" t="s">
        <v>1301</v>
      </c>
      <c r="B837" s="67" t="s">
        <v>1302</v>
      </c>
      <c r="C837" s="164"/>
    </row>
    <row r="838" spans="1:3">
      <c r="A838" s="162" t="s">
        <v>1383</v>
      </c>
      <c r="B838" s="67" t="s">
        <v>1384</v>
      </c>
      <c r="C838" s="164"/>
    </row>
    <row r="839" spans="1:3">
      <c r="A839" s="162" t="s">
        <v>1397</v>
      </c>
      <c r="B839" s="67" t="s">
        <v>1398</v>
      </c>
      <c r="C839" s="164"/>
    </row>
    <row r="840" spans="1:3">
      <c r="A840" s="162" t="s">
        <v>2113</v>
      </c>
      <c r="B840" s="67" t="s">
        <v>2114</v>
      </c>
      <c r="C840" s="164"/>
    </row>
    <row r="841" spans="1:3">
      <c r="A841" s="162" t="s">
        <v>3359</v>
      </c>
      <c r="B841" s="67" t="s">
        <v>3360</v>
      </c>
      <c r="C841" s="164"/>
    </row>
    <row r="842" spans="1:3">
      <c r="A842" s="162" t="s">
        <v>1500</v>
      </c>
      <c r="B842" s="67" t="s">
        <v>1501</v>
      </c>
      <c r="C842" s="164"/>
    </row>
    <row r="843" spans="1:3">
      <c r="A843" s="162" t="s">
        <v>1604</v>
      </c>
      <c r="B843" s="67" t="s">
        <v>1605</v>
      </c>
      <c r="C843" s="164"/>
    </row>
    <row r="844" spans="1:3">
      <c r="A844" s="162" t="s">
        <v>2101</v>
      </c>
      <c r="B844" s="67" t="s">
        <v>2102</v>
      </c>
      <c r="C844" s="164"/>
    </row>
    <row r="845" spans="1:3">
      <c r="A845" s="162" t="s">
        <v>2520</v>
      </c>
      <c r="B845" s="67" t="s">
        <v>2521</v>
      </c>
      <c r="C845" s="164"/>
    </row>
    <row r="846" spans="1:3">
      <c r="A846" s="162" t="s">
        <v>1542</v>
      </c>
      <c r="B846" s="67" t="s">
        <v>1543</v>
      </c>
      <c r="C846" s="164"/>
    </row>
    <row r="847" spans="1:3">
      <c r="A847" s="162" t="s">
        <v>1239</v>
      </c>
      <c r="B847" s="67" t="s">
        <v>1240</v>
      </c>
      <c r="C847" s="164"/>
    </row>
    <row r="848" spans="1:3">
      <c r="A848" s="162" t="s">
        <v>1508</v>
      </c>
      <c r="B848" s="67" t="s">
        <v>1509</v>
      </c>
      <c r="C848" s="164"/>
    </row>
    <row r="849" spans="1:3">
      <c r="A849" s="162" t="s">
        <v>1451</v>
      </c>
      <c r="B849" s="67" t="s">
        <v>1452</v>
      </c>
      <c r="C849" s="164"/>
    </row>
    <row r="850" spans="1:3">
      <c r="A850" s="162" t="s">
        <v>1746</v>
      </c>
      <c r="B850" s="67" t="s">
        <v>1747</v>
      </c>
      <c r="C850" s="164"/>
    </row>
    <row r="851" spans="1:3">
      <c r="A851" s="162" t="s">
        <v>1858</v>
      </c>
      <c r="B851" s="67" t="s">
        <v>1859</v>
      </c>
      <c r="C851" s="164"/>
    </row>
    <row r="852" spans="1:3">
      <c r="A852" s="162" t="s">
        <v>2588</v>
      </c>
      <c r="B852" s="67" t="s">
        <v>5158</v>
      </c>
      <c r="C852" s="164"/>
    </row>
    <row r="853" spans="1:3">
      <c r="A853" s="162" t="s">
        <v>721</v>
      </c>
      <c r="B853" s="67" t="s">
        <v>5159</v>
      </c>
      <c r="C853" s="164"/>
    </row>
    <row r="854" spans="1:3">
      <c r="A854" s="162" t="s">
        <v>1689</v>
      </c>
      <c r="B854" s="67" t="s">
        <v>1690</v>
      </c>
      <c r="C854" s="164"/>
    </row>
    <row r="855" spans="1:3">
      <c r="A855" s="162" t="s">
        <v>1195</v>
      </c>
      <c r="B855" s="67" t="s">
        <v>1196</v>
      </c>
      <c r="C855" s="164"/>
    </row>
    <row r="856" spans="1:3">
      <c r="A856" s="162" t="s">
        <v>1765</v>
      </c>
      <c r="B856" s="67" t="s">
        <v>1766</v>
      </c>
      <c r="C856" s="164"/>
    </row>
    <row r="857" spans="1:3">
      <c r="A857" s="162" t="s">
        <v>1811</v>
      </c>
      <c r="B857" s="67" t="s">
        <v>1812</v>
      </c>
      <c r="C857" s="164"/>
    </row>
    <row r="858" spans="1:3">
      <c r="A858" s="162" t="s">
        <v>1469</v>
      </c>
      <c r="B858" s="67" t="s">
        <v>1470</v>
      </c>
      <c r="C858" s="164"/>
    </row>
    <row r="859" spans="1:3">
      <c r="A859" s="162" t="s">
        <v>1481</v>
      </c>
      <c r="B859" s="67" t="s">
        <v>4882</v>
      </c>
      <c r="C859" s="164"/>
    </row>
    <row r="860" spans="1:3">
      <c r="A860" s="162" t="s">
        <v>1433</v>
      </c>
      <c r="B860" s="67" t="s">
        <v>1434</v>
      </c>
      <c r="C860" s="164"/>
    </row>
    <row r="861" spans="1:3">
      <c r="A861" s="162" t="s">
        <v>1526</v>
      </c>
      <c r="B861" s="67" t="s">
        <v>1527</v>
      </c>
      <c r="C861" s="164"/>
    </row>
    <row r="862" spans="1:3">
      <c r="A862" s="162" t="s">
        <v>2048</v>
      </c>
      <c r="B862" s="67" t="s">
        <v>2049</v>
      </c>
      <c r="C862" s="164"/>
    </row>
    <row r="863" spans="1:3">
      <c r="A863" s="162" t="s">
        <v>1223</v>
      </c>
      <c r="B863" s="67" t="s">
        <v>1224</v>
      </c>
      <c r="C863" s="164"/>
    </row>
    <row r="864" spans="1:3">
      <c r="A864" s="162" t="s">
        <v>1847</v>
      </c>
      <c r="B864" s="67" t="s">
        <v>1848</v>
      </c>
      <c r="C864" s="164"/>
    </row>
    <row r="865" spans="1:3">
      <c r="A865" s="162" t="s">
        <v>1538</v>
      </c>
      <c r="B865" s="67" t="s">
        <v>1539</v>
      </c>
      <c r="C865" s="164"/>
    </row>
    <row r="866" spans="1:3">
      <c r="A866" s="162" t="s">
        <v>1457</v>
      </c>
      <c r="B866" s="67" t="s">
        <v>1458</v>
      </c>
      <c r="C866" s="164"/>
    </row>
    <row r="867" spans="1:3">
      <c r="A867" s="162" t="s">
        <v>1599</v>
      </c>
      <c r="B867" s="67" t="s">
        <v>1600</v>
      </c>
      <c r="C867" s="164"/>
    </row>
    <row r="868" spans="1:3">
      <c r="A868" s="162" t="s">
        <v>1307</v>
      </c>
      <c r="B868" s="67" t="s">
        <v>1308</v>
      </c>
      <c r="C868" s="164"/>
    </row>
    <row r="869" spans="1:3">
      <c r="A869" s="162" t="s">
        <v>1799</v>
      </c>
      <c r="B869" s="67" t="s">
        <v>1800</v>
      </c>
      <c r="C869" s="164"/>
    </row>
    <row r="870" spans="1:3">
      <c r="A870" s="162" t="s">
        <v>3433</v>
      </c>
      <c r="B870" s="67" t="s">
        <v>3434</v>
      </c>
      <c r="C870" s="164"/>
    </row>
    <row r="871" spans="1:3">
      <c r="A871" s="162" t="s">
        <v>1890</v>
      </c>
      <c r="B871" s="67" t="s">
        <v>1891</v>
      </c>
      <c r="C871" s="164"/>
    </row>
    <row r="872" spans="1:3">
      <c r="A872" s="162" t="s">
        <v>2021</v>
      </c>
      <c r="B872" s="67" t="s">
        <v>2022</v>
      </c>
      <c r="C872" s="164"/>
    </row>
    <row r="873" spans="1:3">
      <c r="A873" s="162" t="s">
        <v>1740</v>
      </c>
      <c r="B873" s="67" t="s">
        <v>1741</v>
      </c>
      <c r="C873" s="164"/>
    </row>
    <row r="874" spans="1:3">
      <c r="A874" s="162" t="s">
        <v>1583</v>
      </c>
      <c r="B874" s="67" t="s">
        <v>1584</v>
      </c>
      <c r="C874" s="164"/>
    </row>
    <row r="875" spans="1:3">
      <c r="A875" s="162" t="s">
        <v>2703</v>
      </c>
      <c r="B875" s="67" t="s">
        <v>5053</v>
      </c>
      <c r="C875" s="164"/>
    </row>
    <row r="876" spans="1:3">
      <c r="A876" s="162" t="s">
        <v>1781</v>
      </c>
      <c r="B876" s="67" t="s">
        <v>1782</v>
      </c>
      <c r="C876" s="164"/>
    </row>
    <row r="877" spans="1:3">
      <c r="A877" s="162" t="s">
        <v>1122</v>
      </c>
      <c r="B877" s="67" t="s">
        <v>1123</v>
      </c>
      <c r="C877" s="164"/>
    </row>
    <row r="878" spans="1:3">
      <c r="A878" s="162" t="s">
        <v>1477</v>
      </c>
      <c r="B878" s="67" t="s">
        <v>1478</v>
      </c>
      <c r="C878" s="164"/>
    </row>
    <row r="879" spans="1:3">
      <c r="A879" s="162" t="s">
        <v>2060</v>
      </c>
      <c r="B879" s="67" t="s">
        <v>2061</v>
      </c>
      <c r="C879" s="164"/>
    </row>
    <row r="880" spans="1:3">
      <c r="A880" s="162" t="s">
        <v>1675</v>
      </c>
      <c r="B880" s="67" t="s">
        <v>1676</v>
      </c>
      <c r="C880" s="164"/>
    </row>
    <row r="881" spans="1:3">
      <c r="A881" s="162" t="s">
        <v>1819</v>
      </c>
      <c r="B881" s="67" t="s">
        <v>1820</v>
      </c>
      <c r="C881" s="164"/>
    </row>
    <row r="882" spans="1:3">
      <c r="A882" s="162" t="s">
        <v>1330</v>
      </c>
      <c r="B882" s="67" t="s">
        <v>1331</v>
      </c>
      <c r="C882" s="164"/>
    </row>
    <row r="883" spans="1:3">
      <c r="A883" s="162" t="s">
        <v>2289</v>
      </c>
      <c r="B883" s="67" t="s">
        <v>2290</v>
      </c>
      <c r="C883" s="164"/>
    </row>
    <row r="884" spans="1:3">
      <c r="A884" s="162" t="s">
        <v>1681</v>
      </c>
      <c r="B884" s="67" t="s">
        <v>1682</v>
      </c>
      <c r="C884" s="164"/>
    </row>
    <row r="885" spans="1:3">
      <c r="A885" s="162" t="s">
        <v>5160</v>
      </c>
      <c r="B885" s="67" t="s">
        <v>4859</v>
      </c>
      <c r="C885" s="164"/>
    </row>
    <row r="886" spans="1:3">
      <c r="A886" s="162" t="s">
        <v>1850</v>
      </c>
      <c r="B886" s="67" t="s">
        <v>1851</v>
      </c>
      <c r="C886" s="164"/>
    </row>
    <row r="887" spans="1:3">
      <c r="A887" s="162" t="s">
        <v>990</v>
      </c>
      <c r="B887" s="67" t="s">
        <v>991</v>
      </c>
      <c r="C887" s="164"/>
    </row>
    <row r="888" spans="1:3">
      <c r="A888" s="162" t="s">
        <v>1999</v>
      </c>
      <c r="B888" s="67" t="s">
        <v>2000</v>
      </c>
      <c r="C888" s="164"/>
    </row>
    <row r="889" spans="1:3">
      <c r="A889" s="162" t="s">
        <v>1868</v>
      </c>
      <c r="B889" s="67" t="s">
        <v>1869</v>
      </c>
      <c r="C889" s="164"/>
    </row>
    <row r="890" spans="1:3">
      <c r="A890" s="162" t="s">
        <v>2310</v>
      </c>
      <c r="B890" s="67" t="s">
        <v>2311</v>
      </c>
      <c r="C890" s="164"/>
    </row>
    <row r="891" spans="1:3">
      <c r="A891" s="162" t="s">
        <v>3314</v>
      </c>
      <c r="B891" s="67" t="s">
        <v>3315</v>
      </c>
      <c r="C891" s="164"/>
    </row>
    <row r="892" spans="1:3">
      <c r="A892" s="162" t="s">
        <v>2192</v>
      </c>
      <c r="B892" s="67" t="s">
        <v>2193</v>
      </c>
      <c r="C892" s="164"/>
    </row>
    <row r="893" spans="1:3">
      <c r="A893" s="162" t="s">
        <v>1902</v>
      </c>
      <c r="B893" s="67" t="s">
        <v>1903</v>
      </c>
      <c r="C893" s="164"/>
    </row>
    <row r="894" spans="1:3">
      <c r="A894" s="162" t="s">
        <v>1197</v>
      </c>
      <c r="B894" s="67" t="s">
        <v>1198</v>
      </c>
      <c r="C894" s="164"/>
    </row>
    <row r="895" spans="1:3">
      <c r="A895" s="162" t="s">
        <v>1514</v>
      </c>
      <c r="B895" s="67" t="s">
        <v>1515</v>
      </c>
      <c r="C895" s="164"/>
    </row>
    <row r="896" spans="1:3">
      <c r="A896" s="162" t="s">
        <v>2220</v>
      </c>
      <c r="B896" s="67" t="s">
        <v>2221</v>
      </c>
      <c r="C896" s="164"/>
    </row>
    <row r="897" spans="1:3">
      <c r="A897" s="162" t="s">
        <v>1997</v>
      </c>
      <c r="B897" s="67" t="s">
        <v>1998</v>
      </c>
      <c r="C897" s="164"/>
    </row>
    <row r="898" spans="1:3">
      <c r="A898" s="162" t="s">
        <v>1823</v>
      </c>
      <c r="B898" s="67" t="s">
        <v>1824</v>
      </c>
      <c r="C898" s="164"/>
    </row>
    <row r="899" spans="1:3">
      <c r="A899" s="162" t="s">
        <v>1563</v>
      </c>
      <c r="B899" s="67" t="s">
        <v>1564</v>
      </c>
      <c r="C899" s="164"/>
    </row>
    <row r="900" spans="1:3">
      <c r="A900" s="162" t="s">
        <v>1797</v>
      </c>
      <c r="B900" s="67" t="s">
        <v>1798</v>
      </c>
      <c r="C900" s="164"/>
    </row>
    <row r="901" spans="1:3">
      <c r="A901" s="162" t="s">
        <v>1328</v>
      </c>
      <c r="B901" s="67" t="s">
        <v>1329</v>
      </c>
      <c r="C901" s="164"/>
    </row>
    <row r="902" spans="1:3">
      <c r="A902" s="162" t="s">
        <v>952</v>
      </c>
      <c r="B902" s="67" t="s">
        <v>953</v>
      </c>
      <c r="C902" s="164"/>
    </row>
    <row r="903" spans="1:3">
      <c r="A903" s="162" t="s">
        <v>2710</v>
      </c>
      <c r="B903" s="67" t="s">
        <v>2711</v>
      </c>
      <c r="C903" s="164"/>
    </row>
    <row r="904" spans="1:3">
      <c r="A904" s="162" t="s">
        <v>1750</v>
      </c>
      <c r="B904" s="67" t="s">
        <v>1751</v>
      </c>
      <c r="C904" s="164"/>
    </row>
    <row r="905" spans="1:3">
      <c r="A905" s="162" t="s">
        <v>1170</v>
      </c>
      <c r="B905" s="67" t="s">
        <v>1171</v>
      </c>
      <c r="C905" s="164"/>
    </row>
    <row r="906" spans="1:3">
      <c r="A906" s="162" t="s">
        <v>2161</v>
      </c>
      <c r="B906" s="67" t="s">
        <v>2162</v>
      </c>
      <c r="C906" s="164"/>
    </row>
    <row r="907" spans="1:3">
      <c r="A907" s="162" t="s">
        <v>1694</v>
      </c>
      <c r="B907" s="67" t="s">
        <v>1695</v>
      </c>
      <c r="C907" s="164"/>
    </row>
    <row r="908" spans="1:3">
      <c r="A908" s="162" t="s">
        <v>1632</v>
      </c>
      <c r="B908" s="67" t="s">
        <v>1633</v>
      </c>
      <c r="C908" s="164"/>
    </row>
    <row r="909" spans="1:3">
      <c r="A909" s="162" t="s">
        <v>4005</v>
      </c>
      <c r="B909" s="67" t="s">
        <v>5047</v>
      </c>
      <c r="C909" s="164"/>
    </row>
    <row r="910" spans="1:3">
      <c r="A910" s="162" t="s">
        <v>1910</v>
      </c>
      <c r="B910" s="67" t="s">
        <v>1911</v>
      </c>
      <c r="C910" s="164"/>
    </row>
    <row r="911" spans="1:3">
      <c r="A911" s="162" t="s">
        <v>1504</v>
      </c>
      <c r="B911" s="67" t="s">
        <v>1505</v>
      </c>
      <c r="C911" s="164"/>
    </row>
    <row r="912" spans="1:3">
      <c r="A912" s="162" t="s">
        <v>853</v>
      </c>
      <c r="B912" s="67" t="s">
        <v>854</v>
      </c>
      <c r="C912" s="164"/>
    </row>
    <row r="913" spans="1:3">
      <c r="A913" s="162" t="s">
        <v>2347</v>
      </c>
      <c r="B913" s="67" t="s">
        <v>2348</v>
      </c>
      <c r="C913" s="164"/>
    </row>
    <row r="914" spans="1:3">
      <c r="A914" s="162" t="s">
        <v>2050</v>
      </c>
      <c r="B914" s="67" t="s">
        <v>2051</v>
      </c>
      <c r="C914" s="164"/>
    </row>
    <row r="915" spans="1:3">
      <c r="A915" s="162" t="s">
        <v>1571</v>
      </c>
      <c r="B915" s="67" t="s">
        <v>1572</v>
      </c>
      <c r="C915" s="164"/>
    </row>
    <row r="916" spans="1:3">
      <c r="A916" s="162" t="s">
        <v>1377</v>
      </c>
      <c r="B916" s="67" t="s">
        <v>1378</v>
      </c>
      <c r="C916" s="164"/>
    </row>
    <row r="917" spans="1:3">
      <c r="A917" s="162" t="s">
        <v>821</v>
      </c>
      <c r="B917" s="67" t="s">
        <v>822</v>
      </c>
      <c r="C917" s="164"/>
    </row>
    <row r="918" spans="1:3">
      <c r="A918" s="162" t="s">
        <v>1403</v>
      </c>
      <c r="B918" s="67" t="s">
        <v>1404</v>
      </c>
      <c r="C918" s="164"/>
    </row>
    <row r="919" spans="1:3">
      <c r="A919" s="162" t="s">
        <v>1831</v>
      </c>
      <c r="B919" s="67" t="s">
        <v>1832</v>
      </c>
      <c r="C919" s="164"/>
    </row>
    <row r="920" spans="1:3">
      <c r="A920" s="162" t="s">
        <v>1496</v>
      </c>
      <c r="B920" s="67" t="s">
        <v>1497</v>
      </c>
      <c r="C920" s="164"/>
    </row>
    <row r="921" spans="1:3">
      <c r="A921" s="162" t="s">
        <v>3621</v>
      </c>
      <c r="B921" s="67" t="s">
        <v>3622</v>
      </c>
      <c r="C921" s="164"/>
    </row>
    <row r="922" spans="1:3">
      <c r="A922" s="162" t="s">
        <v>1405</v>
      </c>
      <c r="B922" s="67" t="s">
        <v>1406</v>
      </c>
      <c r="C922" s="164"/>
    </row>
    <row r="923" spans="1:3">
      <c r="A923" s="162" t="s">
        <v>1257</v>
      </c>
      <c r="B923" s="67" t="s">
        <v>1258</v>
      </c>
      <c r="C923" s="164"/>
    </row>
    <row r="924" spans="1:3">
      <c r="A924" s="162" t="s">
        <v>728</v>
      </c>
      <c r="B924" s="67" t="s">
        <v>729</v>
      </c>
      <c r="C924" s="164"/>
    </row>
    <row r="925" spans="1:3">
      <c r="A925" s="162" t="s">
        <v>1825</v>
      </c>
      <c r="B925" s="67" t="s">
        <v>1826</v>
      </c>
      <c r="C925" s="164"/>
    </row>
    <row r="926" spans="1:3">
      <c r="A926" s="162" t="s">
        <v>1860</v>
      </c>
      <c r="B926" s="67" t="s">
        <v>1861</v>
      </c>
      <c r="C926" s="164"/>
    </row>
    <row r="927" spans="1:3">
      <c r="A927" s="162" t="s">
        <v>1069</v>
      </c>
      <c r="B927" s="67" t="s">
        <v>1070</v>
      </c>
      <c r="C927" s="164"/>
    </row>
    <row r="928" spans="1:3">
      <c r="A928" s="162" t="s">
        <v>1773</v>
      </c>
      <c r="B928" s="67" t="s">
        <v>1774</v>
      </c>
      <c r="C928" s="164"/>
    </row>
    <row r="929" spans="1:3">
      <c r="A929" s="162" t="s">
        <v>2803</v>
      </c>
      <c r="B929" s="67" t="s">
        <v>2804</v>
      </c>
      <c r="C929" s="164"/>
    </row>
    <row r="930" spans="1:3">
      <c r="A930" s="162" t="s">
        <v>1966</v>
      </c>
      <c r="B930" s="67" t="s">
        <v>1967</v>
      </c>
      <c r="C930" s="164"/>
    </row>
    <row r="931" spans="1:3">
      <c r="A931" s="162" t="s">
        <v>813</v>
      </c>
      <c r="B931" s="67" t="s">
        <v>814</v>
      </c>
      <c r="C931" s="164"/>
    </row>
    <row r="932" spans="1:3">
      <c r="A932" s="162" t="s">
        <v>2704</v>
      </c>
      <c r="B932" s="67" t="s">
        <v>2705</v>
      </c>
      <c r="C932" s="164"/>
    </row>
    <row r="933" spans="1:3">
      <c r="A933" s="162" t="s">
        <v>2442</v>
      </c>
      <c r="B933" s="67" t="s">
        <v>4746</v>
      </c>
      <c r="C933" s="164"/>
    </row>
    <row r="934" spans="1:3">
      <c r="A934" s="162" t="s">
        <v>2335</v>
      </c>
      <c r="B934" s="67" t="s">
        <v>2336</v>
      </c>
      <c r="C934" s="164"/>
    </row>
    <row r="935" spans="1:3">
      <c r="A935" s="162" t="s">
        <v>1793</v>
      </c>
      <c r="B935" s="67" t="s">
        <v>1794</v>
      </c>
      <c r="C935" s="164"/>
    </row>
    <row r="936" spans="1:3">
      <c r="A936" s="162" t="s">
        <v>1628</v>
      </c>
      <c r="B936" s="67" t="s">
        <v>1629</v>
      </c>
      <c r="C936" s="164"/>
    </row>
    <row r="937" spans="1:3">
      <c r="A937" s="162" t="s">
        <v>2512</v>
      </c>
      <c r="B937" s="67" t="s">
        <v>2513</v>
      </c>
      <c r="C937" s="164"/>
    </row>
    <row r="938" spans="1:3">
      <c r="A938" s="162" t="s">
        <v>2263</v>
      </c>
      <c r="B938" s="67" t="s">
        <v>2264</v>
      </c>
      <c r="C938" s="164"/>
    </row>
    <row r="939" spans="1:3">
      <c r="A939" s="162" t="s">
        <v>1977</v>
      </c>
      <c r="B939" s="67" t="s">
        <v>1978</v>
      </c>
      <c r="C939" s="164"/>
    </row>
    <row r="940" spans="1:3">
      <c r="A940" s="162" t="s">
        <v>886</v>
      </c>
      <c r="B940" s="67" t="s">
        <v>887</v>
      </c>
      <c r="C940" s="164"/>
    </row>
    <row r="941" spans="1:3">
      <c r="A941" s="162" t="s">
        <v>2370</v>
      </c>
      <c r="B941" s="67" t="s">
        <v>2371</v>
      </c>
      <c r="C941" s="164"/>
    </row>
    <row r="942" spans="1:3">
      <c r="A942" s="162" t="s">
        <v>1459</v>
      </c>
      <c r="B942" s="67" t="s">
        <v>1460</v>
      </c>
      <c r="C942" s="164"/>
    </row>
    <row r="943" spans="1:3">
      <c r="A943" s="162" t="s">
        <v>1833</v>
      </c>
      <c r="B943" s="67" t="s">
        <v>1834</v>
      </c>
      <c r="C943" s="164"/>
    </row>
    <row r="944" spans="1:3">
      <c r="A944" s="162" t="s">
        <v>1441</v>
      </c>
      <c r="B944" s="67" t="s">
        <v>1442</v>
      </c>
      <c r="C944" s="164"/>
    </row>
    <row r="945" spans="1:3">
      <c r="A945" s="162" t="s">
        <v>1540</v>
      </c>
      <c r="B945" s="67" t="s">
        <v>1541</v>
      </c>
      <c r="C945" s="164"/>
    </row>
    <row r="946" spans="1:3">
      <c r="A946" s="162" t="s">
        <v>1323</v>
      </c>
      <c r="B946" s="67" t="s">
        <v>1324</v>
      </c>
      <c r="C946" s="164"/>
    </row>
    <row r="947" spans="1:3">
      <c r="A947" s="162" t="s">
        <v>1577</v>
      </c>
      <c r="B947" s="67" t="s">
        <v>1578</v>
      </c>
      <c r="C947" s="164"/>
    </row>
    <row r="948" spans="1:3">
      <c r="A948" s="162" t="s">
        <v>1610</v>
      </c>
      <c r="B948" s="67" t="s">
        <v>1611</v>
      </c>
      <c r="C948" s="164"/>
    </row>
    <row r="949" spans="1:3">
      <c r="A949" s="162" t="s">
        <v>1411</v>
      </c>
      <c r="B949" s="67" t="s">
        <v>1412</v>
      </c>
      <c r="C949" s="164"/>
    </row>
    <row r="950" spans="1:3">
      <c r="A950" s="162" t="s">
        <v>1880</v>
      </c>
      <c r="B950" s="67" t="s">
        <v>1881</v>
      </c>
      <c r="C950" s="164"/>
    </row>
    <row r="951" spans="1:3">
      <c r="A951" s="162" t="s">
        <v>1437</v>
      </c>
      <c r="B951" s="67" t="s">
        <v>1438</v>
      </c>
      <c r="C951" s="164"/>
    </row>
    <row r="952" spans="1:3">
      <c r="A952" s="162" t="s">
        <v>857</v>
      </c>
      <c r="B952" s="67" t="s">
        <v>858</v>
      </c>
      <c r="C952" s="164"/>
    </row>
    <row r="953" spans="1:3">
      <c r="A953" s="162" t="s">
        <v>1367</v>
      </c>
      <c r="B953" s="67" t="s">
        <v>1368</v>
      </c>
      <c r="C953" s="164"/>
    </row>
    <row r="954" spans="1:3">
      <c r="A954" s="162" t="s">
        <v>1683</v>
      </c>
      <c r="B954" s="67" t="s">
        <v>1684</v>
      </c>
      <c r="C954" s="164"/>
    </row>
    <row r="955" spans="1:3">
      <c r="A955" s="162" t="s">
        <v>1760</v>
      </c>
      <c r="B955" s="67" t="s">
        <v>1761</v>
      </c>
      <c r="C955" s="164"/>
    </row>
    <row r="956" spans="1:3">
      <c r="A956" s="162" t="s">
        <v>1882</v>
      </c>
      <c r="B956" s="67" t="s">
        <v>1883</v>
      </c>
      <c r="C956" s="164"/>
    </row>
    <row r="957" spans="1:3">
      <c r="A957" s="162" t="s">
        <v>2234</v>
      </c>
      <c r="B957" s="67" t="s">
        <v>2235</v>
      </c>
      <c r="C957" s="164"/>
    </row>
    <row r="958" spans="1:3">
      <c r="A958" s="162" t="s">
        <v>1490</v>
      </c>
      <c r="B958" s="67" t="s">
        <v>1491</v>
      </c>
      <c r="C958" s="164"/>
    </row>
    <row r="959" spans="1:3">
      <c r="A959" s="162" t="s">
        <v>1110</v>
      </c>
      <c r="B959" s="67" t="s">
        <v>1111</v>
      </c>
      <c r="C959" s="164"/>
    </row>
    <row r="960" spans="1:3">
      <c r="A960" s="162" t="s">
        <v>3269</v>
      </c>
      <c r="B960" s="67" t="s">
        <v>3270</v>
      </c>
      <c r="C960" s="164"/>
    </row>
    <row r="961" spans="1:3">
      <c r="A961" s="162" t="s">
        <v>1413</v>
      </c>
      <c r="B961" s="67" t="s">
        <v>1414</v>
      </c>
      <c r="C961" s="164"/>
    </row>
    <row r="962" spans="1:3">
      <c r="A962" s="162" t="s">
        <v>2356</v>
      </c>
      <c r="B962" s="67" t="s">
        <v>2357</v>
      </c>
      <c r="C962" s="164"/>
    </row>
    <row r="963" spans="1:3">
      <c r="A963" s="162" t="s">
        <v>1581</v>
      </c>
      <c r="B963" s="67" t="s">
        <v>1582</v>
      </c>
      <c r="C963" s="164"/>
    </row>
    <row r="964" spans="1:3">
      <c r="A964" s="162" t="s">
        <v>1888</v>
      </c>
      <c r="B964" s="67" t="s">
        <v>1889</v>
      </c>
      <c r="C964" s="164"/>
    </row>
    <row r="965" spans="1:3">
      <c r="A965" s="162" t="s">
        <v>3169</v>
      </c>
      <c r="B965" s="67" t="s">
        <v>3170</v>
      </c>
      <c r="C965" s="164"/>
    </row>
    <row r="966" spans="1:3">
      <c r="A966" s="162" t="s">
        <v>1293</v>
      </c>
      <c r="B966" s="67" t="s">
        <v>1294</v>
      </c>
      <c r="C966" s="164"/>
    </row>
    <row r="967" spans="1:3">
      <c r="A967" s="162" t="s">
        <v>865</v>
      </c>
      <c r="B967" s="67" t="s">
        <v>866</v>
      </c>
      <c r="C967" s="164"/>
    </row>
    <row r="968" spans="1:3">
      <c r="A968" s="162" t="s">
        <v>1090</v>
      </c>
      <c r="B968" s="67" t="s">
        <v>1091</v>
      </c>
      <c r="C968" s="164"/>
    </row>
    <row r="969" spans="1:3">
      <c r="A969" s="162" t="s">
        <v>1987</v>
      </c>
      <c r="B969" s="67" t="s">
        <v>1988</v>
      </c>
      <c r="C969" s="164"/>
    </row>
    <row r="970" spans="1:3">
      <c r="A970" s="162" t="s">
        <v>837</v>
      </c>
      <c r="B970" s="67" t="s">
        <v>838</v>
      </c>
      <c r="C970" s="164"/>
    </row>
    <row r="971" spans="1:3">
      <c r="A971" s="162" t="s">
        <v>1783</v>
      </c>
      <c r="B971" s="67" t="s">
        <v>1784</v>
      </c>
      <c r="C971" s="164"/>
    </row>
    <row r="972" spans="1:3">
      <c r="A972" s="162" t="s">
        <v>2823</v>
      </c>
      <c r="B972" s="67" t="s">
        <v>2824</v>
      </c>
      <c r="C972" s="164"/>
    </row>
    <row r="973" spans="1:3">
      <c r="A973" s="162" t="s">
        <v>1930</v>
      </c>
      <c r="B973" s="67" t="s">
        <v>1931</v>
      </c>
      <c r="C973" s="164"/>
    </row>
    <row r="974" spans="1:3">
      <c r="A974" s="162" t="s">
        <v>2418</v>
      </c>
      <c r="B974" s="67" t="s">
        <v>2419</v>
      </c>
      <c r="C974" s="164"/>
    </row>
    <row r="975" spans="1:3">
      <c r="A975" s="162" t="s">
        <v>851</v>
      </c>
      <c r="B975" s="67" t="s">
        <v>852</v>
      </c>
      <c r="C975" s="164"/>
    </row>
    <row r="976" spans="1:3">
      <c r="A976" s="162" t="s">
        <v>1624</v>
      </c>
      <c r="B976" s="67" t="s">
        <v>1625</v>
      </c>
      <c r="C976" s="164"/>
    </row>
    <row r="977" spans="1:3">
      <c r="A977" s="162" t="s">
        <v>4188</v>
      </c>
      <c r="B977" s="67" t="s">
        <v>4189</v>
      </c>
      <c r="C977" s="164"/>
    </row>
    <row r="978" spans="1:3">
      <c r="A978" s="162" t="s">
        <v>2072</v>
      </c>
      <c r="B978" s="67" t="s">
        <v>2073</v>
      </c>
      <c r="C978" s="164"/>
    </row>
    <row r="979" spans="1:3">
      <c r="A979" s="162" t="s">
        <v>1661</v>
      </c>
      <c r="B979" s="67" t="s">
        <v>1662</v>
      </c>
      <c r="C979" s="164"/>
    </row>
    <row r="980" spans="1:3">
      <c r="A980" s="162" t="s">
        <v>1845</v>
      </c>
      <c r="B980" s="67" t="s">
        <v>1846</v>
      </c>
      <c r="C980" s="164"/>
    </row>
    <row r="981" spans="1:3">
      <c r="A981" s="162" t="s">
        <v>4608</v>
      </c>
      <c r="B981" s="67" t="s">
        <v>4609</v>
      </c>
      <c r="C981" s="164"/>
    </row>
    <row r="982" spans="1:3">
      <c r="A982" s="162" t="s">
        <v>2078</v>
      </c>
      <c r="B982" s="67" t="s">
        <v>2079</v>
      </c>
      <c r="C982" s="164"/>
    </row>
    <row r="983" spans="1:3">
      <c r="A983" s="162" t="s">
        <v>1716</v>
      </c>
      <c r="B983" s="67" t="s">
        <v>1717</v>
      </c>
      <c r="C983" s="164"/>
    </row>
    <row r="984" spans="1:3">
      <c r="A984" s="162" t="s">
        <v>1754</v>
      </c>
      <c r="B984" s="67" t="s">
        <v>1755</v>
      </c>
      <c r="C984" s="164"/>
    </row>
    <row r="985" spans="1:3">
      <c r="A985" s="162" t="s">
        <v>2058</v>
      </c>
      <c r="B985" s="67" t="s">
        <v>2059</v>
      </c>
      <c r="C985" s="164"/>
    </row>
    <row r="986" spans="1:3">
      <c r="A986" s="162" t="s">
        <v>1569</v>
      </c>
      <c r="B986" s="67" t="s">
        <v>1570</v>
      </c>
      <c r="C986" s="164"/>
    </row>
    <row r="987" spans="1:3">
      <c r="A987" s="162" t="s">
        <v>1247</v>
      </c>
      <c r="B987" s="67" t="s">
        <v>1248</v>
      </c>
      <c r="C987" s="164"/>
    </row>
    <row r="988" spans="1:3">
      <c r="A988" s="162" t="s">
        <v>2228</v>
      </c>
      <c r="B988" s="67" t="s">
        <v>2229</v>
      </c>
      <c r="C988" s="164"/>
    </row>
    <row r="989" spans="1:3">
      <c r="A989" s="162" t="s">
        <v>3937</v>
      </c>
      <c r="B989" s="67" t="s">
        <v>3938</v>
      </c>
      <c r="C989" s="164"/>
    </row>
    <row r="990" spans="1:3">
      <c r="A990" s="162" t="s">
        <v>2740</v>
      </c>
      <c r="B990" s="67" t="s">
        <v>2741</v>
      </c>
      <c r="C990" s="164"/>
    </row>
    <row r="991" spans="1:3">
      <c r="A991" s="162" t="s">
        <v>3980</v>
      </c>
      <c r="B991" s="67" t="s">
        <v>4961</v>
      </c>
      <c r="C991" s="164"/>
    </row>
    <row r="992" spans="1:3">
      <c r="A992" s="162" t="s">
        <v>1817</v>
      </c>
      <c r="B992" s="67" t="s">
        <v>1818</v>
      </c>
      <c r="C992" s="164"/>
    </row>
    <row r="993" spans="1:3">
      <c r="A993" s="162" t="s">
        <v>3614</v>
      </c>
      <c r="B993" s="67" t="s">
        <v>3615</v>
      </c>
      <c r="C993" s="164"/>
    </row>
    <row r="994" spans="1:3">
      <c r="A994" s="162" t="s">
        <v>1587</v>
      </c>
      <c r="B994" s="67" t="s">
        <v>1588</v>
      </c>
      <c r="C994" s="164"/>
    </row>
    <row r="995" spans="1:3">
      <c r="A995" s="162" t="s">
        <v>1900</v>
      </c>
      <c r="B995" s="67" t="s">
        <v>1901</v>
      </c>
      <c r="C995" s="164"/>
    </row>
    <row r="996" spans="1:3">
      <c r="A996" s="162" t="s">
        <v>1974</v>
      </c>
      <c r="B996" s="67" t="s">
        <v>1975</v>
      </c>
      <c r="C996" s="164"/>
    </row>
    <row r="997" spans="1:3">
      <c r="A997" s="162" t="s">
        <v>2528</v>
      </c>
      <c r="B997" s="67" t="s">
        <v>2529</v>
      </c>
      <c r="C997" s="164"/>
    </row>
    <row r="998" spans="1:3">
      <c r="A998" s="162" t="s">
        <v>2489</v>
      </c>
      <c r="B998" s="67" t="s">
        <v>2490</v>
      </c>
      <c r="C998" s="164"/>
    </row>
    <row r="999" spans="1:3">
      <c r="A999" s="162" t="s">
        <v>2314</v>
      </c>
      <c r="B999" s="67" t="s">
        <v>2315</v>
      </c>
      <c r="C999" s="164"/>
    </row>
    <row r="1000" spans="1:3">
      <c r="A1000" s="162" t="s">
        <v>2761</v>
      </c>
      <c r="B1000" s="67" t="s">
        <v>2762</v>
      </c>
      <c r="C1000" s="164"/>
    </row>
    <row r="1001" spans="1:3">
      <c r="A1001" s="162" t="s">
        <v>2651</v>
      </c>
      <c r="B1001" s="67" t="s">
        <v>2652</v>
      </c>
      <c r="C1001" s="164"/>
    </row>
    <row r="1002" spans="1:3">
      <c r="A1002" s="162" t="s">
        <v>1409</v>
      </c>
      <c r="B1002" s="67" t="s">
        <v>1410</v>
      </c>
      <c r="C1002" s="164"/>
    </row>
    <row r="1003" spans="1:3">
      <c r="A1003" s="162" t="s">
        <v>1098</v>
      </c>
      <c r="B1003" s="67" t="s">
        <v>1099</v>
      </c>
      <c r="C1003" s="164"/>
    </row>
    <row r="1004" spans="1:3">
      <c r="A1004" s="162" t="s">
        <v>2546</v>
      </c>
      <c r="B1004" s="67" t="s">
        <v>2547</v>
      </c>
      <c r="C1004" s="164"/>
    </row>
    <row r="1005" spans="1:3">
      <c r="A1005" s="162" t="s">
        <v>1614</v>
      </c>
      <c r="B1005" s="67" t="s">
        <v>1615</v>
      </c>
      <c r="C1005" s="164"/>
    </row>
    <row r="1006" spans="1:3">
      <c r="A1006" s="162" t="s">
        <v>1856</v>
      </c>
      <c r="B1006" s="67" t="s">
        <v>1857</v>
      </c>
      <c r="C1006" s="164"/>
    </row>
    <row r="1007" spans="1:3">
      <c r="A1007" s="162" t="s">
        <v>1659</v>
      </c>
      <c r="B1007" s="67" t="s">
        <v>1660</v>
      </c>
      <c r="C1007" s="164"/>
    </row>
    <row r="1008" spans="1:3">
      <c r="A1008" s="162" t="s">
        <v>2054</v>
      </c>
      <c r="B1008" s="67" t="s">
        <v>2055</v>
      </c>
      <c r="C1008" s="164"/>
    </row>
    <row r="1009" spans="1:3">
      <c r="A1009" s="162" t="s">
        <v>1767</v>
      </c>
      <c r="B1009" s="67" t="s">
        <v>1768</v>
      </c>
      <c r="C1009" s="164"/>
    </row>
    <row r="1010" spans="1:3">
      <c r="A1010" s="162" t="s">
        <v>1359</v>
      </c>
      <c r="B1010" s="67" t="s">
        <v>1360</v>
      </c>
      <c r="C1010" s="164"/>
    </row>
    <row r="1011" spans="1:3">
      <c r="A1011" s="162" t="s">
        <v>1393</v>
      </c>
      <c r="B1011" s="67" t="s">
        <v>1394</v>
      </c>
      <c r="C1011" s="164"/>
    </row>
    <row r="1012" spans="1:3">
      <c r="A1012" s="162" t="s">
        <v>1960</v>
      </c>
      <c r="B1012" s="67" t="s">
        <v>1961</v>
      </c>
      <c r="C1012" s="164"/>
    </row>
    <row r="1013" spans="1:3">
      <c r="A1013" s="162" t="s">
        <v>2514</v>
      </c>
      <c r="B1013" s="67" t="s">
        <v>2515</v>
      </c>
      <c r="C1013" s="164"/>
    </row>
    <row r="1014" spans="1:3">
      <c r="A1014" s="162" t="s">
        <v>1657</v>
      </c>
      <c r="B1014" s="67" t="s">
        <v>1658</v>
      </c>
      <c r="C1014" s="164"/>
    </row>
    <row r="1015" spans="1:3">
      <c r="A1015" s="162" t="s">
        <v>2349</v>
      </c>
      <c r="B1015" s="67" t="s">
        <v>2350</v>
      </c>
      <c r="C1015" s="164"/>
    </row>
    <row r="1016" spans="1:3">
      <c r="A1016" s="162" t="s">
        <v>3674</v>
      </c>
      <c r="B1016" s="67" t="s">
        <v>4921</v>
      </c>
      <c r="C1016" s="164"/>
    </row>
    <row r="1017" spans="1:3">
      <c r="A1017" s="162" t="s">
        <v>2186</v>
      </c>
      <c r="B1017" s="67" t="s">
        <v>2187</v>
      </c>
      <c r="C1017" s="164"/>
    </row>
    <row r="1018" spans="1:3">
      <c r="A1018" s="162" t="s">
        <v>2117</v>
      </c>
      <c r="B1018" s="67" t="s">
        <v>2118</v>
      </c>
      <c r="C1018" s="164"/>
    </row>
    <row r="1019" spans="1:3">
      <c r="A1019" s="162" t="s">
        <v>2011</v>
      </c>
      <c r="B1019" s="67" t="s">
        <v>2012</v>
      </c>
      <c r="C1019" s="164"/>
    </row>
    <row r="1020" spans="1:3">
      <c r="A1020" s="162" t="s">
        <v>2404</v>
      </c>
      <c r="B1020" s="67" t="s">
        <v>2405</v>
      </c>
      <c r="C1020" s="164"/>
    </row>
    <row r="1021" spans="1:3">
      <c r="A1021" s="162" t="s">
        <v>1769</v>
      </c>
      <c r="B1021" s="67" t="s">
        <v>1770</v>
      </c>
      <c r="C1021" s="164"/>
    </row>
    <row r="1022" spans="1:3">
      <c r="A1022" s="162" t="s">
        <v>3911</v>
      </c>
      <c r="B1022" s="67" t="s">
        <v>3912</v>
      </c>
      <c r="C1022" s="164"/>
    </row>
    <row r="1023" spans="1:3">
      <c r="A1023" s="162" t="s">
        <v>1401</v>
      </c>
      <c r="B1023" s="67" t="s">
        <v>1402</v>
      </c>
      <c r="C1023" s="164"/>
    </row>
    <row r="1024" spans="1:3">
      <c r="A1024" s="162" t="s">
        <v>2034</v>
      </c>
      <c r="B1024" s="67" t="s">
        <v>2035</v>
      </c>
      <c r="C1024" s="164"/>
    </row>
    <row r="1025" spans="1:3">
      <c r="A1025" s="162" t="s">
        <v>1431</v>
      </c>
      <c r="B1025" s="67" t="s">
        <v>1432</v>
      </c>
      <c r="C1025" s="164"/>
    </row>
    <row r="1026" spans="1:3">
      <c r="A1026" s="162" t="s">
        <v>922</v>
      </c>
      <c r="B1026" s="67" t="s">
        <v>923</v>
      </c>
      <c r="C1026" s="164"/>
    </row>
    <row r="1027" spans="1:3">
      <c r="A1027" s="162" t="s">
        <v>3157</v>
      </c>
      <c r="B1027" s="67" t="s">
        <v>3158</v>
      </c>
      <c r="C1027" s="164"/>
    </row>
    <row r="1028" spans="1:3">
      <c r="A1028" s="162" t="s">
        <v>2172</v>
      </c>
      <c r="B1028" s="67" t="s">
        <v>2173</v>
      </c>
      <c r="C1028" s="164"/>
    </row>
    <row r="1029" spans="1:3">
      <c r="A1029" s="162" t="s">
        <v>1917</v>
      </c>
      <c r="B1029" s="67" t="s">
        <v>1918</v>
      </c>
      <c r="C1029" s="164"/>
    </row>
    <row r="1030" spans="1:3">
      <c r="A1030" s="162" t="s">
        <v>1630</v>
      </c>
      <c r="B1030" s="67" t="s">
        <v>1631</v>
      </c>
      <c r="C1030" s="164"/>
    </row>
    <row r="1031" spans="1:3">
      <c r="A1031" s="162" t="s">
        <v>2153</v>
      </c>
      <c r="B1031" s="67" t="s">
        <v>2154</v>
      </c>
      <c r="C1031" s="164"/>
    </row>
    <row r="1032" spans="1:3">
      <c r="A1032" s="162" t="s">
        <v>2542</v>
      </c>
      <c r="B1032" s="67" t="s">
        <v>2543</v>
      </c>
      <c r="C1032" s="164"/>
    </row>
    <row r="1033" spans="1:3">
      <c r="A1033" s="162" t="s">
        <v>1653</v>
      </c>
      <c r="B1033" s="67" t="s">
        <v>1654</v>
      </c>
      <c r="C1033" s="164"/>
    </row>
    <row r="1034" spans="1:3">
      <c r="A1034" s="162" t="s">
        <v>1916</v>
      </c>
      <c r="B1034" s="67" t="s">
        <v>4959</v>
      </c>
      <c r="C1034" s="164"/>
    </row>
    <row r="1035" spans="1:3">
      <c r="A1035" s="162" t="s">
        <v>2279</v>
      </c>
      <c r="B1035" s="67" t="s">
        <v>2280</v>
      </c>
      <c r="C1035" s="164"/>
    </row>
    <row r="1036" spans="1:3">
      <c r="A1036" s="162" t="s">
        <v>1942</v>
      </c>
      <c r="B1036" s="67" t="s">
        <v>1943</v>
      </c>
      <c r="C1036" s="164"/>
    </row>
    <row r="1037" spans="1:3">
      <c r="A1037" s="162" t="s">
        <v>2825</v>
      </c>
      <c r="B1037" s="67" t="s">
        <v>2826</v>
      </c>
      <c r="C1037" s="164"/>
    </row>
    <row r="1038" spans="1:3">
      <c r="A1038" s="162" t="s">
        <v>2410</v>
      </c>
      <c r="B1038" s="67" t="s">
        <v>2411</v>
      </c>
      <c r="C1038" s="164"/>
    </row>
    <row r="1039" spans="1:3">
      <c r="A1039" s="162" t="s">
        <v>2025</v>
      </c>
      <c r="B1039" s="67" t="s">
        <v>5049</v>
      </c>
      <c r="C1039" s="164"/>
    </row>
    <row r="1040" spans="1:3">
      <c r="A1040" s="162" t="s">
        <v>2809</v>
      </c>
      <c r="B1040" s="67" t="s">
        <v>2810</v>
      </c>
      <c r="C1040" s="164"/>
    </row>
    <row r="1041" spans="1:3">
      <c r="A1041" s="162" t="s">
        <v>2744</v>
      </c>
      <c r="B1041" s="67" t="s">
        <v>2745</v>
      </c>
      <c r="C1041" s="164"/>
    </row>
    <row r="1042" spans="1:3">
      <c r="A1042" s="162" t="s">
        <v>2562</v>
      </c>
      <c r="B1042" s="67" t="s">
        <v>4885</v>
      </c>
      <c r="C1042" s="164"/>
    </row>
    <row r="1043" spans="1:3">
      <c r="A1043" s="162" t="s">
        <v>1884</v>
      </c>
      <c r="B1043" s="67" t="s">
        <v>1885</v>
      </c>
      <c r="C1043" s="164"/>
    </row>
    <row r="1044" spans="1:3">
      <c r="A1044" s="162" t="s">
        <v>2952</v>
      </c>
      <c r="B1044" s="67" t="s">
        <v>5065</v>
      </c>
      <c r="C1044" s="164"/>
    </row>
    <row r="1045" spans="1:3">
      <c r="A1045" s="162" t="s">
        <v>2194</v>
      </c>
      <c r="B1045" s="67" t="s">
        <v>2195</v>
      </c>
      <c r="C1045" s="164"/>
    </row>
    <row r="1046" spans="1:3">
      <c r="A1046" s="162" t="s">
        <v>2593</v>
      </c>
      <c r="B1046" s="67" t="s">
        <v>2594</v>
      </c>
      <c r="C1046" s="164"/>
    </row>
    <row r="1047" spans="1:3">
      <c r="A1047" s="162" t="s">
        <v>2379</v>
      </c>
      <c r="B1047" s="67" t="s">
        <v>2380</v>
      </c>
      <c r="C1047" s="164"/>
    </row>
    <row r="1048" spans="1:3">
      <c r="A1048" s="162" t="s">
        <v>1841</v>
      </c>
      <c r="B1048" s="67" t="s">
        <v>1842</v>
      </c>
      <c r="C1048" s="164"/>
    </row>
    <row r="1049" spans="1:3">
      <c r="A1049" s="162" t="s">
        <v>1673</v>
      </c>
      <c r="B1049" s="67" t="s">
        <v>1674</v>
      </c>
      <c r="C1049" s="164"/>
    </row>
    <row r="1050" spans="1:3">
      <c r="A1050" s="162" t="s">
        <v>2135</v>
      </c>
      <c r="B1050" s="67" t="s">
        <v>2136</v>
      </c>
      <c r="C1050" s="164"/>
    </row>
    <row r="1051" spans="1:3">
      <c r="A1051" s="162" t="s">
        <v>3668</v>
      </c>
      <c r="B1051" s="67" t="s">
        <v>3669</v>
      </c>
      <c r="C1051" s="164"/>
    </row>
    <row r="1052" spans="1:3">
      <c r="A1052" s="162" t="s">
        <v>1518</v>
      </c>
      <c r="B1052" s="67" t="s">
        <v>1519</v>
      </c>
      <c r="C1052" s="164"/>
    </row>
    <row r="1053" spans="1:3">
      <c r="A1053" s="162" t="s">
        <v>2898</v>
      </c>
      <c r="B1053" s="67" t="s">
        <v>2899</v>
      </c>
      <c r="C1053" s="164"/>
    </row>
    <row r="1054" spans="1:3">
      <c r="A1054" s="162" t="s">
        <v>1805</v>
      </c>
      <c r="B1054" s="67" t="s">
        <v>1806</v>
      </c>
      <c r="C1054" s="164"/>
    </row>
    <row r="1055" spans="1:3">
      <c r="A1055" s="162" t="s">
        <v>777</v>
      </c>
      <c r="B1055" s="67" t="s">
        <v>778</v>
      </c>
      <c r="C1055" s="164"/>
    </row>
    <row r="1056" spans="1:3">
      <c r="A1056" s="162" t="s">
        <v>2080</v>
      </c>
      <c r="B1056" s="67" t="s">
        <v>2081</v>
      </c>
      <c r="C1056" s="164"/>
    </row>
    <row r="1057" spans="1:3">
      <c r="A1057" s="162" t="s">
        <v>2308</v>
      </c>
      <c r="B1057" s="67" t="s">
        <v>2309</v>
      </c>
      <c r="C1057" s="164"/>
    </row>
    <row r="1058" spans="1:3">
      <c r="A1058" s="162" t="s">
        <v>2574</v>
      </c>
      <c r="B1058" s="67" t="s">
        <v>2575</v>
      </c>
      <c r="C1058" s="164"/>
    </row>
    <row r="1059" spans="1:3">
      <c r="A1059" s="162" t="s">
        <v>2240</v>
      </c>
      <c r="B1059" s="67" t="s">
        <v>2241</v>
      </c>
      <c r="C1059" s="164"/>
    </row>
    <row r="1060" spans="1:3">
      <c r="A1060" s="162" t="s">
        <v>1946</v>
      </c>
      <c r="B1060" s="67" t="s">
        <v>1947</v>
      </c>
      <c r="C1060" s="164"/>
    </row>
    <row r="1061" spans="1:3">
      <c r="A1061" s="162" t="s">
        <v>2930</v>
      </c>
      <c r="B1061" s="67" t="s">
        <v>5076</v>
      </c>
      <c r="C1061" s="164"/>
    </row>
    <row r="1062" spans="1:3">
      <c r="A1062" s="162" t="s">
        <v>2042</v>
      </c>
      <c r="B1062" s="67" t="s">
        <v>2043</v>
      </c>
      <c r="C1062" s="164"/>
    </row>
    <row r="1063" spans="1:3">
      <c r="A1063" s="162" t="s">
        <v>2817</v>
      </c>
      <c r="B1063" s="67" t="s">
        <v>2818</v>
      </c>
      <c r="C1063" s="164"/>
    </row>
    <row r="1064" spans="1:3">
      <c r="A1064" s="162" t="s">
        <v>3367</v>
      </c>
      <c r="B1064" s="67" t="s">
        <v>3368</v>
      </c>
      <c r="C1064" s="164"/>
    </row>
    <row r="1065" spans="1:3">
      <c r="A1065" s="162" t="s">
        <v>1369</v>
      </c>
      <c r="B1065" s="67" t="s">
        <v>1370</v>
      </c>
      <c r="C1065" s="164"/>
    </row>
    <row r="1066" spans="1:3">
      <c r="A1066" s="162" t="s">
        <v>3054</v>
      </c>
      <c r="B1066" s="67" t="s">
        <v>3055</v>
      </c>
      <c r="C1066" s="164"/>
    </row>
    <row r="1067" spans="1:3">
      <c r="A1067" s="162" t="s">
        <v>1407</v>
      </c>
      <c r="B1067" s="67" t="s">
        <v>1408</v>
      </c>
      <c r="C1067" s="164"/>
    </row>
    <row r="1068" spans="1:3">
      <c r="A1068" s="162" t="s">
        <v>2009</v>
      </c>
      <c r="B1068" s="67" t="s">
        <v>2010</v>
      </c>
      <c r="C1068" s="164"/>
    </row>
    <row r="1069" spans="1:3">
      <c r="A1069" s="162" t="s">
        <v>2005</v>
      </c>
      <c r="B1069" s="67" t="s">
        <v>2006</v>
      </c>
      <c r="C1069" s="164"/>
    </row>
    <row r="1070" spans="1:3">
      <c r="A1070" s="162" t="s">
        <v>5161</v>
      </c>
      <c r="B1070" s="67" t="s">
        <v>4919</v>
      </c>
      <c r="C1070" s="164"/>
    </row>
    <row r="1071" spans="1:3">
      <c r="A1071" s="162" t="s">
        <v>2861</v>
      </c>
      <c r="B1071" s="67" t="s">
        <v>2862</v>
      </c>
      <c r="C1071" s="164"/>
    </row>
    <row r="1072" spans="1:3">
      <c r="A1072" s="162" t="s">
        <v>1801</v>
      </c>
      <c r="B1072" s="67" t="s">
        <v>1802</v>
      </c>
      <c r="C1072" s="164"/>
    </row>
    <row r="1073" spans="1:3">
      <c r="A1073" s="162" t="s">
        <v>1803</v>
      </c>
      <c r="B1073" s="67" t="s">
        <v>1804</v>
      </c>
      <c r="C1073" s="164"/>
    </row>
    <row r="1074" spans="1:3">
      <c r="A1074" s="162" t="s">
        <v>2245</v>
      </c>
      <c r="B1074" s="67" t="s">
        <v>2246</v>
      </c>
      <c r="C1074" s="164"/>
    </row>
    <row r="1075" spans="1:3">
      <c r="A1075" s="162" t="s">
        <v>2434</v>
      </c>
      <c r="B1075" s="67" t="s">
        <v>2435</v>
      </c>
      <c r="C1075" s="164"/>
    </row>
    <row r="1076" spans="1:3">
      <c r="A1076" s="162" t="s">
        <v>1906</v>
      </c>
      <c r="B1076" s="67" t="s">
        <v>1907</v>
      </c>
      <c r="C1076" s="164"/>
    </row>
    <row r="1077" spans="1:3">
      <c r="A1077" s="162" t="s">
        <v>2366</v>
      </c>
      <c r="B1077" s="67" t="s">
        <v>2367</v>
      </c>
      <c r="C1077" s="164"/>
    </row>
    <row r="1078" spans="1:3">
      <c r="A1078" s="162" t="s">
        <v>2044</v>
      </c>
      <c r="B1078" s="67" t="s">
        <v>2045</v>
      </c>
      <c r="C1078" s="164"/>
    </row>
    <row r="1079" spans="1:3">
      <c r="A1079" s="162" t="s">
        <v>1874</v>
      </c>
      <c r="B1079" s="67" t="s">
        <v>1875</v>
      </c>
      <c r="C1079" s="164"/>
    </row>
    <row r="1080" spans="1:3">
      <c r="A1080" s="162" t="s">
        <v>2391</v>
      </c>
      <c r="B1080" s="67" t="s">
        <v>2392</v>
      </c>
      <c r="C1080" s="164"/>
    </row>
    <row r="1081" spans="1:3">
      <c r="A1081" s="162" t="s">
        <v>1912</v>
      </c>
      <c r="B1081" s="67" t="s">
        <v>1913</v>
      </c>
      <c r="C1081" s="164"/>
    </row>
    <row r="1082" spans="1:3">
      <c r="A1082" s="162" t="s">
        <v>1589</v>
      </c>
      <c r="B1082" s="67" t="s">
        <v>1590</v>
      </c>
      <c r="C1082" s="164"/>
    </row>
    <row r="1083" spans="1:3">
      <c r="A1083" s="162" t="s">
        <v>875</v>
      </c>
      <c r="B1083" s="67" t="s">
        <v>876</v>
      </c>
      <c r="C1083" s="164"/>
    </row>
    <row r="1084" spans="1:3">
      <c r="A1084" s="162" t="s">
        <v>2281</v>
      </c>
      <c r="B1084" s="67" t="s">
        <v>2282</v>
      </c>
      <c r="C1084" s="164"/>
    </row>
    <row r="1085" spans="1:3">
      <c r="A1085" s="162" t="s">
        <v>1892</v>
      </c>
      <c r="B1085" s="67" t="s">
        <v>1893</v>
      </c>
      <c r="C1085" s="164"/>
    </row>
    <row r="1086" spans="1:3">
      <c r="A1086" s="162" t="s">
        <v>5162</v>
      </c>
      <c r="B1086" s="67" t="s">
        <v>4635</v>
      </c>
      <c r="C1086" s="164"/>
    </row>
    <row r="1087" spans="1:3">
      <c r="A1087" s="162" t="s">
        <v>1634</v>
      </c>
      <c r="B1087" s="67" t="s">
        <v>1635</v>
      </c>
      <c r="C1087" s="164"/>
    </row>
    <row r="1088" spans="1:3">
      <c r="A1088" s="162" t="s">
        <v>5163</v>
      </c>
      <c r="B1088" s="67" t="s">
        <v>4651</v>
      </c>
      <c r="C1088" s="164"/>
    </row>
    <row r="1089" spans="1:3">
      <c r="A1089" s="162" t="s">
        <v>2180</v>
      </c>
      <c r="B1089" s="67" t="s">
        <v>2181</v>
      </c>
      <c r="C1089" s="164"/>
    </row>
    <row r="1090" spans="1:3">
      <c r="A1090" s="162" t="s">
        <v>1484</v>
      </c>
      <c r="B1090" s="67" t="s">
        <v>1485</v>
      </c>
      <c r="C1090" s="164"/>
    </row>
    <row r="1091" spans="1:3">
      <c r="A1091" s="162" t="s">
        <v>5164</v>
      </c>
      <c r="B1091" s="67" t="s">
        <v>4633</v>
      </c>
      <c r="C1091" s="164"/>
    </row>
    <row r="1092" spans="1:3">
      <c r="A1092" s="162" t="s">
        <v>2343</v>
      </c>
      <c r="B1092" s="67" t="s">
        <v>2344</v>
      </c>
      <c r="C1092" s="164"/>
    </row>
    <row r="1093" spans="1:3">
      <c r="A1093" s="162" t="s">
        <v>2406</v>
      </c>
      <c r="B1093" s="67" t="s">
        <v>2407</v>
      </c>
      <c r="C1093" s="164"/>
    </row>
    <row r="1094" spans="1:3">
      <c r="A1094" s="162" t="s">
        <v>2070</v>
      </c>
      <c r="B1094" s="67" t="s">
        <v>2071</v>
      </c>
      <c r="C1094" s="164"/>
    </row>
    <row r="1095" spans="1:3">
      <c r="A1095" s="162" t="s">
        <v>2500</v>
      </c>
      <c r="B1095" s="67" t="s">
        <v>2501</v>
      </c>
      <c r="C1095" s="164"/>
    </row>
    <row r="1096" spans="1:3">
      <c r="A1096" s="162" t="s">
        <v>1100</v>
      </c>
      <c r="B1096" s="67" t="s">
        <v>1101</v>
      </c>
      <c r="C1096" s="164"/>
    </row>
    <row r="1097" spans="1:3">
      <c r="A1097" s="162" t="s">
        <v>1313</v>
      </c>
      <c r="B1097" s="67" t="s">
        <v>1314</v>
      </c>
      <c r="C1097" s="164"/>
    </row>
    <row r="1098" spans="1:3">
      <c r="A1098" s="162" t="s">
        <v>3091</v>
      </c>
      <c r="B1098" s="67" t="s">
        <v>3092</v>
      </c>
      <c r="C1098" s="164"/>
    </row>
    <row r="1099" spans="1:3">
      <c r="A1099" s="162" t="s">
        <v>3189</v>
      </c>
      <c r="B1099" s="67" t="s">
        <v>3190</v>
      </c>
      <c r="C1099" s="164"/>
    </row>
    <row r="1100" spans="1:3">
      <c r="A1100" s="162" t="s">
        <v>996</v>
      </c>
      <c r="B1100" s="67" t="s">
        <v>997</v>
      </c>
      <c r="C1100" s="164"/>
    </row>
    <row r="1101" spans="1:3">
      <c r="A1101" s="162" t="s">
        <v>1837</v>
      </c>
      <c r="B1101" s="67" t="s">
        <v>1838</v>
      </c>
      <c r="C1101" s="164"/>
    </row>
    <row r="1102" spans="1:3">
      <c r="A1102" s="162" t="s">
        <v>1034</v>
      </c>
      <c r="B1102" s="67" t="s">
        <v>1035</v>
      </c>
      <c r="C1102" s="164"/>
    </row>
    <row r="1103" spans="1:3">
      <c r="A1103" s="162" t="s">
        <v>2647</v>
      </c>
      <c r="B1103" s="67" t="s">
        <v>2648</v>
      </c>
      <c r="C1103" s="164"/>
    </row>
    <row r="1104" spans="1:3">
      <c r="A1104" s="162" t="s">
        <v>1950</v>
      </c>
      <c r="B1104" s="67" t="s">
        <v>1951</v>
      </c>
      <c r="C1104" s="164"/>
    </row>
    <row r="1105" spans="1:3">
      <c r="A1105" s="162" t="s">
        <v>2082</v>
      </c>
      <c r="B1105" s="67" t="s">
        <v>2083</v>
      </c>
      <c r="C1105" s="164"/>
    </row>
    <row r="1106" spans="1:3">
      <c r="A1106" s="162" t="s">
        <v>2428</v>
      </c>
      <c r="B1106" s="67" t="s">
        <v>2429</v>
      </c>
      <c r="C1106" s="164"/>
    </row>
    <row r="1107" spans="1:3">
      <c r="A1107" s="162" t="s">
        <v>2453</v>
      </c>
      <c r="B1107" s="67" t="s">
        <v>2454</v>
      </c>
      <c r="C1107" s="164"/>
    </row>
    <row r="1108" spans="1:3">
      <c r="A1108" s="162" t="s">
        <v>2950</v>
      </c>
      <c r="B1108" s="67" t="s">
        <v>2951</v>
      </c>
      <c r="C1108" s="164"/>
    </row>
    <row r="1109" spans="1:3">
      <c r="A1109" s="162" t="s">
        <v>1427</v>
      </c>
      <c r="B1109" s="67" t="s">
        <v>1428</v>
      </c>
      <c r="C1109" s="164"/>
    </row>
    <row r="1110" spans="1:3">
      <c r="A1110" s="162" t="s">
        <v>1528</v>
      </c>
      <c r="B1110" s="67" t="s">
        <v>1529</v>
      </c>
      <c r="C1110" s="164"/>
    </row>
    <row r="1111" spans="1:3">
      <c r="A1111" s="162" t="s">
        <v>2109</v>
      </c>
      <c r="B1111" s="67" t="s">
        <v>2110</v>
      </c>
      <c r="C1111" s="164"/>
    </row>
    <row r="1112" spans="1:3">
      <c r="A1112" s="162" t="s">
        <v>883</v>
      </c>
      <c r="B1112" s="67" t="s">
        <v>884</v>
      </c>
      <c r="C1112" s="164"/>
    </row>
    <row r="1113" spans="1:3">
      <c r="A1113" s="162" t="s">
        <v>2298</v>
      </c>
      <c r="B1113" s="67" t="s">
        <v>2299</v>
      </c>
      <c r="C1113" s="164"/>
    </row>
    <row r="1114" spans="1:3">
      <c r="A1114" s="162" t="s">
        <v>3100</v>
      </c>
      <c r="B1114" s="67" t="s">
        <v>4743</v>
      </c>
      <c r="C1114" s="164"/>
    </row>
    <row r="1115" spans="1:3">
      <c r="A1115" s="162" t="s">
        <v>3177</v>
      </c>
      <c r="B1115" s="67" t="s">
        <v>3178</v>
      </c>
      <c r="C1115" s="164"/>
    </row>
    <row r="1116" spans="1:3">
      <c r="A1116" s="162" t="s">
        <v>326</v>
      </c>
      <c r="B1116" s="67" t="s">
        <v>327</v>
      </c>
      <c r="C1116" s="164"/>
    </row>
    <row r="1117" spans="1:3">
      <c r="A1117" s="162" t="s">
        <v>2091</v>
      </c>
      <c r="B1117" s="67" t="s">
        <v>2092</v>
      </c>
      <c r="C1117" s="164"/>
    </row>
    <row r="1118" spans="1:3">
      <c r="A1118" s="162" t="s">
        <v>1251</v>
      </c>
      <c r="B1118" s="67" t="s">
        <v>1252</v>
      </c>
      <c r="C1118" s="164"/>
    </row>
    <row r="1119" spans="1:3">
      <c r="A1119" s="162" t="s">
        <v>2107</v>
      </c>
      <c r="B1119" s="67" t="s">
        <v>2108</v>
      </c>
      <c r="C1119" s="164"/>
    </row>
    <row r="1120" spans="1:3">
      <c r="A1120" s="162" t="s">
        <v>1989</v>
      </c>
      <c r="B1120" s="67" t="s">
        <v>1990</v>
      </c>
      <c r="C1120" s="164"/>
    </row>
    <row r="1121" spans="1:3">
      <c r="A1121" s="162" t="s">
        <v>1876</v>
      </c>
      <c r="B1121" s="67" t="s">
        <v>1877</v>
      </c>
      <c r="C1121" s="164"/>
    </row>
    <row r="1122" spans="1:3">
      <c r="A1122" s="162" t="s">
        <v>3567</v>
      </c>
      <c r="B1122" s="67" t="s">
        <v>5055</v>
      </c>
      <c r="C1122" s="164"/>
    </row>
    <row r="1123" spans="1:3">
      <c r="A1123" s="162" t="s">
        <v>3026</v>
      </c>
      <c r="B1123" s="67" t="s">
        <v>3027</v>
      </c>
      <c r="C1123" s="164"/>
    </row>
    <row r="1124" spans="1:3">
      <c r="A1124" s="162" t="s">
        <v>2389</v>
      </c>
      <c r="B1124" s="67" t="s">
        <v>2390</v>
      </c>
      <c r="C1124" s="164"/>
    </row>
    <row r="1125" spans="1:3">
      <c r="A1125" s="162" t="s">
        <v>2095</v>
      </c>
      <c r="B1125" s="67" t="s">
        <v>2096</v>
      </c>
      <c r="C1125" s="164"/>
    </row>
    <row r="1126" spans="1:3">
      <c r="A1126" s="162" t="s">
        <v>1354</v>
      </c>
      <c r="B1126" s="67" t="s">
        <v>1355</v>
      </c>
      <c r="C1126" s="164"/>
    </row>
    <row r="1127" spans="1:3">
      <c r="A1127" s="162" t="s">
        <v>3086</v>
      </c>
      <c r="B1127" s="67" t="s">
        <v>3087</v>
      </c>
      <c r="C1127" s="164"/>
    </row>
    <row r="1128" spans="1:3">
      <c r="A1128" s="162" t="s">
        <v>2155</v>
      </c>
      <c r="B1128" s="67" t="s">
        <v>2156</v>
      </c>
      <c r="C1128" s="164"/>
    </row>
    <row r="1129" spans="1:3">
      <c r="A1129" s="162" t="s">
        <v>1932</v>
      </c>
      <c r="B1129" s="67" t="s">
        <v>1933</v>
      </c>
      <c r="C1129" s="164"/>
    </row>
    <row r="1130" spans="1:3">
      <c r="A1130" s="162" t="s">
        <v>2855</v>
      </c>
      <c r="B1130" s="67" t="s">
        <v>2856</v>
      </c>
      <c r="C1130" s="164"/>
    </row>
    <row r="1131" spans="1:3">
      <c r="A1131" s="162" t="s">
        <v>2032</v>
      </c>
      <c r="B1131" s="67" t="s">
        <v>2033</v>
      </c>
      <c r="C1131" s="164"/>
    </row>
    <row r="1132" spans="1:3">
      <c r="A1132" s="162" t="s">
        <v>1045</v>
      </c>
      <c r="B1132" s="67" t="s">
        <v>1046</v>
      </c>
      <c r="C1132" s="164"/>
    </row>
    <row r="1133" spans="1:3">
      <c r="A1133" s="162" t="s">
        <v>4022</v>
      </c>
      <c r="B1133" s="67" t="s">
        <v>4023</v>
      </c>
      <c r="C1133" s="164"/>
    </row>
    <row r="1134" spans="1:3">
      <c r="A1134" s="162" t="s">
        <v>1229</v>
      </c>
      <c r="B1134" s="67" t="s">
        <v>1230</v>
      </c>
      <c r="C1134" s="164"/>
    </row>
    <row r="1135" spans="1:3">
      <c r="A1135" s="162" t="s">
        <v>3650</v>
      </c>
      <c r="B1135" s="67" t="s">
        <v>3651</v>
      </c>
      <c r="C1135" s="164"/>
    </row>
    <row r="1136" spans="1:3">
      <c r="A1136" s="162" t="s">
        <v>2293</v>
      </c>
      <c r="B1136" s="67" t="s">
        <v>2294</v>
      </c>
      <c r="C1136" s="164"/>
    </row>
    <row r="1137" spans="1:3">
      <c r="A1137" s="162" t="s">
        <v>1645</v>
      </c>
      <c r="B1137" s="67" t="s">
        <v>1646</v>
      </c>
      <c r="C1137" s="164"/>
    </row>
    <row r="1138" spans="1:3">
      <c r="A1138" s="162" t="s">
        <v>2438</v>
      </c>
      <c r="B1138" s="67" t="s">
        <v>2439</v>
      </c>
      <c r="C1138" s="164"/>
    </row>
    <row r="1139" spans="1:3">
      <c r="A1139" s="162" t="s">
        <v>916</v>
      </c>
      <c r="B1139" s="67" t="s">
        <v>917</v>
      </c>
      <c r="C1139" s="164"/>
    </row>
    <row r="1140" spans="1:3">
      <c r="A1140" s="162" t="s">
        <v>2595</v>
      </c>
      <c r="B1140" s="67" t="s">
        <v>2596</v>
      </c>
      <c r="C1140" s="164"/>
    </row>
    <row r="1141" spans="1:3">
      <c r="A1141" s="162" t="s">
        <v>3324</v>
      </c>
      <c r="B1141" s="67" t="s">
        <v>3325</v>
      </c>
      <c r="C1141" s="164"/>
    </row>
    <row r="1142" spans="1:3">
      <c r="A1142" s="162" t="s">
        <v>2040</v>
      </c>
      <c r="B1142" s="67" t="s">
        <v>2041</v>
      </c>
      <c r="C1142" s="164"/>
    </row>
    <row r="1143" spans="1:3">
      <c r="A1143" s="162" t="s">
        <v>2364</v>
      </c>
      <c r="B1143" s="67" t="s">
        <v>2365</v>
      </c>
      <c r="C1143" s="164"/>
    </row>
    <row r="1144" spans="1:3">
      <c r="A1144" s="162" t="s">
        <v>2801</v>
      </c>
      <c r="B1144" s="67" t="s">
        <v>2802</v>
      </c>
      <c r="C1144" s="164"/>
    </row>
    <row r="1145" spans="1:3">
      <c r="A1145" s="162" t="s">
        <v>3080</v>
      </c>
      <c r="B1145" s="67" t="s">
        <v>3081</v>
      </c>
      <c r="C1145" s="164"/>
    </row>
    <row r="1146" spans="1:3">
      <c r="A1146" s="162" t="s">
        <v>1225</v>
      </c>
      <c r="B1146" s="67" t="s">
        <v>1226</v>
      </c>
      <c r="C1146" s="164"/>
    </row>
    <row r="1147" spans="1:3">
      <c r="A1147" s="162" t="s">
        <v>2724</v>
      </c>
      <c r="B1147" s="67" t="s">
        <v>2725</v>
      </c>
      <c r="C1147" s="164"/>
    </row>
    <row r="1148" spans="1:3">
      <c r="A1148" s="162" t="s">
        <v>1326</v>
      </c>
      <c r="B1148" s="67" t="s">
        <v>1327</v>
      </c>
      <c r="C1148" s="164"/>
    </row>
    <row r="1149" spans="1:3">
      <c r="A1149" s="162" t="s">
        <v>2485</v>
      </c>
      <c r="B1149" s="67" t="s">
        <v>2486</v>
      </c>
      <c r="C1149" s="164"/>
    </row>
    <row r="1150" spans="1:3">
      <c r="A1150" s="162" t="s">
        <v>1748</v>
      </c>
      <c r="B1150" s="67" t="s">
        <v>1749</v>
      </c>
      <c r="C1150" s="164"/>
    </row>
    <row r="1151" spans="1:3">
      <c r="A1151" s="162" t="s">
        <v>2147</v>
      </c>
      <c r="B1151" s="67" t="s">
        <v>2148</v>
      </c>
      <c r="C1151" s="164"/>
    </row>
    <row r="1152" spans="1:3">
      <c r="A1152" s="162" t="s">
        <v>2400</v>
      </c>
      <c r="B1152" s="67" t="s">
        <v>2401</v>
      </c>
      <c r="C1152" s="164"/>
    </row>
    <row r="1153" spans="1:3">
      <c r="A1153" s="162" t="s">
        <v>1718</v>
      </c>
      <c r="B1153" s="67" t="s">
        <v>1719</v>
      </c>
      <c r="C1153" s="164"/>
    </row>
    <row r="1154" spans="1:3">
      <c r="A1154" s="162" t="s">
        <v>2625</v>
      </c>
      <c r="B1154" s="67" t="s">
        <v>2626</v>
      </c>
      <c r="C1154" s="164"/>
    </row>
    <row r="1155" spans="1:3">
      <c r="A1155" s="162" t="s">
        <v>2398</v>
      </c>
      <c r="B1155" s="67" t="s">
        <v>2399</v>
      </c>
      <c r="C1155" s="164"/>
    </row>
    <row r="1156" spans="1:3">
      <c r="A1156" s="162" t="s">
        <v>3666</v>
      </c>
      <c r="B1156" s="67" t="s">
        <v>3667</v>
      </c>
      <c r="C1156" s="164"/>
    </row>
    <row r="1157" spans="1:3">
      <c r="A1157" s="162" t="s">
        <v>2015</v>
      </c>
      <c r="B1157" s="67" t="s">
        <v>2016</v>
      </c>
      <c r="C1157" s="164"/>
    </row>
    <row r="1158" spans="1:3">
      <c r="A1158" s="162" t="s">
        <v>3799</v>
      </c>
      <c r="B1158" s="67" t="s">
        <v>4748</v>
      </c>
      <c r="C1158" s="164"/>
    </row>
    <row r="1159" spans="1:3">
      <c r="A1159" s="162" t="s">
        <v>2805</v>
      </c>
      <c r="B1159" s="67" t="s">
        <v>2806</v>
      </c>
      <c r="C1159" s="164"/>
    </row>
    <row r="1160" spans="1:3">
      <c r="A1160" s="162" t="s">
        <v>2800</v>
      </c>
      <c r="B1160" s="67" t="s">
        <v>5165</v>
      </c>
      <c r="C1160" s="164"/>
    </row>
    <row r="1161" spans="1:3">
      <c r="A1161" s="162" t="s">
        <v>2837</v>
      </c>
      <c r="B1161" s="67" t="s">
        <v>4653</v>
      </c>
      <c r="C1161" s="164"/>
    </row>
    <row r="1162" spans="1:3">
      <c r="A1162" s="162" t="s">
        <v>1710</v>
      </c>
      <c r="B1162" s="67" t="s">
        <v>1711</v>
      </c>
      <c r="C1162" s="164"/>
    </row>
    <row r="1163" spans="1:3">
      <c r="A1163" s="162" t="s">
        <v>2017</v>
      </c>
      <c r="B1163" s="67" t="s">
        <v>2018</v>
      </c>
      <c r="C1163" s="164"/>
    </row>
    <row r="1164" spans="1:3">
      <c r="A1164" s="162" t="s">
        <v>2554</v>
      </c>
      <c r="B1164" s="67" t="s">
        <v>2555</v>
      </c>
      <c r="C1164" s="164"/>
    </row>
    <row r="1165" spans="1:3">
      <c r="A1165" s="162" t="s">
        <v>3060</v>
      </c>
      <c r="B1165" s="67" t="s">
        <v>5067</v>
      </c>
      <c r="C1165" s="164"/>
    </row>
    <row r="1166" spans="1:3">
      <c r="A1166" s="162" t="s">
        <v>3260</v>
      </c>
      <c r="B1166" s="67" t="s">
        <v>3261</v>
      </c>
      <c r="C1166" s="164"/>
    </row>
    <row r="1167" spans="1:3">
      <c r="A1167" s="162" t="s">
        <v>2402</v>
      </c>
      <c r="B1167" s="67" t="s">
        <v>2403</v>
      </c>
      <c r="C1167" s="164"/>
    </row>
    <row r="1168" spans="1:3">
      <c r="A1168" s="162" t="s">
        <v>1914</v>
      </c>
      <c r="B1168" s="67" t="s">
        <v>1915</v>
      </c>
      <c r="C1168" s="164"/>
    </row>
    <row r="1169" spans="1:3">
      <c r="A1169" s="162" t="s">
        <v>2479</v>
      </c>
      <c r="B1169" s="67" t="s">
        <v>2480</v>
      </c>
      <c r="C1169" s="164"/>
    </row>
    <row r="1170" spans="1:3">
      <c r="A1170" s="162" t="s">
        <v>3351</v>
      </c>
      <c r="B1170" s="67" t="s">
        <v>3352</v>
      </c>
      <c r="C1170" s="164"/>
    </row>
    <row r="1171" spans="1:3">
      <c r="A1171" s="162" t="s">
        <v>1558</v>
      </c>
      <c r="B1171" s="67" t="s">
        <v>1559</v>
      </c>
      <c r="C1171" s="164"/>
    </row>
    <row r="1172" spans="1:3">
      <c r="A1172" s="162" t="s">
        <v>1530</v>
      </c>
      <c r="B1172" s="67" t="s">
        <v>1531</v>
      </c>
      <c r="C1172" s="164"/>
    </row>
    <row r="1173" spans="1:3">
      <c r="A1173" s="162" t="s">
        <v>2372</v>
      </c>
      <c r="B1173" s="67" t="s">
        <v>5074</v>
      </c>
      <c r="C1173" s="164"/>
    </row>
    <row r="1174" spans="1:3">
      <c r="A1174" s="162" t="s">
        <v>2617</v>
      </c>
      <c r="B1174" s="67" t="s">
        <v>2618</v>
      </c>
      <c r="C1174" s="164"/>
    </row>
    <row r="1175" spans="1:3">
      <c r="A1175" s="162" t="s">
        <v>1827</v>
      </c>
      <c r="B1175" s="67" t="s">
        <v>1828</v>
      </c>
      <c r="C1175" s="164"/>
    </row>
    <row r="1176" spans="1:3">
      <c r="A1176" s="162" t="s">
        <v>1983</v>
      </c>
      <c r="B1176" s="67" t="s">
        <v>1984</v>
      </c>
      <c r="C1176" s="164"/>
    </row>
    <row r="1177" spans="1:3">
      <c r="A1177" s="162" t="s">
        <v>1286</v>
      </c>
      <c r="B1177" s="67" t="s">
        <v>4736</v>
      </c>
      <c r="C1177" s="164"/>
    </row>
    <row r="1178" spans="1:3">
      <c r="A1178" s="162" t="s">
        <v>2089</v>
      </c>
      <c r="B1178" s="67" t="s">
        <v>2090</v>
      </c>
      <c r="C1178" s="164"/>
    </row>
    <row r="1179" spans="1:3">
      <c r="A1179" s="162" t="s">
        <v>5166</v>
      </c>
      <c r="B1179" s="67" t="s">
        <v>4648</v>
      </c>
      <c r="C1179" s="164"/>
    </row>
    <row r="1180" spans="1:3">
      <c r="A1180" s="162" t="s">
        <v>2440</v>
      </c>
      <c r="B1180" s="67" t="s">
        <v>2441</v>
      </c>
      <c r="C1180" s="164"/>
    </row>
    <row r="1181" spans="1:3">
      <c r="A1181" s="162" t="s">
        <v>2222</v>
      </c>
      <c r="B1181" s="67" t="s">
        <v>2223</v>
      </c>
      <c r="C1181" s="164"/>
    </row>
    <row r="1182" spans="1:3">
      <c r="A1182" s="162" t="s">
        <v>2538</v>
      </c>
      <c r="B1182" s="67" t="s">
        <v>2539</v>
      </c>
      <c r="C1182" s="164"/>
    </row>
    <row r="1183" spans="1:3">
      <c r="A1183" s="162" t="s">
        <v>3030</v>
      </c>
      <c r="B1183" s="67" t="s">
        <v>3031</v>
      </c>
      <c r="C1183" s="164"/>
    </row>
    <row r="1184" spans="1:3">
      <c r="A1184" s="162" t="s">
        <v>1700</v>
      </c>
      <c r="B1184" s="67" t="s">
        <v>1701</v>
      </c>
      <c r="C1184" s="164"/>
    </row>
    <row r="1185" spans="1:3">
      <c r="A1185" s="162" t="s">
        <v>2224</v>
      </c>
      <c r="B1185" s="67" t="s">
        <v>2225</v>
      </c>
      <c r="C1185" s="164"/>
    </row>
    <row r="1186" spans="1:3">
      <c r="A1186" s="162" t="s">
        <v>1421</v>
      </c>
      <c r="B1186" s="67" t="s">
        <v>1422</v>
      </c>
      <c r="C1186" s="164"/>
    </row>
    <row r="1187" spans="1:3">
      <c r="A1187" s="162" t="s">
        <v>2133</v>
      </c>
      <c r="B1187" s="67" t="s">
        <v>2134</v>
      </c>
      <c r="C1187" s="164"/>
    </row>
    <row r="1188" spans="1:3">
      <c r="A1188" s="162" t="s">
        <v>2872</v>
      </c>
      <c r="B1188" s="67" t="s">
        <v>2873</v>
      </c>
      <c r="C1188" s="164"/>
    </row>
    <row r="1189" spans="1:3">
      <c r="A1189" s="162" t="s">
        <v>1126</v>
      </c>
      <c r="B1189" s="67" t="s">
        <v>1127</v>
      </c>
      <c r="C1189" s="164"/>
    </row>
    <row r="1190" spans="1:3">
      <c r="A1190" s="162" t="s">
        <v>2325</v>
      </c>
      <c r="B1190" s="67" t="s">
        <v>2326</v>
      </c>
      <c r="C1190" s="164"/>
    </row>
    <row r="1191" spans="1:3">
      <c r="A1191" s="162" t="s">
        <v>3040</v>
      </c>
      <c r="B1191" s="67" t="s">
        <v>3041</v>
      </c>
      <c r="C1191" s="164"/>
    </row>
    <row r="1192" spans="1:3">
      <c r="A1192" s="162" t="s">
        <v>1687</v>
      </c>
      <c r="B1192" s="67" t="s">
        <v>1688</v>
      </c>
      <c r="C1192" s="164"/>
    </row>
    <row r="1193" spans="1:3">
      <c r="A1193" s="162" t="s">
        <v>1720</v>
      </c>
      <c r="B1193" s="67" t="s">
        <v>1721</v>
      </c>
      <c r="C1193" s="164"/>
    </row>
    <row r="1194" spans="1:3">
      <c r="A1194" s="162" t="s">
        <v>1976</v>
      </c>
      <c r="B1194" s="67" t="s">
        <v>4654</v>
      </c>
      <c r="C1194" s="164"/>
    </row>
    <row r="1195" spans="1:3">
      <c r="A1195" s="162" t="s">
        <v>2176</v>
      </c>
      <c r="B1195" s="67" t="s">
        <v>2177</v>
      </c>
      <c r="C1195" s="164"/>
    </row>
    <row r="1196" spans="1:3">
      <c r="A1196" s="162" t="s">
        <v>3082</v>
      </c>
      <c r="B1196" s="67" t="s">
        <v>3083</v>
      </c>
      <c r="C1196" s="164"/>
    </row>
    <row r="1197" spans="1:3">
      <c r="A1197" s="162" t="s">
        <v>918</v>
      </c>
      <c r="B1197" s="67" t="s">
        <v>919</v>
      </c>
      <c r="C1197" s="164"/>
    </row>
    <row r="1198" spans="1:3">
      <c r="A1198" s="162" t="s">
        <v>2257</v>
      </c>
      <c r="B1198" s="67" t="s">
        <v>2258</v>
      </c>
      <c r="C1198" s="164"/>
    </row>
    <row r="1199" spans="1:3">
      <c r="A1199" s="162" t="s">
        <v>3181</v>
      </c>
      <c r="B1199" s="67" t="s">
        <v>4755</v>
      </c>
      <c r="C1199" s="164"/>
    </row>
    <row r="1200" spans="1:3">
      <c r="A1200" s="162" t="s">
        <v>2424</v>
      </c>
      <c r="B1200" s="67" t="s">
        <v>2425</v>
      </c>
      <c r="C1200" s="164"/>
    </row>
    <row r="1201" spans="1:3">
      <c r="A1201" s="162" t="s">
        <v>2420</v>
      </c>
      <c r="B1201" s="67" t="s">
        <v>2421</v>
      </c>
      <c r="C1201" s="164"/>
    </row>
    <row r="1202" spans="1:3">
      <c r="A1202" s="162" t="s">
        <v>1923</v>
      </c>
      <c r="B1202" s="67" t="s">
        <v>1924</v>
      </c>
      <c r="C1202" s="164"/>
    </row>
    <row r="1203" spans="1:3">
      <c r="A1203" s="162" t="s">
        <v>2115</v>
      </c>
      <c r="B1203" s="67" t="s">
        <v>2116</v>
      </c>
      <c r="C1203" s="164"/>
    </row>
    <row r="1204" spans="1:3">
      <c r="A1204" s="162" t="s">
        <v>2353</v>
      </c>
      <c r="B1204" s="67" t="s">
        <v>2354</v>
      </c>
      <c r="C1204" s="164"/>
    </row>
    <row r="1205" spans="1:3">
      <c r="A1205" s="162" t="s">
        <v>5167</v>
      </c>
      <c r="B1205" s="67" t="s">
        <v>4636</v>
      </c>
      <c r="C1205" s="164"/>
    </row>
    <row r="1206" spans="1:3">
      <c r="A1206" s="162" t="s">
        <v>982</v>
      </c>
      <c r="B1206" s="67" t="s">
        <v>983</v>
      </c>
      <c r="C1206" s="164"/>
    </row>
    <row r="1207" spans="1:3">
      <c r="A1207" s="162" t="s">
        <v>1821</v>
      </c>
      <c r="B1207" s="67" t="s">
        <v>1822</v>
      </c>
      <c r="C1207" s="164"/>
    </row>
    <row r="1208" spans="1:3">
      <c r="A1208" s="162" t="s">
        <v>849</v>
      </c>
      <c r="B1208" s="67" t="s">
        <v>850</v>
      </c>
      <c r="C1208" s="164"/>
    </row>
    <row r="1209" spans="1:3">
      <c r="A1209" s="162" t="s">
        <v>1995</v>
      </c>
      <c r="B1209" s="67" t="s">
        <v>1996</v>
      </c>
      <c r="C1209" s="164"/>
    </row>
    <row r="1210" spans="1:3">
      <c r="A1210" s="162" t="s">
        <v>2236</v>
      </c>
      <c r="B1210" s="67" t="s">
        <v>2237</v>
      </c>
      <c r="C1210" s="164"/>
    </row>
    <row r="1211" spans="1:3">
      <c r="A1211" s="162" t="s">
        <v>2432</v>
      </c>
      <c r="B1211" s="67" t="s">
        <v>2433</v>
      </c>
      <c r="C1211" s="164"/>
    </row>
    <row r="1212" spans="1:3">
      <c r="A1212" s="162" t="s">
        <v>2129</v>
      </c>
      <c r="B1212" s="67" t="s">
        <v>2130</v>
      </c>
      <c r="C1212" s="164"/>
    </row>
    <row r="1213" spans="1:3">
      <c r="A1213" s="162" t="s">
        <v>1872</v>
      </c>
      <c r="B1213" s="67" t="s">
        <v>1873</v>
      </c>
      <c r="C1213" s="164"/>
    </row>
    <row r="1214" spans="1:3">
      <c r="A1214" s="162" t="s">
        <v>2795</v>
      </c>
      <c r="B1214" s="67" t="s">
        <v>2796</v>
      </c>
      <c r="C1214" s="164"/>
    </row>
    <row r="1215" spans="1:3">
      <c r="A1215" s="162" t="s">
        <v>2062</v>
      </c>
      <c r="B1215" s="67" t="s">
        <v>2063</v>
      </c>
      <c r="C1215" s="164"/>
    </row>
    <row r="1216" spans="1:3">
      <c r="A1216" s="162" t="s">
        <v>2785</v>
      </c>
      <c r="B1216" s="67" t="s">
        <v>2786</v>
      </c>
      <c r="C1216" s="164"/>
    </row>
    <row r="1217" spans="1:3">
      <c r="A1217" s="162" t="s">
        <v>1894</v>
      </c>
      <c r="B1217" s="67" t="s">
        <v>1895</v>
      </c>
      <c r="C1217" s="164"/>
    </row>
    <row r="1218" spans="1:3">
      <c r="A1218" s="162" t="s">
        <v>2722</v>
      </c>
      <c r="B1218" s="67" t="s">
        <v>2723</v>
      </c>
      <c r="C1218" s="164"/>
    </row>
    <row r="1219" spans="1:3">
      <c r="A1219" s="162" t="s">
        <v>2066</v>
      </c>
      <c r="B1219" s="67" t="s">
        <v>2067</v>
      </c>
      <c r="C1219" s="164"/>
    </row>
    <row r="1220" spans="1:3">
      <c r="A1220" s="162" t="s">
        <v>2119</v>
      </c>
      <c r="B1220" s="67" t="s">
        <v>2120</v>
      </c>
      <c r="C1220" s="164"/>
    </row>
    <row r="1221" spans="1:3">
      <c r="A1221" s="162" t="s">
        <v>2639</v>
      </c>
      <c r="B1221" s="67" t="s">
        <v>2640</v>
      </c>
      <c r="C1221" s="164"/>
    </row>
    <row r="1222" spans="1:3">
      <c r="A1222" s="162" t="s">
        <v>4159</v>
      </c>
      <c r="B1222" s="67" t="s">
        <v>4623</v>
      </c>
      <c r="C1222" s="164"/>
    </row>
    <row r="1223" spans="1:3">
      <c r="A1223" s="162" t="s">
        <v>3153</v>
      </c>
      <c r="B1223" s="67" t="s">
        <v>3154</v>
      </c>
      <c r="C1223" s="164"/>
    </row>
    <row r="1224" spans="1:3">
      <c r="A1224" s="162" t="s">
        <v>3833</v>
      </c>
      <c r="B1224" s="67" t="s">
        <v>3834</v>
      </c>
      <c r="C1224" s="164"/>
    </row>
    <row r="1225" spans="1:3">
      <c r="A1225" s="162" t="s">
        <v>2038</v>
      </c>
      <c r="B1225" s="67" t="s">
        <v>2039</v>
      </c>
      <c r="C1225" s="164"/>
    </row>
    <row r="1226" spans="1:3">
      <c r="A1226" s="162" t="s">
        <v>1921</v>
      </c>
      <c r="B1226" s="67" t="s">
        <v>1922</v>
      </c>
      <c r="C1226" s="164"/>
    </row>
    <row r="1227" spans="1:3">
      <c r="A1227" s="162" t="s">
        <v>3515</v>
      </c>
      <c r="B1227" s="67" t="s">
        <v>4962</v>
      </c>
      <c r="C1227" s="164"/>
    </row>
    <row r="1228" spans="1:3">
      <c r="A1228" s="162" t="s">
        <v>2368</v>
      </c>
      <c r="B1228" s="67" t="s">
        <v>2369</v>
      </c>
      <c r="C1228" s="164"/>
    </row>
    <row r="1229" spans="1:3">
      <c r="A1229" s="162" t="s">
        <v>2522</v>
      </c>
      <c r="B1229" s="67" t="s">
        <v>2523</v>
      </c>
      <c r="C1229" s="164"/>
    </row>
    <row r="1230" spans="1:3">
      <c r="A1230" s="162" t="s">
        <v>2385</v>
      </c>
      <c r="B1230" s="67" t="s">
        <v>2386</v>
      </c>
      <c r="C1230" s="164"/>
    </row>
    <row r="1231" spans="1:3">
      <c r="A1231" s="162" t="s">
        <v>3122</v>
      </c>
      <c r="B1231" s="67" t="s">
        <v>4884</v>
      </c>
      <c r="C1231" s="164"/>
    </row>
    <row r="1232" spans="1:3">
      <c r="A1232" s="162" t="s">
        <v>1387</v>
      </c>
      <c r="B1232" s="67" t="s">
        <v>1388</v>
      </c>
      <c r="C1232" s="164"/>
    </row>
    <row r="1233" spans="1:3">
      <c r="A1233" s="162" t="s">
        <v>1579</v>
      </c>
      <c r="B1233" s="67" t="s">
        <v>1580</v>
      </c>
      <c r="C1233" s="164"/>
    </row>
    <row r="1234" spans="1:3">
      <c r="A1234" s="162" t="s">
        <v>2074</v>
      </c>
      <c r="B1234" s="67" t="s">
        <v>2075</v>
      </c>
      <c r="C1234" s="164"/>
    </row>
    <row r="1235" spans="1:3">
      <c r="A1235" s="162" t="s">
        <v>2863</v>
      </c>
      <c r="B1235" s="67" t="s">
        <v>2864</v>
      </c>
      <c r="C1235" s="164"/>
    </row>
    <row r="1236" spans="1:3">
      <c r="A1236" s="162" t="s">
        <v>2265</v>
      </c>
      <c r="B1236" s="67" t="s">
        <v>2266</v>
      </c>
      <c r="C1236" s="164"/>
    </row>
    <row r="1237" spans="1:3">
      <c r="A1237" s="162" t="s">
        <v>4164</v>
      </c>
      <c r="B1237" s="67" t="s">
        <v>4165</v>
      </c>
      <c r="C1237" s="164"/>
    </row>
    <row r="1238" spans="1:3">
      <c r="A1238" s="162" t="s">
        <v>2341</v>
      </c>
      <c r="B1238" s="67" t="s">
        <v>2342</v>
      </c>
      <c r="C1238" s="164"/>
    </row>
    <row r="1239" spans="1:3">
      <c r="A1239" s="162" t="s">
        <v>2178</v>
      </c>
      <c r="B1239" s="67" t="s">
        <v>2179</v>
      </c>
      <c r="C1239" s="164"/>
    </row>
    <row r="1240" spans="1:3">
      <c r="A1240" s="162" t="s">
        <v>2182</v>
      </c>
      <c r="B1240" s="67" t="s">
        <v>2183</v>
      </c>
      <c r="C1240" s="164"/>
    </row>
    <row r="1241" spans="1:3">
      <c r="A1241" s="162" t="s">
        <v>2457</v>
      </c>
      <c r="B1241" s="67" t="s">
        <v>2458</v>
      </c>
      <c r="C1241" s="164"/>
    </row>
    <row r="1242" spans="1:3">
      <c r="A1242" s="162" t="s">
        <v>3044</v>
      </c>
      <c r="B1242" s="67" t="s">
        <v>3045</v>
      </c>
      <c r="C1242" s="164"/>
    </row>
    <row r="1243" spans="1:3">
      <c r="A1243" s="162" t="s">
        <v>2844</v>
      </c>
      <c r="B1243" s="67" t="s">
        <v>2845</v>
      </c>
      <c r="C1243" s="164"/>
    </row>
    <row r="1244" spans="1:3">
      <c r="A1244" s="162" t="s">
        <v>3185</v>
      </c>
      <c r="B1244" s="67" t="s">
        <v>3186</v>
      </c>
      <c r="C1244" s="164"/>
    </row>
    <row r="1245" spans="1:3">
      <c r="A1245" s="162" t="s">
        <v>2916</v>
      </c>
      <c r="B1245" s="67" t="s">
        <v>2917</v>
      </c>
      <c r="C1245" s="164"/>
    </row>
    <row r="1246" spans="1:3">
      <c r="A1246" s="162" t="s">
        <v>1356</v>
      </c>
      <c r="B1246" s="67" t="s">
        <v>1357</v>
      </c>
      <c r="C1246" s="164"/>
    </row>
    <row r="1247" spans="1:3">
      <c r="A1247" s="162" t="s">
        <v>2708</v>
      </c>
      <c r="B1247" s="67" t="s">
        <v>2709</v>
      </c>
      <c r="C1247" s="164"/>
    </row>
    <row r="1248" spans="1:3">
      <c r="A1248" s="162" t="s">
        <v>2205</v>
      </c>
      <c r="B1248" s="67" t="s">
        <v>2206</v>
      </c>
      <c r="C1248" s="164"/>
    </row>
    <row r="1249" spans="1:3">
      <c r="A1249" s="162" t="s">
        <v>2811</v>
      </c>
      <c r="B1249" s="67" t="s">
        <v>2812</v>
      </c>
      <c r="C1249" s="164"/>
    </row>
    <row r="1250" spans="1:3">
      <c r="A1250" s="162" t="s">
        <v>2056</v>
      </c>
      <c r="B1250" s="67" t="s">
        <v>2057</v>
      </c>
      <c r="C1250" s="164"/>
    </row>
    <row r="1251" spans="1:3">
      <c r="A1251" s="162" t="s">
        <v>2093</v>
      </c>
      <c r="B1251" s="67" t="s">
        <v>2094</v>
      </c>
      <c r="C1251" s="164"/>
    </row>
    <row r="1252" spans="1:3">
      <c r="A1252" s="162" t="s">
        <v>3441</v>
      </c>
      <c r="B1252" s="67" t="s">
        <v>3442</v>
      </c>
      <c r="C1252" s="164"/>
    </row>
    <row r="1253" spans="1:3">
      <c r="A1253" s="162" t="s">
        <v>1940</v>
      </c>
      <c r="B1253" s="67" t="s">
        <v>1941</v>
      </c>
      <c r="C1253" s="164"/>
    </row>
    <row r="1254" spans="1:3">
      <c r="A1254" s="162" t="s">
        <v>1465</v>
      </c>
      <c r="B1254" s="67" t="s">
        <v>1466</v>
      </c>
      <c r="C1254" s="164"/>
    </row>
    <row r="1255" spans="1:3">
      <c r="A1255" s="162" t="s">
        <v>2377</v>
      </c>
      <c r="B1255" s="67" t="s">
        <v>2378</v>
      </c>
      <c r="C1255" s="164"/>
    </row>
    <row r="1256" spans="1:3">
      <c r="A1256" s="162" t="s">
        <v>2214</v>
      </c>
      <c r="B1256" s="67" t="s">
        <v>2215</v>
      </c>
      <c r="C1256" s="164"/>
    </row>
    <row r="1257" spans="1:3">
      <c r="A1257" s="162" t="s">
        <v>2566</v>
      </c>
      <c r="B1257" s="67" t="s">
        <v>2567</v>
      </c>
      <c r="C1257" s="164"/>
    </row>
    <row r="1258" spans="1:3">
      <c r="A1258" s="162" t="s">
        <v>1968</v>
      </c>
      <c r="B1258" s="67" t="s">
        <v>1969</v>
      </c>
      <c r="C1258" s="164"/>
    </row>
    <row r="1259" spans="1:3">
      <c r="A1259" s="162" t="s">
        <v>2563</v>
      </c>
      <c r="B1259" s="67" t="s">
        <v>2564</v>
      </c>
      <c r="C1259" s="164"/>
    </row>
    <row r="1260" spans="1:3">
      <c r="A1260" s="162" t="s">
        <v>1506</v>
      </c>
      <c r="B1260" s="67" t="s">
        <v>1507</v>
      </c>
      <c r="C1260" s="164"/>
    </row>
    <row r="1261" spans="1:3">
      <c r="A1261" s="162" t="s">
        <v>2700</v>
      </c>
      <c r="B1261" s="67" t="s">
        <v>2701</v>
      </c>
      <c r="C1261" s="164"/>
    </row>
    <row r="1262" spans="1:3">
      <c r="A1262" s="162" t="s">
        <v>4392</v>
      </c>
      <c r="B1262" s="67" t="s">
        <v>4393</v>
      </c>
      <c r="C1262" s="164"/>
    </row>
    <row r="1263" spans="1:3">
      <c r="A1263" s="162" t="s">
        <v>3098</v>
      </c>
      <c r="B1263" s="67" t="s">
        <v>3099</v>
      </c>
      <c r="C1263" s="164"/>
    </row>
    <row r="1264" spans="1:3">
      <c r="A1264" s="162" t="s">
        <v>2412</v>
      </c>
      <c r="B1264" s="67" t="s">
        <v>2413</v>
      </c>
      <c r="C1264" s="164"/>
    </row>
    <row r="1265" spans="1:3">
      <c r="A1265" s="162" t="s">
        <v>1908</v>
      </c>
      <c r="B1265" s="67" t="s">
        <v>1909</v>
      </c>
      <c r="C1265" s="164"/>
    </row>
    <row r="1266" spans="1:3">
      <c r="A1266" s="162" t="s">
        <v>3088</v>
      </c>
      <c r="B1266" s="67" t="s">
        <v>3089</v>
      </c>
      <c r="C1266" s="164"/>
    </row>
    <row r="1267" spans="1:3">
      <c r="A1267" s="162" t="s">
        <v>3266</v>
      </c>
      <c r="B1267" s="67" t="s">
        <v>3267</v>
      </c>
      <c r="C1267" s="164"/>
    </row>
    <row r="1268" spans="1:3">
      <c r="A1268" s="162" t="s">
        <v>1952</v>
      </c>
      <c r="B1268" s="67" t="s">
        <v>1953</v>
      </c>
      <c r="C1268" s="164"/>
    </row>
    <row r="1269" spans="1:3">
      <c r="A1269" s="162" t="s">
        <v>2003</v>
      </c>
      <c r="B1269" s="67" t="s">
        <v>2004</v>
      </c>
      <c r="C1269" s="164"/>
    </row>
    <row r="1270" spans="1:3">
      <c r="A1270" s="162" t="s">
        <v>517</v>
      </c>
      <c r="B1270" s="67" t="s">
        <v>518</v>
      </c>
      <c r="C1270" s="164"/>
    </row>
    <row r="1271" spans="1:3">
      <c r="A1271" s="162" t="s">
        <v>2582</v>
      </c>
      <c r="B1271" s="67" t="s">
        <v>2583</v>
      </c>
      <c r="C1271" s="164"/>
    </row>
    <row r="1272" spans="1:3">
      <c r="A1272" s="162" t="s">
        <v>1663</v>
      </c>
      <c r="B1272" s="67" t="s">
        <v>1664</v>
      </c>
      <c r="C1272" s="164"/>
    </row>
    <row r="1273" spans="1:3">
      <c r="A1273" s="162" t="s">
        <v>2151</v>
      </c>
      <c r="B1273" s="67" t="s">
        <v>2152</v>
      </c>
      <c r="C1273" s="164"/>
    </row>
    <row r="1274" spans="1:3">
      <c r="A1274" s="162" t="s">
        <v>2714</v>
      </c>
      <c r="B1274" s="67" t="s">
        <v>2715</v>
      </c>
      <c r="C1274" s="164"/>
    </row>
    <row r="1275" spans="1:3">
      <c r="A1275" s="162" t="s">
        <v>2948</v>
      </c>
      <c r="B1275" s="67" t="s">
        <v>2949</v>
      </c>
      <c r="C1275" s="164"/>
    </row>
    <row r="1276" spans="1:3">
      <c r="A1276" s="162" t="s">
        <v>2690</v>
      </c>
      <c r="B1276" s="67" t="s">
        <v>2691</v>
      </c>
      <c r="C1276" s="164"/>
    </row>
    <row r="1277" spans="1:3">
      <c r="A1277" s="162" t="s">
        <v>2506</v>
      </c>
      <c r="B1277" s="67" t="s">
        <v>2507</v>
      </c>
      <c r="C1277" s="164"/>
    </row>
    <row r="1278" spans="1:3">
      <c r="A1278" s="162" t="s">
        <v>4538</v>
      </c>
      <c r="B1278" s="67" t="s">
        <v>5168</v>
      </c>
      <c r="C1278" s="164"/>
    </row>
    <row r="1279" spans="1:3">
      <c r="A1279" s="162" t="s">
        <v>3846</v>
      </c>
      <c r="B1279" s="67" t="s">
        <v>3847</v>
      </c>
      <c r="C1279" s="164"/>
    </row>
    <row r="1280" spans="1:3">
      <c r="A1280" s="162" t="s">
        <v>2028</v>
      </c>
      <c r="B1280" s="67" t="s">
        <v>2029</v>
      </c>
      <c r="C1280" s="164"/>
    </row>
    <row r="1281" spans="1:3">
      <c r="A1281" s="162" t="s">
        <v>2304</v>
      </c>
      <c r="B1281" s="67" t="s">
        <v>2305</v>
      </c>
      <c r="C1281" s="164"/>
    </row>
    <row r="1282" spans="1:3">
      <c r="A1282" s="162" t="s">
        <v>2983</v>
      </c>
      <c r="B1282" s="67" t="s">
        <v>2984</v>
      </c>
      <c r="C1282" s="164"/>
    </row>
    <row r="1283" spans="1:3">
      <c r="A1283" s="162" t="s">
        <v>2285</v>
      </c>
      <c r="B1283" s="67" t="s">
        <v>2286</v>
      </c>
      <c r="C1283" s="164"/>
    </row>
    <row r="1284" spans="1:3">
      <c r="A1284" s="162" t="s">
        <v>2141</v>
      </c>
      <c r="B1284" s="67" t="s">
        <v>2142</v>
      </c>
      <c r="C1284" s="164"/>
    </row>
    <row r="1285" spans="1:3">
      <c r="A1285" s="162" t="s">
        <v>1991</v>
      </c>
      <c r="B1285" s="67" t="s">
        <v>1992</v>
      </c>
      <c r="C1285" s="164"/>
    </row>
    <row r="1286" spans="1:3">
      <c r="A1286" s="162" t="s">
        <v>2738</v>
      </c>
      <c r="B1286" s="67" t="s">
        <v>2739</v>
      </c>
      <c r="C1286" s="164"/>
    </row>
    <row r="1287" spans="1:3">
      <c r="A1287" s="162" t="s">
        <v>1714</v>
      </c>
      <c r="B1287" s="67" t="s">
        <v>1715</v>
      </c>
      <c r="C1287" s="164"/>
    </row>
    <row r="1288" spans="1:3">
      <c r="A1288" s="162" t="s">
        <v>4056</v>
      </c>
      <c r="B1288" s="67" t="s">
        <v>4057</v>
      </c>
      <c r="C1288" s="164"/>
    </row>
    <row r="1289" spans="1:3">
      <c r="A1289" s="162" t="s">
        <v>3050</v>
      </c>
      <c r="B1289" s="67" t="s">
        <v>3051</v>
      </c>
      <c r="C1289" s="164"/>
    </row>
    <row r="1290" spans="1:3">
      <c r="A1290" s="162" t="s">
        <v>2935</v>
      </c>
      <c r="B1290" s="67" t="s">
        <v>4756</v>
      </c>
      <c r="C1290" s="164"/>
    </row>
    <row r="1291" spans="1:3">
      <c r="A1291" s="162" t="s">
        <v>1184</v>
      </c>
      <c r="B1291" s="67" t="s">
        <v>1185</v>
      </c>
      <c r="C1291" s="164"/>
    </row>
    <row r="1292" spans="1:3">
      <c r="A1292" s="162" t="s">
        <v>3145</v>
      </c>
      <c r="B1292" s="67" t="s">
        <v>3146</v>
      </c>
      <c r="C1292" s="164"/>
    </row>
    <row r="1293" spans="1:3">
      <c r="A1293" s="162" t="s">
        <v>4084</v>
      </c>
      <c r="B1293" s="67" t="s">
        <v>4085</v>
      </c>
      <c r="C1293" s="164"/>
    </row>
    <row r="1294" spans="1:3">
      <c r="A1294" s="162" t="s">
        <v>2238</v>
      </c>
      <c r="B1294" s="67" t="s">
        <v>2239</v>
      </c>
      <c r="C1294" s="164"/>
    </row>
    <row r="1295" spans="1:3">
      <c r="A1295" s="162" t="s">
        <v>3609</v>
      </c>
      <c r="B1295" s="67" t="s">
        <v>3610</v>
      </c>
      <c r="C1295" s="164"/>
    </row>
    <row r="1296" spans="1:3">
      <c r="A1296" s="162" t="s">
        <v>2230</v>
      </c>
      <c r="B1296" s="67" t="s">
        <v>2231</v>
      </c>
      <c r="C1296" s="164"/>
    </row>
    <row r="1297" spans="1:3">
      <c r="A1297" s="162" t="s">
        <v>1936</v>
      </c>
      <c r="B1297" s="67" t="s">
        <v>1937</v>
      </c>
      <c r="C1297" s="164"/>
    </row>
    <row r="1298" spans="1:3">
      <c r="A1298" s="162" t="s">
        <v>2167</v>
      </c>
      <c r="B1298" s="67" t="s">
        <v>2168</v>
      </c>
      <c r="C1298" s="164"/>
    </row>
    <row r="1299" spans="1:3">
      <c r="A1299" s="162" t="s">
        <v>3448</v>
      </c>
      <c r="B1299" s="67" t="s">
        <v>3449</v>
      </c>
      <c r="C1299" s="164"/>
    </row>
    <row r="1300" spans="1:3">
      <c r="A1300" s="162" t="s">
        <v>1835</v>
      </c>
      <c r="B1300" s="67" t="s">
        <v>1836</v>
      </c>
      <c r="C1300" s="164"/>
    </row>
    <row r="1301" spans="1:3">
      <c r="A1301" s="162" t="s">
        <v>2127</v>
      </c>
      <c r="B1301" s="67" t="s">
        <v>2128</v>
      </c>
      <c r="C1301" s="164"/>
    </row>
    <row r="1302" spans="1:3">
      <c r="A1302" s="162" t="s">
        <v>3262</v>
      </c>
      <c r="B1302" s="67" t="s">
        <v>3263</v>
      </c>
      <c r="C1302" s="164"/>
    </row>
    <row r="1303" spans="1:3">
      <c r="A1303" s="162" t="s">
        <v>3010</v>
      </c>
      <c r="B1303" s="67" t="s">
        <v>3011</v>
      </c>
      <c r="C1303" s="164"/>
    </row>
    <row r="1304" spans="1:3">
      <c r="A1304" s="162" t="s">
        <v>2323</v>
      </c>
      <c r="B1304" s="67" t="s">
        <v>2324</v>
      </c>
      <c r="C1304" s="164"/>
    </row>
    <row r="1305" spans="1:3">
      <c r="A1305" s="162" t="s">
        <v>2287</v>
      </c>
      <c r="B1305" s="67" t="s">
        <v>2288</v>
      </c>
      <c r="C1305" s="164"/>
    </row>
    <row r="1306" spans="1:3">
      <c r="A1306" s="162" t="s">
        <v>2249</v>
      </c>
      <c r="B1306" s="67" t="s">
        <v>2250</v>
      </c>
      <c r="C1306" s="164"/>
    </row>
    <row r="1307" spans="1:3">
      <c r="A1307" s="162" t="s">
        <v>3638</v>
      </c>
      <c r="B1307" s="67" t="s">
        <v>3639</v>
      </c>
      <c r="C1307" s="164"/>
    </row>
    <row r="1308" spans="1:3">
      <c r="A1308" s="162" t="s">
        <v>2121</v>
      </c>
      <c r="B1308" s="67" t="s">
        <v>2122</v>
      </c>
      <c r="C1308" s="164"/>
    </row>
    <row r="1309" spans="1:3">
      <c r="A1309" s="162" t="s">
        <v>2609</v>
      </c>
      <c r="B1309" s="67" t="s">
        <v>2610</v>
      </c>
      <c r="C1309" s="164"/>
    </row>
    <row r="1310" spans="1:3">
      <c r="A1310" s="162" t="s">
        <v>3692</v>
      </c>
      <c r="B1310" s="67" t="s">
        <v>3693</v>
      </c>
      <c r="C1310" s="164"/>
    </row>
    <row r="1311" spans="1:3">
      <c r="A1311" s="162" t="s">
        <v>2449</v>
      </c>
      <c r="B1311" s="67" t="s">
        <v>2450</v>
      </c>
      <c r="C1311" s="164"/>
    </row>
    <row r="1312" spans="1:3">
      <c r="A1312" s="162" t="s">
        <v>2720</v>
      </c>
      <c r="B1312" s="67" t="s">
        <v>2721</v>
      </c>
      <c r="C1312" s="164"/>
    </row>
    <row r="1313" spans="1:3">
      <c r="A1313" s="162" t="s">
        <v>2698</v>
      </c>
      <c r="B1313" s="67" t="s">
        <v>2699</v>
      </c>
      <c r="C1313" s="164"/>
    </row>
    <row r="1314" spans="1:3">
      <c r="A1314" s="162" t="s">
        <v>1641</v>
      </c>
      <c r="B1314" s="67" t="s">
        <v>1642</v>
      </c>
      <c r="C1314" s="164"/>
    </row>
    <row r="1315" spans="1:3">
      <c r="A1315" s="162" t="s">
        <v>5169</v>
      </c>
      <c r="B1315" s="67" t="s">
        <v>4738</v>
      </c>
      <c r="C1315" s="164"/>
    </row>
    <row r="1316" spans="1:3">
      <c r="A1316" s="162" t="s">
        <v>2637</v>
      </c>
      <c r="B1316" s="67" t="s">
        <v>2638</v>
      </c>
      <c r="C1316" s="164"/>
    </row>
    <row r="1317" spans="1:3">
      <c r="A1317" s="162" t="s">
        <v>2451</v>
      </c>
      <c r="B1317" s="67" t="s">
        <v>2452</v>
      </c>
      <c r="C1317" s="164"/>
    </row>
    <row r="1318" spans="1:3">
      <c r="A1318" s="162" t="s">
        <v>2159</v>
      </c>
      <c r="B1318" s="67" t="s">
        <v>2160</v>
      </c>
      <c r="C1318" s="164"/>
    </row>
    <row r="1319" spans="1:3">
      <c r="A1319" s="162" t="s">
        <v>3411</v>
      </c>
      <c r="B1319" s="67" t="s">
        <v>3412</v>
      </c>
      <c r="C1319" s="164"/>
    </row>
    <row r="1320" spans="1:3">
      <c r="A1320" s="162" t="s">
        <v>4757</v>
      </c>
      <c r="B1320" s="67" t="s">
        <v>4758</v>
      </c>
      <c r="C1320" s="164"/>
    </row>
    <row r="1321" spans="1:3">
      <c r="A1321" s="162" t="s">
        <v>2481</v>
      </c>
      <c r="B1321" s="67" t="s">
        <v>2482</v>
      </c>
      <c r="C1321" s="164"/>
    </row>
    <row r="1322" spans="1:3">
      <c r="A1322" s="162" t="s">
        <v>3349</v>
      </c>
      <c r="B1322" s="67" t="s">
        <v>3350</v>
      </c>
      <c r="C1322" s="164"/>
    </row>
    <row r="1323" spans="1:3">
      <c r="A1323" s="162" t="s">
        <v>1311</v>
      </c>
      <c r="B1323" s="67" t="s">
        <v>1312</v>
      </c>
      <c r="C1323" s="164"/>
    </row>
    <row r="1324" spans="1:3">
      <c r="A1324" s="162" t="s">
        <v>2955</v>
      </c>
      <c r="B1324" s="67" t="s">
        <v>2956</v>
      </c>
      <c r="C1324" s="164"/>
    </row>
    <row r="1325" spans="1:3">
      <c r="A1325" s="162" t="s">
        <v>2681</v>
      </c>
      <c r="B1325" s="67" t="s">
        <v>2682</v>
      </c>
      <c r="C1325" s="164"/>
    </row>
    <row r="1326" spans="1:3">
      <c r="A1326" s="162" t="s">
        <v>3171</v>
      </c>
      <c r="B1326" s="67" t="s">
        <v>3172</v>
      </c>
      <c r="C1326" s="164"/>
    </row>
    <row r="1327" spans="1:3">
      <c r="A1327" s="162" t="s">
        <v>847</v>
      </c>
      <c r="B1327" s="67" t="s">
        <v>848</v>
      </c>
      <c r="C1327" s="164"/>
    </row>
    <row r="1328" spans="1:3">
      <c r="A1328" s="162" t="s">
        <v>2728</v>
      </c>
      <c r="B1328" s="67" t="s">
        <v>2729</v>
      </c>
      <c r="C1328" s="164"/>
    </row>
    <row r="1329" spans="1:3">
      <c r="A1329" s="162" t="s">
        <v>2508</v>
      </c>
      <c r="B1329" s="67" t="s">
        <v>2509</v>
      </c>
      <c r="C1329" s="164"/>
    </row>
    <row r="1330" spans="1:3">
      <c r="A1330" s="162" t="s">
        <v>1964</v>
      </c>
      <c r="B1330" s="67" t="s">
        <v>1965</v>
      </c>
      <c r="C1330" s="164"/>
    </row>
    <row r="1331" spans="1:3">
      <c r="A1331" s="162" t="s">
        <v>2327</v>
      </c>
      <c r="B1331" s="67" t="s">
        <v>2328</v>
      </c>
      <c r="C1331" s="164"/>
    </row>
    <row r="1332" spans="1:3">
      <c r="A1332" s="162" t="s">
        <v>3067</v>
      </c>
      <c r="B1332" s="67" t="s">
        <v>3068</v>
      </c>
      <c r="C1332" s="164"/>
    </row>
    <row r="1333" spans="1:3">
      <c r="A1333" s="162" t="s">
        <v>2706</v>
      </c>
      <c r="B1333" s="67" t="s">
        <v>2707</v>
      </c>
      <c r="C1333" s="164"/>
    </row>
    <row r="1334" spans="1:3">
      <c r="A1334" s="162" t="s">
        <v>2797</v>
      </c>
      <c r="B1334" s="67" t="s">
        <v>2798</v>
      </c>
      <c r="C1334" s="164"/>
    </row>
    <row r="1335" spans="1:3">
      <c r="A1335" s="162" t="s">
        <v>3281</v>
      </c>
      <c r="B1335" s="67" t="s">
        <v>3282</v>
      </c>
      <c r="C1335" s="164"/>
    </row>
    <row r="1336" spans="1:3">
      <c r="A1336" s="162" t="s">
        <v>3233</v>
      </c>
      <c r="B1336" s="67" t="s">
        <v>5170</v>
      </c>
      <c r="C1336" s="164"/>
    </row>
    <row r="1337" spans="1:3">
      <c r="A1337" s="162" t="s">
        <v>3427</v>
      </c>
      <c r="B1337" s="67" t="s">
        <v>3428</v>
      </c>
      <c r="C1337" s="164"/>
    </row>
    <row r="1338" spans="1:3">
      <c r="A1338" s="162" t="s">
        <v>2589</v>
      </c>
      <c r="B1338" s="67" t="s">
        <v>2590</v>
      </c>
      <c r="C1338" s="164"/>
    </row>
    <row r="1339" spans="1:3">
      <c r="A1339" s="162" t="s">
        <v>2799</v>
      </c>
      <c r="B1339" s="67" t="s">
        <v>5058</v>
      </c>
      <c r="C1339" s="164"/>
    </row>
    <row r="1340" spans="1:3">
      <c r="A1340" s="162" t="s">
        <v>2339</v>
      </c>
      <c r="B1340" s="67" t="s">
        <v>2340</v>
      </c>
      <c r="C1340" s="164"/>
    </row>
    <row r="1341" spans="1:3">
      <c r="A1341" s="162" t="s">
        <v>3460</v>
      </c>
      <c r="B1341" s="67" t="s">
        <v>3461</v>
      </c>
      <c r="C1341" s="164"/>
    </row>
    <row r="1342" spans="1:3">
      <c r="A1342" s="162" t="s">
        <v>3096</v>
      </c>
      <c r="B1342" s="67" t="s">
        <v>3097</v>
      </c>
      <c r="C1342" s="164"/>
    </row>
    <row r="1343" spans="1:3">
      <c r="A1343" s="162" t="s">
        <v>2306</v>
      </c>
      <c r="B1343" s="67" t="s">
        <v>2307</v>
      </c>
      <c r="C1343" s="164"/>
    </row>
    <row r="1344" spans="1:3">
      <c r="A1344" s="162" t="s">
        <v>4590</v>
      </c>
      <c r="B1344" s="67" t="s">
        <v>4591</v>
      </c>
      <c r="C1344" s="164"/>
    </row>
    <row r="1345" spans="1:3">
      <c r="A1345" s="162" t="s">
        <v>1898</v>
      </c>
      <c r="B1345" s="67" t="s">
        <v>1899</v>
      </c>
      <c r="C1345" s="164"/>
    </row>
    <row r="1346" spans="1:3">
      <c r="A1346" s="162" t="s">
        <v>2516</v>
      </c>
      <c r="B1346" s="67" t="s">
        <v>2517</v>
      </c>
      <c r="C1346" s="164"/>
    </row>
    <row r="1347" spans="1:3">
      <c r="A1347" s="162" t="s">
        <v>3213</v>
      </c>
      <c r="B1347" s="67" t="s">
        <v>3214</v>
      </c>
      <c r="C1347" s="164"/>
    </row>
    <row r="1348" spans="1:3">
      <c r="A1348" s="162" t="s">
        <v>2558</v>
      </c>
      <c r="B1348" s="67" t="s">
        <v>2559</v>
      </c>
      <c r="C1348" s="164"/>
    </row>
    <row r="1349" spans="1:3">
      <c r="A1349" s="162" t="s">
        <v>2597</v>
      </c>
      <c r="B1349" s="67" t="s">
        <v>2598</v>
      </c>
      <c r="C1349" s="164"/>
    </row>
    <row r="1350" spans="1:3">
      <c r="A1350" s="162" t="s">
        <v>2629</v>
      </c>
      <c r="B1350" s="67" t="s">
        <v>2630</v>
      </c>
      <c r="C1350" s="164"/>
    </row>
    <row r="1351" spans="1:3">
      <c r="A1351" s="162" t="s">
        <v>2931</v>
      </c>
      <c r="B1351" s="67" t="s">
        <v>2932</v>
      </c>
      <c r="C1351" s="164"/>
    </row>
    <row r="1352" spans="1:3">
      <c r="A1352" s="162" t="s">
        <v>2111</v>
      </c>
      <c r="B1352" s="67" t="s">
        <v>2112</v>
      </c>
      <c r="C1352" s="164"/>
    </row>
    <row r="1353" spans="1:3">
      <c r="A1353" s="162" t="s">
        <v>2675</v>
      </c>
      <c r="B1353" s="67" t="s">
        <v>2676</v>
      </c>
      <c r="C1353" s="164"/>
    </row>
    <row r="1354" spans="1:3">
      <c r="A1354" s="162" t="s">
        <v>2300</v>
      </c>
      <c r="B1354" s="67" t="s">
        <v>2301</v>
      </c>
      <c r="C1354" s="164"/>
    </row>
    <row r="1355" spans="1:3">
      <c r="A1355" s="162" t="s">
        <v>4090</v>
      </c>
      <c r="B1355" s="67" t="s">
        <v>4091</v>
      </c>
      <c r="C1355" s="164"/>
    </row>
    <row r="1356" spans="1:3">
      <c r="A1356" s="162" t="s">
        <v>2302</v>
      </c>
      <c r="B1356" s="67" t="s">
        <v>2303</v>
      </c>
      <c r="C1356" s="164"/>
    </row>
    <row r="1357" spans="1:3">
      <c r="A1357" s="162" t="s">
        <v>3151</v>
      </c>
      <c r="B1357" s="67" t="s">
        <v>3152</v>
      </c>
      <c r="C1357" s="164"/>
    </row>
    <row r="1358" spans="1:3">
      <c r="A1358" s="162" t="s">
        <v>3254</v>
      </c>
      <c r="B1358" s="67" t="s">
        <v>3255</v>
      </c>
      <c r="C1358" s="164"/>
    </row>
    <row r="1359" spans="1:3">
      <c r="A1359" s="162" t="s">
        <v>2465</v>
      </c>
      <c r="B1359" s="67" t="s">
        <v>2466</v>
      </c>
      <c r="C1359" s="164"/>
    </row>
    <row r="1360" spans="1:3">
      <c r="A1360" s="162" t="s">
        <v>5171</v>
      </c>
      <c r="B1360" s="67" t="s">
        <v>4631</v>
      </c>
      <c r="C1360" s="164"/>
    </row>
    <row r="1361" spans="1:3">
      <c r="A1361" s="162" t="s">
        <v>2373</v>
      </c>
      <c r="B1361" s="67" t="s">
        <v>2374</v>
      </c>
      <c r="C1361" s="164"/>
    </row>
    <row r="1362" spans="1:3">
      <c r="A1362" s="162" t="s">
        <v>2275</v>
      </c>
      <c r="B1362" s="67" t="s">
        <v>2276</v>
      </c>
      <c r="C1362" s="164"/>
    </row>
    <row r="1363" spans="1:3">
      <c r="A1363" s="162" t="s">
        <v>2471</v>
      </c>
      <c r="B1363" s="67" t="s">
        <v>2472</v>
      </c>
      <c r="C1363" s="164"/>
    </row>
    <row r="1364" spans="1:3">
      <c r="A1364" s="162" t="s">
        <v>3423</v>
      </c>
      <c r="B1364" s="67" t="s">
        <v>3424</v>
      </c>
      <c r="C1364" s="164"/>
    </row>
    <row r="1365" spans="1:3">
      <c r="A1365" s="162" t="s">
        <v>3470</v>
      </c>
      <c r="B1365" s="67" t="s">
        <v>3471</v>
      </c>
      <c r="C1365" s="164"/>
    </row>
    <row r="1366" spans="1:3">
      <c r="A1366" s="162" t="s">
        <v>3020</v>
      </c>
      <c r="B1366" s="67" t="s">
        <v>3021</v>
      </c>
      <c r="C1366" s="164"/>
    </row>
    <row r="1367" spans="1:3">
      <c r="A1367" s="162" t="s">
        <v>2362</v>
      </c>
      <c r="B1367" s="67" t="s">
        <v>2363</v>
      </c>
      <c r="C1367" s="164"/>
    </row>
    <row r="1368" spans="1:3">
      <c r="A1368" s="162" t="s">
        <v>2487</v>
      </c>
      <c r="B1368" s="67" t="s">
        <v>2488</v>
      </c>
      <c r="C1368" s="164"/>
    </row>
    <row r="1369" spans="1:3">
      <c r="A1369" s="162" t="s">
        <v>2530</v>
      </c>
      <c r="B1369" s="67" t="s">
        <v>2531</v>
      </c>
      <c r="C1369" s="164"/>
    </row>
    <row r="1370" spans="1:3">
      <c r="A1370" s="162" t="s">
        <v>3447</v>
      </c>
      <c r="B1370" s="67" t="s">
        <v>4754</v>
      </c>
      <c r="C1370" s="164"/>
    </row>
    <row r="1371" spans="1:3">
      <c r="A1371" s="162" t="s">
        <v>3825</v>
      </c>
      <c r="B1371" s="67" t="s">
        <v>3826</v>
      </c>
      <c r="C1371" s="164"/>
    </row>
    <row r="1372" spans="1:3">
      <c r="A1372" s="162" t="s">
        <v>2548</v>
      </c>
      <c r="B1372" s="67" t="s">
        <v>2549</v>
      </c>
      <c r="C1372" s="164"/>
    </row>
    <row r="1373" spans="1:3">
      <c r="A1373" s="162" t="s">
        <v>2736</v>
      </c>
      <c r="B1373" s="67" t="s">
        <v>2737</v>
      </c>
      <c r="C1373" s="164"/>
    </row>
    <row r="1374" spans="1:3">
      <c r="A1374" s="162" t="s">
        <v>2540</v>
      </c>
      <c r="B1374" s="67" t="s">
        <v>2541</v>
      </c>
      <c r="C1374" s="164"/>
    </row>
    <row r="1375" spans="1:3">
      <c r="A1375" s="162" t="s">
        <v>2560</v>
      </c>
      <c r="B1375" s="67" t="s">
        <v>2561</v>
      </c>
      <c r="C1375" s="164"/>
    </row>
    <row r="1376" spans="1:3">
      <c r="A1376" s="162" t="s">
        <v>2536</v>
      </c>
      <c r="B1376" s="67" t="s">
        <v>2537</v>
      </c>
      <c r="C1376" s="164"/>
    </row>
    <row r="1377" spans="1:3">
      <c r="A1377" s="162" t="s">
        <v>1829</v>
      </c>
      <c r="B1377" s="67" t="s">
        <v>1830</v>
      </c>
      <c r="C1377" s="164"/>
    </row>
    <row r="1378" spans="1:3">
      <c r="A1378" s="162" t="s">
        <v>3345</v>
      </c>
      <c r="B1378" s="67" t="s">
        <v>3346</v>
      </c>
      <c r="C1378" s="164"/>
    </row>
    <row r="1379" spans="1:3">
      <c r="A1379" s="162" t="s">
        <v>2750</v>
      </c>
      <c r="B1379" s="67" t="s">
        <v>2751</v>
      </c>
      <c r="C1379" s="164"/>
    </row>
    <row r="1380" spans="1:3">
      <c r="A1380" s="162" t="s">
        <v>2125</v>
      </c>
      <c r="B1380" s="67" t="s">
        <v>2126</v>
      </c>
      <c r="C1380" s="164"/>
    </row>
    <row r="1381" spans="1:3">
      <c r="A1381" s="162" t="s">
        <v>3093</v>
      </c>
      <c r="B1381" s="67" t="s">
        <v>5063</v>
      </c>
      <c r="C1381" s="164"/>
    </row>
    <row r="1382" spans="1:3">
      <c r="A1382" s="162" t="s">
        <v>3595</v>
      </c>
      <c r="B1382" s="67" t="s">
        <v>3596</v>
      </c>
      <c r="C1382" s="164"/>
    </row>
    <row r="1383" spans="1:3">
      <c r="A1383" s="162" t="s">
        <v>3008</v>
      </c>
      <c r="B1383" s="67" t="s">
        <v>3009</v>
      </c>
      <c r="C1383" s="164"/>
    </row>
    <row r="1384" spans="1:3">
      <c r="A1384" s="162" t="s">
        <v>2742</v>
      </c>
      <c r="B1384" s="67" t="s">
        <v>2743</v>
      </c>
      <c r="C1384" s="164"/>
    </row>
    <row r="1385" spans="1:3">
      <c r="A1385" s="162" t="s">
        <v>2576</v>
      </c>
      <c r="B1385" s="67" t="s">
        <v>2577</v>
      </c>
      <c r="C1385" s="164"/>
    </row>
    <row r="1386" spans="1:3">
      <c r="A1386" s="162" t="s">
        <v>2694</v>
      </c>
      <c r="B1386" s="67" t="s">
        <v>2695</v>
      </c>
      <c r="C1386" s="164"/>
    </row>
    <row r="1387" spans="1:3">
      <c r="A1387" s="162" t="s">
        <v>2046</v>
      </c>
      <c r="B1387" s="67" t="s">
        <v>2047</v>
      </c>
      <c r="C1387" s="164"/>
    </row>
    <row r="1388" spans="1:3">
      <c r="A1388" s="162" t="s">
        <v>2888</v>
      </c>
      <c r="B1388" s="67" t="s">
        <v>2889</v>
      </c>
      <c r="C1388" s="164"/>
    </row>
    <row r="1389" spans="1:3">
      <c r="A1389" s="162" t="s">
        <v>2702</v>
      </c>
      <c r="B1389" s="67" t="s">
        <v>5172</v>
      </c>
      <c r="C1389" s="164"/>
    </row>
    <row r="1390" spans="1:3">
      <c r="A1390" s="162" t="s">
        <v>4135</v>
      </c>
      <c r="B1390" s="67" t="s">
        <v>4136</v>
      </c>
      <c r="C1390" s="164"/>
    </row>
    <row r="1391" spans="1:3">
      <c r="A1391" s="162" t="s">
        <v>1849</v>
      </c>
      <c r="B1391" s="67" t="s">
        <v>4960</v>
      </c>
      <c r="C1391" s="164"/>
    </row>
    <row r="1392" spans="1:3">
      <c r="A1392" s="162" t="s">
        <v>1791</v>
      </c>
      <c r="B1392" s="67" t="s">
        <v>1792</v>
      </c>
      <c r="C1392" s="164"/>
    </row>
    <row r="1393" spans="1:3">
      <c r="A1393" s="162" t="s">
        <v>3437</v>
      </c>
      <c r="B1393" s="67" t="s">
        <v>3438</v>
      </c>
      <c r="C1393" s="164"/>
    </row>
    <row r="1394" spans="1:3">
      <c r="A1394" s="162" t="s">
        <v>2732</v>
      </c>
      <c r="B1394" s="67" t="s">
        <v>2733</v>
      </c>
      <c r="C1394" s="164"/>
    </row>
    <row r="1395" spans="1:3">
      <c r="A1395" s="162" t="s">
        <v>2463</v>
      </c>
      <c r="B1395" s="67" t="s">
        <v>2464</v>
      </c>
      <c r="C1395" s="164"/>
    </row>
    <row r="1396" spans="1:3">
      <c r="A1396" s="162" t="s">
        <v>2255</v>
      </c>
      <c r="B1396" s="67" t="s">
        <v>2256</v>
      </c>
      <c r="C1396" s="164"/>
    </row>
    <row r="1397" spans="1:3">
      <c r="A1397" s="162" t="s">
        <v>1381</v>
      </c>
      <c r="B1397" s="67" t="s">
        <v>1382</v>
      </c>
      <c r="C1397" s="164"/>
    </row>
    <row r="1398" spans="1:3">
      <c r="A1398" s="162" t="s">
        <v>3687</v>
      </c>
      <c r="B1398" s="67" t="s">
        <v>3688</v>
      </c>
      <c r="C1398" s="164"/>
    </row>
    <row r="1399" spans="1:3">
      <c r="A1399" s="162" t="s">
        <v>3127</v>
      </c>
      <c r="B1399" s="67" t="s">
        <v>3128</v>
      </c>
      <c r="C1399" s="164"/>
    </row>
    <row r="1400" spans="1:3">
      <c r="A1400" s="162" t="s">
        <v>5173</v>
      </c>
      <c r="B1400" s="67" t="s">
        <v>4871</v>
      </c>
      <c r="C1400" s="164"/>
    </row>
    <row r="1401" spans="1:3">
      <c r="A1401" s="162" t="s">
        <v>2190</v>
      </c>
      <c r="B1401" s="67" t="s">
        <v>2191</v>
      </c>
      <c r="C1401" s="164"/>
    </row>
    <row r="1402" spans="1:3">
      <c r="A1402" s="162" t="s">
        <v>2430</v>
      </c>
      <c r="B1402" s="67" t="s">
        <v>2431</v>
      </c>
      <c r="C1402" s="164"/>
    </row>
    <row r="1403" spans="1:3">
      <c r="A1403" s="162" t="s">
        <v>3042</v>
      </c>
      <c r="B1403" s="67" t="s">
        <v>3043</v>
      </c>
      <c r="C1403" s="164"/>
    </row>
    <row r="1404" spans="1:3">
      <c r="A1404" s="162" t="s">
        <v>2878</v>
      </c>
      <c r="B1404" s="67" t="s">
        <v>2879</v>
      </c>
      <c r="C1404" s="164"/>
    </row>
    <row r="1405" spans="1:3">
      <c r="A1405" s="162" t="s">
        <v>5174</v>
      </c>
      <c r="B1405" s="67" t="s">
        <v>4649</v>
      </c>
      <c r="C1405" s="164"/>
    </row>
    <row r="1406" spans="1:3">
      <c r="A1406" s="162" t="s">
        <v>2188</v>
      </c>
      <c r="B1406" s="67" t="s">
        <v>2189</v>
      </c>
      <c r="C1406" s="164"/>
    </row>
    <row r="1407" spans="1:3">
      <c r="A1407" s="162" t="s">
        <v>4553</v>
      </c>
      <c r="B1407" s="67" t="s">
        <v>4652</v>
      </c>
      <c r="C1407" s="164"/>
    </row>
    <row r="1408" spans="1:3">
      <c r="A1408" s="162" t="s">
        <v>3929</v>
      </c>
      <c r="B1408" s="67" t="s">
        <v>3930</v>
      </c>
      <c r="C1408" s="164"/>
    </row>
    <row r="1409" spans="1:3">
      <c r="A1409" s="162" t="s">
        <v>2496</v>
      </c>
      <c r="B1409" s="67" t="s">
        <v>2497</v>
      </c>
      <c r="C1409" s="164"/>
    </row>
    <row r="1410" spans="1:3">
      <c r="A1410" s="162" t="s">
        <v>2023</v>
      </c>
      <c r="B1410" s="67" t="s">
        <v>2024</v>
      </c>
      <c r="C1410" s="164"/>
    </row>
    <row r="1411" spans="1:3">
      <c r="A1411" s="162" t="s">
        <v>2787</v>
      </c>
      <c r="B1411" s="67" t="s">
        <v>2788</v>
      </c>
      <c r="C1411" s="164"/>
    </row>
    <row r="1412" spans="1:3">
      <c r="A1412" s="162" t="s">
        <v>2570</v>
      </c>
      <c r="B1412" s="67" t="s">
        <v>2571</v>
      </c>
      <c r="C1412" s="164"/>
    </row>
    <row r="1413" spans="1:3">
      <c r="A1413" s="162" t="s">
        <v>2461</v>
      </c>
      <c r="B1413" s="67" t="s">
        <v>2462</v>
      </c>
      <c r="C1413" s="164"/>
    </row>
    <row r="1414" spans="1:3">
      <c r="A1414" s="162" t="s">
        <v>2393</v>
      </c>
      <c r="B1414" s="67" t="s">
        <v>2394</v>
      </c>
      <c r="C1414" s="164"/>
    </row>
    <row r="1415" spans="1:3">
      <c r="A1415" s="162" t="s">
        <v>2483</v>
      </c>
      <c r="B1415" s="67" t="s">
        <v>2484</v>
      </c>
      <c r="C1415" s="164"/>
    </row>
    <row r="1416" spans="1:3">
      <c r="A1416" s="162" t="s">
        <v>2445</v>
      </c>
      <c r="B1416" s="67" t="s">
        <v>2446</v>
      </c>
      <c r="C1416" s="164"/>
    </row>
    <row r="1417" spans="1:3">
      <c r="A1417" s="162" t="s">
        <v>2243</v>
      </c>
      <c r="B1417" s="67" t="s">
        <v>2244</v>
      </c>
      <c r="C1417" s="164"/>
    </row>
    <row r="1418" spans="1:3">
      <c r="A1418" s="162" t="s">
        <v>885</v>
      </c>
      <c r="B1418" s="67" t="s">
        <v>4724</v>
      </c>
      <c r="C1418" s="164"/>
    </row>
    <row r="1419" spans="1:3">
      <c r="A1419" s="162" t="s">
        <v>2840</v>
      </c>
      <c r="B1419" s="67" t="s">
        <v>2841</v>
      </c>
      <c r="C1419" s="164"/>
    </row>
    <row r="1420" spans="1:3">
      <c r="A1420" s="162" t="s">
        <v>2716</v>
      </c>
      <c r="B1420" s="67" t="s">
        <v>2717</v>
      </c>
      <c r="C1420" s="164"/>
    </row>
    <row r="1421" spans="1:3">
      <c r="A1421" s="162" t="s">
        <v>2552</v>
      </c>
      <c r="B1421" s="67" t="s">
        <v>2553</v>
      </c>
      <c r="C1421" s="164"/>
    </row>
    <row r="1422" spans="1:3">
      <c r="A1422" s="162" t="s">
        <v>2556</v>
      </c>
      <c r="B1422" s="67" t="s">
        <v>2557</v>
      </c>
      <c r="C1422" s="164"/>
    </row>
    <row r="1423" spans="1:3">
      <c r="A1423" s="162" t="s">
        <v>2184</v>
      </c>
      <c r="B1423" s="67" t="s">
        <v>2185</v>
      </c>
      <c r="C1423" s="164"/>
    </row>
    <row r="1424" spans="1:3">
      <c r="A1424" s="162" t="s">
        <v>2752</v>
      </c>
      <c r="B1424" s="67" t="s">
        <v>2753</v>
      </c>
      <c r="C1424" s="164"/>
    </row>
    <row r="1425" spans="1:3">
      <c r="A1425" s="162" t="s">
        <v>3689</v>
      </c>
      <c r="B1425" s="67" t="s">
        <v>3690</v>
      </c>
      <c r="C1425" s="164"/>
    </row>
    <row r="1426" spans="1:3">
      <c r="A1426" s="162" t="s">
        <v>2351</v>
      </c>
      <c r="B1426" s="67" t="s">
        <v>2352</v>
      </c>
      <c r="C1426" s="164"/>
    </row>
    <row r="1427" spans="1:3">
      <c r="A1427" s="162" t="s">
        <v>1958</v>
      </c>
      <c r="B1427" s="67" t="s">
        <v>1959</v>
      </c>
      <c r="C1427" s="164"/>
    </row>
    <row r="1428" spans="1:3">
      <c r="A1428" s="162" t="s">
        <v>2259</v>
      </c>
      <c r="B1428" s="67" t="s">
        <v>2260</v>
      </c>
      <c r="C1428" s="164"/>
    </row>
    <row r="1429" spans="1:3">
      <c r="A1429" s="162" t="s">
        <v>2052</v>
      </c>
      <c r="B1429" s="67" t="s">
        <v>2053</v>
      </c>
      <c r="C1429" s="164"/>
    </row>
    <row r="1430" spans="1:3">
      <c r="A1430" s="162" t="s">
        <v>3563</v>
      </c>
      <c r="B1430" s="67" t="s">
        <v>3564</v>
      </c>
      <c r="C1430" s="164"/>
    </row>
    <row r="1431" spans="1:3">
      <c r="A1431" s="162" t="s">
        <v>2870</v>
      </c>
      <c r="B1431" s="67" t="s">
        <v>2871</v>
      </c>
      <c r="C1431" s="164"/>
    </row>
    <row r="1432" spans="1:3">
      <c r="A1432" s="162" t="s">
        <v>2469</v>
      </c>
      <c r="B1432" s="67" t="s">
        <v>2470</v>
      </c>
      <c r="C1432" s="164"/>
    </row>
    <row r="1433" spans="1:3">
      <c r="A1433" s="162" t="s">
        <v>4453</v>
      </c>
      <c r="B1433" s="67" t="s">
        <v>5011</v>
      </c>
      <c r="C1433" s="164"/>
    </row>
    <row r="1434" spans="1:3">
      <c r="A1434" s="162" t="s">
        <v>5175</v>
      </c>
      <c r="B1434" s="67" t="s">
        <v>4917</v>
      </c>
      <c r="C1434" s="164"/>
    </row>
    <row r="1435" spans="1:3">
      <c r="A1435" s="162" t="s">
        <v>2908</v>
      </c>
      <c r="B1435" s="67" t="s">
        <v>2909</v>
      </c>
      <c r="C1435" s="164"/>
    </row>
    <row r="1436" spans="1:3">
      <c r="A1436" s="162" t="s">
        <v>4129</v>
      </c>
      <c r="B1436" s="67" t="s">
        <v>4130</v>
      </c>
      <c r="C1436" s="164"/>
    </row>
    <row r="1437" spans="1:3">
      <c r="A1437" s="162" t="s">
        <v>2718</v>
      </c>
      <c r="B1437" s="67" t="s">
        <v>2719</v>
      </c>
      <c r="C1437" s="164"/>
    </row>
    <row r="1438" spans="1:3">
      <c r="A1438" s="162" t="s">
        <v>5176</v>
      </c>
      <c r="B1438" s="67" t="s">
        <v>4650</v>
      </c>
      <c r="C1438" s="164"/>
    </row>
    <row r="1439" spans="1:3">
      <c r="A1439" s="162" t="s">
        <v>2605</v>
      </c>
      <c r="B1439" s="67" t="s">
        <v>2606</v>
      </c>
      <c r="C1439" s="164"/>
    </row>
    <row r="1440" spans="1:3">
      <c r="A1440" s="162" t="s">
        <v>2726</v>
      </c>
      <c r="B1440" s="67" t="s">
        <v>2727</v>
      </c>
      <c r="C1440" s="164"/>
    </row>
    <row r="1441" spans="1:3">
      <c r="A1441" s="162" t="s">
        <v>2677</v>
      </c>
      <c r="B1441" s="67" t="s">
        <v>2678</v>
      </c>
      <c r="C1441" s="164"/>
    </row>
    <row r="1442" spans="1:3">
      <c r="A1442" s="162" t="s">
        <v>3120</v>
      </c>
      <c r="B1442" s="67" t="s">
        <v>3121</v>
      </c>
      <c r="C1442" s="164"/>
    </row>
    <row r="1443" spans="1:3">
      <c r="A1443" s="162" t="s">
        <v>3443</v>
      </c>
      <c r="B1443" s="67" t="s">
        <v>3444</v>
      </c>
      <c r="C1443" s="164"/>
    </row>
    <row r="1444" spans="1:3">
      <c r="A1444" s="162" t="s">
        <v>3075</v>
      </c>
      <c r="B1444" s="67" t="s">
        <v>3076</v>
      </c>
      <c r="C1444" s="164"/>
    </row>
    <row r="1445" spans="1:3">
      <c r="A1445" s="162" t="s">
        <v>2773</v>
      </c>
      <c r="B1445" s="67" t="s">
        <v>2774</v>
      </c>
      <c r="C1445" s="164"/>
    </row>
    <row r="1446" spans="1:3">
      <c r="A1446" s="162" t="s">
        <v>3024</v>
      </c>
      <c r="B1446" s="67" t="s">
        <v>3025</v>
      </c>
      <c r="C1446" s="164"/>
    </row>
    <row r="1447" spans="1:3">
      <c r="A1447" s="162" t="s">
        <v>3012</v>
      </c>
      <c r="B1447" s="67" t="s">
        <v>3013</v>
      </c>
      <c r="C1447" s="164"/>
    </row>
    <row r="1448" spans="1:3">
      <c r="A1448" s="162" t="s">
        <v>3078</v>
      </c>
      <c r="B1448" s="67" t="s">
        <v>3079</v>
      </c>
      <c r="C1448" s="164"/>
    </row>
    <row r="1449" spans="1:3">
      <c r="A1449" s="162" t="s">
        <v>2007</v>
      </c>
      <c r="B1449" s="67" t="s">
        <v>2008</v>
      </c>
      <c r="C1449" s="164"/>
    </row>
    <row r="1450" spans="1:3">
      <c r="A1450" s="162" t="s">
        <v>2643</v>
      </c>
      <c r="B1450" s="67" t="s">
        <v>2644</v>
      </c>
      <c r="C1450" s="164"/>
    </row>
    <row r="1451" spans="1:3">
      <c r="A1451" s="162" t="s">
        <v>2443</v>
      </c>
      <c r="B1451" s="67" t="s">
        <v>2444</v>
      </c>
      <c r="C1451" s="164"/>
    </row>
    <row r="1452" spans="1:3">
      <c r="A1452" s="162" t="s">
        <v>2103</v>
      </c>
      <c r="B1452" s="67" t="s">
        <v>2104</v>
      </c>
      <c r="C1452" s="164"/>
    </row>
    <row r="1453" spans="1:3">
      <c r="A1453" s="162" t="s">
        <v>2882</v>
      </c>
      <c r="B1453" s="67" t="s">
        <v>2883</v>
      </c>
      <c r="C1453" s="164"/>
    </row>
    <row r="1454" spans="1:3">
      <c r="A1454" s="162" t="s">
        <v>2667</v>
      </c>
      <c r="B1454" s="67" t="s">
        <v>2668</v>
      </c>
      <c r="C1454" s="164"/>
    </row>
    <row r="1455" spans="1:3">
      <c r="A1455" s="162" t="s">
        <v>1620</v>
      </c>
      <c r="B1455" s="67" t="s">
        <v>1621</v>
      </c>
      <c r="C1455" s="164"/>
    </row>
    <row r="1456" spans="1:3">
      <c r="A1456" s="162" t="s">
        <v>3018</v>
      </c>
      <c r="B1456" s="67" t="s">
        <v>3019</v>
      </c>
      <c r="C1456" s="164"/>
    </row>
    <row r="1457" spans="1:3">
      <c r="A1457" s="162" t="s">
        <v>3840</v>
      </c>
      <c r="B1457" s="67" t="s">
        <v>3841</v>
      </c>
      <c r="C1457" s="164"/>
    </row>
    <row r="1458" spans="1:3">
      <c r="A1458" s="162" t="s">
        <v>2926</v>
      </c>
      <c r="B1458" s="67" t="s">
        <v>2927</v>
      </c>
      <c r="C1458" s="164"/>
    </row>
    <row r="1459" spans="1:3">
      <c r="A1459" s="162" t="s">
        <v>3197</v>
      </c>
      <c r="B1459" s="67" t="s">
        <v>3198</v>
      </c>
      <c r="C1459" s="164"/>
    </row>
    <row r="1460" spans="1:3">
      <c r="A1460" s="162" t="s">
        <v>2565</v>
      </c>
      <c r="B1460" s="67" t="s">
        <v>5054</v>
      </c>
      <c r="C1460" s="164"/>
    </row>
    <row r="1461" spans="1:3">
      <c r="A1461" s="162" t="s">
        <v>2775</v>
      </c>
      <c r="B1461" s="67" t="s">
        <v>2776</v>
      </c>
      <c r="C1461" s="164"/>
    </row>
    <row r="1462" spans="1:3">
      <c r="A1462" s="162" t="s">
        <v>2763</v>
      </c>
      <c r="B1462" s="67" t="s">
        <v>2764</v>
      </c>
      <c r="C1462" s="164"/>
    </row>
    <row r="1463" spans="1:3">
      <c r="A1463" s="162" t="s">
        <v>2084</v>
      </c>
      <c r="B1463" s="67" t="s">
        <v>2085</v>
      </c>
      <c r="C1463" s="164"/>
    </row>
    <row r="1464" spans="1:3">
      <c r="A1464" s="162" t="s">
        <v>3431</v>
      </c>
      <c r="B1464" s="67" t="s">
        <v>3432</v>
      </c>
      <c r="C1464" s="164"/>
    </row>
    <row r="1465" spans="1:3">
      <c r="A1465" s="162" t="s">
        <v>2777</v>
      </c>
      <c r="B1465" s="67" t="s">
        <v>2778</v>
      </c>
      <c r="C1465" s="164"/>
    </row>
    <row r="1466" spans="1:3">
      <c r="A1466" s="162" t="s">
        <v>5177</v>
      </c>
      <c r="B1466" s="67" t="s">
        <v>4646</v>
      </c>
      <c r="C1466" s="164"/>
    </row>
    <row r="1467" spans="1:3">
      <c r="A1467" s="162" t="s">
        <v>2494</v>
      </c>
      <c r="B1467" s="67" t="s">
        <v>2495</v>
      </c>
      <c r="C1467" s="164"/>
    </row>
    <row r="1468" spans="1:3">
      <c r="A1468" s="162" t="s">
        <v>3227</v>
      </c>
      <c r="B1468" s="67" t="s">
        <v>3228</v>
      </c>
      <c r="C1468" s="164"/>
    </row>
    <row r="1469" spans="1:3">
      <c r="A1469" s="162" t="s">
        <v>2645</v>
      </c>
      <c r="B1469" s="67" t="s">
        <v>2646</v>
      </c>
      <c r="C1469" s="164"/>
    </row>
    <row r="1470" spans="1:3">
      <c r="A1470" s="162" t="s">
        <v>3101</v>
      </c>
      <c r="B1470" s="67" t="s">
        <v>3102</v>
      </c>
      <c r="C1470" s="164"/>
    </row>
    <row r="1471" spans="1:3">
      <c r="A1471" s="162" t="s">
        <v>2319</v>
      </c>
      <c r="B1471" s="67" t="s">
        <v>2320</v>
      </c>
      <c r="C1471" s="164"/>
    </row>
    <row r="1472" spans="1:3">
      <c r="A1472" s="162" t="s">
        <v>2944</v>
      </c>
      <c r="B1472" s="67" t="s">
        <v>2945</v>
      </c>
      <c r="C1472" s="164"/>
    </row>
    <row r="1473" spans="1:3">
      <c r="A1473" s="162" t="s">
        <v>2765</v>
      </c>
      <c r="B1473" s="67" t="s">
        <v>2766</v>
      </c>
      <c r="C1473" s="164"/>
    </row>
    <row r="1474" spans="1:3">
      <c r="A1474" s="162" t="s">
        <v>2936</v>
      </c>
      <c r="B1474" s="67" t="s">
        <v>2937</v>
      </c>
      <c r="C1474" s="164"/>
    </row>
    <row r="1475" spans="1:3">
      <c r="A1475" s="162" t="s">
        <v>3875</v>
      </c>
      <c r="B1475" s="67" t="s">
        <v>3876</v>
      </c>
      <c r="C1475" s="164"/>
    </row>
    <row r="1476" spans="1:3">
      <c r="A1476" s="162" t="s">
        <v>3195</v>
      </c>
      <c r="B1476" s="67" t="s">
        <v>3196</v>
      </c>
      <c r="C1476" s="164"/>
    </row>
    <row r="1477" spans="1:3">
      <c r="A1477" s="162" t="s">
        <v>5178</v>
      </c>
      <c r="B1477" s="67" t="s">
        <v>4860</v>
      </c>
      <c r="C1477" s="164"/>
    </row>
    <row r="1478" spans="1:3">
      <c r="A1478" s="162" t="s">
        <v>2216</v>
      </c>
      <c r="B1478" s="67" t="s">
        <v>2217</v>
      </c>
      <c r="C1478" s="164"/>
    </row>
    <row r="1479" spans="1:3">
      <c r="A1479" s="162" t="s">
        <v>2526</v>
      </c>
      <c r="B1479" s="67" t="s">
        <v>2527</v>
      </c>
      <c r="C1479" s="164"/>
    </row>
    <row r="1480" spans="1:3">
      <c r="A1480" s="162" t="s">
        <v>2928</v>
      </c>
      <c r="B1480" s="67" t="s">
        <v>2929</v>
      </c>
      <c r="C1480" s="164"/>
    </row>
    <row r="1481" spans="1:3">
      <c r="A1481" s="162" t="s">
        <v>1608</v>
      </c>
      <c r="B1481" s="67" t="s">
        <v>1609</v>
      </c>
      <c r="C1481" s="164"/>
    </row>
    <row r="1482" spans="1:3">
      <c r="A1482" s="162" t="s">
        <v>3894</v>
      </c>
      <c r="B1482" s="67" t="s">
        <v>3895</v>
      </c>
      <c r="C1482" s="164"/>
    </row>
    <row r="1483" spans="1:3">
      <c r="A1483" s="162" t="s">
        <v>3159</v>
      </c>
      <c r="B1483" s="67" t="s">
        <v>3160</v>
      </c>
      <c r="C1483" s="164"/>
    </row>
    <row r="1484" spans="1:3">
      <c r="A1484" s="162" t="s">
        <v>3417</v>
      </c>
      <c r="B1484" s="67" t="s">
        <v>3418</v>
      </c>
      <c r="C1484" s="164"/>
    </row>
    <row r="1485" spans="1:3">
      <c r="A1485" s="162" t="s">
        <v>3118</v>
      </c>
      <c r="B1485" s="67" t="s">
        <v>3119</v>
      </c>
      <c r="C1485" s="164"/>
    </row>
    <row r="1486" spans="1:3">
      <c r="A1486" s="162" t="s">
        <v>4024</v>
      </c>
      <c r="B1486" s="67" t="s">
        <v>4025</v>
      </c>
      <c r="C1486" s="164"/>
    </row>
    <row r="1487" spans="1:3">
      <c r="A1487" s="162" t="s">
        <v>2886</v>
      </c>
      <c r="B1487" s="67" t="s">
        <v>2887</v>
      </c>
      <c r="C1487" s="164"/>
    </row>
    <row r="1488" spans="1:3">
      <c r="A1488" s="162" t="s">
        <v>2748</v>
      </c>
      <c r="B1488" s="67" t="s">
        <v>2749</v>
      </c>
      <c r="C1488" s="164"/>
    </row>
    <row r="1489" spans="1:3">
      <c r="A1489" s="162" t="s">
        <v>2663</v>
      </c>
      <c r="B1489" s="67" t="s">
        <v>2664</v>
      </c>
      <c r="C1489" s="164"/>
    </row>
    <row r="1490" spans="1:3">
      <c r="A1490" s="162" t="s">
        <v>3490</v>
      </c>
      <c r="B1490" s="67" t="s">
        <v>3491</v>
      </c>
      <c r="C1490" s="164"/>
    </row>
    <row r="1491" spans="1:3">
      <c r="A1491" s="162" t="s">
        <v>3419</v>
      </c>
      <c r="B1491" s="67" t="s">
        <v>3420</v>
      </c>
      <c r="C1491" s="164"/>
    </row>
    <row r="1492" spans="1:3">
      <c r="A1492" s="162" t="s">
        <v>2771</v>
      </c>
      <c r="B1492" s="67" t="s">
        <v>2772</v>
      </c>
      <c r="C1492" s="164"/>
    </row>
    <row r="1493" spans="1:3">
      <c r="A1493" s="162" t="s">
        <v>3279</v>
      </c>
      <c r="B1493" s="67" t="s">
        <v>3280</v>
      </c>
      <c r="C1493" s="164"/>
    </row>
    <row r="1494" spans="1:3">
      <c r="A1494" s="162" t="s">
        <v>3806</v>
      </c>
      <c r="B1494" s="67" t="s">
        <v>3807</v>
      </c>
      <c r="C1494" s="164"/>
    </row>
    <row r="1495" spans="1:3">
      <c r="A1495" s="162" t="s">
        <v>3293</v>
      </c>
      <c r="B1495" s="67" t="s">
        <v>3294</v>
      </c>
      <c r="C1495" s="164"/>
    </row>
    <row r="1496" spans="1:3">
      <c r="A1496" s="162" t="s">
        <v>3173</v>
      </c>
      <c r="B1496" s="67" t="s">
        <v>3174</v>
      </c>
      <c r="C1496" s="164"/>
    </row>
    <row r="1497" spans="1:3">
      <c r="A1497" s="162" t="s">
        <v>2518</v>
      </c>
      <c r="B1497" s="67" t="s">
        <v>2519</v>
      </c>
      <c r="C1497" s="164"/>
    </row>
    <row r="1498" spans="1:3">
      <c r="A1498" s="162" t="s">
        <v>2819</v>
      </c>
      <c r="B1498" s="67" t="s">
        <v>2820</v>
      </c>
      <c r="C1498" s="164"/>
    </row>
    <row r="1499" spans="1:3">
      <c r="A1499" s="162" t="s">
        <v>2635</v>
      </c>
      <c r="B1499" s="67" t="s">
        <v>2636</v>
      </c>
      <c r="C1499" s="164"/>
    </row>
    <row r="1500" spans="1:3">
      <c r="A1500" s="162" t="s">
        <v>2416</v>
      </c>
      <c r="B1500" s="67" t="s">
        <v>2417</v>
      </c>
      <c r="C1500" s="164"/>
    </row>
    <row r="1501" spans="1:3">
      <c r="A1501" s="162" t="s">
        <v>4261</v>
      </c>
      <c r="B1501" s="67" t="s">
        <v>5072</v>
      </c>
      <c r="C1501" s="164"/>
    </row>
    <row r="1502" spans="1:3">
      <c r="A1502" s="162" t="s">
        <v>2890</v>
      </c>
      <c r="B1502" s="67" t="s">
        <v>2891</v>
      </c>
      <c r="C1502" s="164"/>
    </row>
    <row r="1503" spans="1:3">
      <c r="A1503" s="162" t="s">
        <v>2361</v>
      </c>
      <c r="B1503" s="67" t="s">
        <v>5052</v>
      </c>
      <c r="C1503" s="164"/>
    </row>
    <row r="1504" spans="1:3">
      <c r="A1504" s="162" t="s">
        <v>4011</v>
      </c>
      <c r="B1504" s="67" t="s">
        <v>4887</v>
      </c>
      <c r="C1504" s="164"/>
    </row>
    <row r="1505" spans="1:3">
      <c r="A1505" s="162" t="s">
        <v>3339</v>
      </c>
      <c r="B1505" s="67" t="s">
        <v>3340</v>
      </c>
      <c r="C1505" s="164"/>
    </row>
    <row r="1506" spans="1:3">
      <c r="A1506" s="162" t="s">
        <v>3397</v>
      </c>
      <c r="B1506" s="67" t="s">
        <v>3398</v>
      </c>
      <c r="C1506" s="164"/>
    </row>
    <row r="1507" spans="1:3">
      <c r="A1507" s="162" t="s">
        <v>2064</v>
      </c>
      <c r="B1507" s="67" t="s">
        <v>2065</v>
      </c>
      <c r="C1507" s="164"/>
    </row>
    <row r="1508" spans="1:3">
      <c r="A1508" s="162" t="s">
        <v>4194</v>
      </c>
      <c r="B1508" s="67" t="s">
        <v>4195</v>
      </c>
      <c r="C1508" s="164"/>
    </row>
    <row r="1509" spans="1:3">
      <c r="A1509" s="162" t="s">
        <v>2692</v>
      </c>
      <c r="B1509" s="67" t="s">
        <v>2693</v>
      </c>
      <c r="C1509" s="164"/>
    </row>
    <row r="1510" spans="1:3">
      <c r="A1510" s="162" t="s">
        <v>3301</v>
      </c>
      <c r="B1510" s="67" t="s">
        <v>3302</v>
      </c>
      <c r="C1510" s="164"/>
    </row>
    <row r="1511" spans="1:3">
      <c r="A1511" s="162" t="s">
        <v>3580</v>
      </c>
      <c r="B1511" s="67" t="s">
        <v>3581</v>
      </c>
      <c r="C1511" s="164"/>
    </row>
    <row r="1512" spans="1:3">
      <c r="A1512" s="162" t="s">
        <v>3623</v>
      </c>
      <c r="B1512" s="67" t="s">
        <v>3624</v>
      </c>
      <c r="C1512" s="164"/>
    </row>
    <row r="1513" spans="1:3">
      <c r="A1513" s="162" t="s">
        <v>3114</v>
      </c>
      <c r="B1513" s="67" t="s">
        <v>3115</v>
      </c>
      <c r="C1513" s="164"/>
    </row>
    <row r="1514" spans="1:3">
      <c r="A1514" s="162" t="s">
        <v>2867</v>
      </c>
      <c r="B1514" s="67" t="s">
        <v>2868</v>
      </c>
      <c r="C1514" s="164"/>
    </row>
    <row r="1515" spans="1:3">
      <c r="A1515" s="162" t="s">
        <v>2568</v>
      </c>
      <c r="B1515" s="67" t="s">
        <v>2569</v>
      </c>
      <c r="C1515" s="164"/>
    </row>
    <row r="1516" spans="1:3">
      <c r="A1516" s="162" t="s">
        <v>2337</v>
      </c>
      <c r="B1516" s="67" t="s">
        <v>2338</v>
      </c>
      <c r="C1516" s="164"/>
    </row>
    <row r="1517" spans="1:3">
      <c r="A1517" s="162" t="s">
        <v>4010</v>
      </c>
      <c r="B1517" s="67" t="s">
        <v>5066</v>
      </c>
      <c r="C1517" s="164"/>
    </row>
    <row r="1518" spans="1:3">
      <c r="A1518" s="162" t="s">
        <v>1870</v>
      </c>
      <c r="B1518" s="67" t="s">
        <v>1871</v>
      </c>
      <c r="C1518" s="164"/>
    </row>
    <row r="1519" spans="1:3">
      <c r="A1519" s="162" t="s">
        <v>2550</v>
      </c>
      <c r="B1519" s="67" t="s">
        <v>2551</v>
      </c>
      <c r="C1519" s="164"/>
    </row>
    <row r="1520" spans="1:3">
      <c r="A1520" s="162" t="s">
        <v>3250</v>
      </c>
      <c r="B1520" s="67" t="s">
        <v>3251</v>
      </c>
      <c r="C1520" s="164"/>
    </row>
    <row r="1521" spans="1:3">
      <c r="A1521" s="162" t="s">
        <v>2730</v>
      </c>
      <c r="B1521" s="67" t="s">
        <v>2731</v>
      </c>
      <c r="C1521" s="164"/>
    </row>
    <row r="1522" spans="1:3">
      <c r="A1522" s="162" t="s">
        <v>2896</v>
      </c>
      <c r="B1522" s="67" t="s">
        <v>2897</v>
      </c>
      <c r="C1522" s="164"/>
    </row>
    <row r="1523" spans="1:3">
      <c r="A1523" s="162" t="s">
        <v>2578</v>
      </c>
      <c r="B1523" s="67" t="s">
        <v>2579</v>
      </c>
      <c r="C1523" s="164"/>
    </row>
    <row r="1524" spans="1:3">
      <c r="A1524" s="162" t="s">
        <v>1618</v>
      </c>
      <c r="B1524" s="67" t="s">
        <v>1619</v>
      </c>
      <c r="C1524" s="164"/>
    </row>
    <row r="1525" spans="1:3">
      <c r="A1525" s="162" t="s">
        <v>2611</v>
      </c>
      <c r="B1525" s="67" t="s">
        <v>2612</v>
      </c>
      <c r="C1525" s="164"/>
    </row>
    <row r="1526" spans="1:3">
      <c r="A1526" s="162" t="s">
        <v>2145</v>
      </c>
      <c r="B1526" s="67" t="s">
        <v>2146</v>
      </c>
      <c r="C1526" s="164"/>
    </row>
    <row r="1527" spans="1:3">
      <c r="A1527" s="162" t="s">
        <v>2247</v>
      </c>
      <c r="B1527" s="67" t="s">
        <v>2248</v>
      </c>
      <c r="C1527" s="164"/>
    </row>
    <row r="1528" spans="1:3">
      <c r="A1528" s="162" t="s">
        <v>3603</v>
      </c>
      <c r="B1528" s="67" t="s">
        <v>3604</v>
      </c>
      <c r="C1528" s="164"/>
    </row>
    <row r="1529" spans="1:3">
      <c r="A1529" s="162" t="s">
        <v>1706</v>
      </c>
      <c r="B1529" s="67" t="s">
        <v>1707</v>
      </c>
      <c r="C1529" s="164"/>
    </row>
    <row r="1530" spans="1:3">
      <c r="A1530" s="162" t="s">
        <v>4029</v>
      </c>
      <c r="B1530" s="67" t="s">
        <v>4991</v>
      </c>
      <c r="C1530" s="164"/>
    </row>
    <row r="1531" spans="1:3">
      <c r="A1531" s="162" t="s">
        <v>3377</v>
      </c>
      <c r="B1531" s="67" t="s">
        <v>3378</v>
      </c>
      <c r="C1531" s="164"/>
    </row>
    <row r="1532" spans="1:3">
      <c r="A1532" s="162" t="s">
        <v>3221</v>
      </c>
      <c r="B1532" s="67" t="s">
        <v>3222</v>
      </c>
      <c r="C1532" s="164"/>
    </row>
    <row r="1533" spans="1:3">
      <c r="A1533" s="162" t="s">
        <v>2900</v>
      </c>
      <c r="B1533" s="67" t="s">
        <v>2901</v>
      </c>
      <c r="C1533" s="164"/>
    </row>
    <row r="1534" spans="1:3">
      <c r="A1534" s="162" t="s">
        <v>3223</v>
      </c>
      <c r="B1534" s="67" t="s">
        <v>3224</v>
      </c>
      <c r="C1534" s="164"/>
    </row>
    <row r="1535" spans="1:3">
      <c r="A1535" s="162" t="s">
        <v>2813</v>
      </c>
      <c r="B1535" s="67" t="s">
        <v>2814</v>
      </c>
      <c r="C1535" s="164"/>
    </row>
    <row r="1536" spans="1:3">
      <c r="A1536" s="162" t="s">
        <v>3476</v>
      </c>
      <c r="B1536" s="67" t="s">
        <v>3477</v>
      </c>
      <c r="C1536" s="164"/>
    </row>
    <row r="1537" spans="1:3">
      <c r="A1537" s="162" t="s">
        <v>4070</v>
      </c>
      <c r="B1537" s="67" t="s">
        <v>4071</v>
      </c>
      <c r="C1537" s="164"/>
    </row>
    <row r="1538" spans="1:3">
      <c r="A1538" s="162" t="s">
        <v>2807</v>
      </c>
      <c r="B1538" s="67" t="s">
        <v>2808</v>
      </c>
      <c r="C1538" s="164"/>
    </row>
    <row r="1539" spans="1:3">
      <c r="A1539" s="162" t="s">
        <v>2924</v>
      </c>
      <c r="B1539" s="67" t="s">
        <v>2925</v>
      </c>
      <c r="C1539" s="164"/>
    </row>
    <row r="1540" spans="1:3">
      <c r="A1540" s="162" t="s">
        <v>3004</v>
      </c>
      <c r="B1540" s="67" t="s">
        <v>3005</v>
      </c>
      <c r="C1540" s="164"/>
    </row>
    <row r="1541" spans="1:3">
      <c r="A1541" s="162" t="s">
        <v>3484</v>
      </c>
      <c r="B1541" s="67" t="s">
        <v>3485</v>
      </c>
      <c r="C1541" s="164"/>
    </row>
    <row r="1542" spans="1:3">
      <c r="A1542" s="162" t="s">
        <v>2202</v>
      </c>
      <c r="B1542" s="67" t="s">
        <v>2203</v>
      </c>
      <c r="C1542" s="164"/>
    </row>
    <row r="1543" spans="1:3">
      <c r="A1543" s="162" t="s">
        <v>3063</v>
      </c>
      <c r="B1543" s="67" t="s">
        <v>3064</v>
      </c>
      <c r="C1543" s="164"/>
    </row>
    <row r="1544" spans="1:3">
      <c r="A1544" s="162" t="s">
        <v>2532</v>
      </c>
      <c r="B1544" s="67" t="s">
        <v>2533</v>
      </c>
      <c r="C1544" s="164"/>
    </row>
    <row r="1545" spans="1:3">
      <c r="A1545" s="162" t="s">
        <v>4266</v>
      </c>
      <c r="B1545" s="67" t="s">
        <v>4267</v>
      </c>
      <c r="C1545" s="164"/>
    </row>
    <row r="1546" spans="1:3">
      <c r="A1546" s="162" t="s">
        <v>2759</v>
      </c>
      <c r="B1546" s="67" t="s">
        <v>2760</v>
      </c>
      <c r="C1546" s="164"/>
    </row>
    <row r="1547" spans="1:3">
      <c r="A1547" s="162" t="s">
        <v>2827</v>
      </c>
      <c r="B1547" s="67" t="s">
        <v>2828</v>
      </c>
      <c r="C1547" s="164"/>
    </row>
    <row r="1548" spans="1:3">
      <c r="A1548" s="162" t="s">
        <v>3401</v>
      </c>
      <c r="B1548" s="67" t="s">
        <v>3402</v>
      </c>
      <c r="C1548" s="164"/>
    </row>
    <row r="1549" spans="1:3">
      <c r="A1549" s="162" t="s">
        <v>3500</v>
      </c>
      <c r="B1549" s="67" t="s">
        <v>3501</v>
      </c>
      <c r="C1549" s="164"/>
    </row>
    <row r="1550" spans="1:3">
      <c r="A1550" s="162" t="s">
        <v>2358</v>
      </c>
      <c r="B1550" s="67" t="s">
        <v>2359</v>
      </c>
      <c r="C1550" s="164"/>
    </row>
    <row r="1551" spans="1:3">
      <c r="A1551" s="162" t="s">
        <v>2211</v>
      </c>
      <c r="B1551" s="67" t="s">
        <v>2212</v>
      </c>
      <c r="C1551" s="164"/>
    </row>
    <row r="1552" spans="1:3">
      <c r="A1552" s="162" t="s">
        <v>2283</v>
      </c>
      <c r="B1552" s="67" t="s">
        <v>2284</v>
      </c>
      <c r="C1552" s="164"/>
    </row>
    <row r="1553" spans="1:3">
      <c r="A1553" s="162" t="s">
        <v>3201</v>
      </c>
      <c r="B1553" s="67" t="s">
        <v>3202</v>
      </c>
      <c r="C1553" s="164"/>
    </row>
    <row r="1554" spans="1:3">
      <c r="A1554" s="162" t="s">
        <v>3038</v>
      </c>
      <c r="B1554" s="67" t="s">
        <v>3039</v>
      </c>
      <c r="C1554" s="164"/>
    </row>
    <row r="1555" spans="1:3">
      <c r="A1555" s="162" t="s">
        <v>2316</v>
      </c>
      <c r="B1555" s="67" t="s">
        <v>2317</v>
      </c>
      <c r="C1555" s="164"/>
    </row>
    <row r="1556" spans="1:3">
      <c r="A1556" s="162" t="s">
        <v>2447</v>
      </c>
      <c r="B1556" s="67" t="s">
        <v>2448</v>
      </c>
      <c r="C1556" s="164"/>
    </row>
    <row r="1557" spans="1:3">
      <c r="A1557" s="162" t="s">
        <v>2524</v>
      </c>
      <c r="B1557" s="67" t="s">
        <v>2525</v>
      </c>
      <c r="C1557" s="164"/>
    </row>
    <row r="1558" spans="1:3">
      <c r="A1558" s="162" t="s">
        <v>3341</v>
      </c>
      <c r="B1558" s="67" t="s">
        <v>3342</v>
      </c>
      <c r="C1558" s="164"/>
    </row>
    <row r="1559" spans="1:3">
      <c r="A1559" s="162" t="s">
        <v>2475</v>
      </c>
      <c r="B1559" s="67" t="s">
        <v>2476</v>
      </c>
      <c r="C1559" s="164"/>
    </row>
    <row r="1560" spans="1:3">
      <c r="A1560" s="162" t="s">
        <v>2953</v>
      </c>
      <c r="B1560" s="67" t="s">
        <v>2954</v>
      </c>
      <c r="C1560" s="164"/>
    </row>
    <row r="1561" spans="1:3">
      <c r="A1561" s="162" t="s">
        <v>2165</v>
      </c>
      <c r="B1561" s="67" t="s">
        <v>2166</v>
      </c>
      <c r="C1561" s="164"/>
    </row>
    <row r="1562" spans="1:3">
      <c r="A1562" s="162" t="s">
        <v>3016</v>
      </c>
      <c r="B1562" s="67" t="s">
        <v>3017</v>
      </c>
      <c r="C1562" s="164"/>
    </row>
    <row r="1563" spans="1:3">
      <c r="A1563" s="162" t="s">
        <v>3464</v>
      </c>
      <c r="B1563" s="67" t="s">
        <v>3465</v>
      </c>
      <c r="C1563" s="164"/>
    </row>
    <row r="1564" spans="1:3">
      <c r="A1564" s="162" t="s">
        <v>2857</v>
      </c>
      <c r="B1564" s="67" t="s">
        <v>2858</v>
      </c>
      <c r="C1564" s="164"/>
    </row>
    <row r="1565" spans="1:3">
      <c r="A1565" s="162" t="s">
        <v>3468</v>
      </c>
      <c r="B1565" s="67" t="s">
        <v>3469</v>
      </c>
      <c r="C1565" s="164"/>
    </row>
    <row r="1566" spans="1:3">
      <c r="A1566" s="162" t="s">
        <v>4077</v>
      </c>
      <c r="B1566" s="67" t="s">
        <v>4734</v>
      </c>
      <c r="C1566" s="164"/>
    </row>
    <row r="1567" spans="1:3">
      <c r="A1567" s="162" t="s">
        <v>3183</v>
      </c>
      <c r="B1567" s="67" t="s">
        <v>3184</v>
      </c>
      <c r="C1567" s="164"/>
    </row>
    <row r="1568" spans="1:3">
      <c r="A1568" s="162" t="s">
        <v>2408</v>
      </c>
      <c r="B1568" s="67" t="s">
        <v>2409</v>
      </c>
      <c r="C1568" s="164"/>
    </row>
    <row r="1569" spans="1:3">
      <c r="A1569" s="162" t="s">
        <v>4170</v>
      </c>
      <c r="B1569" s="67" t="s">
        <v>4171</v>
      </c>
      <c r="C1569" s="164"/>
    </row>
    <row r="1570" spans="1:3">
      <c r="A1570" s="162" t="s">
        <v>5179</v>
      </c>
      <c r="B1570" s="67" t="s">
        <v>4634</v>
      </c>
      <c r="C1570" s="164"/>
    </row>
    <row r="1571" spans="1:3">
      <c r="A1571" s="162" t="s">
        <v>3719</v>
      </c>
      <c r="B1571" s="67" t="s">
        <v>5064</v>
      </c>
      <c r="C1571" s="164"/>
    </row>
    <row r="1572" spans="1:3">
      <c r="A1572" s="162" t="s">
        <v>2613</v>
      </c>
      <c r="B1572" s="67" t="s">
        <v>2614</v>
      </c>
      <c r="C1572" s="164"/>
    </row>
    <row r="1573" spans="1:3">
      <c r="A1573" s="162" t="s">
        <v>2360</v>
      </c>
      <c r="B1573" s="67" t="s">
        <v>4753</v>
      </c>
      <c r="C1573" s="164"/>
    </row>
    <row r="1574" spans="1:3">
      <c r="A1574" s="162" t="s">
        <v>3496</v>
      </c>
      <c r="B1574" s="67" t="s">
        <v>3497</v>
      </c>
      <c r="C1574" s="164"/>
    </row>
    <row r="1575" spans="1:3">
      <c r="A1575" s="162" t="s">
        <v>1981</v>
      </c>
      <c r="B1575" s="67" t="s">
        <v>1982</v>
      </c>
      <c r="C1575" s="164"/>
    </row>
    <row r="1576" spans="1:3">
      <c r="A1576" s="162" t="s">
        <v>1636</v>
      </c>
      <c r="B1576" s="67" t="s">
        <v>1637</v>
      </c>
      <c r="C1576" s="164"/>
    </row>
    <row r="1577" spans="1:3">
      <c r="A1577" s="162" t="s">
        <v>3163</v>
      </c>
      <c r="B1577" s="67" t="s">
        <v>3164</v>
      </c>
      <c r="C1577" s="164"/>
    </row>
    <row r="1578" spans="1:3">
      <c r="A1578" s="162" t="s">
        <v>2914</v>
      </c>
      <c r="B1578" s="67" t="s">
        <v>2915</v>
      </c>
      <c r="C1578" s="164"/>
    </row>
    <row r="1579" spans="1:3">
      <c r="A1579" s="162" t="s">
        <v>2661</v>
      </c>
      <c r="B1579" s="67" t="s">
        <v>2662</v>
      </c>
      <c r="C1579" s="164"/>
    </row>
    <row r="1580" spans="1:3">
      <c r="A1580" s="162" t="s">
        <v>3530</v>
      </c>
      <c r="B1580" s="67" t="s">
        <v>3531</v>
      </c>
      <c r="C1580" s="164"/>
    </row>
    <row r="1581" spans="1:3">
      <c r="A1581" s="162" t="s">
        <v>2455</v>
      </c>
      <c r="B1581" s="67" t="s">
        <v>2456</v>
      </c>
      <c r="C1581" s="164"/>
    </row>
    <row r="1582" spans="1:3">
      <c r="A1582" s="162" t="s">
        <v>3234</v>
      </c>
      <c r="B1582" s="67" t="s">
        <v>3235</v>
      </c>
      <c r="C1582" s="164"/>
    </row>
    <row r="1583" spans="1:3">
      <c r="A1583" s="162" t="s">
        <v>3832</v>
      </c>
      <c r="B1583" s="67" t="s">
        <v>4759</v>
      </c>
      <c r="C1583" s="164"/>
    </row>
    <row r="1584" spans="1:3">
      <c r="A1584" s="162" t="s">
        <v>2204</v>
      </c>
      <c r="B1584" s="67" t="s">
        <v>4737</v>
      </c>
      <c r="C1584" s="164"/>
    </row>
    <row r="1585" spans="1:3">
      <c r="A1585" s="162" t="s">
        <v>3381</v>
      </c>
      <c r="B1585" s="67" t="s">
        <v>3382</v>
      </c>
      <c r="C1585" s="164"/>
    </row>
    <row r="1586" spans="1:3">
      <c r="A1586" s="162" t="s">
        <v>2087</v>
      </c>
      <c r="B1586" s="67" t="s">
        <v>2088</v>
      </c>
      <c r="C1586" s="164"/>
    </row>
    <row r="1587" spans="1:3">
      <c r="A1587" s="162" t="s">
        <v>2835</v>
      </c>
      <c r="B1587" s="67" t="s">
        <v>2836</v>
      </c>
      <c r="C1587" s="164"/>
    </row>
    <row r="1588" spans="1:3">
      <c r="A1588" s="162" t="s">
        <v>3516</v>
      </c>
      <c r="B1588" s="67" t="s">
        <v>3517</v>
      </c>
      <c r="C1588" s="164"/>
    </row>
    <row r="1589" spans="1:3">
      <c r="A1589" s="162" t="s">
        <v>2615</v>
      </c>
      <c r="B1589" s="67" t="s">
        <v>2616</v>
      </c>
      <c r="C1589" s="164"/>
    </row>
    <row r="1590" spans="1:3">
      <c r="A1590" s="162" t="s">
        <v>3393</v>
      </c>
      <c r="B1590" s="67" t="s">
        <v>3394</v>
      </c>
      <c r="C1590" s="164"/>
    </row>
    <row r="1591" spans="1:3">
      <c r="A1591" s="162" t="s">
        <v>2387</v>
      </c>
      <c r="B1591" s="67" t="s">
        <v>2388</v>
      </c>
      <c r="C1591" s="164"/>
    </row>
    <row r="1592" spans="1:3">
      <c r="A1592" s="162" t="s">
        <v>2329</v>
      </c>
      <c r="B1592" s="67" t="s">
        <v>2330</v>
      </c>
      <c r="C1592" s="164"/>
    </row>
    <row r="1593" spans="1:3">
      <c r="A1593" s="162" t="s">
        <v>2623</v>
      </c>
      <c r="B1593" s="67" t="s">
        <v>2624</v>
      </c>
      <c r="C1593" s="164"/>
    </row>
    <row r="1594" spans="1:3">
      <c r="A1594" s="162" t="s">
        <v>2963</v>
      </c>
      <c r="B1594" s="67" t="s">
        <v>2964</v>
      </c>
      <c r="C1594" s="164"/>
    </row>
    <row r="1595" spans="1:3">
      <c r="A1595" s="162" t="s">
        <v>3925</v>
      </c>
      <c r="B1595" s="67" t="s">
        <v>3926</v>
      </c>
      <c r="C1595" s="164"/>
    </row>
    <row r="1596" spans="1:3">
      <c r="A1596" s="162" t="s">
        <v>3077</v>
      </c>
      <c r="B1596" s="67" t="s">
        <v>5061</v>
      </c>
      <c r="C1596" s="164"/>
    </row>
    <row r="1597" spans="1:3">
      <c r="A1597" s="162" t="s">
        <v>1728</v>
      </c>
      <c r="B1597" s="67" t="s">
        <v>1729</v>
      </c>
      <c r="C1597" s="164"/>
    </row>
    <row r="1598" spans="1:3">
      <c r="A1598" s="162" t="s">
        <v>1475</v>
      </c>
      <c r="B1598" s="67" t="s">
        <v>1476</v>
      </c>
      <c r="C1598" s="164"/>
    </row>
    <row r="1599" spans="1:3">
      <c r="A1599" s="162" t="s">
        <v>2815</v>
      </c>
      <c r="B1599" s="67" t="s">
        <v>2816</v>
      </c>
      <c r="C1599" s="164"/>
    </row>
    <row r="1600" spans="1:3">
      <c r="A1600" s="162" t="s">
        <v>1752</v>
      </c>
      <c r="B1600" s="67" t="s">
        <v>1753</v>
      </c>
      <c r="C1600" s="164"/>
    </row>
    <row r="1601" spans="1:3">
      <c r="A1601" s="162" t="s">
        <v>3415</v>
      </c>
      <c r="B1601" s="67" t="s">
        <v>3416</v>
      </c>
      <c r="C1601" s="164"/>
    </row>
    <row r="1602" spans="1:3">
      <c r="A1602" s="162" t="s">
        <v>2833</v>
      </c>
      <c r="B1602" s="67" t="s">
        <v>2834</v>
      </c>
      <c r="C1602" s="164"/>
    </row>
    <row r="1603" spans="1:3">
      <c r="A1603" s="162" t="s">
        <v>2261</v>
      </c>
      <c r="B1603" s="67" t="s">
        <v>2262</v>
      </c>
      <c r="C1603" s="164"/>
    </row>
    <row r="1604" spans="1:3">
      <c r="A1604" s="162" t="s">
        <v>3182</v>
      </c>
      <c r="B1604" s="67" t="s">
        <v>5057</v>
      </c>
      <c r="C1604" s="164"/>
    </row>
    <row r="1605" spans="1:3">
      <c r="A1605" s="162" t="s">
        <v>2105</v>
      </c>
      <c r="B1605" s="67" t="s">
        <v>2106</v>
      </c>
      <c r="C1605" s="164"/>
    </row>
    <row r="1606" spans="1:3">
      <c r="A1606" s="162" t="s">
        <v>3032</v>
      </c>
      <c r="B1606" s="67" t="s">
        <v>3033</v>
      </c>
      <c r="C1606" s="164"/>
    </row>
    <row r="1607" spans="1:3">
      <c r="A1607" s="162" t="s">
        <v>3987</v>
      </c>
      <c r="B1607" s="67" t="s">
        <v>5084</v>
      </c>
      <c r="C1607" s="164"/>
    </row>
    <row r="1608" spans="1:3">
      <c r="A1608" s="162" t="s">
        <v>3821</v>
      </c>
      <c r="B1608" s="67" t="s">
        <v>3822</v>
      </c>
      <c r="C1608" s="164"/>
    </row>
    <row r="1609" spans="1:3">
      <c r="A1609" s="162" t="s">
        <v>4520</v>
      </c>
      <c r="B1609" s="67" t="s">
        <v>4655</v>
      </c>
      <c r="C1609" s="164"/>
    </row>
    <row r="1610" spans="1:3">
      <c r="A1610" s="162" t="s">
        <v>2789</v>
      </c>
      <c r="B1610" s="67" t="s">
        <v>2790</v>
      </c>
      <c r="C1610" s="164"/>
    </row>
    <row r="1611" spans="1:3">
      <c r="A1611" s="162" t="s">
        <v>3353</v>
      </c>
      <c r="B1611" s="67" t="s">
        <v>3354</v>
      </c>
      <c r="C1611" s="164"/>
    </row>
    <row r="1612" spans="1:3">
      <c r="A1612" s="162" t="s">
        <v>2999</v>
      </c>
      <c r="B1612" s="67" t="s">
        <v>3000</v>
      </c>
      <c r="C1612" s="164"/>
    </row>
    <row r="1613" spans="1:3">
      <c r="A1613" s="162" t="s">
        <v>2318</v>
      </c>
      <c r="B1613" s="67" t="s">
        <v>5051</v>
      </c>
      <c r="C1613" s="164"/>
    </row>
    <row r="1614" spans="1:3">
      <c r="A1614" s="162" t="s">
        <v>1993</v>
      </c>
      <c r="B1614" s="67" t="s">
        <v>1994</v>
      </c>
      <c r="C1614" s="164"/>
    </row>
    <row r="1615" spans="1:3">
      <c r="A1615" s="162" t="s">
        <v>3094</v>
      </c>
      <c r="B1615" s="67" t="s">
        <v>3095</v>
      </c>
      <c r="C1615" s="164"/>
    </row>
    <row r="1616" spans="1:3">
      <c r="A1616" s="162" t="s">
        <v>1280</v>
      </c>
      <c r="B1616" s="67" t="s">
        <v>1281</v>
      </c>
      <c r="C1616" s="164"/>
    </row>
    <row r="1617" spans="1:3">
      <c r="A1617" s="162" t="s">
        <v>2396</v>
      </c>
      <c r="B1617" s="67" t="s">
        <v>2397</v>
      </c>
      <c r="C1617" s="164"/>
    </row>
    <row r="1618" spans="1:3">
      <c r="A1618" s="162" t="s">
        <v>2997</v>
      </c>
      <c r="B1618" s="67" t="s">
        <v>2998</v>
      </c>
      <c r="C1618" s="164"/>
    </row>
    <row r="1619" spans="1:3">
      <c r="A1619" s="162" t="s">
        <v>2779</v>
      </c>
      <c r="B1619" s="67" t="s">
        <v>2780</v>
      </c>
      <c r="C1619" s="164"/>
    </row>
    <row r="1620" spans="1:3">
      <c r="A1620" s="162" t="s">
        <v>3634</v>
      </c>
      <c r="B1620" s="67" t="s">
        <v>3635</v>
      </c>
      <c r="C1620" s="164"/>
    </row>
    <row r="1621" spans="1:3">
      <c r="A1621" s="162" t="s">
        <v>4162</v>
      </c>
      <c r="B1621" s="67" t="s">
        <v>4163</v>
      </c>
      <c r="C1621" s="164"/>
    </row>
    <row r="1622" spans="1:3">
      <c r="A1622" s="162" t="s">
        <v>2884</v>
      </c>
      <c r="B1622" s="67" t="s">
        <v>2885</v>
      </c>
      <c r="C1622" s="164"/>
    </row>
    <row r="1623" spans="1:3">
      <c r="A1623" s="162" t="s">
        <v>4276</v>
      </c>
      <c r="B1623" s="67" t="s">
        <v>5180</v>
      </c>
      <c r="C1623" s="164"/>
    </row>
    <row r="1624" spans="1:3">
      <c r="A1624" s="162" t="s">
        <v>2586</v>
      </c>
      <c r="B1624" s="67" t="s">
        <v>2587</v>
      </c>
      <c r="C1624" s="164"/>
    </row>
    <row r="1625" spans="1:3">
      <c r="A1625" s="162" t="s">
        <v>4030</v>
      </c>
      <c r="B1625" s="67" t="s">
        <v>4031</v>
      </c>
      <c r="C1625" s="164"/>
    </row>
    <row r="1626" spans="1:3">
      <c r="A1626" s="162" t="s">
        <v>2859</v>
      </c>
      <c r="B1626" s="67" t="s">
        <v>2860</v>
      </c>
      <c r="C1626" s="164"/>
    </row>
    <row r="1627" spans="1:3">
      <c r="A1627" s="162" t="s">
        <v>3347</v>
      </c>
      <c r="B1627" s="67" t="s">
        <v>3348</v>
      </c>
      <c r="C1627" s="164"/>
    </row>
    <row r="1628" spans="1:3">
      <c r="A1628" s="162" t="s">
        <v>1520</v>
      </c>
      <c r="B1628" s="67" t="s">
        <v>1521</v>
      </c>
      <c r="C1628" s="164"/>
    </row>
    <row r="1629" spans="1:3">
      <c r="A1629" s="162" t="s">
        <v>2933</v>
      </c>
      <c r="B1629" s="67" t="s">
        <v>2934</v>
      </c>
      <c r="C1629" s="164"/>
    </row>
    <row r="1630" spans="1:3">
      <c r="A1630" s="162" t="s">
        <v>2989</v>
      </c>
      <c r="B1630" s="67" t="s">
        <v>2990</v>
      </c>
      <c r="C1630" s="164"/>
    </row>
    <row r="1631" spans="1:3">
      <c r="A1631" s="162" t="s">
        <v>3696</v>
      </c>
      <c r="B1631" s="67" t="s">
        <v>3697</v>
      </c>
      <c r="C1631" s="164"/>
    </row>
    <row r="1632" spans="1:3">
      <c r="A1632" s="162" t="s">
        <v>3968</v>
      </c>
      <c r="B1632" s="67" t="s">
        <v>3969</v>
      </c>
      <c r="C1632" s="164"/>
    </row>
    <row r="1633" spans="1:3">
      <c r="A1633" s="162" t="s">
        <v>3715</v>
      </c>
      <c r="B1633" s="67" t="s">
        <v>3716</v>
      </c>
      <c r="C1633" s="164"/>
    </row>
    <row r="1634" spans="1:3">
      <c r="A1634" s="162" t="s">
        <v>5181</v>
      </c>
      <c r="B1634" s="67" t="s">
        <v>4740</v>
      </c>
      <c r="C1634" s="164"/>
    </row>
    <row r="1635" spans="1:3">
      <c r="A1635" s="162" t="s">
        <v>4235</v>
      </c>
      <c r="B1635" s="67" t="s">
        <v>4236</v>
      </c>
      <c r="C1635" s="164"/>
    </row>
    <row r="1636" spans="1:3">
      <c r="A1636" s="162" t="s">
        <v>2793</v>
      </c>
      <c r="B1636" s="67" t="s">
        <v>2794</v>
      </c>
      <c r="C1636" s="164"/>
    </row>
    <row r="1637" spans="1:3">
      <c r="A1637" s="162" t="s">
        <v>4330</v>
      </c>
      <c r="B1637" s="67" t="s">
        <v>5048</v>
      </c>
      <c r="C1637" s="164"/>
    </row>
    <row r="1638" spans="1:3">
      <c r="A1638" s="162" t="s">
        <v>3322</v>
      </c>
      <c r="B1638" s="67" t="s">
        <v>3323</v>
      </c>
      <c r="C1638" s="164"/>
    </row>
    <row r="1639" spans="1:3">
      <c r="A1639" s="162" t="s">
        <v>2200</v>
      </c>
      <c r="B1639" s="67" t="s">
        <v>2201</v>
      </c>
      <c r="C1639" s="164"/>
    </row>
    <row r="1640" spans="1:3">
      <c r="A1640" s="162" t="s">
        <v>2906</v>
      </c>
      <c r="B1640" s="67" t="s">
        <v>2907</v>
      </c>
      <c r="C1640" s="164"/>
    </row>
    <row r="1641" spans="1:3">
      <c r="A1641" s="162" t="s">
        <v>2572</v>
      </c>
      <c r="B1641" s="67" t="s">
        <v>2573</v>
      </c>
      <c r="C1641" s="164"/>
    </row>
    <row r="1642" spans="1:3">
      <c r="A1642" s="162" t="s">
        <v>2892</v>
      </c>
      <c r="B1642" s="67" t="s">
        <v>2893</v>
      </c>
      <c r="C1642" s="164"/>
    </row>
    <row r="1643" spans="1:3">
      <c r="A1643" s="162" t="s">
        <v>3782</v>
      </c>
      <c r="B1643" s="67" t="s">
        <v>3783</v>
      </c>
      <c r="C1643" s="164"/>
    </row>
    <row r="1644" spans="1:3">
      <c r="A1644" s="162" t="s">
        <v>2880</v>
      </c>
      <c r="B1644" s="67" t="s">
        <v>2881</v>
      </c>
      <c r="C1644" s="164"/>
    </row>
    <row r="1645" spans="1:3">
      <c r="A1645" s="162" t="s">
        <v>3512</v>
      </c>
      <c r="B1645" s="67" t="s">
        <v>3513</v>
      </c>
      <c r="C1645" s="164"/>
    </row>
    <row r="1646" spans="1:3">
      <c r="A1646" s="162" t="s">
        <v>1904</v>
      </c>
      <c r="B1646" s="67" t="s">
        <v>1905</v>
      </c>
      <c r="C1646" s="164"/>
    </row>
    <row r="1647" spans="1:3">
      <c r="A1647" s="162" t="s">
        <v>4104</v>
      </c>
      <c r="B1647" s="67" t="s">
        <v>4105</v>
      </c>
      <c r="C1647" s="164"/>
    </row>
    <row r="1648" spans="1:3">
      <c r="A1648" s="162" t="s">
        <v>3691</v>
      </c>
      <c r="B1648" s="67" t="s">
        <v>5059</v>
      </c>
      <c r="C1648" s="164"/>
    </row>
    <row r="1649" spans="1:3">
      <c r="A1649" s="162" t="s">
        <v>3014</v>
      </c>
      <c r="B1649" s="67" t="s">
        <v>3015</v>
      </c>
      <c r="C1649" s="164"/>
    </row>
    <row r="1650" spans="1:3">
      <c r="A1650" s="162" t="s">
        <v>3165</v>
      </c>
      <c r="B1650" s="67" t="s">
        <v>3166</v>
      </c>
      <c r="C1650" s="164"/>
    </row>
    <row r="1651" spans="1:3">
      <c r="A1651" s="162" t="s">
        <v>3593</v>
      </c>
      <c r="B1651" s="67" t="s">
        <v>3594</v>
      </c>
      <c r="C1651" s="164"/>
    </row>
    <row r="1652" spans="1:3">
      <c r="A1652" s="162" t="s">
        <v>2277</v>
      </c>
      <c r="B1652" s="67" t="s">
        <v>2278</v>
      </c>
      <c r="C1652" s="164"/>
    </row>
    <row r="1653" spans="1:3">
      <c r="A1653" s="162" t="s">
        <v>3383</v>
      </c>
      <c r="B1653" s="67" t="s">
        <v>3384</v>
      </c>
      <c r="C1653" s="164"/>
    </row>
    <row r="1654" spans="1:3">
      <c r="A1654" s="162" t="s">
        <v>3273</v>
      </c>
      <c r="B1654" s="67" t="s">
        <v>3274</v>
      </c>
      <c r="C1654" s="164"/>
    </row>
    <row r="1655" spans="1:3">
      <c r="A1655" s="162" t="s">
        <v>3242</v>
      </c>
      <c r="B1655" s="67" t="s">
        <v>3243</v>
      </c>
      <c r="C1655" s="164"/>
    </row>
    <row r="1656" spans="1:3">
      <c r="A1656" s="162" t="s">
        <v>3264</v>
      </c>
      <c r="B1656" s="67" t="s">
        <v>3265</v>
      </c>
      <c r="C1656" s="164"/>
    </row>
    <row r="1657" spans="1:3">
      <c r="A1657" s="162" t="s">
        <v>2756</v>
      </c>
      <c r="B1657" s="67" t="s">
        <v>5062</v>
      </c>
      <c r="C1657" s="164"/>
    </row>
    <row r="1658" spans="1:3">
      <c r="A1658" s="162" t="s">
        <v>3520</v>
      </c>
      <c r="B1658" s="67" t="s">
        <v>3521</v>
      </c>
      <c r="C1658" s="164"/>
    </row>
    <row r="1659" spans="1:3">
      <c r="A1659" s="162" t="s">
        <v>3597</v>
      </c>
      <c r="B1659" s="67" t="s">
        <v>3598</v>
      </c>
      <c r="C1659" s="164"/>
    </row>
    <row r="1660" spans="1:3">
      <c r="A1660" s="162" t="s">
        <v>3112</v>
      </c>
      <c r="B1660" s="67" t="s">
        <v>3113</v>
      </c>
      <c r="C1660" s="164"/>
    </row>
    <row r="1661" spans="1:3">
      <c r="A1661" s="162" t="s">
        <v>3209</v>
      </c>
      <c r="B1661" s="67" t="s">
        <v>3210</v>
      </c>
      <c r="C1661" s="164"/>
    </row>
    <row r="1662" spans="1:3">
      <c r="A1662" s="162" t="s">
        <v>3550</v>
      </c>
      <c r="B1662" s="67" t="s">
        <v>5182</v>
      </c>
      <c r="C1662" s="164"/>
    </row>
    <row r="1663" spans="1:3">
      <c r="A1663" s="162" t="s">
        <v>3002</v>
      </c>
      <c r="B1663" s="67" t="s">
        <v>3003</v>
      </c>
      <c r="C1663" s="164"/>
    </row>
    <row r="1664" spans="1:3">
      <c r="A1664" s="162" t="s">
        <v>3450</v>
      </c>
      <c r="B1664" s="67" t="s">
        <v>3451</v>
      </c>
      <c r="C1664" s="164"/>
    </row>
    <row r="1665" spans="1:3">
      <c r="A1665" s="162" t="s">
        <v>2981</v>
      </c>
      <c r="B1665" s="67" t="s">
        <v>2982</v>
      </c>
      <c r="C1665" s="164"/>
    </row>
    <row r="1666" spans="1:3">
      <c r="A1666" s="162" t="s">
        <v>2426</v>
      </c>
      <c r="B1666" s="67" t="s">
        <v>2427</v>
      </c>
      <c r="C1666" s="164"/>
    </row>
    <row r="1667" spans="1:3">
      <c r="A1667" s="162" t="s">
        <v>3107</v>
      </c>
      <c r="B1667" s="67" t="s">
        <v>5056</v>
      </c>
      <c r="C1667" s="164"/>
    </row>
    <row r="1668" spans="1:3">
      <c r="A1668" s="162" t="s">
        <v>3939</v>
      </c>
      <c r="B1668" s="67" t="s">
        <v>3940</v>
      </c>
      <c r="C1668" s="164"/>
    </row>
    <row r="1669" spans="1:3">
      <c r="A1669" s="162" t="s">
        <v>2131</v>
      </c>
      <c r="B1669" s="67" t="s">
        <v>2132</v>
      </c>
      <c r="C1669" s="164"/>
    </row>
    <row r="1670" spans="1:3">
      <c r="A1670" s="162" t="s">
        <v>4074</v>
      </c>
      <c r="B1670" s="67" t="s">
        <v>5070</v>
      </c>
      <c r="C1670" s="164"/>
    </row>
    <row r="1671" spans="1:3">
      <c r="A1671" s="162" t="s">
        <v>3791</v>
      </c>
      <c r="B1671" s="67" t="s">
        <v>3792</v>
      </c>
      <c r="C1671" s="164"/>
    </row>
    <row r="1672" spans="1:3">
      <c r="A1672" s="162" t="s">
        <v>2874</v>
      </c>
      <c r="B1672" s="67" t="s">
        <v>2875</v>
      </c>
      <c r="C1672" s="164"/>
    </row>
    <row r="1673" spans="1:3">
      <c r="A1673" s="162" t="s">
        <v>3291</v>
      </c>
      <c r="B1673" s="67" t="s">
        <v>3292</v>
      </c>
      <c r="C1673" s="164"/>
    </row>
    <row r="1674" spans="1:3">
      <c r="A1674" s="162" t="s">
        <v>3480</v>
      </c>
      <c r="B1674" s="67" t="s">
        <v>3481</v>
      </c>
      <c r="C1674" s="164"/>
    </row>
    <row r="1675" spans="1:3">
      <c r="A1675" s="162" t="s">
        <v>2295</v>
      </c>
      <c r="B1675" s="67" t="s">
        <v>5071</v>
      </c>
      <c r="C1675" s="164"/>
    </row>
    <row r="1676" spans="1:3">
      <c r="A1676" s="162" t="s">
        <v>2853</v>
      </c>
      <c r="B1676" s="67" t="s">
        <v>2854</v>
      </c>
      <c r="C1676" s="164"/>
    </row>
    <row r="1677" spans="1:3">
      <c r="A1677" s="162" t="s">
        <v>3238</v>
      </c>
      <c r="B1677" s="67" t="s">
        <v>3239</v>
      </c>
      <c r="C1677" s="164"/>
    </row>
    <row r="1678" spans="1:3">
      <c r="A1678" s="162" t="s">
        <v>3316</v>
      </c>
      <c r="B1678" s="67" t="s">
        <v>3317</v>
      </c>
      <c r="C1678" s="164"/>
    </row>
    <row r="1679" spans="1:3">
      <c r="A1679" s="162" t="s">
        <v>4343</v>
      </c>
      <c r="B1679" s="67" t="s">
        <v>4344</v>
      </c>
      <c r="C1679" s="164"/>
    </row>
    <row r="1680" spans="1:3">
      <c r="A1680" s="162" t="s">
        <v>3741</v>
      </c>
      <c r="B1680" s="67" t="s">
        <v>3742</v>
      </c>
      <c r="C1680" s="164"/>
    </row>
    <row r="1681" spans="1:3">
      <c r="A1681" s="162" t="s">
        <v>3472</v>
      </c>
      <c r="B1681" s="67" t="s">
        <v>3473</v>
      </c>
      <c r="C1681" s="164"/>
    </row>
    <row r="1682" spans="1:3">
      <c r="A1682" s="162" t="s">
        <v>3852</v>
      </c>
      <c r="B1682" s="67" t="s">
        <v>3853</v>
      </c>
      <c r="C1682" s="164"/>
    </row>
    <row r="1683" spans="1:3">
      <c r="A1683" s="162" t="s">
        <v>3389</v>
      </c>
      <c r="B1683" s="67" t="s">
        <v>3390</v>
      </c>
      <c r="C1683" s="164"/>
    </row>
    <row r="1684" spans="1:3">
      <c r="A1684" s="162" t="s">
        <v>3258</v>
      </c>
      <c r="B1684" s="67" t="s">
        <v>3259</v>
      </c>
      <c r="C1684" s="164"/>
    </row>
    <row r="1685" spans="1:3">
      <c r="A1685" s="162" t="s">
        <v>2422</v>
      </c>
      <c r="B1685" s="67" t="s">
        <v>2423</v>
      </c>
      <c r="C1685" s="164"/>
    </row>
    <row r="1686" spans="1:3">
      <c r="A1686" s="162" t="s">
        <v>2627</v>
      </c>
      <c r="B1686" s="67" t="s">
        <v>2628</v>
      </c>
      <c r="C1686" s="164"/>
    </row>
    <row r="1687" spans="1:3">
      <c r="A1687" s="162" t="s">
        <v>2754</v>
      </c>
      <c r="B1687" s="67" t="s">
        <v>2755</v>
      </c>
      <c r="C1687" s="164"/>
    </row>
    <row r="1688" spans="1:3">
      <c r="A1688" s="162" t="s">
        <v>2995</v>
      </c>
      <c r="B1688" s="67" t="s">
        <v>2996</v>
      </c>
      <c r="C1688" s="164"/>
    </row>
    <row r="1689" spans="1:3">
      <c r="A1689" s="162" t="s">
        <v>2207</v>
      </c>
      <c r="B1689" s="67" t="s">
        <v>2208</v>
      </c>
      <c r="C1689" s="164"/>
    </row>
    <row r="1690" spans="1:3">
      <c r="A1690" s="162" t="s">
        <v>3330</v>
      </c>
      <c r="B1690" s="67" t="s">
        <v>4886</v>
      </c>
      <c r="C1690" s="164"/>
    </row>
    <row r="1691" spans="1:3">
      <c r="A1691" s="162" t="s">
        <v>2842</v>
      </c>
      <c r="B1691" s="67" t="s">
        <v>2843</v>
      </c>
      <c r="C1691" s="164"/>
    </row>
    <row r="1692" spans="1:3">
      <c r="A1692" s="162" t="s">
        <v>3561</v>
      </c>
      <c r="B1692" s="67" t="s">
        <v>3562</v>
      </c>
      <c r="C1692" s="164"/>
    </row>
    <row r="1693" spans="1:3">
      <c r="A1693" s="162" t="s">
        <v>2971</v>
      </c>
      <c r="B1693" s="67" t="s">
        <v>2972</v>
      </c>
      <c r="C1693" s="164"/>
    </row>
    <row r="1694" spans="1:3">
      <c r="A1694" s="162" t="s">
        <v>1371</v>
      </c>
      <c r="B1694" s="67" t="s">
        <v>1372</v>
      </c>
      <c r="C1694" s="164"/>
    </row>
    <row r="1695" spans="1:3">
      <c r="A1695" s="162" t="s">
        <v>3685</v>
      </c>
      <c r="B1695" s="67" t="s">
        <v>3686</v>
      </c>
      <c r="C1695" s="164"/>
    </row>
    <row r="1696" spans="1:3">
      <c r="A1696" s="162" t="s">
        <v>4155</v>
      </c>
      <c r="B1696" s="67" t="s">
        <v>4156</v>
      </c>
      <c r="C1696" s="164"/>
    </row>
    <row r="1697" spans="1:3">
      <c r="A1697" s="162" t="s">
        <v>2993</v>
      </c>
      <c r="B1697" s="67" t="s">
        <v>2994</v>
      </c>
      <c r="C1697" s="164"/>
    </row>
    <row r="1698" spans="1:3">
      <c r="A1698" s="162" t="s">
        <v>3891</v>
      </c>
      <c r="B1698" s="67" t="s">
        <v>3892</v>
      </c>
      <c r="C1698" s="164"/>
    </row>
    <row r="1699" spans="1:3">
      <c r="A1699" s="162" t="s">
        <v>2942</v>
      </c>
      <c r="B1699" s="67" t="s">
        <v>2943</v>
      </c>
      <c r="C1699" s="164"/>
    </row>
    <row r="1700" spans="1:3">
      <c r="A1700" s="162" t="s">
        <v>2746</v>
      </c>
      <c r="B1700" s="67" t="s">
        <v>2747</v>
      </c>
      <c r="C1700" s="164"/>
    </row>
    <row r="1701" spans="1:3">
      <c r="A1701" s="162" t="s">
        <v>2383</v>
      </c>
      <c r="B1701" s="67" t="s">
        <v>2384</v>
      </c>
      <c r="C1701" s="164"/>
    </row>
    <row r="1702" spans="1:3">
      <c r="A1702" s="162" t="s">
        <v>2669</v>
      </c>
      <c r="B1702" s="67" t="s">
        <v>2670</v>
      </c>
      <c r="C1702" s="164"/>
    </row>
    <row r="1703" spans="1:3">
      <c r="A1703" s="162" t="s">
        <v>3654</v>
      </c>
      <c r="B1703" s="67" t="s">
        <v>3655</v>
      </c>
      <c r="C1703" s="164"/>
    </row>
    <row r="1704" spans="1:3">
      <c r="A1704" s="162" t="s">
        <v>3889</v>
      </c>
      <c r="B1704" s="67" t="s">
        <v>3890</v>
      </c>
      <c r="C1704" s="164"/>
    </row>
    <row r="1705" spans="1:3">
      <c r="A1705" s="162" t="s">
        <v>2734</v>
      </c>
      <c r="B1705" s="67" t="s">
        <v>2735</v>
      </c>
      <c r="C1705" s="164"/>
    </row>
    <row r="1706" spans="1:3">
      <c r="A1706" s="162" t="s">
        <v>3478</v>
      </c>
      <c r="B1706" s="67" t="s">
        <v>3479</v>
      </c>
      <c r="C1706" s="164"/>
    </row>
    <row r="1707" spans="1:3">
      <c r="A1707" s="162" t="s">
        <v>4121</v>
      </c>
      <c r="B1707" s="67" t="s">
        <v>4122</v>
      </c>
      <c r="C1707" s="164"/>
    </row>
    <row r="1708" spans="1:3">
      <c r="A1708" s="162" t="s">
        <v>3240</v>
      </c>
      <c r="B1708" s="67" t="s">
        <v>3241</v>
      </c>
      <c r="C1708" s="164"/>
    </row>
    <row r="1709" spans="1:3">
      <c r="A1709" s="162" t="s">
        <v>3123</v>
      </c>
      <c r="B1709" s="67" t="s">
        <v>3124</v>
      </c>
      <c r="C1709" s="164"/>
    </row>
    <row r="1710" spans="1:3">
      <c r="A1710" s="162" t="s">
        <v>2271</v>
      </c>
      <c r="B1710" s="67" t="s">
        <v>2272</v>
      </c>
      <c r="C1710" s="164"/>
    </row>
    <row r="1711" spans="1:3">
      <c r="A1711" s="162" t="s">
        <v>3492</v>
      </c>
      <c r="B1711" s="67" t="s">
        <v>3493</v>
      </c>
      <c r="C1711" s="164"/>
    </row>
    <row r="1712" spans="1:3">
      <c r="A1712" s="162" t="s">
        <v>3618</v>
      </c>
      <c r="B1712" s="67" t="s">
        <v>3619</v>
      </c>
      <c r="C1712" s="164"/>
    </row>
    <row r="1713" spans="1:3">
      <c r="A1713" s="162" t="s">
        <v>3379</v>
      </c>
      <c r="B1713" s="67" t="s">
        <v>3380</v>
      </c>
      <c r="C1713" s="164"/>
    </row>
    <row r="1714" spans="1:3">
      <c r="A1714" s="162" t="s">
        <v>3636</v>
      </c>
      <c r="B1714" s="67" t="s">
        <v>3637</v>
      </c>
      <c r="C1714" s="164"/>
    </row>
    <row r="1715" spans="1:3">
      <c r="A1715" s="162" t="s">
        <v>4468</v>
      </c>
      <c r="B1715" s="67" t="s">
        <v>5183</v>
      </c>
      <c r="C1715" s="164"/>
    </row>
    <row r="1716" spans="1:3">
      <c r="A1716" s="162" t="s">
        <v>3058</v>
      </c>
      <c r="B1716" s="67" t="s">
        <v>3059</v>
      </c>
      <c r="C1716" s="164"/>
    </row>
    <row r="1717" spans="1:3">
      <c r="A1717" s="162" t="s">
        <v>3808</v>
      </c>
      <c r="B1717" s="67" t="s">
        <v>3809</v>
      </c>
      <c r="C1717" s="164"/>
    </row>
    <row r="1718" spans="1:3">
      <c r="A1718" s="162" t="s">
        <v>2504</v>
      </c>
      <c r="B1718" s="67" t="s">
        <v>2505</v>
      </c>
      <c r="C1718" s="164"/>
    </row>
    <row r="1719" spans="1:3">
      <c r="A1719" s="162" t="s">
        <v>3215</v>
      </c>
      <c r="B1719" s="67" t="s">
        <v>3216</v>
      </c>
      <c r="C1719" s="164"/>
    </row>
    <row r="1720" spans="1:3">
      <c r="A1720" s="162" t="s">
        <v>3289</v>
      </c>
      <c r="B1720" s="67" t="s">
        <v>3290</v>
      </c>
      <c r="C1720" s="164"/>
    </row>
    <row r="1721" spans="1:3">
      <c r="A1721" s="162" t="s">
        <v>3488</v>
      </c>
      <c r="B1721" s="67" t="s">
        <v>3489</v>
      </c>
      <c r="C1721" s="164"/>
    </row>
    <row r="1722" spans="1:3">
      <c r="A1722" s="162" t="s">
        <v>3885</v>
      </c>
      <c r="B1722" s="67" t="s">
        <v>3886</v>
      </c>
      <c r="C1722" s="164"/>
    </row>
    <row r="1723" spans="1:3">
      <c r="A1723" s="162" t="s">
        <v>2712</v>
      </c>
      <c r="B1723" s="67" t="s">
        <v>2713</v>
      </c>
      <c r="C1723" s="164"/>
    </row>
    <row r="1724" spans="1:3">
      <c r="A1724" s="162" t="s">
        <v>2979</v>
      </c>
      <c r="B1724" s="67" t="s">
        <v>2980</v>
      </c>
      <c r="C1724" s="164"/>
    </row>
    <row r="1725" spans="1:3">
      <c r="A1725" s="162" t="s">
        <v>4963</v>
      </c>
      <c r="B1725" s="67" t="s">
        <v>4964</v>
      </c>
      <c r="C1725" s="164"/>
    </row>
    <row r="1726" spans="1:3">
      <c r="A1726" s="162" t="s">
        <v>2846</v>
      </c>
      <c r="B1726" s="67" t="s">
        <v>2847</v>
      </c>
      <c r="C1726" s="164"/>
    </row>
    <row r="1727" spans="1:3">
      <c r="A1727" s="162" t="s">
        <v>3572</v>
      </c>
      <c r="B1727" s="67" t="s">
        <v>3573</v>
      </c>
      <c r="C1727" s="164"/>
    </row>
    <row r="1728" spans="1:3">
      <c r="A1728" s="162" t="s">
        <v>3960</v>
      </c>
      <c r="B1728" s="67" t="s">
        <v>3961</v>
      </c>
      <c r="C1728" s="164"/>
    </row>
    <row r="1729" spans="1:3">
      <c r="A1729" s="162" t="s">
        <v>1779</v>
      </c>
      <c r="B1729" s="67" t="s">
        <v>1780</v>
      </c>
      <c r="C1729" s="164"/>
    </row>
    <row r="1730" spans="1:3">
      <c r="A1730" s="162" t="s">
        <v>3662</v>
      </c>
      <c r="B1730" s="67" t="s">
        <v>3663</v>
      </c>
      <c r="C1730" s="164"/>
    </row>
    <row r="1731" spans="1:3">
      <c r="A1731" s="162" t="s">
        <v>3375</v>
      </c>
      <c r="B1731" s="67" t="s">
        <v>3376</v>
      </c>
      <c r="C1731" s="164"/>
    </row>
    <row r="1732" spans="1:3">
      <c r="A1732" s="162" t="s">
        <v>2685</v>
      </c>
      <c r="B1732" s="67" t="s">
        <v>2686</v>
      </c>
      <c r="C1732" s="164"/>
    </row>
    <row r="1733" spans="1:3">
      <c r="A1733" s="162" t="s">
        <v>2381</v>
      </c>
      <c r="B1733" s="67" t="s">
        <v>2382</v>
      </c>
      <c r="C1733" s="164"/>
    </row>
    <row r="1734" spans="1:3">
      <c r="A1734" s="162" t="s">
        <v>2969</v>
      </c>
      <c r="B1734" s="67" t="s">
        <v>2970</v>
      </c>
      <c r="C1734" s="164"/>
    </row>
    <row r="1735" spans="1:3">
      <c r="A1735" s="162" t="s">
        <v>3205</v>
      </c>
      <c r="B1735" s="67" t="s">
        <v>3206</v>
      </c>
      <c r="C1735" s="164"/>
    </row>
    <row r="1736" spans="1:3">
      <c r="A1736" s="162" t="s">
        <v>3248</v>
      </c>
      <c r="B1736" s="67" t="s">
        <v>3249</v>
      </c>
      <c r="C1736" s="164"/>
    </row>
    <row r="1737" spans="1:3">
      <c r="A1737" s="162" t="s">
        <v>1114</v>
      </c>
      <c r="B1737" s="67" t="s">
        <v>1115</v>
      </c>
      <c r="C1737" s="164"/>
    </row>
    <row r="1738" spans="1:3">
      <c r="A1738" s="162" t="s">
        <v>3755</v>
      </c>
      <c r="B1738" s="67" t="s">
        <v>3756</v>
      </c>
      <c r="C1738" s="164"/>
    </row>
    <row r="1739" spans="1:3">
      <c r="A1739" s="162" t="s">
        <v>3629</v>
      </c>
      <c r="B1739" s="67" t="s">
        <v>3630</v>
      </c>
      <c r="C1739" s="164"/>
    </row>
    <row r="1740" spans="1:3">
      <c r="A1740" s="162" t="s">
        <v>2918</v>
      </c>
      <c r="B1740" s="67" t="s">
        <v>2919</v>
      </c>
      <c r="C1740" s="164"/>
    </row>
    <row r="1741" spans="1:3">
      <c r="A1741" s="162" t="s">
        <v>3090</v>
      </c>
      <c r="B1741" s="67" t="s">
        <v>4660</v>
      </c>
      <c r="C1741" s="164"/>
    </row>
    <row r="1742" spans="1:3">
      <c r="A1742" s="162" t="s">
        <v>2621</v>
      </c>
      <c r="B1742" s="67" t="s">
        <v>2622</v>
      </c>
      <c r="C1742" s="164"/>
    </row>
    <row r="1743" spans="1:3">
      <c r="A1743" s="162" t="s">
        <v>3361</v>
      </c>
      <c r="B1743" s="67" t="s">
        <v>3362</v>
      </c>
      <c r="C1743" s="164"/>
    </row>
    <row r="1744" spans="1:3">
      <c r="A1744" s="162" t="s">
        <v>2196</v>
      </c>
      <c r="B1744" s="67" t="s">
        <v>2197</v>
      </c>
      <c r="C1744" s="164"/>
    </row>
    <row r="1745" spans="1:3">
      <c r="A1745" s="162" t="s">
        <v>3745</v>
      </c>
      <c r="B1745" s="67" t="s">
        <v>3746</v>
      </c>
      <c r="C1745" s="164"/>
    </row>
    <row r="1746" spans="1:3">
      <c r="A1746" s="162" t="s">
        <v>2253</v>
      </c>
      <c r="B1746" s="67" t="s">
        <v>2254</v>
      </c>
      <c r="C1746" s="164"/>
    </row>
    <row r="1747" spans="1:3">
      <c r="A1747" s="162" t="s">
        <v>3810</v>
      </c>
      <c r="B1747" s="67" t="s">
        <v>3811</v>
      </c>
      <c r="C1747" s="164"/>
    </row>
    <row r="1748" spans="1:3">
      <c r="A1748" s="162" t="s">
        <v>2665</v>
      </c>
      <c r="B1748" s="67" t="s">
        <v>2666</v>
      </c>
      <c r="C1748" s="164"/>
    </row>
    <row r="1749" spans="1:3">
      <c r="A1749" s="162" t="s">
        <v>3161</v>
      </c>
      <c r="B1749" s="67" t="s">
        <v>3162</v>
      </c>
      <c r="C1749" s="164"/>
    </row>
    <row r="1750" spans="1:3">
      <c r="A1750" s="162" t="s">
        <v>3328</v>
      </c>
      <c r="B1750" s="67" t="s">
        <v>3329</v>
      </c>
      <c r="C1750" s="164"/>
    </row>
    <row r="1751" spans="1:3">
      <c r="A1751" s="162" t="s">
        <v>4012</v>
      </c>
      <c r="B1751" s="67" t="s">
        <v>4013</v>
      </c>
      <c r="C1751" s="164"/>
    </row>
    <row r="1752" spans="1:3">
      <c r="A1752" s="162" t="s">
        <v>3179</v>
      </c>
      <c r="B1752" s="67" t="s">
        <v>3180</v>
      </c>
      <c r="C1752" s="164"/>
    </row>
    <row r="1753" spans="1:3">
      <c r="A1753" s="162" t="s">
        <v>3648</v>
      </c>
      <c r="B1753" s="67" t="s">
        <v>3649</v>
      </c>
      <c r="C1753" s="164"/>
    </row>
    <row r="1754" spans="1:3">
      <c r="A1754" s="162" t="s">
        <v>3022</v>
      </c>
      <c r="B1754" s="67" t="s">
        <v>3023</v>
      </c>
      <c r="C1754" s="164"/>
    </row>
    <row r="1755" spans="1:3">
      <c r="A1755" s="162" t="s">
        <v>3277</v>
      </c>
      <c r="B1755" s="67" t="s">
        <v>3278</v>
      </c>
      <c r="C1755" s="164"/>
    </row>
    <row r="1756" spans="1:3">
      <c r="A1756" s="162" t="s">
        <v>2375</v>
      </c>
      <c r="B1756" s="67" t="s">
        <v>2376</v>
      </c>
      <c r="C1756" s="164"/>
    </row>
    <row r="1757" spans="1:3">
      <c r="A1757" s="162" t="s">
        <v>3105</v>
      </c>
      <c r="B1757" s="67" t="s">
        <v>3106</v>
      </c>
      <c r="C1757" s="164"/>
    </row>
    <row r="1758" spans="1:3">
      <c r="A1758" s="162" t="s">
        <v>3933</v>
      </c>
      <c r="B1758" s="67" t="s">
        <v>3934</v>
      </c>
      <c r="C1758" s="164"/>
    </row>
    <row r="1759" spans="1:3">
      <c r="A1759" s="162" t="s">
        <v>4355</v>
      </c>
      <c r="B1759" s="67" t="s">
        <v>4356</v>
      </c>
      <c r="C1759" s="164"/>
    </row>
    <row r="1760" spans="1:3">
      <c r="A1760" s="162" t="s">
        <v>2938</v>
      </c>
      <c r="B1760" s="67" t="s">
        <v>2939</v>
      </c>
      <c r="C1760" s="164"/>
    </row>
    <row r="1761" spans="1:3">
      <c r="A1761" s="162" t="s">
        <v>2985</v>
      </c>
      <c r="B1761" s="67" t="s">
        <v>2986</v>
      </c>
      <c r="C1761" s="164"/>
    </row>
    <row r="1762" spans="1:3">
      <c r="A1762" s="162" t="s">
        <v>4119</v>
      </c>
      <c r="B1762" s="67" t="s">
        <v>4120</v>
      </c>
      <c r="C1762" s="164"/>
    </row>
    <row r="1763" spans="1:3">
      <c r="A1763" s="162" t="s">
        <v>2912</v>
      </c>
      <c r="B1763" s="67" t="s">
        <v>2913</v>
      </c>
      <c r="C1763" s="164"/>
    </row>
    <row r="1764" spans="1:3">
      <c r="A1764" s="162" t="s">
        <v>3297</v>
      </c>
      <c r="B1764" s="67" t="s">
        <v>3298</v>
      </c>
      <c r="C1764" s="164"/>
    </row>
    <row r="1765" spans="1:3">
      <c r="A1765" s="162" t="s">
        <v>3036</v>
      </c>
      <c r="B1765" s="67" t="s">
        <v>3037</v>
      </c>
      <c r="C1765" s="164"/>
    </row>
    <row r="1766" spans="1:3">
      <c r="A1766" s="162" t="s">
        <v>4255</v>
      </c>
      <c r="B1766" s="67" t="s">
        <v>4256</v>
      </c>
      <c r="C1766" s="164"/>
    </row>
    <row r="1767" spans="1:3">
      <c r="A1767" s="162" t="s">
        <v>3532</v>
      </c>
      <c r="B1767" s="67" t="s">
        <v>3533</v>
      </c>
      <c r="C1767" s="164"/>
    </row>
    <row r="1768" spans="1:3">
      <c r="A1768" s="162" t="s">
        <v>3116</v>
      </c>
      <c r="B1768" s="67" t="s">
        <v>3117</v>
      </c>
      <c r="C1768" s="164"/>
    </row>
    <row r="1769" spans="1:3">
      <c r="A1769" s="162" t="s">
        <v>3640</v>
      </c>
      <c r="B1769" s="67" t="s">
        <v>3641</v>
      </c>
      <c r="C1769" s="164"/>
    </row>
    <row r="1770" spans="1:3">
      <c r="A1770" s="162" t="s">
        <v>2965</v>
      </c>
      <c r="B1770" s="67" t="s">
        <v>2966</v>
      </c>
      <c r="C1770" s="164"/>
    </row>
    <row r="1771" spans="1:3">
      <c r="A1771" s="162" t="s">
        <v>3784</v>
      </c>
      <c r="B1771" s="67" t="s">
        <v>3785</v>
      </c>
      <c r="C1771" s="164"/>
    </row>
    <row r="1772" spans="1:3">
      <c r="A1772" s="162" t="s">
        <v>3452</v>
      </c>
      <c r="B1772" s="67" t="s">
        <v>3453</v>
      </c>
      <c r="C1772" s="164"/>
    </row>
    <row r="1773" spans="1:3">
      <c r="A1773" s="162" t="s">
        <v>2655</v>
      </c>
      <c r="B1773" s="67" t="s">
        <v>2656</v>
      </c>
      <c r="C1773" s="164"/>
    </row>
    <row r="1774" spans="1:3">
      <c r="A1774" s="162" t="s">
        <v>3034</v>
      </c>
      <c r="B1774" s="67" t="s">
        <v>3035</v>
      </c>
      <c r="C1774" s="164"/>
    </row>
    <row r="1775" spans="1:3">
      <c r="A1775" s="162" t="s">
        <v>3320</v>
      </c>
      <c r="B1775" s="67" t="s">
        <v>3321</v>
      </c>
      <c r="C1775" s="164"/>
    </row>
    <row r="1776" spans="1:3">
      <c r="A1776" s="162" t="s">
        <v>1221</v>
      </c>
      <c r="B1776" s="67" t="s">
        <v>1222</v>
      </c>
      <c r="C1776" s="164"/>
    </row>
    <row r="1777" spans="1:3">
      <c r="A1777" s="162" t="s">
        <v>3061</v>
      </c>
      <c r="B1777" s="67" t="s">
        <v>3062</v>
      </c>
      <c r="C1777" s="164"/>
    </row>
    <row r="1778" spans="1:3">
      <c r="A1778" s="162" t="s">
        <v>1934</v>
      </c>
      <c r="B1778" s="67" t="s">
        <v>1935</v>
      </c>
      <c r="C1778" s="164"/>
    </row>
    <row r="1779" spans="1:3">
      <c r="A1779" s="162" t="s">
        <v>2946</v>
      </c>
      <c r="B1779" s="67" t="s">
        <v>2947</v>
      </c>
      <c r="C1779" s="164"/>
    </row>
    <row r="1780" spans="1:3">
      <c r="A1780" s="162" t="s">
        <v>3312</v>
      </c>
      <c r="B1780" s="67" t="s">
        <v>3313</v>
      </c>
      <c r="C1780" s="164"/>
    </row>
    <row r="1781" spans="1:3">
      <c r="A1781" s="162" t="s">
        <v>2696</v>
      </c>
      <c r="B1781" s="67" t="s">
        <v>2697</v>
      </c>
      <c r="C1781" s="164"/>
    </row>
    <row r="1782" spans="1:3">
      <c r="A1782" s="162" t="s">
        <v>3514</v>
      </c>
      <c r="B1782" s="67" t="s">
        <v>5075</v>
      </c>
      <c r="C1782" s="164"/>
    </row>
    <row r="1783" spans="1:3">
      <c r="A1783" s="162" t="s">
        <v>3056</v>
      </c>
      <c r="B1783" s="67" t="s">
        <v>3057</v>
      </c>
      <c r="C1783" s="164"/>
    </row>
    <row r="1784" spans="1:3">
      <c r="A1784" s="162" t="s">
        <v>3285</v>
      </c>
      <c r="B1784" s="67" t="s">
        <v>3286</v>
      </c>
      <c r="C1784" s="164"/>
    </row>
    <row r="1785" spans="1:3">
      <c r="A1785" s="162" t="s">
        <v>3155</v>
      </c>
      <c r="B1785" s="67" t="s">
        <v>3156</v>
      </c>
      <c r="C1785" s="164"/>
    </row>
    <row r="1786" spans="1:3">
      <c r="A1786" s="162" t="s">
        <v>3591</v>
      </c>
      <c r="B1786" s="67" t="s">
        <v>3592</v>
      </c>
      <c r="C1786" s="164"/>
    </row>
    <row r="1787" spans="1:3">
      <c r="A1787" s="162" t="s">
        <v>3646</v>
      </c>
      <c r="B1787" s="67" t="s">
        <v>3647</v>
      </c>
      <c r="C1787" s="164"/>
    </row>
    <row r="1788" spans="1:3">
      <c r="A1788" s="162" t="s">
        <v>4295</v>
      </c>
      <c r="B1788" s="67" t="s">
        <v>4296</v>
      </c>
      <c r="C1788" s="164"/>
    </row>
    <row r="1789" spans="1:3">
      <c r="A1789" s="162" t="s">
        <v>2137</v>
      </c>
      <c r="B1789" s="67" t="s">
        <v>2138</v>
      </c>
      <c r="C1789" s="164"/>
    </row>
    <row r="1790" spans="1:3">
      <c r="A1790" s="162" t="s">
        <v>3141</v>
      </c>
      <c r="B1790" s="67" t="s">
        <v>3142</v>
      </c>
      <c r="C1790" s="164"/>
    </row>
    <row r="1791" spans="1:3">
      <c r="A1791" s="162" t="s">
        <v>3672</v>
      </c>
      <c r="B1791" s="67" t="s">
        <v>3673</v>
      </c>
      <c r="C1791" s="164"/>
    </row>
    <row r="1792" spans="1:3">
      <c r="A1792" s="162" t="s">
        <v>3778</v>
      </c>
      <c r="B1792" s="67" t="s">
        <v>3779</v>
      </c>
      <c r="C1792" s="164"/>
    </row>
    <row r="1793" spans="1:3">
      <c r="A1793" s="162" t="s">
        <v>2607</v>
      </c>
      <c r="B1793" s="67" t="s">
        <v>2608</v>
      </c>
      <c r="C1793" s="164"/>
    </row>
    <row r="1794" spans="1:3">
      <c r="A1794" s="162" t="s">
        <v>2603</v>
      </c>
      <c r="B1794" s="67" t="s">
        <v>2604</v>
      </c>
      <c r="C1794" s="164"/>
    </row>
    <row r="1795" spans="1:3">
      <c r="A1795" s="162" t="s">
        <v>2791</v>
      </c>
      <c r="B1795" s="67" t="s">
        <v>2792</v>
      </c>
      <c r="C1795" s="164"/>
    </row>
    <row r="1796" spans="1:3">
      <c r="A1796" s="162" t="s">
        <v>3466</v>
      </c>
      <c r="B1796" s="67" t="s">
        <v>3467</v>
      </c>
      <c r="C1796" s="164"/>
    </row>
    <row r="1797" spans="1:3">
      <c r="A1797" s="162" t="s">
        <v>2683</v>
      </c>
      <c r="B1797" s="67" t="s">
        <v>2684</v>
      </c>
      <c r="C1797" s="164"/>
    </row>
    <row r="1798" spans="1:3">
      <c r="A1798" s="162" t="s">
        <v>2671</v>
      </c>
      <c r="B1798" s="67" t="s">
        <v>2672</v>
      </c>
      <c r="C1798" s="164"/>
    </row>
    <row r="1799" spans="1:3">
      <c r="A1799" s="162" t="s">
        <v>3133</v>
      </c>
      <c r="B1799" s="67" t="s">
        <v>3134</v>
      </c>
      <c r="C1799" s="164"/>
    </row>
    <row r="1800" spans="1:3">
      <c r="A1800" s="162" t="s">
        <v>4042</v>
      </c>
      <c r="B1800" s="67" t="s">
        <v>4043</v>
      </c>
      <c r="C1800" s="164"/>
    </row>
    <row r="1801" spans="1:3">
      <c r="A1801" s="162" t="s">
        <v>3303</v>
      </c>
      <c r="B1801" s="67" t="s">
        <v>3304</v>
      </c>
      <c r="C1801" s="164"/>
    </row>
    <row r="1802" spans="1:3">
      <c r="A1802" s="162" t="s">
        <v>3403</v>
      </c>
      <c r="B1802" s="67" t="s">
        <v>3404</v>
      </c>
      <c r="C1802" s="164"/>
    </row>
    <row r="1803" spans="1:3">
      <c r="A1803" s="162" t="s">
        <v>3576</v>
      </c>
      <c r="B1803" s="67" t="s">
        <v>3577</v>
      </c>
      <c r="C1803" s="164"/>
    </row>
    <row r="1804" spans="1:3">
      <c r="A1804" s="162" t="s">
        <v>2030</v>
      </c>
      <c r="B1804" s="67" t="s">
        <v>2031</v>
      </c>
      <c r="C1804" s="164"/>
    </row>
    <row r="1805" spans="1:3">
      <c r="A1805" s="162" t="s">
        <v>3006</v>
      </c>
      <c r="B1805" s="67" t="s">
        <v>3007</v>
      </c>
      <c r="C1805" s="164"/>
    </row>
    <row r="1806" spans="1:3">
      <c r="A1806" s="162" t="s">
        <v>3071</v>
      </c>
      <c r="B1806" s="67" t="s">
        <v>3072</v>
      </c>
      <c r="C1806" s="164"/>
    </row>
    <row r="1807" spans="1:3">
      <c r="A1807" s="162" t="s">
        <v>3728</v>
      </c>
      <c r="B1807" s="67" t="s">
        <v>5184</v>
      </c>
      <c r="C1807" s="164"/>
    </row>
    <row r="1808" spans="1:3">
      <c r="A1808" s="162" t="s">
        <v>4114</v>
      </c>
      <c r="B1808" s="67" t="s">
        <v>5185</v>
      </c>
      <c r="C1808" s="164"/>
    </row>
    <row r="1809" spans="1:3">
      <c r="A1809" s="162" t="s">
        <v>2829</v>
      </c>
      <c r="B1809" s="67" t="s">
        <v>2830</v>
      </c>
      <c r="C1809" s="164"/>
    </row>
    <row r="1810" spans="1:3">
      <c r="A1810" s="162" t="s">
        <v>3387</v>
      </c>
      <c r="B1810" s="67" t="s">
        <v>3388</v>
      </c>
      <c r="C1810" s="164"/>
    </row>
    <row r="1811" spans="1:3">
      <c r="A1811" s="162" t="s">
        <v>3331</v>
      </c>
      <c r="B1811" s="67" t="s">
        <v>3332</v>
      </c>
      <c r="C1811" s="164"/>
    </row>
    <row r="1812" spans="1:3">
      <c r="A1812" s="162" t="s">
        <v>4072</v>
      </c>
      <c r="B1812" s="67" t="s">
        <v>4073</v>
      </c>
      <c r="C1812" s="164"/>
    </row>
    <row r="1813" spans="1:3">
      <c r="A1813" s="162" t="s">
        <v>3435</v>
      </c>
      <c r="B1813" s="67" t="s">
        <v>3436</v>
      </c>
      <c r="C1813" s="164"/>
    </row>
    <row r="1814" spans="1:3">
      <c r="A1814" s="162" t="s">
        <v>2977</v>
      </c>
      <c r="B1814" s="67" t="s">
        <v>2978</v>
      </c>
      <c r="C1814" s="164"/>
    </row>
    <row r="1815" spans="1:3">
      <c r="A1815" s="162" t="s">
        <v>2139</v>
      </c>
      <c r="B1815" s="67" t="s">
        <v>2140</v>
      </c>
      <c r="C1815" s="164"/>
    </row>
    <row r="1816" spans="1:3">
      <c r="A1816" s="162" t="s">
        <v>3494</v>
      </c>
      <c r="B1816" s="67" t="s">
        <v>3495</v>
      </c>
      <c r="C1816" s="164"/>
    </row>
    <row r="1817" spans="1:3">
      <c r="A1817" s="162" t="s">
        <v>2987</v>
      </c>
      <c r="B1817" s="67" t="s">
        <v>2988</v>
      </c>
      <c r="C1817" s="164"/>
    </row>
    <row r="1818" spans="1:3">
      <c r="A1818" s="162" t="s">
        <v>3830</v>
      </c>
      <c r="B1818" s="67" t="s">
        <v>3831</v>
      </c>
      <c r="C1818" s="164"/>
    </row>
    <row r="1819" spans="1:3">
      <c r="A1819" s="162" t="s">
        <v>3046</v>
      </c>
      <c r="B1819" s="67" t="s">
        <v>3047</v>
      </c>
      <c r="C1819" s="164"/>
    </row>
    <row r="1820" spans="1:3">
      <c r="A1820" s="162" t="s">
        <v>3207</v>
      </c>
      <c r="B1820" s="67" t="s">
        <v>3208</v>
      </c>
      <c r="C1820" s="164"/>
    </row>
    <row r="1821" spans="1:3">
      <c r="A1821" s="162" t="s">
        <v>1679</v>
      </c>
      <c r="B1821" s="67" t="s">
        <v>1680</v>
      </c>
      <c r="C1821" s="164"/>
    </row>
    <row r="1822" spans="1:3">
      <c r="A1822" s="162" t="s">
        <v>2580</v>
      </c>
      <c r="B1822" s="67" t="s">
        <v>2581</v>
      </c>
      <c r="C1822" s="164"/>
    </row>
    <row r="1823" spans="1:3">
      <c r="A1823" s="162" t="s">
        <v>3326</v>
      </c>
      <c r="B1823" s="67" t="s">
        <v>3327</v>
      </c>
      <c r="C1823" s="164"/>
    </row>
    <row r="1824" spans="1:3">
      <c r="A1824" s="162" t="s">
        <v>3780</v>
      </c>
      <c r="B1824" s="67" t="s">
        <v>3781</v>
      </c>
      <c r="C1824" s="164"/>
    </row>
    <row r="1825" spans="1:3">
      <c r="A1825" s="162" t="s">
        <v>3139</v>
      </c>
      <c r="B1825" s="67" t="s">
        <v>3140</v>
      </c>
      <c r="C1825" s="164"/>
    </row>
    <row r="1826" spans="1:3">
      <c r="A1826" s="162" t="s">
        <v>2922</v>
      </c>
      <c r="B1826" s="67" t="s">
        <v>2923</v>
      </c>
      <c r="C1826" s="164"/>
    </row>
    <row r="1827" spans="1:3">
      <c r="A1827" s="162" t="s">
        <v>3642</v>
      </c>
      <c r="B1827" s="67" t="s">
        <v>3643</v>
      </c>
      <c r="C1827" s="164"/>
    </row>
    <row r="1828" spans="1:3">
      <c r="A1828" s="162" t="s">
        <v>3518</v>
      </c>
      <c r="B1828" s="67" t="s">
        <v>3519</v>
      </c>
      <c r="C1828" s="164"/>
    </row>
    <row r="1829" spans="1:3">
      <c r="A1829" s="162" t="s">
        <v>4078</v>
      </c>
      <c r="B1829" s="67" t="s">
        <v>4079</v>
      </c>
      <c r="C1829" s="164"/>
    </row>
    <row r="1830" spans="1:3">
      <c r="A1830" s="162" t="s">
        <v>2850</v>
      </c>
      <c r="B1830" s="67" t="s">
        <v>2851</v>
      </c>
      <c r="C1830" s="164"/>
    </row>
    <row r="1831" spans="1:3">
      <c r="A1831" s="162" t="s">
        <v>4207</v>
      </c>
      <c r="B1831" s="67" t="s">
        <v>4208</v>
      </c>
      <c r="C1831" s="164"/>
    </row>
    <row r="1832" spans="1:3">
      <c r="A1832" s="162" t="s">
        <v>2601</v>
      </c>
      <c r="B1832" s="67" t="s">
        <v>2602</v>
      </c>
      <c r="C1832" s="164"/>
    </row>
    <row r="1833" spans="1:3">
      <c r="A1833" s="162" t="s">
        <v>2149</v>
      </c>
      <c r="B1833" s="67" t="s">
        <v>2150</v>
      </c>
      <c r="C1833" s="164"/>
    </row>
    <row r="1834" spans="1:3">
      <c r="A1834" s="162" t="s">
        <v>3683</v>
      </c>
      <c r="B1834" s="67" t="s">
        <v>3684</v>
      </c>
      <c r="C1834" s="164"/>
    </row>
    <row r="1835" spans="1:3">
      <c r="A1835" s="162" t="s">
        <v>3458</v>
      </c>
      <c r="B1835" s="67" t="s">
        <v>3459</v>
      </c>
      <c r="C1835" s="164"/>
    </row>
    <row r="1836" spans="1:3">
      <c r="A1836" s="162" t="s">
        <v>3574</v>
      </c>
      <c r="B1836" s="67" t="s">
        <v>3575</v>
      </c>
      <c r="C1836" s="164"/>
    </row>
    <row r="1837" spans="1:3">
      <c r="A1837" s="162" t="s">
        <v>3700</v>
      </c>
      <c r="B1837" s="67" t="s">
        <v>3701</v>
      </c>
      <c r="C1837" s="164"/>
    </row>
    <row r="1838" spans="1:3">
      <c r="A1838" s="162" t="s">
        <v>2414</v>
      </c>
      <c r="B1838" s="67" t="s">
        <v>2415</v>
      </c>
      <c r="C1838" s="164"/>
    </row>
    <row r="1839" spans="1:3">
      <c r="A1839" s="162" t="s">
        <v>3759</v>
      </c>
      <c r="B1839" s="67" t="s">
        <v>3760</v>
      </c>
      <c r="C1839" s="164"/>
    </row>
    <row r="1840" spans="1:3">
      <c r="A1840" s="162" t="s">
        <v>3371</v>
      </c>
      <c r="B1840" s="67" t="s">
        <v>3372</v>
      </c>
      <c r="C1840" s="164"/>
    </row>
    <row r="1841" spans="1:3">
      <c r="A1841" s="162" t="s">
        <v>3694</v>
      </c>
      <c r="B1841" s="67" t="s">
        <v>3695</v>
      </c>
      <c r="C1841" s="164"/>
    </row>
    <row r="1842" spans="1:3">
      <c r="A1842" s="162" t="s">
        <v>3244</v>
      </c>
      <c r="B1842" s="67" t="s">
        <v>3245</v>
      </c>
      <c r="C1842" s="164"/>
    </row>
    <row r="1843" spans="1:3">
      <c r="A1843" s="162" t="s">
        <v>3283</v>
      </c>
      <c r="B1843" s="67" t="s">
        <v>3284</v>
      </c>
      <c r="C1843" s="164"/>
    </row>
    <row r="1844" spans="1:3">
      <c r="A1844" s="162" t="s">
        <v>3620</v>
      </c>
      <c r="B1844" s="67" t="s">
        <v>4656</v>
      </c>
      <c r="C1844" s="164"/>
    </row>
    <row r="1845" spans="1:3">
      <c r="A1845" s="162" t="s">
        <v>2473</v>
      </c>
      <c r="B1845" s="67" t="s">
        <v>2474</v>
      </c>
      <c r="C1845" s="164"/>
    </row>
    <row r="1846" spans="1:3">
      <c r="A1846" s="162" t="s">
        <v>4369</v>
      </c>
      <c r="B1846" s="67" t="s">
        <v>4370</v>
      </c>
      <c r="C1846" s="164"/>
    </row>
    <row r="1847" spans="1:3">
      <c r="A1847" s="162" t="s">
        <v>3544</v>
      </c>
      <c r="B1847" s="67" t="s">
        <v>3545</v>
      </c>
      <c r="C1847" s="164"/>
    </row>
    <row r="1848" spans="1:3">
      <c r="A1848" s="162" t="s">
        <v>3129</v>
      </c>
      <c r="B1848" s="67" t="s">
        <v>3130</v>
      </c>
      <c r="C1848" s="164"/>
    </row>
    <row r="1849" spans="1:3">
      <c r="A1849" s="162" t="s">
        <v>3568</v>
      </c>
      <c r="B1849" s="67" t="s">
        <v>3569</v>
      </c>
      <c r="C1849" s="164"/>
    </row>
    <row r="1850" spans="1:3">
      <c r="A1850" s="162" t="s">
        <v>2544</v>
      </c>
      <c r="B1850" s="67" t="s">
        <v>2545</v>
      </c>
      <c r="C1850" s="164"/>
    </row>
    <row r="1851" spans="1:3">
      <c r="A1851" s="162" t="s">
        <v>3787</v>
      </c>
      <c r="B1851" s="67" t="s">
        <v>3788</v>
      </c>
      <c r="C1851" s="164"/>
    </row>
    <row r="1852" spans="1:3">
      <c r="A1852" s="162" t="s">
        <v>4264</v>
      </c>
      <c r="B1852" s="67" t="s">
        <v>4265</v>
      </c>
      <c r="C1852" s="164"/>
    </row>
    <row r="1853" spans="1:3">
      <c r="A1853" s="162" t="s">
        <v>3551</v>
      </c>
      <c r="B1853" s="67" t="s">
        <v>3552</v>
      </c>
      <c r="C1853" s="164"/>
    </row>
    <row r="1854" spans="1:3">
      <c r="A1854" s="162" t="s">
        <v>3454</v>
      </c>
      <c r="B1854" s="67" t="s">
        <v>3455</v>
      </c>
      <c r="C1854" s="164"/>
    </row>
    <row r="1855" spans="1:3">
      <c r="A1855" s="162" t="s">
        <v>3522</v>
      </c>
      <c r="B1855" s="67" t="s">
        <v>3523</v>
      </c>
      <c r="C1855" s="164"/>
    </row>
    <row r="1856" spans="1:3">
      <c r="A1856" s="162" t="s">
        <v>3948</v>
      </c>
      <c r="B1856" s="67" t="s">
        <v>3949</v>
      </c>
      <c r="C1856" s="164"/>
    </row>
    <row r="1857" spans="1:3">
      <c r="A1857" s="162" t="s">
        <v>3407</v>
      </c>
      <c r="B1857" s="67" t="s">
        <v>3408</v>
      </c>
      <c r="C1857" s="164"/>
    </row>
    <row r="1858" spans="1:3">
      <c r="A1858" s="162" t="s">
        <v>3607</v>
      </c>
      <c r="B1858" s="67" t="s">
        <v>3608</v>
      </c>
      <c r="C1858" s="164"/>
    </row>
    <row r="1859" spans="1:3">
      <c r="A1859" s="162" t="s">
        <v>3584</v>
      </c>
      <c r="B1859" s="67" t="s">
        <v>3585</v>
      </c>
      <c r="C1859" s="164"/>
    </row>
    <row r="1860" spans="1:3">
      <c r="A1860" s="162" t="s">
        <v>3717</v>
      </c>
      <c r="B1860" s="67" t="s">
        <v>3718</v>
      </c>
      <c r="C1860" s="164"/>
    </row>
    <row r="1861" spans="1:3">
      <c r="A1861" s="162" t="s">
        <v>3978</v>
      </c>
      <c r="B1861" s="67" t="s">
        <v>3979</v>
      </c>
      <c r="C1861" s="164"/>
    </row>
    <row r="1862" spans="1:3">
      <c r="A1862" s="162" t="s">
        <v>3802</v>
      </c>
      <c r="B1862" s="67" t="s">
        <v>3803</v>
      </c>
      <c r="C1862" s="164"/>
    </row>
    <row r="1863" spans="1:3">
      <c r="A1863" s="162" t="s">
        <v>3203</v>
      </c>
      <c r="B1863" s="67" t="s">
        <v>3204</v>
      </c>
      <c r="C1863" s="164"/>
    </row>
    <row r="1864" spans="1:3">
      <c r="A1864" s="162" t="s">
        <v>4064</v>
      </c>
      <c r="B1864" s="67" t="s">
        <v>4065</v>
      </c>
      <c r="C1864" s="164"/>
    </row>
    <row r="1865" spans="1:3">
      <c r="A1865" s="162" t="s">
        <v>3829</v>
      </c>
      <c r="B1865" s="67" t="s">
        <v>4761</v>
      </c>
      <c r="C1865" s="164"/>
    </row>
    <row r="1866" spans="1:3">
      <c r="A1866" s="162" t="s">
        <v>3739</v>
      </c>
      <c r="B1866" s="67" t="s">
        <v>3740</v>
      </c>
      <c r="C1866" s="164"/>
    </row>
    <row r="1867" spans="1:3">
      <c r="A1867" s="162" t="s">
        <v>3737</v>
      </c>
      <c r="B1867" s="67" t="s">
        <v>3738</v>
      </c>
      <c r="C1867" s="164"/>
    </row>
    <row r="1868" spans="1:3">
      <c r="A1868" s="162" t="s">
        <v>2910</v>
      </c>
      <c r="B1868" s="67" t="s">
        <v>2911</v>
      </c>
      <c r="C1868" s="164"/>
    </row>
    <row r="1869" spans="1:3">
      <c r="A1869" s="162" t="s">
        <v>4285</v>
      </c>
      <c r="B1869" s="67" t="s">
        <v>4286</v>
      </c>
      <c r="C1869" s="164"/>
    </row>
    <row r="1870" spans="1:3">
      <c r="A1870" s="162" t="s">
        <v>3927</v>
      </c>
      <c r="B1870" s="67" t="s">
        <v>3928</v>
      </c>
      <c r="C1870" s="164"/>
    </row>
    <row r="1871" spans="1:3">
      <c r="A1871" s="162" t="s">
        <v>3540</v>
      </c>
      <c r="B1871" s="67" t="s">
        <v>3541</v>
      </c>
      <c r="C1871" s="164"/>
    </row>
    <row r="1872" spans="1:3">
      <c r="A1872" s="162" t="s">
        <v>5186</v>
      </c>
      <c r="B1872" s="67" t="s">
        <v>5187</v>
      </c>
      <c r="C1872" s="164"/>
    </row>
    <row r="1873" spans="1:3">
      <c r="A1873" s="162" t="s">
        <v>5188</v>
      </c>
      <c r="B1873" s="67" t="s">
        <v>4749</v>
      </c>
      <c r="C1873" s="164"/>
    </row>
    <row r="1874" spans="1:3">
      <c r="A1874" s="162" t="s">
        <v>3997</v>
      </c>
      <c r="B1874" s="67" t="s">
        <v>3998</v>
      </c>
      <c r="C1874" s="164"/>
    </row>
    <row r="1875" spans="1:3">
      <c r="A1875" s="162" t="s">
        <v>3616</v>
      </c>
      <c r="B1875" s="67" t="s">
        <v>3617</v>
      </c>
      <c r="C1875" s="164"/>
    </row>
    <row r="1876" spans="1:3">
      <c r="A1876" s="162" t="s">
        <v>3546</v>
      </c>
      <c r="B1876" s="67" t="s">
        <v>3547</v>
      </c>
      <c r="C1876" s="164"/>
    </row>
    <row r="1877" spans="1:3">
      <c r="A1877" s="162" t="s">
        <v>3256</v>
      </c>
      <c r="B1877" s="67" t="s">
        <v>3257</v>
      </c>
      <c r="C1877" s="164"/>
    </row>
    <row r="1878" spans="1:3">
      <c r="A1878" s="162" t="s">
        <v>3271</v>
      </c>
      <c r="B1878" s="67" t="s">
        <v>3272</v>
      </c>
      <c r="C1878" s="164"/>
    </row>
    <row r="1879" spans="1:3">
      <c r="A1879" s="162" t="s">
        <v>3052</v>
      </c>
      <c r="B1879" s="67" t="s">
        <v>3053</v>
      </c>
      <c r="C1879" s="164"/>
    </row>
    <row r="1880" spans="1:3">
      <c r="A1880" s="162" t="s">
        <v>3670</v>
      </c>
      <c r="B1880" s="67" t="s">
        <v>3671</v>
      </c>
      <c r="C1880" s="164"/>
    </row>
    <row r="1881" spans="1:3">
      <c r="A1881" s="162" t="s">
        <v>3108</v>
      </c>
      <c r="B1881" s="67" t="s">
        <v>3109</v>
      </c>
      <c r="C1881" s="164"/>
    </row>
    <row r="1882" spans="1:3">
      <c r="A1882" s="162" t="s">
        <v>3913</v>
      </c>
      <c r="B1882" s="67" t="s">
        <v>3914</v>
      </c>
      <c r="C1882" s="164"/>
    </row>
    <row r="1883" spans="1:3">
      <c r="A1883" s="162" t="s">
        <v>3395</v>
      </c>
      <c r="B1883" s="67" t="s">
        <v>3396</v>
      </c>
      <c r="C1883" s="164"/>
    </row>
    <row r="1884" spans="1:3">
      <c r="A1884" s="162" t="s">
        <v>3559</v>
      </c>
      <c r="B1884" s="67" t="s">
        <v>3560</v>
      </c>
      <c r="C1884" s="164"/>
    </row>
    <row r="1885" spans="1:3">
      <c r="A1885" s="162" t="s">
        <v>3110</v>
      </c>
      <c r="B1885" s="67" t="s">
        <v>3111</v>
      </c>
      <c r="C1885" s="164"/>
    </row>
    <row r="1886" spans="1:3">
      <c r="A1886" s="162" t="s">
        <v>3993</v>
      </c>
      <c r="B1886" s="67" t="s">
        <v>3994</v>
      </c>
      <c r="C1886" s="164"/>
    </row>
    <row r="1887" spans="1:3">
      <c r="A1887" s="162" t="s">
        <v>2957</v>
      </c>
      <c r="B1887" s="67" t="s">
        <v>2958</v>
      </c>
      <c r="C1887" s="164"/>
    </row>
    <row r="1888" spans="1:3">
      <c r="A1888" s="162" t="s">
        <v>3903</v>
      </c>
      <c r="B1888" s="67" t="s">
        <v>3904</v>
      </c>
      <c r="C1888" s="164"/>
    </row>
    <row r="1889" spans="1:3">
      <c r="A1889" s="162" t="s">
        <v>3295</v>
      </c>
      <c r="B1889" s="67" t="s">
        <v>3296</v>
      </c>
      <c r="C1889" s="164"/>
    </row>
    <row r="1890" spans="1:3">
      <c r="A1890" s="162" t="s">
        <v>2242</v>
      </c>
      <c r="B1890" s="67" t="s">
        <v>5060</v>
      </c>
      <c r="C1890" s="164"/>
    </row>
    <row r="1891" spans="1:3">
      <c r="A1891" s="162" t="s">
        <v>3565</v>
      </c>
      <c r="B1891" s="67" t="s">
        <v>3566</v>
      </c>
      <c r="C1891" s="164"/>
    </row>
    <row r="1892" spans="1:3">
      <c r="A1892" s="162" t="s">
        <v>2852</v>
      </c>
      <c r="B1892" s="67" t="s">
        <v>5068</v>
      </c>
      <c r="C1892" s="164"/>
    </row>
    <row r="1893" spans="1:3">
      <c r="A1893" s="162" t="s">
        <v>3357</v>
      </c>
      <c r="B1893" s="67" t="s">
        <v>3358</v>
      </c>
      <c r="C1893" s="164"/>
    </row>
    <row r="1894" spans="1:3">
      <c r="A1894" s="162" t="s">
        <v>2355</v>
      </c>
      <c r="B1894" s="67" t="s">
        <v>4741</v>
      </c>
      <c r="C1894" s="164"/>
    </row>
    <row r="1895" spans="1:3">
      <c r="A1895" s="162" t="s">
        <v>3679</v>
      </c>
      <c r="B1895" s="67" t="s">
        <v>3680</v>
      </c>
      <c r="C1895" s="164"/>
    </row>
    <row r="1896" spans="1:3">
      <c r="A1896" s="162" t="s">
        <v>4331</v>
      </c>
      <c r="B1896" s="67" t="s">
        <v>4332</v>
      </c>
      <c r="C1896" s="164"/>
    </row>
    <row r="1897" spans="1:3">
      <c r="A1897" s="162" t="s">
        <v>4082</v>
      </c>
      <c r="B1897" s="67" t="s">
        <v>4083</v>
      </c>
      <c r="C1897" s="164"/>
    </row>
    <row r="1898" spans="1:3">
      <c r="A1898" s="162" t="s">
        <v>3823</v>
      </c>
      <c r="B1898" s="67" t="s">
        <v>3824</v>
      </c>
      <c r="C1898" s="164"/>
    </row>
    <row r="1899" spans="1:3">
      <c r="A1899" s="162" t="s">
        <v>5189</v>
      </c>
      <c r="B1899" s="67" t="s">
        <v>4930</v>
      </c>
      <c r="C1899" s="164"/>
    </row>
    <row r="1900" spans="1:3">
      <c r="A1900" s="162" t="s">
        <v>3871</v>
      </c>
      <c r="B1900" s="67" t="s">
        <v>3872</v>
      </c>
      <c r="C1900" s="164"/>
    </row>
    <row r="1901" spans="1:3">
      <c r="A1901" s="162" t="s">
        <v>3578</v>
      </c>
      <c r="B1901" s="67" t="s">
        <v>3579</v>
      </c>
      <c r="C1901" s="164"/>
    </row>
    <row r="1902" spans="1:3">
      <c r="A1902" s="162" t="s">
        <v>3538</v>
      </c>
      <c r="B1902" s="67" t="s">
        <v>3539</v>
      </c>
      <c r="C1902" s="164"/>
    </row>
    <row r="1903" spans="1:3">
      <c r="A1903" s="162" t="s">
        <v>3310</v>
      </c>
      <c r="B1903" s="67" t="s">
        <v>3311</v>
      </c>
      <c r="C1903" s="164"/>
    </row>
    <row r="1904" spans="1:3">
      <c r="A1904" s="162" t="s">
        <v>1556</v>
      </c>
      <c r="B1904" s="67" t="s">
        <v>1557</v>
      </c>
      <c r="C1904" s="164"/>
    </row>
    <row r="1905" spans="1:3">
      <c r="A1905" s="162" t="s">
        <v>3149</v>
      </c>
      <c r="B1905" s="67" t="s">
        <v>3150</v>
      </c>
      <c r="C1905" s="164"/>
    </row>
    <row r="1906" spans="1:3">
      <c r="A1906" s="162" t="s">
        <v>4373</v>
      </c>
      <c r="B1906" s="67" t="s">
        <v>4374</v>
      </c>
      <c r="C1906" s="164"/>
    </row>
    <row r="1907" spans="1:3">
      <c r="A1907" s="162" t="s">
        <v>3507</v>
      </c>
      <c r="B1907" s="67" t="s">
        <v>4763</v>
      </c>
      <c r="C1907" s="164"/>
    </row>
    <row r="1908" spans="1:3">
      <c r="A1908" s="162" t="s">
        <v>2959</v>
      </c>
      <c r="B1908" s="67" t="s">
        <v>2960</v>
      </c>
      <c r="C1908" s="164"/>
    </row>
    <row r="1909" spans="1:3">
      <c r="A1909" s="162" t="s">
        <v>5190</v>
      </c>
      <c r="B1909" s="67" t="s">
        <v>4745</v>
      </c>
      <c r="C1909" s="164"/>
    </row>
    <row r="1910" spans="1:3">
      <c r="A1910" s="162" t="s">
        <v>2920</v>
      </c>
      <c r="B1910" s="67" t="s">
        <v>2921</v>
      </c>
      <c r="C1910" s="164"/>
    </row>
    <row r="1911" spans="1:3">
      <c r="A1911" s="162" t="s">
        <v>3919</v>
      </c>
      <c r="B1911" s="67" t="s">
        <v>3920</v>
      </c>
      <c r="C1911" s="164"/>
    </row>
    <row r="1912" spans="1:3">
      <c r="A1912" s="162" t="s">
        <v>4379</v>
      </c>
      <c r="B1912" s="67" t="s">
        <v>4380</v>
      </c>
      <c r="C1912" s="164"/>
    </row>
    <row r="1913" spans="1:3">
      <c r="A1913" s="162" t="s">
        <v>3867</v>
      </c>
      <c r="B1913" s="67" t="s">
        <v>3868</v>
      </c>
      <c r="C1913" s="164"/>
    </row>
    <row r="1914" spans="1:3">
      <c r="A1914" s="162" t="s">
        <v>3405</v>
      </c>
      <c r="B1914" s="67" t="s">
        <v>3406</v>
      </c>
      <c r="C1914" s="164"/>
    </row>
    <row r="1915" spans="1:3">
      <c r="A1915" s="162" t="s">
        <v>3848</v>
      </c>
      <c r="B1915" s="67" t="s">
        <v>3849</v>
      </c>
      <c r="C1915" s="164"/>
    </row>
    <row r="1916" spans="1:3">
      <c r="A1916" s="162" t="s">
        <v>3211</v>
      </c>
      <c r="B1916" s="67" t="s">
        <v>3212</v>
      </c>
      <c r="C1916" s="164"/>
    </row>
    <row r="1917" spans="1:3">
      <c r="A1917" s="162" t="s">
        <v>3456</v>
      </c>
      <c r="B1917" s="67" t="s">
        <v>3457</v>
      </c>
      <c r="C1917" s="164"/>
    </row>
    <row r="1918" spans="1:3">
      <c r="A1918" s="162" t="s">
        <v>4050</v>
      </c>
      <c r="B1918" s="67" t="s">
        <v>4051</v>
      </c>
      <c r="C1918" s="164"/>
    </row>
    <row r="1919" spans="1:3">
      <c r="A1919" s="162" t="s">
        <v>3735</v>
      </c>
      <c r="B1919" s="67" t="s">
        <v>3736</v>
      </c>
      <c r="C1919" s="164"/>
    </row>
    <row r="1920" spans="1:3">
      <c r="A1920" s="162" t="s">
        <v>3175</v>
      </c>
      <c r="B1920" s="67" t="s">
        <v>3176</v>
      </c>
      <c r="C1920" s="164"/>
    </row>
    <row r="1921" spans="1:3">
      <c r="A1921" s="162" t="s">
        <v>2869</v>
      </c>
      <c r="B1921" s="67" t="s">
        <v>5050</v>
      </c>
      <c r="C1921" s="164"/>
    </row>
    <row r="1922" spans="1:3">
      <c r="A1922" s="162" t="s">
        <v>1289</v>
      </c>
      <c r="B1922" s="67" t="s">
        <v>1290</v>
      </c>
      <c r="C1922" s="164"/>
    </row>
    <row r="1923" spans="1:3">
      <c r="A1923" s="162" t="s">
        <v>3073</v>
      </c>
      <c r="B1923" s="67" t="s">
        <v>3074</v>
      </c>
      <c r="C1923" s="164"/>
    </row>
    <row r="1924" spans="1:3">
      <c r="A1924" s="162" t="s">
        <v>2459</v>
      </c>
      <c r="B1924" s="67" t="s">
        <v>2460</v>
      </c>
      <c r="C1924" s="164"/>
    </row>
    <row r="1925" spans="1:3">
      <c r="A1925" s="162" t="s">
        <v>3898</v>
      </c>
      <c r="B1925" s="67" t="s">
        <v>4927</v>
      </c>
      <c r="C1925" s="164"/>
    </row>
    <row r="1926" spans="1:3">
      <c r="A1926" s="162" t="s">
        <v>3524</v>
      </c>
      <c r="B1926" s="67" t="s">
        <v>3525</v>
      </c>
      <c r="C1926" s="164"/>
    </row>
    <row r="1927" spans="1:3">
      <c r="A1927" s="162" t="s">
        <v>2657</v>
      </c>
      <c r="B1927" s="67" t="s">
        <v>2658</v>
      </c>
      <c r="C1927" s="164"/>
    </row>
    <row r="1928" spans="1:3">
      <c r="A1928" s="162" t="s">
        <v>3818</v>
      </c>
      <c r="B1928" s="67" t="s">
        <v>3819</v>
      </c>
      <c r="C1928" s="164"/>
    </row>
    <row r="1929" spans="1:3">
      <c r="A1929" s="162" t="s">
        <v>1866</v>
      </c>
      <c r="B1929" s="67" t="s">
        <v>1867</v>
      </c>
      <c r="C1929" s="164"/>
    </row>
    <row r="1930" spans="1:3">
      <c r="A1930" s="162" t="s">
        <v>3553</v>
      </c>
      <c r="B1930" s="67" t="s">
        <v>3554</v>
      </c>
      <c r="C1930" s="164"/>
    </row>
    <row r="1931" spans="1:3">
      <c r="A1931" s="162" t="s">
        <v>3770</v>
      </c>
      <c r="B1931" s="67" t="s">
        <v>3771</v>
      </c>
      <c r="C1931" s="164"/>
    </row>
    <row r="1932" spans="1:3">
      <c r="A1932" s="162" t="s">
        <v>2865</v>
      </c>
      <c r="B1932" s="67" t="s">
        <v>2866</v>
      </c>
      <c r="C1932" s="164"/>
    </row>
    <row r="1933" spans="1:3">
      <c r="A1933" s="162" t="s">
        <v>3854</v>
      </c>
      <c r="B1933" s="67" t="s">
        <v>3855</v>
      </c>
      <c r="C1933" s="164"/>
    </row>
    <row r="1934" spans="1:3">
      <c r="A1934" s="162" t="s">
        <v>3503</v>
      </c>
      <c r="B1934" s="67" t="s">
        <v>3504</v>
      </c>
      <c r="C1934" s="164"/>
    </row>
    <row r="1935" spans="1:3">
      <c r="A1935" s="162" t="s">
        <v>3482</v>
      </c>
      <c r="B1935" s="67" t="s">
        <v>3483</v>
      </c>
      <c r="C1935" s="164"/>
    </row>
    <row r="1936" spans="1:3">
      <c r="A1936" s="162" t="s">
        <v>4225</v>
      </c>
      <c r="B1936" s="67" t="s">
        <v>4226</v>
      </c>
      <c r="C1936" s="164"/>
    </row>
    <row r="1937" spans="1:3">
      <c r="A1937" s="162" t="s">
        <v>3631</v>
      </c>
      <c r="B1937" s="67" t="s">
        <v>3632</v>
      </c>
      <c r="C1937" s="164"/>
    </row>
    <row r="1938" spans="1:3">
      <c r="A1938" s="162" t="s">
        <v>3729</v>
      </c>
      <c r="B1938" s="67" t="s">
        <v>3730</v>
      </c>
      <c r="C1938" s="164"/>
    </row>
    <row r="1939" spans="1:3">
      <c r="A1939" s="162" t="s">
        <v>5191</v>
      </c>
      <c r="B1939" s="67" t="s">
        <v>4750</v>
      </c>
      <c r="C1939" s="164"/>
    </row>
    <row r="1940" spans="1:3">
      <c r="A1940" s="162" t="s">
        <v>3582</v>
      </c>
      <c r="B1940" s="67" t="s">
        <v>3583</v>
      </c>
      <c r="C1940" s="164"/>
    </row>
    <row r="1941" spans="1:3">
      <c r="A1941" s="162" t="s">
        <v>3923</v>
      </c>
      <c r="B1941" s="67" t="s">
        <v>3924</v>
      </c>
      <c r="C1941" s="164"/>
    </row>
    <row r="1942" spans="1:3">
      <c r="A1942" s="162" t="s">
        <v>3698</v>
      </c>
      <c r="B1942" s="67" t="s">
        <v>3699</v>
      </c>
      <c r="C1942" s="164"/>
    </row>
    <row r="1943" spans="1:3">
      <c r="A1943" s="162" t="s">
        <v>2269</v>
      </c>
      <c r="B1943" s="67" t="s">
        <v>2270</v>
      </c>
      <c r="C1943" s="164"/>
    </row>
    <row r="1944" spans="1:3">
      <c r="A1944" s="162" t="s">
        <v>3656</v>
      </c>
      <c r="B1944" s="67" t="s">
        <v>3657</v>
      </c>
      <c r="C1944" s="164"/>
    </row>
    <row r="1945" spans="1:3">
      <c r="A1945" s="162" t="s">
        <v>3343</v>
      </c>
      <c r="B1945" s="67" t="s">
        <v>3344</v>
      </c>
      <c r="C1945" s="164"/>
    </row>
    <row r="1946" spans="1:3">
      <c r="A1946" s="162" t="s">
        <v>4062</v>
      </c>
      <c r="B1946" s="67" t="s">
        <v>4063</v>
      </c>
      <c r="C1946" s="164"/>
    </row>
    <row r="1947" spans="1:3">
      <c r="A1947" s="162" t="s">
        <v>2633</v>
      </c>
      <c r="B1947" s="67" t="s">
        <v>2634</v>
      </c>
      <c r="C1947" s="164"/>
    </row>
    <row r="1948" spans="1:3">
      <c r="A1948" s="162" t="s">
        <v>4068</v>
      </c>
      <c r="B1948" s="67" t="s">
        <v>4069</v>
      </c>
      <c r="C1948" s="164"/>
    </row>
    <row r="1949" spans="1:3">
      <c r="A1949" s="162" t="s">
        <v>5192</v>
      </c>
      <c r="B1949" s="67" t="s">
        <v>4739</v>
      </c>
      <c r="C1949" s="164"/>
    </row>
    <row r="1950" spans="1:3">
      <c r="A1950" s="162" t="s">
        <v>3413</v>
      </c>
      <c r="B1950" s="67" t="s">
        <v>3414</v>
      </c>
      <c r="C1950" s="164"/>
    </row>
    <row r="1951" spans="1:3">
      <c r="A1951" s="162" t="s">
        <v>3804</v>
      </c>
      <c r="B1951" s="67" t="s">
        <v>3805</v>
      </c>
      <c r="C1951" s="164"/>
    </row>
    <row r="1952" spans="1:3">
      <c r="A1952" s="162" t="s">
        <v>4257</v>
      </c>
      <c r="B1952" s="67" t="s">
        <v>4258</v>
      </c>
      <c r="C1952" s="164"/>
    </row>
    <row r="1953" spans="1:3">
      <c r="A1953" s="162" t="s">
        <v>3048</v>
      </c>
      <c r="B1953" s="67" t="s">
        <v>3049</v>
      </c>
      <c r="C1953" s="164"/>
    </row>
    <row r="1954" spans="1:3">
      <c r="A1954" s="162" t="s">
        <v>3225</v>
      </c>
      <c r="B1954" s="67" t="s">
        <v>3226</v>
      </c>
      <c r="C1954" s="164"/>
    </row>
    <row r="1955" spans="1:3">
      <c r="A1955" s="162" t="s">
        <v>3246</v>
      </c>
      <c r="B1955" s="67" t="s">
        <v>3247</v>
      </c>
      <c r="C1955" s="164"/>
    </row>
    <row r="1956" spans="1:3">
      <c r="A1956" s="162" t="s">
        <v>3135</v>
      </c>
      <c r="B1956" s="67" t="s">
        <v>3136</v>
      </c>
      <c r="C1956" s="164"/>
    </row>
    <row r="1957" spans="1:3">
      <c r="A1957" s="162" t="s">
        <v>3816</v>
      </c>
      <c r="B1957" s="67" t="s">
        <v>3817</v>
      </c>
      <c r="C1957" s="164"/>
    </row>
    <row r="1958" spans="1:3">
      <c r="A1958" s="162" t="s">
        <v>3909</v>
      </c>
      <c r="B1958" s="67" t="s">
        <v>3910</v>
      </c>
      <c r="C1958" s="164"/>
    </row>
    <row r="1959" spans="1:3">
      <c r="A1959" s="162" t="s">
        <v>3536</v>
      </c>
      <c r="B1959" s="67" t="s">
        <v>3537</v>
      </c>
      <c r="C1959" s="164"/>
    </row>
    <row r="1960" spans="1:3">
      <c r="A1960" s="162" t="s">
        <v>3765</v>
      </c>
      <c r="B1960" s="67" t="s">
        <v>4936</v>
      </c>
      <c r="C1960" s="164"/>
    </row>
    <row r="1961" spans="1:3">
      <c r="A1961" s="162" t="s">
        <v>3409</v>
      </c>
      <c r="B1961" s="67" t="s">
        <v>3410</v>
      </c>
      <c r="C1961" s="164"/>
    </row>
    <row r="1962" spans="1:3">
      <c r="A1962" s="162" t="s">
        <v>3941</v>
      </c>
      <c r="B1962" s="67" t="s">
        <v>3942</v>
      </c>
      <c r="C1962" s="164"/>
    </row>
    <row r="1963" spans="1:3">
      <c r="A1963" s="162" t="s">
        <v>3548</v>
      </c>
      <c r="B1963" s="67" t="s">
        <v>3549</v>
      </c>
      <c r="C1963" s="164"/>
    </row>
    <row r="1964" spans="1:3">
      <c r="A1964" s="162" t="s">
        <v>4110</v>
      </c>
      <c r="B1964" s="67" t="s">
        <v>4111</v>
      </c>
      <c r="C1964" s="164"/>
    </row>
    <row r="1965" spans="1:3">
      <c r="A1965" s="162" t="s">
        <v>3935</v>
      </c>
      <c r="B1965" s="67" t="s">
        <v>3936</v>
      </c>
      <c r="C1965" s="164"/>
    </row>
    <row r="1966" spans="1:3">
      <c r="A1966" s="162" t="s">
        <v>3369</v>
      </c>
      <c r="B1966" s="67" t="s">
        <v>3370</v>
      </c>
      <c r="C1966" s="164"/>
    </row>
    <row r="1967" spans="1:3">
      <c r="A1967" s="162" t="s">
        <v>3675</v>
      </c>
      <c r="B1967" s="67" t="s">
        <v>3676</v>
      </c>
      <c r="C1967" s="164"/>
    </row>
    <row r="1968" spans="1:3">
      <c r="A1968" s="162" t="s">
        <v>3901</v>
      </c>
      <c r="B1968" s="67" t="s">
        <v>3902</v>
      </c>
      <c r="C1968" s="164"/>
    </row>
    <row r="1969" spans="1:3">
      <c r="A1969" s="162" t="s">
        <v>3103</v>
      </c>
      <c r="B1969" s="67" t="s">
        <v>3104</v>
      </c>
      <c r="C1969" s="164"/>
    </row>
    <row r="1970" spans="1:3">
      <c r="A1970" s="162" t="s">
        <v>3795</v>
      </c>
      <c r="B1970" s="67" t="s">
        <v>3796</v>
      </c>
      <c r="C1970" s="164"/>
    </row>
    <row r="1971" spans="1:3">
      <c r="A1971" s="162" t="s">
        <v>3991</v>
      </c>
      <c r="B1971" s="67" t="s">
        <v>3992</v>
      </c>
      <c r="C1971" s="164"/>
    </row>
    <row r="1972" spans="1:3">
      <c r="A1972" s="162" t="s">
        <v>3658</v>
      </c>
      <c r="B1972" s="67" t="s">
        <v>3659</v>
      </c>
      <c r="C1972" s="164"/>
    </row>
    <row r="1973" spans="1:3">
      <c r="A1973" s="162" t="s">
        <v>5193</v>
      </c>
      <c r="B1973" s="67" t="s">
        <v>4642</v>
      </c>
      <c r="C1973" s="164"/>
    </row>
    <row r="1974" spans="1:3">
      <c r="A1974" s="162" t="s">
        <v>2510</v>
      </c>
      <c r="B1974" s="67" t="s">
        <v>2511</v>
      </c>
      <c r="C1974" s="164"/>
    </row>
    <row r="1975" spans="1:3">
      <c r="A1975" s="162" t="s">
        <v>1852</v>
      </c>
      <c r="B1975" s="67" t="s">
        <v>1853</v>
      </c>
      <c r="C1975" s="164"/>
    </row>
    <row r="1976" spans="1:3">
      <c r="A1976" s="162" t="s">
        <v>3355</v>
      </c>
      <c r="B1976" s="67" t="s">
        <v>3356</v>
      </c>
      <c r="C1976" s="164"/>
    </row>
    <row r="1977" spans="1:3">
      <c r="A1977" s="162" t="s">
        <v>3365</v>
      </c>
      <c r="B1977" s="67" t="s">
        <v>3366</v>
      </c>
      <c r="C1977" s="164"/>
    </row>
    <row r="1978" spans="1:3">
      <c r="A1978" s="162" t="s">
        <v>3842</v>
      </c>
      <c r="B1978" s="67" t="s">
        <v>3843</v>
      </c>
      <c r="C1978" s="164"/>
    </row>
    <row r="1979" spans="1:3">
      <c r="A1979" s="162" t="s">
        <v>3956</v>
      </c>
      <c r="B1979" s="67" t="s">
        <v>3957</v>
      </c>
      <c r="C1979" s="164"/>
    </row>
    <row r="1980" spans="1:3">
      <c r="A1980" s="162" t="s">
        <v>4209</v>
      </c>
      <c r="B1980" s="67" t="s">
        <v>4210</v>
      </c>
      <c r="C1980" s="164"/>
    </row>
    <row r="1981" spans="1:3">
      <c r="A1981" s="162" t="s">
        <v>3743</v>
      </c>
      <c r="B1981" s="67" t="s">
        <v>3744</v>
      </c>
      <c r="C1981" s="164"/>
    </row>
    <row r="1982" spans="1:3">
      <c r="A1982" s="162" t="s">
        <v>2267</v>
      </c>
      <c r="B1982" s="67" t="s">
        <v>2268</v>
      </c>
      <c r="C1982" s="164"/>
    </row>
    <row r="1983" spans="1:3">
      <c r="A1983" s="162" t="s">
        <v>3373</v>
      </c>
      <c r="B1983" s="67" t="s">
        <v>3374</v>
      </c>
      <c r="C1983" s="164"/>
    </row>
    <row r="1984" spans="1:3">
      <c r="A1984" s="162" t="s">
        <v>3502</v>
      </c>
      <c r="B1984" s="67" t="s">
        <v>4933</v>
      </c>
      <c r="C1984" s="164"/>
    </row>
    <row r="1985" spans="1:3">
      <c r="A1985" s="162" t="s">
        <v>5194</v>
      </c>
      <c r="B1985" s="67" t="s">
        <v>4862</v>
      </c>
      <c r="C1985" s="164"/>
    </row>
    <row r="1986" spans="1:3">
      <c r="A1986" s="162" t="s">
        <v>3774</v>
      </c>
      <c r="B1986" s="67" t="s">
        <v>3775</v>
      </c>
      <c r="C1986" s="164"/>
    </row>
    <row r="1987" spans="1:3">
      <c r="A1987" s="162" t="s">
        <v>3557</v>
      </c>
      <c r="B1987" s="67" t="s">
        <v>3558</v>
      </c>
      <c r="C1987" s="164"/>
    </row>
    <row r="1988" spans="1:3">
      <c r="A1988" s="162" t="s">
        <v>4272</v>
      </c>
      <c r="B1988" s="67" t="s">
        <v>4273</v>
      </c>
      <c r="C1988" s="164"/>
    </row>
    <row r="1989" spans="1:3">
      <c r="A1989" s="162" t="s">
        <v>2099</v>
      </c>
      <c r="B1989" s="67" t="s">
        <v>2100</v>
      </c>
      <c r="C1989" s="164"/>
    </row>
    <row r="1990" spans="1:3">
      <c r="A1990" s="162" t="s">
        <v>3299</v>
      </c>
      <c r="B1990" s="67" t="s">
        <v>3300</v>
      </c>
      <c r="C1990" s="164"/>
    </row>
    <row r="1991" spans="1:3">
      <c r="A1991" s="162" t="s">
        <v>3570</v>
      </c>
      <c r="B1991" s="67" t="s">
        <v>3571</v>
      </c>
      <c r="C1991" s="164"/>
    </row>
    <row r="1992" spans="1:3">
      <c r="A1992" s="162" t="s">
        <v>1231</v>
      </c>
      <c r="B1992" s="67" t="s">
        <v>1232</v>
      </c>
      <c r="C1992" s="164"/>
    </row>
    <row r="1993" spans="1:3">
      <c r="A1993" s="162" t="s">
        <v>3856</v>
      </c>
      <c r="B1993" s="67" t="s">
        <v>3857</v>
      </c>
      <c r="C1993" s="164"/>
    </row>
    <row r="1994" spans="1:3">
      <c r="A1994" s="162" t="s">
        <v>3749</v>
      </c>
      <c r="B1994" s="67" t="s">
        <v>3750</v>
      </c>
      <c r="C1994" s="164"/>
    </row>
    <row r="1995" spans="1:3">
      <c r="A1995" s="162" t="s">
        <v>4390</v>
      </c>
      <c r="B1995" s="67" t="s">
        <v>4391</v>
      </c>
      <c r="C1995" s="164"/>
    </row>
    <row r="1996" spans="1:3">
      <c r="A1996" s="162" t="s">
        <v>4123</v>
      </c>
      <c r="B1996" s="67" t="s">
        <v>4124</v>
      </c>
      <c r="C1996" s="164"/>
    </row>
    <row r="1997" spans="1:3">
      <c r="A1997" s="162" t="s">
        <v>4016</v>
      </c>
      <c r="B1997" s="67" t="s">
        <v>4017</v>
      </c>
      <c r="C1997" s="164"/>
    </row>
    <row r="1998" spans="1:3">
      <c r="A1998" s="162" t="s">
        <v>3907</v>
      </c>
      <c r="B1998" s="67" t="s">
        <v>3908</v>
      </c>
      <c r="C1998" s="164"/>
    </row>
    <row r="1999" spans="1:3">
      <c r="A1999" s="162" t="s">
        <v>3707</v>
      </c>
      <c r="B1999" s="67" t="s">
        <v>3708</v>
      </c>
      <c r="C1999" s="164"/>
    </row>
    <row r="2000" spans="1:3">
      <c r="A2000" s="162" t="s">
        <v>2491</v>
      </c>
      <c r="B2000" s="67" t="s">
        <v>2492</v>
      </c>
      <c r="C2000" s="164"/>
    </row>
    <row r="2001" spans="1:3">
      <c r="A2001" s="162" t="s">
        <v>3399</v>
      </c>
      <c r="B2001" s="67" t="s">
        <v>3400</v>
      </c>
      <c r="C2001" s="164"/>
    </row>
    <row r="2002" spans="1:3">
      <c r="A2002" s="162" t="s">
        <v>3800</v>
      </c>
      <c r="B2002" s="67" t="s">
        <v>3801</v>
      </c>
      <c r="C2002" s="164"/>
    </row>
    <row r="2003" spans="1:3">
      <c r="A2003" s="162" t="s">
        <v>3613</v>
      </c>
      <c r="B2003" s="67" t="s">
        <v>5016</v>
      </c>
      <c r="C2003" s="164"/>
    </row>
    <row r="2004" spans="1:3">
      <c r="A2004" s="162" t="s">
        <v>1985</v>
      </c>
      <c r="B2004" s="67" t="s">
        <v>1986</v>
      </c>
      <c r="C2004" s="164"/>
    </row>
    <row r="2005" spans="1:3">
      <c r="A2005" s="162" t="s">
        <v>3989</v>
      </c>
      <c r="B2005" s="67" t="s">
        <v>3990</v>
      </c>
      <c r="C2005" s="164"/>
    </row>
    <row r="2006" spans="1:3">
      <c r="A2006" s="162" t="s">
        <v>4492</v>
      </c>
      <c r="B2006" s="67" t="s">
        <v>4493</v>
      </c>
      <c r="C2006" s="164"/>
    </row>
    <row r="2007" spans="1:3">
      <c r="A2007" s="162" t="s">
        <v>2769</v>
      </c>
      <c r="B2007" s="67" t="s">
        <v>2770</v>
      </c>
      <c r="C2007" s="164"/>
    </row>
    <row r="2008" spans="1:3">
      <c r="A2008" s="162" t="s">
        <v>3601</v>
      </c>
      <c r="B2008" s="67" t="s">
        <v>3602</v>
      </c>
      <c r="C2008" s="164"/>
    </row>
    <row r="2009" spans="1:3">
      <c r="A2009" s="162" t="s">
        <v>3137</v>
      </c>
      <c r="B2009" s="67" t="s">
        <v>3138</v>
      </c>
      <c r="C2009" s="164"/>
    </row>
    <row r="2010" spans="1:3">
      <c r="A2010" s="162" t="s">
        <v>4014</v>
      </c>
      <c r="B2010" s="67" t="s">
        <v>4015</v>
      </c>
      <c r="C2010" s="164"/>
    </row>
    <row r="2011" spans="1:3">
      <c r="A2011" s="162" t="s">
        <v>4431</v>
      </c>
      <c r="B2011" s="67" t="s">
        <v>4432</v>
      </c>
      <c r="C2011" s="164"/>
    </row>
    <row r="2012" spans="1:3">
      <c r="A2012" s="162" t="s">
        <v>2781</v>
      </c>
      <c r="B2012" s="67" t="s">
        <v>2782</v>
      </c>
      <c r="C2012" s="164"/>
    </row>
    <row r="2013" spans="1:3">
      <c r="A2013" s="162" t="s">
        <v>4239</v>
      </c>
      <c r="B2013" s="67" t="s">
        <v>4240</v>
      </c>
      <c r="C2013" s="164"/>
    </row>
    <row r="2014" spans="1:3">
      <c r="A2014" s="162" t="s">
        <v>3713</v>
      </c>
      <c r="B2014" s="67" t="s">
        <v>3714</v>
      </c>
      <c r="C2014" s="164"/>
    </row>
    <row r="2015" spans="1:3">
      <c r="A2015" s="162" t="s">
        <v>3981</v>
      </c>
      <c r="B2015" s="67" t="s">
        <v>3982</v>
      </c>
      <c r="C2015" s="164"/>
    </row>
    <row r="2016" spans="1:3">
      <c r="A2016" s="162" t="s">
        <v>3850</v>
      </c>
      <c r="B2016" s="67" t="s">
        <v>3851</v>
      </c>
      <c r="C2016" s="164"/>
    </row>
    <row r="2017" spans="1:3">
      <c r="A2017" s="162" t="s">
        <v>4206</v>
      </c>
      <c r="B2017" s="67" t="s">
        <v>5079</v>
      </c>
      <c r="C2017" s="164"/>
    </row>
    <row r="2018" spans="1:3">
      <c r="A2018" s="162" t="s">
        <v>5195</v>
      </c>
      <c r="B2018" s="67" t="s">
        <v>4861</v>
      </c>
      <c r="C2018" s="164"/>
    </row>
    <row r="2019" spans="1:3">
      <c r="A2019" s="162" t="s">
        <v>3510</v>
      </c>
      <c r="B2019" s="67" t="s">
        <v>3511</v>
      </c>
      <c r="C2019" s="164"/>
    </row>
    <row r="2020" spans="1:3">
      <c r="A2020" s="162" t="s">
        <v>4058</v>
      </c>
      <c r="B2020" s="67" t="s">
        <v>4059</v>
      </c>
      <c r="C2020" s="164"/>
    </row>
    <row r="2021" spans="1:3">
      <c r="A2021" s="162" t="s">
        <v>3883</v>
      </c>
      <c r="B2021" s="67" t="s">
        <v>3884</v>
      </c>
      <c r="C2021" s="164"/>
    </row>
    <row r="2022" spans="1:3">
      <c r="A2022" s="162" t="s">
        <v>4435</v>
      </c>
      <c r="B2022" s="67" t="s">
        <v>4436</v>
      </c>
      <c r="C2022" s="164"/>
    </row>
    <row r="2023" spans="1:3">
      <c r="A2023" s="162" t="s">
        <v>3199</v>
      </c>
      <c r="B2023" s="67" t="s">
        <v>3200</v>
      </c>
      <c r="C2023" s="164"/>
    </row>
    <row r="2024" spans="1:3">
      <c r="A2024" s="162" t="s">
        <v>2679</v>
      </c>
      <c r="B2024" s="67" t="s">
        <v>2680</v>
      </c>
      <c r="C2024" s="164"/>
    </row>
    <row r="2025" spans="1:3">
      <c r="A2025" s="162" t="s">
        <v>3605</v>
      </c>
      <c r="B2025" s="67" t="s">
        <v>3606</v>
      </c>
      <c r="C2025" s="164"/>
    </row>
    <row r="2026" spans="1:3">
      <c r="A2026" s="162" t="s">
        <v>5196</v>
      </c>
      <c r="B2026" s="67" t="s">
        <v>4751</v>
      </c>
      <c r="C2026" s="164"/>
    </row>
    <row r="2027" spans="1:3">
      <c r="A2027" s="162" t="s">
        <v>3844</v>
      </c>
      <c r="B2027" s="67" t="s">
        <v>3845</v>
      </c>
      <c r="C2027" s="164"/>
    </row>
    <row r="2028" spans="1:3">
      <c r="A2028" s="162" t="s">
        <v>3308</v>
      </c>
      <c r="B2028" s="67" t="s">
        <v>3309</v>
      </c>
      <c r="C2028" s="164"/>
    </row>
    <row r="2029" spans="1:3">
      <c r="A2029" s="162" t="s">
        <v>2904</v>
      </c>
      <c r="B2029" s="67" t="s">
        <v>2905</v>
      </c>
      <c r="C2029" s="164"/>
    </row>
    <row r="2030" spans="1:3">
      <c r="A2030" s="162" t="s">
        <v>3835</v>
      </c>
      <c r="B2030" s="67" t="s">
        <v>3836</v>
      </c>
      <c r="C2030" s="164"/>
    </row>
    <row r="2031" spans="1:3">
      <c r="A2031" s="162" t="s">
        <v>4386</v>
      </c>
      <c r="B2031" s="67" t="s">
        <v>4387</v>
      </c>
      <c r="C2031" s="164"/>
    </row>
    <row r="2032" spans="1:3">
      <c r="A2032" s="162" t="s">
        <v>3859</v>
      </c>
      <c r="B2032" s="67" t="s">
        <v>3860</v>
      </c>
      <c r="C2032" s="164"/>
    </row>
    <row r="2033" spans="1:3">
      <c r="A2033" s="162" t="s">
        <v>4196</v>
      </c>
      <c r="B2033" s="67" t="s">
        <v>4197</v>
      </c>
      <c r="C2033" s="164"/>
    </row>
    <row r="2034" spans="1:3">
      <c r="A2034" s="162" t="s">
        <v>3966</v>
      </c>
      <c r="B2034" s="67" t="s">
        <v>3967</v>
      </c>
      <c r="C2034" s="164"/>
    </row>
    <row r="2035" spans="1:3">
      <c r="A2035" s="162" t="s">
        <v>3131</v>
      </c>
      <c r="B2035" s="67" t="s">
        <v>3132</v>
      </c>
      <c r="C2035" s="164"/>
    </row>
    <row r="2036" spans="1:3">
      <c r="A2036" s="162" t="s">
        <v>4040</v>
      </c>
      <c r="B2036" s="67" t="s">
        <v>4041</v>
      </c>
      <c r="C2036" s="164"/>
    </row>
    <row r="2037" spans="1:3">
      <c r="A2037" s="162" t="s">
        <v>2894</v>
      </c>
      <c r="B2037" s="67" t="s">
        <v>2895</v>
      </c>
      <c r="C2037" s="164"/>
    </row>
    <row r="2038" spans="1:3">
      <c r="A2038" s="162" t="s">
        <v>2534</v>
      </c>
      <c r="B2038" s="67" t="s">
        <v>2535</v>
      </c>
      <c r="C2038" s="164"/>
    </row>
    <row r="2039" spans="1:3">
      <c r="A2039" s="162" t="s">
        <v>4441</v>
      </c>
      <c r="B2039" s="67" t="s">
        <v>4442</v>
      </c>
      <c r="C2039" s="164"/>
    </row>
    <row r="2040" spans="1:3">
      <c r="A2040" s="162" t="s">
        <v>3950</v>
      </c>
      <c r="B2040" s="67" t="s">
        <v>3951</v>
      </c>
      <c r="C2040" s="164"/>
    </row>
    <row r="2041" spans="1:3">
      <c r="A2041" s="162" t="s">
        <v>4992</v>
      </c>
      <c r="B2041" s="67" t="s">
        <v>4993</v>
      </c>
      <c r="C2041" s="164"/>
    </row>
    <row r="2042" spans="1:3">
      <c r="A2042" s="162" t="s">
        <v>3838</v>
      </c>
      <c r="B2042" s="67" t="s">
        <v>3839</v>
      </c>
      <c r="C2042" s="164"/>
    </row>
    <row r="2043" spans="1:3">
      <c r="A2043" s="162" t="s">
        <v>3711</v>
      </c>
      <c r="B2043" s="67" t="s">
        <v>3712</v>
      </c>
      <c r="C2043" s="164"/>
    </row>
    <row r="2044" spans="1:3">
      <c r="A2044" s="162" t="s">
        <v>3766</v>
      </c>
      <c r="B2044" s="67" t="s">
        <v>3767</v>
      </c>
      <c r="C2044" s="164"/>
    </row>
    <row r="2045" spans="1:3">
      <c r="A2045" s="162" t="s">
        <v>4482</v>
      </c>
      <c r="B2045" s="67" t="s">
        <v>4483</v>
      </c>
      <c r="C2045" s="164"/>
    </row>
    <row r="2046" spans="1:3">
      <c r="A2046" s="162" t="s">
        <v>4201</v>
      </c>
      <c r="B2046" s="67" t="s">
        <v>4202</v>
      </c>
      <c r="C2046" s="164"/>
    </row>
    <row r="2047" spans="1:3">
      <c r="A2047" s="162" t="s">
        <v>3917</v>
      </c>
      <c r="B2047" s="67" t="s">
        <v>3918</v>
      </c>
      <c r="C2047" s="164"/>
    </row>
    <row r="2048" spans="1:3">
      <c r="A2048" s="162" t="s">
        <v>3861</v>
      </c>
      <c r="B2048" s="67" t="s">
        <v>3862</v>
      </c>
      <c r="C2048" s="164"/>
    </row>
    <row r="2049" spans="1:3">
      <c r="A2049" s="162" t="s">
        <v>4190</v>
      </c>
      <c r="B2049" s="67" t="s">
        <v>4191</v>
      </c>
      <c r="C2049" s="164"/>
    </row>
    <row r="2050" spans="1:3">
      <c r="A2050" s="162" t="s">
        <v>3761</v>
      </c>
      <c r="B2050" s="67" t="s">
        <v>3762</v>
      </c>
      <c r="C2050" s="164"/>
    </row>
    <row r="2051" spans="1:3">
      <c r="A2051" s="162" t="s">
        <v>3231</v>
      </c>
      <c r="B2051" s="67" t="s">
        <v>3232</v>
      </c>
      <c r="C2051" s="164"/>
    </row>
    <row r="2052" spans="1:3">
      <c r="A2052" s="162" t="s">
        <v>4310</v>
      </c>
      <c r="B2052" s="67" t="s">
        <v>4311</v>
      </c>
      <c r="C2052" s="164"/>
    </row>
    <row r="2053" spans="1:3">
      <c r="A2053" s="162" t="s">
        <v>4337</v>
      </c>
      <c r="B2053" s="67" t="s">
        <v>4338</v>
      </c>
      <c r="C2053" s="164"/>
    </row>
    <row r="2054" spans="1:3">
      <c r="A2054" s="162" t="s">
        <v>3863</v>
      </c>
      <c r="B2054" s="67" t="s">
        <v>3864</v>
      </c>
      <c r="C2054" s="164"/>
    </row>
    <row r="2055" spans="1:3">
      <c r="A2055" s="162" t="s">
        <v>3999</v>
      </c>
      <c r="B2055" s="67" t="s">
        <v>4000</v>
      </c>
      <c r="C2055" s="164"/>
    </row>
    <row r="2056" spans="1:3">
      <c r="A2056" s="162" t="s">
        <v>2838</v>
      </c>
      <c r="B2056" s="67" t="s">
        <v>2839</v>
      </c>
      <c r="C2056" s="164"/>
    </row>
    <row r="2057" spans="1:3">
      <c r="A2057" s="162" t="s">
        <v>3363</v>
      </c>
      <c r="B2057" s="67" t="s">
        <v>3364</v>
      </c>
      <c r="C2057" s="164"/>
    </row>
    <row r="2058" spans="1:3">
      <c r="A2058" s="162" t="s">
        <v>3445</v>
      </c>
      <c r="B2058" s="67" t="s">
        <v>3446</v>
      </c>
      <c r="C2058" s="164"/>
    </row>
    <row r="2059" spans="1:3">
      <c r="A2059" s="162" t="s">
        <v>5197</v>
      </c>
      <c r="B2059" s="67" t="s">
        <v>4928</v>
      </c>
      <c r="C2059" s="164"/>
    </row>
    <row r="2060" spans="1:3">
      <c r="A2060" s="162" t="s">
        <v>4289</v>
      </c>
      <c r="B2060" s="67" t="s">
        <v>4290</v>
      </c>
      <c r="C2060" s="164"/>
    </row>
    <row r="2061" spans="1:3">
      <c r="A2061" s="162" t="s">
        <v>4108</v>
      </c>
      <c r="B2061" s="67" t="s">
        <v>4109</v>
      </c>
      <c r="C2061" s="164"/>
    </row>
    <row r="2062" spans="1:3">
      <c r="A2062" s="162" t="s">
        <v>4088</v>
      </c>
      <c r="B2062" s="67" t="s">
        <v>4089</v>
      </c>
      <c r="C2062" s="164"/>
    </row>
    <row r="2063" spans="1:3">
      <c r="A2063" s="162" t="s">
        <v>3983</v>
      </c>
      <c r="B2063" s="67" t="s">
        <v>3984</v>
      </c>
      <c r="C2063" s="164"/>
    </row>
    <row r="2064" spans="1:3">
      <c r="A2064" s="162" t="s">
        <v>3814</v>
      </c>
      <c r="B2064" s="67" t="s">
        <v>3815</v>
      </c>
      <c r="C2064" s="164"/>
    </row>
    <row r="2065" spans="1:3">
      <c r="A2065" s="162" t="s">
        <v>2876</v>
      </c>
      <c r="B2065" s="67" t="s">
        <v>2877</v>
      </c>
      <c r="C2065" s="164"/>
    </row>
    <row r="2066" spans="1:3">
      <c r="A2066" s="162" t="s">
        <v>4149</v>
      </c>
      <c r="B2066" s="67" t="s">
        <v>4150</v>
      </c>
      <c r="C2066" s="164"/>
    </row>
    <row r="2067" spans="1:3">
      <c r="A2067" s="162" t="s">
        <v>4477</v>
      </c>
      <c r="B2067" s="67" t="s">
        <v>4478</v>
      </c>
      <c r="C2067" s="164"/>
    </row>
    <row r="2068" spans="1:3">
      <c r="A2068" s="162" t="s">
        <v>4433</v>
      </c>
      <c r="B2068" s="67" t="s">
        <v>4434</v>
      </c>
      <c r="C2068" s="164"/>
    </row>
    <row r="2069" spans="1:3">
      <c r="A2069" s="162" t="s">
        <v>3252</v>
      </c>
      <c r="B2069" s="67" t="s">
        <v>3253</v>
      </c>
      <c r="C2069" s="164"/>
    </row>
    <row r="2070" spans="1:3">
      <c r="A2070" s="162" t="s">
        <v>3887</v>
      </c>
      <c r="B2070" s="67" t="s">
        <v>3888</v>
      </c>
      <c r="C2070" s="164"/>
    </row>
    <row r="2071" spans="1:3">
      <c r="A2071" s="162" t="s">
        <v>2321</v>
      </c>
      <c r="B2071" s="67" t="s">
        <v>2322</v>
      </c>
      <c r="C2071" s="164"/>
    </row>
    <row r="2072" spans="1:3">
      <c r="A2072" s="162" t="s">
        <v>5198</v>
      </c>
      <c r="B2072" s="67" t="s">
        <v>4641</v>
      </c>
      <c r="C2072" s="164"/>
    </row>
    <row r="2073" spans="1:3">
      <c r="A2073" s="162" t="s">
        <v>4291</v>
      </c>
      <c r="B2073" s="67" t="s">
        <v>4292</v>
      </c>
      <c r="C2073" s="164"/>
    </row>
    <row r="2074" spans="1:3">
      <c r="A2074" s="162" t="s">
        <v>4117</v>
      </c>
      <c r="B2074" s="67" t="s">
        <v>4118</v>
      </c>
      <c r="C2074" s="164"/>
    </row>
    <row r="2075" spans="1:3">
      <c r="A2075" s="162" t="s">
        <v>4359</v>
      </c>
      <c r="B2075" s="67" t="s">
        <v>4360</v>
      </c>
      <c r="C2075" s="164"/>
    </row>
    <row r="2076" spans="1:3">
      <c r="A2076" s="162" t="s">
        <v>4060</v>
      </c>
      <c r="B2076" s="67" t="s">
        <v>4061</v>
      </c>
      <c r="C2076" s="164"/>
    </row>
    <row r="2077" spans="1:3">
      <c r="A2077" s="162" t="s">
        <v>3505</v>
      </c>
      <c r="B2077" s="67" t="s">
        <v>3506</v>
      </c>
      <c r="C2077" s="164"/>
    </row>
    <row r="2078" spans="1:3">
      <c r="A2078" s="162" t="s">
        <v>4328</v>
      </c>
      <c r="B2078" s="67" t="s">
        <v>4329</v>
      </c>
      <c r="C2078" s="164"/>
    </row>
    <row r="2079" spans="1:3">
      <c r="A2079" s="162" t="s">
        <v>3193</v>
      </c>
      <c r="B2079" s="67" t="s">
        <v>3194</v>
      </c>
      <c r="C2079" s="164"/>
    </row>
    <row r="2080" spans="1:3">
      <c r="A2080" s="162" t="s">
        <v>2975</v>
      </c>
      <c r="B2080" s="67" t="s">
        <v>2976</v>
      </c>
      <c r="C2080" s="164"/>
    </row>
    <row r="2081" spans="1:3">
      <c r="A2081" s="162" t="s">
        <v>3753</v>
      </c>
      <c r="B2081" s="67" t="s">
        <v>3754</v>
      </c>
      <c r="C2081" s="164"/>
    </row>
    <row r="2082" spans="1:3">
      <c r="A2082" s="162" t="s">
        <v>3877</v>
      </c>
      <c r="B2082" s="67" t="s">
        <v>3878</v>
      </c>
      <c r="C2082" s="164"/>
    </row>
    <row r="2083" spans="1:3">
      <c r="A2083" s="162" t="s">
        <v>3879</v>
      </c>
      <c r="B2083" s="67" t="s">
        <v>3880</v>
      </c>
      <c r="C2083" s="164"/>
    </row>
    <row r="2084" spans="1:3">
      <c r="A2084" s="162" t="s">
        <v>3757</v>
      </c>
      <c r="B2084" s="67" t="s">
        <v>3758</v>
      </c>
      <c r="C2084" s="164"/>
    </row>
    <row r="2085" spans="1:3">
      <c r="A2085" s="162" t="s">
        <v>4233</v>
      </c>
      <c r="B2085" s="67" t="s">
        <v>4234</v>
      </c>
      <c r="C2085" s="164"/>
    </row>
    <row r="2086" spans="1:3">
      <c r="A2086" s="162" t="s">
        <v>1159</v>
      </c>
      <c r="B2086" s="67" t="s">
        <v>4883</v>
      </c>
      <c r="C2086" s="164"/>
    </row>
    <row r="2087" spans="1:3">
      <c r="A2087" s="162" t="s">
        <v>3167</v>
      </c>
      <c r="B2087" s="67" t="s">
        <v>3168</v>
      </c>
      <c r="C2087" s="164"/>
    </row>
    <row r="2088" spans="1:3">
      <c r="A2088" s="162" t="s">
        <v>3733</v>
      </c>
      <c r="B2088" s="67" t="s">
        <v>3734</v>
      </c>
      <c r="C2088" s="164"/>
    </row>
    <row r="2089" spans="1:3">
      <c r="A2089" s="162" t="s">
        <v>3899</v>
      </c>
      <c r="B2089" s="67" t="s">
        <v>3900</v>
      </c>
      <c r="C2089" s="164"/>
    </row>
    <row r="2090" spans="1:3">
      <c r="A2090" s="162" t="s">
        <v>3709</v>
      </c>
      <c r="B2090" s="67" t="s">
        <v>3710</v>
      </c>
      <c r="C2090" s="164"/>
    </row>
    <row r="2091" spans="1:3">
      <c r="A2091" s="162" t="s">
        <v>4133</v>
      </c>
      <c r="B2091" s="67" t="s">
        <v>4134</v>
      </c>
      <c r="C2091" s="164"/>
    </row>
    <row r="2092" spans="1:3">
      <c r="A2092" s="162" t="s">
        <v>3028</v>
      </c>
      <c r="B2092" s="67" t="s">
        <v>3029</v>
      </c>
      <c r="C2092" s="164"/>
    </row>
    <row r="2093" spans="1:3">
      <c r="A2093" s="162" t="s">
        <v>3873</v>
      </c>
      <c r="B2093" s="67" t="s">
        <v>3874</v>
      </c>
      <c r="C2093" s="164"/>
    </row>
    <row r="2094" spans="1:3">
      <c r="A2094" s="162" t="s">
        <v>3954</v>
      </c>
      <c r="B2094" s="67" t="s">
        <v>3955</v>
      </c>
      <c r="C2094" s="164"/>
    </row>
    <row r="2095" spans="1:3">
      <c r="A2095" s="162" t="s">
        <v>4034</v>
      </c>
      <c r="B2095" s="67" t="s">
        <v>4035</v>
      </c>
      <c r="C2095" s="164"/>
    </row>
    <row r="2096" spans="1:3">
      <c r="A2096" s="162" t="s">
        <v>4262</v>
      </c>
      <c r="B2096" s="67" t="s">
        <v>4263</v>
      </c>
      <c r="C2096" s="164"/>
    </row>
    <row r="2097" spans="1:3">
      <c r="A2097" s="162" t="s">
        <v>3462</v>
      </c>
      <c r="B2097" s="67" t="s">
        <v>3463</v>
      </c>
      <c r="C2097" s="164"/>
    </row>
    <row r="2098" spans="1:3">
      <c r="A2098" s="162" t="s">
        <v>3534</v>
      </c>
      <c r="B2098" s="67" t="s">
        <v>3535</v>
      </c>
      <c r="C2098" s="164"/>
    </row>
    <row r="2099" spans="1:3">
      <c r="A2099" s="162" t="s">
        <v>4274</v>
      </c>
      <c r="B2099" s="67" t="s">
        <v>4275</v>
      </c>
      <c r="C2099" s="164"/>
    </row>
    <row r="2100" spans="1:3">
      <c r="A2100" s="162" t="s">
        <v>3958</v>
      </c>
      <c r="B2100" s="67" t="s">
        <v>3959</v>
      </c>
      <c r="C2100" s="164"/>
    </row>
    <row r="2101" spans="1:3">
      <c r="A2101" s="162" t="s">
        <v>4127</v>
      </c>
      <c r="B2101" s="67" t="s">
        <v>4128</v>
      </c>
      <c r="C2101" s="164"/>
    </row>
    <row r="2102" spans="1:3">
      <c r="A2102" s="162" t="s">
        <v>4268</v>
      </c>
      <c r="B2102" s="67" t="s">
        <v>4269</v>
      </c>
      <c r="C2102" s="164"/>
    </row>
    <row r="2103" spans="1:3">
      <c r="A2103" s="162" t="s">
        <v>3625</v>
      </c>
      <c r="B2103" s="67" t="s">
        <v>3626</v>
      </c>
      <c r="C2103" s="164"/>
    </row>
    <row r="2104" spans="1:3">
      <c r="A2104" s="162" t="s">
        <v>4096</v>
      </c>
      <c r="B2104" s="67" t="s">
        <v>4097</v>
      </c>
      <c r="C2104" s="164"/>
    </row>
    <row r="2105" spans="1:3">
      <c r="A2105" s="162" t="s">
        <v>3681</v>
      </c>
      <c r="B2105" s="67" t="s">
        <v>3682</v>
      </c>
      <c r="C2105" s="164"/>
    </row>
    <row r="2106" spans="1:3">
      <c r="A2106" s="162" t="s">
        <v>4020</v>
      </c>
      <c r="B2106" s="67" t="s">
        <v>4021</v>
      </c>
      <c r="C2106" s="164"/>
    </row>
    <row r="2107" spans="1:3">
      <c r="A2107" s="162" t="s">
        <v>2767</v>
      </c>
      <c r="B2107" s="67" t="s">
        <v>2768</v>
      </c>
      <c r="C2107" s="164"/>
    </row>
    <row r="2108" spans="1:3">
      <c r="A2108" s="162" t="s">
        <v>3589</v>
      </c>
      <c r="B2108" s="67" t="s">
        <v>3590</v>
      </c>
      <c r="C2108" s="164"/>
    </row>
    <row r="2109" spans="1:3">
      <c r="A2109" s="162" t="s">
        <v>3306</v>
      </c>
      <c r="B2109" s="67" t="s">
        <v>3307</v>
      </c>
      <c r="C2109" s="164"/>
    </row>
    <row r="2110" spans="1:3">
      <c r="A2110" s="162" t="s">
        <v>4054</v>
      </c>
      <c r="B2110" s="67" t="s">
        <v>4055</v>
      </c>
      <c r="C2110" s="164"/>
    </row>
    <row r="2111" spans="1:3">
      <c r="A2111" s="162" t="s">
        <v>2477</v>
      </c>
      <c r="B2111" s="67" t="s">
        <v>2478</v>
      </c>
      <c r="C2111" s="164"/>
    </row>
    <row r="2112" spans="1:3">
      <c r="A2112" s="162" t="s">
        <v>4046</v>
      </c>
      <c r="B2112" s="67" t="s">
        <v>4047</v>
      </c>
      <c r="C2112" s="164"/>
    </row>
    <row r="2113" spans="1:3">
      <c r="A2113" s="162" t="s">
        <v>3943</v>
      </c>
      <c r="B2113" s="67" t="s">
        <v>3944</v>
      </c>
      <c r="C2113" s="164"/>
    </row>
    <row r="2114" spans="1:3">
      <c r="A2114" s="162" t="s">
        <v>4934</v>
      </c>
      <c r="B2114" s="67" t="s">
        <v>4935</v>
      </c>
      <c r="C2114" s="164"/>
    </row>
    <row r="2115" spans="1:3">
      <c r="A2115" s="162" t="s">
        <v>2659</v>
      </c>
      <c r="B2115" s="67" t="s">
        <v>2660</v>
      </c>
      <c r="C2115" s="164"/>
    </row>
    <row r="2116" spans="1:3">
      <c r="A2116" s="162" t="s">
        <v>3611</v>
      </c>
      <c r="B2116" s="67" t="s">
        <v>3612</v>
      </c>
      <c r="C2116" s="164"/>
    </row>
    <row r="2117" spans="1:3">
      <c r="A2117" s="162" t="s">
        <v>3793</v>
      </c>
      <c r="B2117" s="67" t="s">
        <v>3794</v>
      </c>
      <c r="C2117" s="164"/>
    </row>
    <row r="2118" spans="1:3">
      <c r="A2118" s="162" t="s">
        <v>4178</v>
      </c>
      <c r="B2118" s="67" t="s">
        <v>5199</v>
      </c>
      <c r="C2118" s="164"/>
    </row>
    <row r="2119" spans="1:3">
      <c r="A2119" s="162" t="s">
        <v>4003</v>
      </c>
      <c r="B2119" s="67" t="s">
        <v>4004</v>
      </c>
      <c r="C2119" s="164"/>
    </row>
    <row r="2120" spans="1:3">
      <c r="A2120" s="162" t="s">
        <v>3893</v>
      </c>
      <c r="B2120" s="67" t="s">
        <v>4764</v>
      </c>
      <c r="C2120" s="164"/>
    </row>
    <row r="2121" spans="1:3">
      <c r="A2121" s="162" t="s">
        <v>4006</v>
      </c>
      <c r="B2121" s="67" t="s">
        <v>4007</v>
      </c>
      <c r="C2121" s="164"/>
    </row>
    <row r="2122" spans="1:3">
      <c r="A2122" s="162" t="s">
        <v>4139</v>
      </c>
      <c r="B2122" s="67" t="s">
        <v>4140</v>
      </c>
      <c r="C2122" s="164"/>
    </row>
    <row r="2123" spans="1:3">
      <c r="A2123" s="162" t="s">
        <v>4145</v>
      </c>
      <c r="B2123" s="67" t="s">
        <v>4146</v>
      </c>
      <c r="C2123" s="164"/>
    </row>
    <row r="2124" spans="1:3">
      <c r="A2124" s="162" t="s">
        <v>4270</v>
      </c>
      <c r="B2124" s="67" t="s">
        <v>4271</v>
      </c>
      <c r="C2124" s="164"/>
    </row>
    <row r="2125" spans="1:3">
      <c r="A2125" s="162" t="s">
        <v>3474</v>
      </c>
      <c r="B2125" s="67" t="s">
        <v>3475</v>
      </c>
      <c r="C2125" s="164"/>
    </row>
    <row r="2126" spans="1:3">
      <c r="A2126" s="162" t="s">
        <v>4765</v>
      </c>
      <c r="B2126" s="67" t="s">
        <v>4996</v>
      </c>
      <c r="C2126" s="164"/>
    </row>
    <row r="2127" spans="1:3">
      <c r="A2127" s="162" t="s">
        <v>3439</v>
      </c>
      <c r="B2127" s="67" t="s">
        <v>3440</v>
      </c>
      <c r="C2127" s="164"/>
    </row>
    <row r="2128" spans="1:3">
      <c r="A2128" s="162" t="s">
        <v>4141</v>
      </c>
      <c r="B2128" s="67" t="s">
        <v>4142</v>
      </c>
      <c r="C2128" s="164"/>
    </row>
    <row r="2129" spans="1:3">
      <c r="A2129" s="162" t="s">
        <v>4279</v>
      </c>
      <c r="B2129" s="67" t="s">
        <v>4280</v>
      </c>
      <c r="C2129" s="164"/>
    </row>
    <row r="2130" spans="1:3">
      <c r="A2130" s="162" t="s">
        <v>4449</v>
      </c>
      <c r="B2130" s="67" t="s">
        <v>4450</v>
      </c>
      <c r="C2130" s="164"/>
    </row>
    <row r="2131" spans="1:3">
      <c r="A2131" s="162" t="s">
        <v>4326</v>
      </c>
      <c r="B2131" s="67" t="s">
        <v>4327</v>
      </c>
      <c r="C2131" s="164"/>
    </row>
    <row r="2132" spans="1:3">
      <c r="A2132" s="162" t="s">
        <v>4181</v>
      </c>
      <c r="B2132" s="67" t="s">
        <v>4182</v>
      </c>
      <c r="C2132" s="164"/>
    </row>
    <row r="2133" spans="1:3">
      <c r="A2133" s="162" t="s">
        <v>4092</v>
      </c>
      <c r="B2133" s="67" t="s">
        <v>4093</v>
      </c>
      <c r="C2133" s="164"/>
    </row>
    <row r="2134" spans="1:3">
      <c r="A2134" s="162" t="s">
        <v>4299</v>
      </c>
      <c r="B2134" s="67" t="s">
        <v>4300</v>
      </c>
      <c r="C2134" s="164"/>
    </row>
    <row r="2135" spans="1:3">
      <c r="A2135" s="162" t="s">
        <v>4001</v>
      </c>
      <c r="B2135" s="67" t="s">
        <v>4002</v>
      </c>
      <c r="C2135" s="164"/>
    </row>
    <row r="2136" spans="1:3">
      <c r="A2136" s="162" t="s">
        <v>4422</v>
      </c>
      <c r="B2136" s="67" t="s">
        <v>4423</v>
      </c>
      <c r="C2136" s="164"/>
    </row>
    <row r="2137" spans="1:3">
      <c r="A2137" s="162" t="s">
        <v>3985</v>
      </c>
      <c r="B2137" s="67" t="s">
        <v>3986</v>
      </c>
      <c r="C2137" s="164"/>
    </row>
    <row r="2138" spans="1:3">
      <c r="A2138" s="162" t="s">
        <v>4375</v>
      </c>
      <c r="B2138" s="67" t="s">
        <v>4376</v>
      </c>
      <c r="C2138" s="164"/>
    </row>
    <row r="2139" spans="1:3">
      <c r="A2139" s="162" t="s">
        <v>4317</v>
      </c>
      <c r="B2139" s="67" t="s">
        <v>4318</v>
      </c>
      <c r="C2139" s="164"/>
    </row>
    <row r="2140" spans="1:3">
      <c r="A2140" s="162" t="s">
        <v>2599</v>
      </c>
      <c r="B2140" s="67" t="s">
        <v>2600</v>
      </c>
      <c r="C2140" s="164"/>
    </row>
    <row r="2141" spans="1:3">
      <c r="A2141" s="162" t="s">
        <v>4333</v>
      </c>
      <c r="B2141" s="67" t="s">
        <v>4334</v>
      </c>
      <c r="C2141" s="164"/>
    </row>
    <row r="2142" spans="1:3">
      <c r="A2142" s="162" t="s">
        <v>3287</v>
      </c>
      <c r="B2142" s="67" t="s">
        <v>3288</v>
      </c>
      <c r="C2142" s="164"/>
    </row>
    <row r="2143" spans="1:3">
      <c r="A2143" s="162" t="s">
        <v>3931</v>
      </c>
      <c r="B2143" s="67" t="s">
        <v>3932</v>
      </c>
      <c r="C2143" s="164"/>
    </row>
    <row r="2144" spans="1:3">
      <c r="A2144" s="162" t="s">
        <v>4036</v>
      </c>
      <c r="B2144" s="67" t="s">
        <v>4037</v>
      </c>
      <c r="C2144" s="164"/>
    </row>
    <row r="2145" spans="1:3">
      <c r="A2145" s="162" t="s">
        <v>4283</v>
      </c>
      <c r="B2145" s="67" t="s">
        <v>4284</v>
      </c>
      <c r="C2145" s="164"/>
    </row>
    <row r="2146" spans="1:3">
      <c r="A2146" s="162" t="s">
        <v>4143</v>
      </c>
      <c r="B2146" s="67" t="s">
        <v>4144</v>
      </c>
      <c r="C2146" s="164"/>
    </row>
    <row r="2147" spans="1:3">
      <c r="A2147" s="162" t="s">
        <v>3858</v>
      </c>
      <c r="B2147" s="67" t="s">
        <v>5200</v>
      </c>
      <c r="C2147" s="164"/>
    </row>
    <row r="2148" spans="1:3">
      <c r="A2148" s="162" t="s">
        <v>3421</v>
      </c>
      <c r="B2148" s="67" t="s">
        <v>3422</v>
      </c>
      <c r="C2148" s="164"/>
    </row>
    <row r="2149" spans="1:3">
      <c r="A2149" s="162" t="s">
        <v>2967</v>
      </c>
      <c r="B2149" s="67" t="s">
        <v>2968</v>
      </c>
      <c r="C2149" s="164"/>
    </row>
    <row r="2150" spans="1:3">
      <c r="A2150" s="162" t="s">
        <v>4217</v>
      </c>
      <c r="B2150" s="67" t="s">
        <v>4218</v>
      </c>
      <c r="C2150" s="164"/>
    </row>
    <row r="2151" spans="1:3">
      <c r="A2151" s="162" t="s">
        <v>3724</v>
      </c>
      <c r="B2151" s="67" t="s">
        <v>3725</v>
      </c>
      <c r="C2151" s="164"/>
    </row>
    <row r="2152" spans="1:3">
      <c r="A2152" s="162" t="s">
        <v>4259</v>
      </c>
      <c r="B2152" s="67" t="s">
        <v>4260</v>
      </c>
      <c r="C2152" s="164"/>
    </row>
    <row r="2153" spans="1:3">
      <c r="A2153" s="162" t="s">
        <v>4008</v>
      </c>
      <c r="B2153" s="67" t="s">
        <v>4009</v>
      </c>
      <c r="C2153" s="164"/>
    </row>
    <row r="2154" spans="1:3">
      <c r="A2154" s="162" t="s">
        <v>4388</v>
      </c>
      <c r="B2154" s="67" t="s">
        <v>4389</v>
      </c>
      <c r="C2154" s="164"/>
    </row>
    <row r="2155" spans="1:3">
      <c r="A2155" s="162" t="s">
        <v>2619</v>
      </c>
      <c r="B2155" s="67" t="s">
        <v>2620</v>
      </c>
      <c r="C2155" s="164"/>
    </row>
    <row r="2156" spans="1:3">
      <c r="A2156" s="162" t="s">
        <v>3921</v>
      </c>
      <c r="B2156" s="67" t="s">
        <v>3922</v>
      </c>
      <c r="C2156" s="164"/>
    </row>
    <row r="2157" spans="1:3">
      <c r="A2157" s="162" t="s">
        <v>4044</v>
      </c>
      <c r="B2157" s="67" t="s">
        <v>4045</v>
      </c>
      <c r="C2157" s="164"/>
    </row>
    <row r="2158" spans="1:3">
      <c r="A2158" s="162" t="s">
        <v>3976</v>
      </c>
      <c r="B2158" s="67" t="s">
        <v>3977</v>
      </c>
      <c r="C2158" s="164"/>
    </row>
    <row r="2159" spans="1:3">
      <c r="A2159" s="162" t="s">
        <v>4174</v>
      </c>
      <c r="B2159" s="67" t="s">
        <v>4175</v>
      </c>
      <c r="C2159" s="164"/>
    </row>
    <row r="2160" spans="1:3">
      <c r="A2160" s="162" t="s">
        <v>4215</v>
      </c>
      <c r="B2160" s="67" t="s">
        <v>4216</v>
      </c>
      <c r="C2160" s="164"/>
    </row>
    <row r="2161" spans="1:3">
      <c r="A2161" s="162" t="s">
        <v>4106</v>
      </c>
      <c r="B2161" s="67" t="s">
        <v>4107</v>
      </c>
      <c r="C2161" s="164"/>
    </row>
    <row r="2162" spans="1:3">
      <c r="A2162" s="162" t="s">
        <v>4231</v>
      </c>
      <c r="B2162" s="67" t="s">
        <v>4232</v>
      </c>
      <c r="C2162" s="164"/>
    </row>
    <row r="2163" spans="1:3">
      <c r="A2163" s="162" t="s">
        <v>3905</v>
      </c>
      <c r="B2163" s="67" t="s">
        <v>3906</v>
      </c>
      <c r="C2163" s="164"/>
    </row>
    <row r="2164" spans="1:3">
      <c r="A2164" s="162" t="s">
        <v>4168</v>
      </c>
      <c r="B2164" s="67" t="s">
        <v>4169</v>
      </c>
      <c r="C2164" s="164"/>
    </row>
    <row r="2165" spans="1:3">
      <c r="A2165" s="162" t="s">
        <v>3763</v>
      </c>
      <c r="B2165" s="67" t="s">
        <v>3764</v>
      </c>
      <c r="C2165" s="164"/>
    </row>
    <row r="2166" spans="1:3">
      <c r="A2166" s="162" t="s">
        <v>3664</v>
      </c>
      <c r="B2166" s="67" t="s">
        <v>3665</v>
      </c>
      <c r="C2166" s="164"/>
    </row>
    <row r="2167" spans="1:3">
      <c r="A2167" s="162" t="s">
        <v>4192</v>
      </c>
      <c r="B2167" s="67" t="s">
        <v>4193</v>
      </c>
      <c r="C2167" s="164"/>
    </row>
    <row r="2168" spans="1:3">
      <c r="A2168" s="162" t="s">
        <v>4490</v>
      </c>
      <c r="B2168" s="67" t="s">
        <v>4491</v>
      </c>
      <c r="C2168" s="164"/>
    </row>
    <row r="2169" spans="1:3">
      <c r="A2169" s="162" t="s">
        <v>2502</v>
      </c>
      <c r="B2169" s="67" t="s">
        <v>2503</v>
      </c>
      <c r="C2169" s="164"/>
    </row>
    <row r="2170" spans="1:3">
      <c r="A2170" s="162" t="s">
        <v>3229</v>
      </c>
      <c r="B2170" s="67" t="s">
        <v>3230</v>
      </c>
      <c r="C2170" s="164"/>
    </row>
    <row r="2171" spans="1:3">
      <c r="A2171" s="162" t="s">
        <v>4301</v>
      </c>
      <c r="B2171" s="67" t="s">
        <v>4770</v>
      </c>
      <c r="C2171" s="164"/>
    </row>
    <row r="2172" spans="1:3">
      <c r="A2172" s="162" t="s">
        <v>3677</v>
      </c>
      <c r="B2172" s="67" t="s">
        <v>3678</v>
      </c>
      <c r="C2172" s="164"/>
    </row>
    <row r="2173" spans="1:3">
      <c r="A2173" s="162" t="s">
        <v>3827</v>
      </c>
      <c r="B2173" s="67" t="s">
        <v>3828</v>
      </c>
      <c r="C2173" s="164"/>
    </row>
    <row r="2174" spans="1:3">
      <c r="A2174" s="162" t="s">
        <v>4112</v>
      </c>
      <c r="B2174" s="67" t="s">
        <v>4113</v>
      </c>
      <c r="C2174" s="164"/>
    </row>
    <row r="2175" spans="1:3">
      <c r="A2175" s="162" t="s">
        <v>3425</v>
      </c>
      <c r="B2175" s="67" t="s">
        <v>3426</v>
      </c>
      <c r="C2175" s="164"/>
    </row>
    <row r="2176" spans="1:3">
      <c r="A2176" s="162" t="s">
        <v>4321</v>
      </c>
      <c r="B2176" s="67" t="s">
        <v>4322</v>
      </c>
      <c r="C2176" s="164"/>
    </row>
    <row r="2177" spans="1:3">
      <c r="A2177" s="162" t="s">
        <v>3528</v>
      </c>
      <c r="B2177" s="67" t="s">
        <v>3529</v>
      </c>
      <c r="C2177" s="164"/>
    </row>
    <row r="2178" spans="1:3">
      <c r="A2178" s="162" t="s">
        <v>3268</v>
      </c>
      <c r="B2178" s="67" t="s">
        <v>5073</v>
      </c>
      <c r="C2178" s="164"/>
    </row>
    <row r="2179" spans="1:3">
      <c r="A2179" s="162" t="s">
        <v>3751</v>
      </c>
      <c r="B2179" s="67" t="s">
        <v>3752</v>
      </c>
      <c r="C2179" s="164"/>
    </row>
    <row r="2180" spans="1:3">
      <c r="A2180" s="162" t="s">
        <v>4302</v>
      </c>
      <c r="B2180" s="67" t="s">
        <v>4303</v>
      </c>
      <c r="C2180" s="164"/>
    </row>
    <row r="2181" spans="1:3">
      <c r="A2181" s="162" t="s">
        <v>3305</v>
      </c>
      <c r="B2181" s="67" t="s">
        <v>5201</v>
      </c>
      <c r="C2181" s="164"/>
    </row>
    <row r="2182" spans="1:3">
      <c r="A2182" s="162" t="s">
        <v>3747</v>
      </c>
      <c r="B2182" s="67" t="s">
        <v>3748</v>
      </c>
      <c r="C2182" s="164"/>
    </row>
    <row r="2183" spans="1:3">
      <c r="A2183" s="162" t="s">
        <v>4219</v>
      </c>
      <c r="B2183" s="67" t="s">
        <v>4220</v>
      </c>
      <c r="C2183" s="164"/>
    </row>
    <row r="2184" spans="1:3">
      <c r="A2184" s="162" t="s">
        <v>3722</v>
      </c>
      <c r="B2184" s="67" t="s">
        <v>3723</v>
      </c>
      <c r="C2184" s="164"/>
    </row>
    <row r="2185" spans="1:3">
      <c r="A2185" s="162" t="s">
        <v>4479</v>
      </c>
      <c r="B2185" s="67" t="s">
        <v>5080</v>
      </c>
      <c r="C2185" s="164"/>
    </row>
    <row r="2186" spans="1:3">
      <c r="A2186" s="162" t="s">
        <v>3555</v>
      </c>
      <c r="B2186" s="67" t="s">
        <v>3556</v>
      </c>
      <c r="C2186" s="164"/>
    </row>
    <row r="2187" spans="1:3">
      <c r="A2187" s="162" t="s">
        <v>3797</v>
      </c>
      <c r="B2187" s="67" t="s">
        <v>3798</v>
      </c>
      <c r="C2187" s="164"/>
    </row>
    <row r="2188" spans="1:3">
      <c r="A2188" s="162" t="s">
        <v>2940</v>
      </c>
      <c r="B2188" s="67" t="s">
        <v>2941</v>
      </c>
      <c r="C2188" s="164"/>
    </row>
    <row r="2189" spans="1:3">
      <c r="A2189" s="162" t="s">
        <v>3335</v>
      </c>
      <c r="B2189" s="67" t="s">
        <v>3336</v>
      </c>
      <c r="C2189" s="164"/>
    </row>
    <row r="2190" spans="1:3">
      <c r="A2190" s="162" t="s">
        <v>4243</v>
      </c>
      <c r="B2190" s="67" t="s">
        <v>4244</v>
      </c>
      <c r="C2190" s="164"/>
    </row>
    <row r="2191" spans="1:3">
      <c r="A2191" s="162" t="s">
        <v>4075</v>
      </c>
      <c r="B2191" s="67" t="s">
        <v>4076</v>
      </c>
      <c r="C2191" s="164"/>
    </row>
    <row r="2192" spans="1:3">
      <c r="A2192" s="162" t="s">
        <v>4371</v>
      </c>
      <c r="B2192" s="67" t="s">
        <v>4372</v>
      </c>
      <c r="C2192" s="164"/>
    </row>
    <row r="2193" spans="1:3">
      <c r="A2193" s="162" t="s">
        <v>4102</v>
      </c>
      <c r="B2193" s="67" t="s">
        <v>4103</v>
      </c>
      <c r="C2193" s="164"/>
    </row>
    <row r="2194" spans="1:3">
      <c r="A2194" s="162" t="s">
        <v>3337</v>
      </c>
      <c r="B2194" s="67" t="s">
        <v>3338</v>
      </c>
      <c r="C2194" s="164"/>
    </row>
    <row r="2195" spans="1:3">
      <c r="A2195" s="162" t="s">
        <v>4341</v>
      </c>
      <c r="B2195" s="67" t="s">
        <v>4342</v>
      </c>
      <c r="C2195" s="164"/>
    </row>
    <row r="2196" spans="1:3">
      <c r="A2196" s="162" t="s">
        <v>1321</v>
      </c>
      <c r="B2196" s="67" t="s">
        <v>1322</v>
      </c>
      <c r="C2196" s="164"/>
    </row>
    <row r="2197" spans="1:3">
      <c r="A2197" s="162" t="s">
        <v>4186</v>
      </c>
      <c r="B2197" s="67" t="s">
        <v>4187</v>
      </c>
      <c r="C2197" s="164"/>
    </row>
    <row r="2198" spans="1:3">
      <c r="A2198" s="162" t="s">
        <v>4160</v>
      </c>
      <c r="B2198" s="67" t="s">
        <v>4161</v>
      </c>
      <c r="C2198" s="164"/>
    </row>
    <row r="2199" spans="1:3">
      <c r="A2199" s="162" t="s">
        <v>3869</v>
      </c>
      <c r="B2199" s="67" t="s">
        <v>3870</v>
      </c>
      <c r="C2199" s="164"/>
    </row>
    <row r="2200" spans="1:3">
      <c r="A2200" s="162" t="s">
        <v>4367</v>
      </c>
      <c r="B2200" s="67" t="s">
        <v>4368</v>
      </c>
      <c r="C2200" s="164"/>
    </row>
    <row r="2201" spans="1:3">
      <c r="A2201" s="162" t="s">
        <v>4237</v>
      </c>
      <c r="B2201" s="67" t="s">
        <v>4238</v>
      </c>
      <c r="C2201" s="164"/>
    </row>
    <row r="2202" spans="1:3">
      <c r="A2202" s="162" t="s">
        <v>4131</v>
      </c>
      <c r="B2202" s="67" t="s">
        <v>4132</v>
      </c>
      <c r="C2202" s="164"/>
    </row>
    <row r="2203" spans="1:3">
      <c r="A2203" s="162" t="s">
        <v>3147</v>
      </c>
      <c r="B2203" s="67" t="s">
        <v>3148</v>
      </c>
      <c r="C2203" s="164"/>
    </row>
    <row r="2204" spans="1:3">
      <c r="A2204" s="162" t="s">
        <v>3187</v>
      </c>
      <c r="B2204" s="67" t="s">
        <v>3188</v>
      </c>
      <c r="C2204" s="164"/>
    </row>
    <row r="2205" spans="1:3">
      <c r="A2205" s="162" t="s">
        <v>4249</v>
      </c>
      <c r="B2205" s="67" t="s">
        <v>4250</v>
      </c>
      <c r="C2205" s="164"/>
    </row>
    <row r="2206" spans="1:3">
      <c r="A2206" s="162" t="s">
        <v>4018</v>
      </c>
      <c r="B2206" s="67" t="s">
        <v>4019</v>
      </c>
      <c r="C2206" s="164"/>
    </row>
    <row r="2207" spans="1:3">
      <c r="A2207" s="162" t="s">
        <v>3974</v>
      </c>
      <c r="B2207" s="67" t="s">
        <v>3975</v>
      </c>
      <c r="C2207" s="164"/>
    </row>
    <row r="2208" spans="1:3">
      <c r="A2208" s="162" t="s">
        <v>3498</v>
      </c>
      <c r="B2208" s="67" t="s">
        <v>3499</v>
      </c>
      <c r="C2208" s="164"/>
    </row>
    <row r="2209" spans="1:3">
      <c r="A2209" s="162" t="s">
        <v>3275</v>
      </c>
      <c r="B2209" s="67" t="s">
        <v>3276</v>
      </c>
      <c r="C2209" s="164"/>
    </row>
    <row r="2210" spans="1:3">
      <c r="A2210" s="162" t="s">
        <v>4172</v>
      </c>
      <c r="B2210" s="67" t="s">
        <v>4173</v>
      </c>
      <c r="C2210" s="164"/>
    </row>
    <row r="2211" spans="1:3">
      <c r="A2211" s="162" t="s">
        <v>4086</v>
      </c>
      <c r="B2211" s="67" t="s">
        <v>4087</v>
      </c>
      <c r="C2211" s="164"/>
    </row>
    <row r="2212" spans="1:3">
      <c r="A2212" s="162" t="s">
        <v>4223</v>
      </c>
      <c r="B2212" s="67" t="s">
        <v>4224</v>
      </c>
      <c r="C2212" s="164"/>
    </row>
    <row r="2213" spans="1:3">
      <c r="A2213" s="162" t="s">
        <v>3720</v>
      </c>
      <c r="B2213" s="67" t="s">
        <v>3721</v>
      </c>
      <c r="C2213" s="164"/>
    </row>
    <row r="2214" spans="1:3">
      <c r="A2214" s="162" t="s">
        <v>2991</v>
      </c>
      <c r="B2214" s="67" t="s">
        <v>2992</v>
      </c>
      <c r="C2214" s="164"/>
    </row>
    <row r="2215" spans="1:3">
      <c r="A2215" s="162" t="s">
        <v>3970</v>
      </c>
      <c r="B2215" s="67" t="s">
        <v>3971</v>
      </c>
      <c r="C2215" s="164"/>
    </row>
    <row r="2216" spans="1:3">
      <c r="A2216" s="162" t="s">
        <v>4098</v>
      </c>
      <c r="B2216" s="67" t="s">
        <v>4099</v>
      </c>
      <c r="C2216" s="164"/>
    </row>
    <row r="2217" spans="1:3">
      <c r="A2217" s="162" t="s">
        <v>3768</v>
      </c>
      <c r="B2217" s="67" t="s">
        <v>3769</v>
      </c>
      <c r="C2217" s="164"/>
    </row>
    <row r="2218" spans="1:3">
      <c r="A2218" s="162" t="s">
        <v>4137</v>
      </c>
      <c r="B2218" s="67" t="s">
        <v>4138</v>
      </c>
      <c r="C2218" s="164"/>
    </row>
    <row r="2219" spans="1:3">
      <c r="A2219" s="162" t="s">
        <v>3333</v>
      </c>
      <c r="B2219" s="67" t="s">
        <v>3334</v>
      </c>
      <c r="C2219" s="164"/>
    </row>
    <row r="2220" spans="1:3">
      <c r="A2220" s="162" t="s">
        <v>3964</v>
      </c>
      <c r="B2220" s="67" t="s">
        <v>3965</v>
      </c>
      <c r="C2220" s="164"/>
    </row>
    <row r="2221" spans="1:3">
      <c r="A2221" s="162" t="s">
        <v>4048</v>
      </c>
      <c r="B2221" s="67" t="s">
        <v>4049</v>
      </c>
      <c r="C2221" s="164"/>
    </row>
    <row r="2222" spans="1:3">
      <c r="A2222" s="162" t="s">
        <v>3972</v>
      </c>
      <c r="B2222" s="67" t="s">
        <v>3973</v>
      </c>
      <c r="C2222" s="164"/>
    </row>
    <row r="2223" spans="1:3">
      <c r="A2223" s="162" t="s">
        <v>4153</v>
      </c>
      <c r="B2223" s="67" t="s">
        <v>5078</v>
      </c>
      <c r="C2223" s="164"/>
    </row>
    <row r="2224" spans="1:3">
      <c r="A2224" s="162" t="s">
        <v>3731</v>
      </c>
      <c r="B2224" s="67" t="s">
        <v>3732</v>
      </c>
      <c r="C2224" s="164"/>
    </row>
    <row r="2225" spans="1:3">
      <c r="A2225" s="162" t="s">
        <v>5202</v>
      </c>
      <c r="B2225" s="67" t="s">
        <v>4752</v>
      </c>
      <c r="C2225" s="164"/>
    </row>
    <row r="2226" spans="1:3">
      <c r="A2226" s="162" t="s">
        <v>4400</v>
      </c>
      <c r="B2226" s="67" t="s">
        <v>4401</v>
      </c>
      <c r="C2226" s="164"/>
    </row>
    <row r="2227" spans="1:3">
      <c r="A2227" s="162" t="s">
        <v>4205</v>
      </c>
      <c r="B2227" s="67" t="s">
        <v>5069</v>
      </c>
      <c r="C2227" s="164"/>
    </row>
    <row r="2228" spans="1:3">
      <c r="A2228" s="162" t="s">
        <v>4304</v>
      </c>
      <c r="B2228" s="67" t="s">
        <v>4305</v>
      </c>
      <c r="C2228" s="164"/>
    </row>
    <row r="2229" spans="1:3">
      <c r="A2229" s="162" t="s">
        <v>3995</v>
      </c>
      <c r="B2229" s="67" t="s">
        <v>3996</v>
      </c>
      <c r="C2229" s="164"/>
    </row>
    <row r="2230" spans="1:3">
      <c r="A2230" s="162" t="s">
        <v>4213</v>
      </c>
      <c r="B2230" s="67" t="s">
        <v>4214</v>
      </c>
      <c r="C2230" s="164"/>
    </row>
    <row r="2231" spans="1:3">
      <c r="A2231" s="162" t="s">
        <v>5203</v>
      </c>
      <c r="B2231" s="67" t="s">
        <v>4762</v>
      </c>
      <c r="C2231" s="164"/>
    </row>
    <row r="2232" spans="1:3">
      <c r="A2232" s="162" t="s">
        <v>4353</v>
      </c>
      <c r="B2232" s="67" t="s">
        <v>4354</v>
      </c>
      <c r="C2232" s="164"/>
    </row>
    <row r="2233" spans="1:3">
      <c r="A2233" s="162" t="s">
        <v>5204</v>
      </c>
      <c r="B2233" s="67" t="s">
        <v>4784</v>
      </c>
      <c r="C2233" s="164"/>
    </row>
    <row r="2234" spans="1:3">
      <c r="A2234" s="162" t="s">
        <v>4166</v>
      </c>
      <c r="B2234" s="67" t="s">
        <v>4167</v>
      </c>
      <c r="C2234" s="164"/>
    </row>
    <row r="2235" spans="1:3">
      <c r="A2235" s="162" t="s">
        <v>3385</v>
      </c>
      <c r="B2235" s="67" t="s">
        <v>3386</v>
      </c>
      <c r="C2235" s="164"/>
    </row>
    <row r="2236" spans="1:3">
      <c r="A2236" s="162" t="s">
        <v>4028</v>
      </c>
      <c r="B2236" s="67" t="s">
        <v>5205</v>
      </c>
      <c r="C2236" s="164"/>
    </row>
    <row r="2237" spans="1:3">
      <c r="A2237" s="162" t="s">
        <v>4198</v>
      </c>
      <c r="B2237" s="67" t="s">
        <v>4199</v>
      </c>
      <c r="C2237" s="164"/>
    </row>
    <row r="2238" spans="1:3">
      <c r="A2238" s="162" t="s">
        <v>3881</v>
      </c>
      <c r="B2238" s="67" t="s">
        <v>3882</v>
      </c>
      <c r="C2238" s="164"/>
    </row>
    <row r="2239" spans="1:3">
      <c r="A2239" s="162" t="s">
        <v>3660</v>
      </c>
      <c r="B2239" s="67" t="s">
        <v>3661</v>
      </c>
      <c r="C2239" s="164"/>
    </row>
    <row r="2240" spans="1:3">
      <c r="A2240" s="162" t="s">
        <v>3772</v>
      </c>
      <c r="B2240" s="67" t="s">
        <v>3773</v>
      </c>
      <c r="C2240" s="164"/>
    </row>
    <row r="2241" spans="1:3">
      <c r="A2241" s="162" t="s">
        <v>4412</v>
      </c>
      <c r="B2241" s="67" t="s">
        <v>4413</v>
      </c>
      <c r="C2241" s="164"/>
    </row>
    <row r="2242" spans="1:3">
      <c r="A2242" s="162" t="s">
        <v>3001</v>
      </c>
      <c r="B2242" s="67" t="s">
        <v>5081</v>
      </c>
      <c r="C2242" s="164"/>
    </row>
    <row r="2243" spans="1:3">
      <c r="A2243" s="162" t="s">
        <v>4427</v>
      </c>
      <c r="B2243" s="67" t="s">
        <v>4428</v>
      </c>
      <c r="C2243" s="164"/>
    </row>
    <row r="2244" spans="1:3">
      <c r="A2244" s="162" t="s">
        <v>4038</v>
      </c>
      <c r="B2244" s="67" t="s">
        <v>4039</v>
      </c>
      <c r="C2244" s="164"/>
    </row>
    <row r="2245" spans="1:3">
      <c r="A2245" s="162" t="s">
        <v>4339</v>
      </c>
      <c r="B2245" s="67" t="s">
        <v>4340</v>
      </c>
      <c r="C2245" s="164"/>
    </row>
    <row r="2246" spans="1:3">
      <c r="A2246" s="162" t="s">
        <v>4241</v>
      </c>
      <c r="B2246" s="67" t="s">
        <v>4242</v>
      </c>
      <c r="C2246" s="164"/>
    </row>
    <row r="2247" spans="1:3">
      <c r="A2247" s="162" t="s">
        <v>4335</v>
      </c>
      <c r="B2247" s="67" t="s">
        <v>4336</v>
      </c>
      <c r="C2247" s="164"/>
    </row>
    <row r="2248" spans="1:3">
      <c r="A2248" s="162" t="s">
        <v>3812</v>
      </c>
      <c r="B2248" s="67" t="s">
        <v>3813</v>
      </c>
      <c r="C2248" s="164"/>
    </row>
    <row r="2249" spans="1:3">
      <c r="A2249" s="162" t="s">
        <v>2689</v>
      </c>
      <c r="B2249" s="67" t="s">
        <v>4742</v>
      </c>
      <c r="C2249" s="164"/>
    </row>
    <row r="2250" spans="1:3">
      <c r="A2250" s="162" t="s">
        <v>4863</v>
      </c>
      <c r="B2250" s="67" t="s">
        <v>4864</v>
      </c>
      <c r="C2250" s="164"/>
    </row>
    <row r="2251" spans="1:3">
      <c r="A2251" s="162" t="s">
        <v>4324</v>
      </c>
      <c r="B2251" s="67" t="s">
        <v>4325</v>
      </c>
      <c r="C2251" s="164"/>
    </row>
    <row r="2252" spans="1:3">
      <c r="A2252" s="162" t="s">
        <v>4221</v>
      </c>
      <c r="B2252" s="67" t="s">
        <v>4222</v>
      </c>
      <c r="C2252" s="164"/>
    </row>
    <row r="2253" spans="1:3">
      <c r="A2253" s="162" t="s">
        <v>4396</v>
      </c>
      <c r="B2253" s="67" t="s">
        <v>4397</v>
      </c>
      <c r="C2253" s="164"/>
    </row>
    <row r="2254" spans="1:3">
      <c r="A2254" s="162" t="s">
        <v>3542</v>
      </c>
      <c r="B2254" s="67" t="s">
        <v>3543</v>
      </c>
      <c r="C2254" s="164"/>
    </row>
    <row r="2255" spans="1:3">
      <c r="A2255" s="162" t="s">
        <v>4486</v>
      </c>
      <c r="B2255" s="67" t="s">
        <v>4487</v>
      </c>
      <c r="C2255" s="164"/>
    </row>
    <row r="2256" spans="1:3">
      <c r="A2256" s="162" t="s">
        <v>4475</v>
      </c>
      <c r="B2256" s="67" t="s">
        <v>4476</v>
      </c>
      <c r="C2256" s="164"/>
    </row>
    <row r="2257" spans="1:3">
      <c r="A2257" s="162" t="s">
        <v>4424</v>
      </c>
      <c r="B2257" s="67" t="s">
        <v>5206</v>
      </c>
      <c r="C2257" s="164"/>
    </row>
    <row r="2258" spans="1:3">
      <c r="A2258" s="162" t="s">
        <v>4484</v>
      </c>
      <c r="B2258" s="67" t="s">
        <v>4485</v>
      </c>
      <c r="C2258" s="164"/>
    </row>
    <row r="2259" spans="1:3">
      <c r="A2259" s="162" t="s">
        <v>4066</v>
      </c>
      <c r="B2259" s="67" t="s">
        <v>4067</v>
      </c>
      <c r="C2259" s="164"/>
    </row>
    <row r="2260" spans="1:3">
      <c r="A2260" s="162" t="s">
        <v>4151</v>
      </c>
      <c r="B2260" s="67" t="s">
        <v>4152</v>
      </c>
      <c r="C2260" s="164"/>
    </row>
    <row r="2261" spans="1:3">
      <c r="A2261" s="162" t="s">
        <v>4420</v>
      </c>
      <c r="B2261" s="67" t="s">
        <v>4421</v>
      </c>
      <c r="C2261" s="164"/>
    </row>
    <row r="2262" spans="1:3">
      <c r="A2262" s="162" t="s">
        <v>3896</v>
      </c>
      <c r="B2262" s="67" t="s">
        <v>3897</v>
      </c>
      <c r="C2262" s="164"/>
    </row>
    <row r="2263" spans="1:3">
      <c r="A2263" s="162" t="s">
        <v>4251</v>
      </c>
      <c r="B2263" s="67" t="s">
        <v>4252</v>
      </c>
      <c r="C2263" s="164"/>
    </row>
    <row r="2264" spans="1:3">
      <c r="A2264" s="162" t="s">
        <v>3599</v>
      </c>
      <c r="B2264" s="67" t="s">
        <v>3600</v>
      </c>
      <c r="C2264" s="164"/>
    </row>
    <row r="2265" spans="1:3">
      <c r="A2265" s="162" t="s">
        <v>4504</v>
      </c>
      <c r="B2265" s="67" t="s">
        <v>4505</v>
      </c>
      <c r="C2265" s="164"/>
    </row>
    <row r="2266" spans="1:3">
      <c r="A2266" s="162" t="s">
        <v>4306</v>
      </c>
      <c r="B2266" s="67" t="s">
        <v>4307</v>
      </c>
      <c r="C2266" s="164"/>
    </row>
    <row r="2267" spans="1:3">
      <c r="A2267" s="162" t="s">
        <v>4281</v>
      </c>
      <c r="B2267" s="67" t="s">
        <v>4282</v>
      </c>
      <c r="C2267" s="164"/>
    </row>
    <row r="2268" spans="1:3">
      <c r="A2268" s="162" t="s">
        <v>4287</v>
      </c>
      <c r="B2268" s="67" t="s">
        <v>4288</v>
      </c>
      <c r="C2268" s="164"/>
    </row>
    <row r="2269" spans="1:3">
      <c r="A2269" s="162" t="s">
        <v>2902</v>
      </c>
      <c r="B2269" s="67" t="s">
        <v>2903</v>
      </c>
      <c r="C2269" s="164"/>
    </row>
    <row r="2270" spans="1:3">
      <c r="A2270" s="162" t="s">
        <v>4026</v>
      </c>
      <c r="B2270" s="67" t="s">
        <v>4027</v>
      </c>
      <c r="C2270" s="164"/>
    </row>
    <row r="2271" spans="1:3">
      <c r="A2271" s="162" t="s">
        <v>4227</v>
      </c>
      <c r="B2271" s="67" t="s">
        <v>4228</v>
      </c>
      <c r="C2271" s="164"/>
    </row>
    <row r="2272" spans="1:3">
      <c r="A2272" s="162" t="s">
        <v>4293</v>
      </c>
      <c r="B2272" s="67" t="s">
        <v>4294</v>
      </c>
      <c r="C2272" s="164"/>
    </row>
    <row r="2273" spans="1:3">
      <c r="A2273" s="162" t="s">
        <v>4147</v>
      </c>
      <c r="B2273" s="67" t="s">
        <v>4148</v>
      </c>
      <c r="C2273" s="164"/>
    </row>
    <row r="2274" spans="1:3">
      <c r="A2274" s="162" t="s">
        <v>4383</v>
      </c>
      <c r="B2274" s="67" t="s">
        <v>4999</v>
      </c>
      <c r="C2274" s="164"/>
    </row>
    <row r="2275" spans="1:3">
      <c r="A2275" s="162" t="s">
        <v>4183</v>
      </c>
      <c r="B2275" s="67" t="s">
        <v>4766</v>
      </c>
      <c r="C2275" s="164"/>
    </row>
    <row r="2276" spans="1:3">
      <c r="A2276" s="162" t="s">
        <v>4527</v>
      </c>
      <c r="B2276" s="67" t="s">
        <v>4767</v>
      </c>
      <c r="C2276" s="164"/>
    </row>
    <row r="2277" spans="1:3">
      <c r="A2277" s="162" t="s">
        <v>4184</v>
      </c>
      <c r="B2277" s="67" t="s">
        <v>4185</v>
      </c>
      <c r="C2277" s="164"/>
    </row>
    <row r="2278" spans="1:3">
      <c r="A2278" s="162" t="s">
        <v>4345</v>
      </c>
      <c r="B2278" s="67" t="s">
        <v>4346</v>
      </c>
      <c r="C2278" s="164"/>
    </row>
    <row r="2279" spans="1:3">
      <c r="A2279" s="162" t="s">
        <v>4179</v>
      </c>
      <c r="B2279" s="67" t="s">
        <v>4180</v>
      </c>
      <c r="C2279" s="164"/>
    </row>
    <row r="2280" spans="1:3">
      <c r="A2280" s="162" t="s">
        <v>4394</v>
      </c>
      <c r="B2280" s="67" t="s">
        <v>4395</v>
      </c>
      <c r="C2280" s="164"/>
    </row>
    <row r="2281" spans="1:3">
      <c r="A2281" s="162" t="s">
        <v>4445</v>
      </c>
      <c r="B2281" s="67" t="s">
        <v>4446</v>
      </c>
      <c r="C2281" s="164"/>
    </row>
    <row r="2282" spans="1:3">
      <c r="A2282" s="162" t="s">
        <v>2123</v>
      </c>
      <c r="B2282" s="67" t="s">
        <v>2124</v>
      </c>
      <c r="C2282" s="164"/>
    </row>
    <row r="2283" spans="1:3">
      <c r="A2283" s="162" t="s">
        <v>4032</v>
      </c>
      <c r="B2283" s="67" t="s">
        <v>4033</v>
      </c>
      <c r="C2283" s="164"/>
    </row>
    <row r="2284" spans="1:3">
      <c r="A2284" s="162" t="s">
        <v>4408</v>
      </c>
      <c r="B2284" s="67" t="s">
        <v>4409</v>
      </c>
      <c r="C2284" s="164"/>
    </row>
    <row r="2285" spans="1:3">
      <c r="A2285" s="162" t="s">
        <v>3726</v>
      </c>
      <c r="B2285" s="67" t="s">
        <v>3727</v>
      </c>
      <c r="C2285" s="164"/>
    </row>
    <row r="2286" spans="1:3">
      <c r="A2286" s="162" t="s">
        <v>4365</v>
      </c>
      <c r="B2286" s="67" t="s">
        <v>4366</v>
      </c>
      <c r="C2286" s="164"/>
    </row>
    <row r="2287" spans="1:3">
      <c r="A2287" s="162" t="s">
        <v>4094</v>
      </c>
      <c r="B2287" s="67" t="s">
        <v>4095</v>
      </c>
      <c r="C2287" s="164"/>
    </row>
    <row r="2288" spans="1:3">
      <c r="A2288" s="162" t="s">
        <v>4418</v>
      </c>
      <c r="B2288" s="67" t="s">
        <v>4419</v>
      </c>
      <c r="C2288" s="164"/>
    </row>
    <row r="2289" spans="1:3">
      <c r="A2289" s="162" t="s">
        <v>4488</v>
      </c>
      <c r="B2289" s="67" t="s">
        <v>4489</v>
      </c>
      <c r="C2289" s="164"/>
    </row>
    <row r="2290" spans="1:3">
      <c r="A2290" s="162" t="s">
        <v>4458</v>
      </c>
      <c r="B2290" s="67" t="s">
        <v>4459</v>
      </c>
      <c r="C2290" s="164"/>
    </row>
    <row r="2291" spans="1:3">
      <c r="A2291" s="162" t="s">
        <v>2757</v>
      </c>
      <c r="B2291" s="67" t="s">
        <v>2758</v>
      </c>
      <c r="C2291" s="164"/>
    </row>
    <row r="2292" spans="1:3">
      <c r="A2292" s="162" t="s">
        <v>3217</v>
      </c>
      <c r="B2292" s="67" t="s">
        <v>3218</v>
      </c>
      <c r="C2292" s="164"/>
    </row>
    <row r="2293" spans="1:3">
      <c r="A2293" s="162" t="s">
        <v>4319</v>
      </c>
      <c r="B2293" s="67" t="s">
        <v>4320</v>
      </c>
      <c r="C2293" s="164"/>
    </row>
    <row r="2294" spans="1:3">
      <c r="A2294" s="162" t="s">
        <v>4460</v>
      </c>
      <c r="B2294" s="67" t="s">
        <v>4461</v>
      </c>
      <c r="C2294" s="164"/>
    </row>
    <row r="2295" spans="1:3">
      <c r="A2295" s="162" t="s">
        <v>3706</v>
      </c>
      <c r="B2295" s="67" t="s">
        <v>4994</v>
      </c>
      <c r="C2295" s="164"/>
    </row>
    <row r="2296" spans="1:3">
      <c r="A2296" s="162" t="s">
        <v>4377</v>
      </c>
      <c r="B2296" s="67" t="s">
        <v>4378</v>
      </c>
      <c r="C2296" s="164"/>
    </row>
    <row r="2297" spans="1:3">
      <c r="A2297" s="162" t="s">
        <v>4315</v>
      </c>
      <c r="B2297" s="67" t="s">
        <v>4316</v>
      </c>
      <c r="C2297" s="164"/>
    </row>
    <row r="2298" spans="1:3">
      <c r="A2298" s="162" t="s">
        <v>4313</v>
      </c>
      <c r="B2298" s="67" t="s">
        <v>4314</v>
      </c>
      <c r="C2298" s="164"/>
    </row>
    <row r="2299" spans="1:3">
      <c r="A2299" s="162" t="s">
        <v>1106</v>
      </c>
      <c r="B2299" s="67" t="s">
        <v>1107</v>
      </c>
      <c r="C2299" s="164"/>
    </row>
    <row r="2300" spans="1:3">
      <c r="A2300" s="162" t="s">
        <v>4080</v>
      </c>
      <c r="B2300" s="67" t="s">
        <v>4081</v>
      </c>
      <c r="C2300" s="164"/>
    </row>
    <row r="2301" spans="1:3">
      <c r="A2301" s="162" t="s">
        <v>4351</v>
      </c>
      <c r="B2301" s="67" t="s">
        <v>4352</v>
      </c>
      <c r="C2301" s="164"/>
    </row>
    <row r="2302" spans="1:3">
      <c r="A2302" s="162" t="s">
        <v>4495</v>
      </c>
      <c r="B2302" s="67" t="s">
        <v>4496</v>
      </c>
      <c r="C2302" s="164"/>
    </row>
    <row r="2303" spans="1:3">
      <c r="A2303" s="162" t="s">
        <v>3952</v>
      </c>
      <c r="B2303" s="67" t="s">
        <v>3953</v>
      </c>
      <c r="C2303" s="164"/>
    </row>
    <row r="2304" spans="1:3">
      <c r="A2304" s="162" t="s">
        <v>4200</v>
      </c>
      <c r="B2304" s="67" t="s">
        <v>4769</v>
      </c>
      <c r="C2304" s="164"/>
    </row>
    <row r="2305" spans="1:3">
      <c r="A2305" s="162" t="s">
        <v>3627</v>
      </c>
      <c r="B2305" s="67" t="s">
        <v>3628</v>
      </c>
      <c r="C2305" s="164"/>
    </row>
    <row r="2306" spans="1:3">
      <c r="A2306" s="162" t="s">
        <v>4437</v>
      </c>
      <c r="B2306" s="67" t="s">
        <v>4438</v>
      </c>
      <c r="C2306" s="164"/>
    </row>
    <row r="2307" spans="1:3">
      <c r="A2307" s="162" t="s">
        <v>4384</v>
      </c>
      <c r="B2307" s="67" t="s">
        <v>4385</v>
      </c>
      <c r="C2307" s="164"/>
    </row>
    <row r="2308" spans="1:3">
      <c r="A2308" s="162" t="s">
        <v>2232</v>
      </c>
      <c r="B2308" s="67" t="s">
        <v>2233</v>
      </c>
      <c r="C2308" s="164"/>
    </row>
    <row r="2309" spans="1:3">
      <c r="A2309" s="162" t="s">
        <v>4247</v>
      </c>
      <c r="B2309" s="67" t="s">
        <v>4248</v>
      </c>
      <c r="C2309" s="164"/>
    </row>
    <row r="2310" spans="1:3">
      <c r="A2310" s="162" t="s">
        <v>4308</v>
      </c>
      <c r="B2310" s="67" t="s">
        <v>4309</v>
      </c>
      <c r="C2310" s="164"/>
    </row>
    <row r="2311" spans="1:3">
      <c r="A2311" s="162" t="s">
        <v>4157</v>
      </c>
      <c r="B2311" s="67" t="s">
        <v>4158</v>
      </c>
      <c r="C2311" s="164"/>
    </row>
    <row r="2312" spans="1:3">
      <c r="A2312" s="162" t="s">
        <v>4768</v>
      </c>
      <c r="B2312" s="67" t="s">
        <v>4645</v>
      </c>
      <c r="C2312" s="164"/>
    </row>
    <row r="2313" spans="1:3">
      <c r="A2313" s="162" t="s">
        <v>4494</v>
      </c>
      <c r="B2313" s="67" t="s">
        <v>4771</v>
      </c>
      <c r="C2313" s="164"/>
    </row>
    <row r="2314" spans="1:3">
      <c r="A2314" s="162" t="s">
        <v>4347</v>
      </c>
      <c r="B2314" s="67" t="s">
        <v>4348</v>
      </c>
      <c r="C2314" s="164"/>
    </row>
    <row r="2315" spans="1:3">
      <c r="A2315" s="162" t="s">
        <v>4402</v>
      </c>
      <c r="B2315" s="67" t="s">
        <v>4403</v>
      </c>
      <c r="C2315" s="164"/>
    </row>
    <row r="2316" spans="1:3">
      <c r="A2316" s="162" t="s">
        <v>4410</v>
      </c>
      <c r="B2316" s="67" t="s">
        <v>4411</v>
      </c>
      <c r="C2316" s="164"/>
    </row>
    <row r="2317" spans="1:3">
      <c r="A2317" s="162" t="s">
        <v>4363</v>
      </c>
      <c r="B2317" s="67" t="s">
        <v>4364</v>
      </c>
      <c r="C2317" s="164"/>
    </row>
    <row r="2318" spans="1:3">
      <c r="A2318" s="162" t="s">
        <v>4416</v>
      </c>
      <c r="B2318" s="67" t="s">
        <v>4417</v>
      </c>
      <c r="C2318" s="164"/>
    </row>
    <row r="2319" spans="1:3">
      <c r="A2319" s="162" t="s">
        <v>3962</v>
      </c>
      <c r="B2319" s="67" t="s">
        <v>3963</v>
      </c>
      <c r="C2319" s="164"/>
    </row>
    <row r="2320" spans="1:3">
      <c r="A2320" s="162" t="s">
        <v>4568</v>
      </c>
      <c r="B2320" s="67" t="s">
        <v>4569</v>
      </c>
      <c r="C2320" s="164"/>
    </row>
    <row r="2321" spans="1:3">
      <c r="A2321" s="162" t="s">
        <v>3143</v>
      </c>
      <c r="B2321" s="67" t="s">
        <v>3144</v>
      </c>
      <c r="C2321" s="164"/>
    </row>
    <row r="2322" spans="1:3">
      <c r="A2322" s="162" t="s">
        <v>4439</v>
      </c>
      <c r="B2322" s="67" t="s">
        <v>4440</v>
      </c>
      <c r="C2322" s="164"/>
    </row>
    <row r="2323" spans="1:3">
      <c r="A2323" s="162" t="s">
        <v>3789</v>
      </c>
      <c r="B2323" s="67" t="s">
        <v>3790</v>
      </c>
      <c r="C2323" s="164"/>
    </row>
    <row r="2324" spans="1:3">
      <c r="A2324" s="162" t="s">
        <v>4536</v>
      </c>
      <c r="B2324" s="67" t="s">
        <v>4537</v>
      </c>
      <c r="C2324" s="164"/>
    </row>
    <row r="2325" spans="1:3">
      <c r="A2325" s="162" t="s">
        <v>4115</v>
      </c>
      <c r="B2325" s="67" t="s">
        <v>4116</v>
      </c>
      <c r="C2325" s="164"/>
    </row>
    <row r="2326" spans="1:3">
      <c r="A2326" s="162" t="s">
        <v>3633</v>
      </c>
      <c r="B2326" s="67" t="s">
        <v>4997</v>
      </c>
      <c r="C2326" s="164"/>
    </row>
    <row r="2327" spans="1:3">
      <c r="A2327" s="162" t="s">
        <v>4443</v>
      </c>
      <c r="B2327" s="67" t="s">
        <v>4444</v>
      </c>
      <c r="C2327" s="164"/>
    </row>
    <row r="2328" spans="1:3">
      <c r="A2328" s="162" t="s">
        <v>4211</v>
      </c>
      <c r="B2328" s="67" t="s">
        <v>4212</v>
      </c>
      <c r="C2328" s="164"/>
    </row>
    <row r="2329" spans="1:3">
      <c r="A2329" s="162" t="s">
        <v>4454</v>
      </c>
      <c r="B2329" s="67" t="s">
        <v>4455</v>
      </c>
      <c r="C2329" s="164"/>
    </row>
    <row r="2330" spans="1:3">
      <c r="A2330" s="162" t="s">
        <v>4349</v>
      </c>
      <c r="B2330" s="67" t="s">
        <v>4350</v>
      </c>
      <c r="C2330" s="164"/>
    </row>
    <row r="2331" spans="1:3">
      <c r="A2331" s="162" t="s">
        <v>4100</v>
      </c>
      <c r="B2331" s="67" t="s">
        <v>4101</v>
      </c>
      <c r="C2331" s="164"/>
    </row>
    <row r="2332" spans="1:3">
      <c r="A2332" s="162" t="s">
        <v>4229</v>
      </c>
      <c r="B2332" s="67" t="s">
        <v>4230</v>
      </c>
      <c r="C2332" s="164"/>
    </row>
    <row r="2333" spans="1:3">
      <c r="A2333" s="162" t="s">
        <v>4456</v>
      </c>
      <c r="B2333" s="67" t="s">
        <v>4457</v>
      </c>
      <c r="C2333" s="164"/>
    </row>
    <row r="2334" spans="1:3">
      <c r="A2334" s="162" t="s">
        <v>3837</v>
      </c>
      <c r="B2334" s="67" t="s">
        <v>5077</v>
      </c>
      <c r="C2334" s="164"/>
    </row>
    <row r="2335" spans="1:3">
      <c r="A2335" s="162" t="s">
        <v>4466</v>
      </c>
      <c r="B2335" s="67" t="s">
        <v>4467</v>
      </c>
      <c r="C2335" s="164"/>
    </row>
    <row r="2336" spans="1:3">
      <c r="A2336" s="162" t="s">
        <v>3945</v>
      </c>
      <c r="B2336" s="67" t="s">
        <v>3946</v>
      </c>
      <c r="C2336" s="164"/>
    </row>
    <row r="2337" spans="1:3">
      <c r="A2337" s="162" t="s">
        <v>4125</v>
      </c>
      <c r="B2337" s="67" t="s">
        <v>4126</v>
      </c>
      <c r="C2337" s="164"/>
    </row>
    <row r="2338" spans="1:3">
      <c r="A2338" s="162" t="s">
        <v>4425</v>
      </c>
      <c r="B2338" s="67" t="s">
        <v>4426</v>
      </c>
      <c r="C2338" s="164"/>
    </row>
    <row r="2339" spans="1:3">
      <c r="A2339" s="162" t="s">
        <v>4052</v>
      </c>
      <c r="B2339" s="67" t="s">
        <v>4053</v>
      </c>
      <c r="C2339" s="164"/>
    </row>
    <row r="2340" spans="1:3">
      <c r="A2340" s="162" t="s">
        <v>4447</v>
      </c>
      <c r="B2340" s="67" t="s">
        <v>4448</v>
      </c>
      <c r="C2340" s="164"/>
    </row>
    <row r="2341" spans="1:3">
      <c r="A2341" s="162" t="s">
        <v>4532</v>
      </c>
      <c r="B2341" s="67" t="s">
        <v>4533</v>
      </c>
      <c r="C2341" s="164"/>
    </row>
    <row r="2342" spans="1:3">
      <c r="A2342" s="162" t="s">
        <v>3429</v>
      </c>
      <c r="B2342" s="67" t="s">
        <v>3430</v>
      </c>
      <c r="C2342" s="164"/>
    </row>
    <row r="2343" spans="1:3">
      <c r="A2343" s="162" t="s">
        <v>4772</v>
      </c>
      <c r="B2343" s="67" t="s">
        <v>4643</v>
      </c>
      <c r="C2343" s="164"/>
    </row>
    <row r="2344" spans="1:3">
      <c r="A2344" s="162" t="s">
        <v>4451</v>
      </c>
      <c r="B2344" s="67" t="s">
        <v>4452</v>
      </c>
      <c r="C2344" s="164"/>
    </row>
    <row r="2345" spans="1:3">
      <c r="A2345" s="162" t="s">
        <v>3652</v>
      </c>
      <c r="B2345" s="67" t="s">
        <v>3653</v>
      </c>
      <c r="C2345" s="164"/>
    </row>
    <row r="2346" spans="1:3">
      <c r="A2346" s="162" t="s">
        <v>4471</v>
      </c>
      <c r="B2346" s="67" t="s">
        <v>4472</v>
      </c>
      <c r="C2346" s="164"/>
    </row>
    <row r="2347" spans="1:3">
      <c r="A2347" s="162" t="s">
        <v>4357</v>
      </c>
      <c r="B2347" s="67" t="s">
        <v>4358</v>
      </c>
      <c r="C2347" s="164"/>
    </row>
    <row r="2348" spans="1:3">
      <c r="A2348" s="162" t="s">
        <v>4176</v>
      </c>
      <c r="B2348" s="67" t="s">
        <v>4177</v>
      </c>
      <c r="C2348" s="164"/>
    </row>
    <row r="2349" spans="1:3">
      <c r="A2349" s="162" t="s">
        <v>4297</v>
      </c>
      <c r="B2349" s="67" t="s">
        <v>4298</v>
      </c>
      <c r="C2349" s="164"/>
    </row>
    <row r="2350" spans="1:3">
      <c r="A2350" s="162" t="s">
        <v>3508</v>
      </c>
      <c r="B2350" s="67" t="s">
        <v>3509</v>
      </c>
      <c r="C2350" s="164"/>
    </row>
    <row r="2351" spans="1:3">
      <c r="A2351" s="162" t="s">
        <v>4277</v>
      </c>
      <c r="B2351" s="67" t="s">
        <v>4278</v>
      </c>
      <c r="C2351" s="164"/>
    </row>
    <row r="2352" spans="1:3">
      <c r="A2352" s="162" t="s">
        <v>4464</v>
      </c>
      <c r="B2352" s="67" t="s">
        <v>4465</v>
      </c>
      <c r="C2352" s="164"/>
    </row>
    <row r="2353" spans="1:3">
      <c r="A2353" s="162" t="s">
        <v>4506</v>
      </c>
      <c r="B2353" s="67" t="s">
        <v>4507</v>
      </c>
      <c r="C2353" s="164"/>
    </row>
    <row r="2354" spans="1:3">
      <c r="A2354" s="162" t="s">
        <v>4404</v>
      </c>
      <c r="B2354" s="67" t="s">
        <v>4405</v>
      </c>
      <c r="C2354" s="164"/>
    </row>
    <row r="2355" spans="1:3">
      <c r="A2355" s="162" t="s">
        <v>3947</v>
      </c>
      <c r="B2355" s="67" t="s">
        <v>4998</v>
      </c>
      <c r="C2355" s="164"/>
    </row>
    <row r="2356" spans="1:3">
      <c r="A2356" s="162" t="s">
        <v>3820</v>
      </c>
      <c r="B2356" s="67" t="s">
        <v>5082</v>
      </c>
      <c r="C2356" s="164"/>
    </row>
    <row r="2357" spans="1:3">
      <c r="A2357" s="162" t="s">
        <v>4253</v>
      </c>
      <c r="B2357" s="67" t="s">
        <v>4254</v>
      </c>
      <c r="C2357" s="164"/>
    </row>
    <row r="2358" spans="1:3">
      <c r="A2358" s="162" t="s">
        <v>3526</v>
      </c>
      <c r="B2358" s="67" t="s">
        <v>3527</v>
      </c>
      <c r="C2358" s="164"/>
    </row>
    <row r="2359" spans="1:3">
      <c r="A2359" s="162" t="s">
        <v>3786</v>
      </c>
      <c r="B2359" s="67" t="s">
        <v>4760</v>
      </c>
      <c r="C2359" s="164"/>
    </row>
    <row r="2360" spans="1:3">
      <c r="A2360" s="162" t="s">
        <v>4381</v>
      </c>
      <c r="B2360" s="67" t="s">
        <v>4382</v>
      </c>
      <c r="C2360" s="164"/>
    </row>
    <row r="2361" spans="1:3">
      <c r="A2361" s="162" t="s">
        <v>4462</v>
      </c>
      <c r="B2361" s="67" t="s">
        <v>4463</v>
      </c>
      <c r="C2361" s="164"/>
    </row>
    <row r="2362" spans="1:3">
      <c r="A2362" s="162" t="s">
        <v>4480</v>
      </c>
      <c r="B2362" s="67" t="s">
        <v>4481</v>
      </c>
      <c r="C2362" s="164"/>
    </row>
    <row r="2363" spans="1:3">
      <c r="A2363" s="162" t="s">
        <v>4514</v>
      </c>
      <c r="B2363" s="67" t="s">
        <v>4515</v>
      </c>
      <c r="C2363" s="164"/>
    </row>
    <row r="2364" spans="1:3">
      <c r="A2364" s="162" t="s">
        <v>4512</v>
      </c>
      <c r="B2364" s="67" t="s">
        <v>4513</v>
      </c>
      <c r="C2364" s="164"/>
    </row>
    <row r="2365" spans="1:3">
      <c r="A2365" s="162" t="s">
        <v>4528</v>
      </c>
      <c r="B2365" s="67" t="s">
        <v>4529</v>
      </c>
      <c r="C2365" s="164"/>
    </row>
    <row r="2366" spans="1:3">
      <c r="A2366" s="162" t="s">
        <v>4469</v>
      </c>
      <c r="B2366" s="67" t="s">
        <v>4470</v>
      </c>
      <c r="C2366" s="164"/>
    </row>
    <row r="2367" spans="1:3">
      <c r="A2367" s="162" t="s">
        <v>3069</v>
      </c>
      <c r="B2367" s="67" t="s">
        <v>3070</v>
      </c>
      <c r="C2367" s="164"/>
    </row>
    <row r="2368" spans="1:3">
      <c r="A2368" s="162" t="s">
        <v>4516</v>
      </c>
      <c r="B2368" s="67" t="s">
        <v>4517</v>
      </c>
      <c r="C2368" s="164"/>
    </row>
    <row r="2369" spans="1:3">
      <c r="A2369" s="162" t="s">
        <v>3702</v>
      </c>
      <c r="B2369" s="67" t="s">
        <v>3703</v>
      </c>
      <c r="C2369" s="164"/>
    </row>
    <row r="2370" spans="1:3">
      <c r="A2370" s="162" t="s">
        <v>4361</v>
      </c>
      <c r="B2370" s="67" t="s">
        <v>4362</v>
      </c>
      <c r="C2370" s="164"/>
    </row>
    <row r="2371" spans="1:3">
      <c r="A2371" s="162" t="s">
        <v>4429</v>
      </c>
      <c r="B2371" s="67" t="s">
        <v>4430</v>
      </c>
      <c r="C2371" s="164"/>
    </row>
    <row r="2372" spans="1:3">
      <c r="A2372" s="162" t="s">
        <v>4414</v>
      </c>
      <c r="B2372" s="67" t="s">
        <v>4415</v>
      </c>
      <c r="C2372" s="164"/>
    </row>
    <row r="2373" spans="1:3">
      <c r="A2373" s="162" t="s">
        <v>4525</v>
      </c>
      <c r="B2373" s="67" t="s">
        <v>4526</v>
      </c>
      <c r="C2373" s="164"/>
    </row>
    <row r="2374" spans="1:3">
      <c r="A2374" s="162" t="s">
        <v>4523</v>
      </c>
      <c r="B2374" s="67" t="s">
        <v>4524</v>
      </c>
      <c r="C2374" s="164"/>
    </row>
    <row r="2375" spans="1:3">
      <c r="A2375" s="162" t="s">
        <v>4518</v>
      </c>
      <c r="B2375" s="67" t="s">
        <v>4519</v>
      </c>
      <c r="C2375" s="164"/>
    </row>
    <row r="2376" spans="1:3">
      <c r="A2376" s="162" t="s">
        <v>4398</v>
      </c>
      <c r="B2376" s="67" t="s">
        <v>4399</v>
      </c>
      <c r="C2376" s="164"/>
    </row>
    <row r="2377" spans="1:3">
      <c r="A2377" s="162" t="s">
        <v>4502</v>
      </c>
      <c r="B2377" s="67" t="s">
        <v>4503</v>
      </c>
      <c r="C2377" s="164"/>
    </row>
    <row r="2378" spans="1:3">
      <c r="A2378" s="162" t="s">
        <v>4510</v>
      </c>
      <c r="B2378" s="67" t="s">
        <v>4511</v>
      </c>
      <c r="C2378" s="164"/>
    </row>
    <row r="2379" spans="1:3">
      <c r="A2379" s="162" t="s">
        <v>3776</v>
      </c>
      <c r="B2379" s="67" t="s">
        <v>3777</v>
      </c>
      <c r="C2379" s="164"/>
    </row>
    <row r="2380" spans="1:3">
      <c r="A2380" s="162" t="s">
        <v>4539</v>
      </c>
      <c r="B2380" s="67" t="s">
        <v>4540</v>
      </c>
      <c r="C2380" s="164"/>
    </row>
    <row r="2381" spans="1:3">
      <c r="A2381" s="162" t="s">
        <v>4530</v>
      </c>
      <c r="B2381" s="67" t="s">
        <v>4531</v>
      </c>
      <c r="C2381" s="164"/>
    </row>
    <row r="2382" spans="1:3">
      <c r="A2382" s="162" t="s">
        <v>4773</v>
      </c>
      <c r="B2382" s="67" t="s">
        <v>4639</v>
      </c>
      <c r="C2382" s="164"/>
    </row>
    <row r="2383" spans="1:3">
      <c r="A2383" s="162" t="s">
        <v>4500</v>
      </c>
      <c r="B2383" s="67" t="s">
        <v>4501</v>
      </c>
      <c r="C2383" s="164"/>
    </row>
    <row r="2384" spans="1:3">
      <c r="A2384" s="162" t="s">
        <v>4534</v>
      </c>
      <c r="B2384" s="67" t="s">
        <v>4535</v>
      </c>
      <c r="C2384" s="164"/>
    </row>
    <row r="2385" spans="1:3">
      <c r="A2385" s="162" t="s">
        <v>4774</v>
      </c>
      <c r="B2385" s="67" t="s">
        <v>4775</v>
      </c>
      <c r="C2385" s="164"/>
    </row>
    <row r="2386" spans="1:3">
      <c r="A2386" s="162" t="s">
        <v>4498</v>
      </c>
      <c r="B2386" s="67" t="s">
        <v>4499</v>
      </c>
      <c r="C2386" s="164"/>
    </row>
    <row r="2387" spans="1:3">
      <c r="A2387" s="162" t="s">
        <v>4406</v>
      </c>
      <c r="B2387" s="67" t="s">
        <v>4407</v>
      </c>
      <c r="C2387" s="164"/>
    </row>
    <row r="2388" spans="1:3">
      <c r="A2388" s="162" t="s">
        <v>4541</v>
      </c>
      <c r="B2388" s="67" t="s">
        <v>4542</v>
      </c>
      <c r="C2388" s="164"/>
    </row>
    <row r="2389" spans="1:3">
      <c r="A2389" s="162" t="s">
        <v>4543</v>
      </c>
      <c r="B2389" s="67" t="s">
        <v>4544</v>
      </c>
      <c r="C2389" s="164"/>
    </row>
    <row r="2390" spans="1:3">
      <c r="A2390" s="162" t="s">
        <v>4776</v>
      </c>
      <c r="B2390" s="67" t="s">
        <v>4629</v>
      </c>
      <c r="C2390" s="164"/>
    </row>
    <row r="2391" spans="1:3">
      <c r="A2391" s="162" t="s">
        <v>4865</v>
      </c>
      <c r="B2391" s="67" t="s">
        <v>4866</v>
      </c>
      <c r="C2391" s="164"/>
    </row>
    <row r="2392" spans="1:3">
      <c r="A2392" s="162" t="s">
        <v>4545</v>
      </c>
      <c r="B2392" s="67" t="s">
        <v>4546</v>
      </c>
      <c r="C2392" s="164"/>
    </row>
    <row r="2393" spans="1:3">
      <c r="A2393" s="162" t="s">
        <v>4508</v>
      </c>
      <c r="B2393" s="67" t="s">
        <v>4509</v>
      </c>
      <c r="C2393" s="164"/>
    </row>
    <row r="2394" spans="1:3">
      <c r="A2394" s="162" t="s">
        <v>4869</v>
      </c>
      <c r="B2394" s="67" t="s">
        <v>4870</v>
      </c>
      <c r="C2394" s="164"/>
    </row>
    <row r="2395" spans="1:3">
      <c r="A2395" s="162" t="s">
        <v>4785</v>
      </c>
      <c r="B2395" s="67" t="s">
        <v>4786</v>
      </c>
      <c r="C2395" s="164"/>
    </row>
    <row r="2396" spans="1:3">
      <c r="A2396" s="162" t="s">
        <v>4781</v>
      </c>
      <c r="B2396" s="67" t="s">
        <v>4632</v>
      </c>
      <c r="C2396" s="164"/>
    </row>
    <row r="2397" spans="1:3">
      <c r="A2397" s="162" t="s">
        <v>4547</v>
      </c>
      <c r="B2397" s="67" t="s">
        <v>4548</v>
      </c>
      <c r="C2397" s="164"/>
    </row>
    <row r="2398" spans="1:3">
      <c r="A2398" s="162" t="s">
        <v>4777</v>
      </c>
      <c r="B2398" s="67" t="s">
        <v>4644</v>
      </c>
      <c r="C2398" s="164"/>
    </row>
    <row r="2399" spans="1:3">
      <c r="A2399" s="162" t="s">
        <v>4551</v>
      </c>
      <c r="B2399" s="67" t="s">
        <v>4552</v>
      </c>
      <c r="C2399" s="164"/>
    </row>
    <row r="2400" spans="1:3">
      <c r="A2400" s="162" t="s">
        <v>4203</v>
      </c>
      <c r="B2400" s="67" t="s">
        <v>4204</v>
      </c>
      <c r="C2400" s="164"/>
    </row>
    <row r="2401" spans="1:3">
      <c r="A2401" s="162" t="s">
        <v>4558</v>
      </c>
      <c r="B2401" s="67" t="s">
        <v>4559</v>
      </c>
      <c r="C2401" s="164"/>
    </row>
    <row r="2402" spans="1:3">
      <c r="A2402" s="162" t="s">
        <v>5207</v>
      </c>
      <c r="B2402" s="67" t="s">
        <v>4942</v>
      </c>
      <c r="C2402" s="164"/>
    </row>
    <row r="2403" spans="1:3">
      <c r="A2403" s="162" t="s">
        <v>4778</v>
      </c>
      <c r="B2403" s="67" t="s">
        <v>4779</v>
      </c>
      <c r="C2403" s="164"/>
    </row>
    <row r="2404" spans="1:3">
      <c r="A2404" s="162" t="s">
        <v>4780</v>
      </c>
      <c r="B2404" s="67" t="s">
        <v>4627</v>
      </c>
      <c r="C2404" s="164"/>
    </row>
    <row r="2405" spans="1:3">
      <c r="A2405" s="162" t="s">
        <v>4586</v>
      </c>
      <c r="B2405" s="67" t="s">
        <v>4587</v>
      </c>
      <c r="C2405" s="164"/>
    </row>
    <row r="2406" spans="1:3">
      <c r="A2406" s="162" t="s">
        <v>4574</v>
      </c>
      <c r="B2406" s="67" t="s">
        <v>4575</v>
      </c>
      <c r="C2406" s="164"/>
    </row>
    <row r="2407" spans="1:3">
      <c r="A2407" s="162" t="s">
        <v>5208</v>
      </c>
      <c r="B2407" s="67" t="s">
        <v>4945</v>
      </c>
      <c r="C2407" s="164"/>
    </row>
    <row r="2408" spans="1:3">
      <c r="A2408" s="162" t="s">
        <v>4782</v>
      </c>
      <c r="B2408" s="67" t="s">
        <v>4628</v>
      </c>
      <c r="C2408" s="164"/>
    </row>
    <row r="2409" spans="1:3">
      <c r="A2409" s="162" t="s">
        <v>4580</v>
      </c>
      <c r="B2409" s="67" t="s">
        <v>4581</v>
      </c>
      <c r="C2409" s="164"/>
    </row>
    <row r="2410" spans="1:3">
      <c r="A2410" s="162" t="s">
        <v>4582</v>
      </c>
      <c r="B2410" s="67" t="s">
        <v>4583</v>
      </c>
      <c r="C2410" s="164"/>
    </row>
    <row r="2411" spans="1:3">
      <c r="A2411" s="162" t="s">
        <v>4867</v>
      </c>
      <c r="B2411" s="67" t="s">
        <v>4868</v>
      </c>
      <c r="C2411" s="164"/>
    </row>
    <row r="2412" spans="1:3">
      <c r="A2412" s="162" t="s">
        <v>4588</v>
      </c>
      <c r="B2412" s="67" t="s">
        <v>4589</v>
      </c>
      <c r="C2412" s="164"/>
    </row>
    <row r="2413" spans="1:3">
      <c r="A2413" s="162" t="s">
        <v>4594</v>
      </c>
      <c r="B2413" s="67" t="s">
        <v>4595</v>
      </c>
      <c r="C2413" s="164"/>
    </row>
    <row r="2414" spans="1:3">
      <c r="A2414" s="162" t="s">
        <v>4323</v>
      </c>
      <c r="B2414" s="67" t="s">
        <v>5083</v>
      </c>
      <c r="C2414" s="164"/>
    </row>
    <row r="2415" spans="1:3">
      <c r="A2415" s="162" t="s">
        <v>4592</v>
      </c>
      <c r="B2415" s="67" t="s">
        <v>4593</v>
      </c>
      <c r="C2415" s="164"/>
    </row>
    <row r="2416" spans="1:3">
      <c r="A2416" s="162" t="s">
        <v>4598</v>
      </c>
      <c r="B2416" s="67" t="s">
        <v>4599</v>
      </c>
      <c r="C2416" s="164"/>
    </row>
    <row r="2417" spans="1:3">
      <c r="A2417" s="162" t="s">
        <v>4596</v>
      </c>
      <c r="B2417" s="67" t="s">
        <v>4597</v>
      </c>
      <c r="C2417" s="164"/>
    </row>
    <row r="2418" spans="1:3">
      <c r="A2418" s="162" t="s">
        <v>4473</v>
      </c>
      <c r="B2418" s="67" t="s">
        <v>4474</v>
      </c>
      <c r="C2418" s="164"/>
    </row>
    <row r="2419" spans="1:3">
      <c r="A2419" s="162" t="s">
        <v>4600</v>
      </c>
      <c r="B2419" s="67" t="s">
        <v>4601</v>
      </c>
      <c r="C2419" s="164"/>
    </row>
    <row r="2420" spans="1:3">
      <c r="A2420" s="162" t="s">
        <v>4508</v>
      </c>
      <c r="B2420" s="67" t="s">
        <v>4509</v>
      </c>
      <c r="C2420" s="164"/>
    </row>
    <row r="2421" spans="1:3">
      <c r="A2421" s="162" t="s">
        <v>4562</v>
      </c>
      <c r="B2421" s="67" t="s">
        <v>4563</v>
      </c>
      <c r="C2421" s="164"/>
    </row>
    <row r="2422" spans="1:3">
      <c r="A2422" s="162" t="s">
        <v>4547</v>
      </c>
      <c r="B2422" s="67" t="s">
        <v>4548</v>
      </c>
      <c r="C2422" s="164"/>
    </row>
    <row r="2423" spans="1:3">
      <c r="A2423" s="162" t="s">
        <v>4564</v>
      </c>
      <c r="B2423" s="67" t="s">
        <v>4565</v>
      </c>
      <c r="C2423" s="164"/>
    </row>
    <row r="2424" spans="1:3">
      <c r="A2424" s="162" t="s">
        <v>4545</v>
      </c>
      <c r="B2424" s="67" t="s">
        <v>4546</v>
      </c>
      <c r="C2424" s="164"/>
    </row>
    <row r="2425" spans="1:3">
      <c r="A2425" s="162" t="s">
        <v>4554</v>
      </c>
      <c r="B2425" s="67" t="s">
        <v>4555</v>
      </c>
      <c r="C2425" s="164"/>
    </row>
    <row r="2426" spans="1:3">
      <c r="A2426" s="162" t="s">
        <v>4556</v>
      </c>
      <c r="B2426" s="67" t="s">
        <v>4557</v>
      </c>
      <c r="C2426" s="164"/>
    </row>
    <row r="2427" spans="1:3">
      <c r="A2427" s="162" t="s">
        <v>4558</v>
      </c>
      <c r="B2427" s="67" t="s">
        <v>4559</v>
      </c>
      <c r="C2427" s="164"/>
    </row>
    <row r="2428" spans="1:3">
      <c r="A2428" s="162" t="s">
        <v>4777</v>
      </c>
      <c r="B2428" s="67" t="s">
        <v>4644</v>
      </c>
      <c r="C2428" s="164"/>
    </row>
    <row r="2429" spans="1:3">
      <c r="A2429" s="162" t="s">
        <v>4549</v>
      </c>
      <c r="B2429" s="67" t="s">
        <v>4550</v>
      </c>
      <c r="C2429" s="164"/>
    </row>
    <row r="2430" spans="1:3">
      <c r="A2430" s="162" t="s">
        <v>4560</v>
      </c>
      <c r="B2430" s="67" t="s">
        <v>4561</v>
      </c>
      <c r="C2430" s="164"/>
    </row>
    <row r="2431" spans="1:3">
      <c r="A2431" s="162" t="s">
        <v>4606</v>
      </c>
      <c r="B2431" s="67" t="s">
        <v>4607</v>
      </c>
      <c r="C2431" s="164"/>
    </row>
    <row r="2432" spans="1:3">
      <c r="A2432" s="162" t="s">
        <v>4778</v>
      </c>
      <c r="B2432" s="67" t="s">
        <v>4779</v>
      </c>
      <c r="C2432" s="164"/>
    </row>
    <row r="2433" spans="1:3">
      <c r="A2433" s="162" t="s">
        <v>4780</v>
      </c>
      <c r="B2433" s="67" t="s">
        <v>4627</v>
      </c>
      <c r="C2433" s="164"/>
    </row>
    <row r="2434" spans="1:3">
      <c r="A2434" s="162" t="s">
        <v>4578</v>
      </c>
      <c r="B2434" s="67" t="s">
        <v>4579</v>
      </c>
      <c r="C2434" s="164"/>
    </row>
    <row r="2435" spans="1:3">
      <c r="A2435" s="162" t="s">
        <v>4782</v>
      </c>
      <c r="B2435" s="67" t="s">
        <v>4628</v>
      </c>
      <c r="C2435" s="164"/>
    </row>
    <row r="2436" spans="1:3">
      <c r="A2436" s="162" t="s">
        <v>4566</v>
      </c>
      <c r="B2436" s="67" t="s">
        <v>4567</v>
      </c>
      <c r="C2436" s="164"/>
    </row>
    <row r="2437" spans="1:3">
      <c r="A2437" s="162" t="s">
        <v>4570</v>
      </c>
      <c r="B2437" s="67" t="s">
        <v>4571</v>
      </c>
      <c r="C2437" s="164"/>
    </row>
    <row r="2438" spans="1:3">
      <c r="A2438" s="162" t="s">
        <v>4574</v>
      </c>
      <c r="B2438" s="67" t="s">
        <v>4575</v>
      </c>
      <c r="C2438" s="164"/>
    </row>
    <row r="2439" spans="1:3">
      <c r="A2439" s="162" t="s">
        <v>4781</v>
      </c>
      <c r="B2439" s="67" t="s">
        <v>4632</v>
      </c>
      <c r="C2439" s="164"/>
    </row>
    <row r="2440" spans="1:3">
      <c r="A2440" s="162" t="s">
        <v>4572</v>
      </c>
      <c r="B2440" s="67" t="s">
        <v>4573</v>
      </c>
      <c r="C2440" s="164"/>
    </row>
    <row r="2441" spans="1:3">
      <c r="A2441" s="162" t="s">
        <v>4576</v>
      </c>
      <c r="B2441" s="67" t="s">
        <v>4577</v>
      </c>
      <c r="C2441" s="164"/>
    </row>
    <row r="2442" spans="1:3">
      <c r="A2442" s="162" t="s">
        <v>4580</v>
      </c>
      <c r="B2442" s="67" t="s">
        <v>4581</v>
      </c>
      <c r="C2442" s="164"/>
    </row>
    <row r="2443" spans="1:3">
      <c r="A2443" s="162" t="s">
        <v>4785</v>
      </c>
      <c r="B2443" s="67" t="s">
        <v>4786</v>
      </c>
      <c r="C2443" s="164"/>
    </row>
    <row r="2444" spans="1:3">
      <c r="A2444" s="162" t="s">
        <v>4568</v>
      </c>
      <c r="B2444" s="67" t="s">
        <v>4569</v>
      </c>
      <c r="C2444" s="164"/>
    </row>
    <row r="2445" spans="1:3">
      <c r="A2445" s="162" t="s">
        <v>4584</v>
      </c>
      <c r="B2445" s="67" t="s">
        <v>4585</v>
      </c>
      <c r="C2445" s="164"/>
    </row>
    <row r="2446" spans="1:3">
      <c r="A2446" s="162" t="s">
        <v>4602</v>
      </c>
      <c r="B2446" s="67" t="s">
        <v>4603</v>
      </c>
      <c r="C2446" s="164"/>
    </row>
    <row r="2447" spans="1:3">
      <c r="A2447" s="162" t="s">
        <v>4592</v>
      </c>
      <c r="B2447" s="67" t="s">
        <v>4593</v>
      </c>
      <c r="C2447" s="164"/>
    </row>
    <row r="2448" spans="1:3">
      <c r="A2448" s="162" t="s">
        <v>4582</v>
      </c>
      <c r="B2448" s="67" t="s">
        <v>4583</v>
      </c>
      <c r="C2448" s="164"/>
    </row>
    <row r="2449" spans="1:3">
      <c r="A2449" s="162" t="s">
        <v>4586</v>
      </c>
      <c r="B2449" s="67" t="s">
        <v>4587</v>
      </c>
      <c r="C2449" s="164"/>
    </row>
    <row r="2450" spans="1:3">
      <c r="A2450" s="162" t="s">
        <v>4588</v>
      </c>
      <c r="B2450" s="67" t="s">
        <v>4589</v>
      </c>
      <c r="C2450" s="164"/>
    </row>
    <row r="2451" spans="1:3">
      <c r="A2451" s="162" t="s">
        <v>4783</v>
      </c>
      <c r="B2451" s="67" t="s">
        <v>4637</v>
      </c>
      <c r="C2451" s="164"/>
    </row>
    <row r="2452" spans="1:3">
      <c r="A2452" s="162" t="s">
        <v>4594</v>
      </c>
      <c r="B2452" s="67" t="s">
        <v>4595</v>
      </c>
      <c r="C2452" s="164"/>
    </row>
    <row r="2453" spans="1:3">
      <c r="A2453" s="162" t="s">
        <v>4598</v>
      </c>
      <c r="B2453" s="67" t="s">
        <v>4599</v>
      </c>
      <c r="C2453" s="164"/>
    </row>
    <row r="2454" spans="1:3">
      <c r="A2454" s="162" t="s">
        <v>4604</v>
      </c>
      <c r="B2454" s="67" t="s">
        <v>4605</v>
      </c>
      <c r="C2454" s="164"/>
    </row>
    <row r="2455" spans="1:3">
      <c r="A2455" s="162" t="s">
        <v>4596</v>
      </c>
      <c r="B2455" s="67" t="s">
        <v>4597</v>
      </c>
      <c r="C2455" s="164"/>
    </row>
    <row r="2456" spans="1:3">
      <c r="A2456" s="168" t="s">
        <v>4600</v>
      </c>
      <c r="B2456" s="169" t="s">
        <v>4601</v>
      </c>
      <c r="C2456" s="170"/>
    </row>
    <row r="2457" spans="1:3">
      <c r="A2457" s="162"/>
      <c r="B2457" s="67"/>
      <c r="C2457" s="164"/>
    </row>
    <row r="2458" spans="1:3">
      <c r="A2458" s="162"/>
      <c r="B2458" s="67"/>
      <c r="C2458" s="164"/>
    </row>
    <row r="2459" spans="1:3">
      <c r="A2459" s="162"/>
      <c r="B2459" s="67"/>
      <c r="C2459" s="164"/>
    </row>
    <row r="2460" spans="1:3">
      <c r="A2460" s="162"/>
      <c r="B2460" s="67"/>
      <c r="C2460" s="164"/>
    </row>
    <row r="2461" spans="1:3">
      <c r="A2461" s="162"/>
      <c r="B2461" s="67"/>
      <c r="C2461" s="164"/>
    </row>
    <row r="2462" spans="1:3">
      <c r="A2462" s="162"/>
      <c r="B2462" s="67"/>
      <c r="C2462" s="164"/>
    </row>
    <row r="2463" spans="1:3">
      <c r="A2463" s="162"/>
      <c r="B2463" s="67"/>
      <c r="C2463" s="164"/>
    </row>
    <row r="2464" spans="1:3">
      <c r="A2464" s="162"/>
      <c r="B2464" s="67"/>
      <c r="C2464" s="164"/>
    </row>
    <row r="2465" spans="1:3">
      <c r="A2465" s="162"/>
      <c r="B2465" s="67"/>
      <c r="C2465" s="164"/>
    </row>
    <row r="2466" spans="1:3">
      <c r="A2466" s="162"/>
      <c r="B2466" s="67"/>
      <c r="C2466" s="164"/>
    </row>
    <row r="2467" spans="1:3">
      <c r="A2467" s="162"/>
      <c r="B2467" s="67"/>
      <c r="C2467" s="164"/>
    </row>
    <row r="2468" spans="1:3">
      <c r="A2468" s="162"/>
      <c r="B2468" s="67"/>
      <c r="C2468" s="164"/>
    </row>
    <row r="2469" spans="1:3">
      <c r="A2469" s="162"/>
      <c r="B2469" s="67"/>
      <c r="C2469" s="164"/>
    </row>
    <row r="2470" spans="1:3">
      <c r="A2470" s="162"/>
      <c r="B2470" s="67"/>
      <c r="C2470" s="164"/>
    </row>
    <row r="2471" spans="1:3">
      <c r="A2471" s="162"/>
      <c r="B2471" s="67"/>
      <c r="C2471" s="164"/>
    </row>
    <row r="2472" spans="1:3">
      <c r="A2472" s="162"/>
      <c r="B2472" s="67"/>
      <c r="C2472" s="164"/>
    </row>
    <row r="2473" spans="1:3">
      <c r="A2473" s="162"/>
      <c r="B2473" s="67"/>
      <c r="C2473" s="164"/>
    </row>
    <row r="2474" spans="1:3">
      <c r="A2474" s="162"/>
      <c r="B2474" s="67"/>
      <c r="C2474" s="164"/>
    </row>
    <row r="2475" spans="1:3">
      <c r="A2475" s="162"/>
      <c r="B2475" s="67"/>
      <c r="C2475" s="164"/>
    </row>
    <row r="2476" spans="1:3">
      <c r="A2476" s="162"/>
      <c r="B2476" s="67"/>
      <c r="C2476" s="164"/>
    </row>
    <row r="2477" spans="1:3">
      <c r="A2477" s="162"/>
      <c r="B2477" s="67"/>
      <c r="C2477" s="164"/>
    </row>
    <row r="2478" spans="1:3">
      <c r="A2478" s="162"/>
      <c r="B2478" s="67"/>
      <c r="C2478" s="164"/>
    </row>
    <row r="2479" spans="1:3">
      <c r="A2479" s="162"/>
      <c r="B2479" s="67"/>
      <c r="C2479" s="164"/>
    </row>
    <row r="2480" spans="1:3">
      <c r="A2480" s="162"/>
      <c r="B2480" s="67"/>
      <c r="C2480" s="164"/>
    </row>
    <row r="2481" spans="1:3">
      <c r="A2481" s="162"/>
      <c r="B2481" s="67"/>
      <c r="C2481" s="164"/>
    </row>
    <row r="2482" spans="1:3">
      <c r="A2482" s="162"/>
      <c r="B2482" s="67"/>
      <c r="C2482" s="164"/>
    </row>
    <row r="2483" spans="1:3">
      <c r="A2483" s="162"/>
      <c r="B2483" s="67"/>
      <c r="C2483" s="164"/>
    </row>
    <row r="2484" spans="1:3">
      <c r="A2484" s="162"/>
      <c r="B2484" s="67"/>
      <c r="C2484" s="164"/>
    </row>
    <row r="2485" spans="1:3">
      <c r="A2485" s="162"/>
      <c r="B2485" s="67"/>
      <c r="C2485" s="164"/>
    </row>
    <row r="2486" spans="1:3">
      <c r="A2486" s="162"/>
      <c r="B2486" s="67"/>
      <c r="C2486" s="164"/>
    </row>
    <row r="2487" spans="1:3">
      <c r="A2487" s="162"/>
      <c r="B2487" s="67"/>
      <c r="C2487" s="164"/>
    </row>
    <row r="2488" spans="1:3">
      <c r="A2488" s="162"/>
      <c r="B2488" s="67"/>
      <c r="C2488" s="164"/>
    </row>
    <row r="2489" spans="1:3">
      <c r="A2489" s="162"/>
      <c r="B2489" s="67"/>
      <c r="C2489" s="164"/>
    </row>
    <row r="2490" spans="1:3">
      <c r="A2490" s="162"/>
      <c r="B2490" s="67"/>
      <c r="C2490" s="164"/>
    </row>
    <row r="2491" spans="1:3">
      <c r="A2491" s="162"/>
      <c r="B2491" s="67"/>
      <c r="C2491" s="164"/>
    </row>
    <row r="2492" spans="1:3">
      <c r="A2492" s="162"/>
      <c r="B2492" s="67"/>
      <c r="C2492" s="164"/>
    </row>
    <row r="2493" spans="1:3">
      <c r="A2493" s="162"/>
      <c r="B2493" s="67"/>
      <c r="C2493" s="164"/>
    </row>
    <row r="2494" spans="1:3">
      <c r="A2494" s="162"/>
      <c r="B2494" s="67"/>
      <c r="C2494" s="164"/>
    </row>
    <row r="2495" spans="1:3">
      <c r="A2495" s="162"/>
      <c r="B2495" s="67"/>
      <c r="C2495" s="164"/>
    </row>
    <row r="2496" spans="1:3">
      <c r="A2496" s="162"/>
      <c r="B2496" s="67"/>
      <c r="C2496" s="164"/>
    </row>
    <row r="2497" spans="1:3">
      <c r="A2497" s="162"/>
      <c r="B2497" s="67"/>
      <c r="C2497" s="164"/>
    </row>
    <row r="2498" spans="1:3">
      <c r="A2498" s="162"/>
      <c r="B2498" s="67"/>
      <c r="C2498" s="164"/>
    </row>
    <row r="2499" spans="1:3">
      <c r="A2499" s="162"/>
      <c r="B2499" s="67"/>
      <c r="C2499" s="164"/>
    </row>
    <row r="2500" spans="1:3">
      <c r="A2500" s="162"/>
      <c r="B2500" s="67"/>
      <c r="C2500" s="164"/>
    </row>
    <row r="2501" spans="1:3">
      <c r="A2501" s="162"/>
      <c r="B2501" s="67"/>
      <c r="C2501" s="164"/>
    </row>
    <row r="2502" spans="1:3">
      <c r="A2502" s="162"/>
      <c r="B2502" s="67"/>
      <c r="C2502" s="164"/>
    </row>
    <row r="2503" spans="1:3">
      <c r="A2503" s="162"/>
      <c r="B2503" s="67"/>
      <c r="C2503" s="164"/>
    </row>
    <row r="2504" spans="1:3">
      <c r="A2504" s="162"/>
      <c r="B2504" s="67"/>
      <c r="C2504" s="164"/>
    </row>
    <row r="2505" spans="1:3">
      <c r="A2505" s="162"/>
      <c r="B2505" s="67"/>
      <c r="C2505" s="164"/>
    </row>
    <row r="2506" spans="1:3">
      <c r="A2506" s="162"/>
      <c r="B2506" s="67"/>
      <c r="C2506" s="164"/>
    </row>
    <row r="2507" spans="1:3">
      <c r="A2507" s="162"/>
      <c r="B2507" s="67"/>
      <c r="C2507" s="164"/>
    </row>
    <row r="2508" spans="1:3">
      <c r="A2508" s="162"/>
      <c r="B2508" s="67"/>
      <c r="C2508" s="164"/>
    </row>
    <row r="2509" spans="1:3">
      <c r="A2509" s="162"/>
      <c r="B2509" s="67"/>
      <c r="C2509" s="164"/>
    </row>
    <row r="2510" spans="1:3">
      <c r="A2510" s="162"/>
      <c r="B2510" s="67"/>
      <c r="C2510" s="164"/>
    </row>
    <row r="2511" spans="1:3">
      <c r="A2511" s="162"/>
      <c r="B2511" s="67"/>
      <c r="C2511" s="164"/>
    </row>
    <row r="2512" spans="1:3">
      <c r="A2512" s="162"/>
      <c r="B2512" s="67"/>
      <c r="C2512" s="164"/>
    </row>
    <row r="2513" spans="1:3">
      <c r="A2513" s="162"/>
      <c r="B2513" s="67"/>
      <c r="C2513" s="164"/>
    </row>
    <row r="2514" spans="1:3">
      <c r="A2514" s="162"/>
      <c r="B2514" s="67"/>
      <c r="C2514" s="164"/>
    </row>
    <row r="2515" spans="1:3">
      <c r="A2515" s="162"/>
      <c r="B2515" s="67"/>
      <c r="C2515" s="164"/>
    </row>
    <row r="2516" spans="1:3">
      <c r="A2516" s="162"/>
      <c r="B2516" s="67"/>
      <c r="C2516" s="164"/>
    </row>
    <row r="2517" spans="1:3">
      <c r="A2517" s="162"/>
      <c r="B2517" s="67"/>
      <c r="C2517" s="164"/>
    </row>
    <row r="2518" spans="1:3">
      <c r="A2518" s="162"/>
      <c r="B2518" s="67"/>
      <c r="C2518" s="164"/>
    </row>
    <row r="2519" spans="1:3">
      <c r="A2519" s="162"/>
      <c r="B2519" s="67"/>
      <c r="C2519" s="164"/>
    </row>
    <row r="2520" spans="1:3">
      <c r="A2520" s="162"/>
      <c r="B2520" s="67"/>
      <c r="C2520" s="164"/>
    </row>
    <row r="2521" spans="1:3">
      <c r="A2521" s="162"/>
      <c r="B2521" s="67"/>
      <c r="C2521" s="164"/>
    </row>
    <row r="2522" spans="1:3">
      <c r="A2522" s="162"/>
      <c r="B2522" s="67"/>
      <c r="C2522" s="164"/>
    </row>
    <row r="2523" spans="1:3">
      <c r="A2523" s="162"/>
      <c r="B2523" s="67"/>
      <c r="C2523" s="164"/>
    </row>
    <row r="2524" spans="1:3">
      <c r="A2524" s="162"/>
      <c r="B2524" s="67"/>
      <c r="C2524" s="164"/>
    </row>
    <row r="2525" spans="1:3">
      <c r="A2525" s="162"/>
      <c r="B2525" s="67"/>
      <c r="C2525" s="164"/>
    </row>
    <row r="2526" spans="1:3">
      <c r="A2526" s="162"/>
      <c r="B2526" s="67"/>
      <c r="C2526" s="164"/>
    </row>
    <row r="2527" spans="1:3">
      <c r="A2527" s="162"/>
      <c r="B2527" s="67"/>
      <c r="C2527" s="164"/>
    </row>
    <row r="2528" spans="1:3">
      <c r="A2528" s="162"/>
      <c r="B2528" s="67"/>
      <c r="C2528" s="164"/>
    </row>
    <row r="2529" spans="1:3">
      <c r="A2529" s="162"/>
      <c r="B2529" s="67"/>
      <c r="C2529" s="164"/>
    </row>
    <row r="2530" spans="1:3">
      <c r="A2530" s="162"/>
      <c r="B2530" s="67"/>
      <c r="C2530" s="164"/>
    </row>
    <row r="2531" spans="1:3">
      <c r="A2531" s="162"/>
      <c r="B2531" s="67"/>
      <c r="C2531" s="164"/>
    </row>
    <row r="2532" spans="1:3">
      <c r="A2532" s="162"/>
      <c r="B2532" s="67"/>
      <c r="C2532" s="164"/>
    </row>
    <row r="2533" spans="1:3">
      <c r="A2533" s="162"/>
      <c r="B2533" s="67"/>
      <c r="C2533" s="164"/>
    </row>
    <row r="2534" spans="1:3">
      <c r="A2534" s="162"/>
      <c r="B2534" s="67"/>
      <c r="C2534" s="164"/>
    </row>
    <row r="2535" spans="1:3">
      <c r="A2535" s="162"/>
      <c r="B2535" s="67"/>
      <c r="C2535" s="164"/>
    </row>
    <row r="2536" spans="1:3">
      <c r="A2536" s="162"/>
      <c r="B2536" s="67"/>
      <c r="C2536" s="164"/>
    </row>
    <row r="2537" spans="1:3">
      <c r="A2537" s="162"/>
      <c r="B2537" s="67"/>
      <c r="C2537" s="164"/>
    </row>
    <row r="2538" spans="1:3">
      <c r="A2538" s="162"/>
      <c r="B2538" s="67"/>
      <c r="C2538" s="164"/>
    </row>
    <row r="2539" spans="1:3">
      <c r="A2539" s="162"/>
      <c r="B2539" s="67"/>
      <c r="C2539" s="164"/>
    </row>
    <row r="2540" spans="1:3">
      <c r="A2540" s="162"/>
      <c r="B2540" s="67"/>
      <c r="C2540" s="164"/>
    </row>
    <row r="2541" spans="1:3">
      <c r="A2541" s="162"/>
      <c r="B2541" s="67"/>
      <c r="C2541" s="164"/>
    </row>
    <row r="2542" spans="1:3">
      <c r="A2542" s="162"/>
      <c r="B2542" s="67"/>
      <c r="C2542" s="164"/>
    </row>
    <row r="2543" spans="1:3">
      <c r="A2543" s="162"/>
      <c r="B2543" s="67"/>
      <c r="C2543" s="164"/>
    </row>
    <row r="2544" spans="1:3">
      <c r="A2544" s="162"/>
      <c r="B2544" s="67"/>
      <c r="C2544" s="164"/>
    </row>
    <row r="2545" spans="1:3">
      <c r="A2545" s="162"/>
      <c r="B2545" s="67"/>
      <c r="C2545" s="164"/>
    </row>
    <row r="2546" spans="1:3">
      <c r="A2546" s="162"/>
      <c r="B2546" s="67"/>
      <c r="C2546" s="164"/>
    </row>
    <row r="2547" spans="1:3">
      <c r="A2547" s="162"/>
      <c r="B2547" s="67"/>
      <c r="C2547" s="164"/>
    </row>
    <row r="2548" spans="1:3">
      <c r="A2548" s="162"/>
      <c r="B2548" s="67"/>
      <c r="C2548" s="164"/>
    </row>
    <row r="2549" spans="1:3">
      <c r="A2549" s="162"/>
      <c r="B2549" s="67"/>
      <c r="C2549" s="164"/>
    </row>
    <row r="2550" spans="1:3">
      <c r="A2550" s="162"/>
      <c r="B2550" s="67"/>
      <c r="C2550" s="164"/>
    </row>
    <row r="2551" spans="1:3">
      <c r="A2551" s="162"/>
      <c r="B2551" s="67"/>
      <c r="C2551" s="164"/>
    </row>
    <row r="2552" spans="1:3">
      <c r="A2552" s="162"/>
      <c r="B2552" s="67"/>
      <c r="C2552" s="164"/>
    </row>
    <row r="2553" spans="1:3">
      <c r="A2553" s="162"/>
      <c r="B2553" s="67"/>
      <c r="C2553" s="164"/>
    </row>
    <row r="2554" spans="1:3">
      <c r="A2554" s="162"/>
      <c r="B2554" s="67"/>
      <c r="C2554" s="164"/>
    </row>
    <row r="2555" spans="1:3">
      <c r="A2555" s="162"/>
      <c r="B2555" s="67"/>
      <c r="C2555" s="164"/>
    </row>
    <row r="2556" spans="1:3">
      <c r="A2556" s="162"/>
      <c r="B2556" s="67"/>
      <c r="C2556" s="164"/>
    </row>
    <row r="2557" spans="1:3">
      <c r="A2557" s="162"/>
      <c r="B2557" s="67"/>
      <c r="C2557" s="164"/>
    </row>
    <row r="2558" spans="1:3">
      <c r="A2558" s="162"/>
      <c r="B2558" s="67"/>
      <c r="C2558" s="164"/>
    </row>
    <row r="2559" spans="1:3">
      <c r="A2559" s="162"/>
      <c r="B2559" s="67"/>
      <c r="C2559" s="164"/>
    </row>
    <row r="2560" spans="1:3">
      <c r="A2560" s="162"/>
      <c r="B2560" s="67"/>
      <c r="C2560" s="164"/>
    </row>
    <row r="2561" spans="1:3">
      <c r="A2561" s="162"/>
      <c r="B2561" s="67"/>
      <c r="C2561" s="164"/>
    </row>
    <row r="2562" spans="1:3">
      <c r="A2562" s="162"/>
      <c r="B2562" s="67"/>
      <c r="C2562" s="164"/>
    </row>
    <row r="2563" spans="1:3">
      <c r="A2563" s="162"/>
      <c r="B2563" s="67"/>
      <c r="C2563" s="164"/>
    </row>
    <row r="2564" spans="1:3">
      <c r="A2564" s="162"/>
      <c r="B2564" s="67"/>
      <c r="C2564" s="164"/>
    </row>
    <row r="2565" spans="1:3">
      <c r="A2565" s="162"/>
      <c r="B2565" s="67"/>
      <c r="C2565" s="164"/>
    </row>
    <row r="2566" spans="1:3">
      <c r="A2566" s="162"/>
      <c r="B2566" s="67"/>
      <c r="C2566" s="164"/>
    </row>
    <row r="2567" spans="1:3">
      <c r="A2567" s="162"/>
      <c r="B2567" s="67"/>
      <c r="C2567" s="164"/>
    </row>
    <row r="2568" spans="1:3">
      <c r="A2568" s="162"/>
      <c r="B2568" s="67"/>
      <c r="C2568" s="164"/>
    </row>
    <row r="2569" spans="1:3">
      <c r="A2569" s="162"/>
      <c r="B2569" s="67"/>
      <c r="C2569" s="164"/>
    </row>
    <row r="2570" spans="1:3">
      <c r="A2570" s="162"/>
      <c r="B2570" s="67"/>
      <c r="C2570" s="164"/>
    </row>
    <row r="2571" spans="1:3">
      <c r="A2571" s="162"/>
      <c r="B2571" s="67"/>
      <c r="C2571" s="164"/>
    </row>
    <row r="2572" spans="1:3">
      <c r="A2572" s="162"/>
      <c r="B2572" s="67"/>
      <c r="C2572" s="164"/>
    </row>
    <row r="2573" spans="1:3">
      <c r="A2573" s="162"/>
      <c r="B2573" s="67"/>
      <c r="C2573" s="164"/>
    </row>
    <row r="2574" spans="1:3">
      <c r="A2574" s="162"/>
      <c r="B2574" s="67"/>
      <c r="C2574" s="164"/>
    </row>
    <row r="2575" spans="1:3">
      <c r="A2575" s="162"/>
      <c r="B2575" s="67"/>
      <c r="C2575" s="164"/>
    </row>
    <row r="2576" spans="1:3">
      <c r="A2576" s="162"/>
      <c r="B2576" s="67"/>
      <c r="C2576" s="164"/>
    </row>
    <row r="2577" spans="1:3">
      <c r="A2577" s="162"/>
      <c r="B2577" s="67"/>
      <c r="C2577" s="164"/>
    </row>
    <row r="2578" spans="1:3">
      <c r="A2578" s="162"/>
      <c r="B2578" s="67"/>
      <c r="C2578" s="164"/>
    </row>
    <row r="2579" spans="1:3">
      <c r="A2579" s="162"/>
      <c r="B2579" s="67"/>
      <c r="C2579" s="164"/>
    </row>
    <row r="2580" spans="1:3">
      <c r="A2580" s="162"/>
      <c r="B2580" s="67"/>
      <c r="C2580" s="164"/>
    </row>
    <row r="2581" spans="1:3">
      <c r="A2581" s="162"/>
      <c r="B2581" s="67"/>
      <c r="C2581" s="164"/>
    </row>
    <row r="2582" spans="1:3">
      <c r="A2582" s="162"/>
      <c r="B2582" s="67"/>
      <c r="C2582" s="164"/>
    </row>
    <row r="2583" spans="1:3">
      <c r="A2583" s="162"/>
      <c r="B2583" s="67"/>
      <c r="C2583" s="164"/>
    </row>
    <row r="2584" spans="1:3">
      <c r="A2584" s="162"/>
      <c r="B2584" s="67"/>
      <c r="C2584" s="164"/>
    </row>
    <row r="2585" spans="1:3">
      <c r="A2585" s="162"/>
      <c r="B2585" s="67"/>
      <c r="C2585" s="164"/>
    </row>
    <row r="2586" spans="1:3">
      <c r="A2586" s="162"/>
      <c r="B2586" s="67"/>
      <c r="C2586" s="164"/>
    </row>
    <row r="2587" spans="1:3">
      <c r="A2587" s="162"/>
      <c r="B2587" s="67"/>
      <c r="C2587" s="164"/>
    </row>
    <row r="2588" spans="1:3">
      <c r="A2588" s="162"/>
      <c r="B2588" s="67"/>
      <c r="C2588" s="164"/>
    </row>
    <row r="2589" spans="1:3">
      <c r="A2589" s="162"/>
      <c r="B2589" s="67"/>
      <c r="C2589" s="164"/>
    </row>
    <row r="2590" spans="1:3">
      <c r="A2590" s="162"/>
      <c r="B2590" s="67"/>
      <c r="C2590" s="164"/>
    </row>
    <row r="2591" spans="1:3">
      <c r="A2591" s="162"/>
      <c r="B2591" s="67"/>
      <c r="C2591" s="164"/>
    </row>
    <row r="2592" spans="1:3">
      <c r="A2592" s="162"/>
      <c r="B2592" s="67"/>
      <c r="C2592" s="164"/>
    </row>
    <row r="2593" spans="1:3">
      <c r="A2593" s="162"/>
      <c r="B2593" s="67"/>
      <c r="C2593" s="164"/>
    </row>
    <row r="2594" spans="1:3">
      <c r="A2594" s="162"/>
      <c r="B2594" s="67"/>
      <c r="C2594" s="164"/>
    </row>
    <row r="2595" spans="1:3">
      <c r="A2595" s="162"/>
      <c r="B2595" s="67"/>
      <c r="C2595" s="164"/>
    </row>
    <row r="2596" spans="1:3">
      <c r="A2596" s="162"/>
      <c r="B2596" s="67"/>
      <c r="C2596" s="164"/>
    </row>
    <row r="2597" spans="1:3">
      <c r="A2597" s="162"/>
      <c r="B2597" s="67"/>
      <c r="C2597" s="164"/>
    </row>
    <row r="2598" spans="1:3">
      <c r="A2598" s="162"/>
      <c r="B2598" s="67"/>
      <c r="C2598" s="164"/>
    </row>
    <row r="2599" spans="1:3">
      <c r="A2599" s="162"/>
      <c r="B2599" s="67"/>
      <c r="C2599" s="164"/>
    </row>
    <row r="2600" spans="1:3">
      <c r="A2600" s="162"/>
      <c r="B2600" s="67"/>
      <c r="C2600" s="164"/>
    </row>
    <row r="2601" spans="1:3">
      <c r="A2601" s="162"/>
      <c r="B2601" s="67"/>
      <c r="C2601" s="164"/>
    </row>
    <row r="2602" spans="1:3">
      <c r="A2602" s="162"/>
      <c r="B2602" s="67"/>
      <c r="C2602" s="164"/>
    </row>
    <row r="2603" spans="1:3">
      <c r="A2603" s="162"/>
      <c r="B2603" s="67"/>
      <c r="C2603" s="164"/>
    </row>
    <row r="2604" spans="1:3">
      <c r="A2604" s="162"/>
      <c r="B2604" s="67"/>
      <c r="C2604" s="164"/>
    </row>
    <row r="2605" spans="1:3">
      <c r="A2605" s="162"/>
      <c r="B2605" s="67"/>
      <c r="C2605" s="164"/>
    </row>
    <row r="2606" spans="1:3">
      <c r="A2606" s="162"/>
      <c r="B2606" s="67"/>
      <c r="C2606" s="164"/>
    </row>
    <row r="2607" spans="1:3">
      <c r="A2607" s="162"/>
      <c r="B2607" s="67"/>
      <c r="C2607" s="164"/>
    </row>
    <row r="2608" spans="1:3">
      <c r="A2608" s="162"/>
      <c r="B2608" s="67"/>
      <c r="C2608" s="164"/>
    </row>
    <row r="2609" spans="1:3">
      <c r="A2609" s="162"/>
      <c r="B2609" s="67"/>
      <c r="C2609" s="164"/>
    </row>
    <row r="2610" spans="1:3">
      <c r="A2610" s="162"/>
      <c r="B2610" s="67"/>
      <c r="C2610" s="164"/>
    </row>
    <row r="2611" spans="1:3">
      <c r="A2611" s="162"/>
      <c r="B2611" s="67"/>
      <c r="C2611" s="164"/>
    </row>
    <row r="2612" spans="1:3">
      <c r="A2612" s="162"/>
      <c r="B2612" s="67"/>
      <c r="C2612" s="164"/>
    </row>
    <row r="2613" spans="1:3">
      <c r="A2613" s="162"/>
      <c r="B2613" s="67"/>
      <c r="C2613" s="164"/>
    </row>
    <row r="2614" spans="1:3">
      <c r="A2614" s="162"/>
      <c r="B2614" s="67"/>
      <c r="C2614" s="164"/>
    </row>
    <row r="2615" spans="1:3">
      <c r="A2615" s="162"/>
      <c r="B2615" s="67"/>
      <c r="C2615" s="164"/>
    </row>
    <row r="2616" spans="1:3">
      <c r="A2616" s="162"/>
      <c r="B2616" s="67"/>
      <c r="C2616" s="164"/>
    </row>
    <row r="2617" spans="1:3">
      <c r="A2617" s="162"/>
      <c r="B2617" s="67"/>
      <c r="C2617" s="164"/>
    </row>
    <row r="2618" spans="1:3">
      <c r="A2618" s="162"/>
      <c r="B2618" s="67"/>
      <c r="C2618" s="164"/>
    </row>
    <row r="2619" spans="1:3">
      <c r="A2619" s="162"/>
      <c r="B2619" s="67"/>
      <c r="C2619" s="164"/>
    </row>
    <row r="2620" spans="1:3">
      <c r="A2620" s="162"/>
      <c r="B2620" s="67"/>
      <c r="C2620" s="164"/>
    </row>
    <row r="2621" spans="1:3">
      <c r="A2621" s="162"/>
      <c r="B2621" s="67"/>
      <c r="C2621" s="164"/>
    </row>
    <row r="2622" spans="1:3">
      <c r="A2622" s="162"/>
      <c r="B2622" s="67"/>
      <c r="C2622" s="164"/>
    </row>
    <row r="2623" spans="1:3">
      <c r="A2623" s="162"/>
      <c r="B2623" s="67"/>
      <c r="C2623" s="164"/>
    </row>
    <row r="2624" spans="1:3">
      <c r="A2624" s="162"/>
      <c r="B2624" s="67"/>
      <c r="C2624" s="164"/>
    </row>
    <row r="2625" spans="1:3">
      <c r="A2625" s="162"/>
      <c r="B2625" s="67"/>
      <c r="C2625" s="164"/>
    </row>
    <row r="2626" spans="1:3">
      <c r="A2626" s="162"/>
      <c r="B2626" s="67"/>
      <c r="C2626" s="164"/>
    </row>
    <row r="2627" spans="1:3">
      <c r="A2627" s="162"/>
      <c r="B2627" s="67"/>
      <c r="C2627" s="164"/>
    </row>
    <row r="2628" spans="1:3">
      <c r="A2628" s="162"/>
      <c r="B2628" s="67"/>
      <c r="C2628" s="164"/>
    </row>
    <row r="2629" spans="1:3">
      <c r="A2629" s="162"/>
      <c r="B2629" s="67"/>
      <c r="C2629" s="164"/>
    </row>
    <row r="2630" spans="1:3">
      <c r="A2630" s="162"/>
      <c r="B2630" s="67"/>
      <c r="C2630" s="164"/>
    </row>
    <row r="2631" spans="1:3">
      <c r="A2631" s="162"/>
      <c r="B2631" s="67"/>
      <c r="C2631" s="164"/>
    </row>
    <row r="2632" spans="1:3">
      <c r="A2632" s="162"/>
      <c r="B2632" s="67"/>
      <c r="C2632" s="164"/>
    </row>
    <row r="2633" spans="1:3">
      <c r="A2633" s="162"/>
      <c r="B2633" s="67"/>
      <c r="C2633" s="164"/>
    </row>
    <row r="2634" spans="1:3">
      <c r="A2634" s="162"/>
      <c r="B2634" s="67"/>
      <c r="C2634" s="164"/>
    </row>
    <row r="2635" spans="1:3">
      <c r="A2635" s="162"/>
      <c r="B2635" s="67"/>
      <c r="C2635" s="164"/>
    </row>
    <row r="2636" spans="1:3">
      <c r="A2636" s="162"/>
      <c r="B2636" s="67"/>
      <c r="C2636" s="164"/>
    </row>
    <row r="2637" spans="1:3">
      <c r="A2637" s="162"/>
      <c r="B2637" s="67"/>
      <c r="C2637" s="164"/>
    </row>
    <row r="2638" spans="1:3">
      <c r="A2638" s="162"/>
      <c r="B2638" s="67"/>
      <c r="C2638" s="164"/>
    </row>
    <row r="2639" spans="1:3">
      <c r="A2639" s="162"/>
      <c r="B2639" s="67"/>
      <c r="C2639" s="164"/>
    </row>
    <row r="2640" spans="1:3">
      <c r="A2640" s="162"/>
      <c r="B2640" s="67"/>
      <c r="C2640" s="164"/>
    </row>
    <row r="2641" spans="1:3">
      <c r="A2641" s="162"/>
      <c r="B2641" s="67"/>
      <c r="C2641" s="164"/>
    </row>
    <row r="2642" spans="1:3">
      <c r="A2642" s="162"/>
      <c r="B2642" s="67"/>
      <c r="C2642" s="164"/>
    </row>
    <row r="2643" spans="1:3">
      <c r="A2643" s="162"/>
      <c r="B2643" s="67"/>
      <c r="C2643" s="164"/>
    </row>
    <row r="2644" spans="1:3">
      <c r="A2644" s="162"/>
      <c r="B2644" s="67"/>
      <c r="C2644" s="164"/>
    </row>
    <row r="2645" spans="1:3">
      <c r="A2645" s="162"/>
      <c r="B2645" s="67"/>
      <c r="C2645" s="164"/>
    </row>
    <row r="2646" spans="1:3">
      <c r="A2646" s="162"/>
      <c r="B2646" s="67"/>
      <c r="C2646" s="164"/>
    </row>
    <row r="2647" spans="1:3">
      <c r="A2647" s="162"/>
      <c r="B2647" s="67"/>
      <c r="C2647" s="164"/>
    </row>
    <row r="2648" spans="1:3">
      <c r="A2648" s="162"/>
      <c r="B2648" s="67"/>
      <c r="C2648" s="164"/>
    </row>
    <row r="2649" spans="1:3">
      <c r="A2649" s="162"/>
      <c r="B2649" s="67"/>
      <c r="C2649" s="164"/>
    </row>
    <row r="2650" spans="1:3">
      <c r="A2650" s="162"/>
      <c r="B2650" s="67"/>
      <c r="C2650" s="164"/>
    </row>
    <row r="2651" spans="1:3">
      <c r="A2651" s="162"/>
      <c r="B2651" s="67"/>
      <c r="C2651" s="164"/>
    </row>
    <row r="2652" spans="1:3">
      <c r="A2652" s="162"/>
      <c r="B2652" s="67"/>
      <c r="C2652" s="164"/>
    </row>
    <row r="2653" spans="1:3">
      <c r="A2653" s="162"/>
      <c r="B2653" s="67"/>
      <c r="C2653" s="164"/>
    </row>
    <row r="2654" spans="1:3">
      <c r="A2654" s="162"/>
      <c r="B2654" s="67"/>
      <c r="C2654" s="164"/>
    </row>
    <row r="2655" spans="1:3">
      <c r="A2655" s="162"/>
      <c r="B2655" s="67"/>
      <c r="C2655" s="164"/>
    </row>
    <row r="2656" spans="1:3">
      <c r="A2656" s="162"/>
      <c r="B2656" s="67"/>
      <c r="C2656" s="164"/>
    </row>
    <row r="2657" spans="1:3">
      <c r="A2657" s="162"/>
      <c r="B2657" s="67"/>
      <c r="C2657" s="164"/>
    </row>
    <row r="2658" spans="1:3">
      <c r="A2658" s="162"/>
      <c r="B2658" s="67"/>
      <c r="C2658" s="164"/>
    </row>
    <row r="2659" spans="1:3">
      <c r="A2659" s="162"/>
      <c r="B2659" s="67"/>
      <c r="C2659" s="164"/>
    </row>
    <row r="2660" spans="1:3">
      <c r="A2660" s="162"/>
      <c r="B2660" s="67"/>
      <c r="C2660" s="164"/>
    </row>
    <row r="2661" spans="1:3">
      <c r="A2661" s="162"/>
      <c r="B2661" s="67"/>
      <c r="C2661" s="164"/>
    </row>
    <row r="2662" spans="1:3">
      <c r="A2662" s="162"/>
      <c r="B2662" s="67"/>
      <c r="C2662" s="164"/>
    </row>
    <row r="2663" spans="1:3">
      <c r="A2663" s="162"/>
      <c r="B2663" s="67"/>
      <c r="C2663" s="164"/>
    </row>
    <row r="2664" spans="1:3">
      <c r="A2664" s="162"/>
      <c r="B2664" s="67"/>
      <c r="C2664" s="164"/>
    </row>
    <row r="2665" spans="1:3">
      <c r="A2665" s="162"/>
      <c r="B2665" s="67"/>
      <c r="C2665" s="164"/>
    </row>
    <row r="2666" spans="1:3">
      <c r="A2666" s="162"/>
      <c r="B2666" s="67"/>
      <c r="C2666" s="164"/>
    </row>
    <row r="2667" spans="1:3">
      <c r="A2667" s="162"/>
      <c r="B2667" s="67"/>
      <c r="C2667" s="164"/>
    </row>
    <row r="2668" spans="1:3">
      <c r="A2668" s="162"/>
      <c r="B2668" s="67"/>
      <c r="C2668" s="164"/>
    </row>
    <row r="2669" spans="1:3">
      <c r="A2669" s="162"/>
      <c r="B2669" s="67"/>
      <c r="C2669" s="164"/>
    </row>
    <row r="2670" spans="1:3">
      <c r="A2670" s="162"/>
      <c r="B2670" s="67"/>
      <c r="C2670" s="164"/>
    </row>
    <row r="2671" spans="1:3">
      <c r="A2671" s="162"/>
      <c r="B2671" s="67"/>
      <c r="C2671" s="164"/>
    </row>
    <row r="2672" spans="1:3">
      <c r="A2672" s="162"/>
      <c r="B2672" s="67"/>
      <c r="C2672" s="164"/>
    </row>
    <row r="2673" spans="1:3">
      <c r="A2673" s="162"/>
      <c r="B2673" s="67"/>
      <c r="C2673" s="164"/>
    </row>
    <row r="2674" spans="1:3">
      <c r="A2674" s="162"/>
      <c r="B2674" s="67"/>
      <c r="C2674" s="164"/>
    </row>
    <row r="2675" spans="1:3">
      <c r="A2675" s="162"/>
      <c r="B2675" s="67"/>
      <c r="C2675" s="164"/>
    </row>
    <row r="2676" spans="1:3">
      <c r="A2676" s="162"/>
      <c r="B2676" s="67"/>
      <c r="C2676" s="164"/>
    </row>
    <row r="2677" spans="1:3">
      <c r="A2677" s="162"/>
      <c r="B2677" s="67"/>
      <c r="C2677" s="164"/>
    </row>
    <row r="2678" spans="1:3">
      <c r="A2678" s="162"/>
      <c r="B2678" s="67"/>
      <c r="C2678" s="164"/>
    </row>
    <row r="2679" spans="1:3">
      <c r="A2679" s="162"/>
      <c r="B2679" s="67"/>
      <c r="C2679" s="164"/>
    </row>
    <row r="2680" spans="1:3">
      <c r="A2680" s="162"/>
      <c r="B2680" s="67"/>
      <c r="C2680" s="164"/>
    </row>
    <row r="2681" spans="1:3">
      <c r="A2681" s="162"/>
      <c r="B2681" s="67"/>
      <c r="C2681" s="164"/>
    </row>
    <row r="2682" spans="1:3">
      <c r="A2682" s="162"/>
      <c r="B2682" s="67"/>
      <c r="C2682" s="164"/>
    </row>
    <row r="2683" spans="1:3">
      <c r="A2683" s="162"/>
      <c r="B2683" s="67"/>
      <c r="C2683" s="164"/>
    </row>
    <row r="2684" spans="1:3">
      <c r="A2684" s="162"/>
      <c r="B2684" s="67"/>
      <c r="C2684" s="164"/>
    </row>
    <row r="2685" spans="1:3">
      <c r="A2685" s="162"/>
      <c r="B2685" s="67"/>
      <c r="C2685" s="164"/>
    </row>
    <row r="2686" spans="1:3">
      <c r="A2686" s="162"/>
      <c r="B2686" s="67"/>
      <c r="C2686" s="164"/>
    </row>
    <row r="2687" spans="1:3">
      <c r="A2687" s="162"/>
      <c r="B2687" s="67"/>
      <c r="C2687" s="164"/>
    </row>
    <row r="2688" spans="1:3">
      <c r="A2688" s="162"/>
      <c r="B2688" s="67"/>
      <c r="C2688" s="164"/>
    </row>
    <row r="2689" spans="1:3">
      <c r="A2689" s="162"/>
      <c r="B2689" s="67"/>
      <c r="C2689" s="164"/>
    </row>
    <row r="2690" spans="1:3">
      <c r="A2690" s="162"/>
      <c r="B2690" s="67"/>
      <c r="C2690" s="164"/>
    </row>
    <row r="2691" spans="1:3">
      <c r="A2691" s="162"/>
      <c r="B2691" s="67"/>
      <c r="C2691" s="164"/>
    </row>
    <row r="2692" spans="1:3">
      <c r="A2692" s="162"/>
      <c r="B2692" s="67"/>
      <c r="C2692" s="164"/>
    </row>
    <row r="2693" spans="1:3">
      <c r="A2693" s="162"/>
      <c r="B2693" s="67"/>
      <c r="C2693" s="164"/>
    </row>
    <row r="2694" spans="1:3">
      <c r="A2694" s="162"/>
      <c r="B2694" s="67"/>
      <c r="C2694" s="164"/>
    </row>
    <row r="2695" spans="1:3">
      <c r="A2695" s="162"/>
      <c r="B2695" s="67"/>
      <c r="C2695" s="164"/>
    </row>
    <row r="2696" spans="1:3">
      <c r="A2696" s="162"/>
      <c r="B2696" s="67"/>
      <c r="C2696" s="164"/>
    </row>
    <row r="2697" spans="1:3">
      <c r="A2697" s="162"/>
      <c r="B2697" s="67"/>
      <c r="C2697" s="164"/>
    </row>
    <row r="2698" spans="1:3">
      <c r="A2698" s="162"/>
      <c r="B2698" s="67"/>
      <c r="C2698" s="164"/>
    </row>
    <row r="2699" spans="1:3">
      <c r="A2699" s="162"/>
      <c r="B2699" s="67"/>
      <c r="C2699" s="164"/>
    </row>
    <row r="2700" spans="1:3">
      <c r="A2700" s="162"/>
      <c r="B2700" s="67"/>
      <c r="C2700" s="164"/>
    </row>
    <row r="2701" spans="1:3">
      <c r="A2701" s="162"/>
      <c r="B2701" s="67"/>
      <c r="C2701" s="164"/>
    </row>
    <row r="2702" spans="1:3">
      <c r="A2702" s="162"/>
      <c r="B2702" s="67"/>
      <c r="C2702" s="164"/>
    </row>
    <row r="2703" spans="1:3">
      <c r="A2703" s="162"/>
      <c r="B2703" s="67"/>
      <c r="C2703" s="164"/>
    </row>
    <row r="2704" spans="1:3">
      <c r="A2704" s="162"/>
      <c r="B2704" s="67"/>
      <c r="C2704" s="164"/>
    </row>
    <row r="2705" spans="1:3">
      <c r="A2705" s="162"/>
      <c r="B2705" s="67"/>
      <c r="C2705" s="164"/>
    </row>
    <row r="2706" spans="1:3">
      <c r="A2706" s="162"/>
      <c r="B2706" s="67"/>
      <c r="C2706" s="164"/>
    </row>
    <row r="2707" spans="1:3">
      <c r="A2707" s="162"/>
      <c r="B2707" s="67"/>
      <c r="C2707" s="164"/>
    </row>
    <row r="2708" spans="1:3">
      <c r="A2708" s="162"/>
      <c r="B2708" s="67"/>
      <c r="C2708" s="164"/>
    </row>
    <row r="2709" spans="1:3">
      <c r="A2709" s="162"/>
      <c r="B2709" s="67"/>
      <c r="C2709" s="164"/>
    </row>
    <row r="2710" spans="1:3">
      <c r="A2710" s="162"/>
      <c r="B2710" s="67"/>
      <c r="C2710" s="164"/>
    </row>
    <row r="2711" spans="1:3">
      <c r="A2711" s="162"/>
      <c r="B2711" s="67"/>
      <c r="C2711" s="164"/>
    </row>
    <row r="2712" spans="1:3">
      <c r="A2712" s="162"/>
      <c r="B2712" s="67"/>
      <c r="C2712" s="164"/>
    </row>
    <row r="2713" spans="1:3">
      <c r="A2713" s="162"/>
      <c r="B2713" s="67"/>
      <c r="C2713" s="164"/>
    </row>
    <row r="2714" spans="1:3">
      <c r="A2714" s="162"/>
      <c r="B2714" s="67"/>
      <c r="C2714" s="164"/>
    </row>
    <row r="2715" spans="1:3">
      <c r="A2715" s="162"/>
      <c r="B2715" s="67"/>
      <c r="C2715" s="164"/>
    </row>
    <row r="2716" spans="1:3">
      <c r="A2716" s="162"/>
      <c r="B2716" s="67"/>
      <c r="C2716" s="164"/>
    </row>
    <row r="2717" spans="1:3">
      <c r="A2717" s="162"/>
      <c r="B2717" s="67"/>
      <c r="C2717" s="164"/>
    </row>
    <row r="2718" spans="1:3">
      <c r="A2718" s="162"/>
      <c r="B2718" s="67"/>
      <c r="C2718" s="164"/>
    </row>
    <row r="2719" spans="1:3">
      <c r="A2719" s="162"/>
      <c r="B2719" s="67"/>
      <c r="C2719" s="164"/>
    </row>
    <row r="2720" spans="1:3">
      <c r="A2720" s="162"/>
      <c r="B2720" s="67"/>
      <c r="C2720" s="164"/>
    </row>
    <row r="2721" spans="1:3">
      <c r="A2721" s="162"/>
      <c r="B2721" s="67"/>
      <c r="C2721" s="164"/>
    </row>
    <row r="2722" spans="1:3">
      <c r="A2722" s="162"/>
      <c r="B2722" s="67"/>
      <c r="C2722" s="164"/>
    </row>
    <row r="2723" spans="1:3">
      <c r="A2723" s="162"/>
      <c r="B2723" s="67"/>
      <c r="C2723" s="164"/>
    </row>
    <row r="2724" spans="1:3">
      <c r="A2724" s="162"/>
      <c r="B2724" s="67"/>
      <c r="C2724" s="164"/>
    </row>
    <row r="2725" spans="1:3">
      <c r="A2725" s="162"/>
      <c r="B2725" s="67"/>
      <c r="C2725" s="164"/>
    </row>
    <row r="2726" spans="1:3">
      <c r="A2726" s="162"/>
      <c r="B2726" s="67"/>
      <c r="C2726" s="164"/>
    </row>
    <row r="2727" spans="1:3">
      <c r="A2727" s="162"/>
      <c r="B2727" s="67"/>
      <c r="C2727" s="164"/>
    </row>
    <row r="2728" spans="1:3">
      <c r="A2728" s="162"/>
      <c r="B2728" s="67"/>
      <c r="C2728" s="164"/>
    </row>
    <row r="2729" spans="1:3">
      <c r="A2729" s="162"/>
      <c r="B2729" s="67"/>
      <c r="C2729" s="164"/>
    </row>
    <row r="2730" spans="1:3">
      <c r="A2730" s="162"/>
      <c r="B2730" s="67"/>
      <c r="C2730" s="164"/>
    </row>
    <row r="2731" spans="1:3">
      <c r="A2731" s="162"/>
      <c r="B2731" s="67"/>
      <c r="C2731" s="164"/>
    </row>
    <row r="2732" spans="1:3">
      <c r="A2732" s="162"/>
      <c r="B2732" s="67"/>
      <c r="C2732" s="164"/>
    </row>
    <row r="2733" spans="1:3">
      <c r="A2733" s="162"/>
      <c r="B2733" s="67"/>
      <c r="C2733" s="164"/>
    </row>
    <row r="2734" spans="1:3">
      <c r="A2734" s="162"/>
      <c r="B2734" s="67"/>
      <c r="C2734" s="164"/>
    </row>
    <row r="2735" spans="1:3">
      <c r="A2735" s="162"/>
      <c r="B2735" s="67"/>
      <c r="C2735" s="164"/>
    </row>
    <row r="2736" spans="1:3">
      <c r="A2736" s="162"/>
      <c r="B2736" s="67"/>
      <c r="C2736" s="164"/>
    </row>
    <row r="2737" spans="1:3">
      <c r="A2737" s="162"/>
      <c r="B2737" s="67"/>
      <c r="C2737" s="164"/>
    </row>
    <row r="2738" spans="1:3">
      <c r="A2738" s="162"/>
      <c r="B2738" s="67"/>
      <c r="C2738" s="164"/>
    </row>
    <row r="2739" spans="1:3">
      <c r="A2739" s="162"/>
      <c r="B2739" s="67"/>
      <c r="C2739" s="164"/>
    </row>
    <row r="2740" spans="1:3">
      <c r="A2740" s="162"/>
      <c r="B2740" s="67"/>
      <c r="C2740" s="164"/>
    </row>
    <row r="2741" spans="1:3">
      <c r="A2741" s="162"/>
      <c r="B2741" s="67"/>
      <c r="C2741" s="164"/>
    </row>
    <row r="2742" spans="1:3">
      <c r="A2742" s="162"/>
      <c r="B2742" s="67"/>
      <c r="C2742" s="164"/>
    </row>
    <row r="2743" spans="1:3">
      <c r="A2743" s="162"/>
      <c r="B2743" s="67"/>
      <c r="C2743" s="164"/>
    </row>
    <row r="2744" spans="1:3">
      <c r="A2744" s="162"/>
      <c r="B2744" s="67"/>
      <c r="C2744" s="164"/>
    </row>
    <row r="2745" spans="1:3">
      <c r="A2745" s="162"/>
      <c r="B2745" s="67"/>
      <c r="C2745" s="164"/>
    </row>
    <row r="2746" spans="1:3">
      <c r="A2746" s="162"/>
      <c r="B2746" s="67"/>
      <c r="C2746" s="164"/>
    </row>
    <row r="2747" spans="1:3">
      <c r="A2747" s="162"/>
      <c r="B2747" s="67"/>
      <c r="C2747" s="164"/>
    </row>
    <row r="2748" spans="1:3">
      <c r="A2748" s="162"/>
      <c r="B2748" s="67"/>
      <c r="C2748" s="164"/>
    </row>
    <row r="2749" spans="1:3">
      <c r="A2749" s="162"/>
      <c r="B2749" s="67"/>
      <c r="C2749" s="164"/>
    </row>
    <row r="2750" spans="1:3">
      <c r="A2750" s="162"/>
      <c r="B2750" s="67"/>
      <c r="C2750" s="164"/>
    </row>
    <row r="2751" spans="1:3">
      <c r="A2751" s="162"/>
      <c r="B2751" s="67"/>
      <c r="C2751" s="164"/>
    </row>
    <row r="2752" spans="1:3">
      <c r="A2752" s="162"/>
      <c r="B2752" s="67"/>
      <c r="C2752" s="164"/>
    </row>
    <row r="2753" spans="1:3">
      <c r="A2753" s="162"/>
      <c r="B2753" s="67"/>
      <c r="C2753" s="164"/>
    </row>
    <row r="2754" spans="1:3">
      <c r="A2754" s="162"/>
      <c r="B2754" s="67"/>
      <c r="C2754" s="164"/>
    </row>
    <row r="2755" spans="1:3">
      <c r="A2755" s="162"/>
      <c r="B2755" s="67"/>
      <c r="C2755" s="164"/>
    </row>
    <row r="2756" spans="1:3">
      <c r="A2756" s="162"/>
      <c r="B2756" s="67"/>
      <c r="C2756" s="164"/>
    </row>
    <row r="2757" spans="1:3">
      <c r="A2757" s="162"/>
      <c r="B2757" s="67"/>
      <c r="C2757" s="164"/>
    </row>
    <row r="2758" spans="1:3">
      <c r="A2758" s="162"/>
      <c r="B2758" s="67"/>
      <c r="C2758" s="164"/>
    </row>
    <row r="2759" spans="1:3">
      <c r="A2759" s="162"/>
      <c r="B2759" s="67"/>
      <c r="C2759" s="164"/>
    </row>
    <row r="2760" spans="1:3">
      <c r="A2760" s="162"/>
      <c r="B2760" s="67"/>
      <c r="C2760" s="164"/>
    </row>
    <row r="2761" spans="1:3">
      <c r="A2761" s="162"/>
      <c r="B2761" s="67"/>
      <c r="C2761" s="164"/>
    </row>
    <row r="2762" spans="1:3">
      <c r="A2762" s="162"/>
      <c r="B2762" s="67"/>
      <c r="C2762" s="164"/>
    </row>
    <row r="2763" spans="1:3">
      <c r="A2763" s="162"/>
      <c r="B2763" s="67"/>
      <c r="C2763" s="164"/>
    </row>
    <row r="2764" spans="1:3">
      <c r="A2764" s="162"/>
      <c r="B2764" s="67"/>
      <c r="C2764" s="164"/>
    </row>
    <row r="2765" spans="1:3">
      <c r="A2765" s="162"/>
      <c r="B2765" s="67"/>
      <c r="C2765" s="164"/>
    </row>
    <row r="2766" spans="1:3">
      <c r="A2766" s="162"/>
      <c r="B2766" s="67"/>
      <c r="C2766" s="164"/>
    </row>
    <row r="2767" spans="1:3">
      <c r="A2767" s="162"/>
      <c r="B2767" s="67"/>
      <c r="C2767" s="164"/>
    </row>
    <row r="2768" spans="1:3">
      <c r="A2768" s="162"/>
      <c r="B2768" s="67"/>
      <c r="C2768" s="164"/>
    </row>
    <row r="2769" spans="1:3">
      <c r="A2769" s="162"/>
      <c r="B2769" s="67"/>
      <c r="C2769" s="164"/>
    </row>
    <row r="2770" spans="1:3">
      <c r="A2770" s="162"/>
      <c r="B2770" s="67"/>
      <c r="C2770" s="164"/>
    </row>
    <row r="2771" spans="1:3">
      <c r="A2771" s="162"/>
      <c r="B2771" s="67"/>
      <c r="C2771" s="164"/>
    </row>
    <row r="2772" spans="1:3">
      <c r="A2772" s="162"/>
      <c r="B2772" s="67"/>
      <c r="C2772" s="164"/>
    </row>
    <row r="2773" spans="1:3">
      <c r="A2773" s="162"/>
      <c r="B2773" s="67"/>
      <c r="C2773" s="164"/>
    </row>
    <row r="2774" spans="1:3">
      <c r="A2774" s="162"/>
      <c r="B2774" s="67"/>
      <c r="C2774" s="164"/>
    </row>
    <row r="2775" spans="1:3">
      <c r="A2775" s="162"/>
      <c r="B2775" s="67"/>
      <c r="C2775" s="164"/>
    </row>
    <row r="2776" spans="1:3">
      <c r="A2776" s="162"/>
      <c r="B2776" s="67"/>
      <c r="C2776" s="164"/>
    </row>
    <row r="2777" spans="1:3">
      <c r="A2777" s="162"/>
      <c r="B2777" s="67"/>
      <c r="C2777" s="164"/>
    </row>
    <row r="2778" spans="1:3">
      <c r="A2778" s="162"/>
      <c r="B2778" s="67"/>
      <c r="C2778" s="164"/>
    </row>
    <row r="2779" spans="1:3">
      <c r="A2779" s="162"/>
      <c r="B2779" s="67"/>
      <c r="C2779" s="164"/>
    </row>
    <row r="2780" spans="1:3">
      <c r="A2780" s="162"/>
      <c r="B2780" s="67"/>
      <c r="C2780" s="164"/>
    </row>
    <row r="2781" spans="1:3">
      <c r="A2781" s="162"/>
      <c r="B2781" s="67"/>
      <c r="C2781" s="164"/>
    </row>
    <row r="2782" spans="1:3">
      <c r="A2782" s="162"/>
      <c r="B2782" s="67"/>
      <c r="C2782" s="164"/>
    </row>
    <row r="2783" spans="1:3">
      <c r="A2783" s="162"/>
      <c r="B2783" s="67"/>
      <c r="C2783" s="164"/>
    </row>
    <row r="2784" spans="1:3">
      <c r="A2784" s="162"/>
      <c r="B2784" s="67"/>
      <c r="C2784" s="164"/>
    </row>
    <row r="2785" spans="1:3">
      <c r="A2785" s="162"/>
      <c r="B2785" s="67"/>
      <c r="C2785" s="164"/>
    </row>
    <row r="2786" spans="1:3">
      <c r="A2786" s="162"/>
      <c r="B2786" s="67"/>
      <c r="C2786" s="164"/>
    </row>
    <row r="2787" spans="1:3">
      <c r="A2787" s="162"/>
      <c r="B2787" s="67"/>
      <c r="C2787" s="164"/>
    </row>
    <row r="2788" spans="1:3">
      <c r="A2788" s="162"/>
      <c r="B2788" s="67"/>
      <c r="C2788" s="164"/>
    </row>
    <row r="2789" spans="1:3">
      <c r="A2789" s="162"/>
      <c r="B2789" s="67"/>
      <c r="C2789" s="164"/>
    </row>
    <row r="2790" spans="1:3">
      <c r="A2790" s="162"/>
      <c r="B2790" s="67"/>
      <c r="C2790" s="164"/>
    </row>
    <row r="2791" spans="1:3">
      <c r="A2791" s="162"/>
      <c r="B2791" s="67"/>
      <c r="C2791" s="164"/>
    </row>
    <row r="2792" spans="1:3">
      <c r="A2792" s="162"/>
      <c r="B2792" s="67"/>
      <c r="C2792" s="164"/>
    </row>
    <row r="2793" spans="1:3">
      <c r="A2793" s="162"/>
      <c r="B2793" s="67"/>
      <c r="C2793" s="164"/>
    </row>
    <row r="2794" spans="1:3">
      <c r="A2794" s="162"/>
      <c r="B2794" s="67"/>
      <c r="C2794" s="164"/>
    </row>
    <row r="2795" spans="1:3">
      <c r="A2795" s="162"/>
      <c r="B2795" s="67"/>
      <c r="C2795" s="164"/>
    </row>
    <row r="2796" spans="1:3">
      <c r="A2796" s="162"/>
      <c r="B2796" s="67"/>
      <c r="C2796" s="164"/>
    </row>
    <row r="2797" spans="1:3">
      <c r="A2797" s="162"/>
      <c r="B2797" s="67"/>
      <c r="C2797" s="164"/>
    </row>
    <row r="2798" spans="1:3">
      <c r="A2798" s="162"/>
      <c r="B2798" s="67"/>
      <c r="C2798" s="164"/>
    </row>
    <row r="2799" spans="1:3">
      <c r="A2799" s="162"/>
      <c r="B2799" s="67"/>
      <c r="C2799" s="164"/>
    </row>
    <row r="2800" spans="1:3">
      <c r="A2800" s="162"/>
      <c r="B2800" s="67"/>
      <c r="C2800" s="164"/>
    </row>
    <row r="2801" spans="1:3">
      <c r="A2801" s="162"/>
      <c r="B2801" s="67"/>
      <c r="C2801" s="164"/>
    </row>
    <row r="2802" spans="1:3">
      <c r="A2802" s="162"/>
      <c r="B2802" s="67"/>
      <c r="C2802" s="164"/>
    </row>
    <row r="2803" spans="1:3">
      <c r="A2803" s="162"/>
      <c r="B2803" s="67"/>
      <c r="C2803" s="164"/>
    </row>
    <row r="2804" spans="1:3">
      <c r="A2804" s="162"/>
      <c r="B2804" s="67"/>
      <c r="C2804" s="164"/>
    </row>
    <row r="2805" spans="1:3">
      <c r="A2805" s="162"/>
      <c r="B2805" s="67"/>
      <c r="C2805" s="164"/>
    </row>
    <row r="2806" spans="1:3">
      <c r="A2806" s="162"/>
      <c r="B2806" s="67"/>
      <c r="C2806" s="164"/>
    </row>
    <row r="2807" spans="1:3">
      <c r="A2807" s="162"/>
      <c r="B2807" s="67"/>
      <c r="C2807" s="164"/>
    </row>
    <row r="2808" spans="1:3">
      <c r="A2808" s="162"/>
      <c r="B2808" s="67"/>
      <c r="C2808" s="164"/>
    </row>
    <row r="2809" spans="1:3">
      <c r="A2809" s="162"/>
      <c r="B2809" s="67"/>
      <c r="C2809" s="164"/>
    </row>
    <row r="2810" spans="1:3">
      <c r="A2810" s="162"/>
      <c r="B2810" s="67"/>
      <c r="C2810" s="164"/>
    </row>
    <row r="2811" spans="1:3">
      <c r="A2811" s="162"/>
      <c r="B2811" s="67"/>
      <c r="C2811" s="164"/>
    </row>
    <row r="2812" spans="1:3">
      <c r="A2812" s="162"/>
      <c r="B2812" s="67"/>
      <c r="C2812" s="164"/>
    </row>
    <row r="2813" spans="1:3">
      <c r="A2813" s="162"/>
      <c r="B2813" s="67"/>
      <c r="C2813" s="164"/>
    </row>
    <row r="2814" spans="1:3">
      <c r="A2814" s="162"/>
      <c r="B2814" s="67"/>
      <c r="C2814" s="164"/>
    </row>
    <row r="2815" spans="1:3">
      <c r="A2815" s="162"/>
      <c r="B2815" s="67"/>
      <c r="C2815" s="164"/>
    </row>
    <row r="2816" spans="1:3">
      <c r="A2816" s="162"/>
      <c r="B2816" s="67"/>
      <c r="C2816" s="164"/>
    </row>
    <row r="2817" spans="1:3">
      <c r="A2817" s="162"/>
      <c r="B2817" s="67"/>
      <c r="C2817" s="164"/>
    </row>
    <row r="2818" spans="1:3">
      <c r="A2818" s="162"/>
      <c r="B2818" s="67"/>
      <c r="C2818" s="164"/>
    </row>
    <row r="2819" spans="1:3">
      <c r="A2819" s="162"/>
      <c r="B2819" s="67"/>
      <c r="C2819" s="164"/>
    </row>
    <row r="2820" spans="1:3">
      <c r="A2820" s="162"/>
      <c r="B2820" s="67"/>
      <c r="C2820" s="164"/>
    </row>
    <row r="2821" spans="1:3">
      <c r="A2821" s="162"/>
      <c r="B2821" s="67"/>
      <c r="C2821" s="164"/>
    </row>
    <row r="2822" spans="1:3">
      <c r="A2822" s="162"/>
      <c r="B2822" s="67"/>
      <c r="C2822" s="164"/>
    </row>
    <row r="2823" spans="1:3">
      <c r="A2823" s="162"/>
      <c r="B2823" s="67"/>
      <c r="C2823" s="164"/>
    </row>
    <row r="2824" spans="1:3">
      <c r="A2824" s="162"/>
      <c r="B2824" s="67"/>
      <c r="C2824" s="164"/>
    </row>
    <row r="2825" spans="1:3">
      <c r="A2825" s="162"/>
      <c r="B2825" s="67"/>
      <c r="C2825" s="164"/>
    </row>
    <row r="2826" spans="1:3">
      <c r="A2826" s="162"/>
      <c r="B2826" s="67"/>
      <c r="C2826" s="164"/>
    </row>
    <row r="2827" spans="1:3">
      <c r="A2827" s="162"/>
      <c r="B2827" s="67"/>
      <c r="C2827" s="164"/>
    </row>
    <row r="2828" spans="1:3">
      <c r="A2828" s="162"/>
      <c r="B2828" s="67"/>
      <c r="C2828" s="164"/>
    </row>
    <row r="2829" spans="1:3">
      <c r="A2829" s="162"/>
      <c r="B2829" s="67"/>
      <c r="C2829" s="164"/>
    </row>
    <row r="2830" spans="1:3">
      <c r="A2830" s="162"/>
      <c r="B2830" s="67"/>
      <c r="C2830" s="164"/>
    </row>
    <row r="2831" spans="1:3">
      <c r="A2831" s="162"/>
      <c r="B2831" s="67"/>
      <c r="C2831" s="164"/>
    </row>
    <row r="2832" spans="1:3">
      <c r="A2832" s="162"/>
      <c r="B2832" s="67"/>
      <c r="C2832" s="164"/>
    </row>
    <row r="2833" spans="1:3">
      <c r="A2833" s="162"/>
      <c r="B2833" s="67"/>
      <c r="C2833" s="164"/>
    </row>
    <row r="2834" spans="1:3">
      <c r="A2834" s="162"/>
      <c r="B2834" s="67"/>
      <c r="C2834" s="164"/>
    </row>
    <row r="2835" spans="1:3">
      <c r="A2835" s="162"/>
      <c r="B2835" s="67"/>
      <c r="C2835" s="164"/>
    </row>
    <row r="2836" spans="1:3">
      <c r="A2836" s="162"/>
      <c r="B2836" s="67"/>
      <c r="C2836" s="164"/>
    </row>
    <row r="2837" spans="1:3">
      <c r="A2837" s="162"/>
      <c r="B2837" s="67"/>
      <c r="C2837" s="164"/>
    </row>
    <row r="2838" spans="1:3">
      <c r="A2838" s="162"/>
      <c r="B2838" s="67"/>
      <c r="C2838" s="164"/>
    </row>
    <row r="2839" spans="1:3">
      <c r="A2839" s="162"/>
      <c r="B2839" s="67"/>
      <c r="C2839" s="164"/>
    </row>
    <row r="2840" spans="1:3">
      <c r="A2840" s="162"/>
      <c r="B2840" s="67"/>
      <c r="C2840" s="164"/>
    </row>
    <row r="2841" spans="1:3">
      <c r="A2841" s="162"/>
      <c r="B2841" s="67"/>
      <c r="C2841" s="164"/>
    </row>
    <row r="2842" spans="1:3">
      <c r="A2842" s="162"/>
      <c r="B2842" s="67"/>
      <c r="C2842" s="164"/>
    </row>
    <row r="2843" spans="1:3">
      <c r="A2843" s="162"/>
      <c r="B2843" s="67"/>
      <c r="C2843" s="164"/>
    </row>
    <row r="2844" spans="1:3">
      <c r="A2844" s="162"/>
      <c r="B2844" s="67"/>
      <c r="C2844" s="164"/>
    </row>
    <row r="2845" spans="1:3">
      <c r="A2845" s="162"/>
      <c r="B2845" s="67"/>
      <c r="C2845" s="164"/>
    </row>
    <row r="2846" spans="1:3">
      <c r="A2846" s="162"/>
      <c r="B2846" s="67"/>
      <c r="C2846" s="164"/>
    </row>
    <row r="2847" spans="1:3">
      <c r="A2847" s="162"/>
      <c r="B2847" s="67"/>
      <c r="C2847" s="164"/>
    </row>
    <row r="2848" spans="1:3">
      <c r="A2848" s="162"/>
      <c r="B2848" s="67"/>
      <c r="C2848" s="164"/>
    </row>
    <row r="2849" spans="1:3">
      <c r="A2849" s="162"/>
      <c r="B2849" s="67"/>
      <c r="C2849" s="164"/>
    </row>
    <row r="2850" spans="1:3">
      <c r="A2850" s="162"/>
      <c r="B2850" s="67"/>
      <c r="C2850" s="164"/>
    </row>
    <row r="2851" spans="1:3">
      <c r="A2851" s="162"/>
      <c r="B2851" s="67"/>
      <c r="C2851" s="164"/>
    </row>
    <row r="2852" spans="1:3">
      <c r="A2852" s="162"/>
      <c r="B2852" s="67"/>
      <c r="C2852" s="164"/>
    </row>
    <row r="2853" spans="1:3">
      <c r="A2853" s="162"/>
      <c r="B2853" s="67"/>
      <c r="C2853" s="164"/>
    </row>
    <row r="2854" spans="1:3">
      <c r="A2854" s="162"/>
      <c r="B2854" s="67"/>
      <c r="C2854" s="164"/>
    </row>
    <row r="2855" spans="1:3">
      <c r="A2855" s="162"/>
      <c r="B2855" s="67"/>
      <c r="C2855" s="164"/>
    </row>
    <row r="2856" spans="1:3">
      <c r="A2856" s="162"/>
      <c r="B2856" s="67"/>
      <c r="C2856" s="164"/>
    </row>
    <row r="2857" spans="1:3">
      <c r="A2857" s="162"/>
      <c r="B2857" s="67"/>
      <c r="C2857" s="164"/>
    </row>
    <row r="2858" spans="1:3">
      <c r="A2858" s="162"/>
      <c r="B2858" s="67"/>
      <c r="C2858" s="164"/>
    </row>
    <row r="2859" spans="1:3">
      <c r="A2859" s="162"/>
      <c r="B2859" s="67"/>
      <c r="C2859" s="164"/>
    </row>
    <row r="2860" spans="1:3">
      <c r="A2860" s="162"/>
      <c r="B2860" s="67"/>
      <c r="C2860" s="164"/>
    </row>
    <row r="2861" spans="1:3">
      <c r="A2861" s="162"/>
      <c r="B2861" s="67"/>
      <c r="C2861" s="164"/>
    </row>
    <row r="2862" spans="1:3">
      <c r="A2862" s="162"/>
      <c r="B2862" s="67"/>
      <c r="C2862" s="164"/>
    </row>
    <row r="2863" spans="1:3">
      <c r="A2863" s="162"/>
      <c r="B2863" s="67"/>
      <c r="C2863" s="164"/>
    </row>
    <row r="2864" spans="1:3">
      <c r="A2864" s="162"/>
      <c r="B2864" s="67"/>
      <c r="C2864" s="164"/>
    </row>
    <row r="2865" spans="1:3">
      <c r="A2865" s="162"/>
      <c r="B2865" s="67"/>
      <c r="C2865" s="164"/>
    </row>
    <row r="2866" spans="1:3">
      <c r="A2866" s="162"/>
      <c r="B2866" s="67"/>
      <c r="C2866" s="164"/>
    </row>
    <row r="2867" spans="1:3">
      <c r="A2867" s="162"/>
      <c r="B2867" s="67"/>
      <c r="C2867" s="164"/>
    </row>
    <row r="2868" spans="1:3">
      <c r="A2868" s="162"/>
      <c r="B2868" s="67"/>
      <c r="C2868" s="164"/>
    </row>
    <row r="2869" spans="1:3">
      <c r="A2869" s="162"/>
      <c r="B2869" s="67"/>
      <c r="C2869" s="164"/>
    </row>
    <row r="2870" spans="1:3">
      <c r="A2870" s="162"/>
      <c r="B2870" s="67"/>
      <c r="C2870" s="164"/>
    </row>
    <row r="2871" spans="1:3">
      <c r="A2871" s="162"/>
      <c r="B2871" s="67"/>
      <c r="C2871" s="164"/>
    </row>
    <row r="2872" spans="1:3">
      <c r="A2872" s="162"/>
      <c r="B2872" s="67"/>
      <c r="C2872" s="164"/>
    </row>
    <row r="2873" spans="1:3">
      <c r="A2873" s="162"/>
      <c r="B2873" s="67"/>
      <c r="C2873" s="164"/>
    </row>
    <row r="2874" spans="1:3">
      <c r="A2874" s="162"/>
      <c r="B2874" s="67"/>
      <c r="C2874" s="164"/>
    </row>
    <row r="2875" spans="1:3">
      <c r="A2875" s="162"/>
      <c r="B2875" s="67"/>
      <c r="C2875" s="164"/>
    </row>
    <row r="2876" spans="1:3">
      <c r="A2876" s="162"/>
      <c r="B2876" s="67"/>
      <c r="C2876" s="164"/>
    </row>
    <row r="2877" spans="1:3">
      <c r="A2877" s="162"/>
      <c r="B2877" s="67"/>
      <c r="C2877" s="164"/>
    </row>
    <row r="2878" spans="1:3">
      <c r="A2878" s="162"/>
      <c r="B2878" s="67"/>
      <c r="C2878" s="164"/>
    </row>
    <row r="2879" spans="1:3">
      <c r="A2879" s="162"/>
      <c r="B2879" s="67"/>
      <c r="C2879" s="164"/>
    </row>
    <row r="2880" spans="1:3">
      <c r="A2880" s="162"/>
      <c r="B2880" s="67"/>
      <c r="C2880" s="164"/>
    </row>
    <row r="2881" spans="1:3">
      <c r="A2881" s="162"/>
      <c r="B2881" s="67"/>
      <c r="C2881" s="164"/>
    </row>
    <row r="2882" spans="1:3">
      <c r="A2882" s="162"/>
      <c r="B2882" s="67"/>
      <c r="C2882" s="164"/>
    </row>
    <row r="2883" spans="1:3">
      <c r="A2883" s="162"/>
      <c r="B2883" s="67"/>
      <c r="C2883" s="164"/>
    </row>
    <row r="2884" spans="1:3">
      <c r="A2884" s="162"/>
      <c r="B2884" s="67"/>
      <c r="C2884" s="164"/>
    </row>
    <row r="2885" spans="1:3">
      <c r="A2885" s="162"/>
      <c r="B2885" s="67"/>
      <c r="C2885" s="164"/>
    </row>
    <row r="2886" spans="1:3">
      <c r="A2886" s="162"/>
      <c r="B2886" s="67"/>
      <c r="C2886" s="164"/>
    </row>
    <row r="2887" spans="1:3">
      <c r="A2887" s="162"/>
      <c r="B2887" s="67"/>
      <c r="C2887" s="164"/>
    </row>
    <row r="2888" spans="1:3">
      <c r="A2888" s="162"/>
      <c r="B2888" s="67"/>
      <c r="C2888" s="164"/>
    </row>
    <row r="2889" spans="1:3">
      <c r="A2889" s="162"/>
      <c r="B2889" s="67"/>
      <c r="C2889" s="164"/>
    </row>
    <row r="2890" spans="1:3">
      <c r="A2890" s="162"/>
      <c r="B2890" s="67"/>
      <c r="C2890" s="164"/>
    </row>
    <row r="2891" spans="1:3">
      <c r="A2891" s="162"/>
      <c r="B2891" s="67"/>
      <c r="C2891" s="164"/>
    </row>
    <row r="2892" spans="1:3">
      <c r="A2892" s="162"/>
      <c r="B2892" s="67"/>
      <c r="C2892" s="164"/>
    </row>
    <row r="2893" spans="1:3">
      <c r="A2893" s="162"/>
      <c r="B2893" s="67"/>
      <c r="C2893" s="164"/>
    </row>
    <row r="2894" spans="1:3">
      <c r="A2894" s="162"/>
      <c r="B2894" s="67"/>
      <c r="C2894" s="164"/>
    </row>
    <row r="2895" spans="1:3">
      <c r="A2895" s="162"/>
      <c r="B2895" s="67"/>
      <c r="C2895" s="164"/>
    </row>
    <row r="2896" spans="1:3">
      <c r="A2896" s="162"/>
      <c r="B2896" s="67"/>
      <c r="C2896" s="164"/>
    </row>
    <row r="2897" spans="1:3">
      <c r="A2897" s="162"/>
      <c r="B2897" s="67"/>
      <c r="C2897" s="164"/>
    </row>
    <row r="2898" spans="1:3">
      <c r="A2898" s="162"/>
      <c r="B2898" s="67"/>
      <c r="C2898" s="164"/>
    </row>
    <row r="2899" spans="1:3">
      <c r="A2899" s="162"/>
      <c r="B2899" s="67"/>
      <c r="C2899" s="164"/>
    </row>
    <row r="2900" spans="1:3">
      <c r="A2900" s="162"/>
      <c r="B2900" s="67"/>
      <c r="C2900" s="164"/>
    </row>
    <row r="2901" spans="1:3">
      <c r="A2901" s="162"/>
      <c r="B2901" s="67"/>
      <c r="C2901" s="164"/>
    </row>
    <row r="2902" spans="1:3">
      <c r="A2902" s="162"/>
      <c r="B2902" s="67"/>
      <c r="C2902" s="164"/>
    </row>
    <row r="2903" spans="1:3">
      <c r="A2903" s="162"/>
      <c r="B2903" s="67"/>
      <c r="C2903" s="164"/>
    </row>
    <row r="2904" spans="1:3">
      <c r="A2904" s="162"/>
      <c r="B2904" s="67"/>
      <c r="C2904" s="164"/>
    </row>
    <row r="2905" spans="1:3">
      <c r="A2905" s="162"/>
      <c r="B2905" s="67"/>
      <c r="C2905" s="164"/>
    </row>
    <row r="2906" spans="1:3">
      <c r="A2906" s="162"/>
      <c r="B2906" s="67"/>
      <c r="C2906" s="164"/>
    </row>
    <row r="2907" spans="1:3">
      <c r="A2907" s="162"/>
      <c r="B2907" s="67"/>
      <c r="C2907" s="164"/>
    </row>
    <row r="2908" spans="1:3">
      <c r="A2908" s="162"/>
      <c r="B2908" s="67"/>
      <c r="C2908" s="164"/>
    </row>
    <row r="2909" spans="1:3">
      <c r="A2909" s="162"/>
      <c r="B2909" s="67"/>
      <c r="C2909" s="164"/>
    </row>
    <row r="2910" spans="1:3">
      <c r="A2910" s="162"/>
      <c r="B2910" s="67"/>
      <c r="C2910" s="164"/>
    </row>
    <row r="2911" spans="1:3">
      <c r="A2911" s="162"/>
      <c r="B2911" s="67"/>
      <c r="C2911" s="164"/>
    </row>
    <row r="2912" spans="1:3">
      <c r="A2912" s="162"/>
      <c r="B2912" s="67"/>
      <c r="C2912" s="164"/>
    </row>
    <row r="2913" spans="1:3">
      <c r="A2913" s="162"/>
      <c r="B2913" s="67"/>
      <c r="C2913" s="164"/>
    </row>
    <row r="2914" spans="1:3">
      <c r="A2914" s="162"/>
      <c r="B2914" s="67"/>
      <c r="C2914" s="164"/>
    </row>
    <row r="2915" spans="1:3">
      <c r="A2915" s="162"/>
      <c r="B2915" s="67"/>
      <c r="C2915" s="164"/>
    </row>
    <row r="2916" spans="1:3">
      <c r="A2916" s="162"/>
      <c r="B2916" s="67"/>
      <c r="C2916" s="164"/>
    </row>
    <row r="2917" spans="1:3">
      <c r="A2917" s="162"/>
      <c r="B2917" s="67"/>
      <c r="C2917" s="164"/>
    </row>
    <row r="2918" spans="1:3">
      <c r="A2918" s="162"/>
      <c r="B2918" s="67"/>
      <c r="C2918" s="164"/>
    </row>
    <row r="2919" spans="1:3">
      <c r="A2919" s="162"/>
      <c r="B2919" s="67"/>
      <c r="C2919" s="164"/>
    </row>
    <row r="2920" spans="1:3">
      <c r="A2920" s="162"/>
      <c r="B2920" s="67"/>
      <c r="C2920" s="164"/>
    </row>
    <row r="2921" spans="1:3">
      <c r="A2921" s="162"/>
      <c r="B2921" s="67"/>
      <c r="C2921" s="164"/>
    </row>
    <row r="2922" spans="1:3">
      <c r="A2922" s="162"/>
      <c r="B2922" s="67"/>
      <c r="C2922" s="164"/>
    </row>
    <row r="2923" spans="1:3">
      <c r="A2923" s="162"/>
      <c r="B2923" s="67"/>
      <c r="C2923" s="164"/>
    </row>
    <row r="2924" spans="1:3">
      <c r="A2924" s="162"/>
      <c r="B2924" s="67"/>
      <c r="C2924" s="164"/>
    </row>
    <row r="2925" spans="1:3">
      <c r="A2925" s="162"/>
      <c r="B2925" s="67"/>
      <c r="C2925" s="164"/>
    </row>
    <row r="2926" spans="1:3">
      <c r="A2926" s="162"/>
      <c r="B2926" s="67"/>
      <c r="C2926" s="164"/>
    </row>
    <row r="2927" spans="1:3">
      <c r="A2927" s="162"/>
      <c r="B2927" s="67"/>
      <c r="C2927" s="164"/>
    </row>
    <row r="2928" spans="1:3">
      <c r="A2928" s="162"/>
      <c r="B2928" s="67"/>
      <c r="C2928" s="164"/>
    </row>
    <row r="2929" spans="1:3">
      <c r="A2929" s="162"/>
      <c r="B2929" s="67"/>
      <c r="C2929" s="164"/>
    </row>
    <row r="2930" spans="1:3">
      <c r="A2930" s="162"/>
      <c r="B2930" s="67"/>
      <c r="C2930" s="164"/>
    </row>
    <row r="2931" spans="1:3">
      <c r="A2931" s="162"/>
      <c r="B2931" s="67"/>
      <c r="C2931" s="164"/>
    </row>
    <row r="2932" spans="1:3">
      <c r="A2932" s="162"/>
      <c r="B2932" s="67"/>
      <c r="C2932" s="164"/>
    </row>
    <row r="2933" spans="1:3">
      <c r="A2933" s="162"/>
      <c r="B2933" s="67"/>
      <c r="C2933" s="164"/>
    </row>
    <row r="2934" spans="1:3">
      <c r="A2934" s="162"/>
      <c r="B2934" s="67"/>
      <c r="C2934" s="164"/>
    </row>
    <row r="2935" spans="1:3">
      <c r="A2935" s="162"/>
      <c r="B2935" s="67"/>
      <c r="C2935" s="164"/>
    </row>
    <row r="2936" spans="1:3">
      <c r="A2936" s="162"/>
      <c r="B2936" s="67"/>
      <c r="C2936" s="164"/>
    </row>
    <row r="2937" spans="1:3">
      <c r="A2937" s="162"/>
      <c r="B2937" s="67"/>
      <c r="C2937" s="164"/>
    </row>
    <row r="2938" spans="1:3">
      <c r="A2938" s="162"/>
      <c r="B2938" s="67"/>
      <c r="C2938" s="164"/>
    </row>
    <row r="2939" spans="1:3">
      <c r="A2939" s="162"/>
      <c r="B2939" s="67"/>
      <c r="C2939" s="164"/>
    </row>
    <row r="2940" spans="1:3">
      <c r="A2940" s="162"/>
      <c r="B2940" s="67"/>
      <c r="C2940" s="164"/>
    </row>
    <row r="2941" spans="1:3">
      <c r="A2941" s="162"/>
      <c r="B2941" s="67"/>
      <c r="C2941" s="164"/>
    </row>
    <row r="2942" spans="1:3">
      <c r="A2942" s="162"/>
      <c r="B2942" s="67"/>
      <c r="C2942" s="164"/>
    </row>
    <row r="2943" spans="1:3">
      <c r="A2943" s="162"/>
      <c r="B2943" s="67"/>
      <c r="C2943" s="164"/>
    </row>
    <row r="2944" spans="1:3">
      <c r="A2944" s="162"/>
      <c r="B2944" s="67"/>
      <c r="C2944" s="164"/>
    </row>
    <row r="2945" spans="1:3">
      <c r="A2945" s="162"/>
      <c r="B2945" s="67"/>
      <c r="C2945" s="164"/>
    </row>
    <row r="2946" spans="1:3">
      <c r="A2946" s="162"/>
      <c r="B2946" s="67"/>
      <c r="C2946" s="164"/>
    </row>
    <row r="2947" spans="1:3">
      <c r="A2947" s="162"/>
      <c r="B2947" s="67"/>
      <c r="C2947" s="164"/>
    </row>
    <row r="2948" spans="1:3">
      <c r="A2948" s="162"/>
      <c r="B2948" s="67"/>
      <c r="C2948" s="164"/>
    </row>
    <row r="2949" spans="1:3">
      <c r="A2949" s="162"/>
      <c r="B2949" s="67"/>
      <c r="C2949" s="164"/>
    </row>
    <row r="2950" spans="1:3">
      <c r="A2950" s="162"/>
      <c r="B2950" s="67"/>
      <c r="C2950" s="164"/>
    </row>
    <row r="2951" spans="1:3">
      <c r="A2951" s="162"/>
      <c r="B2951" s="67"/>
      <c r="C2951" s="164"/>
    </row>
    <row r="2952" spans="1:3">
      <c r="A2952" s="162"/>
      <c r="B2952" s="67"/>
      <c r="C2952" s="164"/>
    </row>
    <row r="2953" spans="1:3">
      <c r="A2953" s="162"/>
      <c r="B2953" s="67"/>
      <c r="C2953" s="164"/>
    </row>
    <row r="2954" spans="1:3">
      <c r="A2954" s="162"/>
      <c r="B2954" s="67"/>
      <c r="C2954" s="164"/>
    </row>
    <row r="2955" spans="1:3">
      <c r="A2955" s="162"/>
      <c r="B2955" s="67"/>
      <c r="C2955" s="164"/>
    </row>
    <row r="2956" spans="1:3">
      <c r="A2956" s="162"/>
      <c r="B2956" s="67"/>
      <c r="C2956" s="164"/>
    </row>
    <row r="2957" spans="1:3">
      <c r="A2957" s="162"/>
      <c r="B2957" s="67"/>
      <c r="C2957" s="164"/>
    </row>
    <row r="2958" spans="1:3">
      <c r="A2958" s="162"/>
      <c r="B2958" s="67"/>
      <c r="C2958" s="164"/>
    </row>
    <row r="2959" spans="1:3">
      <c r="A2959" s="162"/>
      <c r="B2959" s="67"/>
      <c r="C2959" s="164"/>
    </row>
    <row r="2960" spans="1:3">
      <c r="A2960" s="162"/>
      <c r="B2960" s="67"/>
      <c r="C2960" s="164"/>
    </row>
    <row r="2961" spans="1:3">
      <c r="A2961" s="162"/>
      <c r="B2961" s="67"/>
      <c r="C2961" s="164"/>
    </row>
    <row r="2962" spans="1:3">
      <c r="A2962" s="162"/>
      <c r="B2962" s="67"/>
      <c r="C2962" s="164"/>
    </row>
    <row r="2963" spans="1:3">
      <c r="A2963" s="162"/>
      <c r="B2963" s="67"/>
      <c r="C2963" s="164"/>
    </row>
    <row r="2964" spans="1:3">
      <c r="A2964" s="162"/>
      <c r="B2964" s="67"/>
      <c r="C2964" s="164"/>
    </row>
    <row r="2965" spans="1:3">
      <c r="A2965" s="162"/>
      <c r="B2965" s="67"/>
      <c r="C2965" s="164"/>
    </row>
    <row r="2966" spans="1:3">
      <c r="A2966" s="162"/>
      <c r="B2966" s="67"/>
      <c r="C2966" s="164"/>
    </row>
    <row r="2967" spans="1:3">
      <c r="A2967" s="162"/>
      <c r="B2967" s="67"/>
      <c r="C2967" s="164"/>
    </row>
    <row r="2968" spans="1:3">
      <c r="A2968" s="162"/>
      <c r="B2968" s="67"/>
      <c r="C2968" s="164"/>
    </row>
    <row r="2969" spans="1:3">
      <c r="A2969" s="162"/>
      <c r="B2969" s="67"/>
      <c r="C2969" s="164"/>
    </row>
    <row r="2970" spans="1:3">
      <c r="A2970" s="162"/>
      <c r="B2970" s="67"/>
      <c r="C2970" s="164"/>
    </row>
    <row r="2971" spans="1:3">
      <c r="A2971" s="162"/>
      <c r="B2971" s="67"/>
      <c r="C2971" s="164"/>
    </row>
    <row r="2972" spans="1:3">
      <c r="A2972" s="162"/>
      <c r="B2972" s="67"/>
      <c r="C2972" s="164"/>
    </row>
    <row r="2973" spans="1:3">
      <c r="A2973" s="162"/>
      <c r="B2973" s="67"/>
      <c r="C2973" s="164"/>
    </row>
    <row r="2974" spans="1:3">
      <c r="A2974" s="162"/>
      <c r="B2974" s="67"/>
      <c r="C2974" s="164"/>
    </row>
    <row r="2975" spans="1:3">
      <c r="A2975" s="162"/>
      <c r="B2975" s="67"/>
      <c r="C2975" s="164"/>
    </row>
    <row r="2976" spans="1:3">
      <c r="A2976" s="162"/>
      <c r="B2976" s="67"/>
      <c r="C2976" s="164"/>
    </row>
    <row r="2977" spans="1:3">
      <c r="A2977" s="162"/>
      <c r="B2977" s="67"/>
      <c r="C2977" s="164"/>
    </row>
    <row r="2978" spans="1:3">
      <c r="A2978" s="162"/>
      <c r="B2978" s="67"/>
      <c r="C2978" s="164"/>
    </row>
    <row r="2979" spans="1:3">
      <c r="A2979" s="162"/>
      <c r="B2979" s="67"/>
      <c r="C2979" s="164"/>
    </row>
    <row r="2980" spans="1:3">
      <c r="A2980" s="162"/>
      <c r="B2980" s="67"/>
      <c r="C2980" s="164"/>
    </row>
    <row r="2981" spans="1:3">
      <c r="A2981" s="162"/>
      <c r="B2981" s="67"/>
      <c r="C2981" s="164"/>
    </row>
    <row r="2982" spans="1:3">
      <c r="A2982" s="162"/>
      <c r="B2982" s="67"/>
      <c r="C2982" s="164"/>
    </row>
    <row r="2983" spans="1:3">
      <c r="A2983" s="162"/>
      <c r="B2983" s="67"/>
      <c r="C2983" s="164"/>
    </row>
    <row r="2984" spans="1:3">
      <c r="A2984" s="162"/>
      <c r="B2984" s="67"/>
      <c r="C2984" s="164"/>
    </row>
    <row r="2985" spans="1:3">
      <c r="A2985" s="162"/>
      <c r="B2985" s="67"/>
      <c r="C2985" s="164"/>
    </row>
    <row r="2986" spans="1:3">
      <c r="A2986" s="162"/>
      <c r="B2986" s="67"/>
      <c r="C2986" s="164"/>
    </row>
    <row r="2987" spans="1:3">
      <c r="A2987" s="162"/>
      <c r="B2987" s="67"/>
      <c r="C2987" s="164"/>
    </row>
    <row r="2988" spans="1:3">
      <c r="A2988" s="162"/>
      <c r="B2988" s="67"/>
      <c r="C2988" s="164"/>
    </row>
    <row r="2989" spans="1:3">
      <c r="A2989" s="162"/>
      <c r="B2989" s="67"/>
      <c r="C2989" s="164"/>
    </row>
    <row r="2990" spans="1:3">
      <c r="A2990" s="162"/>
      <c r="B2990" s="67"/>
      <c r="C2990" s="164"/>
    </row>
    <row r="2991" spans="1:3">
      <c r="A2991" s="162"/>
      <c r="B2991" s="67"/>
      <c r="C2991" s="164"/>
    </row>
    <row r="2992" spans="1:3">
      <c r="A2992" s="162"/>
      <c r="B2992" s="67"/>
      <c r="C2992" s="164"/>
    </row>
    <row r="2993" spans="1:3">
      <c r="A2993" s="162"/>
      <c r="B2993" s="67"/>
      <c r="C2993" s="164"/>
    </row>
    <row r="2994" spans="1:3">
      <c r="A2994" s="162"/>
      <c r="B2994" s="67"/>
      <c r="C2994" s="164"/>
    </row>
    <row r="2995" spans="1:3">
      <c r="A2995" s="162"/>
      <c r="B2995" s="67"/>
      <c r="C2995" s="164"/>
    </row>
    <row r="2996" spans="1:3">
      <c r="A2996" s="162"/>
      <c r="B2996" s="67"/>
      <c r="C2996" s="164"/>
    </row>
    <row r="2997" spans="1:3">
      <c r="A2997" s="162"/>
      <c r="B2997" s="67"/>
      <c r="C2997" s="164"/>
    </row>
    <row r="2998" spans="1:3">
      <c r="A2998" s="162"/>
      <c r="B2998" s="67"/>
      <c r="C2998" s="164"/>
    </row>
    <row r="2999" spans="1:3">
      <c r="A2999" s="162"/>
      <c r="B2999" s="67"/>
      <c r="C2999" s="164"/>
    </row>
    <row r="3000" spans="1:3">
      <c r="A3000" s="168"/>
      <c r="B3000" s="169"/>
      <c r="C3000" s="170"/>
    </row>
  </sheetData>
  <phoneticPr fontId="6" type="noConversion"/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3" tint="0.79998168889431442"/>
  </sheetPr>
  <dimension ref="A3:L174"/>
  <sheetViews>
    <sheetView showGridLines="0" zoomScale="90" zoomScaleNormal="90" workbookViewId="0">
      <pane ySplit="9" topLeftCell="A10" activePane="bottomLeft" state="frozen"/>
      <selection pane="bottomLeft" activeCell="H27" sqref="H27"/>
    </sheetView>
  </sheetViews>
  <sheetFormatPr defaultColWidth="0" defaultRowHeight="15" customHeight="1" outlineLevelRow="1"/>
  <cols>
    <col min="1" max="1" width="3.625" style="4" customWidth="1"/>
    <col min="2" max="2" width="3.625" style="96" customWidth="1"/>
    <col min="3" max="3" width="23.625" style="4" customWidth="1"/>
    <col min="4" max="4" width="44.625" style="4" customWidth="1"/>
    <col min="5" max="5" width="43" style="4" customWidth="1"/>
    <col min="6" max="6" width="20.75" style="4" customWidth="1"/>
    <col min="7" max="7" width="16.75" style="4" customWidth="1"/>
    <col min="8" max="8" width="12.5" style="4" bestFit="1" customWidth="1"/>
    <col min="9" max="9" width="45" style="4" bestFit="1" customWidth="1"/>
    <col min="10" max="12" width="9" style="4" customWidth="1"/>
    <col min="13" max="16384" width="9" style="4" hidden="1"/>
  </cols>
  <sheetData>
    <row r="3" spans="2:9" ht="15" customHeight="1">
      <c r="H3" s="56" t="s">
        <v>4894</v>
      </c>
    </row>
    <row r="9" spans="2:9" ht="15" customHeight="1" thickBot="1"/>
    <row r="10" spans="2:9" s="100" customFormat="1" ht="15" customHeight="1">
      <c r="B10" s="99"/>
    </row>
    <row r="11" spans="2:9" ht="15" customHeight="1">
      <c r="B11" s="128" t="s">
        <v>5127</v>
      </c>
    </row>
    <row r="12" spans="2:9" ht="15" customHeight="1">
      <c r="C12" s="4" t="s">
        <v>37</v>
      </c>
      <c r="D12" s="20">
        <v>45838</v>
      </c>
    </row>
    <row r="13" spans="2:9" ht="15" customHeight="1">
      <c r="C13" s="4" t="s">
        <v>4710</v>
      </c>
      <c r="D13" s="20"/>
      <c r="G13"/>
      <c r="H13"/>
      <c r="I13"/>
    </row>
    <row r="14" spans="2:9" ht="15" customHeight="1">
      <c r="D14" s="89"/>
      <c r="G14"/>
      <c r="H14"/>
      <c r="I14"/>
    </row>
    <row r="15" spans="2:9" ht="15" customHeight="1">
      <c r="C15" s="88" t="s">
        <v>5032</v>
      </c>
      <c r="D15" s="89"/>
      <c r="G15"/>
      <c r="H15"/>
      <c r="I15"/>
    </row>
    <row r="16" spans="2:9" ht="15" customHeight="1">
      <c r="C16" s="90" t="s">
        <v>4711</v>
      </c>
      <c r="D16" s="91">
        <f>TABLE!BB13</f>
        <v>0</v>
      </c>
      <c r="G16"/>
      <c r="H16"/>
      <c r="I16"/>
    </row>
    <row r="17" spans="2:9" s="92" customFormat="1" ht="15" customHeight="1">
      <c r="B17" s="98"/>
      <c r="G17" s="93"/>
      <c r="H17" s="93"/>
      <c r="I17" s="93"/>
    </row>
    <row r="18" spans="2:9" ht="15" customHeight="1">
      <c r="G18"/>
      <c r="H18"/>
      <c r="I18"/>
    </row>
    <row r="19" spans="2:9" ht="15" customHeight="1">
      <c r="B19" s="128" t="s">
        <v>4895</v>
      </c>
      <c r="G19"/>
      <c r="H19"/>
      <c r="I19"/>
    </row>
    <row r="21" spans="2:9" ht="15" customHeight="1" thickBot="1">
      <c r="C21" s="121" t="s">
        <v>4899</v>
      </c>
      <c r="D21" s="112" t="s">
        <v>4900</v>
      </c>
    </row>
    <row r="22" spans="2:9" ht="15" customHeight="1">
      <c r="C22" s="114" t="s">
        <v>4662</v>
      </c>
      <c r="D22" s="108"/>
      <c r="E22" s="57" t="s">
        <v>4854</v>
      </c>
    </row>
    <row r="23" spans="2:9" ht="15" customHeight="1">
      <c r="C23" s="114" t="s">
        <v>4663</v>
      </c>
      <c r="D23" s="115"/>
      <c r="E23" s="57" t="s">
        <v>4854</v>
      </c>
    </row>
    <row r="24" spans="2:9" ht="19.5">
      <c r="C24" s="114" t="s">
        <v>22</v>
      </c>
      <c r="D24" s="116"/>
      <c r="E24" s="57" t="s">
        <v>4854</v>
      </c>
    </row>
    <row r="25" spans="2:9" ht="15" customHeight="1">
      <c r="C25" s="114" t="s">
        <v>4790</v>
      </c>
      <c r="D25" s="117"/>
      <c r="E25" s="57" t="s">
        <v>4853</v>
      </c>
    </row>
    <row r="26" spans="2:9" ht="15" customHeight="1">
      <c r="C26" s="114" t="s">
        <v>4789</v>
      </c>
      <c r="D26" s="118"/>
      <c r="E26" s="57" t="s">
        <v>4853</v>
      </c>
    </row>
    <row r="27" spans="2:9" ht="15" customHeight="1">
      <c r="C27" s="114" t="s">
        <v>4671</v>
      </c>
      <c r="D27" s="118"/>
      <c r="E27" s="57" t="s">
        <v>4853</v>
      </c>
      <c r="G27" s="16"/>
    </row>
    <row r="28" spans="2:9" ht="15" customHeight="1">
      <c r="C28" s="114" t="s">
        <v>4672</v>
      </c>
      <c r="D28" s="118"/>
      <c r="E28" s="57" t="s">
        <v>4853</v>
      </c>
      <c r="G28" s="16"/>
    </row>
    <row r="29" spans="2:9" ht="15" customHeight="1">
      <c r="C29" s="119" t="s">
        <v>4673</v>
      </c>
      <c r="D29" s="120"/>
      <c r="G29" s="16"/>
    </row>
    <row r="30" spans="2:9" s="92" customFormat="1" ht="15" customHeight="1">
      <c r="B30" s="98"/>
      <c r="F30" s="94"/>
      <c r="G30" s="95"/>
    </row>
    <row r="32" spans="2:9" ht="15" customHeight="1">
      <c r="B32" s="128" t="s">
        <v>4896</v>
      </c>
      <c r="D32" s="6"/>
      <c r="F32" s="6"/>
      <c r="G32"/>
      <c r="H32"/>
      <c r="I32"/>
    </row>
    <row r="33" spans="2:9" ht="15" customHeight="1">
      <c r="B33" s="97"/>
      <c r="D33" s="6"/>
      <c r="F33" s="6"/>
      <c r="G33"/>
      <c r="H33"/>
      <c r="I33"/>
    </row>
    <row r="34" spans="2:9" ht="15" customHeight="1">
      <c r="B34" s="97"/>
      <c r="D34" s="6"/>
      <c r="F34" s="6"/>
      <c r="G34"/>
      <c r="H34"/>
      <c r="I34"/>
    </row>
    <row r="35" spans="2:9" ht="15" customHeight="1">
      <c r="B35" s="97"/>
      <c r="D35" s="6"/>
      <c r="F35" s="6"/>
      <c r="G35"/>
      <c r="H35"/>
      <c r="I35"/>
    </row>
    <row r="36" spans="2:9" ht="15" customHeight="1">
      <c r="B36" s="97"/>
      <c r="D36" s="6"/>
      <c r="F36" s="6"/>
      <c r="G36"/>
      <c r="H36"/>
      <c r="I36"/>
    </row>
    <row r="37" spans="2:9" ht="15" customHeight="1">
      <c r="B37" s="97"/>
      <c r="D37" s="6"/>
      <c r="F37" s="6"/>
      <c r="G37"/>
      <c r="H37"/>
      <c r="I37"/>
    </row>
    <row r="38" spans="2:9" ht="15" customHeight="1">
      <c r="B38" s="97"/>
      <c r="D38" s="6"/>
      <c r="F38" s="6"/>
      <c r="G38"/>
      <c r="H38"/>
      <c r="I38"/>
    </row>
    <row r="39" spans="2:9" ht="15" customHeight="1">
      <c r="B39" s="97"/>
      <c r="D39" s="6"/>
      <c r="F39" s="6"/>
      <c r="G39"/>
      <c r="H39"/>
      <c r="I39"/>
    </row>
    <row r="40" spans="2:9" ht="15" customHeight="1">
      <c r="B40" s="97"/>
      <c r="D40" s="6"/>
      <c r="F40" s="6"/>
      <c r="G40"/>
      <c r="H40"/>
      <c r="I40"/>
    </row>
    <row r="41" spans="2:9" ht="15" customHeight="1">
      <c r="B41" s="97"/>
      <c r="D41" s="6"/>
      <c r="F41" s="6"/>
      <c r="G41"/>
      <c r="H41"/>
      <c r="I41"/>
    </row>
    <row r="42" spans="2:9" ht="15" customHeight="1">
      <c r="B42" s="97"/>
      <c r="D42" s="6"/>
      <c r="F42" s="6"/>
      <c r="G42"/>
      <c r="H42"/>
      <c r="I42"/>
    </row>
    <row r="43" spans="2:9" ht="15" customHeight="1">
      <c r="B43" s="97"/>
      <c r="D43" s="6"/>
      <c r="F43" s="6"/>
      <c r="G43"/>
      <c r="H43"/>
      <c r="I43"/>
    </row>
    <row r="44" spans="2:9" ht="15" customHeight="1" thickBot="1">
      <c r="C44" s="112" t="s">
        <v>4666</v>
      </c>
      <c r="D44" s="113" t="s">
        <v>4694</v>
      </c>
      <c r="F44" s="6"/>
      <c r="G44"/>
      <c r="H44"/>
      <c r="I44"/>
    </row>
    <row r="45" spans="2:9" ht="15" customHeight="1">
      <c r="C45" s="108"/>
      <c r="D45" s="109" t="str">
        <f>IFERROR(INDEX(DB[10차표준(세분류)],MATCH('1. 개요'!$C45,DB[종목명],0)),"")</f>
        <v/>
      </c>
      <c r="F45" s="58"/>
      <c r="G45"/>
      <c r="H45"/>
      <c r="I45"/>
    </row>
    <row r="46" spans="2:9" ht="15" customHeight="1">
      <c r="C46" s="108"/>
      <c r="D46" s="109" t="str">
        <f>IFERROR(INDEX(DB[10차표준(세분류)],MATCH('1. 개요'!$C46,DB[종목명],0)),"")</f>
        <v/>
      </c>
      <c r="F46" s="58"/>
      <c r="G46"/>
      <c r="H46"/>
      <c r="I46"/>
    </row>
    <row r="47" spans="2:9" ht="15" customHeight="1">
      <c r="C47" s="108"/>
      <c r="D47" s="109" t="str">
        <f>IFERROR(INDEX(DB[10차표준(세분류)],MATCH('1. 개요'!$C47,DB[종목명],0)),"")</f>
        <v/>
      </c>
      <c r="F47" s="58"/>
      <c r="G47"/>
      <c r="H47"/>
      <c r="I47"/>
    </row>
    <row r="48" spans="2:9" ht="15" customHeight="1">
      <c r="C48" s="108"/>
      <c r="D48" s="109" t="str">
        <f>IFERROR(INDEX(DB[10차표준(세분류)],MATCH('1. 개요'!$C48,DB[종목명],0)),"")</f>
        <v/>
      </c>
      <c r="F48" s="58"/>
      <c r="G48"/>
      <c r="H48"/>
      <c r="I48"/>
    </row>
    <row r="49" spans="3:9" ht="15" customHeight="1">
      <c r="C49" s="108"/>
      <c r="D49" s="109" t="str">
        <f>IFERROR(INDEX(DB[10차표준(세분류)],MATCH('1. 개요'!$C49,DB[종목명],0)),"")</f>
        <v/>
      </c>
      <c r="F49" s="58"/>
      <c r="G49"/>
      <c r="H49"/>
      <c r="I49"/>
    </row>
    <row r="50" spans="3:9" ht="15" customHeight="1">
      <c r="C50" s="108"/>
      <c r="D50" s="109" t="str">
        <f>IFERROR(INDEX(DB[10차표준(세분류)],MATCH('1. 개요'!$C50,DB[종목명],0)),"")</f>
        <v/>
      </c>
      <c r="F50" s="58"/>
      <c r="G50"/>
      <c r="H50"/>
      <c r="I50"/>
    </row>
    <row r="51" spans="3:9" ht="15" customHeight="1">
      <c r="C51" s="108"/>
      <c r="D51" s="109" t="str">
        <f>IFERROR(INDEX(DB[10차표준(세분류)],MATCH('1. 개요'!$C51,DB[종목명],0)),"")</f>
        <v/>
      </c>
      <c r="F51" s="58"/>
      <c r="G51"/>
      <c r="H51"/>
      <c r="I51"/>
    </row>
    <row r="52" spans="3:9" ht="15" customHeight="1">
      <c r="C52" s="108"/>
      <c r="D52" s="109" t="str">
        <f>IFERROR(INDEX(DB[10차표준(세분류)],MATCH('1. 개요'!$C52,DB[종목명],0)),"")</f>
        <v/>
      </c>
      <c r="F52" s="58"/>
      <c r="G52" s="6"/>
    </row>
    <row r="53" spans="3:9" ht="15" customHeight="1">
      <c r="C53" s="108"/>
      <c r="D53" s="109" t="str">
        <f>IFERROR(INDEX(DB[10차표준(세분류)],MATCH('1. 개요'!$C53,DB[종목명],0)),"")</f>
        <v/>
      </c>
      <c r="F53" s="58"/>
      <c r="G53" s="6"/>
    </row>
    <row r="54" spans="3:9" ht="15" customHeight="1">
      <c r="C54" s="108"/>
      <c r="D54" s="109" t="str">
        <f>IFERROR(INDEX(DB[10차표준(세분류)],MATCH('1. 개요'!$C54,DB[종목명],0)),"")</f>
        <v/>
      </c>
      <c r="F54" s="58"/>
      <c r="G54" s="6"/>
    </row>
    <row r="55" spans="3:9" ht="15" customHeight="1">
      <c r="C55" s="108"/>
      <c r="D55" s="109" t="str">
        <f>IFERROR(INDEX(DB[10차표준(세분류)],MATCH('1. 개요'!$C55,DB[종목명],0)),"")</f>
        <v/>
      </c>
      <c r="F55" s="58"/>
      <c r="G55" s="6"/>
    </row>
    <row r="56" spans="3:9" ht="15" customHeight="1" outlineLevel="1">
      <c r="C56" s="108"/>
      <c r="D56" s="109" t="str">
        <f>IFERROR(INDEX(DB[10차표준(세분류)],MATCH('1. 개요'!$C56,DB[종목명],0)),"")</f>
        <v/>
      </c>
      <c r="F56" s="58"/>
      <c r="G56" s="6"/>
    </row>
    <row r="57" spans="3:9" ht="15" customHeight="1" outlineLevel="1">
      <c r="C57" s="108"/>
      <c r="D57" s="109" t="str">
        <f>IFERROR(INDEX(DB[10차표준(세분류)],MATCH('1. 개요'!$C57,DB[종목명],0)),"")</f>
        <v/>
      </c>
      <c r="F57" s="58"/>
      <c r="G57" s="6"/>
    </row>
    <row r="58" spans="3:9" ht="15" customHeight="1" outlineLevel="1">
      <c r="C58" s="108"/>
      <c r="D58" s="109" t="str">
        <f>IFERROR(INDEX(DB[10차표준(세분류)],MATCH('1. 개요'!$C58,DB[종목명],0)),"")</f>
        <v/>
      </c>
      <c r="F58" s="58"/>
      <c r="G58" s="6"/>
    </row>
    <row r="59" spans="3:9" ht="15" customHeight="1" outlineLevel="1">
      <c r="C59" s="108"/>
      <c r="D59" s="109" t="str">
        <f>IFERROR(INDEX(DB[10차표준(세분류)],MATCH('1. 개요'!$C59,DB[종목명],0)),"")</f>
        <v/>
      </c>
      <c r="F59" s="58"/>
      <c r="G59" s="6"/>
    </row>
    <row r="60" spans="3:9" ht="15" customHeight="1" outlineLevel="1">
      <c r="C60" s="108"/>
      <c r="D60" s="109" t="str">
        <f>IFERROR(INDEX(DB[10차표준(세분류)],MATCH('1. 개요'!$C60,DB[종목명],0)),"")</f>
        <v/>
      </c>
      <c r="F60" s="58"/>
      <c r="G60" s="6"/>
    </row>
    <row r="61" spans="3:9" ht="15" customHeight="1" outlineLevel="1">
      <c r="C61" s="108"/>
      <c r="D61" s="109" t="str">
        <f>IFERROR(INDEX(DB[10차표준(세분류)],MATCH('1. 개요'!$C61,DB[종목명],0)),"")</f>
        <v/>
      </c>
      <c r="F61" s="58"/>
      <c r="G61" s="6"/>
    </row>
    <row r="62" spans="3:9" ht="15" customHeight="1" outlineLevel="1">
      <c r="C62" s="108"/>
      <c r="D62" s="109" t="str">
        <f>IFERROR(INDEX(DB[10차표준(세분류)],MATCH('1. 개요'!$C62,DB[종목명],0)),"")</f>
        <v/>
      </c>
      <c r="F62" s="58"/>
      <c r="G62" s="6"/>
    </row>
    <row r="63" spans="3:9" ht="15" customHeight="1" outlineLevel="1">
      <c r="C63" s="108"/>
      <c r="D63" s="109" t="str">
        <f>IFERROR(INDEX(DB[10차표준(세분류)],MATCH('1. 개요'!$C63,DB[종목명],0)),"")</f>
        <v/>
      </c>
      <c r="F63" s="58"/>
      <c r="G63" s="6"/>
    </row>
    <row r="64" spans="3:9" ht="15" customHeight="1">
      <c r="C64" s="110"/>
      <c r="D64" s="111" t="str">
        <f>IFERROR(INDEX(DB[10차표준(세분류)],MATCH('1. 개요'!$C64,DB[종목명],0)),"")</f>
        <v/>
      </c>
      <c r="F64" s="58"/>
      <c r="G64" s="6"/>
    </row>
    <row r="66" spans="2:7" ht="15" customHeight="1">
      <c r="C66" s="107" t="s">
        <v>4898</v>
      </c>
      <c r="D66" s="56"/>
      <c r="G66" s="11"/>
    </row>
    <row r="67" spans="2:7" ht="15" customHeight="1">
      <c r="C67" s="4" t="str">
        <f>LOOKUP(2,1/(COUNTIF($C$66:C66,$D$45:$D$64)=0),$D$45:$D$64)</f>
        <v/>
      </c>
      <c r="G67" s="11"/>
    </row>
    <row r="68" spans="2:7" ht="15" customHeight="1">
      <c r="C68" s="101" t="str" cm="1">
        <f t="array" ref="C68">IFERROR(LOOKUP(2,1/(COUNTIF($C$66:C67,$D$45:$D$64)=0),$D$45:$D$64),"")</f>
        <v/>
      </c>
      <c r="D68" s="102"/>
    </row>
    <row r="69" spans="2:7" ht="15" customHeight="1">
      <c r="C69" s="103" t="str">
        <f>IFERROR(LOOKUP(2,1/(COUNTIF($C$66:C68,$D$45:$D$64)=0),$D$45:$D$64),"")</f>
        <v/>
      </c>
      <c r="D69" s="104"/>
    </row>
    <row r="70" spans="2:7" ht="15" customHeight="1">
      <c r="C70" s="103" t="str">
        <f>IFERROR(LOOKUP(2,1/(COUNTIF($C$66:C69,$D$45:$D$64)=0),$D$45:$D$64),"")</f>
        <v/>
      </c>
      <c r="D70" s="104"/>
    </row>
    <row r="71" spans="2:7" ht="15" customHeight="1">
      <c r="C71" s="103" t="str">
        <f>IFERROR(LOOKUP(2,1/(COUNTIF($C$66:C70,$D$45:$D$64)=0),$D$45:$D$64),"")</f>
        <v/>
      </c>
      <c r="D71" s="104"/>
    </row>
    <row r="72" spans="2:7" ht="15" customHeight="1">
      <c r="C72" s="103" t="str">
        <f>IFERROR(LOOKUP(2,1/(COUNTIF($C$66:C71,$D$45:$D$64)=0),$D$45:$D$64),"")</f>
        <v/>
      </c>
      <c r="D72" s="104"/>
    </row>
    <row r="73" spans="2:7" ht="15" customHeight="1" outlineLevel="1">
      <c r="C73" s="103" t="str">
        <f>IFERROR(LOOKUP(2,1/(COUNTIF($C$66:C72,$D$45:$D$64)=0),$D$45:$D$64),"")</f>
        <v/>
      </c>
      <c r="D73" s="104"/>
    </row>
    <row r="74" spans="2:7" ht="15" customHeight="1" outlineLevel="1">
      <c r="C74" s="103" t="str">
        <f>IFERROR(LOOKUP(2,1/(COUNTIF($C$66:C73,$D$45:$D$64)=0),$D$45:$D$64),"")</f>
        <v/>
      </c>
      <c r="D74" s="104"/>
    </row>
    <row r="75" spans="2:7" ht="15" customHeight="1" outlineLevel="1">
      <c r="C75" s="103" t="str">
        <f>IFERROR(LOOKUP(2,1/(COUNTIF($C$66:C74,$D$45:$D$64)=0),$D$45:$D$64),"")</f>
        <v/>
      </c>
      <c r="D75" s="104"/>
    </row>
    <row r="76" spans="2:7" ht="15" customHeight="1" outlineLevel="1">
      <c r="C76" s="103" t="str">
        <f>IFERROR(LOOKUP(2,1/(COUNTIF($C$66:C75,$D$45:$D$64)=0),$D$45:$D$64),"")</f>
        <v/>
      </c>
      <c r="D76" s="104"/>
    </row>
    <row r="77" spans="2:7" ht="15" customHeight="1" outlineLevel="1">
      <c r="C77" s="103" t="str">
        <f>IFERROR(LOOKUP(2,1/(COUNTIF($C$66:C76,$D$45:$D$64)=0),$D$45:$D$64),"")</f>
        <v/>
      </c>
      <c r="D77" s="104"/>
    </row>
    <row r="78" spans="2:7" ht="15" customHeight="1">
      <c r="C78" s="105" t="str">
        <f>IFERROR(LOOKUP(2,1/(COUNTIF($C$66:C77,$D$45:$D$64)=0),$D$45:$D$64),"")</f>
        <v/>
      </c>
      <c r="D78" s="106"/>
    </row>
    <row r="79" spans="2:7" s="92" customFormat="1" ht="15" customHeight="1">
      <c r="B79" s="98"/>
      <c r="F79" s="94"/>
      <c r="G79" s="95"/>
    </row>
    <row r="80" spans="2:7" ht="15" customHeight="1">
      <c r="F80" s="57"/>
      <c r="G80" s="16"/>
    </row>
    <row r="81" spans="2:9" ht="15" customHeight="1">
      <c r="B81" s="128" t="s">
        <v>5007</v>
      </c>
      <c r="C81" s="5"/>
      <c r="D81" s="56"/>
    </row>
    <row r="82" spans="2:9" ht="15" customHeight="1">
      <c r="B82" s="97"/>
      <c r="C82" s="5"/>
      <c r="D82" s="56"/>
    </row>
    <row r="83" spans="2:9" ht="15" customHeight="1">
      <c r="B83" s="97"/>
      <c r="C83" s="5"/>
      <c r="D83" s="56"/>
    </row>
    <row r="84" spans="2:9" ht="15" customHeight="1">
      <c r="B84" s="97"/>
      <c r="C84" s="5"/>
      <c r="D84" s="56"/>
      <c r="F84" s="65"/>
    </row>
    <row r="85" spans="2:9" ht="15" customHeight="1">
      <c r="B85" s="97"/>
      <c r="C85" s="5"/>
      <c r="D85" s="56"/>
      <c r="F85" s="87"/>
    </row>
    <row r="86" spans="2:9" ht="15" customHeight="1">
      <c r="B86" s="97"/>
      <c r="C86" s="5"/>
      <c r="D86" s="56"/>
      <c r="F86" s="65"/>
    </row>
    <row r="87" spans="2:9" ht="15" customHeight="1">
      <c r="B87" s="97"/>
      <c r="C87" s="5"/>
      <c r="D87" s="56"/>
      <c r="F87" s="65"/>
      <c r="G87" s="172"/>
      <c r="I87" s="172"/>
    </row>
    <row r="88" spans="2:9" ht="15" customHeight="1">
      <c r="B88" s="97"/>
      <c r="C88" s="5"/>
      <c r="D88" s="56"/>
      <c r="F88" s="16"/>
    </row>
    <row r="89" spans="2:9" ht="15" customHeight="1">
      <c r="B89" s="97"/>
      <c r="C89" s="5"/>
      <c r="D89" s="56"/>
      <c r="F89" s="16"/>
    </row>
    <row r="90" spans="2:9" ht="15" customHeight="1">
      <c r="B90" s="97"/>
      <c r="C90" s="5"/>
      <c r="D90" s="56"/>
    </row>
    <row r="91" spans="2:9" ht="15" customHeight="1">
      <c r="B91" s="97"/>
      <c r="C91" s="5"/>
      <c r="D91" s="56"/>
    </row>
    <row r="92" spans="2:9" ht="15" customHeight="1">
      <c r="B92" s="97"/>
      <c r="C92" s="5"/>
      <c r="D92" s="56"/>
    </row>
    <row r="93" spans="2:9" ht="15" customHeight="1">
      <c r="C93" s="14" t="s">
        <v>4897</v>
      </c>
    </row>
    <row r="94" spans="2:9" ht="15" customHeight="1">
      <c r="C94" s="14"/>
    </row>
    <row r="95" spans="2:9" ht="15" customHeight="1">
      <c r="B95" s="126" t="s">
        <v>4901</v>
      </c>
      <c r="F95"/>
      <c r="G95"/>
      <c r="H95"/>
      <c r="I95"/>
    </row>
    <row r="96" spans="2:9" ht="15" customHeight="1">
      <c r="B96" s="122"/>
      <c r="C96" s="127"/>
      <c r="D96" s="123"/>
      <c r="F96"/>
      <c r="G96"/>
      <c r="H96"/>
      <c r="I96"/>
    </row>
    <row r="97" spans="2:9" ht="15" customHeight="1">
      <c r="B97" s="122"/>
      <c r="F97"/>
      <c r="G97"/>
      <c r="H97"/>
      <c r="I97"/>
    </row>
    <row r="98" spans="2:9" ht="15" customHeight="1">
      <c r="B98" s="126" t="s">
        <v>4909</v>
      </c>
      <c r="F98"/>
      <c r="G98"/>
      <c r="H98"/>
      <c r="I98"/>
    </row>
    <row r="99" spans="2:9" ht="15" customHeight="1" thickBot="1">
      <c r="C99" s="124" t="s">
        <v>4902</v>
      </c>
      <c r="D99"/>
      <c r="F99"/>
      <c r="G99"/>
      <c r="H99"/>
      <c r="I99"/>
    </row>
    <row r="100" spans="2:9" ht="15" customHeight="1">
      <c r="C100" s="125"/>
      <c r="D100"/>
      <c r="F100"/>
      <c r="G100"/>
      <c r="H100"/>
      <c r="I100"/>
    </row>
    <row r="101" spans="2:9" ht="15" customHeight="1">
      <c r="C101" s="108"/>
      <c r="D101"/>
      <c r="F101"/>
      <c r="G101"/>
      <c r="H101"/>
      <c r="I101"/>
    </row>
    <row r="102" spans="2:9" ht="15" customHeight="1">
      <c r="C102" s="108"/>
      <c r="D102"/>
    </row>
    <row r="103" spans="2:9" ht="15" customHeight="1">
      <c r="C103" s="108"/>
      <c r="D103"/>
    </row>
    <row r="104" spans="2:9" ht="15" customHeight="1">
      <c r="C104" s="108"/>
    </row>
    <row r="105" spans="2:9" ht="15" customHeight="1">
      <c r="C105" s="108"/>
    </row>
    <row r="106" spans="2:9" ht="15" customHeight="1">
      <c r="C106" s="108"/>
    </row>
    <row r="107" spans="2:9" ht="15" customHeight="1">
      <c r="C107" s="108"/>
    </row>
    <row r="108" spans="2:9" ht="15" customHeight="1">
      <c r="C108" s="108"/>
    </row>
    <row r="109" spans="2:9" ht="15" customHeight="1">
      <c r="C109" s="110"/>
    </row>
    <row r="110" spans="2:9" ht="15" customHeight="1">
      <c r="C110" s="6"/>
    </row>
    <row r="112" spans="2:9" ht="15" customHeight="1">
      <c r="B112" s="128" t="s">
        <v>4905</v>
      </c>
    </row>
    <row r="113" spans="1:12" ht="15" customHeight="1">
      <c r="C113" s="4" t="s">
        <v>4903</v>
      </c>
    </row>
    <row r="114" spans="1:12" ht="15" customHeight="1">
      <c r="C114" s="4" t="s">
        <v>4904</v>
      </c>
    </row>
    <row r="117" spans="1:12" ht="15" customHeight="1">
      <c r="D117" s="56" t="s">
        <v>4906</v>
      </c>
    </row>
    <row r="126" spans="1:12" ht="21" customHeight="1">
      <c r="A126" s="134"/>
      <c r="B126" s="135"/>
      <c r="C126" s="136" t="s">
        <v>4951</v>
      </c>
      <c r="D126" s="134"/>
      <c r="E126" s="134"/>
      <c r="F126" s="134"/>
      <c r="G126" s="134"/>
      <c r="H126" s="134"/>
      <c r="I126" s="134"/>
      <c r="J126" s="134"/>
      <c r="K126" s="134"/>
      <c r="L126" s="134"/>
    </row>
    <row r="128" spans="1:12" s="65" customFormat="1" ht="13.5"/>
    <row r="129" spans="3:3" s="65" customFormat="1" ht="13.5">
      <c r="C129" s="65" t="s">
        <v>4889</v>
      </c>
    </row>
    <row r="130" spans="3:3" s="65" customFormat="1" ht="13.5">
      <c r="C130" s="65" t="s">
        <v>4890</v>
      </c>
    </row>
    <row r="131" spans="3:3" s="65" customFormat="1" ht="13.5"/>
    <row r="132" spans="3:3" s="65" customFormat="1" ht="13.5"/>
    <row r="133" spans="3:3" s="65" customFormat="1" ht="13.5"/>
    <row r="134" spans="3:3" s="65" customFormat="1" ht="13.5"/>
    <row r="135" spans="3:3" s="65" customFormat="1" ht="13.5"/>
    <row r="136" spans="3:3" s="65" customFormat="1" ht="13.5"/>
    <row r="137" spans="3:3" s="65" customFormat="1" ht="13.5"/>
    <row r="138" spans="3:3" s="65" customFormat="1" ht="13.5"/>
    <row r="139" spans="3:3" s="65" customFormat="1" ht="13.5"/>
    <row r="140" spans="3:3" s="65" customFormat="1" ht="13.5"/>
    <row r="141" spans="3:3" s="65" customFormat="1" ht="13.5"/>
    <row r="142" spans="3:3" s="65" customFormat="1" ht="16.5">
      <c r="C142" s="14" t="s">
        <v>4948</v>
      </c>
    </row>
    <row r="143" spans="3:3" s="65" customFormat="1" ht="13.5">
      <c r="C143" s="65" t="s">
        <v>4893</v>
      </c>
    </row>
    <row r="144" spans="3:3" s="65" customFormat="1" ht="13.5"/>
    <row r="145" spans="5:5" s="65" customFormat="1" ht="13.5"/>
    <row r="146" spans="5:5" s="65" customFormat="1" ht="13.5"/>
    <row r="147" spans="5:5" s="65" customFormat="1" ht="13.5"/>
    <row r="148" spans="5:5" s="65" customFormat="1" ht="13.5"/>
    <row r="149" spans="5:5" s="65" customFormat="1" ht="13.5"/>
    <row r="150" spans="5:5" s="65" customFormat="1" ht="13.5"/>
    <row r="151" spans="5:5" s="65" customFormat="1" ht="13.5"/>
    <row r="152" spans="5:5" s="65" customFormat="1" ht="13.5">
      <c r="E152" s="133" t="s">
        <v>4891</v>
      </c>
    </row>
    <row r="153" spans="5:5" s="65" customFormat="1" ht="13.5"/>
    <row r="154" spans="5:5" s="65" customFormat="1" ht="13.5"/>
    <row r="155" spans="5:5" s="65" customFormat="1" ht="13.5"/>
    <row r="156" spans="5:5" s="65" customFormat="1" ht="13.5"/>
    <row r="157" spans="5:5" s="65" customFormat="1" ht="13.5"/>
    <row r="158" spans="5:5" s="65" customFormat="1" ht="13.5"/>
    <row r="159" spans="5:5" s="65" customFormat="1" ht="13.5"/>
    <row r="160" spans="5:5" s="65" customFormat="1" ht="13.5"/>
    <row r="161" spans="3:6" s="65" customFormat="1" ht="13.5"/>
    <row r="162" spans="3:6" s="65" customFormat="1" ht="16.5">
      <c r="C162" s="14" t="s">
        <v>4949</v>
      </c>
    </row>
    <row r="163" spans="3:6" s="65" customFormat="1" ht="13.5">
      <c r="C163" s="65" t="s">
        <v>4950</v>
      </c>
    </row>
    <row r="164" spans="3:6" s="65" customFormat="1" ht="13.5"/>
    <row r="165" spans="3:6" s="65" customFormat="1" ht="13.5"/>
    <row r="166" spans="3:6" s="65" customFormat="1" ht="13.5"/>
    <row r="167" spans="3:6" s="65" customFormat="1" ht="13.5"/>
    <row r="168" spans="3:6" s="65" customFormat="1" ht="13.5"/>
    <row r="169" spans="3:6" s="65" customFormat="1" ht="13.5"/>
    <row r="170" spans="3:6" s="65" customFormat="1" ht="13.5">
      <c r="E170" s="133" t="s">
        <v>4891</v>
      </c>
    </row>
    <row r="171" spans="3:6" s="65" customFormat="1" ht="13.5"/>
    <row r="172" spans="3:6" s="65" customFormat="1" ht="13.5">
      <c r="F172" s="15"/>
    </row>
    <row r="173" spans="3:6" s="65" customFormat="1" ht="13.5"/>
    <row r="174" spans="3:6" s="65" customFormat="1" ht="13.5"/>
  </sheetData>
  <phoneticPr fontId="6" type="noConversion"/>
  <dataValidations disablePrompts="1" count="1">
    <dataValidation type="list" allowBlank="1" showInputMessage="1" showErrorMessage="1" sqref="D32:D43" xr:uid="{00000000-0002-0000-0000-000000000000}">
      <formula1>G$45:G$49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3" tint="0.79998168889431442"/>
  </sheetPr>
  <dimension ref="A1:AL2521"/>
  <sheetViews>
    <sheetView showGridLines="0" zoomScale="90" zoomScaleNormal="90" workbookViewId="0">
      <pane xSplit="2" ySplit="7" topLeftCell="C23" activePane="bottomRight" state="frozen"/>
      <selection pane="topRight" activeCell="C1" sqref="C1"/>
      <selection pane="bottomLeft" activeCell="A8" sqref="A8"/>
      <selection pane="bottomRight" activeCell="V41" sqref="V41"/>
    </sheetView>
  </sheetViews>
  <sheetFormatPr defaultColWidth="0" defaultRowHeight="12" outlineLevelCol="1"/>
  <cols>
    <col min="1" max="1" width="6" style="4" customWidth="1"/>
    <col min="2" max="2" width="15.625" style="4" customWidth="1"/>
    <col min="3" max="3" width="25.625" style="4" customWidth="1"/>
    <col min="4" max="4" width="30.625" style="4" customWidth="1"/>
    <col min="5" max="5" width="55.625" style="4" customWidth="1"/>
    <col min="6" max="6" width="15.625" style="4" customWidth="1"/>
    <col min="7" max="7" width="10.625" style="4" customWidth="1"/>
    <col min="8" max="10" width="9.625" style="4" customWidth="1"/>
    <col min="11" max="13" width="8.625" style="4" customWidth="1"/>
    <col min="14" max="14" width="11.625" style="4" customWidth="1"/>
    <col min="15" max="15" width="17.875" style="4" customWidth="1"/>
    <col min="16" max="19" width="14.75" style="4" customWidth="1" outlineLevel="1"/>
    <col min="20" max="20" width="11.5" style="4" customWidth="1"/>
    <col min="21" max="21" width="9" style="4" customWidth="1"/>
    <col min="22" max="22" width="11.5" style="4" customWidth="1"/>
    <col min="23" max="23" width="3.25" style="4" customWidth="1"/>
    <col min="24" max="33" width="9" style="4" customWidth="1" outlineLevel="1"/>
    <col min="34" max="35" width="9" style="4" customWidth="1"/>
    <col min="36" max="38" width="0" style="4" hidden="1" customWidth="1"/>
    <col min="39" max="16384" width="9" style="4" hidden="1"/>
  </cols>
  <sheetData>
    <row r="1" spans="1:33" s="6" customFormat="1">
      <c r="B1" s="44"/>
      <c r="C1" s="39"/>
      <c r="D1" s="39"/>
      <c r="E1" s="39"/>
      <c r="F1" s="129"/>
      <c r="G1" s="39"/>
      <c r="H1" s="39"/>
      <c r="I1" s="39"/>
      <c r="J1" s="39"/>
      <c r="K1" s="39"/>
      <c r="L1" s="39"/>
      <c r="M1" s="39"/>
      <c r="N1" s="39"/>
      <c r="O1" s="64"/>
      <c r="P1" s="39"/>
      <c r="Q1" s="39"/>
      <c r="R1" s="39"/>
      <c r="S1" s="39"/>
      <c r="T1" s="39"/>
      <c r="U1" s="39"/>
      <c r="V1" s="64"/>
      <c r="W1" s="4"/>
    </row>
    <row r="2" spans="1:33" s="6" customFormat="1">
      <c r="B2" s="44"/>
      <c r="C2" s="39"/>
      <c r="D2" s="39"/>
      <c r="E2" s="39"/>
      <c r="F2" s="129"/>
      <c r="G2" s="39"/>
      <c r="H2" s="39"/>
      <c r="I2" s="39"/>
      <c r="J2" s="39"/>
      <c r="K2" s="39"/>
      <c r="L2" s="39"/>
      <c r="M2" s="39"/>
      <c r="N2" s="39"/>
      <c r="O2" s="3" t="e">
        <f>MATCH($O$7,$P$7:$S$7,0)</f>
        <v>#N/A</v>
      </c>
      <c r="Q2" s="39"/>
      <c r="R2" s="39"/>
      <c r="S2" s="39"/>
      <c r="T2" s="39"/>
      <c r="U2" s="39"/>
      <c r="V2" s="64"/>
      <c r="W2" s="4"/>
    </row>
    <row r="3" spans="1:33" s="6" customFormat="1" ht="12.75" thickBot="1">
      <c r="B3" s="44"/>
      <c r="C3" s="39"/>
      <c r="D3" s="39"/>
      <c r="E3" s="39"/>
      <c r="F3" s="129"/>
      <c r="G3" s="39"/>
      <c r="I3" s="39"/>
      <c r="J3" s="39"/>
      <c r="K3" s="39"/>
      <c r="L3" s="39"/>
      <c r="M3" s="39"/>
      <c r="N3" s="39"/>
      <c r="O3" s="130" t="s">
        <v>4908</v>
      </c>
      <c r="P3" s="147" t="s">
        <v>5128</v>
      </c>
      <c r="Q3" s="39"/>
      <c r="R3" s="39"/>
      <c r="S3" s="39"/>
      <c r="T3" s="39"/>
      <c r="U3" s="39"/>
      <c r="V3" s="137"/>
      <c r="W3" s="4"/>
    </row>
    <row r="4" spans="1:33" s="6" customFormat="1" ht="12.75" thickBot="1">
      <c r="B4" s="44"/>
      <c r="C4" s="39"/>
      <c r="D4" s="39"/>
      <c r="E4" s="39"/>
      <c r="F4" s="129"/>
      <c r="G4" s="39"/>
      <c r="H4" s="39"/>
      <c r="I4" s="39"/>
      <c r="J4" s="39"/>
      <c r="K4" s="39"/>
      <c r="L4" s="39"/>
      <c r="M4" s="39"/>
      <c r="N4" s="39"/>
      <c r="O4" s="131" t="s">
        <v>64</v>
      </c>
      <c r="P4" s="39"/>
      <c r="Q4" s="39"/>
      <c r="R4" s="39"/>
      <c r="S4" s="39"/>
      <c r="T4" s="39"/>
      <c r="U4" s="39"/>
      <c r="V4" s="64"/>
      <c r="W4" s="4"/>
    </row>
    <row r="5" spans="1:33" s="6" customFormat="1" ht="12.75" thickBot="1">
      <c r="B5" s="44"/>
      <c r="C5" s="39"/>
      <c r="D5" s="39"/>
      <c r="E5" s="39"/>
      <c r="F5" s="129"/>
      <c r="G5" s="39"/>
      <c r="H5" s="157" t="s">
        <v>4792</v>
      </c>
      <c r="I5" s="157"/>
      <c r="J5" s="157"/>
      <c r="K5" s="39"/>
      <c r="L5" s="39"/>
      <c r="M5" s="39"/>
      <c r="N5" s="39"/>
      <c r="O5" s="64"/>
      <c r="P5" s="39"/>
      <c r="Q5" s="39"/>
      <c r="R5" s="39"/>
      <c r="S5" s="39"/>
      <c r="T5" s="39"/>
      <c r="U5" s="39"/>
      <c r="V5" s="224">
        <f>COUNTIF($V$8:$V$2521,"O")</f>
        <v>0</v>
      </c>
      <c r="W5" s="4"/>
    </row>
    <row r="6" spans="1:33" ht="17.25" thickBot="1">
      <c r="B6" s="6" t="s">
        <v>24</v>
      </c>
      <c r="C6" s="23">
        <f>'1. 개요'!D12</f>
        <v>45838</v>
      </c>
      <c r="G6"/>
      <c r="H6" s="160">
        <f>'1. 개요'!D26/10^6</f>
        <v>0</v>
      </c>
      <c r="I6" s="158">
        <f>'1. 개요'!D27/10^6</f>
        <v>0</v>
      </c>
      <c r="J6" s="159">
        <f>'1. 개요'!D28/10^6</f>
        <v>0</v>
      </c>
      <c r="M6" s="12" t="s">
        <v>4617</v>
      </c>
      <c r="N6" s="13" t="s">
        <v>4703</v>
      </c>
      <c r="O6" s="226" t="s">
        <v>4669</v>
      </c>
      <c r="P6" s="227"/>
      <c r="Q6" s="227"/>
      <c r="R6" s="227"/>
      <c r="S6" s="228"/>
      <c r="T6" s="12" t="s">
        <v>4670</v>
      </c>
      <c r="U6" s="12" t="s">
        <v>4706</v>
      </c>
      <c r="V6" s="9" t="s">
        <v>4664</v>
      </c>
      <c r="X6" s="225" t="s">
        <v>4872</v>
      </c>
      <c r="Y6" s="225"/>
      <c r="Z6" s="225"/>
      <c r="AA6" s="225"/>
      <c r="AC6" s="229"/>
      <c r="AD6" s="229"/>
      <c r="AE6" s="229"/>
      <c r="AF6" s="229"/>
    </row>
    <row r="7" spans="1:33" ht="24.75" thickBot="1">
      <c r="A7" s="137" t="s">
        <v>4856</v>
      </c>
      <c r="B7" s="7" t="s">
        <v>21</v>
      </c>
      <c r="C7" s="21" t="s">
        <v>0</v>
      </c>
      <c r="D7" s="174" t="s">
        <v>4674</v>
      </c>
      <c r="E7" s="178" t="s">
        <v>4892</v>
      </c>
      <c r="F7" s="178" t="s">
        <v>4907</v>
      </c>
      <c r="G7" s="10" t="s">
        <v>4618</v>
      </c>
      <c r="H7" s="175" t="s">
        <v>4788</v>
      </c>
      <c r="I7" s="40" t="s">
        <v>8</v>
      </c>
      <c r="J7" s="40" t="s">
        <v>4667</v>
      </c>
      <c r="K7" s="10" t="s">
        <v>13</v>
      </c>
      <c r="L7" s="10" t="s">
        <v>14</v>
      </c>
      <c r="M7" s="48" t="s">
        <v>4661</v>
      </c>
      <c r="N7" s="49" t="s">
        <v>4704</v>
      </c>
      <c r="O7" s="53" t="str">
        <f>O4</f>
        <v>N/A</v>
      </c>
      <c r="P7" s="50" t="str">
        <f>'3. 보고서'!M34</f>
        <v>사업적 유사성
(세부)</v>
      </c>
      <c r="Q7" s="50" t="str">
        <f>'3. 보고서'!M35</f>
        <v>재무적 유사성
(영업이익/자본총계)</v>
      </c>
      <c r="R7" s="50" t="str">
        <f>'3. 보고서'!M36</f>
        <v>재무적 유사성
(규모측면)</v>
      </c>
      <c r="S7" s="50" t="str">
        <f>'3. 보고서'!M37</f>
        <v>기타</v>
      </c>
      <c r="T7" s="22" t="s">
        <v>4668</v>
      </c>
      <c r="U7" s="22" t="s">
        <v>4619</v>
      </c>
      <c r="V7" s="22" t="s">
        <v>4665</v>
      </c>
      <c r="X7" s="132" t="str">
        <f>IF('1. 개요'!C100="","N/A",'1. 개요'!C100)</f>
        <v>N/A</v>
      </c>
      <c r="Y7" s="132" t="str">
        <f>IF('1. 개요'!C101="","N/A",'1. 개요'!C101)</f>
        <v>N/A</v>
      </c>
      <c r="Z7" s="132" t="str">
        <f>IF('1. 개요'!C102="","N/A",'1. 개요'!C102)</f>
        <v>N/A</v>
      </c>
      <c r="AA7" s="132" t="str">
        <f>IF('1. 개요'!C103="","N/A",'1. 개요'!C103)</f>
        <v>N/A</v>
      </c>
      <c r="AB7" s="132" t="str">
        <f>IF('1. 개요'!C104="","N/A",'1. 개요'!C104)</f>
        <v>N/A</v>
      </c>
      <c r="AC7" s="132" t="str">
        <f>IF('1. 개요'!C105="","N/A",'1. 개요'!C105)</f>
        <v>N/A</v>
      </c>
      <c r="AD7" s="132" t="str">
        <f>IF('1. 개요'!C106="","N/A",'1. 개요'!C106)</f>
        <v>N/A</v>
      </c>
      <c r="AE7" s="132" t="str">
        <f>IF('1. 개요'!C107="","N/A",'1. 개요'!C107)</f>
        <v>N/A</v>
      </c>
      <c r="AF7" s="132" t="str">
        <f>IF('1. 개요'!C108="","N/A",'1. 개요'!C108)</f>
        <v>N/A</v>
      </c>
      <c r="AG7" s="132" t="str">
        <f>IF('1. 개요'!C109="","N/A",'1. 개요'!C109)</f>
        <v>N/A</v>
      </c>
    </row>
    <row r="8" spans="1:33">
      <c r="A8" s="137">
        <v>1</v>
      </c>
      <c r="B8" s="36">
        <f>TABLE!E2</f>
        <v>0</v>
      </c>
      <c r="C8" s="36">
        <f>TABLE!F2</f>
        <v>0</v>
      </c>
      <c r="D8" s="155">
        <f>TABLE!S2</f>
        <v>0</v>
      </c>
      <c r="E8" s="176" t="e">
        <f>INDEX(기업의이해[description],MATCH(B8,기업의이해[name],0))</f>
        <v>#N/A</v>
      </c>
      <c r="F8" s="179">
        <f>+TABLE!U2</f>
        <v>0</v>
      </c>
      <c r="G8" s="177" t="str">
        <f>TEXT(TABLE!R2,"0000-00-00")</f>
        <v>0000-00-00</v>
      </c>
      <c r="H8" s="59">
        <f>+TABLE!J2</f>
        <v>0</v>
      </c>
      <c r="I8" s="59">
        <f>+TABLE!K2</f>
        <v>0</v>
      </c>
      <c r="J8" s="59">
        <f>+TABLE!M2</f>
        <v>0</v>
      </c>
      <c r="K8" s="156">
        <f>+TABLE!P2</f>
        <v>0</v>
      </c>
      <c r="L8" s="156">
        <f>+TABLE!Q2</f>
        <v>0</v>
      </c>
      <c r="M8" s="138" t="str">
        <f>IFERROR(IF(MATCH($C8,'1. 개요'!$C$68:$C$78,0)&gt;0,"O"),"X")</f>
        <v>X</v>
      </c>
      <c r="N8" s="8" t="str">
        <f>IF(SUM(X8:AG8)=0,"X","O")</f>
        <v>X</v>
      </c>
      <c r="O8" s="2" t="str" cm="1">
        <f t="array" ref="O8">IF($O$7="N/A",$N8,INDEX($P8:$S8,$O$2))</f>
        <v>X</v>
      </c>
      <c r="P8" s="38"/>
      <c r="Q8" s="1" t="str">
        <f>IF(MIN($I8:$J8)&lt;0,"check","O")</f>
        <v>O</v>
      </c>
      <c r="R8" s="38"/>
      <c r="S8" s="38"/>
      <c r="T8" s="8" t="str">
        <f t="shared" ref="T8:T71" si="0">IF(OR(K8="정지",L8="관리"),"X","O")</f>
        <v>O</v>
      </c>
      <c r="U8" s="8" t="e">
        <f>IF(($C$6-G8)&lt;730,"X","O")</f>
        <v>#VALUE!</v>
      </c>
      <c r="V8" s="138" t="e">
        <f>IF(AND(M8="O", N8="O", O8="O", T8="O", U8="O"), "O", "X")</f>
        <v>#VALUE!</v>
      </c>
      <c r="X8" s="4" t="str">
        <f>IF(X$7="N/A", "", COUNTIF($D8:$E8, "*" &amp; X$7 &amp; "*"))</f>
        <v/>
      </c>
      <c r="Y8" s="4" t="str">
        <f t="shared" ref="Y8:AG23" si="1">IF(Y$7="N/A", "", COUNTIF($D8:$E8, "*" &amp; Y$7 &amp; "*"))</f>
        <v/>
      </c>
      <c r="Z8" s="4" t="str">
        <f t="shared" si="1"/>
        <v/>
      </c>
      <c r="AA8" s="4" t="str">
        <f t="shared" si="1"/>
        <v/>
      </c>
      <c r="AB8" s="4" t="str">
        <f t="shared" si="1"/>
        <v/>
      </c>
      <c r="AC8" s="4" t="str">
        <f t="shared" si="1"/>
        <v/>
      </c>
      <c r="AD8" s="4" t="str">
        <f t="shared" si="1"/>
        <v/>
      </c>
      <c r="AE8" s="4" t="str">
        <f t="shared" si="1"/>
        <v/>
      </c>
      <c r="AF8" s="4" t="str">
        <f t="shared" si="1"/>
        <v/>
      </c>
      <c r="AG8" s="4" t="str">
        <f t="shared" si="1"/>
        <v/>
      </c>
    </row>
    <row r="9" spans="1:33">
      <c r="A9" s="137">
        <f>A8+1</f>
        <v>2</v>
      </c>
      <c r="B9" s="36">
        <f>TABLE!E3</f>
        <v>0</v>
      </c>
      <c r="C9" s="36">
        <f>TABLE!F3</f>
        <v>0</v>
      </c>
      <c r="D9" s="155">
        <f>TABLE!S3</f>
        <v>0</v>
      </c>
      <c r="E9" s="176" t="e">
        <f>INDEX(기업의이해[description],MATCH(B9,기업의이해[name],0))</f>
        <v>#N/A</v>
      </c>
      <c r="F9" s="179">
        <f>+TABLE!U3</f>
        <v>0</v>
      </c>
      <c r="G9" s="177" t="str">
        <f>TEXT(TABLE!R3,"0000-00-00")</f>
        <v>0000-00-00</v>
      </c>
      <c r="H9" s="59">
        <f>+TABLE!J3</f>
        <v>0</v>
      </c>
      <c r="I9" s="59">
        <f>+TABLE!K3</f>
        <v>0</v>
      </c>
      <c r="J9" s="59">
        <f>+TABLE!M3</f>
        <v>0</v>
      </c>
      <c r="K9" s="156">
        <f>+TABLE!P3</f>
        <v>0</v>
      </c>
      <c r="L9" s="156">
        <f>+TABLE!Q3</f>
        <v>0</v>
      </c>
      <c r="M9" s="138" t="str">
        <f>IFERROR(IF(MATCH($C9,'1. 개요'!$C$68:$C$78,0)&gt;0,"O"),"X")</f>
        <v>X</v>
      </c>
      <c r="N9" s="8" t="str">
        <f t="shared" ref="N9:N72" si="2">IF(SUM(X9:AG9)=0,"X","O")</f>
        <v>X</v>
      </c>
      <c r="O9" s="2" t="str" cm="1">
        <f t="array" ref="O9">IF($O$7="N/A",$N9,INDEX($P9:$S9,$O$2))</f>
        <v>X</v>
      </c>
      <c r="P9" s="38"/>
      <c r="Q9" s="1" t="str">
        <f t="shared" ref="Q9:Q72" si="3">IF(MIN($I9:$J9)&lt;0,"check","O")</f>
        <v>O</v>
      </c>
      <c r="R9" s="38"/>
      <c r="S9" s="38"/>
      <c r="T9" s="8" t="str">
        <f t="shared" si="0"/>
        <v>O</v>
      </c>
      <c r="U9" s="8" t="e">
        <f t="shared" ref="U9:U72" si="4">IF(($C$6-G9)&lt;730,"X","O")</f>
        <v>#VALUE!</v>
      </c>
      <c r="V9" s="8" t="e">
        <f t="shared" ref="V9:V72" si="5">IF(AND(M9="O", N9="O", O9="O", T9="O", U9="O"), "O", "X")</f>
        <v>#VALUE!</v>
      </c>
      <c r="X9" s="4" t="str">
        <f t="shared" ref="X9:AG47" si="6">IF(X$7="N/A", "", COUNTIF($D9:$E9, "*" &amp; X$7 &amp; "*"))</f>
        <v/>
      </c>
      <c r="Y9" s="4" t="str">
        <f t="shared" si="1"/>
        <v/>
      </c>
      <c r="Z9" s="4" t="str">
        <f t="shared" si="1"/>
        <v/>
      </c>
      <c r="AA9" s="4" t="str">
        <f t="shared" si="1"/>
        <v/>
      </c>
      <c r="AB9" s="4" t="str">
        <f t="shared" si="1"/>
        <v/>
      </c>
      <c r="AC9" s="4" t="str">
        <f t="shared" si="1"/>
        <v/>
      </c>
      <c r="AD9" s="4" t="str">
        <f t="shared" si="1"/>
        <v/>
      </c>
      <c r="AE9" s="4" t="str">
        <f t="shared" si="1"/>
        <v/>
      </c>
      <c r="AF9" s="4" t="str">
        <f t="shared" si="1"/>
        <v/>
      </c>
      <c r="AG9" s="4" t="str">
        <f t="shared" si="1"/>
        <v/>
      </c>
    </row>
    <row r="10" spans="1:33">
      <c r="A10" s="6">
        <f t="shared" ref="A10:A73" si="7">A9+1</f>
        <v>3</v>
      </c>
      <c r="B10" s="36">
        <f>TABLE!E4</f>
        <v>0</v>
      </c>
      <c r="C10" s="36">
        <f>TABLE!F4</f>
        <v>0</v>
      </c>
      <c r="D10" s="155">
        <f>TABLE!S4</f>
        <v>0</v>
      </c>
      <c r="E10" s="176" t="e">
        <f>INDEX(기업의이해[description],MATCH(B10,기업의이해[name],0))</f>
        <v>#N/A</v>
      </c>
      <c r="F10" s="179">
        <f>+TABLE!U4</f>
        <v>0</v>
      </c>
      <c r="G10" s="177" t="str">
        <f>TEXT(TABLE!R4,"0000-00-00")</f>
        <v>0000-00-00</v>
      </c>
      <c r="H10" s="59">
        <f>+TABLE!J4</f>
        <v>0</v>
      </c>
      <c r="I10" s="59">
        <f>+TABLE!K4</f>
        <v>0</v>
      </c>
      <c r="J10" s="59">
        <f>+TABLE!M4</f>
        <v>0</v>
      </c>
      <c r="K10" s="156">
        <f>+TABLE!P4</f>
        <v>0</v>
      </c>
      <c r="L10" s="156">
        <f>+TABLE!Q4</f>
        <v>0</v>
      </c>
      <c r="M10" s="138" t="str">
        <f>IFERROR(IF(MATCH($C10,'1. 개요'!$C$68:$C$78,0)&gt;0,"O"),"X")</f>
        <v>X</v>
      </c>
      <c r="N10" s="8" t="str">
        <f t="shared" si="2"/>
        <v>X</v>
      </c>
      <c r="O10" s="2" t="str" cm="1">
        <f t="array" ref="O10">IF($O$7="N/A",$N10,INDEX($P10:$S10,$O$2))</f>
        <v>X</v>
      </c>
      <c r="P10" s="38"/>
      <c r="Q10" s="1" t="str">
        <f t="shared" si="3"/>
        <v>O</v>
      </c>
      <c r="R10" s="38"/>
      <c r="S10" s="38"/>
      <c r="T10" s="8" t="str">
        <f t="shared" si="0"/>
        <v>O</v>
      </c>
      <c r="U10" s="8" t="e">
        <f t="shared" si="4"/>
        <v>#VALUE!</v>
      </c>
      <c r="V10" s="8" t="e">
        <f t="shared" si="5"/>
        <v>#VALUE!</v>
      </c>
      <c r="X10" s="4" t="str">
        <f t="shared" si="6"/>
        <v/>
      </c>
      <c r="Y10" s="4" t="str">
        <f t="shared" si="1"/>
        <v/>
      </c>
      <c r="Z10" s="4" t="str">
        <f t="shared" si="1"/>
        <v/>
      </c>
      <c r="AA10" s="4" t="str">
        <f t="shared" si="1"/>
        <v/>
      </c>
      <c r="AB10" s="4" t="str">
        <f t="shared" si="1"/>
        <v/>
      </c>
      <c r="AC10" s="4" t="str">
        <f t="shared" si="1"/>
        <v/>
      </c>
      <c r="AD10" s="4" t="str">
        <f t="shared" si="1"/>
        <v/>
      </c>
      <c r="AE10" s="4" t="str">
        <f t="shared" si="1"/>
        <v/>
      </c>
      <c r="AF10" s="4" t="str">
        <f t="shared" si="1"/>
        <v/>
      </c>
      <c r="AG10" s="4" t="str">
        <f t="shared" si="1"/>
        <v/>
      </c>
    </row>
    <row r="11" spans="1:33">
      <c r="A11" s="6">
        <f t="shared" si="7"/>
        <v>4</v>
      </c>
      <c r="B11" s="36">
        <f>TABLE!E5</f>
        <v>0</v>
      </c>
      <c r="C11" s="36">
        <f>TABLE!F5</f>
        <v>0</v>
      </c>
      <c r="D11" s="155">
        <f>TABLE!S5</f>
        <v>0</v>
      </c>
      <c r="E11" s="176" t="e">
        <f>INDEX(기업의이해[description],MATCH(B11,기업의이해[name],0))</f>
        <v>#N/A</v>
      </c>
      <c r="F11" s="179">
        <f>+TABLE!U5</f>
        <v>0</v>
      </c>
      <c r="G11" s="177" t="str">
        <f>TEXT(TABLE!R5,"0000-00-00")</f>
        <v>0000-00-00</v>
      </c>
      <c r="H11" s="59">
        <f>+TABLE!J5</f>
        <v>0</v>
      </c>
      <c r="I11" s="59">
        <f>+TABLE!K5</f>
        <v>0</v>
      </c>
      <c r="J11" s="59">
        <f>+TABLE!M5</f>
        <v>0</v>
      </c>
      <c r="K11" s="156">
        <f>+TABLE!P5</f>
        <v>0</v>
      </c>
      <c r="L11" s="156">
        <f>+TABLE!Q5</f>
        <v>0</v>
      </c>
      <c r="M11" s="138" t="str">
        <f>IFERROR(IF(MATCH($C11,'1. 개요'!$C$68:$C$78,0)&gt;0,"O"),"X")</f>
        <v>X</v>
      </c>
      <c r="N11" s="8" t="str">
        <f t="shared" si="2"/>
        <v>X</v>
      </c>
      <c r="O11" s="2" t="str" cm="1">
        <f t="array" ref="O11">IF($O$7="N/A",$N11,INDEX($P11:$S11,$O$2))</f>
        <v>X</v>
      </c>
      <c r="P11" s="38"/>
      <c r="Q11" s="1" t="str">
        <f t="shared" si="3"/>
        <v>O</v>
      </c>
      <c r="R11" s="38"/>
      <c r="S11" s="38"/>
      <c r="T11" s="8" t="str">
        <f t="shared" si="0"/>
        <v>O</v>
      </c>
      <c r="U11" s="8" t="e">
        <f t="shared" si="4"/>
        <v>#VALUE!</v>
      </c>
      <c r="V11" s="8" t="e">
        <f t="shared" si="5"/>
        <v>#VALUE!</v>
      </c>
      <c r="X11" s="4" t="str">
        <f t="shared" si="6"/>
        <v/>
      </c>
      <c r="Y11" s="4" t="str">
        <f t="shared" si="1"/>
        <v/>
      </c>
      <c r="Z11" s="4" t="str">
        <f t="shared" si="1"/>
        <v/>
      </c>
      <c r="AA11" s="4" t="str">
        <f t="shared" si="1"/>
        <v/>
      </c>
      <c r="AB11" s="4" t="str">
        <f t="shared" si="1"/>
        <v/>
      </c>
      <c r="AC11" s="4" t="str">
        <f t="shared" si="1"/>
        <v/>
      </c>
      <c r="AD11" s="4" t="str">
        <f t="shared" si="1"/>
        <v/>
      </c>
      <c r="AE11" s="4" t="str">
        <f t="shared" si="1"/>
        <v/>
      </c>
      <c r="AF11" s="4" t="str">
        <f t="shared" si="1"/>
        <v/>
      </c>
      <c r="AG11" s="4" t="str">
        <f t="shared" si="1"/>
        <v/>
      </c>
    </row>
    <row r="12" spans="1:33">
      <c r="A12" s="6">
        <f t="shared" si="7"/>
        <v>5</v>
      </c>
      <c r="B12" s="36">
        <f>TABLE!E6</f>
        <v>0</v>
      </c>
      <c r="C12" s="36">
        <f>TABLE!F6</f>
        <v>0</v>
      </c>
      <c r="D12" s="155">
        <f>TABLE!S6</f>
        <v>0</v>
      </c>
      <c r="E12" s="176" t="e">
        <f>INDEX(기업의이해[description],MATCH(B12,기업의이해[name],0))</f>
        <v>#N/A</v>
      </c>
      <c r="F12" s="179">
        <f>+TABLE!U6</f>
        <v>0</v>
      </c>
      <c r="G12" s="177" t="str">
        <f>TEXT(TABLE!R6,"0000-00-00")</f>
        <v>0000-00-00</v>
      </c>
      <c r="H12" s="59">
        <f>+TABLE!J6</f>
        <v>0</v>
      </c>
      <c r="I12" s="59">
        <f>+TABLE!K6</f>
        <v>0</v>
      </c>
      <c r="J12" s="59">
        <f>+TABLE!M6</f>
        <v>0</v>
      </c>
      <c r="K12" s="156">
        <f>+TABLE!P6</f>
        <v>0</v>
      </c>
      <c r="L12" s="156">
        <f>+TABLE!Q6</f>
        <v>0</v>
      </c>
      <c r="M12" s="138" t="str">
        <f>IFERROR(IF(MATCH($C12,'1. 개요'!$C$68:$C$78,0)&gt;0,"O"),"X")</f>
        <v>X</v>
      </c>
      <c r="N12" s="8" t="str">
        <f t="shared" si="2"/>
        <v>X</v>
      </c>
      <c r="O12" s="2" t="str" cm="1">
        <f t="array" ref="O12">IF($O$7="N/A",$N12,INDEX($P12:$S12,$O$2))</f>
        <v>X</v>
      </c>
      <c r="P12" s="38"/>
      <c r="Q12" s="1" t="str">
        <f t="shared" si="3"/>
        <v>O</v>
      </c>
      <c r="R12" s="38"/>
      <c r="S12" s="38"/>
      <c r="T12" s="8" t="str">
        <f t="shared" si="0"/>
        <v>O</v>
      </c>
      <c r="U12" s="8" t="e">
        <f t="shared" si="4"/>
        <v>#VALUE!</v>
      </c>
      <c r="V12" s="8" t="e">
        <f t="shared" si="5"/>
        <v>#VALUE!</v>
      </c>
      <c r="X12" s="4" t="str">
        <f t="shared" si="6"/>
        <v/>
      </c>
      <c r="Y12" s="4" t="str">
        <f t="shared" si="1"/>
        <v/>
      </c>
      <c r="Z12" s="4" t="str">
        <f t="shared" si="1"/>
        <v/>
      </c>
      <c r="AA12" s="4" t="str">
        <f t="shared" si="1"/>
        <v/>
      </c>
      <c r="AB12" s="4" t="str">
        <f t="shared" si="1"/>
        <v/>
      </c>
      <c r="AC12" s="4" t="str">
        <f t="shared" si="1"/>
        <v/>
      </c>
      <c r="AD12" s="4" t="str">
        <f t="shared" si="1"/>
        <v/>
      </c>
      <c r="AE12" s="4" t="str">
        <f t="shared" si="1"/>
        <v/>
      </c>
      <c r="AF12" s="4" t="str">
        <f t="shared" si="1"/>
        <v/>
      </c>
      <c r="AG12" s="4" t="str">
        <f t="shared" si="1"/>
        <v/>
      </c>
    </row>
    <row r="13" spans="1:33">
      <c r="A13" s="6">
        <f t="shared" si="7"/>
        <v>6</v>
      </c>
      <c r="B13" s="36">
        <f>TABLE!E7</f>
        <v>0</v>
      </c>
      <c r="C13" s="36">
        <f>TABLE!F7</f>
        <v>0</v>
      </c>
      <c r="D13" s="155">
        <f>TABLE!S7</f>
        <v>0</v>
      </c>
      <c r="E13" s="176" t="e">
        <f>INDEX(기업의이해[description],MATCH(B13,기업의이해[name],0))</f>
        <v>#N/A</v>
      </c>
      <c r="F13" s="179">
        <f>+TABLE!U7</f>
        <v>0</v>
      </c>
      <c r="G13" s="177" t="str">
        <f>TEXT(TABLE!R7,"0000-00-00")</f>
        <v>0000-00-00</v>
      </c>
      <c r="H13" s="59">
        <f>+TABLE!J7</f>
        <v>0</v>
      </c>
      <c r="I13" s="59">
        <f>+TABLE!K7</f>
        <v>0</v>
      </c>
      <c r="J13" s="59">
        <f>+TABLE!M7</f>
        <v>0</v>
      </c>
      <c r="K13" s="156">
        <f>+TABLE!P7</f>
        <v>0</v>
      </c>
      <c r="L13" s="156">
        <f>+TABLE!Q7</f>
        <v>0</v>
      </c>
      <c r="M13" s="138" t="str">
        <f>IFERROR(IF(MATCH($C13,'1. 개요'!$C$68:$C$78,0)&gt;0,"O"),"X")</f>
        <v>X</v>
      </c>
      <c r="N13" s="8" t="str">
        <f t="shared" si="2"/>
        <v>X</v>
      </c>
      <c r="O13" s="2" t="str" cm="1">
        <f t="array" ref="O13">IF($O$7="N/A",$N13,INDEX($P13:$S13,$O$2))</f>
        <v>X</v>
      </c>
      <c r="P13" s="38"/>
      <c r="Q13" s="1" t="str">
        <f t="shared" si="3"/>
        <v>O</v>
      </c>
      <c r="R13" s="38"/>
      <c r="S13" s="38"/>
      <c r="T13" s="8" t="str">
        <f t="shared" si="0"/>
        <v>O</v>
      </c>
      <c r="U13" s="8" t="e">
        <f t="shared" si="4"/>
        <v>#VALUE!</v>
      </c>
      <c r="V13" s="8" t="e">
        <f t="shared" si="5"/>
        <v>#VALUE!</v>
      </c>
      <c r="X13" s="4" t="str">
        <f t="shared" si="6"/>
        <v/>
      </c>
      <c r="Y13" s="4" t="str">
        <f t="shared" si="1"/>
        <v/>
      </c>
      <c r="Z13" s="4" t="str">
        <f t="shared" si="1"/>
        <v/>
      </c>
      <c r="AA13" s="4" t="str">
        <f t="shared" si="1"/>
        <v/>
      </c>
      <c r="AB13" s="4" t="str">
        <f t="shared" si="1"/>
        <v/>
      </c>
      <c r="AC13" s="4" t="str">
        <f t="shared" si="1"/>
        <v/>
      </c>
      <c r="AD13" s="4" t="str">
        <f t="shared" si="1"/>
        <v/>
      </c>
      <c r="AE13" s="4" t="str">
        <f t="shared" si="1"/>
        <v/>
      </c>
      <c r="AF13" s="4" t="str">
        <f t="shared" si="1"/>
        <v/>
      </c>
      <c r="AG13" s="4" t="str">
        <f t="shared" si="1"/>
        <v/>
      </c>
    </row>
    <row r="14" spans="1:33">
      <c r="A14" s="6">
        <f t="shared" si="7"/>
        <v>7</v>
      </c>
      <c r="B14" s="36">
        <f>TABLE!E8</f>
        <v>0</v>
      </c>
      <c r="C14" s="36">
        <f>TABLE!F8</f>
        <v>0</v>
      </c>
      <c r="D14" s="155">
        <f>TABLE!S8</f>
        <v>0</v>
      </c>
      <c r="E14" s="176" t="e">
        <f>INDEX(기업의이해[description],MATCH(B14,기업의이해[name],0))</f>
        <v>#N/A</v>
      </c>
      <c r="F14" s="179">
        <f>+TABLE!U8</f>
        <v>0</v>
      </c>
      <c r="G14" s="177" t="str">
        <f>TEXT(TABLE!R8,"0000-00-00")</f>
        <v>0000-00-00</v>
      </c>
      <c r="H14" s="59">
        <f>+TABLE!J8</f>
        <v>0</v>
      </c>
      <c r="I14" s="59">
        <f>+TABLE!K8</f>
        <v>0</v>
      </c>
      <c r="J14" s="59">
        <f>+TABLE!M8</f>
        <v>0</v>
      </c>
      <c r="K14" s="156">
        <f>+TABLE!P8</f>
        <v>0</v>
      </c>
      <c r="L14" s="156">
        <f>+TABLE!Q8</f>
        <v>0</v>
      </c>
      <c r="M14" s="138" t="str">
        <f>IFERROR(IF(MATCH($C14,'1. 개요'!$C$68:$C$78,0)&gt;0,"O"),"X")</f>
        <v>X</v>
      </c>
      <c r="N14" s="8" t="str">
        <f t="shared" si="2"/>
        <v>X</v>
      </c>
      <c r="O14" s="2" t="str" cm="1">
        <f t="array" ref="O14">IF($O$7="N/A",$N14,INDEX($P14:$S14,$O$2))</f>
        <v>X</v>
      </c>
      <c r="P14" s="38"/>
      <c r="Q14" s="1" t="str">
        <f t="shared" si="3"/>
        <v>O</v>
      </c>
      <c r="R14" s="38"/>
      <c r="S14" s="38"/>
      <c r="T14" s="8" t="str">
        <f t="shared" si="0"/>
        <v>O</v>
      </c>
      <c r="U14" s="8" t="e">
        <f t="shared" si="4"/>
        <v>#VALUE!</v>
      </c>
      <c r="V14" s="8" t="e">
        <f t="shared" si="5"/>
        <v>#VALUE!</v>
      </c>
      <c r="X14" s="4" t="str">
        <f t="shared" si="6"/>
        <v/>
      </c>
      <c r="Y14" s="4" t="str">
        <f t="shared" si="1"/>
        <v/>
      </c>
      <c r="Z14" s="4" t="str">
        <f t="shared" si="1"/>
        <v/>
      </c>
      <c r="AA14" s="4" t="str">
        <f t="shared" si="1"/>
        <v/>
      </c>
      <c r="AB14" s="4" t="str">
        <f t="shared" si="1"/>
        <v/>
      </c>
      <c r="AC14" s="4" t="str">
        <f t="shared" si="1"/>
        <v/>
      </c>
      <c r="AD14" s="4" t="str">
        <f t="shared" si="1"/>
        <v/>
      </c>
      <c r="AE14" s="4" t="str">
        <f t="shared" si="1"/>
        <v/>
      </c>
      <c r="AF14" s="4" t="str">
        <f t="shared" si="1"/>
        <v/>
      </c>
      <c r="AG14" s="4" t="str">
        <f t="shared" si="1"/>
        <v/>
      </c>
    </row>
    <row r="15" spans="1:33">
      <c r="A15" s="6">
        <f t="shared" si="7"/>
        <v>8</v>
      </c>
      <c r="B15" s="36">
        <f>TABLE!E9</f>
        <v>0</v>
      </c>
      <c r="C15" s="36">
        <f>TABLE!F9</f>
        <v>0</v>
      </c>
      <c r="D15" s="155">
        <f>TABLE!S9</f>
        <v>0</v>
      </c>
      <c r="E15" s="176" t="e">
        <f>INDEX(기업의이해[description],MATCH(B15,기업의이해[name],0))</f>
        <v>#N/A</v>
      </c>
      <c r="F15" s="179">
        <f>+TABLE!U9</f>
        <v>0</v>
      </c>
      <c r="G15" s="177" t="str">
        <f>TEXT(TABLE!R9,"0000-00-00")</f>
        <v>0000-00-00</v>
      </c>
      <c r="H15" s="59">
        <f>+TABLE!J9</f>
        <v>0</v>
      </c>
      <c r="I15" s="59">
        <f>+TABLE!K9</f>
        <v>0</v>
      </c>
      <c r="J15" s="59">
        <f>+TABLE!M9</f>
        <v>0</v>
      </c>
      <c r="K15" s="156">
        <f>+TABLE!P9</f>
        <v>0</v>
      </c>
      <c r="L15" s="156">
        <f>+TABLE!Q9</f>
        <v>0</v>
      </c>
      <c r="M15" s="138" t="str">
        <f>IFERROR(IF(MATCH($C15,'1. 개요'!$C$68:$C$78,0)&gt;0,"O"),"X")</f>
        <v>X</v>
      </c>
      <c r="N15" s="8" t="str">
        <f t="shared" si="2"/>
        <v>X</v>
      </c>
      <c r="O15" s="2" t="str" cm="1">
        <f t="array" ref="O15">IF($O$7="N/A",$N15,INDEX($P15:$S15,$O$2))</f>
        <v>X</v>
      </c>
      <c r="P15" s="38"/>
      <c r="Q15" s="1" t="str">
        <f t="shared" si="3"/>
        <v>O</v>
      </c>
      <c r="R15" s="38"/>
      <c r="S15" s="38"/>
      <c r="T15" s="8" t="str">
        <f t="shared" si="0"/>
        <v>O</v>
      </c>
      <c r="U15" s="8" t="e">
        <f t="shared" si="4"/>
        <v>#VALUE!</v>
      </c>
      <c r="V15" s="8" t="e">
        <f t="shared" si="5"/>
        <v>#VALUE!</v>
      </c>
      <c r="X15" s="4" t="str">
        <f t="shared" si="6"/>
        <v/>
      </c>
      <c r="Y15" s="4" t="str">
        <f t="shared" si="1"/>
        <v/>
      </c>
      <c r="Z15" s="4" t="str">
        <f t="shared" si="1"/>
        <v/>
      </c>
      <c r="AA15" s="4" t="str">
        <f t="shared" si="1"/>
        <v/>
      </c>
      <c r="AB15" s="4" t="str">
        <f t="shared" si="1"/>
        <v/>
      </c>
      <c r="AC15" s="4" t="str">
        <f t="shared" si="1"/>
        <v/>
      </c>
      <c r="AD15" s="4" t="str">
        <f t="shared" si="1"/>
        <v/>
      </c>
      <c r="AE15" s="4" t="str">
        <f t="shared" si="1"/>
        <v/>
      </c>
      <c r="AF15" s="4" t="str">
        <f t="shared" si="1"/>
        <v/>
      </c>
      <c r="AG15" s="4" t="str">
        <f t="shared" si="1"/>
        <v/>
      </c>
    </row>
    <row r="16" spans="1:33">
      <c r="A16" s="6">
        <f t="shared" si="7"/>
        <v>9</v>
      </c>
      <c r="B16" s="36">
        <f>TABLE!E10</f>
        <v>0</v>
      </c>
      <c r="C16" s="36">
        <f>TABLE!F10</f>
        <v>0</v>
      </c>
      <c r="D16" s="155">
        <f>TABLE!S10</f>
        <v>0</v>
      </c>
      <c r="E16" s="176" t="e">
        <f>INDEX(기업의이해[description],MATCH(B16,기업의이해[name],0))</f>
        <v>#N/A</v>
      </c>
      <c r="F16" s="179">
        <f>+TABLE!U10</f>
        <v>0</v>
      </c>
      <c r="G16" s="177" t="str">
        <f>TEXT(TABLE!R10,"0000-00-00")</f>
        <v>0000-00-00</v>
      </c>
      <c r="H16" s="59">
        <f>+TABLE!J10</f>
        <v>0</v>
      </c>
      <c r="I16" s="59">
        <f>+TABLE!K10</f>
        <v>0</v>
      </c>
      <c r="J16" s="59">
        <f>+TABLE!M10</f>
        <v>0</v>
      </c>
      <c r="K16" s="156">
        <f>+TABLE!P10</f>
        <v>0</v>
      </c>
      <c r="L16" s="156">
        <f>+TABLE!Q10</f>
        <v>0</v>
      </c>
      <c r="M16" s="138" t="str">
        <f>IFERROR(IF(MATCH($C16,'1. 개요'!$C$68:$C$78,0)&gt;0,"O"),"X")</f>
        <v>X</v>
      </c>
      <c r="N16" s="8" t="str">
        <f t="shared" si="2"/>
        <v>X</v>
      </c>
      <c r="O16" s="2" t="str" cm="1">
        <f t="array" ref="O16">IF($O$7="N/A",$N16,INDEX($P16:$S16,$O$2))</f>
        <v>X</v>
      </c>
      <c r="P16" s="38"/>
      <c r="Q16" s="1" t="str">
        <f t="shared" si="3"/>
        <v>O</v>
      </c>
      <c r="R16" s="38"/>
      <c r="S16" s="38"/>
      <c r="T16" s="8" t="str">
        <f t="shared" si="0"/>
        <v>O</v>
      </c>
      <c r="U16" s="8" t="e">
        <f t="shared" si="4"/>
        <v>#VALUE!</v>
      </c>
      <c r="V16" s="8" t="e">
        <f t="shared" si="5"/>
        <v>#VALUE!</v>
      </c>
      <c r="X16" s="4" t="str">
        <f t="shared" si="6"/>
        <v/>
      </c>
      <c r="Y16" s="4" t="str">
        <f t="shared" si="1"/>
        <v/>
      </c>
      <c r="Z16" s="4" t="str">
        <f t="shared" si="1"/>
        <v/>
      </c>
      <c r="AA16" s="4" t="str">
        <f t="shared" si="1"/>
        <v/>
      </c>
      <c r="AB16" s="4" t="str">
        <f t="shared" si="1"/>
        <v/>
      </c>
      <c r="AC16" s="4" t="str">
        <f t="shared" si="1"/>
        <v/>
      </c>
      <c r="AD16" s="4" t="str">
        <f t="shared" si="1"/>
        <v/>
      </c>
      <c r="AE16" s="4" t="str">
        <f t="shared" si="1"/>
        <v/>
      </c>
      <c r="AF16" s="4" t="str">
        <f t="shared" si="1"/>
        <v/>
      </c>
      <c r="AG16" s="4" t="str">
        <f t="shared" si="1"/>
        <v/>
      </c>
    </row>
    <row r="17" spans="1:33">
      <c r="A17" s="6">
        <f t="shared" si="7"/>
        <v>10</v>
      </c>
      <c r="B17" s="36">
        <f>TABLE!E11</f>
        <v>0</v>
      </c>
      <c r="C17" s="36">
        <f>TABLE!F11</f>
        <v>0</v>
      </c>
      <c r="D17" s="155">
        <f>TABLE!S11</f>
        <v>0</v>
      </c>
      <c r="E17" s="176" t="e">
        <f>INDEX(기업의이해[description],MATCH(B17,기업의이해[name],0))</f>
        <v>#N/A</v>
      </c>
      <c r="F17" s="179">
        <f>+TABLE!U11</f>
        <v>0</v>
      </c>
      <c r="G17" s="177" t="str">
        <f>TEXT(TABLE!R11,"0000-00-00")</f>
        <v>0000-00-00</v>
      </c>
      <c r="H17" s="59">
        <f>+TABLE!J11</f>
        <v>0</v>
      </c>
      <c r="I17" s="59">
        <f>+TABLE!K11</f>
        <v>0</v>
      </c>
      <c r="J17" s="59">
        <f>+TABLE!M11</f>
        <v>0</v>
      </c>
      <c r="K17" s="156">
        <f>+TABLE!P11</f>
        <v>0</v>
      </c>
      <c r="L17" s="156">
        <f>+TABLE!Q11</f>
        <v>0</v>
      </c>
      <c r="M17" s="138" t="str">
        <f>IFERROR(IF(MATCH($C17,'1. 개요'!$C$68:$C$78,0)&gt;0,"O"),"X")</f>
        <v>X</v>
      </c>
      <c r="N17" s="8" t="str">
        <f t="shared" si="2"/>
        <v>X</v>
      </c>
      <c r="O17" s="2" t="str" cm="1">
        <f t="array" ref="O17">IF($O$7="N/A",$N17,INDEX($P17:$S17,$O$2))</f>
        <v>X</v>
      </c>
      <c r="P17" s="38"/>
      <c r="Q17" s="1" t="str">
        <f t="shared" si="3"/>
        <v>O</v>
      </c>
      <c r="R17" s="38"/>
      <c r="S17" s="38"/>
      <c r="T17" s="8" t="str">
        <f t="shared" si="0"/>
        <v>O</v>
      </c>
      <c r="U17" s="8" t="e">
        <f t="shared" si="4"/>
        <v>#VALUE!</v>
      </c>
      <c r="V17" s="8" t="e">
        <f t="shared" si="5"/>
        <v>#VALUE!</v>
      </c>
      <c r="X17" s="4" t="str">
        <f t="shared" si="6"/>
        <v/>
      </c>
      <c r="Y17" s="4" t="str">
        <f t="shared" si="1"/>
        <v/>
      </c>
      <c r="Z17" s="4" t="str">
        <f t="shared" si="1"/>
        <v/>
      </c>
      <c r="AA17" s="4" t="str">
        <f t="shared" si="1"/>
        <v/>
      </c>
      <c r="AB17" s="4" t="str">
        <f t="shared" si="1"/>
        <v/>
      </c>
      <c r="AC17" s="4" t="str">
        <f t="shared" si="1"/>
        <v/>
      </c>
      <c r="AD17" s="4" t="str">
        <f t="shared" si="1"/>
        <v/>
      </c>
      <c r="AE17" s="4" t="str">
        <f t="shared" si="1"/>
        <v/>
      </c>
      <c r="AF17" s="4" t="str">
        <f t="shared" si="1"/>
        <v/>
      </c>
      <c r="AG17" s="4" t="str">
        <f t="shared" si="1"/>
        <v/>
      </c>
    </row>
    <row r="18" spans="1:33">
      <c r="A18" s="6">
        <f t="shared" si="7"/>
        <v>11</v>
      </c>
      <c r="B18" s="36">
        <f>TABLE!E12</f>
        <v>0</v>
      </c>
      <c r="C18" s="36">
        <f>TABLE!F12</f>
        <v>0</v>
      </c>
      <c r="D18" s="155">
        <f>TABLE!S12</f>
        <v>0</v>
      </c>
      <c r="E18" s="176" t="e">
        <f>INDEX(기업의이해[description],MATCH(B18,기업의이해[name],0))</f>
        <v>#N/A</v>
      </c>
      <c r="F18" s="179">
        <f>+TABLE!U12</f>
        <v>0</v>
      </c>
      <c r="G18" s="177" t="str">
        <f>TEXT(TABLE!R12,"0000-00-00")</f>
        <v>0000-00-00</v>
      </c>
      <c r="H18" s="59">
        <f>+TABLE!J12</f>
        <v>0</v>
      </c>
      <c r="I18" s="59">
        <f>+TABLE!K12</f>
        <v>0</v>
      </c>
      <c r="J18" s="59">
        <f>+TABLE!M12</f>
        <v>0</v>
      </c>
      <c r="K18" s="156">
        <f>+TABLE!P12</f>
        <v>0</v>
      </c>
      <c r="L18" s="156">
        <f>+TABLE!Q12</f>
        <v>0</v>
      </c>
      <c r="M18" s="138" t="str">
        <f>IFERROR(IF(MATCH($C18,'1. 개요'!$C$68:$C$78,0)&gt;0,"O"),"X")</f>
        <v>X</v>
      </c>
      <c r="N18" s="8" t="str">
        <f t="shared" si="2"/>
        <v>X</v>
      </c>
      <c r="O18" s="2" t="str" cm="1">
        <f t="array" ref="O18">IF($O$7="N/A",$N18,INDEX($P18:$S18,$O$2))</f>
        <v>X</v>
      </c>
      <c r="P18" s="38"/>
      <c r="Q18" s="1" t="str">
        <f t="shared" si="3"/>
        <v>O</v>
      </c>
      <c r="R18" s="38"/>
      <c r="S18" s="38"/>
      <c r="T18" s="8" t="str">
        <f t="shared" si="0"/>
        <v>O</v>
      </c>
      <c r="U18" s="8" t="e">
        <f t="shared" si="4"/>
        <v>#VALUE!</v>
      </c>
      <c r="V18" s="8" t="e">
        <f t="shared" si="5"/>
        <v>#VALUE!</v>
      </c>
      <c r="X18" s="4" t="str">
        <f t="shared" si="6"/>
        <v/>
      </c>
      <c r="Y18" s="4" t="str">
        <f t="shared" si="1"/>
        <v/>
      </c>
      <c r="Z18" s="4" t="str">
        <f t="shared" si="1"/>
        <v/>
      </c>
      <c r="AA18" s="4" t="str">
        <f t="shared" si="1"/>
        <v/>
      </c>
      <c r="AB18" s="4" t="str">
        <f t="shared" si="1"/>
        <v/>
      </c>
      <c r="AC18" s="4" t="str">
        <f t="shared" si="1"/>
        <v/>
      </c>
      <c r="AD18" s="4" t="str">
        <f t="shared" si="1"/>
        <v/>
      </c>
      <c r="AE18" s="4" t="str">
        <f t="shared" si="1"/>
        <v/>
      </c>
      <c r="AF18" s="4" t="str">
        <f t="shared" si="1"/>
        <v/>
      </c>
      <c r="AG18" s="4" t="str">
        <f t="shared" si="1"/>
        <v/>
      </c>
    </row>
    <row r="19" spans="1:33">
      <c r="A19" s="6">
        <f t="shared" si="7"/>
        <v>12</v>
      </c>
      <c r="B19" s="36">
        <f>TABLE!E13</f>
        <v>0</v>
      </c>
      <c r="C19" s="36">
        <f>TABLE!F13</f>
        <v>0</v>
      </c>
      <c r="D19" s="155">
        <f>TABLE!S13</f>
        <v>0</v>
      </c>
      <c r="E19" s="176" t="e">
        <f>INDEX(기업의이해[description],MATCH(B19,기업의이해[name],0))</f>
        <v>#N/A</v>
      </c>
      <c r="F19" s="179">
        <f>+TABLE!U13</f>
        <v>0</v>
      </c>
      <c r="G19" s="177" t="str">
        <f>TEXT(TABLE!R13,"0000-00-00")</f>
        <v>0000-00-00</v>
      </c>
      <c r="H19" s="59">
        <f>+TABLE!J13</f>
        <v>0</v>
      </c>
      <c r="I19" s="59">
        <f>+TABLE!K13</f>
        <v>0</v>
      </c>
      <c r="J19" s="59">
        <f>+TABLE!M13</f>
        <v>0</v>
      </c>
      <c r="K19" s="156">
        <f>+TABLE!P13</f>
        <v>0</v>
      </c>
      <c r="L19" s="156">
        <f>+TABLE!Q13</f>
        <v>0</v>
      </c>
      <c r="M19" s="138" t="str">
        <f>IFERROR(IF(MATCH($C19,'1. 개요'!$C$68:$C$78,0)&gt;0,"O"),"X")</f>
        <v>X</v>
      </c>
      <c r="N19" s="8" t="str">
        <f t="shared" si="2"/>
        <v>X</v>
      </c>
      <c r="O19" s="2" t="str" cm="1">
        <f t="array" ref="O19">IF($O$7="N/A",$N19,INDEX($P19:$S19,$O$2))</f>
        <v>X</v>
      </c>
      <c r="P19" s="38"/>
      <c r="Q19" s="1" t="str">
        <f t="shared" si="3"/>
        <v>O</v>
      </c>
      <c r="R19" s="38"/>
      <c r="S19" s="38"/>
      <c r="T19" s="8" t="str">
        <f t="shared" si="0"/>
        <v>O</v>
      </c>
      <c r="U19" s="8" t="e">
        <f t="shared" si="4"/>
        <v>#VALUE!</v>
      </c>
      <c r="V19" s="8" t="e">
        <f t="shared" si="5"/>
        <v>#VALUE!</v>
      </c>
      <c r="X19" s="4" t="str">
        <f t="shared" si="6"/>
        <v/>
      </c>
      <c r="Y19" s="4" t="str">
        <f t="shared" si="1"/>
        <v/>
      </c>
      <c r="Z19" s="4" t="str">
        <f t="shared" si="1"/>
        <v/>
      </c>
      <c r="AA19" s="4" t="str">
        <f t="shared" si="1"/>
        <v/>
      </c>
      <c r="AB19" s="4" t="str">
        <f t="shared" si="1"/>
        <v/>
      </c>
      <c r="AC19" s="4" t="str">
        <f t="shared" si="1"/>
        <v/>
      </c>
      <c r="AD19" s="4" t="str">
        <f t="shared" si="1"/>
        <v/>
      </c>
      <c r="AE19" s="4" t="str">
        <f t="shared" si="1"/>
        <v/>
      </c>
      <c r="AF19" s="4" t="str">
        <f t="shared" si="1"/>
        <v/>
      </c>
      <c r="AG19" s="4" t="str">
        <f t="shared" si="1"/>
        <v/>
      </c>
    </row>
    <row r="20" spans="1:33">
      <c r="A20" s="6">
        <f t="shared" si="7"/>
        <v>13</v>
      </c>
      <c r="B20" s="36">
        <f>TABLE!E14</f>
        <v>0</v>
      </c>
      <c r="C20" s="36">
        <f>TABLE!F14</f>
        <v>0</v>
      </c>
      <c r="D20" s="155">
        <f>TABLE!S14</f>
        <v>0</v>
      </c>
      <c r="E20" s="176" t="e">
        <f>INDEX(기업의이해[description],MATCH(B20,기업의이해[name],0))</f>
        <v>#N/A</v>
      </c>
      <c r="F20" s="179">
        <f>+TABLE!U14</f>
        <v>0</v>
      </c>
      <c r="G20" s="177" t="str">
        <f>TEXT(TABLE!R14,"0000-00-00")</f>
        <v>0000-00-00</v>
      </c>
      <c r="H20" s="59">
        <f>+TABLE!J14</f>
        <v>0</v>
      </c>
      <c r="I20" s="59">
        <f>+TABLE!K14</f>
        <v>0</v>
      </c>
      <c r="J20" s="59">
        <f>+TABLE!M14</f>
        <v>0</v>
      </c>
      <c r="K20" s="156">
        <f>+TABLE!P14</f>
        <v>0</v>
      </c>
      <c r="L20" s="156">
        <f>+TABLE!Q14</f>
        <v>0</v>
      </c>
      <c r="M20" s="138" t="str">
        <f>IFERROR(IF(MATCH($C20,'1. 개요'!$C$68:$C$78,0)&gt;0,"O"),"X")</f>
        <v>X</v>
      </c>
      <c r="N20" s="8" t="str">
        <f t="shared" si="2"/>
        <v>X</v>
      </c>
      <c r="O20" s="2" t="str" cm="1">
        <f t="array" ref="O20">IF($O$7="N/A",$N20,INDEX($P20:$S20,$O$2))</f>
        <v>X</v>
      </c>
      <c r="P20" s="38"/>
      <c r="Q20" s="1" t="str">
        <f t="shared" si="3"/>
        <v>O</v>
      </c>
      <c r="R20" s="38"/>
      <c r="S20" s="38"/>
      <c r="T20" s="8" t="str">
        <f t="shared" si="0"/>
        <v>O</v>
      </c>
      <c r="U20" s="8" t="e">
        <f t="shared" si="4"/>
        <v>#VALUE!</v>
      </c>
      <c r="V20" s="8" t="e">
        <f t="shared" si="5"/>
        <v>#VALUE!</v>
      </c>
      <c r="X20" s="4" t="str">
        <f t="shared" si="6"/>
        <v/>
      </c>
      <c r="Y20" s="4" t="str">
        <f t="shared" si="1"/>
        <v/>
      </c>
      <c r="Z20" s="4" t="str">
        <f t="shared" si="1"/>
        <v/>
      </c>
      <c r="AA20" s="4" t="str">
        <f t="shared" si="1"/>
        <v/>
      </c>
      <c r="AB20" s="4" t="str">
        <f t="shared" si="1"/>
        <v/>
      </c>
      <c r="AC20" s="4" t="str">
        <f t="shared" si="1"/>
        <v/>
      </c>
      <c r="AD20" s="4" t="str">
        <f t="shared" si="1"/>
        <v/>
      </c>
      <c r="AE20" s="4" t="str">
        <f t="shared" si="1"/>
        <v/>
      </c>
      <c r="AF20" s="4" t="str">
        <f t="shared" si="1"/>
        <v/>
      </c>
      <c r="AG20" s="4" t="str">
        <f t="shared" si="1"/>
        <v/>
      </c>
    </row>
    <row r="21" spans="1:33">
      <c r="A21" s="6">
        <f t="shared" si="7"/>
        <v>14</v>
      </c>
      <c r="B21" s="36">
        <f>TABLE!E15</f>
        <v>0</v>
      </c>
      <c r="C21" s="36">
        <f>TABLE!F15</f>
        <v>0</v>
      </c>
      <c r="D21" s="155">
        <f>TABLE!S15</f>
        <v>0</v>
      </c>
      <c r="E21" s="176" t="e">
        <f>INDEX(기업의이해[description],MATCH(B21,기업의이해[name],0))</f>
        <v>#N/A</v>
      </c>
      <c r="F21" s="179">
        <f>+TABLE!U15</f>
        <v>0</v>
      </c>
      <c r="G21" s="177" t="str">
        <f>TEXT(TABLE!R15,"0000-00-00")</f>
        <v>0000-00-00</v>
      </c>
      <c r="H21" s="59">
        <f>+TABLE!J15</f>
        <v>0</v>
      </c>
      <c r="I21" s="59">
        <f>+TABLE!K15</f>
        <v>0</v>
      </c>
      <c r="J21" s="59">
        <f>+TABLE!M15</f>
        <v>0</v>
      </c>
      <c r="K21" s="156">
        <f>+TABLE!P15</f>
        <v>0</v>
      </c>
      <c r="L21" s="156">
        <f>+TABLE!Q15</f>
        <v>0</v>
      </c>
      <c r="M21" s="138" t="str">
        <f>IFERROR(IF(MATCH($C21,'1. 개요'!$C$68:$C$78,0)&gt;0,"O"),"X")</f>
        <v>X</v>
      </c>
      <c r="N21" s="8" t="str">
        <f t="shared" si="2"/>
        <v>X</v>
      </c>
      <c r="O21" s="2" t="str" cm="1">
        <f t="array" ref="O21">IF($O$7="N/A",$N21,INDEX($P21:$S21,$O$2))</f>
        <v>X</v>
      </c>
      <c r="P21" s="38"/>
      <c r="Q21" s="1" t="str">
        <f t="shared" si="3"/>
        <v>O</v>
      </c>
      <c r="R21" s="38"/>
      <c r="S21" s="38"/>
      <c r="T21" s="8" t="str">
        <f t="shared" si="0"/>
        <v>O</v>
      </c>
      <c r="U21" s="8" t="e">
        <f t="shared" si="4"/>
        <v>#VALUE!</v>
      </c>
      <c r="V21" s="8" t="e">
        <f t="shared" si="5"/>
        <v>#VALUE!</v>
      </c>
      <c r="X21" s="4" t="str">
        <f t="shared" si="6"/>
        <v/>
      </c>
      <c r="Y21" s="4" t="str">
        <f t="shared" si="1"/>
        <v/>
      </c>
      <c r="Z21" s="4" t="str">
        <f t="shared" si="1"/>
        <v/>
      </c>
      <c r="AA21" s="4" t="str">
        <f t="shared" si="1"/>
        <v/>
      </c>
      <c r="AB21" s="4" t="str">
        <f t="shared" si="1"/>
        <v/>
      </c>
      <c r="AC21" s="4" t="str">
        <f t="shared" si="1"/>
        <v/>
      </c>
      <c r="AD21" s="4" t="str">
        <f t="shared" si="1"/>
        <v/>
      </c>
      <c r="AE21" s="4" t="str">
        <f t="shared" si="1"/>
        <v/>
      </c>
      <c r="AF21" s="4" t="str">
        <f t="shared" si="1"/>
        <v/>
      </c>
      <c r="AG21" s="4" t="str">
        <f t="shared" si="1"/>
        <v/>
      </c>
    </row>
    <row r="22" spans="1:33">
      <c r="A22" s="6">
        <f t="shared" si="7"/>
        <v>15</v>
      </c>
      <c r="B22" s="36">
        <f>TABLE!E16</f>
        <v>0</v>
      </c>
      <c r="C22" s="36">
        <f>TABLE!F16</f>
        <v>0</v>
      </c>
      <c r="D22" s="155">
        <f>TABLE!S16</f>
        <v>0</v>
      </c>
      <c r="E22" s="176" t="e">
        <f>INDEX(기업의이해[description],MATCH(B22,기업의이해[name],0))</f>
        <v>#N/A</v>
      </c>
      <c r="F22" s="179">
        <f>+TABLE!U16</f>
        <v>0</v>
      </c>
      <c r="G22" s="177" t="str">
        <f>TEXT(TABLE!R16,"0000-00-00")</f>
        <v>0000-00-00</v>
      </c>
      <c r="H22" s="59">
        <f>+TABLE!J16</f>
        <v>0</v>
      </c>
      <c r="I22" s="59">
        <f>+TABLE!K16</f>
        <v>0</v>
      </c>
      <c r="J22" s="59">
        <f>+TABLE!M16</f>
        <v>0</v>
      </c>
      <c r="K22" s="156">
        <f>+TABLE!P16</f>
        <v>0</v>
      </c>
      <c r="L22" s="156">
        <f>+TABLE!Q16</f>
        <v>0</v>
      </c>
      <c r="M22" s="138" t="str">
        <f>IFERROR(IF(MATCH($C22,'1. 개요'!$C$68:$C$78,0)&gt;0,"O"),"X")</f>
        <v>X</v>
      </c>
      <c r="N22" s="8" t="str">
        <f t="shared" si="2"/>
        <v>X</v>
      </c>
      <c r="O22" s="2" t="str" cm="1">
        <f t="array" ref="O22">IF($O$7="N/A",$N22,INDEX($P22:$S22,$O$2))</f>
        <v>X</v>
      </c>
      <c r="P22" s="38"/>
      <c r="Q22" s="1" t="str">
        <f t="shared" si="3"/>
        <v>O</v>
      </c>
      <c r="R22" s="38"/>
      <c r="S22" s="38"/>
      <c r="T22" s="8" t="str">
        <f t="shared" si="0"/>
        <v>O</v>
      </c>
      <c r="U22" s="8" t="e">
        <f t="shared" si="4"/>
        <v>#VALUE!</v>
      </c>
      <c r="V22" s="8" t="e">
        <f t="shared" si="5"/>
        <v>#VALUE!</v>
      </c>
      <c r="X22" s="4" t="str">
        <f t="shared" si="6"/>
        <v/>
      </c>
      <c r="Y22" s="4" t="str">
        <f t="shared" si="1"/>
        <v/>
      </c>
      <c r="Z22" s="4" t="str">
        <f t="shared" si="1"/>
        <v/>
      </c>
      <c r="AA22" s="4" t="str">
        <f t="shared" si="1"/>
        <v/>
      </c>
      <c r="AB22" s="4" t="str">
        <f t="shared" si="1"/>
        <v/>
      </c>
      <c r="AC22" s="4" t="str">
        <f t="shared" si="1"/>
        <v/>
      </c>
      <c r="AD22" s="4" t="str">
        <f t="shared" si="1"/>
        <v/>
      </c>
      <c r="AE22" s="4" t="str">
        <f t="shared" si="1"/>
        <v/>
      </c>
      <c r="AF22" s="4" t="str">
        <f t="shared" si="1"/>
        <v/>
      </c>
      <c r="AG22" s="4" t="str">
        <f t="shared" si="1"/>
        <v/>
      </c>
    </row>
    <row r="23" spans="1:33">
      <c r="A23" s="6">
        <f t="shared" si="7"/>
        <v>16</v>
      </c>
      <c r="B23" s="36">
        <f>TABLE!E17</f>
        <v>0</v>
      </c>
      <c r="C23" s="36">
        <f>TABLE!F17</f>
        <v>0</v>
      </c>
      <c r="D23" s="155">
        <f>TABLE!S17</f>
        <v>0</v>
      </c>
      <c r="E23" s="176" t="e">
        <f>INDEX(기업의이해[description],MATCH(B23,기업의이해[name],0))</f>
        <v>#N/A</v>
      </c>
      <c r="F23" s="179">
        <f>+TABLE!U17</f>
        <v>0</v>
      </c>
      <c r="G23" s="177" t="str">
        <f>TEXT(TABLE!R17,"0000-00-00")</f>
        <v>0000-00-00</v>
      </c>
      <c r="H23" s="59">
        <f>+TABLE!J17</f>
        <v>0</v>
      </c>
      <c r="I23" s="59">
        <f>+TABLE!K17</f>
        <v>0</v>
      </c>
      <c r="J23" s="59">
        <f>+TABLE!M17</f>
        <v>0</v>
      </c>
      <c r="K23" s="156">
        <f>+TABLE!P17</f>
        <v>0</v>
      </c>
      <c r="L23" s="156">
        <f>+TABLE!Q17</f>
        <v>0</v>
      </c>
      <c r="M23" s="138" t="str">
        <f>IFERROR(IF(MATCH($C23,'1. 개요'!$C$68:$C$78,0)&gt;0,"O"),"X")</f>
        <v>X</v>
      </c>
      <c r="N23" s="8" t="str">
        <f t="shared" si="2"/>
        <v>X</v>
      </c>
      <c r="O23" s="2" t="str" cm="1">
        <f t="array" ref="O23">IF($O$7="N/A",$N23,INDEX($P23:$S23,$O$2))</f>
        <v>X</v>
      </c>
      <c r="P23" s="38"/>
      <c r="Q23" s="1" t="str">
        <f t="shared" si="3"/>
        <v>O</v>
      </c>
      <c r="R23" s="38"/>
      <c r="S23" s="38"/>
      <c r="T23" s="8" t="str">
        <f t="shared" si="0"/>
        <v>O</v>
      </c>
      <c r="U23" s="8" t="e">
        <f t="shared" si="4"/>
        <v>#VALUE!</v>
      </c>
      <c r="V23" s="8" t="e">
        <f t="shared" si="5"/>
        <v>#VALUE!</v>
      </c>
      <c r="X23" s="4" t="str">
        <f t="shared" si="6"/>
        <v/>
      </c>
      <c r="Y23" s="4" t="str">
        <f t="shared" si="1"/>
        <v/>
      </c>
      <c r="Z23" s="4" t="str">
        <f t="shared" si="1"/>
        <v/>
      </c>
      <c r="AA23" s="4" t="str">
        <f t="shared" si="1"/>
        <v/>
      </c>
      <c r="AB23" s="4" t="str">
        <f t="shared" si="1"/>
        <v/>
      </c>
      <c r="AC23" s="4" t="str">
        <f t="shared" si="1"/>
        <v/>
      </c>
      <c r="AD23" s="4" t="str">
        <f t="shared" si="1"/>
        <v/>
      </c>
      <c r="AE23" s="4" t="str">
        <f t="shared" si="1"/>
        <v/>
      </c>
      <c r="AF23" s="4" t="str">
        <f t="shared" si="1"/>
        <v/>
      </c>
      <c r="AG23" s="4" t="str">
        <f t="shared" si="1"/>
        <v/>
      </c>
    </row>
    <row r="24" spans="1:33">
      <c r="A24" s="6">
        <f t="shared" si="7"/>
        <v>17</v>
      </c>
      <c r="B24" s="36">
        <f>TABLE!E18</f>
        <v>0</v>
      </c>
      <c r="C24" s="36">
        <f>TABLE!F18</f>
        <v>0</v>
      </c>
      <c r="D24" s="155">
        <f>TABLE!S18</f>
        <v>0</v>
      </c>
      <c r="E24" s="176" t="e">
        <f>INDEX(기업의이해[description],MATCH(B24,기업의이해[name],0))</f>
        <v>#N/A</v>
      </c>
      <c r="F24" s="179">
        <f>+TABLE!U18</f>
        <v>0</v>
      </c>
      <c r="G24" s="177" t="str">
        <f>TEXT(TABLE!R18,"0000-00-00")</f>
        <v>0000-00-00</v>
      </c>
      <c r="H24" s="59">
        <f>+TABLE!J18</f>
        <v>0</v>
      </c>
      <c r="I24" s="59">
        <f>+TABLE!K18</f>
        <v>0</v>
      </c>
      <c r="J24" s="59">
        <f>+TABLE!M18</f>
        <v>0</v>
      </c>
      <c r="K24" s="156">
        <f>+TABLE!P18</f>
        <v>0</v>
      </c>
      <c r="L24" s="156">
        <f>+TABLE!Q18</f>
        <v>0</v>
      </c>
      <c r="M24" s="138" t="str">
        <f>IFERROR(IF(MATCH($C24,'1. 개요'!$C$68:$C$78,0)&gt;0,"O"),"X")</f>
        <v>X</v>
      </c>
      <c r="N24" s="8" t="str">
        <f t="shared" si="2"/>
        <v>X</v>
      </c>
      <c r="O24" s="2" t="str" cm="1">
        <f t="array" ref="O24">IF($O$7="N/A",$N24,INDEX($P24:$S24,$O$2))</f>
        <v>X</v>
      </c>
      <c r="P24" s="38"/>
      <c r="Q24" s="1" t="str">
        <f t="shared" si="3"/>
        <v>O</v>
      </c>
      <c r="R24" s="38"/>
      <c r="S24" s="38"/>
      <c r="T24" s="8" t="str">
        <f t="shared" si="0"/>
        <v>O</v>
      </c>
      <c r="U24" s="8" t="e">
        <f t="shared" si="4"/>
        <v>#VALUE!</v>
      </c>
      <c r="V24" s="8" t="e">
        <f t="shared" si="5"/>
        <v>#VALUE!</v>
      </c>
      <c r="X24" s="4" t="str">
        <f t="shared" si="6"/>
        <v/>
      </c>
      <c r="Y24" s="4" t="str">
        <f t="shared" si="6"/>
        <v/>
      </c>
      <c r="Z24" s="4" t="str">
        <f t="shared" si="6"/>
        <v/>
      </c>
      <c r="AA24" s="4" t="str">
        <f t="shared" si="6"/>
        <v/>
      </c>
      <c r="AB24" s="4" t="str">
        <f t="shared" si="6"/>
        <v/>
      </c>
      <c r="AC24" s="4" t="str">
        <f t="shared" si="6"/>
        <v/>
      </c>
      <c r="AD24" s="4" t="str">
        <f t="shared" si="6"/>
        <v/>
      </c>
      <c r="AE24" s="4" t="str">
        <f t="shared" si="6"/>
        <v/>
      </c>
      <c r="AF24" s="4" t="str">
        <f t="shared" si="6"/>
        <v/>
      </c>
      <c r="AG24" s="4" t="str">
        <f t="shared" si="6"/>
        <v/>
      </c>
    </row>
    <row r="25" spans="1:33">
      <c r="A25" s="6">
        <f t="shared" si="7"/>
        <v>18</v>
      </c>
      <c r="B25" s="36">
        <f>TABLE!E19</f>
        <v>0</v>
      </c>
      <c r="C25" s="36">
        <f>TABLE!F19</f>
        <v>0</v>
      </c>
      <c r="D25" s="155">
        <f>TABLE!S19</f>
        <v>0</v>
      </c>
      <c r="E25" s="176" t="e">
        <f>INDEX(기업의이해[description],MATCH(B25,기업의이해[name],0))</f>
        <v>#N/A</v>
      </c>
      <c r="F25" s="179">
        <f>+TABLE!U19</f>
        <v>0</v>
      </c>
      <c r="G25" s="177" t="str">
        <f>TEXT(TABLE!R19,"0000-00-00")</f>
        <v>0000-00-00</v>
      </c>
      <c r="H25" s="59">
        <f>+TABLE!J19</f>
        <v>0</v>
      </c>
      <c r="I25" s="59">
        <f>+TABLE!K19</f>
        <v>0</v>
      </c>
      <c r="J25" s="59">
        <f>+TABLE!M19</f>
        <v>0</v>
      </c>
      <c r="K25" s="156">
        <f>+TABLE!P19</f>
        <v>0</v>
      </c>
      <c r="L25" s="156">
        <f>+TABLE!Q19</f>
        <v>0</v>
      </c>
      <c r="M25" s="138" t="str">
        <f>IFERROR(IF(MATCH($C25,'1. 개요'!$C$68:$C$78,0)&gt;0,"O"),"X")</f>
        <v>X</v>
      </c>
      <c r="N25" s="8" t="str">
        <f t="shared" si="2"/>
        <v>X</v>
      </c>
      <c r="O25" s="2" t="str" cm="1">
        <f t="array" ref="O25">IF($O$7="N/A",$N25,INDEX($P25:$S25,$O$2))</f>
        <v>X</v>
      </c>
      <c r="P25" s="38"/>
      <c r="Q25" s="1" t="str">
        <f t="shared" si="3"/>
        <v>O</v>
      </c>
      <c r="R25" s="38"/>
      <c r="S25" s="38"/>
      <c r="T25" s="8" t="str">
        <f t="shared" si="0"/>
        <v>O</v>
      </c>
      <c r="U25" s="8" t="e">
        <f t="shared" si="4"/>
        <v>#VALUE!</v>
      </c>
      <c r="V25" s="8" t="e">
        <f t="shared" si="5"/>
        <v>#VALUE!</v>
      </c>
      <c r="X25" s="4" t="str">
        <f t="shared" si="6"/>
        <v/>
      </c>
      <c r="Y25" s="4" t="str">
        <f t="shared" si="6"/>
        <v/>
      </c>
      <c r="Z25" s="4" t="str">
        <f t="shared" si="6"/>
        <v/>
      </c>
      <c r="AA25" s="4" t="str">
        <f t="shared" si="6"/>
        <v/>
      </c>
      <c r="AB25" s="4" t="str">
        <f t="shared" si="6"/>
        <v/>
      </c>
      <c r="AC25" s="4" t="str">
        <f t="shared" si="6"/>
        <v/>
      </c>
      <c r="AD25" s="4" t="str">
        <f t="shared" si="6"/>
        <v/>
      </c>
      <c r="AE25" s="4" t="str">
        <f t="shared" si="6"/>
        <v/>
      </c>
      <c r="AF25" s="4" t="str">
        <f t="shared" si="6"/>
        <v/>
      </c>
      <c r="AG25" s="4" t="str">
        <f t="shared" si="6"/>
        <v/>
      </c>
    </row>
    <row r="26" spans="1:33">
      <c r="A26" s="137">
        <f t="shared" si="7"/>
        <v>19</v>
      </c>
      <c r="B26" s="36">
        <f>TABLE!E20</f>
        <v>0</v>
      </c>
      <c r="C26" s="36">
        <f>TABLE!F20</f>
        <v>0</v>
      </c>
      <c r="D26" s="155">
        <f>TABLE!S20</f>
        <v>0</v>
      </c>
      <c r="E26" s="176" t="e">
        <f>INDEX(기업의이해[description],MATCH(B26,기업의이해[name],0))</f>
        <v>#N/A</v>
      </c>
      <c r="F26" s="179">
        <f>+TABLE!U20</f>
        <v>0</v>
      </c>
      <c r="G26" s="177" t="str">
        <f>TEXT(TABLE!R20,"0000-00-00")</f>
        <v>0000-00-00</v>
      </c>
      <c r="H26" s="59">
        <f>+TABLE!J20</f>
        <v>0</v>
      </c>
      <c r="I26" s="59">
        <f>+TABLE!K20</f>
        <v>0</v>
      </c>
      <c r="J26" s="59">
        <f>+TABLE!M20</f>
        <v>0</v>
      </c>
      <c r="K26" s="156">
        <f>+TABLE!P20</f>
        <v>0</v>
      </c>
      <c r="L26" s="156">
        <f>+TABLE!Q20</f>
        <v>0</v>
      </c>
      <c r="M26" s="138" t="str">
        <f>IFERROR(IF(MATCH($C26,'1. 개요'!$C$68:$C$78,0)&gt;0,"O"),"X")</f>
        <v>X</v>
      </c>
      <c r="N26" s="8" t="str">
        <f t="shared" si="2"/>
        <v>X</v>
      </c>
      <c r="O26" s="2" t="str" cm="1">
        <f t="array" ref="O26">IF($O$7="N/A",$N26,INDEX($P26:$S26,$O$2))</f>
        <v>X</v>
      </c>
      <c r="P26" s="38"/>
      <c r="Q26" s="1" t="str">
        <f t="shared" si="3"/>
        <v>O</v>
      </c>
      <c r="R26" s="38"/>
      <c r="S26" s="38"/>
      <c r="T26" s="8" t="str">
        <f t="shared" si="0"/>
        <v>O</v>
      </c>
      <c r="U26" s="8" t="e">
        <f t="shared" si="4"/>
        <v>#VALUE!</v>
      </c>
      <c r="V26" s="8" t="e">
        <f t="shared" si="5"/>
        <v>#VALUE!</v>
      </c>
      <c r="X26" s="4" t="str">
        <f t="shared" si="6"/>
        <v/>
      </c>
      <c r="Y26" s="4" t="str">
        <f t="shared" si="6"/>
        <v/>
      </c>
      <c r="Z26" s="4" t="str">
        <f t="shared" si="6"/>
        <v/>
      </c>
      <c r="AA26" s="4" t="str">
        <f t="shared" si="6"/>
        <v/>
      </c>
      <c r="AB26" s="4" t="str">
        <f t="shared" si="6"/>
        <v/>
      </c>
      <c r="AC26" s="4" t="str">
        <f t="shared" si="6"/>
        <v/>
      </c>
      <c r="AD26" s="4" t="str">
        <f t="shared" si="6"/>
        <v/>
      </c>
      <c r="AE26" s="4" t="str">
        <f t="shared" si="6"/>
        <v/>
      </c>
      <c r="AF26" s="4" t="str">
        <f t="shared" si="6"/>
        <v/>
      </c>
      <c r="AG26" s="4" t="str">
        <f t="shared" si="6"/>
        <v/>
      </c>
    </row>
    <row r="27" spans="1:33">
      <c r="A27" s="6">
        <f t="shared" si="7"/>
        <v>20</v>
      </c>
      <c r="B27" s="36">
        <f>TABLE!E21</f>
        <v>0</v>
      </c>
      <c r="C27" s="36">
        <f>TABLE!F21</f>
        <v>0</v>
      </c>
      <c r="D27" s="155">
        <f>TABLE!S21</f>
        <v>0</v>
      </c>
      <c r="E27" s="176" t="e">
        <f>INDEX(기업의이해[description],MATCH(B27,기업의이해[name],0))</f>
        <v>#N/A</v>
      </c>
      <c r="F27" s="179">
        <f>+TABLE!U21</f>
        <v>0</v>
      </c>
      <c r="G27" s="177" t="str">
        <f>TEXT(TABLE!R21,"0000-00-00")</f>
        <v>0000-00-00</v>
      </c>
      <c r="H27" s="59">
        <f>+TABLE!J21</f>
        <v>0</v>
      </c>
      <c r="I27" s="59">
        <f>+TABLE!K21</f>
        <v>0</v>
      </c>
      <c r="J27" s="59">
        <f>+TABLE!M21</f>
        <v>0</v>
      </c>
      <c r="K27" s="156">
        <f>+TABLE!P21</f>
        <v>0</v>
      </c>
      <c r="L27" s="156">
        <f>+TABLE!Q21</f>
        <v>0</v>
      </c>
      <c r="M27" s="138" t="str">
        <f>IFERROR(IF(MATCH($C27,'1. 개요'!$C$68:$C$78,0)&gt;0,"O"),"X")</f>
        <v>X</v>
      </c>
      <c r="N27" s="8" t="str">
        <f t="shared" si="2"/>
        <v>X</v>
      </c>
      <c r="O27" s="2" t="str" cm="1">
        <f t="array" ref="O27">IF($O$7="N/A",$N27,INDEX($P27:$S27,$O$2))</f>
        <v>X</v>
      </c>
      <c r="P27" s="38"/>
      <c r="Q27" s="1" t="str">
        <f t="shared" si="3"/>
        <v>O</v>
      </c>
      <c r="R27" s="38"/>
      <c r="S27" s="38"/>
      <c r="T27" s="8" t="str">
        <f t="shared" si="0"/>
        <v>O</v>
      </c>
      <c r="U27" s="8" t="e">
        <f t="shared" si="4"/>
        <v>#VALUE!</v>
      </c>
      <c r="V27" s="8" t="e">
        <f t="shared" si="5"/>
        <v>#VALUE!</v>
      </c>
      <c r="X27" s="4" t="str">
        <f t="shared" si="6"/>
        <v/>
      </c>
      <c r="Y27" s="4" t="str">
        <f t="shared" si="6"/>
        <v/>
      </c>
      <c r="Z27" s="4" t="str">
        <f t="shared" si="6"/>
        <v/>
      </c>
      <c r="AA27" s="4" t="str">
        <f t="shared" si="6"/>
        <v/>
      </c>
      <c r="AB27" s="4" t="str">
        <f t="shared" si="6"/>
        <v/>
      </c>
      <c r="AC27" s="4" t="str">
        <f t="shared" si="6"/>
        <v/>
      </c>
      <c r="AD27" s="4" t="str">
        <f t="shared" si="6"/>
        <v/>
      </c>
      <c r="AE27" s="4" t="str">
        <f t="shared" si="6"/>
        <v/>
      </c>
      <c r="AF27" s="4" t="str">
        <f t="shared" si="6"/>
        <v/>
      </c>
      <c r="AG27" s="4" t="str">
        <f t="shared" si="6"/>
        <v/>
      </c>
    </row>
    <row r="28" spans="1:33">
      <c r="A28" s="6">
        <f t="shared" si="7"/>
        <v>21</v>
      </c>
      <c r="B28" s="36">
        <f>TABLE!E22</f>
        <v>0</v>
      </c>
      <c r="C28" s="36">
        <f>TABLE!F22</f>
        <v>0</v>
      </c>
      <c r="D28" s="155">
        <f>TABLE!S22</f>
        <v>0</v>
      </c>
      <c r="E28" s="176" t="e">
        <f>INDEX(기업의이해[description],MATCH(B28,기업의이해[name],0))</f>
        <v>#N/A</v>
      </c>
      <c r="F28" s="179">
        <f>+TABLE!U22</f>
        <v>0</v>
      </c>
      <c r="G28" s="177" t="str">
        <f>TEXT(TABLE!R22,"0000-00-00")</f>
        <v>0000-00-00</v>
      </c>
      <c r="H28" s="59">
        <f>+TABLE!J22</f>
        <v>0</v>
      </c>
      <c r="I28" s="59">
        <f>+TABLE!K22</f>
        <v>0</v>
      </c>
      <c r="J28" s="59">
        <f>+TABLE!M22</f>
        <v>0</v>
      </c>
      <c r="K28" s="156">
        <f>+TABLE!P22</f>
        <v>0</v>
      </c>
      <c r="L28" s="156">
        <f>+TABLE!Q22</f>
        <v>0</v>
      </c>
      <c r="M28" s="138" t="str">
        <f>IFERROR(IF(MATCH($C28,'1. 개요'!$C$68:$C$78,0)&gt;0,"O"),"X")</f>
        <v>X</v>
      </c>
      <c r="N28" s="8" t="str">
        <f t="shared" si="2"/>
        <v>X</v>
      </c>
      <c r="O28" s="2" t="str" cm="1">
        <f t="array" ref="O28">IF($O$7="N/A",$N28,INDEX($P28:$S28,$O$2))</f>
        <v>X</v>
      </c>
      <c r="P28" s="38"/>
      <c r="Q28" s="1" t="str">
        <f t="shared" si="3"/>
        <v>O</v>
      </c>
      <c r="R28" s="38"/>
      <c r="S28" s="38"/>
      <c r="T28" s="8" t="str">
        <f t="shared" si="0"/>
        <v>O</v>
      </c>
      <c r="U28" s="8" t="e">
        <f t="shared" si="4"/>
        <v>#VALUE!</v>
      </c>
      <c r="V28" s="8" t="e">
        <f t="shared" si="5"/>
        <v>#VALUE!</v>
      </c>
      <c r="X28" s="4" t="str">
        <f t="shared" si="6"/>
        <v/>
      </c>
      <c r="Y28" s="4" t="str">
        <f t="shared" si="6"/>
        <v/>
      </c>
      <c r="Z28" s="4" t="str">
        <f t="shared" si="6"/>
        <v/>
      </c>
      <c r="AA28" s="4" t="str">
        <f t="shared" si="6"/>
        <v/>
      </c>
      <c r="AB28" s="4" t="str">
        <f t="shared" si="6"/>
        <v/>
      </c>
      <c r="AC28" s="4" t="str">
        <f t="shared" si="6"/>
        <v/>
      </c>
      <c r="AD28" s="4" t="str">
        <f t="shared" si="6"/>
        <v/>
      </c>
      <c r="AE28" s="4" t="str">
        <f t="shared" si="6"/>
        <v/>
      </c>
      <c r="AF28" s="4" t="str">
        <f t="shared" si="6"/>
        <v/>
      </c>
      <c r="AG28" s="4" t="str">
        <f t="shared" si="6"/>
        <v/>
      </c>
    </row>
    <row r="29" spans="1:33">
      <c r="A29" s="6">
        <f t="shared" si="7"/>
        <v>22</v>
      </c>
      <c r="B29" s="36">
        <f>TABLE!E23</f>
        <v>0</v>
      </c>
      <c r="C29" s="36">
        <f>TABLE!F23</f>
        <v>0</v>
      </c>
      <c r="D29" s="155">
        <f>TABLE!S23</f>
        <v>0</v>
      </c>
      <c r="E29" s="176" t="e">
        <f>INDEX(기업의이해[description],MATCH(B29,기업의이해[name],0))</f>
        <v>#N/A</v>
      </c>
      <c r="F29" s="179">
        <f>+TABLE!U23</f>
        <v>0</v>
      </c>
      <c r="G29" s="177" t="str">
        <f>TEXT(TABLE!R23,"0000-00-00")</f>
        <v>0000-00-00</v>
      </c>
      <c r="H29" s="59">
        <f>+TABLE!J23</f>
        <v>0</v>
      </c>
      <c r="I29" s="59">
        <f>+TABLE!K23</f>
        <v>0</v>
      </c>
      <c r="J29" s="59">
        <f>+TABLE!M23</f>
        <v>0</v>
      </c>
      <c r="K29" s="156">
        <f>+TABLE!P23</f>
        <v>0</v>
      </c>
      <c r="L29" s="156">
        <f>+TABLE!Q23</f>
        <v>0</v>
      </c>
      <c r="M29" s="138" t="str">
        <f>IFERROR(IF(MATCH($C29,'1. 개요'!$C$68:$C$78,0)&gt;0,"O"),"X")</f>
        <v>X</v>
      </c>
      <c r="N29" s="8" t="str">
        <f t="shared" si="2"/>
        <v>X</v>
      </c>
      <c r="O29" s="2" t="str" cm="1">
        <f t="array" ref="O29">IF($O$7="N/A",$N29,INDEX($P29:$S29,$O$2))</f>
        <v>X</v>
      </c>
      <c r="P29" s="38"/>
      <c r="Q29" s="1" t="str">
        <f t="shared" si="3"/>
        <v>O</v>
      </c>
      <c r="R29" s="38"/>
      <c r="S29" s="38"/>
      <c r="T29" s="8" t="str">
        <f t="shared" si="0"/>
        <v>O</v>
      </c>
      <c r="U29" s="8" t="e">
        <f t="shared" si="4"/>
        <v>#VALUE!</v>
      </c>
      <c r="V29" s="8" t="e">
        <f t="shared" si="5"/>
        <v>#VALUE!</v>
      </c>
      <c r="X29" s="4" t="str">
        <f t="shared" si="6"/>
        <v/>
      </c>
      <c r="Y29" s="4" t="str">
        <f t="shared" si="6"/>
        <v/>
      </c>
      <c r="Z29" s="4" t="str">
        <f t="shared" si="6"/>
        <v/>
      </c>
      <c r="AA29" s="4" t="str">
        <f t="shared" si="6"/>
        <v/>
      </c>
      <c r="AB29" s="4" t="str">
        <f t="shared" si="6"/>
        <v/>
      </c>
      <c r="AC29" s="4" t="str">
        <f t="shared" si="6"/>
        <v/>
      </c>
      <c r="AD29" s="4" t="str">
        <f t="shared" si="6"/>
        <v/>
      </c>
      <c r="AE29" s="4" t="str">
        <f t="shared" si="6"/>
        <v/>
      </c>
      <c r="AF29" s="4" t="str">
        <f t="shared" si="6"/>
        <v/>
      </c>
      <c r="AG29" s="4" t="str">
        <f t="shared" si="6"/>
        <v/>
      </c>
    </row>
    <row r="30" spans="1:33">
      <c r="A30" s="6">
        <f t="shared" si="7"/>
        <v>23</v>
      </c>
      <c r="B30" s="36">
        <f>TABLE!E24</f>
        <v>0</v>
      </c>
      <c r="C30" s="36">
        <f>TABLE!F24</f>
        <v>0</v>
      </c>
      <c r="D30" s="155">
        <f>TABLE!S24</f>
        <v>0</v>
      </c>
      <c r="E30" s="176" t="e">
        <f>INDEX(기업의이해[description],MATCH(B30,기업의이해[name],0))</f>
        <v>#N/A</v>
      </c>
      <c r="F30" s="179">
        <f>+TABLE!U24</f>
        <v>0</v>
      </c>
      <c r="G30" s="177" t="str">
        <f>TEXT(TABLE!R24,"0000-00-00")</f>
        <v>0000-00-00</v>
      </c>
      <c r="H30" s="59">
        <f>+TABLE!J24</f>
        <v>0</v>
      </c>
      <c r="I30" s="59">
        <f>+TABLE!K24</f>
        <v>0</v>
      </c>
      <c r="J30" s="59">
        <f>+TABLE!M24</f>
        <v>0</v>
      </c>
      <c r="K30" s="156">
        <f>+TABLE!P24</f>
        <v>0</v>
      </c>
      <c r="L30" s="156">
        <f>+TABLE!Q24</f>
        <v>0</v>
      </c>
      <c r="M30" s="138" t="str">
        <f>IFERROR(IF(MATCH($C30,'1. 개요'!$C$68:$C$78,0)&gt;0,"O"),"X")</f>
        <v>X</v>
      </c>
      <c r="N30" s="8" t="str">
        <f t="shared" si="2"/>
        <v>X</v>
      </c>
      <c r="O30" s="2" t="str" cm="1">
        <f t="array" ref="O30">IF($O$7="N/A",$N30,INDEX($P30:$S30,$O$2))</f>
        <v>X</v>
      </c>
      <c r="P30" s="38"/>
      <c r="Q30" s="1" t="str">
        <f t="shared" si="3"/>
        <v>O</v>
      </c>
      <c r="R30" s="38"/>
      <c r="S30" s="38"/>
      <c r="T30" s="8" t="str">
        <f t="shared" si="0"/>
        <v>O</v>
      </c>
      <c r="U30" s="8" t="e">
        <f t="shared" si="4"/>
        <v>#VALUE!</v>
      </c>
      <c r="V30" s="8" t="e">
        <f t="shared" si="5"/>
        <v>#VALUE!</v>
      </c>
      <c r="X30" s="4" t="str">
        <f t="shared" si="6"/>
        <v/>
      </c>
      <c r="Y30" s="4" t="str">
        <f t="shared" si="6"/>
        <v/>
      </c>
      <c r="Z30" s="4" t="str">
        <f t="shared" si="6"/>
        <v/>
      </c>
      <c r="AA30" s="4" t="str">
        <f t="shared" si="6"/>
        <v/>
      </c>
      <c r="AB30" s="4" t="str">
        <f t="shared" si="6"/>
        <v/>
      </c>
      <c r="AC30" s="4" t="str">
        <f t="shared" si="6"/>
        <v/>
      </c>
      <c r="AD30" s="4" t="str">
        <f t="shared" si="6"/>
        <v/>
      </c>
      <c r="AE30" s="4" t="str">
        <f t="shared" si="6"/>
        <v/>
      </c>
      <c r="AF30" s="4" t="str">
        <f t="shared" si="6"/>
        <v/>
      </c>
      <c r="AG30" s="4" t="str">
        <f t="shared" si="6"/>
        <v/>
      </c>
    </row>
    <row r="31" spans="1:33">
      <c r="A31" s="6">
        <f t="shared" si="7"/>
        <v>24</v>
      </c>
      <c r="B31" s="36">
        <f>TABLE!E25</f>
        <v>0</v>
      </c>
      <c r="C31" s="36">
        <f>TABLE!F25</f>
        <v>0</v>
      </c>
      <c r="D31" s="155">
        <f>TABLE!S25</f>
        <v>0</v>
      </c>
      <c r="E31" s="176" t="e">
        <f>INDEX(기업의이해[description],MATCH(B31,기업의이해[name],0))</f>
        <v>#N/A</v>
      </c>
      <c r="F31" s="179">
        <f>+TABLE!U25</f>
        <v>0</v>
      </c>
      <c r="G31" s="177" t="str">
        <f>TEXT(TABLE!R25,"0000-00-00")</f>
        <v>0000-00-00</v>
      </c>
      <c r="H31" s="59">
        <f>+TABLE!J25</f>
        <v>0</v>
      </c>
      <c r="I31" s="59">
        <f>+TABLE!K25</f>
        <v>0</v>
      </c>
      <c r="J31" s="59">
        <f>+TABLE!M25</f>
        <v>0</v>
      </c>
      <c r="K31" s="156">
        <f>+TABLE!P25</f>
        <v>0</v>
      </c>
      <c r="L31" s="156">
        <f>+TABLE!Q25</f>
        <v>0</v>
      </c>
      <c r="M31" s="138" t="str">
        <f>IFERROR(IF(MATCH($C31,'1. 개요'!$C$68:$C$78,0)&gt;0,"O"),"X")</f>
        <v>X</v>
      </c>
      <c r="N31" s="8" t="str">
        <f t="shared" si="2"/>
        <v>X</v>
      </c>
      <c r="O31" s="2" t="str" cm="1">
        <f t="array" ref="O31">IF($O$7="N/A",$N31,INDEX($P31:$S31,$O$2))</f>
        <v>X</v>
      </c>
      <c r="P31" s="38"/>
      <c r="Q31" s="1" t="str">
        <f t="shared" si="3"/>
        <v>O</v>
      </c>
      <c r="R31" s="38"/>
      <c r="S31" s="38"/>
      <c r="T31" s="8" t="str">
        <f t="shared" si="0"/>
        <v>O</v>
      </c>
      <c r="U31" s="8" t="e">
        <f t="shared" si="4"/>
        <v>#VALUE!</v>
      </c>
      <c r="V31" s="8" t="e">
        <f t="shared" si="5"/>
        <v>#VALUE!</v>
      </c>
      <c r="X31" s="4" t="str">
        <f t="shared" si="6"/>
        <v/>
      </c>
      <c r="Y31" s="4" t="str">
        <f t="shared" si="6"/>
        <v/>
      </c>
      <c r="Z31" s="4" t="str">
        <f t="shared" si="6"/>
        <v/>
      </c>
      <c r="AA31" s="4" t="str">
        <f t="shared" si="6"/>
        <v/>
      </c>
      <c r="AB31" s="4" t="str">
        <f t="shared" si="6"/>
        <v/>
      </c>
      <c r="AC31" s="4" t="str">
        <f t="shared" si="6"/>
        <v/>
      </c>
      <c r="AD31" s="4" t="str">
        <f t="shared" si="6"/>
        <v/>
      </c>
      <c r="AE31" s="4" t="str">
        <f t="shared" si="6"/>
        <v/>
      </c>
      <c r="AF31" s="4" t="str">
        <f t="shared" si="6"/>
        <v/>
      </c>
      <c r="AG31" s="4" t="str">
        <f t="shared" si="6"/>
        <v/>
      </c>
    </row>
    <row r="32" spans="1:33">
      <c r="A32" s="6">
        <f t="shared" si="7"/>
        <v>25</v>
      </c>
      <c r="B32" s="36">
        <f>TABLE!E26</f>
        <v>0</v>
      </c>
      <c r="C32" s="36">
        <f>TABLE!F26</f>
        <v>0</v>
      </c>
      <c r="D32" s="155">
        <f>TABLE!S26</f>
        <v>0</v>
      </c>
      <c r="E32" s="176" t="e">
        <f>INDEX(기업의이해[description],MATCH(B32,기업의이해[name],0))</f>
        <v>#N/A</v>
      </c>
      <c r="F32" s="179">
        <f>+TABLE!U26</f>
        <v>0</v>
      </c>
      <c r="G32" s="177" t="str">
        <f>TEXT(TABLE!R26,"0000-00-00")</f>
        <v>0000-00-00</v>
      </c>
      <c r="H32" s="59">
        <f>+TABLE!J26</f>
        <v>0</v>
      </c>
      <c r="I32" s="59">
        <f>+TABLE!K26</f>
        <v>0</v>
      </c>
      <c r="J32" s="59">
        <f>+TABLE!M26</f>
        <v>0</v>
      </c>
      <c r="K32" s="156">
        <f>+TABLE!P26</f>
        <v>0</v>
      </c>
      <c r="L32" s="156">
        <f>+TABLE!Q26</f>
        <v>0</v>
      </c>
      <c r="M32" s="138" t="str">
        <f>IFERROR(IF(MATCH($C32,'1. 개요'!$C$68:$C$78,0)&gt;0,"O"),"X")</f>
        <v>X</v>
      </c>
      <c r="N32" s="8" t="str">
        <f t="shared" si="2"/>
        <v>X</v>
      </c>
      <c r="O32" s="2" t="str" cm="1">
        <f t="array" ref="O32">IF($O$7="N/A",$N32,INDEX($P32:$S32,$O$2))</f>
        <v>X</v>
      </c>
      <c r="P32" s="38"/>
      <c r="Q32" s="1" t="str">
        <f t="shared" si="3"/>
        <v>O</v>
      </c>
      <c r="R32" s="38"/>
      <c r="S32" s="38"/>
      <c r="T32" s="8" t="str">
        <f t="shared" si="0"/>
        <v>O</v>
      </c>
      <c r="U32" s="8" t="e">
        <f t="shared" si="4"/>
        <v>#VALUE!</v>
      </c>
      <c r="V32" s="8" t="e">
        <f t="shared" si="5"/>
        <v>#VALUE!</v>
      </c>
      <c r="X32" s="4" t="str">
        <f t="shared" si="6"/>
        <v/>
      </c>
      <c r="Y32" s="4" t="str">
        <f t="shared" si="6"/>
        <v/>
      </c>
      <c r="Z32" s="4" t="str">
        <f t="shared" si="6"/>
        <v/>
      </c>
      <c r="AA32" s="4" t="str">
        <f t="shared" si="6"/>
        <v/>
      </c>
      <c r="AB32" s="4" t="str">
        <f t="shared" si="6"/>
        <v/>
      </c>
      <c r="AC32" s="4" t="str">
        <f t="shared" si="6"/>
        <v/>
      </c>
      <c r="AD32" s="4" t="str">
        <f t="shared" si="6"/>
        <v/>
      </c>
      <c r="AE32" s="4" t="str">
        <f t="shared" si="6"/>
        <v/>
      </c>
      <c r="AF32" s="4" t="str">
        <f t="shared" si="6"/>
        <v/>
      </c>
      <c r="AG32" s="4" t="str">
        <f t="shared" si="6"/>
        <v/>
      </c>
    </row>
    <row r="33" spans="1:33">
      <c r="A33" s="137">
        <f t="shared" si="7"/>
        <v>26</v>
      </c>
      <c r="B33" s="36">
        <f>TABLE!E27</f>
        <v>0</v>
      </c>
      <c r="C33" s="36">
        <f>TABLE!F27</f>
        <v>0</v>
      </c>
      <c r="D33" s="155">
        <f>TABLE!S27</f>
        <v>0</v>
      </c>
      <c r="E33" s="176" t="e">
        <f>INDEX(기업의이해[description],MATCH(B33,기업의이해[name],0))</f>
        <v>#N/A</v>
      </c>
      <c r="F33" s="179">
        <f>+TABLE!U27</f>
        <v>0</v>
      </c>
      <c r="G33" s="177" t="str">
        <f>TEXT(TABLE!R27,"0000-00-00")</f>
        <v>0000-00-00</v>
      </c>
      <c r="H33" s="59">
        <f>+TABLE!J27</f>
        <v>0</v>
      </c>
      <c r="I33" s="59">
        <f>+TABLE!K27</f>
        <v>0</v>
      </c>
      <c r="J33" s="59">
        <f>+TABLE!M27</f>
        <v>0</v>
      </c>
      <c r="K33" s="156">
        <f>+TABLE!P27</f>
        <v>0</v>
      </c>
      <c r="L33" s="156">
        <f>+TABLE!Q27</f>
        <v>0</v>
      </c>
      <c r="M33" s="138" t="str">
        <f>IFERROR(IF(MATCH($C33,'1. 개요'!$C$68:$C$78,0)&gt;0,"O"),"X")</f>
        <v>X</v>
      </c>
      <c r="N33" s="8" t="str">
        <f t="shared" si="2"/>
        <v>X</v>
      </c>
      <c r="O33" s="2" t="str" cm="1">
        <f t="array" ref="O33">IF($O$7="N/A",$N33,INDEX($P33:$S33,$O$2))</f>
        <v>X</v>
      </c>
      <c r="P33" s="38"/>
      <c r="Q33" s="1" t="str">
        <f t="shared" si="3"/>
        <v>O</v>
      </c>
      <c r="R33" s="38"/>
      <c r="S33" s="38"/>
      <c r="T33" s="8" t="str">
        <f t="shared" si="0"/>
        <v>O</v>
      </c>
      <c r="U33" s="8" t="e">
        <f t="shared" si="4"/>
        <v>#VALUE!</v>
      </c>
      <c r="V33" s="8" t="e">
        <f t="shared" si="5"/>
        <v>#VALUE!</v>
      </c>
      <c r="X33" s="4" t="str">
        <f t="shared" si="6"/>
        <v/>
      </c>
      <c r="Y33" s="4" t="str">
        <f t="shared" si="6"/>
        <v/>
      </c>
      <c r="Z33" s="4" t="str">
        <f t="shared" si="6"/>
        <v/>
      </c>
      <c r="AA33" s="4" t="str">
        <f t="shared" si="6"/>
        <v/>
      </c>
      <c r="AB33" s="4" t="str">
        <f t="shared" si="6"/>
        <v/>
      </c>
      <c r="AC33" s="4" t="str">
        <f t="shared" si="6"/>
        <v/>
      </c>
      <c r="AD33" s="4" t="str">
        <f t="shared" si="6"/>
        <v/>
      </c>
      <c r="AE33" s="4" t="str">
        <f t="shared" si="6"/>
        <v/>
      </c>
      <c r="AF33" s="4" t="str">
        <f t="shared" si="6"/>
        <v/>
      </c>
      <c r="AG33" s="4" t="str">
        <f t="shared" si="6"/>
        <v/>
      </c>
    </row>
    <row r="34" spans="1:33">
      <c r="A34" s="6">
        <f t="shared" si="7"/>
        <v>27</v>
      </c>
      <c r="B34" s="36">
        <f>TABLE!E28</f>
        <v>0</v>
      </c>
      <c r="C34" s="36">
        <f>TABLE!F28</f>
        <v>0</v>
      </c>
      <c r="D34" s="155">
        <f>TABLE!S28</f>
        <v>0</v>
      </c>
      <c r="E34" s="176" t="e">
        <f>INDEX(기업의이해[description],MATCH(B34,기업의이해[name],0))</f>
        <v>#N/A</v>
      </c>
      <c r="F34" s="179">
        <f>+TABLE!U28</f>
        <v>0</v>
      </c>
      <c r="G34" s="177" t="str">
        <f>TEXT(TABLE!R28,"0000-00-00")</f>
        <v>0000-00-00</v>
      </c>
      <c r="H34" s="59">
        <f>+TABLE!J28</f>
        <v>0</v>
      </c>
      <c r="I34" s="59">
        <f>+TABLE!K28</f>
        <v>0</v>
      </c>
      <c r="J34" s="59">
        <f>+TABLE!M28</f>
        <v>0</v>
      </c>
      <c r="K34" s="156">
        <f>+TABLE!P28</f>
        <v>0</v>
      </c>
      <c r="L34" s="156">
        <f>+TABLE!Q28</f>
        <v>0</v>
      </c>
      <c r="M34" s="138" t="str">
        <f>IFERROR(IF(MATCH($C34,'1. 개요'!$C$68:$C$78,0)&gt;0,"O"),"X")</f>
        <v>X</v>
      </c>
      <c r="N34" s="8" t="str">
        <f t="shared" si="2"/>
        <v>X</v>
      </c>
      <c r="O34" s="2" t="str" cm="1">
        <f t="array" ref="O34">IF($O$7="N/A",$N34,INDEX($P34:$S34,$O$2))</f>
        <v>X</v>
      </c>
      <c r="P34" s="38"/>
      <c r="Q34" s="1" t="str">
        <f t="shared" si="3"/>
        <v>O</v>
      </c>
      <c r="R34" s="38"/>
      <c r="S34" s="38"/>
      <c r="T34" s="8" t="str">
        <f t="shared" si="0"/>
        <v>O</v>
      </c>
      <c r="U34" s="8" t="e">
        <f t="shared" si="4"/>
        <v>#VALUE!</v>
      </c>
      <c r="V34" s="8" t="e">
        <f t="shared" si="5"/>
        <v>#VALUE!</v>
      </c>
      <c r="X34" s="4" t="str">
        <f t="shared" si="6"/>
        <v/>
      </c>
      <c r="Y34" s="4" t="str">
        <f t="shared" si="6"/>
        <v/>
      </c>
      <c r="Z34" s="4" t="str">
        <f t="shared" si="6"/>
        <v/>
      </c>
      <c r="AA34" s="4" t="str">
        <f t="shared" si="6"/>
        <v/>
      </c>
      <c r="AB34" s="4" t="str">
        <f t="shared" si="6"/>
        <v/>
      </c>
      <c r="AC34" s="4" t="str">
        <f t="shared" si="6"/>
        <v/>
      </c>
      <c r="AD34" s="4" t="str">
        <f t="shared" si="6"/>
        <v/>
      </c>
      <c r="AE34" s="4" t="str">
        <f t="shared" si="6"/>
        <v/>
      </c>
      <c r="AF34" s="4" t="str">
        <f t="shared" si="6"/>
        <v/>
      </c>
      <c r="AG34" s="4" t="str">
        <f t="shared" si="6"/>
        <v/>
      </c>
    </row>
    <row r="35" spans="1:33">
      <c r="A35" s="6">
        <f t="shared" si="7"/>
        <v>28</v>
      </c>
      <c r="B35" s="36">
        <f>TABLE!E29</f>
        <v>0</v>
      </c>
      <c r="C35" s="36">
        <f>TABLE!F29</f>
        <v>0</v>
      </c>
      <c r="D35" s="155">
        <f>TABLE!S29</f>
        <v>0</v>
      </c>
      <c r="E35" s="176" t="e">
        <f>INDEX(기업의이해[description],MATCH(B35,기업의이해[name],0))</f>
        <v>#N/A</v>
      </c>
      <c r="F35" s="179">
        <f>+TABLE!U29</f>
        <v>0</v>
      </c>
      <c r="G35" s="177" t="str">
        <f>TEXT(TABLE!R29,"0000-00-00")</f>
        <v>0000-00-00</v>
      </c>
      <c r="H35" s="59">
        <f>+TABLE!J29</f>
        <v>0</v>
      </c>
      <c r="I35" s="59">
        <f>+TABLE!K29</f>
        <v>0</v>
      </c>
      <c r="J35" s="59">
        <f>+TABLE!M29</f>
        <v>0</v>
      </c>
      <c r="K35" s="156">
        <f>+TABLE!P29</f>
        <v>0</v>
      </c>
      <c r="L35" s="156">
        <f>+TABLE!Q29</f>
        <v>0</v>
      </c>
      <c r="M35" s="138" t="str">
        <f>IFERROR(IF(MATCH($C35,'1. 개요'!$C$68:$C$78,0)&gt;0,"O"),"X")</f>
        <v>X</v>
      </c>
      <c r="N35" s="8" t="str">
        <f t="shared" si="2"/>
        <v>X</v>
      </c>
      <c r="O35" s="2" t="str" cm="1">
        <f t="array" ref="O35">IF($O$7="N/A",$N35,INDEX($P35:$S35,$O$2))</f>
        <v>X</v>
      </c>
      <c r="P35" s="38"/>
      <c r="Q35" s="1" t="str">
        <f t="shared" si="3"/>
        <v>O</v>
      </c>
      <c r="R35" s="38"/>
      <c r="S35" s="38"/>
      <c r="T35" s="8" t="str">
        <f t="shared" si="0"/>
        <v>O</v>
      </c>
      <c r="U35" s="8" t="e">
        <f t="shared" si="4"/>
        <v>#VALUE!</v>
      </c>
      <c r="V35" s="8" t="e">
        <f t="shared" si="5"/>
        <v>#VALUE!</v>
      </c>
      <c r="X35" s="4" t="str">
        <f t="shared" si="6"/>
        <v/>
      </c>
      <c r="Y35" s="4" t="str">
        <f t="shared" si="6"/>
        <v/>
      </c>
      <c r="Z35" s="4" t="str">
        <f t="shared" si="6"/>
        <v/>
      </c>
      <c r="AA35" s="4" t="str">
        <f t="shared" si="6"/>
        <v/>
      </c>
      <c r="AB35" s="4" t="str">
        <f t="shared" si="6"/>
        <v/>
      </c>
      <c r="AC35" s="4" t="str">
        <f t="shared" si="6"/>
        <v/>
      </c>
      <c r="AD35" s="4" t="str">
        <f t="shared" si="6"/>
        <v/>
      </c>
      <c r="AE35" s="4" t="str">
        <f t="shared" si="6"/>
        <v/>
      </c>
      <c r="AF35" s="4" t="str">
        <f t="shared" si="6"/>
        <v/>
      </c>
      <c r="AG35" s="4" t="str">
        <f t="shared" si="6"/>
        <v/>
      </c>
    </row>
    <row r="36" spans="1:33">
      <c r="A36" s="6">
        <f t="shared" si="7"/>
        <v>29</v>
      </c>
      <c r="B36" s="36">
        <f>TABLE!E30</f>
        <v>0</v>
      </c>
      <c r="C36" s="36">
        <f>TABLE!F30</f>
        <v>0</v>
      </c>
      <c r="D36" s="155">
        <f>TABLE!S30</f>
        <v>0</v>
      </c>
      <c r="E36" s="176" t="e">
        <f>INDEX(기업의이해[description],MATCH(B36,기업의이해[name],0))</f>
        <v>#N/A</v>
      </c>
      <c r="F36" s="179">
        <f>+TABLE!U30</f>
        <v>0</v>
      </c>
      <c r="G36" s="177" t="str">
        <f>TEXT(TABLE!R30,"0000-00-00")</f>
        <v>0000-00-00</v>
      </c>
      <c r="H36" s="59">
        <f>+TABLE!J30</f>
        <v>0</v>
      </c>
      <c r="I36" s="59">
        <f>+TABLE!K30</f>
        <v>0</v>
      </c>
      <c r="J36" s="59">
        <f>+TABLE!M30</f>
        <v>0</v>
      </c>
      <c r="K36" s="156">
        <f>+TABLE!P30</f>
        <v>0</v>
      </c>
      <c r="L36" s="156">
        <f>+TABLE!Q30</f>
        <v>0</v>
      </c>
      <c r="M36" s="138" t="str">
        <f>IFERROR(IF(MATCH($C36,'1. 개요'!$C$68:$C$78,0)&gt;0,"O"),"X")</f>
        <v>X</v>
      </c>
      <c r="N36" s="8" t="str">
        <f t="shared" si="2"/>
        <v>X</v>
      </c>
      <c r="O36" s="2" t="str" cm="1">
        <f t="array" ref="O36">IF($O$7="N/A",$N36,INDEX($P36:$S36,$O$2))</f>
        <v>X</v>
      </c>
      <c r="P36" s="38"/>
      <c r="Q36" s="1" t="str">
        <f t="shared" si="3"/>
        <v>O</v>
      </c>
      <c r="R36" s="38"/>
      <c r="S36" s="38"/>
      <c r="T36" s="8" t="str">
        <f t="shared" si="0"/>
        <v>O</v>
      </c>
      <c r="U36" s="8" t="e">
        <f t="shared" si="4"/>
        <v>#VALUE!</v>
      </c>
      <c r="V36" s="8" t="e">
        <f t="shared" si="5"/>
        <v>#VALUE!</v>
      </c>
      <c r="X36" s="4" t="str">
        <f t="shared" si="6"/>
        <v/>
      </c>
      <c r="Y36" s="4" t="str">
        <f t="shared" si="6"/>
        <v/>
      </c>
      <c r="Z36" s="4" t="str">
        <f t="shared" si="6"/>
        <v/>
      </c>
      <c r="AA36" s="4" t="str">
        <f t="shared" si="6"/>
        <v/>
      </c>
      <c r="AB36" s="4" t="str">
        <f t="shared" si="6"/>
        <v/>
      </c>
      <c r="AC36" s="4" t="str">
        <f t="shared" si="6"/>
        <v/>
      </c>
      <c r="AD36" s="4" t="str">
        <f t="shared" si="6"/>
        <v/>
      </c>
      <c r="AE36" s="4" t="str">
        <f t="shared" si="6"/>
        <v/>
      </c>
      <c r="AF36" s="4" t="str">
        <f t="shared" si="6"/>
        <v/>
      </c>
      <c r="AG36" s="4" t="str">
        <f t="shared" si="6"/>
        <v/>
      </c>
    </row>
    <row r="37" spans="1:33">
      <c r="A37" s="6">
        <f t="shared" si="7"/>
        <v>30</v>
      </c>
      <c r="B37" s="36">
        <f>TABLE!E31</f>
        <v>0</v>
      </c>
      <c r="C37" s="36">
        <f>TABLE!F31</f>
        <v>0</v>
      </c>
      <c r="D37" s="155">
        <f>TABLE!S31</f>
        <v>0</v>
      </c>
      <c r="E37" s="176" t="e">
        <f>INDEX(기업의이해[description],MATCH(B37,기업의이해[name],0))</f>
        <v>#N/A</v>
      </c>
      <c r="F37" s="179">
        <f>+TABLE!U31</f>
        <v>0</v>
      </c>
      <c r="G37" s="177" t="str">
        <f>TEXT(TABLE!R31,"0000-00-00")</f>
        <v>0000-00-00</v>
      </c>
      <c r="H37" s="59">
        <f>+TABLE!J31</f>
        <v>0</v>
      </c>
      <c r="I37" s="59">
        <f>+TABLE!K31</f>
        <v>0</v>
      </c>
      <c r="J37" s="59">
        <f>+TABLE!M31</f>
        <v>0</v>
      </c>
      <c r="K37" s="156">
        <f>+TABLE!P31</f>
        <v>0</v>
      </c>
      <c r="L37" s="156">
        <f>+TABLE!Q31</f>
        <v>0</v>
      </c>
      <c r="M37" s="138" t="str">
        <f>IFERROR(IF(MATCH($C37,'1. 개요'!$C$68:$C$78,0)&gt;0,"O"),"X")</f>
        <v>X</v>
      </c>
      <c r="N37" s="8" t="str">
        <f t="shared" si="2"/>
        <v>X</v>
      </c>
      <c r="O37" s="2" t="str" cm="1">
        <f t="array" ref="O37">IF($O$7="N/A",$N37,INDEX($P37:$S37,$O$2))</f>
        <v>X</v>
      </c>
      <c r="P37" s="38"/>
      <c r="Q37" s="1" t="str">
        <f t="shared" si="3"/>
        <v>O</v>
      </c>
      <c r="R37" s="38"/>
      <c r="S37" s="38"/>
      <c r="T37" s="8" t="str">
        <f t="shared" si="0"/>
        <v>O</v>
      </c>
      <c r="U37" s="8" t="e">
        <f t="shared" si="4"/>
        <v>#VALUE!</v>
      </c>
      <c r="V37" s="8" t="e">
        <f t="shared" si="5"/>
        <v>#VALUE!</v>
      </c>
      <c r="X37" s="4" t="str">
        <f t="shared" si="6"/>
        <v/>
      </c>
      <c r="Y37" s="4" t="str">
        <f t="shared" si="6"/>
        <v/>
      </c>
      <c r="Z37" s="4" t="str">
        <f t="shared" si="6"/>
        <v/>
      </c>
      <c r="AA37" s="4" t="str">
        <f t="shared" si="6"/>
        <v/>
      </c>
      <c r="AB37" s="4" t="str">
        <f t="shared" si="6"/>
        <v/>
      </c>
      <c r="AC37" s="4" t="str">
        <f t="shared" si="6"/>
        <v/>
      </c>
      <c r="AD37" s="4" t="str">
        <f t="shared" si="6"/>
        <v/>
      </c>
      <c r="AE37" s="4" t="str">
        <f t="shared" si="6"/>
        <v/>
      </c>
      <c r="AF37" s="4" t="str">
        <f t="shared" si="6"/>
        <v/>
      </c>
      <c r="AG37" s="4" t="str">
        <f t="shared" si="6"/>
        <v/>
      </c>
    </row>
    <row r="38" spans="1:33">
      <c r="A38" s="6">
        <f t="shared" si="7"/>
        <v>31</v>
      </c>
      <c r="B38" s="36">
        <f>TABLE!E32</f>
        <v>0</v>
      </c>
      <c r="C38" s="36">
        <f>TABLE!F32</f>
        <v>0</v>
      </c>
      <c r="D38" s="155">
        <f>TABLE!S32</f>
        <v>0</v>
      </c>
      <c r="E38" s="176" t="e">
        <f>INDEX(기업의이해[description],MATCH(B38,기업의이해[name],0))</f>
        <v>#N/A</v>
      </c>
      <c r="F38" s="179">
        <f>+TABLE!U32</f>
        <v>0</v>
      </c>
      <c r="G38" s="177" t="str">
        <f>TEXT(TABLE!R32,"0000-00-00")</f>
        <v>0000-00-00</v>
      </c>
      <c r="H38" s="59">
        <f>+TABLE!J32</f>
        <v>0</v>
      </c>
      <c r="I38" s="59">
        <f>+TABLE!K32</f>
        <v>0</v>
      </c>
      <c r="J38" s="59">
        <f>+TABLE!M32</f>
        <v>0</v>
      </c>
      <c r="K38" s="156">
        <f>+TABLE!P32</f>
        <v>0</v>
      </c>
      <c r="L38" s="156">
        <f>+TABLE!Q32</f>
        <v>0</v>
      </c>
      <c r="M38" s="138" t="str">
        <f>IFERROR(IF(MATCH($C38,'1. 개요'!$C$68:$C$78,0)&gt;0,"O"),"X")</f>
        <v>X</v>
      </c>
      <c r="N38" s="8" t="str">
        <f t="shared" si="2"/>
        <v>X</v>
      </c>
      <c r="O38" s="2" t="str" cm="1">
        <f t="array" ref="O38">IF($O$7="N/A",$N38,INDEX($P38:$S38,$O$2))</f>
        <v>X</v>
      </c>
      <c r="P38" s="38"/>
      <c r="Q38" s="1" t="str">
        <f t="shared" si="3"/>
        <v>O</v>
      </c>
      <c r="R38" s="38"/>
      <c r="S38" s="38"/>
      <c r="T38" s="8" t="str">
        <f t="shared" si="0"/>
        <v>O</v>
      </c>
      <c r="U38" s="8" t="e">
        <f t="shared" si="4"/>
        <v>#VALUE!</v>
      </c>
      <c r="V38" s="8" t="e">
        <f t="shared" si="5"/>
        <v>#VALUE!</v>
      </c>
      <c r="X38" s="4" t="str">
        <f t="shared" si="6"/>
        <v/>
      </c>
      <c r="Y38" s="4" t="str">
        <f t="shared" si="6"/>
        <v/>
      </c>
      <c r="Z38" s="4" t="str">
        <f t="shared" si="6"/>
        <v/>
      </c>
      <c r="AA38" s="4" t="str">
        <f t="shared" si="6"/>
        <v/>
      </c>
      <c r="AB38" s="4" t="str">
        <f t="shared" si="6"/>
        <v/>
      </c>
      <c r="AC38" s="4" t="str">
        <f t="shared" si="6"/>
        <v/>
      </c>
      <c r="AD38" s="4" t="str">
        <f t="shared" si="6"/>
        <v/>
      </c>
      <c r="AE38" s="4" t="str">
        <f t="shared" si="6"/>
        <v/>
      </c>
      <c r="AF38" s="4" t="str">
        <f t="shared" si="6"/>
        <v/>
      </c>
      <c r="AG38" s="4" t="str">
        <f t="shared" si="6"/>
        <v/>
      </c>
    </row>
    <row r="39" spans="1:33">
      <c r="A39" s="6">
        <f t="shared" si="7"/>
        <v>32</v>
      </c>
      <c r="B39" s="36">
        <f>TABLE!E33</f>
        <v>0</v>
      </c>
      <c r="C39" s="36">
        <f>TABLE!F33</f>
        <v>0</v>
      </c>
      <c r="D39" s="155">
        <f>TABLE!S33</f>
        <v>0</v>
      </c>
      <c r="E39" s="176" t="e">
        <f>INDEX(기업의이해[description],MATCH(B39,기업의이해[name],0))</f>
        <v>#N/A</v>
      </c>
      <c r="F39" s="179">
        <f>+TABLE!U33</f>
        <v>0</v>
      </c>
      <c r="G39" s="177" t="str">
        <f>TEXT(TABLE!R33,"0000-00-00")</f>
        <v>0000-00-00</v>
      </c>
      <c r="H39" s="59">
        <f>+TABLE!J33</f>
        <v>0</v>
      </c>
      <c r="I39" s="59">
        <f>+TABLE!K33</f>
        <v>0</v>
      </c>
      <c r="J39" s="59">
        <f>+TABLE!M33</f>
        <v>0</v>
      </c>
      <c r="K39" s="156">
        <f>+TABLE!P33</f>
        <v>0</v>
      </c>
      <c r="L39" s="156">
        <f>+TABLE!Q33</f>
        <v>0</v>
      </c>
      <c r="M39" s="138" t="str">
        <f>IFERROR(IF(MATCH($C39,'1. 개요'!$C$68:$C$78,0)&gt;0,"O"),"X")</f>
        <v>X</v>
      </c>
      <c r="N39" s="8" t="str">
        <f t="shared" si="2"/>
        <v>X</v>
      </c>
      <c r="O39" s="2" t="str" cm="1">
        <f t="array" ref="O39">IF($O$7="N/A",$N39,INDEX($P39:$S39,$O$2))</f>
        <v>X</v>
      </c>
      <c r="P39" s="38"/>
      <c r="Q39" s="1" t="str">
        <f t="shared" si="3"/>
        <v>O</v>
      </c>
      <c r="R39" s="38"/>
      <c r="S39" s="38"/>
      <c r="T39" s="8" t="str">
        <f t="shared" si="0"/>
        <v>O</v>
      </c>
      <c r="U39" s="8" t="e">
        <f t="shared" si="4"/>
        <v>#VALUE!</v>
      </c>
      <c r="V39" s="8" t="e">
        <f t="shared" si="5"/>
        <v>#VALUE!</v>
      </c>
      <c r="X39" s="4" t="str">
        <f t="shared" si="6"/>
        <v/>
      </c>
      <c r="Y39" s="4" t="str">
        <f t="shared" si="6"/>
        <v/>
      </c>
      <c r="Z39" s="4" t="str">
        <f t="shared" si="6"/>
        <v/>
      </c>
      <c r="AA39" s="4" t="str">
        <f t="shared" si="6"/>
        <v/>
      </c>
      <c r="AB39" s="4" t="str">
        <f t="shared" si="6"/>
        <v/>
      </c>
      <c r="AC39" s="4" t="str">
        <f t="shared" si="6"/>
        <v/>
      </c>
      <c r="AD39" s="4" t="str">
        <f t="shared" si="6"/>
        <v/>
      </c>
      <c r="AE39" s="4" t="str">
        <f t="shared" si="6"/>
        <v/>
      </c>
      <c r="AF39" s="4" t="str">
        <f t="shared" si="6"/>
        <v/>
      </c>
      <c r="AG39" s="4" t="str">
        <f t="shared" si="6"/>
        <v/>
      </c>
    </row>
    <row r="40" spans="1:33">
      <c r="A40" s="137">
        <f t="shared" si="7"/>
        <v>33</v>
      </c>
      <c r="B40" s="36">
        <f>TABLE!E34</f>
        <v>0</v>
      </c>
      <c r="C40" s="36">
        <f>TABLE!F34</f>
        <v>0</v>
      </c>
      <c r="D40" s="155">
        <f>TABLE!S34</f>
        <v>0</v>
      </c>
      <c r="E40" s="176" t="e">
        <f>INDEX(기업의이해[description],MATCH(B40,기업의이해[name],0))</f>
        <v>#N/A</v>
      </c>
      <c r="F40" s="179">
        <f>+TABLE!U34</f>
        <v>0</v>
      </c>
      <c r="G40" s="177" t="str">
        <f>TEXT(TABLE!R34,"0000-00-00")</f>
        <v>0000-00-00</v>
      </c>
      <c r="H40" s="59">
        <f>+TABLE!J34</f>
        <v>0</v>
      </c>
      <c r="I40" s="59">
        <f>+TABLE!K34</f>
        <v>0</v>
      </c>
      <c r="J40" s="59">
        <f>+TABLE!M34</f>
        <v>0</v>
      </c>
      <c r="K40" s="156">
        <f>+TABLE!P34</f>
        <v>0</v>
      </c>
      <c r="L40" s="156">
        <f>+TABLE!Q34</f>
        <v>0</v>
      </c>
      <c r="M40" s="138" t="str">
        <f>IFERROR(IF(MATCH($C40,'1. 개요'!$C$68:$C$78,0)&gt;0,"O"),"X")</f>
        <v>X</v>
      </c>
      <c r="N40" s="8" t="str">
        <f t="shared" si="2"/>
        <v>X</v>
      </c>
      <c r="O40" s="2" t="str" cm="1">
        <f t="array" ref="O40">IF($O$7="N/A",$N40,INDEX($P40:$S40,$O$2))</f>
        <v>X</v>
      </c>
      <c r="P40" s="38"/>
      <c r="Q40" s="1" t="str">
        <f t="shared" si="3"/>
        <v>O</v>
      </c>
      <c r="R40" s="38"/>
      <c r="S40" s="38"/>
      <c r="T40" s="8" t="str">
        <f t="shared" si="0"/>
        <v>O</v>
      </c>
      <c r="U40" s="8" t="e">
        <f t="shared" si="4"/>
        <v>#VALUE!</v>
      </c>
      <c r="V40" s="8" t="e">
        <f t="shared" si="5"/>
        <v>#VALUE!</v>
      </c>
      <c r="X40" s="4" t="str">
        <f t="shared" si="6"/>
        <v/>
      </c>
      <c r="Y40" s="4" t="str">
        <f t="shared" si="6"/>
        <v/>
      </c>
      <c r="Z40" s="4" t="str">
        <f t="shared" si="6"/>
        <v/>
      </c>
      <c r="AA40" s="4" t="str">
        <f t="shared" si="6"/>
        <v/>
      </c>
      <c r="AB40" s="4" t="str">
        <f t="shared" si="6"/>
        <v/>
      </c>
      <c r="AC40" s="4" t="str">
        <f t="shared" si="6"/>
        <v/>
      </c>
      <c r="AD40" s="4" t="str">
        <f t="shared" si="6"/>
        <v/>
      </c>
      <c r="AE40" s="4" t="str">
        <f t="shared" si="6"/>
        <v/>
      </c>
      <c r="AF40" s="4" t="str">
        <f t="shared" si="6"/>
        <v/>
      </c>
      <c r="AG40" s="4" t="str">
        <f t="shared" si="6"/>
        <v/>
      </c>
    </row>
    <row r="41" spans="1:33">
      <c r="A41" s="137">
        <f t="shared" si="7"/>
        <v>34</v>
      </c>
      <c r="B41" s="36">
        <f>TABLE!E35</f>
        <v>0</v>
      </c>
      <c r="C41" s="36">
        <f>TABLE!F35</f>
        <v>0</v>
      </c>
      <c r="D41" s="155">
        <f>TABLE!S35</f>
        <v>0</v>
      </c>
      <c r="E41" s="176" t="e">
        <f>INDEX(기업의이해[description],MATCH(B41,기업의이해[name],0))</f>
        <v>#N/A</v>
      </c>
      <c r="F41" s="179">
        <f>+TABLE!U35</f>
        <v>0</v>
      </c>
      <c r="G41" s="177" t="str">
        <f>TEXT(TABLE!R35,"0000-00-00")</f>
        <v>0000-00-00</v>
      </c>
      <c r="H41" s="59">
        <f>+TABLE!J35</f>
        <v>0</v>
      </c>
      <c r="I41" s="59">
        <f>+TABLE!K35</f>
        <v>0</v>
      </c>
      <c r="J41" s="59">
        <f>+TABLE!M35</f>
        <v>0</v>
      </c>
      <c r="K41" s="156">
        <f>+TABLE!P35</f>
        <v>0</v>
      </c>
      <c r="L41" s="156">
        <f>+TABLE!Q35</f>
        <v>0</v>
      </c>
      <c r="M41" s="138" t="str">
        <f>IFERROR(IF(MATCH($C41,'1. 개요'!$C$68:$C$78,0)&gt;0,"O"),"X")</f>
        <v>X</v>
      </c>
      <c r="N41" s="8" t="str">
        <f t="shared" si="2"/>
        <v>X</v>
      </c>
      <c r="O41" s="2" t="str" cm="1">
        <f t="array" ref="O41">IF($O$7="N/A",$N41,INDEX($P41:$S41,$O$2))</f>
        <v>X</v>
      </c>
      <c r="P41" s="38"/>
      <c r="Q41" s="1" t="str">
        <f t="shared" si="3"/>
        <v>O</v>
      </c>
      <c r="R41" s="38"/>
      <c r="S41" s="38"/>
      <c r="T41" s="8" t="str">
        <f t="shared" si="0"/>
        <v>O</v>
      </c>
      <c r="U41" s="8" t="e">
        <f t="shared" si="4"/>
        <v>#VALUE!</v>
      </c>
      <c r="V41" s="8" t="e">
        <f t="shared" si="5"/>
        <v>#VALUE!</v>
      </c>
      <c r="X41" s="4" t="str">
        <f t="shared" si="6"/>
        <v/>
      </c>
      <c r="Y41" s="4" t="str">
        <f t="shared" si="6"/>
        <v/>
      </c>
      <c r="Z41" s="4" t="str">
        <f t="shared" si="6"/>
        <v/>
      </c>
      <c r="AA41" s="4" t="str">
        <f t="shared" si="6"/>
        <v/>
      </c>
      <c r="AB41" s="4" t="str">
        <f t="shared" si="6"/>
        <v/>
      </c>
      <c r="AC41" s="4" t="str">
        <f t="shared" si="6"/>
        <v/>
      </c>
      <c r="AD41" s="4" t="str">
        <f t="shared" si="6"/>
        <v/>
      </c>
      <c r="AE41" s="4" t="str">
        <f t="shared" si="6"/>
        <v/>
      </c>
      <c r="AF41" s="4" t="str">
        <f t="shared" si="6"/>
        <v/>
      </c>
      <c r="AG41" s="4" t="str">
        <f t="shared" si="6"/>
        <v/>
      </c>
    </row>
    <row r="42" spans="1:33">
      <c r="A42" s="6">
        <f t="shared" si="7"/>
        <v>35</v>
      </c>
      <c r="B42" s="36">
        <f>TABLE!E36</f>
        <v>0</v>
      </c>
      <c r="C42" s="36">
        <f>TABLE!F36</f>
        <v>0</v>
      </c>
      <c r="D42" s="155">
        <f>TABLE!S36</f>
        <v>0</v>
      </c>
      <c r="E42" s="176" t="e">
        <f>INDEX(기업의이해[description],MATCH(B42,기업의이해[name],0))</f>
        <v>#N/A</v>
      </c>
      <c r="F42" s="179">
        <f>+TABLE!U36</f>
        <v>0</v>
      </c>
      <c r="G42" s="177" t="str">
        <f>TEXT(TABLE!R36,"0000-00-00")</f>
        <v>0000-00-00</v>
      </c>
      <c r="H42" s="59">
        <f>+TABLE!J36</f>
        <v>0</v>
      </c>
      <c r="I42" s="59">
        <f>+TABLE!K36</f>
        <v>0</v>
      </c>
      <c r="J42" s="59">
        <f>+TABLE!M36</f>
        <v>0</v>
      </c>
      <c r="K42" s="156">
        <f>+TABLE!P36</f>
        <v>0</v>
      </c>
      <c r="L42" s="156">
        <f>+TABLE!Q36</f>
        <v>0</v>
      </c>
      <c r="M42" s="138" t="str">
        <f>IFERROR(IF(MATCH($C42,'1. 개요'!$C$68:$C$78,0)&gt;0,"O"),"X")</f>
        <v>X</v>
      </c>
      <c r="N42" s="8" t="str">
        <f t="shared" si="2"/>
        <v>X</v>
      </c>
      <c r="O42" s="2" t="str" cm="1">
        <f t="array" ref="O42">IF($O$7="N/A",$N42,INDEX($P42:$S42,$O$2))</f>
        <v>X</v>
      </c>
      <c r="P42" s="38"/>
      <c r="Q42" s="1" t="str">
        <f t="shared" si="3"/>
        <v>O</v>
      </c>
      <c r="R42" s="38"/>
      <c r="S42" s="38"/>
      <c r="T42" s="8" t="str">
        <f t="shared" si="0"/>
        <v>O</v>
      </c>
      <c r="U42" s="8" t="e">
        <f t="shared" si="4"/>
        <v>#VALUE!</v>
      </c>
      <c r="V42" s="8" t="e">
        <f t="shared" si="5"/>
        <v>#VALUE!</v>
      </c>
      <c r="X42" s="4" t="str">
        <f t="shared" si="6"/>
        <v/>
      </c>
      <c r="Y42" s="4" t="str">
        <f t="shared" si="6"/>
        <v/>
      </c>
      <c r="Z42" s="4" t="str">
        <f t="shared" si="6"/>
        <v/>
      </c>
      <c r="AA42" s="4" t="str">
        <f t="shared" si="6"/>
        <v/>
      </c>
      <c r="AB42" s="4" t="str">
        <f t="shared" si="6"/>
        <v/>
      </c>
      <c r="AC42" s="4" t="str">
        <f t="shared" si="6"/>
        <v/>
      </c>
      <c r="AD42" s="4" t="str">
        <f t="shared" si="6"/>
        <v/>
      </c>
      <c r="AE42" s="4" t="str">
        <f t="shared" si="6"/>
        <v/>
      </c>
      <c r="AF42" s="4" t="str">
        <f t="shared" si="6"/>
        <v/>
      </c>
      <c r="AG42" s="4" t="str">
        <f t="shared" si="6"/>
        <v/>
      </c>
    </row>
    <row r="43" spans="1:33">
      <c r="A43" s="6">
        <f t="shared" si="7"/>
        <v>36</v>
      </c>
      <c r="B43" s="36">
        <f>TABLE!E37</f>
        <v>0</v>
      </c>
      <c r="C43" s="36">
        <f>TABLE!F37</f>
        <v>0</v>
      </c>
      <c r="D43" s="155">
        <f>TABLE!S37</f>
        <v>0</v>
      </c>
      <c r="E43" s="176" t="e">
        <f>INDEX(기업의이해[description],MATCH(B43,기업의이해[name],0))</f>
        <v>#N/A</v>
      </c>
      <c r="F43" s="179">
        <f>+TABLE!U37</f>
        <v>0</v>
      </c>
      <c r="G43" s="177" t="str">
        <f>TEXT(TABLE!R37,"0000-00-00")</f>
        <v>0000-00-00</v>
      </c>
      <c r="H43" s="59">
        <f>+TABLE!J37</f>
        <v>0</v>
      </c>
      <c r="I43" s="59">
        <f>+TABLE!K37</f>
        <v>0</v>
      </c>
      <c r="J43" s="59">
        <f>+TABLE!M37</f>
        <v>0</v>
      </c>
      <c r="K43" s="156">
        <f>+TABLE!P37</f>
        <v>0</v>
      </c>
      <c r="L43" s="156">
        <f>+TABLE!Q37</f>
        <v>0</v>
      </c>
      <c r="M43" s="138" t="str">
        <f>IFERROR(IF(MATCH($C43,'1. 개요'!$C$68:$C$78,0)&gt;0,"O"),"X")</f>
        <v>X</v>
      </c>
      <c r="N43" s="8" t="str">
        <f t="shared" si="2"/>
        <v>X</v>
      </c>
      <c r="O43" s="2" t="str" cm="1">
        <f t="array" ref="O43">IF($O$7="N/A",$N43,INDEX($P43:$S43,$O$2))</f>
        <v>X</v>
      </c>
      <c r="P43" s="38"/>
      <c r="Q43" s="1" t="str">
        <f t="shared" si="3"/>
        <v>O</v>
      </c>
      <c r="R43" s="38"/>
      <c r="S43" s="38"/>
      <c r="T43" s="8" t="str">
        <f t="shared" si="0"/>
        <v>O</v>
      </c>
      <c r="U43" s="8" t="e">
        <f t="shared" si="4"/>
        <v>#VALUE!</v>
      </c>
      <c r="V43" s="8" t="e">
        <f t="shared" si="5"/>
        <v>#VALUE!</v>
      </c>
      <c r="X43" s="4" t="str">
        <f t="shared" si="6"/>
        <v/>
      </c>
      <c r="Y43" s="4" t="str">
        <f t="shared" si="6"/>
        <v/>
      </c>
      <c r="Z43" s="4" t="str">
        <f t="shared" si="6"/>
        <v/>
      </c>
      <c r="AA43" s="4" t="str">
        <f t="shared" si="6"/>
        <v/>
      </c>
      <c r="AB43" s="4" t="str">
        <f t="shared" si="6"/>
        <v/>
      </c>
      <c r="AC43" s="4" t="str">
        <f t="shared" si="6"/>
        <v/>
      </c>
      <c r="AD43" s="4" t="str">
        <f t="shared" si="6"/>
        <v/>
      </c>
      <c r="AE43" s="4" t="str">
        <f t="shared" si="6"/>
        <v/>
      </c>
      <c r="AF43" s="4" t="str">
        <f t="shared" si="6"/>
        <v/>
      </c>
      <c r="AG43" s="4" t="str">
        <f t="shared" si="6"/>
        <v/>
      </c>
    </row>
    <row r="44" spans="1:33">
      <c r="A44" s="6">
        <f t="shared" si="7"/>
        <v>37</v>
      </c>
      <c r="B44" s="36">
        <f>TABLE!E38</f>
        <v>0</v>
      </c>
      <c r="C44" s="36">
        <f>TABLE!F38</f>
        <v>0</v>
      </c>
      <c r="D44" s="155">
        <f>TABLE!S38</f>
        <v>0</v>
      </c>
      <c r="E44" s="176" t="e">
        <f>INDEX(기업의이해[description],MATCH(B44,기업의이해[name],0))</f>
        <v>#N/A</v>
      </c>
      <c r="F44" s="179">
        <f>+TABLE!U38</f>
        <v>0</v>
      </c>
      <c r="G44" s="177" t="str">
        <f>TEXT(TABLE!R38,"0000-00-00")</f>
        <v>0000-00-00</v>
      </c>
      <c r="H44" s="59">
        <f>+TABLE!J38</f>
        <v>0</v>
      </c>
      <c r="I44" s="59">
        <f>+TABLE!K38</f>
        <v>0</v>
      </c>
      <c r="J44" s="59">
        <f>+TABLE!M38</f>
        <v>0</v>
      </c>
      <c r="K44" s="156">
        <f>+TABLE!P38</f>
        <v>0</v>
      </c>
      <c r="L44" s="156">
        <f>+TABLE!Q38</f>
        <v>0</v>
      </c>
      <c r="M44" s="138" t="str">
        <f>IFERROR(IF(MATCH($C44,'1. 개요'!$C$68:$C$78,0)&gt;0,"O"),"X")</f>
        <v>X</v>
      </c>
      <c r="N44" s="8" t="str">
        <f t="shared" si="2"/>
        <v>X</v>
      </c>
      <c r="O44" s="2" t="str" cm="1">
        <f t="array" ref="O44">IF($O$7="N/A",$N44,INDEX($P44:$S44,$O$2))</f>
        <v>X</v>
      </c>
      <c r="P44" s="38"/>
      <c r="Q44" s="1" t="str">
        <f t="shared" si="3"/>
        <v>O</v>
      </c>
      <c r="R44" s="38"/>
      <c r="S44" s="38"/>
      <c r="T44" s="8" t="str">
        <f t="shared" si="0"/>
        <v>O</v>
      </c>
      <c r="U44" s="8" t="e">
        <f t="shared" si="4"/>
        <v>#VALUE!</v>
      </c>
      <c r="V44" s="8" t="e">
        <f t="shared" si="5"/>
        <v>#VALUE!</v>
      </c>
      <c r="X44" s="4" t="str">
        <f t="shared" si="6"/>
        <v/>
      </c>
      <c r="Y44" s="4" t="str">
        <f t="shared" si="6"/>
        <v/>
      </c>
      <c r="Z44" s="4" t="str">
        <f t="shared" si="6"/>
        <v/>
      </c>
      <c r="AA44" s="4" t="str">
        <f t="shared" si="6"/>
        <v/>
      </c>
      <c r="AB44" s="4" t="str">
        <f t="shared" si="6"/>
        <v/>
      </c>
      <c r="AC44" s="4" t="str">
        <f t="shared" si="6"/>
        <v/>
      </c>
      <c r="AD44" s="4" t="str">
        <f t="shared" si="6"/>
        <v/>
      </c>
      <c r="AE44" s="4" t="str">
        <f t="shared" si="6"/>
        <v/>
      </c>
      <c r="AF44" s="4" t="str">
        <f t="shared" si="6"/>
        <v/>
      </c>
      <c r="AG44" s="4" t="str">
        <f t="shared" si="6"/>
        <v/>
      </c>
    </row>
    <row r="45" spans="1:33">
      <c r="A45" s="137">
        <f t="shared" si="7"/>
        <v>38</v>
      </c>
      <c r="B45" s="36">
        <f>TABLE!E39</f>
        <v>0</v>
      </c>
      <c r="C45" s="36">
        <f>TABLE!F39</f>
        <v>0</v>
      </c>
      <c r="D45" s="155">
        <f>TABLE!S39</f>
        <v>0</v>
      </c>
      <c r="E45" s="176" t="e">
        <f>INDEX(기업의이해[description],MATCH(B45,기업의이해[name],0))</f>
        <v>#N/A</v>
      </c>
      <c r="F45" s="179">
        <f>+TABLE!U39</f>
        <v>0</v>
      </c>
      <c r="G45" s="177" t="str">
        <f>TEXT(TABLE!R39,"0000-00-00")</f>
        <v>0000-00-00</v>
      </c>
      <c r="H45" s="59">
        <f>+TABLE!J39</f>
        <v>0</v>
      </c>
      <c r="I45" s="59">
        <f>+TABLE!K39</f>
        <v>0</v>
      </c>
      <c r="J45" s="59">
        <f>+TABLE!M39</f>
        <v>0</v>
      </c>
      <c r="K45" s="156">
        <f>+TABLE!P39</f>
        <v>0</v>
      </c>
      <c r="L45" s="156">
        <f>+TABLE!Q39</f>
        <v>0</v>
      </c>
      <c r="M45" s="138" t="str">
        <f>IFERROR(IF(MATCH($C45,'1. 개요'!$C$68:$C$78,0)&gt;0,"O"),"X")</f>
        <v>X</v>
      </c>
      <c r="N45" s="8" t="str">
        <f t="shared" si="2"/>
        <v>X</v>
      </c>
      <c r="O45" s="2" t="str" cm="1">
        <f t="array" ref="O45">IF($O$7="N/A",$N45,INDEX($P45:$S45,$O$2))</f>
        <v>X</v>
      </c>
      <c r="P45" s="38"/>
      <c r="Q45" s="1" t="str">
        <f t="shared" si="3"/>
        <v>O</v>
      </c>
      <c r="R45" s="38"/>
      <c r="S45" s="38"/>
      <c r="T45" s="8" t="str">
        <f t="shared" si="0"/>
        <v>O</v>
      </c>
      <c r="U45" s="8" t="e">
        <f t="shared" si="4"/>
        <v>#VALUE!</v>
      </c>
      <c r="V45" s="8" t="e">
        <f t="shared" si="5"/>
        <v>#VALUE!</v>
      </c>
      <c r="X45" s="4" t="str">
        <f t="shared" si="6"/>
        <v/>
      </c>
      <c r="Y45" s="4" t="str">
        <f t="shared" si="6"/>
        <v/>
      </c>
      <c r="Z45" s="4" t="str">
        <f t="shared" si="6"/>
        <v/>
      </c>
      <c r="AA45" s="4" t="str">
        <f t="shared" si="6"/>
        <v/>
      </c>
      <c r="AB45" s="4" t="str">
        <f t="shared" si="6"/>
        <v/>
      </c>
      <c r="AC45" s="4" t="str">
        <f t="shared" si="6"/>
        <v/>
      </c>
      <c r="AD45" s="4" t="str">
        <f t="shared" si="6"/>
        <v/>
      </c>
      <c r="AE45" s="4" t="str">
        <f t="shared" si="6"/>
        <v/>
      </c>
      <c r="AF45" s="4" t="str">
        <f t="shared" si="6"/>
        <v/>
      </c>
      <c r="AG45" s="4" t="str">
        <f t="shared" si="6"/>
        <v/>
      </c>
    </row>
    <row r="46" spans="1:33">
      <c r="A46" s="137">
        <f t="shared" si="7"/>
        <v>39</v>
      </c>
      <c r="B46" s="36">
        <f>TABLE!E40</f>
        <v>0</v>
      </c>
      <c r="C46" s="36">
        <f>TABLE!F40</f>
        <v>0</v>
      </c>
      <c r="D46" s="155">
        <f>TABLE!S40</f>
        <v>0</v>
      </c>
      <c r="E46" s="176" t="e">
        <f>INDEX(기업의이해[description],MATCH(B46,기업의이해[name],0))</f>
        <v>#N/A</v>
      </c>
      <c r="F46" s="179">
        <f>+TABLE!U40</f>
        <v>0</v>
      </c>
      <c r="G46" s="177" t="str">
        <f>TEXT(TABLE!R40,"0000-00-00")</f>
        <v>0000-00-00</v>
      </c>
      <c r="H46" s="59">
        <f>+TABLE!J40</f>
        <v>0</v>
      </c>
      <c r="I46" s="59">
        <f>+TABLE!K40</f>
        <v>0</v>
      </c>
      <c r="J46" s="59">
        <f>+TABLE!M40</f>
        <v>0</v>
      </c>
      <c r="K46" s="156">
        <f>+TABLE!P40</f>
        <v>0</v>
      </c>
      <c r="L46" s="156">
        <f>+TABLE!Q40</f>
        <v>0</v>
      </c>
      <c r="M46" s="138" t="str">
        <f>IFERROR(IF(MATCH($C46,'1. 개요'!$C$68:$C$78,0)&gt;0,"O"),"X")</f>
        <v>X</v>
      </c>
      <c r="N46" s="8" t="str">
        <f t="shared" si="2"/>
        <v>X</v>
      </c>
      <c r="O46" s="2" t="str" cm="1">
        <f t="array" ref="O46">IF($O$7="N/A",$N46,INDEX($P46:$S46,$O$2))</f>
        <v>X</v>
      </c>
      <c r="P46" s="38"/>
      <c r="Q46" s="1" t="str">
        <f t="shared" si="3"/>
        <v>O</v>
      </c>
      <c r="R46" s="38"/>
      <c r="S46" s="38"/>
      <c r="T46" s="8" t="str">
        <f t="shared" si="0"/>
        <v>O</v>
      </c>
      <c r="U46" s="8" t="e">
        <f t="shared" si="4"/>
        <v>#VALUE!</v>
      </c>
      <c r="V46" s="8" t="e">
        <f t="shared" si="5"/>
        <v>#VALUE!</v>
      </c>
      <c r="X46" s="4" t="str">
        <f t="shared" si="6"/>
        <v/>
      </c>
      <c r="Y46" s="4" t="str">
        <f t="shared" si="6"/>
        <v/>
      </c>
      <c r="Z46" s="4" t="str">
        <f t="shared" si="6"/>
        <v/>
      </c>
      <c r="AA46" s="4" t="str">
        <f t="shared" si="6"/>
        <v/>
      </c>
      <c r="AB46" s="4" t="str">
        <f t="shared" si="6"/>
        <v/>
      </c>
      <c r="AC46" s="4" t="str">
        <f t="shared" si="6"/>
        <v/>
      </c>
      <c r="AD46" s="4" t="str">
        <f t="shared" si="6"/>
        <v/>
      </c>
      <c r="AE46" s="4" t="str">
        <f t="shared" si="6"/>
        <v/>
      </c>
      <c r="AF46" s="4" t="str">
        <f t="shared" si="6"/>
        <v/>
      </c>
      <c r="AG46" s="4" t="str">
        <f t="shared" si="6"/>
        <v/>
      </c>
    </row>
    <row r="47" spans="1:33">
      <c r="A47" s="6">
        <f t="shared" si="7"/>
        <v>40</v>
      </c>
      <c r="B47" s="36">
        <f>TABLE!E41</f>
        <v>0</v>
      </c>
      <c r="C47" s="36">
        <f>TABLE!F41</f>
        <v>0</v>
      </c>
      <c r="D47" s="155">
        <f>TABLE!S41</f>
        <v>0</v>
      </c>
      <c r="E47" s="176" t="e">
        <f>INDEX(기업의이해[description],MATCH(B47,기업의이해[name],0))</f>
        <v>#N/A</v>
      </c>
      <c r="F47" s="179">
        <f>+TABLE!U41</f>
        <v>0</v>
      </c>
      <c r="G47" s="177" t="str">
        <f>TEXT(TABLE!R41,"0000-00-00")</f>
        <v>0000-00-00</v>
      </c>
      <c r="H47" s="59">
        <f>+TABLE!J41</f>
        <v>0</v>
      </c>
      <c r="I47" s="59">
        <f>+TABLE!K41</f>
        <v>0</v>
      </c>
      <c r="J47" s="59">
        <f>+TABLE!M41</f>
        <v>0</v>
      </c>
      <c r="K47" s="156">
        <f>+TABLE!P41</f>
        <v>0</v>
      </c>
      <c r="L47" s="156">
        <f>+TABLE!Q41</f>
        <v>0</v>
      </c>
      <c r="M47" s="138" t="str">
        <f>IFERROR(IF(MATCH($C47,'1. 개요'!$C$68:$C$78,0)&gt;0,"O"),"X")</f>
        <v>X</v>
      </c>
      <c r="N47" s="8" t="str">
        <f t="shared" si="2"/>
        <v>X</v>
      </c>
      <c r="O47" s="2" t="str" cm="1">
        <f t="array" ref="O47">IF($O$7="N/A",$N47,INDEX($P47:$S47,$O$2))</f>
        <v>X</v>
      </c>
      <c r="P47" s="38"/>
      <c r="Q47" s="1" t="str">
        <f t="shared" si="3"/>
        <v>O</v>
      </c>
      <c r="R47" s="38"/>
      <c r="S47" s="38"/>
      <c r="T47" s="8" t="str">
        <f t="shared" si="0"/>
        <v>O</v>
      </c>
      <c r="U47" s="8" t="e">
        <f t="shared" si="4"/>
        <v>#VALUE!</v>
      </c>
      <c r="V47" s="8" t="e">
        <f t="shared" si="5"/>
        <v>#VALUE!</v>
      </c>
      <c r="X47" s="4" t="str">
        <f t="shared" si="6"/>
        <v/>
      </c>
      <c r="Y47" s="4" t="str">
        <f t="shared" si="6"/>
        <v/>
      </c>
      <c r="Z47" s="4" t="str">
        <f t="shared" si="6"/>
        <v/>
      </c>
      <c r="AA47" s="4" t="str">
        <f t="shared" si="6"/>
        <v/>
      </c>
      <c r="AB47" s="4" t="str">
        <f t="shared" si="6"/>
        <v/>
      </c>
      <c r="AC47" s="4" t="str">
        <f t="shared" si="6"/>
        <v/>
      </c>
      <c r="AD47" s="4" t="str">
        <f t="shared" si="6"/>
        <v/>
      </c>
      <c r="AE47" s="4" t="str">
        <f t="shared" si="6"/>
        <v/>
      </c>
      <c r="AF47" s="4" t="str">
        <f t="shared" si="6"/>
        <v/>
      </c>
      <c r="AG47" s="4" t="str">
        <f t="shared" si="6"/>
        <v/>
      </c>
    </row>
    <row r="48" spans="1:33">
      <c r="A48" s="6">
        <f t="shared" si="7"/>
        <v>41</v>
      </c>
      <c r="B48" s="36">
        <f>TABLE!E42</f>
        <v>0</v>
      </c>
      <c r="C48" s="36">
        <f>TABLE!F42</f>
        <v>0</v>
      </c>
      <c r="D48" s="155">
        <f>TABLE!S42</f>
        <v>0</v>
      </c>
      <c r="E48" s="176" t="e">
        <f>INDEX(기업의이해[description],MATCH(B48,기업의이해[name],0))</f>
        <v>#N/A</v>
      </c>
      <c r="F48" s="179">
        <f>+TABLE!U42</f>
        <v>0</v>
      </c>
      <c r="G48" s="177" t="str">
        <f>TEXT(TABLE!R42,"0000-00-00")</f>
        <v>0000-00-00</v>
      </c>
      <c r="H48" s="59">
        <f>+TABLE!J42</f>
        <v>0</v>
      </c>
      <c r="I48" s="59">
        <f>+TABLE!K42</f>
        <v>0</v>
      </c>
      <c r="J48" s="59">
        <f>+TABLE!M42</f>
        <v>0</v>
      </c>
      <c r="K48" s="156">
        <f>+TABLE!P42</f>
        <v>0</v>
      </c>
      <c r="L48" s="156">
        <f>+TABLE!Q42</f>
        <v>0</v>
      </c>
      <c r="M48" s="138" t="str">
        <f>IFERROR(IF(MATCH($C48,'1. 개요'!$C$68:$C$78,0)&gt;0,"O"),"X")</f>
        <v>X</v>
      </c>
      <c r="N48" s="8" t="str">
        <f t="shared" si="2"/>
        <v>X</v>
      </c>
      <c r="O48" s="2" t="str" cm="1">
        <f t="array" ref="O48">IF($O$7="N/A",$N48,INDEX($P48:$S48,$O$2))</f>
        <v>X</v>
      </c>
      <c r="P48" s="38"/>
      <c r="Q48" s="1" t="str">
        <f t="shared" si="3"/>
        <v>O</v>
      </c>
      <c r="R48" s="38"/>
      <c r="S48" s="38"/>
      <c r="T48" s="8" t="str">
        <f t="shared" si="0"/>
        <v>O</v>
      </c>
      <c r="U48" s="8" t="e">
        <f t="shared" si="4"/>
        <v>#VALUE!</v>
      </c>
      <c r="V48" s="8" t="e">
        <f t="shared" si="5"/>
        <v>#VALUE!</v>
      </c>
      <c r="X48" s="4" t="str">
        <f t="shared" ref="X48:AG73" si="8">IF(X$7="N/A", "", COUNTIF($D48:$E48, "*" &amp; X$7 &amp; "*"))</f>
        <v/>
      </c>
      <c r="Y48" s="4" t="str">
        <f t="shared" si="8"/>
        <v/>
      </c>
      <c r="Z48" s="4" t="str">
        <f t="shared" si="8"/>
        <v/>
      </c>
      <c r="AA48" s="4" t="str">
        <f t="shared" si="8"/>
        <v/>
      </c>
      <c r="AB48" s="4" t="str">
        <f t="shared" si="8"/>
        <v/>
      </c>
      <c r="AC48" s="4" t="str">
        <f t="shared" si="8"/>
        <v/>
      </c>
      <c r="AD48" s="4" t="str">
        <f t="shared" si="8"/>
        <v/>
      </c>
      <c r="AE48" s="4" t="str">
        <f t="shared" si="8"/>
        <v/>
      </c>
      <c r="AF48" s="4" t="str">
        <f t="shared" si="8"/>
        <v/>
      </c>
      <c r="AG48" s="4" t="str">
        <f t="shared" si="8"/>
        <v/>
      </c>
    </row>
    <row r="49" spans="1:33">
      <c r="A49" s="137">
        <f t="shared" si="7"/>
        <v>42</v>
      </c>
      <c r="B49" s="36">
        <f>TABLE!E43</f>
        <v>0</v>
      </c>
      <c r="C49" s="36">
        <f>TABLE!F43</f>
        <v>0</v>
      </c>
      <c r="D49" s="155">
        <f>TABLE!S43</f>
        <v>0</v>
      </c>
      <c r="E49" s="176" t="e">
        <f>INDEX(기업의이해[description],MATCH(B49,기업의이해[name],0))</f>
        <v>#N/A</v>
      </c>
      <c r="F49" s="179">
        <f>+TABLE!U43</f>
        <v>0</v>
      </c>
      <c r="G49" s="177" t="str">
        <f>TEXT(TABLE!R43,"0000-00-00")</f>
        <v>0000-00-00</v>
      </c>
      <c r="H49" s="59">
        <f>+TABLE!J43</f>
        <v>0</v>
      </c>
      <c r="I49" s="59">
        <f>+TABLE!K43</f>
        <v>0</v>
      </c>
      <c r="J49" s="59">
        <f>+TABLE!M43</f>
        <v>0</v>
      </c>
      <c r="K49" s="156">
        <f>+TABLE!P43</f>
        <v>0</v>
      </c>
      <c r="L49" s="156">
        <f>+TABLE!Q43</f>
        <v>0</v>
      </c>
      <c r="M49" s="138" t="str">
        <f>IFERROR(IF(MATCH($C49,'1. 개요'!$C$68:$C$78,0)&gt;0,"O"),"X")</f>
        <v>X</v>
      </c>
      <c r="N49" s="8" t="str">
        <f t="shared" si="2"/>
        <v>X</v>
      </c>
      <c r="O49" s="2" t="str" cm="1">
        <f t="array" ref="O49">IF($O$7="N/A",$N49,INDEX($P49:$S49,$O$2))</f>
        <v>X</v>
      </c>
      <c r="P49" s="38"/>
      <c r="Q49" s="1" t="str">
        <f t="shared" si="3"/>
        <v>O</v>
      </c>
      <c r="R49" s="38"/>
      <c r="S49" s="38"/>
      <c r="T49" s="8" t="str">
        <f t="shared" si="0"/>
        <v>O</v>
      </c>
      <c r="U49" s="8" t="e">
        <f t="shared" si="4"/>
        <v>#VALUE!</v>
      </c>
      <c r="V49" s="8" t="e">
        <f t="shared" si="5"/>
        <v>#VALUE!</v>
      </c>
      <c r="X49" s="4" t="str">
        <f t="shared" si="8"/>
        <v/>
      </c>
      <c r="Y49" s="4" t="str">
        <f t="shared" si="8"/>
        <v/>
      </c>
      <c r="Z49" s="4" t="str">
        <f t="shared" si="8"/>
        <v/>
      </c>
      <c r="AA49" s="4" t="str">
        <f t="shared" si="8"/>
        <v/>
      </c>
      <c r="AB49" s="4" t="str">
        <f t="shared" si="8"/>
        <v/>
      </c>
      <c r="AC49" s="4" t="str">
        <f t="shared" si="8"/>
        <v/>
      </c>
      <c r="AD49" s="4" t="str">
        <f t="shared" si="8"/>
        <v/>
      </c>
      <c r="AE49" s="4" t="str">
        <f t="shared" si="8"/>
        <v/>
      </c>
      <c r="AF49" s="4" t="str">
        <f t="shared" si="8"/>
        <v/>
      </c>
      <c r="AG49" s="4" t="str">
        <f t="shared" si="8"/>
        <v/>
      </c>
    </row>
    <row r="50" spans="1:33">
      <c r="A50" s="137">
        <f t="shared" si="7"/>
        <v>43</v>
      </c>
      <c r="B50" s="36">
        <f>TABLE!E44</f>
        <v>0</v>
      </c>
      <c r="C50" s="36">
        <f>TABLE!F44</f>
        <v>0</v>
      </c>
      <c r="D50" s="155">
        <f>TABLE!S44</f>
        <v>0</v>
      </c>
      <c r="E50" s="176" t="e">
        <f>INDEX(기업의이해[description],MATCH(B50,기업의이해[name],0))</f>
        <v>#N/A</v>
      </c>
      <c r="F50" s="179">
        <f>+TABLE!U44</f>
        <v>0</v>
      </c>
      <c r="G50" s="177" t="str">
        <f>TEXT(TABLE!R44,"0000-00-00")</f>
        <v>0000-00-00</v>
      </c>
      <c r="H50" s="59">
        <f>+TABLE!J44</f>
        <v>0</v>
      </c>
      <c r="I50" s="59">
        <f>+TABLE!K44</f>
        <v>0</v>
      </c>
      <c r="J50" s="59">
        <f>+TABLE!M44</f>
        <v>0</v>
      </c>
      <c r="K50" s="156">
        <f>+TABLE!P44</f>
        <v>0</v>
      </c>
      <c r="L50" s="156">
        <f>+TABLE!Q44</f>
        <v>0</v>
      </c>
      <c r="M50" s="138" t="str">
        <f>IFERROR(IF(MATCH($C50,'1. 개요'!$C$68:$C$78,0)&gt;0,"O"),"X")</f>
        <v>X</v>
      </c>
      <c r="N50" s="8" t="str">
        <f t="shared" si="2"/>
        <v>X</v>
      </c>
      <c r="O50" s="2" t="str" cm="1">
        <f t="array" ref="O50">IF($O$7="N/A",$N50,INDEX($P50:$S50,$O$2))</f>
        <v>X</v>
      </c>
      <c r="P50" s="38"/>
      <c r="Q50" s="1" t="str">
        <f t="shared" si="3"/>
        <v>O</v>
      </c>
      <c r="R50" s="38"/>
      <c r="S50" s="38"/>
      <c r="T50" s="8" t="str">
        <f t="shared" si="0"/>
        <v>O</v>
      </c>
      <c r="U50" s="8" t="e">
        <f t="shared" si="4"/>
        <v>#VALUE!</v>
      </c>
      <c r="V50" s="8" t="e">
        <f t="shared" si="5"/>
        <v>#VALUE!</v>
      </c>
      <c r="X50" s="4" t="str">
        <f t="shared" si="8"/>
        <v/>
      </c>
      <c r="Y50" s="4" t="str">
        <f t="shared" si="8"/>
        <v/>
      </c>
      <c r="Z50" s="4" t="str">
        <f t="shared" si="8"/>
        <v/>
      </c>
      <c r="AA50" s="4" t="str">
        <f t="shared" si="8"/>
        <v/>
      </c>
      <c r="AB50" s="4" t="str">
        <f t="shared" si="8"/>
        <v/>
      </c>
      <c r="AC50" s="4" t="str">
        <f t="shared" si="8"/>
        <v/>
      </c>
      <c r="AD50" s="4" t="str">
        <f t="shared" si="8"/>
        <v/>
      </c>
      <c r="AE50" s="4" t="str">
        <f t="shared" si="8"/>
        <v/>
      </c>
      <c r="AF50" s="4" t="str">
        <f t="shared" si="8"/>
        <v/>
      </c>
      <c r="AG50" s="4" t="str">
        <f t="shared" si="8"/>
        <v/>
      </c>
    </row>
    <row r="51" spans="1:33">
      <c r="A51" s="6">
        <f t="shared" si="7"/>
        <v>44</v>
      </c>
      <c r="B51" s="36">
        <f>TABLE!E45</f>
        <v>0</v>
      </c>
      <c r="C51" s="36">
        <f>TABLE!F45</f>
        <v>0</v>
      </c>
      <c r="D51" s="155">
        <f>TABLE!S45</f>
        <v>0</v>
      </c>
      <c r="E51" s="176" t="e">
        <f>INDEX(기업의이해[description],MATCH(B51,기업의이해[name],0))</f>
        <v>#N/A</v>
      </c>
      <c r="F51" s="179">
        <f>+TABLE!U45</f>
        <v>0</v>
      </c>
      <c r="G51" s="177" t="str">
        <f>TEXT(TABLE!R45,"0000-00-00")</f>
        <v>0000-00-00</v>
      </c>
      <c r="H51" s="59">
        <f>+TABLE!J45</f>
        <v>0</v>
      </c>
      <c r="I51" s="59">
        <f>+TABLE!K45</f>
        <v>0</v>
      </c>
      <c r="J51" s="59">
        <f>+TABLE!M45</f>
        <v>0</v>
      </c>
      <c r="K51" s="156">
        <f>+TABLE!P45</f>
        <v>0</v>
      </c>
      <c r="L51" s="156">
        <f>+TABLE!Q45</f>
        <v>0</v>
      </c>
      <c r="M51" s="138" t="str">
        <f>IFERROR(IF(MATCH($C51,'1. 개요'!$C$68:$C$78,0)&gt;0,"O"),"X")</f>
        <v>X</v>
      </c>
      <c r="N51" s="8" t="str">
        <f t="shared" si="2"/>
        <v>X</v>
      </c>
      <c r="O51" s="2" t="str" cm="1">
        <f t="array" ref="O51">IF($O$7="N/A",$N51,INDEX($P51:$S51,$O$2))</f>
        <v>X</v>
      </c>
      <c r="P51" s="38"/>
      <c r="Q51" s="1" t="str">
        <f t="shared" si="3"/>
        <v>O</v>
      </c>
      <c r="R51" s="38"/>
      <c r="S51" s="38"/>
      <c r="T51" s="8" t="str">
        <f t="shared" si="0"/>
        <v>O</v>
      </c>
      <c r="U51" s="8" t="e">
        <f t="shared" si="4"/>
        <v>#VALUE!</v>
      </c>
      <c r="V51" s="8" t="e">
        <f t="shared" si="5"/>
        <v>#VALUE!</v>
      </c>
      <c r="X51" s="4" t="str">
        <f t="shared" si="8"/>
        <v/>
      </c>
      <c r="Y51" s="4" t="str">
        <f t="shared" si="8"/>
        <v/>
      </c>
      <c r="Z51" s="4" t="str">
        <f t="shared" si="8"/>
        <v/>
      </c>
      <c r="AA51" s="4" t="str">
        <f t="shared" si="8"/>
        <v/>
      </c>
      <c r="AB51" s="4" t="str">
        <f t="shared" si="8"/>
        <v/>
      </c>
      <c r="AC51" s="4" t="str">
        <f t="shared" si="8"/>
        <v/>
      </c>
      <c r="AD51" s="4" t="str">
        <f t="shared" si="8"/>
        <v/>
      </c>
      <c r="AE51" s="4" t="str">
        <f t="shared" si="8"/>
        <v/>
      </c>
      <c r="AF51" s="4" t="str">
        <f t="shared" si="8"/>
        <v/>
      </c>
      <c r="AG51" s="4" t="str">
        <f t="shared" si="8"/>
        <v/>
      </c>
    </row>
    <row r="52" spans="1:33">
      <c r="A52" s="6">
        <f t="shared" si="7"/>
        <v>45</v>
      </c>
      <c r="B52" s="36">
        <f>TABLE!E46</f>
        <v>0</v>
      </c>
      <c r="C52" s="36">
        <f>TABLE!F46</f>
        <v>0</v>
      </c>
      <c r="D52" s="155">
        <f>TABLE!S46</f>
        <v>0</v>
      </c>
      <c r="E52" s="176" t="e">
        <f>INDEX(기업의이해[description],MATCH(B52,기업의이해[name],0))</f>
        <v>#N/A</v>
      </c>
      <c r="F52" s="179">
        <f>+TABLE!U46</f>
        <v>0</v>
      </c>
      <c r="G52" s="177" t="str">
        <f>TEXT(TABLE!R46,"0000-00-00")</f>
        <v>0000-00-00</v>
      </c>
      <c r="H52" s="59">
        <f>+TABLE!J46</f>
        <v>0</v>
      </c>
      <c r="I52" s="59">
        <f>+TABLE!K46</f>
        <v>0</v>
      </c>
      <c r="J52" s="59">
        <f>+TABLE!M46</f>
        <v>0</v>
      </c>
      <c r="K52" s="156">
        <f>+TABLE!P46</f>
        <v>0</v>
      </c>
      <c r="L52" s="156">
        <f>+TABLE!Q46</f>
        <v>0</v>
      </c>
      <c r="M52" s="138" t="str">
        <f>IFERROR(IF(MATCH($C52,'1. 개요'!$C$68:$C$78,0)&gt;0,"O"),"X")</f>
        <v>X</v>
      </c>
      <c r="N52" s="8" t="str">
        <f t="shared" si="2"/>
        <v>X</v>
      </c>
      <c r="O52" s="2" t="str" cm="1">
        <f t="array" ref="O52">IF($O$7="N/A",$N52,INDEX($P52:$S52,$O$2))</f>
        <v>X</v>
      </c>
      <c r="P52" s="38"/>
      <c r="Q52" s="1" t="str">
        <f t="shared" si="3"/>
        <v>O</v>
      </c>
      <c r="R52" s="38"/>
      <c r="S52" s="38"/>
      <c r="T52" s="8" t="str">
        <f t="shared" si="0"/>
        <v>O</v>
      </c>
      <c r="U52" s="8" t="e">
        <f t="shared" si="4"/>
        <v>#VALUE!</v>
      </c>
      <c r="V52" s="8" t="e">
        <f t="shared" si="5"/>
        <v>#VALUE!</v>
      </c>
      <c r="X52" s="4" t="str">
        <f t="shared" si="8"/>
        <v/>
      </c>
      <c r="Y52" s="4" t="str">
        <f t="shared" si="8"/>
        <v/>
      </c>
      <c r="Z52" s="4" t="str">
        <f t="shared" si="8"/>
        <v/>
      </c>
      <c r="AA52" s="4" t="str">
        <f t="shared" si="8"/>
        <v/>
      </c>
      <c r="AB52" s="4" t="str">
        <f t="shared" si="8"/>
        <v/>
      </c>
      <c r="AC52" s="4" t="str">
        <f t="shared" si="8"/>
        <v/>
      </c>
      <c r="AD52" s="4" t="str">
        <f t="shared" si="8"/>
        <v/>
      </c>
      <c r="AE52" s="4" t="str">
        <f t="shared" si="8"/>
        <v/>
      </c>
      <c r="AF52" s="4" t="str">
        <f t="shared" si="8"/>
        <v/>
      </c>
      <c r="AG52" s="4" t="str">
        <f t="shared" si="8"/>
        <v/>
      </c>
    </row>
    <row r="53" spans="1:33">
      <c r="A53" s="137">
        <f t="shared" si="7"/>
        <v>46</v>
      </c>
      <c r="B53" s="36">
        <f>TABLE!E47</f>
        <v>0</v>
      </c>
      <c r="C53" s="36">
        <f>TABLE!F47</f>
        <v>0</v>
      </c>
      <c r="D53" s="155">
        <f>TABLE!S47</f>
        <v>0</v>
      </c>
      <c r="E53" s="176" t="e">
        <f>INDEX(기업의이해[description],MATCH(B53,기업의이해[name],0))</f>
        <v>#N/A</v>
      </c>
      <c r="F53" s="179">
        <f>+TABLE!U47</f>
        <v>0</v>
      </c>
      <c r="G53" s="177" t="str">
        <f>TEXT(TABLE!R47,"0000-00-00")</f>
        <v>0000-00-00</v>
      </c>
      <c r="H53" s="59">
        <f>+TABLE!J47</f>
        <v>0</v>
      </c>
      <c r="I53" s="59">
        <f>+TABLE!K47</f>
        <v>0</v>
      </c>
      <c r="J53" s="59">
        <f>+TABLE!M47</f>
        <v>0</v>
      </c>
      <c r="K53" s="156">
        <f>+TABLE!P47</f>
        <v>0</v>
      </c>
      <c r="L53" s="156">
        <f>+TABLE!Q47</f>
        <v>0</v>
      </c>
      <c r="M53" s="138" t="str">
        <f>IFERROR(IF(MATCH($C53,'1. 개요'!$C$68:$C$78,0)&gt;0,"O"),"X")</f>
        <v>X</v>
      </c>
      <c r="N53" s="8" t="str">
        <f t="shared" si="2"/>
        <v>X</v>
      </c>
      <c r="O53" s="2" t="str" cm="1">
        <f t="array" ref="O53">IF($O$7="N/A",$N53,INDEX($P53:$S53,$O$2))</f>
        <v>X</v>
      </c>
      <c r="P53" s="38"/>
      <c r="Q53" s="1" t="str">
        <f t="shared" si="3"/>
        <v>O</v>
      </c>
      <c r="R53" s="38"/>
      <c r="S53" s="38"/>
      <c r="T53" s="8" t="str">
        <f t="shared" si="0"/>
        <v>O</v>
      </c>
      <c r="U53" s="8" t="e">
        <f t="shared" si="4"/>
        <v>#VALUE!</v>
      </c>
      <c r="V53" s="8" t="e">
        <f t="shared" si="5"/>
        <v>#VALUE!</v>
      </c>
      <c r="X53" s="4" t="str">
        <f t="shared" si="8"/>
        <v/>
      </c>
      <c r="Y53" s="4" t="str">
        <f t="shared" si="8"/>
        <v/>
      </c>
      <c r="Z53" s="4" t="str">
        <f t="shared" si="8"/>
        <v/>
      </c>
      <c r="AA53" s="4" t="str">
        <f t="shared" si="8"/>
        <v/>
      </c>
      <c r="AB53" s="4" t="str">
        <f t="shared" si="8"/>
        <v/>
      </c>
      <c r="AC53" s="4" t="str">
        <f t="shared" si="8"/>
        <v/>
      </c>
      <c r="AD53" s="4" t="str">
        <f t="shared" si="8"/>
        <v/>
      </c>
      <c r="AE53" s="4" t="str">
        <f t="shared" si="8"/>
        <v/>
      </c>
      <c r="AF53" s="4" t="str">
        <f t="shared" si="8"/>
        <v/>
      </c>
      <c r="AG53" s="4" t="str">
        <f t="shared" si="8"/>
        <v/>
      </c>
    </row>
    <row r="54" spans="1:33">
      <c r="A54" s="6">
        <f t="shared" si="7"/>
        <v>47</v>
      </c>
      <c r="B54" s="36">
        <f>TABLE!E48</f>
        <v>0</v>
      </c>
      <c r="C54" s="36">
        <f>TABLE!F48</f>
        <v>0</v>
      </c>
      <c r="D54" s="155">
        <f>TABLE!S48</f>
        <v>0</v>
      </c>
      <c r="E54" s="176" t="e">
        <f>INDEX(기업의이해[description],MATCH(B54,기업의이해[name],0))</f>
        <v>#N/A</v>
      </c>
      <c r="F54" s="179">
        <f>+TABLE!U48</f>
        <v>0</v>
      </c>
      <c r="G54" s="177" t="str">
        <f>TEXT(TABLE!R48,"0000-00-00")</f>
        <v>0000-00-00</v>
      </c>
      <c r="H54" s="59">
        <f>+TABLE!J48</f>
        <v>0</v>
      </c>
      <c r="I54" s="59">
        <f>+TABLE!K48</f>
        <v>0</v>
      </c>
      <c r="J54" s="59">
        <f>+TABLE!M48</f>
        <v>0</v>
      </c>
      <c r="K54" s="156">
        <f>+TABLE!P48</f>
        <v>0</v>
      </c>
      <c r="L54" s="156">
        <f>+TABLE!Q48</f>
        <v>0</v>
      </c>
      <c r="M54" s="138" t="str">
        <f>IFERROR(IF(MATCH($C54,'1. 개요'!$C$68:$C$78,0)&gt;0,"O"),"X")</f>
        <v>X</v>
      </c>
      <c r="N54" s="8" t="str">
        <f t="shared" si="2"/>
        <v>X</v>
      </c>
      <c r="O54" s="2" t="str" cm="1">
        <f t="array" ref="O54">IF($O$7="N/A",$N54,INDEX($P54:$S54,$O$2))</f>
        <v>X</v>
      </c>
      <c r="P54" s="38"/>
      <c r="Q54" s="1" t="str">
        <f t="shared" si="3"/>
        <v>O</v>
      </c>
      <c r="R54" s="38"/>
      <c r="S54" s="38"/>
      <c r="T54" s="8" t="str">
        <f t="shared" si="0"/>
        <v>O</v>
      </c>
      <c r="U54" s="8" t="e">
        <f t="shared" si="4"/>
        <v>#VALUE!</v>
      </c>
      <c r="V54" s="8" t="e">
        <f t="shared" si="5"/>
        <v>#VALUE!</v>
      </c>
      <c r="X54" s="4" t="str">
        <f t="shared" si="8"/>
        <v/>
      </c>
      <c r="Y54" s="4" t="str">
        <f t="shared" si="8"/>
        <v/>
      </c>
      <c r="Z54" s="4" t="str">
        <f t="shared" si="8"/>
        <v/>
      </c>
      <c r="AA54" s="4" t="str">
        <f t="shared" si="8"/>
        <v/>
      </c>
      <c r="AB54" s="4" t="str">
        <f t="shared" si="8"/>
        <v/>
      </c>
      <c r="AC54" s="4" t="str">
        <f t="shared" si="8"/>
        <v/>
      </c>
      <c r="AD54" s="4" t="str">
        <f t="shared" si="8"/>
        <v/>
      </c>
      <c r="AE54" s="4" t="str">
        <f t="shared" si="8"/>
        <v/>
      </c>
      <c r="AF54" s="4" t="str">
        <f t="shared" si="8"/>
        <v/>
      </c>
      <c r="AG54" s="4" t="str">
        <f t="shared" si="8"/>
        <v/>
      </c>
    </row>
    <row r="55" spans="1:33">
      <c r="A55" s="6">
        <f t="shared" si="7"/>
        <v>48</v>
      </c>
      <c r="B55" s="36">
        <f>TABLE!E49</f>
        <v>0</v>
      </c>
      <c r="C55" s="36">
        <f>TABLE!F49</f>
        <v>0</v>
      </c>
      <c r="D55" s="155">
        <f>TABLE!S49</f>
        <v>0</v>
      </c>
      <c r="E55" s="176" t="e">
        <f>INDEX(기업의이해[description],MATCH(B55,기업의이해[name],0))</f>
        <v>#N/A</v>
      </c>
      <c r="F55" s="179">
        <f>+TABLE!U49</f>
        <v>0</v>
      </c>
      <c r="G55" s="177" t="str">
        <f>TEXT(TABLE!R49,"0000-00-00")</f>
        <v>0000-00-00</v>
      </c>
      <c r="H55" s="59">
        <f>+TABLE!J49</f>
        <v>0</v>
      </c>
      <c r="I55" s="59">
        <f>+TABLE!K49</f>
        <v>0</v>
      </c>
      <c r="J55" s="59">
        <f>+TABLE!M49</f>
        <v>0</v>
      </c>
      <c r="K55" s="156">
        <f>+TABLE!P49</f>
        <v>0</v>
      </c>
      <c r="L55" s="156">
        <f>+TABLE!Q49</f>
        <v>0</v>
      </c>
      <c r="M55" s="138" t="str">
        <f>IFERROR(IF(MATCH($C55,'1. 개요'!$C$68:$C$78,0)&gt;0,"O"),"X")</f>
        <v>X</v>
      </c>
      <c r="N55" s="8" t="str">
        <f t="shared" si="2"/>
        <v>X</v>
      </c>
      <c r="O55" s="2" t="str" cm="1">
        <f t="array" ref="O55">IF($O$7="N/A",$N55,INDEX($P55:$S55,$O$2))</f>
        <v>X</v>
      </c>
      <c r="P55" s="38"/>
      <c r="Q55" s="1" t="str">
        <f t="shared" si="3"/>
        <v>O</v>
      </c>
      <c r="R55" s="38"/>
      <c r="S55" s="38"/>
      <c r="T55" s="8" t="str">
        <f t="shared" si="0"/>
        <v>O</v>
      </c>
      <c r="U55" s="8" t="e">
        <f t="shared" si="4"/>
        <v>#VALUE!</v>
      </c>
      <c r="V55" s="8" t="e">
        <f t="shared" si="5"/>
        <v>#VALUE!</v>
      </c>
      <c r="X55" s="4" t="str">
        <f t="shared" si="8"/>
        <v/>
      </c>
      <c r="Y55" s="4" t="str">
        <f t="shared" si="8"/>
        <v/>
      </c>
      <c r="Z55" s="4" t="str">
        <f t="shared" si="8"/>
        <v/>
      </c>
      <c r="AA55" s="4" t="str">
        <f t="shared" si="8"/>
        <v/>
      </c>
      <c r="AB55" s="4" t="str">
        <f t="shared" si="8"/>
        <v/>
      </c>
      <c r="AC55" s="4" t="str">
        <f t="shared" si="8"/>
        <v/>
      </c>
      <c r="AD55" s="4" t="str">
        <f t="shared" si="8"/>
        <v/>
      </c>
      <c r="AE55" s="4" t="str">
        <f t="shared" si="8"/>
        <v/>
      </c>
      <c r="AF55" s="4" t="str">
        <f t="shared" si="8"/>
        <v/>
      </c>
      <c r="AG55" s="4" t="str">
        <f t="shared" si="8"/>
        <v/>
      </c>
    </row>
    <row r="56" spans="1:33">
      <c r="A56" s="137">
        <f t="shared" si="7"/>
        <v>49</v>
      </c>
      <c r="B56" s="36">
        <f>TABLE!E50</f>
        <v>0</v>
      </c>
      <c r="C56" s="36">
        <f>TABLE!F50</f>
        <v>0</v>
      </c>
      <c r="D56" s="155">
        <f>TABLE!S50</f>
        <v>0</v>
      </c>
      <c r="E56" s="176" t="e">
        <f>INDEX(기업의이해[description],MATCH(B56,기업의이해[name],0))</f>
        <v>#N/A</v>
      </c>
      <c r="F56" s="179">
        <f>+TABLE!U50</f>
        <v>0</v>
      </c>
      <c r="G56" s="177" t="str">
        <f>TEXT(TABLE!R50,"0000-00-00")</f>
        <v>0000-00-00</v>
      </c>
      <c r="H56" s="59">
        <f>+TABLE!J50</f>
        <v>0</v>
      </c>
      <c r="I56" s="59">
        <f>+TABLE!K50</f>
        <v>0</v>
      </c>
      <c r="J56" s="59">
        <f>+TABLE!M50</f>
        <v>0</v>
      </c>
      <c r="K56" s="156">
        <f>+TABLE!P50</f>
        <v>0</v>
      </c>
      <c r="L56" s="156">
        <f>+TABLE!Q50</f>
        <v>0</v>
      </c>
      <c r="M56" s="138" t="str">
        <f>IFERROR(IF(MATCH($C56,'1. 개요'!$C$68:$C$78,0)&gt;0,"O"),"X")</f>
        <v>X</v>
      </c>
      <c r="N56" s="8" t="str">
        <f t="shared" si="2"/>
        <v>X</v>
      </c>
      <c r="O56" s="2" t="str" cm="1">
        <f t="array" ref="O56">IF($O$7="N/A",$N56,INDEX($P56:$S56,$O$2))</f>
        <v>X</v>
      </c>
      <c r="P56" s="38"/>
      <c r="Q56" s="1" t="str">
        <f t="shared" si="3"/>
        <v>O</v>
      </c>
      <c r="R56" s="38"/>
      <c r="S56" s="38"/>
      <c r="T56" s="8" t="str">
        <f t="shared" si="0"/>
        <v>O</v>
      </c>
      <c r="U56" s="8" t="e">
        <f t="shared" si="4"/>
        <v>#VALUE!</v>
      </c>
      <c r="V56" s="8" t="e">
        <f t="shared" si="5"/>
        <v>#VALUE!</v>
      </c>
      <c r="X56" s="4" t="str">
        <f t="shared" si="8"/>
        <v/>
      </c>
      <c r="Y56" s="4" t="str">
        <f t="shared" si="8"/>
        <v/>
      </c>
      <c r="Z56" s="4" t="str">
        <f t="shared" si="8"/>
        <v/>
      </c>
      <c r="AA56" s="4" t="str">
        <f t="shared" si="8"/>
        <v/>
      </c>
      <c r="AB56" s="4" t="str">
        <f t="shared" si="8"/>
        <v/>
      </c>
      <c r="AC56" s="4" t="str">
        <f t="shared" si="8"/>
        <v/>
      </c>
      <c r="AD56" s="4" t="str">
        <f t="shared" si="8"/>
        <v/>
      </c>
      <c r="AE56" s="4" t="str">
        <f t="shared" si="8"/>
        <v/>
      </c>
      <c r="AF56" s="4" t="str">
        <f t="shared" si="8"/>
        <v/>
      </c>
      <c r="AG56" s="4" t="str">
        <f t="shared" si="8"/>
        <v/>
      </c>
    </row>
    <row r="57" spans="1:33">
      <c r="A57" s="137">
        <f t="shared" si="7"/>
        <v>50</v>
      </c>
      <c r="B57" s="36">
        <f>TABLE!E51</f>
        <v>0</v>
      </c>
      <c r="C57" s="36">
        <f>TABLE!F51</f>
        <v>0</v>
      </c>
      <c r="D57" s="155">
        <f>TABLE!S51</f>
        <v>0</v>
      </c>
      <c r="E57" s="176" t="e">
        <f>INDEX(기업의이해[description],MATCH(B57,기업의이해[name],0))</f>
        <v>#N/A</v>
      </c>
      <c r="F57" s="179">
        <f>+TABLE!U51</f>
        <v>0</v>
      </c>
      <c r="G57" s="177" t="str">
        <f>TEXT(TABLE!R51,"0000-00-00")</f>
        <v>0000-00-00</v>
      </c>
      <c r="H57" s="59">
        <f>+TABLE!J51</f>
        <v>0</v>
      </c>
      <c r="I57" s="59">
        <f>+TABLE!K51</f>
        <v>0</v>
      </c>
      <c r="J57" s="59">
        <f>+TABLE!M51</f>
        <v>0</v>
      </c>
      <c r="K57" s="156">
        <f>+TABLE!P51</f>
        <v>0</v>
      </c>
      <c r="L57" s="156">
        <f>+TABLE!Q51</f>
        <v>0</v>
      </c>
      <c r="M57" s="138" t="str">
        <f>IFERROR(IF(MATCH($C57,'1. 개요'!$C$68:$C$78,0)&gt;0,"O"),"X")</f>
        <v>X</v>
      </c>
      <c r="N57" s="8" t="str">
        <f t="shared" si="2"/>
        <v>X</v>
      </c>
      <c r="O57" s="2" t="str" cm="1">
        <f t="array" ref="O57">IF($O$7="N/A",$N57,INDEX($P57:$S57,$O$2))</f>
        <v>X</v>
      </c>
      <c r="P57" s="38"/>
      <c r="Q57" s="1" t="str">
        <f t="shared" si="3"/>
        <v>O</v>
      </c>
      <c r="R57" s="38"/>
      <c r="S57" s="38"/>
      <c r="T57" s="8" t="str">
        <f t="shared" si="0"/>
        <v>O</v>
      </c>
      <c r="U57" s="8" t="e">
        <f t="shared" si="4"/>
        <v>#VALUE!</v>
      </c>
      <c r="V57" s="8" t="e">
        <f t="shared" si="5"/>
        <v>#VALUE!</v>
      </c>
      <c r="X57" s="4" t="str">
        <f t="shared" si="8"/>
        <v/>
      </c>
      <c r="Y57" s="4" t="str">
        <f t="shared" si="8"/>
        <v/>
      </c>
      <c r="Z57" s="4" t="str">
        <f t="shared" si="8"/>
        <v/>
      </c>
      <c r="AA57" s="4" t="str">
        <f t="shared" si="8"/>
        <v/>
      </c>
      <c r="AB57" s="4" t="str">
        <f t="shared" si="8"/>
        <v/>
      </c>
      <c r="AC57" s="4" t="str">
        <f t="shared" si="8"/>
        <v/>
      </c>
      <c r="AD57" s="4" t="str">
        <f t="shared" si="8"/>
        <v/>
      </c>
      <c r="AE57" s="4" t="str">
        <f t="shared" si="8"/>
        <v/>
      </c>
      <c r="AF57" s="4" t="str">
        <f t="shared" si="8"/>
        <v/>
      </c>
      <c r="AG57" s="4" t="str">
        <f t="shared" si="8"/>
        <v/>
      </c>
    </row>
    <row r="58" spans="1:33">
      <c r="A58" s="6">
        <f t="shared" si="7"/>
        <v>51</v>
      </c>
      <c r="B58" s="36">
        <f>TABLE!E52</f>
        <v>0</v>
      </c>
      <c r="C58" s="36">
        <f>TABLE!F52</f>
        <v>0</v>
      </c>
      <c r="D58" s="155">
        <f>TABLE!S52</f>
        <v>0</v>
      </c>
      <c r="E58" s="176" t="e">
        <f>INDEX(기업의이해[description],MATCH(B58,기업의이해[name],0))</f>
        <v>#N/A</v>
      </c>
      <c r="F58" s="179">
        <f>+TABLE!U52</f>
        <v>0</v>
      </c>
      <c r="G58" s="177" t="str">
        <f>TEXT(TABLE!R52,"0000-00-00")</f>
        <v>0000-00-00</v>
      </c>
      <c r="H58" s="59">
        <f>+TABLE!J52</f>
        <v>0</v>
      </c>
      <c r="I58" s="59">
        <f>+TABLE!K52</f>
        <v>0</v>
      </c>
      <c r="J58" s="59">
        <f>+TABLE!M52</f>
        <v>0</v>
      </c>
      <c r="K58" s="156">
        <f>+TABLE!P52</f>
        <v>0</v>
      </c>
      <c r="L58" s="156">
        <f>+TABLE!Q52</f>
        <v>0</v>
      </c>
      <c r="M58" s="138" t="str">
        <f>IFERROR(IF(MATCH($C58,'1. 개요'!$C$68:$C$78,0)&gt;0,"O"),"X")</f>
        <v>X</v>
      </c>
      <c r="N58" s="8" t="str">
        <f t="shared" si="2"/>
        <v>X</v>
      </c>
      <c r="O58" s="2" t="str" cm="1">
        <f t="array" ref="O58">IF($O$7="N/A",$N58,INDEX($P58:$S58,$O$2))</f>
        <v>X</v>
      </c>
      <c r="P58" s="38"/>
      <c r="Q58" s="1" t="str">
        <f t="shared" si="3"/>
        <v>O</v>
      </c>
      <c r="R58" s="38"/>
      <c r="S58" s="38"/>
      <c r="T58" s="8" t="str">
        <f t="shared" si="0"/>
        <v>O</v>
      </c>
      <c r="U58" s="8" t="e">
        <f t="shared" si="4"/>
        <v>#VALUE!</v>
      </c>
      <c r="V58" s="8" t="e">
        <f t="shared" si="5"/>
        <v>#VALUE!</v>
      </c>
      <c r="X58" s="4" t="str">
        <f t="shared" si="8"/>
        <v/>
      </c>
      <c r="Y58" s="4" t="str">
        <f t="shared" si="8"/>
        <v/>
      </c>
      <c r="Z58" s="4" t="str">
        <f t="shared" si="8"/>
        <v/>
      </c>
      <c r="AA58" s="4" t="str">
        <f t="shared" si="8"/>
        <v/>
      </c>
      <c r="AB58" s="4" t="str">
        <f t="shared" si="8"/>
        <v/>
      </c>
      <c r="AC58" s="4" t="str">
        <f t="shared" si="8"/>
        <v/>
      </c>
      <c r="AD58" s="4" t="str">
        <f t="shared" si="8"/>
        <v/>
      </c>
      <c r="AE58" s="4" t="str">
        <f t="shared" si="8"/>
        <v/>
      </c>
      <c r="AF58" s="4" t="str">
        <f t="shared" si="8"/>
        <v/>
      </c>
      <c r="AG58" s="4" t="str">
        <f t="shared" si="8"/>
        <v/>
      </c>
    </row>
    <row r="59" spans="1:33">
      <c r="A59" s="6">
        <f t="shared" si="7"/>
        <v>52</v>
      </c>
      <c r="B59" s="36">
        <f>TABLE!E53</f>
        <v>0</v>
      </c>
      <c r="C59" s="36">
        <f>TABLE!F53</f>
        <v>0</v>
      </c>
      <c r="D59" s="155">
        <f>TABLE!S53</f>
        <v>0</v>
      </c>
      <c r="E59" s="176" t="e">
        <f>INDEX(기업의이해[description],MATCH(B59,기업의이해[name],0))</f>
        <v>#N/A</v>
      </c>
      <c r="F59" s="179">
        <f>+TABLE!U53</f>
        <v>0</v>
      </c>
      <c r="G59" s="177" t="str">
        <f>TEXT(TABLE!R53,"0000-00-00")</f>
        <v>0000-00-00</v>
      </c>
      <c r="H59" s="59">
        <f>+TABLE!J53</f>
        <v>0</v>
      </c>
      <c r="I59" s="59">
        <f>+TABLE!K53</f>
        <v>0</v>
      </c>
      <c r="J59" s="59">
        <f>+TABLE!M53</f>
        <v>0</v>
      </c>
      <c r="K59" s="156">
        <f>+TABLE!P53</f>
        <v>0</v>
      </c>
      <c r="L59" s="156">
        <f>+TABLE!Q53</f>
        <v>0</v>
      </c>
      <c r="M59" s="138" t="str">
        <f>IFERROR(IF(MATCH($C59,'1. 개요'!$C$68:$C$78,0)&gt;0,"O"),"X")</f>
        <v>X</v>
      </c>
      <c r="N59" s="8" t="str">
        <f t="shared" si="2"/>
        <v>X</v>
      </c>
      <c r="O59" s="2" t="str" cm="1">
        <f t="array" ref="O59">IF($O$7="N/A",$N59,INDEX($P59:$S59,$O$2))</f>
        <v>X</v>
      </c>
      <c r="P59" s="38"/>
      <c r="Q59" s="1" t="str">
        <f t="shared" si="3"/>
        <v>O</v>
      </c>
      <c r="R59" s="38"/>
      <c r="S59" s="38"/>
      <c r="T59" s="8" t="str">
        <f t="shared" si="0"/>
        <v>O</v>
      </c>
      <c r="U59" s="8" t="e">
        <f t="shared" si="4"/>
        <v>#VALUE!</v>
      </c>
      <c r="V59" s="8" t="e">
        <f t="shared" si="5"/>
        <v>#VALUE!</v>
      </c>
      <c r="X59" s="4" t="str">
        <f t="shared" si="8"/>
        <v/>
      </c>
      <c r="Y59" s="4" t="str">
        <f t="shared" si="8"/>
        <v/>
      </c>
      <c r="Z59" s="4" t="str">
        <f t="shared" si="8"/>
        <v/>
      </c>
      <c r="AA59" s="4" t="str">
        <f t="shared" si="8"/>
        <v/>
      </c>
      <c r="AB59" s="4" t="str">
        <f t="shared" si="8"/>
        <v/>
      </c>
      <c r="AC59" s="4" t="str">
        <f t="shared" si="8"/>
        <v/>
      </c>
      <c r="AD59" s="4" t="str">
        <f t="shared" si="8"/>
        <v/>
      </c>
      <c r="AE59" s="4" t="str">
        <f t="shared" si="8"/>
        <v/>
      </c>
      <c r="AF59" s="4" t="str">
        <f t="shared" si="8"/>
        <v/>
      </c>
      <c r="AG59" s="4" t="str">
        <f t="shared" si="8"/>
        <v/>
      </c>
    </row>
    <row r="60" spans="1:33">
      <c r="A60" s="137">
        <f t="shared" si="7"/>
        <v>53</v>
      </c>
      <c r="B60" s="36">
        <f>TABLE!E54</f>
        <v>0</v>
      </c>
      <c r="C60" s="36">
        <f>TABLE!F54</f>
        <v>0</v>
      </c>
      <c r="D60" s="155">
        <f>TABLE!S54</f>
        <v>0</v>
      </c>
      <c r="E60" s="176" t="e">
        <f>INDEX(기업의이해[description],MATCH(B60,기업의이해[name],0))</f>
        <v>#N/A</v>
      </c>
      <c r="F60" s="179">
        <f>+TABLE!U54</f>
        <v>0</v>
      </c>
      <c r="G60" s="177" t="str">
        <f>TEXT(TABLE!R54,"0000-00-00")</f>
        <v>0000-00-00</v>
      </c>
      <c r="H60" s="59">
        <f>+TABLE!J54</f>
        <v>0</v>
      </c>
      <c r="I60" s="59">
        <f>+TABLE!K54</f>
        <v>0</v>
      </c>
      <c r="J60" s="59">
        <f>+TABLE!M54</f>
        <v>0</v>
      </c>
      <c r="K60" s="156">
        <f>+TABLE!P54</f>
        <v>0</v>
      </c>
      <c r="L60" s="156">
        <f>+TABLE!Q54</f>
        <v>0</v>
      </c>
      <c r="M60" s="138" t="str">
        <f>IFERROR(IF(MATCH($C60,'1. 개요'!$C$68:$C$78,0)&gt;0,"O"),"X")</f>
        <v>X</v>
      </c>
      <c r="N60" s="8" t="str">
        <f t="shared" si="2"/>
        <v>X</v>
      </c>
      <c r="O60" s="2" t="str" cm="1">
        <f t="array" ref="O60">IF($O$7="N/A",$N60,INDEX($P60:$S60,$O$2))</f>
        <v>X</v>
      </c>
      <c r="P60" s="38"/>
      <c r="Q60" s="1" t="str">
        <f t="shared" si="3"/>
        <v>O</v>
      </c>
      <c r="R60" s="38"/>
      <c r="S60" s="38"/>
      <c r="T60" s="8" t="str">
        <f t="shared" si="0"/>
        <v>O</v>
      </c>
      <c r="U60" s="8" t="e">
        <f t="shared" si="4"/>
        <v>#VALUE!</v>
      </c>
      <c r="V60" s="8" t="e">
        <f t="shared" si="5"/>
        <v>#VALUE!</v>
      </c>
      <c r="X60" s="4" t="str">
        <f t="shared" si="8"/>
        <v/>
      </c>
      <c r="Y60" s="4" t="str">
        <f t="shared" si="8"/>
        <v/>
      </c>
      <c r="Z60" s="4" t="str">
        <f t="shared" si="8"/>
        <v/>
      </c>
      <c r="AA60" s="4" t="str">
        <f t="shared" si="8"/>
        <v/>
      </c>
      <c r="AB60" s="4" t="str">
        <f t="shared" si="8"/>
        <v/>
      </c>
      <c r="AC60" s="4" t="str">
        <f t="shared" si="8"/>
        <v/>
      </c>
      <c r="AD60" s="4" t="str">
        <f t="shared" si="8"/>
        <v/>
      </c>
      <c r="AE60" s="4" t="str">
        <f t="shared" si="8"/>
        <v/>
      </c>
      <c r="AF60" s="4" t="str">
        <f t="shared" si="8"/>
        <v/>
      </c>
      <c r="AG60" s="4" t="str">
        <f t="shared" si="8"/>
        <v/>
      </c>
    </row>
    <row r="61" spans="1:33">
      <c r="A61" s="6">
        <f t="shared" si="7"/>
        <v>54</v>
      </c>
      <c r="B61" s="36">
        <f>TABLE!E55</f>
        <v>0</v>
      </c>
      <c r="C61" s="36">
        <f>TABLE!F55</f>
        <v>0</v>
      </c>
      <c r="D61" s="155">
        <f>TABLE!S55</f>
        <v>0</v>
      </c>
      <c r="E61" s="176" t="e">
        <f>INDEX(기업의이해[description],MATCH(B61,기업의이해[name],0))</f>
        <v>#N/A</v>
      </c>
      <c r="F61" s="179">
        <f>+TABLE!U55</f>
        <v>0</v>
      </c>
      <c r="G61" s="177" t="str">
        <f>TEXT(TABLE!R55,"0000-00-00")</f>
        <v>0000-00-00</v>
      </c>
      <c r="H61" s="59">
        <f>+TABLE!J55</f>
        <v>0</v>
      </c>
      <c r="I61" s="59">
        <f>+TABLE!K55</f>
        <v>0</v>
      </c>
      <c r="J61" s="59">
        <f>+TABLE!M55</f>
        <v>0</v>
      </c>
      <c r="K61" s="156">
        <f>+TABLE!P55</f>
        <v>0</v>
      </c>
      <c r="L61" s="156">
        <f>+TABLE!Q55</f>
        <v>0</v>
      </c>
      <c r="M61" s="138" t="str">
        <f>IFERROR(IF(MATCH($C61,'1. 개요'!$C$68:$C$78,0)&gt;0,"O"),"X")</f>
        <v>X</v>
      </c>
      <c r="N61" s="8" t="str">
        <f t="shared" si="2"/>
        <v>X</v>
      </c>
      <c r="O61" s="2" t="str" cm="1">
        <f t="array" ref="O61">IF($O$7="N/A",$N61,INDEX($P61:$S61,$O$2))</f>
        <v>X</v>
      </c>
      <c r="P61" s="38"/>
      <c r="Q61" s="1" t="str">
        <f t="shared" si="3"/>
        <v>O</v>
      </c>
      <c r="R61" s="38"/>
      <c r="S61" s="38"/>
      <c r="T61" s="8" t="str">
        <f t="shared" si="0"/>
        <v>O</v>
      </c>
      <c r="U61" s="8" t="e">
        <f t="shared" si="4"/>
        <v>#VALUE!</v>
      </c>
      <c r="V61" s="8" t="e">
        <f t="shared" si="5"/>
        <v>#VALUE!</v>
      </c>
      <c r="X61" s="4" t="str">
        <f t="shared" si="8"/>
        <v/>
      </c>
      <c r="Y61" s="4" t="str">
        <f t="shared" si="8"/>
        <v/>
      </c>
      <c r="Z61" s="4" t="str">
        <f t="shared" si="8"/>
        <v/>
      </c>
      <c r="AA61" s="4" t="str">
        <f t="shared" si="8"/>
        <v/>
      </c>
      <c r="AB61" s="4" t="str">
        <f t="shared" si="8"/>
        <v/>
      </c>
      <c r="AC61" s="4" t="str">
        <f t="shared" si="8"/>
        <v/>
      </c>
      <c r="AD61" s="4" t="str">
        <f t="shared" si="8"/>
        <v/>
      </c>
      <c r="AE61" s="4" t="str">
        <f t="shared" si="8"/>
        <v/>
      </c>
      <c r="AF61" s="4" t="str">
        <f t="shared" si="8"/>
        <v/>
      </c>
      <c r="AG61" s="4" t="str">
        <f t="shared" si="8"/>
        <v/>
      </c>
    </row>
    <row r="62" spans="1:33">
      <c r="A62" s="6">
        <f t="shared" si="7"/>
        <v>55</v>
      </c>
      <c r="B62" s="36">
        <f>TABLE!E56</f>
        <v>0</v>
      </c>
      <c r="C62" s="36">
        <f>TABLE!F56</f>
        <v>0</v>
      </c>
      <c r="D62" s="155">
        <f>TABLE!S56</f>
        <v>0</v>
      </c>
      <c r="E62" s="176" t="e">
        <f>INDEX(기업의이해[description],MATCH(B62,기업의이해[name],0))</f>
        <v>#N/A</v>
      </c>
      <c r="F62" s="179">
        <f>+TABLE!U56</f>
        <v>0</v>
      </c>
      <c r="G62" s="177" t="str">
        <f>TEXT(TABLE!R56,"0000-00-00")</f>
        <v>0000-00-00</v>
      </c>
      <c r="H62" s="59">
        <f>+TABLE!J56</f>
        <v>0</v>
      </c>
      <c r="I62" s="59">
        <f>+TABLE!K56</f>
        <v>0</v>
      </c>
      <c r="J62" s="59">
        <f>+TABLE!M56</f>
        <v>0</v>
      </c>
      <c r="K62" s="156">
        <f>+TABLE!P56</f>
        <v>0</v>
      </c>
      <c r="L62" s="156">
        <f>+TABLE!Q56</f>
        <v>0</v>
      </c>
      <c r="M62" s="138" t="str">
        <f>IFERROR(IF(MATCH($C62,'1. 개요'!$C$68:$C$78,0)&gt;0,"O"),"X")</f>
        <v>X</v>
      </c>
      <c r="N62" s="8" t="str">
        <f t="shared" si="2"/>
        <v>X</v>
      </c>
      <c r="O62" s="2" t="str" cm="1">
        <f t="array" ref="O62">IF($O$7="N/A",$N62,INDEX($P62:$S62,$O$2))</f>
        <v>X</v>
      </c>
      <c r="P62" s="38"/>
      <c r="Q62" s="1" t="str">
        <f t="shared" si="3"/>
        <v>O</v>
      </c>
      <c r="R62" s="38"/>
      <c r="S62" s="38"/>
      <c r="T62" s="8" t="str">
        <f t="shared" si="0"/>
        <v>O</v>
      </c>
      <c r="U62" s="8" t="e">
        <f t="shared" si="4"/>
        <v>#VALUE!</v>
      </c>
      <c r="V62" s="8" t="e">
        <f t="shared" si="5"/>
        <v>#VALUE!</v>
      </c>
      <c r="X62" s="4" t="str">
        <f t="shared" si="8"/>
        <v/>
      </c>
      <c r="Y62" s="4" t="str">
        <f t="shared" si="8"/>
        <v/>
      </c>
      <c r="Z62" s="4" t="str">
        <f t="shared" si="8"/>
        <v/>
      </c>
      <c r="AA62" s="4" t="str">
        <f t="shared" si="8"/>
        <v/>
      </c>
      <c r="AB62" s="4" t="str">
        <f t="shared" si="8"/>
        <v/>
      </c>
      <c r="AC62" s="4" t="str">
        <f t="shared" si="8"/>
        <v/>
      </c>
      <c r="AD62" s="4" t="str">
        <f t="shared" si="8"/>
        <v/>
      </c>
      <c r="AE62" s="4" t="str">
        <f t="shared" si="8"/>
        <v/>
      </c>
      <c r="AF62" s="4" t="str">
        <f t="shared" si="8"/>
        <v/>
      </c>
      <c r="AG62" s="4" t="str">
        <f t="shared" si="8"/>
        <v/>
      </c>
    </row>
    <row r="63" spans="1:33">
      <c r="A63" s="137">
        <f t="shared" si="7"/>
        <v>56</v>
      </c>
      <c r="B63" s="36">
        <f>TABLE!E57</f>
        <v>0</v>
      </c>
      <c r="C63" s="36">
        <f>TABLE!F57</f>
        <v>0</v>
      </c>
      <c r="D63" s="155">
        <f>TABLE!S57</f>
        <v>0</v>
      </c>
      <c r="E63" s="176" t="e">
        <f>INDEX(기업의이해[description],MATCH(B63,기업의이해[name],0))</f>
        <v>#N/A</v>
      </c>
      <c r="F63" s="179">
        <f>+TABLE!U57</f>
        <v>0</v>
      </c>
      <c r="G63" s="177" t="str">
        <f>TEXT(TABLE!R57,"0000-00-00")</f>
        <v>0000-00-00</v>
      </c>
      <c r="H63" s="59">
        <f>+TABLE!J57</f>
        <v>0</v>
      </c>
      <c r="I63" s="59">
        <f>+TABLE!K57</f>
        <v>0</v>
      </c>
      <c r="J63" s="59">
        <f>+TABLE!M57</f>
        <v>0</v>
      </c>
      <c r="K63" s="156">
        <f>+TABLE!P57</f>
        <v>0</v>
      </c>
      <c r="L63" s="156">
        <f>+TABLE!Q57</f>
        <v>0</v>
      </c>
      <c r="M63" s="138" t="str">
        <f>IFERROR(IF(MATCH($C63,'1. 개요'!$C$68:$C$78,0)&gt;0,"O"),"X")</f>
        <v>X</v>
      </c>
      <c r="N63" s="8" t="str">
        <f t="shared" si="2"/>
        <v>X</v>
      </c>
      <c r="O63" s="2" t="str" cm="1">
        <f t="array" ref="O63">IF($O$7="N/A",$N63,INDEX($P63:$S63,$O$2))</f>
        <v>X</v>
      </c>
      <c r="P63" s="38"/>
      <c r="Q63" s="1" t="str">
        <f t="shared" si="3"/>
        <v>O</v>
      </c>
      <c r="R63" s="38"/>
      <c r="S63" s="38"/>
      <c r="T63" s="8" t="str">
        <f t="shared" si="0"/>
        <v>O</v>
      </c>
      <c r="U63" s="8" t="e">
        <f t="shared" si="4"/>
        <v>#VALUE!</v>
      </c>
      <c r="V63" s="8" t="e">
        <f t="shared" si="5"/>
        <v>#VALUE!</v>
      </c>
      <c r="X63" s="4" t="str">
        <f t="shared" si="8"/>
        <v/>
      </c>
      <c r="Y63" s="4" t="str">
        <f t="shared" si="8"/>
        <v/>
      </c>
      <c r="Z63" s="4" t="str">
        <f t="shared" si="8"/>
        <v/>
      </c>
      <c r="AA63" s="4" t="str">
        <f t="shared" si="8"/>
        <v/>
      </c>
      <c r="AB63" s="4" t="str">
        <f t="shared" si="8"/>
        <v/>
      </c>
      <c r="AC63" s="4" t="str">
        <f t="shared" si="8"/>
        <v/>
      </c>
      <c r="AD63" s="4" t="str">
        <f t="shared" si="8"/>
        <v/>
      </c>
      <c r="AE63" s="4" t="str">
        <f t="shared" si="8"/>
        <v/>
      </c>
      <c r="AF63" s="4" t="str">
        <f t="shared" si="8"/>
        <v/>
      </c>
      <c r="AG63" s="4" t="str">
        <f t="shared" si="8"/>
        <v/>
      </c>
    </row>
    <row r="64" spans="1:33">
      <c r="A64" s="6">
        <f t="shared" si="7"/>
        <v>57</v>
      </c>
      <c r="B64" s="36">
        <f>TABLE!E58</f>
        <v>0</v>
      </c>
      <c r="C64" s="36">
        <f>TABLE!F58</f>
        <v>0</v>
      </c>
      <c r="D64" s="155">
        <f>TABLE!S58</f>
        <v>0</v>
      </c>
      <c r="E64" s="176" t="e">
        <f>INDEX(기업의이해[description],MATCH(B64,기업의이해[name],0))</f>
        <v>#N/A</v>
      </c>
      <c r="F64" s="179">
        <f>+TABLE!U58</f>
        <v>0</v>
      </c>
      <c r="G64" s="177" t="str">
        <f>TEXT(TABLE!R58,"0000-00-00")</f>
        <v>0000-00-00</v>
      </c>
      <c r="H64" s="59">
        <f>+TABLE!J58</f>
        <v>0</v>
      </c>
      <c r="I64" s="59">
        <f>+TABLE!K58</f>
        <v>0</v>
      </c>
      <c r="J64" s="59">
        <f>+TABLE!M58</f>
        <v>0</v>
      </c>
      <c r="K64" s="156">
        <f>+TABLE!P58</f>
        <v>0</v>
      </c>
      <c r="L64" s="156">
        <f>+TABLE!Q58</f>
        <v>0</v>
      </c>
      <c r="M64" s="138" t="str">
        <f>IFERROR(IF(MATCH($C64,'1. 개요'!$C$68:$C$78,0)&gt;0,"O"),"X")</f>
        <v>X</v>
      </c>
      <c r="N64" s="8" t="str">
        <f t="shared" si="2"/>
        <v>X</v>
      </c>
      <c r="O64" s="2" t="str" cm="1">
        <f t="array" ref="O64">IF($O$7="N/A",$N64,INDEX($P64:$S64,$O$2))</f>
        <v>X</v>
      </c>
      <c r="P64" s="38"/>
      <c r="Q64" s="1" t="str">
        <f t="shared" si="3"/>
        <v>O</v>
      </c>
      <c r="R64" s="38"/>
      <c r="S64" s="38"/>
      <c r="T64" s="8" t="str">
        <f t="shared" si="0"/>
        <v>O</v>
      </c>
      <c r="U64" s="8" t="e">
        <f t="shared" si="4"/>
        <v>#VALUE!</v>
      </c>
      <c r="V64" s="8" t="e">
        <f t="shared" si="5"/>
        <v>#VALUE!</v>
      </c>
      <c r="X64" s="4" t="str">
        <f t="shared" si="8"/>
        <v/>
      </c>
      <c r="Y64" s="4" t="str">
        <f t="shared" si="8"/>
        <v/>
      </c>
      <c r="Z64" s="4" t="str">
        <f t="shared" si="8"/>
        <v/>
      </c>
      <c r="AA64" s="4" t="str">
        <f t="shared" si="8"/>
        <v/>
      </c>
      <c r="AB64" s="4" t="str">
        <f t="shared" si="8"/>
        <v/>
      </c>
      <c r="AC64" s="4" t="str">
        <f t="shared" si="8"/>
        <v/>
      </c>
      <c r="AD64" s="4" t="str">
        <f t="shared" si="8"/>
        <v/>
      </c>
      <c r="AE64" s="4" t="str">
        <f t="shared" si="8"/>
        <v/>
      </c>
      <c r="AF64" s="4" t="str">
        <f t="shared" si="8"/>
        <v/>
      </c>
      <c r="AG64" s="4" t="str">
        <f t="shared" si="8"/>
        <v/>
      </c>
    </row>
    <row r="65" spans="1:33">
      <c r="A65" s="6">
        <f t="shared" si="7"/>
        <v>58</v>
      </c>
      <c r="B65" s="36">
        <f>TABLE!E59</f>
        <v>0</v>
      </c>
      <c r="C65" s="36">
        <f>TABLE!F59</f>
        <v>0</v>
      </c>
      <c r="D65" s="155">
        <f>TABLE!S59</f>
        <v>0</v>
      </c>
      <c r="E65" s="176" t="e">
        <f>INDEX(기업의이해[description],MATCH(B65,기업의이해[name],0))</f>
        <v>#N/A</v>
      </c>
      <c r="F65" s="179">
        <f>+TABLE!U59</f>
        <v>0</v>
      </c>
      <c r="G65" s="177" t="str">
        <f>TEXT(TABLE!R59,"0000-00-00")</f>
        <v>0000-00-00</v>
      </c>
      <c r="H65" s="59">
        <f>+TABLE!J59</f>
        <v>0</v>
      </c>
      <c r="I65" s="59">
        <f>+TABLE!K59</f>
        <v>0</v>
      </c>
      <c r="J65" s="59">
        <f>+TABLE!M59</f>
        <v>0</v>
      </c>
      <c r="K65" s="156">
        <f>+TABLE!P59</f>
        <v>0</v>
      </c>
      <c r="L65" s="156">
        <f>+TABLE!Q59</f>
        <v>0</v>
      </c>
      <c r="M65" s="138" t="str">
        <f>IFERROR(IF(MATCH($C65,'1. 개요'!$C$68:$C$78,0)&gt;0,"O"),"X")</f>
        <v>X</v>
      </c>
      <c r="N65" s="8" t="str">
        <f t="shared" si="2"/>
        <v>X</v>
      </c>
      <c r="O65" s="2" t="str" cm="1">
        <f t="array" ref="O65">IF($O$7="N/A",$N65,INDEX($P65:$S65,$O$2))</f>
        <v>X</v>
      </c>
      <c r="P65" s="38"/>
      <c r="Q65" s="1" t="str">
        <f t="shared" si="3"/>
        <v>O</v>
      </c>
      <c r="R65" s="38"/>
      <c r="S65" s="38"/>
      <c r="T65" s="8" t="str">
        <f t="shared" si="0"/>
        <v>O</v>
      </c>
      <c r="U65" s="8" t="e">
        <f t="shared" si="4"/>
        <v>#VALUE!</v>
      </c>
      <c r="V65" s="8" t="e">
        <f t="shared" si="5"/>
        <v>#VALUE!</v>
      </c>
      <c r="X65" s="4" t="str">
        <f t="shared" si="8"/>
        <v/>
      </c>
      <c r="Y65" s="4" t="str">
        <f t="shared" si="8"/>
        <v/>
      </c>
      <c r="Z65" s="4" t="str">
        <f t="shared" si="8"/>
        <v/>
      </c>
      <c r="AA65" s="4" t="str">
        <f t="shared" si="8"/>
        <v/>
      </c>
      <c r="AB65" s="4" t="str">
        <f t="shared" si="8"/>
        <v/>
      </c>
      <c r="AC65" s="4" t="str">
        <f t="shared" si="8"/>
        <v/>
      </c>
      <c r="AD65" s="4" t="str">
        <f t="shared" si="8"/>
        <v/>
      </c>
      <c r="AE65" s="4" t="str">
        <f t="shared" si="8"/>
        <v/>
      </c>
      <c r="AF65" s="4" t="str">
        <f t="shared" si="8"/>
        <v/>
      </c>
      <c r="AG65" s="4" t="str">
        <f t="shared" si="8"/>
        <v/>
      </c>
    </row>
    <row r="66" spans="1:33">
      <c r="A66" s="6">
        <f t="shared" si="7"/>
        <v>59</v>
      </c>
      <c r="B66" s="36">
        <f>TABLE!E60</f>
        <v>0</v>
      </c>
      <c r="C66" s="36">
        <f>TABLE!F60</f>
        <v>0</v>
      </c>
      <c r="D66" s="155">
        <f>TABLE!S60</f>
        <v>0</v>
      </c>
      <c r="E66" s="176" t="e">
        <f>INDEX(기업의이해[description],MATCH(B66,기업의이해[name],0))</f>
        <v>#N/A</v>
      </c>
      <c r="F66" s="179">
        <f>+TABLE!U60</f>
        <v>0</v>
      </c>
      <c r="G66" s="177" t="str">
        <f>TEXT(TABLE!R60,"0000-00-00")</f>
        <v>0000-00-00</v>
      </c>
      <c r="H66" s="59">
        <f>+TABLE!J60</f>
        <v>0</v>
      </c>
      <c r="I66" s="59">
        <f>+TABLE!K60</f>
        <v>0</v>
      </c>
      <c r="J66" s="59">
        <f>+TABLE!M60</f>
        <v>0</v>
      </c>
      <c r="K66" s="156">
        <f>+TABLE!P60</f>
        <v>0</v>
      </c>
      <c r="L66" s="156">
        <f>+TABLE!Q60</f>
        <v>0</v>
      </c>
      <c r="M66" s="138" t="str">
        <f>IFERROR(IF(MATCH($C66,'1. 개요'!$C$68:$C$78,0)&gt;0,"O"),"X")</f>
        <v>X</v>
      </c>
      <c r="N66" s="8" t="str">
        <f t="shared" si="2"/>
        <v>X</v>
      </c>
      <c r="O66" s="2" t="str" cm="1">
        <f t="array" ref="O66">IF($O$7="N/A",$N66,INDEX($P66:$S66,$O$2))</f>
        <v>X</v>
      </c>
      <c r="P66" s="38"/>
      <c r="Q66" s="1" t="str">
        <f t="shared" si="3"/>
        <v>O</v>
      </c>
      <c r="R66" s="38"/>
      <c r="S66" s="38"/>
      <c r="T66" s="8" t="str">
        <f t="shared" si="0"/>
        <v>O</v>
      </c>
      <c r="U66" s="8" t="e">
        <f t="shared" si="4"/>
        <v>#VALUE!</v>
      </c>
      <c r="V66" s="8" t="e">
        <f t="shared" si="5"/>
        <v>#VALUE!</v>
      </c>
      <c r="X66" s="4" t="str">
        <f t="shared" si="8"/>
        <v/>
      </c>
      <c r="Y66" s="4" t="str">
        <f t="shared" si="8"/>
        <v/>
      </c>
      <c r="Z66" s="4" t="str">
        <f t="shared" si="8"/>
        <v/>
      </c>
      <c r="AA66" s="4" t="str">
        <f t="shared" si="8"/>
        <v/>
      </c>
      <c r="AB66" s="4" t="str">
        <f t="shared" si="8"/>
        <v/>
      </c>
      <c r="AC66" s="4" t="str">
        <f t="shared" si="8"/>
        <v/>
      </c>
      <c r="AD66" s="4" t="str">
        <f t="shared" si="8"/>
        <v/>
      </c>
      <c r="AE66" s="4" t="str">
        <f t="shared" si="8"/>
        <v/>
      </c>
      <c r="AF66" s="4" t="str">
        <f t="shared" si="8"/>
        <v/>
      </c>
      <c r="AG66" s="4" t="str">
        <f t="shared" si="8"/>
        <v/>
      </c>
    </row>
    <row r="67" spans="1:33">
      <c r="A67" s="6">
        <f t="shared" si="7"/>
        <v>60</v>
      </c>
      <c r="B67" s="36">
        <f>TABLE!E61</f>
        <v>0</v>
      </c>
      <c r="C67" s="36">
        <f>TABLE!F61</f>
        <v>0</v>
      </c>
      <c r="D67" s="155">
        <f>TABLE!S61</f>
        <v>0</v>
      </c>
      <c r="E67" s="176" t="e">
        <f>INDEX(기업의이해[description],MATCH(B67,기업의이해[name],0))</f>
        <v>#N/A</v>
      </c>
      <c r="F67" s="179">
        <f>+TABLE!U61</f>
        <v>0</v>
      </c>
      <c r="G67" s="177" t="str">
        <f>TEXT(TABLE!R61,"0000-00-00")</f>
        <v>0000-00-00</v>
      </c>
      <c r="H67" s="59">
        <f>+TABLE!J61</f>
        <v>0</v>
      </c>
      <c r="I67" s="59">
        <f>+TABLE!K61</f>
        <v>0</v>
      </c>
      <c r="J67" s="59">
        <f>+TABLE!M61</f>
        <v>0</v>
      </c>
      <c r="K67" s="156">
        <f>+TABLE!P61</f>
        <v>0</v>
      </c>
      <c r="L67" s="156">
        <f>+TABLE!Q61</f>
        <v>0</v>
      </c>
      <c r="M67" s="138" t="str">
        <f>IFERROR(IF(MATCH($C67,'1. 개요'!$C$68:$C$78,0)&gt;0,"O"),"X")</f>
        <v>X</v>
      </c>
      <c r="N67" s="8" t="str">
        <f t="shared" si="2"/>
        <v>X</v>
      </c>
      <c r="O67" s="2" t="str" cm="1">
        <f t="array" ref="O67">IF($O$7="N/A",$N67,INDEX($P67:$S67,$O$2))</f>
        <v>X</v>
      </c>
      <c r="P67" s="38"/>
      <c r="Q67" s="1" t="str">
        <f t="shared" si="3"/>
        <v>O</v>
      </c>
      <c r="R67" s="38"/>
      <c r="S67" s="38"/>
      <c r="T67" s="8" t="str">
        <f t="shared" si="0"/>
        <v>O</v>
      </c>
      <c r="U67" s="8" t="e">
        <f t="shared" si="4"/>
        <v>#VALUE!</v>
      </c>
      <c r="V67" s="8" t="e">
        <f t="shared" si="5"/>
        <v>#VALUE!</v>
      </c>
      <c r="X67" s="4" t="str">
        <f t="shared" si="8"/>
        <v/>
      </c>
      <c r="Y67" s="4" t="str">
        <f t="shared" si="8"/>
        <v/>
      </c>
      <c r="Z67" s="4" t="str">
        <f t="shared" si="8"/>
        <v/>
      </c>
      <c r="AA67" s="4" t="str">
        <f t="shared" si="8"/>
        <v/>
      </c>
      <c r="AB67" s="4" t="str">
        <f t="shared" si="8"/>
        <v/>
      </c>
      <c r="AC67" s="4" t="str">
        <f t="shared" si="8"/>
        <v/>
      </c>
      <c r="AD67" s="4" t="str">
        <f t="shared" si="8"/>
        <v/>
      </c>
      <c r="AE67" s="4" t="str">
        <f t="shared" si="8"/>
        <v/>
      </c>
      <c r="AF67" s="4" t="str">
        <f t="shared" si="8"/>
        <v/>
      </c>
      <c r="AG67" s="4" t="str">
        <f t="shared" si="8"/>
        <v/>
      </c>
    </row>
    <row r="68" spans="1:33">
      <c r="A68" s="137">
        <f t="shared" si="7"/>
        <v>61</v>
      </c>
      <c r="B68" s="36">
        <f>TABLE!E62</f>
        <v>0</v>
      </c>
      <c r="C68" s="36">
        <f>TABLE!F62</f>
        <v>0</v>
      </c>
      <c r="D68" s="155">
        <f>TABLE!S62</f>
        <v>0</v>
      </c>
      <c r="E68" s="176" t="e">
        <f>INDEX(기업의이해[description],MATCH(B68,기업의이해[name],0))</f>
        <v>#N/A</v>
      </c>
      <c r="F68" s="179">
        <f>+TABLE!U62</f>
        <v>0</v>
      </c>
      <c r="G68" s="177" t="str">
        <f>TEXT(TABLE!R62,"0000-00-00")</f>
        <v>0000-00-00</v>
      </c>
      <c r="H68" s="59">
        <f>+TABLE!J62</f>
        <v>0</v>
      </c>
      <c r="I68" s="59">
        <f>+TABLE!K62</f>
        <v>0</v>
      </c>
      <c r="J68" s="59">
        <f>+TABLE!M62</f>
        <v>0</v>
      </c>
      <c r="K68" s="156">
        <f>+TABLE!P62</f>
        <v>0</v>
      </c>
      <c r="L68" s="156">
        <f>+TABLE!Q62</f>
        <v>0</v>
      </c>
      <c r="M68" s="138" t="str">
        <f>IFERROR(IF(MATCH($C68,'1. 개요'!$C$68:$C$78,0)&gt;0,"O"),"X")</f>
        <v>X</v>
      </c>
      <c r="N68" s="8" t="str">
        <f t="shared" si="2"/>
        <v>X</v>
      </c>
      <c r="O68" s="2" t="str" cm="1">
        <f t="array" ref="O68">IF($O$7="N/A",$N68,INDEX($P68:$S68,$O$2))</f>
        <v>X</v>
      </c>
      <c r="P68" s="38"/>
      <c r="Q68" s="1" t="str">
        <f t="shared" si="3"/>
        <v>O</v>
      </c>
      <c r="R68" s="38"/>
      <c r="S68" s="38"/>
      <c r="T68" s="8" t="str">
        <f t="shared" si="0"/>
        <v>O</v>
      </c>
      <c r="U68" s="8" t="e">
        <f t="shared" si="4"/>
        <v>#VALUE!</v>
      </c>
      <c r="V68" s="8" t="e">
        <f t="shared" si="5"/>
        <v>#VALUE!</v>
      </c>
      <c r="X68" s="4" t="str">
        <f t="shared" si="8"/>
        <v/>
      </c>
      <c r="Y68" s="4" t="str">
        <f t="shared" si="8"/>
        <v/>
      </c>
      <c r="Z68" s="4" t="str">
        <f t="shared" si="8"/>
        <v/>
      </c>
      <c r="AA68" s="4" t="str">
        <f t="shared" si="8"/>
        <v/>
      </c>
      <c r="AB68" s="4" t="str">
        <f t="shared" si="8"/>
        <v/>
      </c>
      <c r="AC68" s="4" t="str">
        <f t="shared" si="8"/>
        <v/>
      </c>
      <c r="AD68" s="4" t="str">
        <f t="shared" si="8"/>
        <v/>
      </c>
      <c r="AE68" s="4" t="str">
        <f t="shared" si="8"/>
        <v/>
      </c>
      <c r="AF68" s="4" t="str">
        <f t="shared" si="8"/>
        <v/>
      </c>
      <c r="AG68" s="4" t="str">
        <f t="shared" si="8"/>
        <v/>
      </c>
    </row>
    <row r="69" spans="1:33">
      <c r="A69" s="6">
        <f t="shared" si="7"/>
        <v>62</v>
      </c>
      <c r="B69" s="36">
        <f>TABLE!E63</f>
        <v>0</v>
      </c>
      <c r="C69" s="36">
        <f>TABLE!F63</f>
        <v>0</v>
      </c>
      <c r="D69" s="155">
        <f>TABLE!S63</f>
        <v>0</v>
      </c>
      <c r="E69" s="176" t="e">
        <f>INDEX(기업의이해[description],MATCH(B69,기업의이해[name],0))</f>
        <v>#N/A</v>
      </c>
      <c r="F69" s="179">
        <f>+TABLE!U63</f>
        <v>0</v>
      </c>
      <c r="G69" s="177" t="str">
        <f>TEXT(TABLE!R63,"0000-00-00")</f>
        <v>0000-00-00</v>
      </c>
      <c r="H69" s="59">
        <f>+TABLE!J63</f>
        <v>0</v>
      </c>
      <c r="I69" s="59">
        <f>+TABLE!K63</f>
        <v>0</v>
      </c>
      <c r="J69" s="59">
        <f>+TABLE!M63</f>
        <v>0</v>
      </c>
      <c r="K69" s="156">
        <f>+TABLE!P63</f>
        <v>0</v>
      </c>
      <c r="L69" s="156">
        <f>+TABLE!Q63</f>
        <v>0</v>
      </c>
      <c r="M69" s="138" t="str">
        <f>IFERROR(IF(MATCH($C69,'1. 개요'!$C$68:$C$78,0)&gt;0,"O"),"X")</f>
        <v>X</v>
      </c>
      <c r="N69" s="8" t="str">
        <f t="shared" si="2"/>
        <v>X</v>
      </c>
      <c r="O69" s="2" t="str" cm="1">
        <f t="array" ref="O69">IF($O$7="N/A",$N69,INDEX($P69:$S69,$O$2))</f>
        <v>X</v>
      </c>
      <c r="P69" s="38"/>
      <c r="Q69" s="1" t="str">
        <f t="shared" si="3"/>
        <v>O</v>
      </c>
      <c r="R69" s="38"/>
      <c r="S69" s="38"/>
      <c r="T69" s="8" t="str">
        <f t="shared" si="0"/>
        <v>O</v>
      </c>
      <c r="U69" s="8" t="e">
        <f t="shared" si="4"/>
        <v>#VALUE!</v>
      </c>
      <c r="V69" s="8" t="e">
        <f t="shared" si="5"/>
        <v>#VALUE!</v>
      </c>
      <c r="X69" s="4" t="str">
        <f t="shared" si="8"/>
        <v/>
      </c>
      <c r="Y69" s="4" t="str">
        <f t="shared" si="8"/>
        <v/>
      </c>
      <c r="Z69" s="4" t="str">
        <f t="shared" si="8"/>
        <v/>
      </c>
      <c r="AA69" s="4" t="str">
        <f t="shared" si="8"/>
        <v/>
      </c>
      <c r="AB69" s="4" t="str">
        <f t="shared" si="8"/>
        <v/>
      </c>
      <c r="AC69" s="4" t="str">
        <f t="shared" si="8"/>
        <v/>
      </c>
      <c r="AD69" s="4" t="str">
        <f t="shared" si="8"/>
        <v/>
      </c>
      <c r="AE69" s="4" t="str">
        <f t="shared" si="8"/>
        <v/>
      </c>
      <c r="AF69" s="4" t="str">
        <f t="shared" si="8"/>
        <v/>
      </c>
      <c r="AG69" s="4" t="str">
        <f t="shared" si="8"/>
        <v/>
      </c>
    </row>
    <row r="70" spans="1:33">
      <c r="A70" s="6">
        <f t="shared" si="7"/>
        <v>63</v>
      </c>
      <c r="B70" s="36">
        <f>TABLE!E64</f>
        <v>0</v>
      </c>
      <c r="C70" s="36">
        <f>TABLE!F64</f>
        <v>0</v>
      </c>
      <c r="D70" s="155">
        <f>TABLE!S64</f>
        <v>0</v>
      </c>
      <c r="E70" s="176" t="e">
        <f>INDEX(기업의이해[description],MATCH(B70,기업의이해[name],0))</f>
        <v>#N/A</v>
      </c>
      <c r="F70" s="179">
        <f>+TABLE!U64</f>
        <v>0</v>
      </c>
      <c r="G70" s="177" t="str">
        <f>TEXT(TABLE!R64,"0000-00-00")</f>
        <v>0000-00-00</v>
      </c>
      <c r="H70" s="59">
        <f>+TABLE!J64</f>
        <v>0</v>
      </c>
      <c r="I70" s="59">
        <f>+TABLE!K64</f>
        <v>0</v>
      </c>
      <c r="J70" s="59">
        <f>+TABLE!M64</f>
        <v>0</v>
      </c>
      <c r="K70" s="156">
        <f>+TABLE!P64</f>
        <v>0</v>
      </c>
      <c r="L70" s="156">
        <f>+TABLE!Q64</f>
        <v>0</v>
      </c>
      <c r="M70" s="138" t="str">
        <f>IFERROR(IF(MATCH($C70,'1. 개요'!$C$68:$C$78,0)&gt;0,"O"),"X")</f>
        <v>X</v>
      </c>
      <c r="N70" s="8" t="str">
        <f t="shared" si="2"/>
        <v>X</v>
      </c>
      <c r="O70" s="2" t="str" cm="1">
        <f t="array" ref="O70">IF($O$7="N/A",$N70,INDEX($P70:$S70,$O$2))</f>
        <v>X</v>
      </c>
      <c r="P70" s="38"/>
      <c r="Q70" s="1" t="str">
        <f t="shared" si="3"/>
        <v>O</v>
      </c>
      <c r="R70" s="38"/>
      <c r="S70" s="38"/>
      <c r="T70" s="8" t="str">
        <f t="shared" si="0"/>
        <v>O</v>
      </c>
      <c r="U70" s="8" t="e">
        <f t="shared" si="4"/>
        <v>#VALUE!</v>
      </c>
      <c r="V70" s="8" t="e">
        <f t="shared" si="5"/>
        <v>#VALUE!</v>
      </c>
      <c r="X70" s="4" t="str">
        <f t="shared" si="8"/>
        <v/>
      </c>
      <c r="Y70" s="4" t="str">
        <f t="shared" si="8"/>
        <v/>
      </c>
      <c r="Z70" s="4" t="str">
        <f t="shared" si="8"/>
        <v/>
      </c>
      <c r="AA70" s="4" t="str">
        <f t="shared" si="8"/>
        <v/>
      </c>
      <c r="AB70" s="4" t="str">
        <f t="shared" si="8"/>
        <v/>
      </c>
      <c r="AC70" s="4" t="str">
        <f t="shared" si="8"/>
        <v/>
      </c>
      <c r="AD70" s="4" t="str">
        <f t="shared" si="8"/>
        <v/>
      </c>
      <c r="AE70" s="4" t="str">
        <f t="shared" si="8"/>
        <v/>
      </c>
      <c r="AF70" s="4" t="str">
        <f t="shared" si="8"/>
        <v/>
      </c>
      <c r="AG70" s="4" t="str">
        <f t="shared" si="8"/>
        <v/>
      </c>
    </row>
    <row r="71" spans="1:33">
      <c r="A71" s="6">
        <f t="shared" si="7"/>
        <v>64</v>
      </c>
      <c r="B71" s="36">
        <f>TABLE!E65</f>
        <v>0</v>
      </c>
      <c r="C71" s="36">
        <f>TABLE!F65</f>
        <v>0</v>
      </c>
      <c r="D71" s="155">
        <f>TABLE!S65</f>
        <v>0</v>
      </c>
      <c r="E71" s="176" t="e">
        <f>INDEX(기업의이해[description],MATCH(B71,기업의이해[name],0))</f>
        <v>#N/A</v>
      </c>
      <c r="F71" s="179">
        <f>+TABLE!U65</f>
        <v>0</v>
      </c>
      <c r="G71" s="177" t="str">
        <f>TEXT(TABLE!R65,"0000-00-00")</f>
        <v>0000-00-00</v>
      </c>
      <c r="H71" s="59">
        <f>+TABLE!J65</f>
        <v>0</v>
      </c>
      <c r="I71" s="59">
        <f>+TABLE!K65</f>
        <v>0</v>
      </c>
      <c r="J71" s="59">
        <f>+TABLE!M65</f>
        <v>0</v>
      </c>
      <c r="K71" s="156">
        <f>+TABLE!P65</f>
        <v>0</v>
      </c>
      <c r="L71" s="156">
        <f>+TABLE!Q65</f>
        <v>0</v>
      </c>
      <c r="M71" s="138" t="str">
        <f>IFERROR(IF(MATCH($C71,'1. 개요'!$C$68:$C$78,0)&gt;0,"O"),"X")</f>
        <v>X</v>
      </c>
      <c r="N71" s="8" t="str">
        <f t="shared" si="2"/>
        <v>X</v>
      </c>
      <c r="O71" s="2" t="str" cm="1">
        <f t="array" ref="O71">IF($O$7="N/A",$N71,INDEX($P71:$S71,$O$2))</f>
        <v>X</v>
      </c>
      <c r="P71" s="38"/>
      <c r="Q71" s="1" t="str">
        <f t="shared" si="3"/>
        <v>O</v>
      </c>
      <c r="R71" s="38"/>
      <c r="S71" s="38"/>
      <c r="T71" s="8" t="str">
        <f t="shared" si="0"/>
        <v>O</v>
      </c>
      <c r="U71" s="8" t="e">
        <f t="shared" si="4"/>
        <v>#VALUE!</v>
      </c>
      <c r="V71" s="8" t="e">
        <f t="shared" si="5"/>
        <v>#VALUE!</v>
      </c>
      <c r="X71" s="4" t="str">
        <f t="shared" si="8"/>
        <v/>
      </c>
      <c r="Y71" s="4" t="str">
        <f t="shared" si="8"/>
        <v/>
      </c>
      <c r="Z71" s="4" t="str">
        <f t="shared" si="8"/>
        <v/>
      </c>
      <c r="AA71" s="4" t="str">
        <f t="shared" si="8"/>
        <v/>
      </c>
      <c r="AB71" s="4" t="str">
        <f t="shared" si="8"/>
        <v/>
      </c>
      <c r="AC71" s="4" t="str">
        <f t="shared" si="8"/>
        <v/>
      </c>
      <c r="AD71" s="4" t="str">
        <f t="shared" si="8"/>
        <v/>
      </c>
      <c r="AE71" s="4" t="str">
        <f t="shared" si="8"/>
        <v/>
      </c>
      <c r="AF71" s="4" t="str">
        <f t="shared" si="8"/>
        <v/>
      </c>
      <c r="AG71" s="4" t="str">
        <f t="shared" si="8"/>
        <v/>
      </c>
    </row>
    <row r="72" spans="1:33">
      <c r="A72" s="137">
        <f t="shared" si="7"/>
        <v>65</v>
      </c>
      <c r="B72" s="36">
        <f>TABLE!E66</f>
        <v>0</v>
      </c>
      <c r="C72" s="36">
        <f>TABLE!F66</f>
        <v>0</v>
      </c>
      <c r="D72" s="155">
        <f>TABLE!S66</f>
        <v>0</v>
      </c>
      <c r="E72" s="176" t="e">
        <f>INDEX(기업의이해[description],MATCH(B72,기업의이해[name],0))</f>
        <v>#N/A</v>
      </c>
      <c r="F72" s="179">
        <f>+TABLE!U66</f>
        <v>0</v>
      </c>
      <c r="G72" s="177" t="str">
        <f>TEXT(TABLE!R66,"0000-00-00")</f>
        <v>0000-00-00</v>
      </c>
      <c r="H72" s="59">
        <f>+TABLE!J66</f>
        <v>0</v>
      </c>
      <c r="I72" s="59">
        <f>+TABLE!K66</f>
        <v>0</v>
      </c>
      <c r="J72" s="59">
        <f>+TABLE!M66</f>
        <v>0</v>
      </c>
      <c r="K72" s="156">
        <f>+TABLE!P66</f>
        <v>0</v>
      </c>
      <c r="L72" s="156">
        <f>+TABLE!Q66</f>
        <v>0</v>
      </c>
      <c r="M72" s="138" t="str">
        <f>IFERROR(IF(MATCH($C72,'1. 개요'!$C$68:$C$78,0)&gt;0,"O"),"X")</f>
        <v>X</v>
      </c>
      <c r="N72" s="8" t="str">
        <f t="shared" si="2"/>
        <v>X</v>
      </c>
      <c r="O72" s="2" t="str" cm="1">
        <f t="array" ref="O72">IF($O$7="N/A",$N72,INDEX($P72:$S72,$O$2))</f>
        <v>X</v>
      </c>
      <c r="P72" s="38"/>
      <c r="Q72" s="1" t="str">
        <f t="shared" si="3"/>
        <v>O</v>
      </c>
      <c r="R72" s="38"/>
      <c r="S72" s="38"/>
      <c r="T72" s="8" t="str">
        <f t="shared" ref="T72:T135" si="9">IF(OR(K72="정지",L72="관리"),"X","O")</f>
        <v>O</v>
      </c>
      <c r="U72" s="8" t="e">
        <f t="shared" si="4"/>
        <v>#VALUE!</v>
      </c>
      <c r="V72" s="8" t="e">
        <f t="shared" si="5"/>
        <v>#VALUE!</v>
      </c>
      <c r="X72" s="4" t="str">
        <f t="shared" si="8"/>
        <v/>
      </c>
      <c r="Y72" s="4" t="str">
        <f t="shared" si="8"/>
        <v/>
      </c>
      <c r="Z72" s="4" t="str">
        <f t="shared" si="8"/>
        <v/>
      </c>
      <c r="AA72" s="4" t="str">
        <f t="shared" si="8"/>
        <v/>
      </c>
      <c r="AB72" s="4" t="str">
        <f t="shared" si="8"/>
        <v/>
      </c>
      <c r="AC72" s="4" t="str">
        <f t="shared" si="8"/>
        <v/>
      </c>
      <c r="AD72" s="4" t="str">
        <f t="shared" si="8"/>
        <v/>
      </c>
      <c r="AE72" s="4" t="str">
        <f t="shared" si="8"/>
        <v/>
      </c>
      <c r="AF72" s="4" t="str">
        <f t="shared" si="8"/>
        <v/>
      </c>
      <c r="AG72" s="4" t="str">
        <f t="shared" si="8"/>
        <v/>
      </c>
    </row>
    <row r="73" spans="1:33">
      <c r="A73" s="137">
        <f t="shared" si="7"/>
        <v>66</v>
      </c>
      <c r="B73" s="36">
        <f>TABLE!E67</f>
        <v>0</v>
      </c>
      <c r="C73" s="36">
        <f>TABLE!F67</f>
        <v>0</v>
      </c>
      <c r="D73" s="155">
        <f>TABLE!S67</f>
        <v>0</v>
      </c>
      <c r="E73" s="176" t="e">
        <f>INDEX(기업의이해[description],MATCH(B73,기업의이해[name],0))</f>
        <v>#N/A</v>
      </c>
      <c r="F73" s="179">
        <f>+TABLE!U67</f>
        <v>0</v>
      </c>
      <c r="G73" s="177" t="str">
        <f>TEXT(TABLE!R67,"0000-00-00")</f>
        <v>0000-00-00</v>
      </c>
      <c r="H73" s="59">
        <f>+TABLE!J67</f>
        <v>0</v>
      </c>
      <c r="I73" s="59">
        <f>+TABLE!K67</f>
        <v>0</v>
      </c>
      <c r="J73" s="59">
        <f>+TABLE!M67</f>
        <v>0</v>
      </c>
      <c r="K73" s="156">
        <f>+TABLE!P67</f>
        <v>0</v>
      </c>
      <c r="L73" s="156">
        <f>+TABLE!Q67</f>
        <v>0</v>
      </c>
      <c r="M73" s="138" t="str">
        <f>IFERROR(IF(MATCH($C73,'1. 개요'!$C$68:$C$78,0)&gt;0,"O"),"X")</f>
        <v>X</v>
      </c>
      <c r="N73" s="8" t="str">
        <f t="shared" ref="N73:N136" si="10">IF(SUM(X73:AG73)=0,"X","O")</f>
        <v>X</v>
      </c>
      <c r="O73" s="2" t="str" cm="1">
        <f t="array" ref="O73">IF($O$7="N/A",$N73,INDEX($P73:$S73,$O$2))</f>
        <v>X</v>
      </c>
      <c r="P73" s="38"/>
      <c r="Q73" s="1" t="str">
        <f t="shared" ref="Q73:Q136" si="11">IF(MIN($I73:$J73)&lt;0,"check","O")</f>
        <v>O</v>
      </c>
      <c r="R73" s="38"/>
      <c r="S73" s="38"/>
      <c r="T73" s="8" t="str">
        <f t="shared" si="9"/>
        <v>O</v>
      </c>
      <c r="U73" s="8" t="e">
        <f t="shared" ref="U73:U136" si="12">IF(($C$6-G73)&lt;730,"X","O")</f>
        <v>#VALUE!</v>
      </c>
      <c r="V73" s="8" t="e">
        <f t="shared" ref="V73:V136" si="13">IF(AND(M73="O", N73="O", O73="O", T73="O", U73="O"), "O", "X")</f>
        <v>#VALUE!</v>
      </c>
      <c r="X73" s="4" t="str">
        <f t="shared" si="8"/>
        <v/>
      </c>
      <c r="Y73" s="4" t="str">
        <f t="shared" si="8"/>
        <v/>
      </c>
      <c r="Z73" s="4" t="str">
        <f t="shared" si="8"/>
        <v/>
      </c>
      <c r="AA73" s="4" t="str">
        <f t="shared" si="8"/>
        <v/>
      </c>
      <c r="AB73" s="4" t="str">
        <f t="shared" si="8"/>
        <v/>
      </c>
      <c r="AC73" s="4" t="str">
        <f t="shared" ref="Y73:AG101" si="14">IF(AC$7="N/A", "", COUNTIF($D73:$E73, "*" &amp; AC$7 &amp; "*"))</f>
        <v/>
      </c>
      <c r="AD73" s="4" t="str">
        <f t="shared" si="14"/>
        <v/>
      </c>
      <c r="AE73" s="4" t="str">
        <f t="shared" si="14"/>
        <v/>
      </c>
      <c r="AF73" s="4" t="str">
        <f t="shared" si="14"/>
        <v/>
      </c>
      <c r="AG73" s="4" t="str">
        <f t="shared" si="14"/>
        <v/>
      </c>
    </row>
    <row r="74" spans="1:33">
      <c r="A74" s="6">
        <f t="shared" ref="A74:A137" si="15">A73+1</f>
        <v>67</v>
      </c>
      <c r="B74" s="36">
        <f>TABLE!E68</f>
        <v>0</v>
      </c>
      <c r="C74" s="36">
        <f>TABLE!F68</f>
        <v>0</v>
      </c>
      <c r="D74" s="155">
        <f>TABLE!S68</f>
        <v>0</v>
      </c>
      <c r="E74" s="176" t="e">
        <f>INDEX(기업의이해[description],MATCH(B74,기업의이해[name],0))</f>
        <v>#N/A</v>
      </c>
      <c r="F74" s="179">
        <f>+TABLE!U68</f>
        <v>0</v>
      </c>
      <c r="G74" s="177" t="str">
        <f>TEXT(TABLE!R68,"0000-00-00")</f>
        <v>0000-00-00</v>
      </c>
      <c r="H74" s="59">
        <f>+TABLE!J68</f>
        <v>0</v>
      </c>
      <c r="I74" s="59">
        <f>+TABLE!K68</f>
        <v>0</v>
      </c>
      <c r="J74" s="59">
        <f>+TABLE!M68</f>
        <v>0</v>
      </c>
      <c r="K74" s="156">
        <f>+TABLE!P68</f>
        <v>0</v>
      </c>
      <c r="L74" s="156">
        <f>+TABLE!Q68</f>
        <v>0</v>
      </c>
      <c r="M74" s="138" t="str">
        <f>IFERROR(IF(MATCH($C74,'1. 개요'!$C$68:$C$78,0)&gt;0,"O"),"X")</f>
        <v>X</v>
      </c>
      <c r="N74" s="8" t="str">
        <f t="shared" si="10"/>
        <v>X</v>
      </c>
      <c r="O74" s="2" t="str" cm="1">
        <f t="array" ref="O74">IF($O$7="N/A",$N74,INDEX($P74:$S74,$O$2))</f>
        <v>X</v>
      </c>
      <c r="P74" s="38"/>
      <c r="Q74" s="1" t="str">
        <f t="shared" si="11"/>
        <v>O</v>
      </c>
      <c r="R74" s="38"/>
      <c r="S74" s="38"/>
      <c r="T74" s="8" t="str">
        <f t="shared" si="9"/>
        <v>O</v>
      </c>
      <c r="U74" s="8" t="e">
        <f t="shared" si="12"/>
        <v>#VALUE!</v>
      </c>
      <c r="V74" s="8" t="e">
        <f t="shared" si="13"/>
        <v>#VALUE!</v>
      </c>
      <c r="X74" s="4" t="str">
        <f t="shared" ref="X74:X137" si="16">IF(X$7="N/A", "", COUNTIF($D74:$E74, "*" &amp; X$7 &amp; "*"))</f>
        <v/>
      </c>
      <c r="Y74" s="4" t="str">
        <f t="shared" si="14"/>
        <v/>
      </c>
      <c r="Z74" s="4" t="str">
        <f t="shared" si="14"/>
        <v/>
      </c>
      <c r="AA74" s="4" t="str">
        <f t="shared" si="14"/>
        <v/>
      </c>
      <c r="AB74" s="4" t="str">
        <f t="shared" si="14"/>
        <v/>
      </c>
      <c r="AC74" s="4" t="str">
        <f t="shared" si="14"/>
        <v/>
      </c>
      <c r="AD74" s="4" t="str">
        <f t="shared" si="14"/>
        <v/>
      </c>
      <c r="AE74" s="4" t="str">
        <f t="shared" si="14"/>
        <v/>
      </c>
      <c r="AF74" s="4" t="str">
        <f t="shared" si="14"/>
        <v/>
      </c>
      <c r="AG74" s="4" t="str">
        <f t="shared" si="14"/>
        <v/>
      </c>
    </row>
    <row r="75" spans="1:33">
      <c r="A75" s="6">
        <f t="shared" si="15"/>
        <v>68</v>
      </c>
      <c r="B75" s="36">
        <f>TABLE!E69</f>
        <v>0</v>
      </c>
      <c r="C75" s="36">
        <f>TABLE!F69</f>
        <v>0</v>
      </c>
      <c r="D75" s="155">
        <f>TABLE!S69</f>
        <v>0</v>
      </c>
      <c r="E75" s="176" t="e">
        <f>INDEX(기업의이해[description],MATCH(B75,기업의이해[name],0))</f>
        <v>#N/A</v>
      </c>
      <c r="F75" s="179">
        <f>+TABLE!U69</f>
        <v>0</v>
      </c>
      <c r="G75" s="177" t="str">
        <f>TEXT(TABLE!R69,"0000-00-00")</f>
        <v>0000-00-00</v>
      </c>
      <c r="H75" s="59">
        <f>+TABLE!J69</f>
        <v>0</v>
      </c>
      <c r="I75" s="59">
        <f>+TABLE!K69</f>
        <v>0</v>
      </c>
      <c r="J75" s="59">
        <f>+TABLE!M69</f>
        <v>0</v>
      </c>
      <c r="K75" s="156">
        <f>+TABLE!P69</f>
        <v>0</v>
      </c>
      <c r="L75" s="156">
        <f>+TABLE!Q69</f>
        <v>0</v>
      </c>
      <c r="M75" s="138" t="str">
        <f>IFERROR(IF(MATCH($C75,'1. 개요'!$C$68:$C$78,0)&gt;0,"O"),"X")</f>
        <v>X</v>
      </c>
      <c r="N75" s="8" t="str">
        <f t="shared" si="10"/>
        <v>X</v>
      </c>
      <c r="O75" s="2" t="str" cm="1">
        <f t="array" ref="O75">IF($O$7="N/A",$N75,INDEX($P75:$S75,$O$2))</f>
        <v>X</v>
      </c>
      <c r="P75" s="38"/>
      <c r="Q75" s="1" t="str">
        <f t="shared" si="11"/>
        <v>O</v>
      </c>
      <c r="R75" s="38"/>
      <c r="S75" s="38"/>
      <c r="T75" s="8" t="str">
        <f t="shared" si="9"/>
        <v>O</v>
      </c>
      <c r="U75" s="8" t="e">
        <f t="shared" si="12"/>
        <v>#VALUE!</v>
      </c>
      <c r="V75" s="8" t="e">
        <f t="shared" si="13"/>
        <v>#VALUE!</v>
      </c>
      <c r="X75" s="4" t="str">
        <f t="shared" si="16"/>
        <v/>
      </c>
      <c r="Y75" s="4" t="str">
        <f t="shared" si="14"/>
        <v/>
      </c>
      <c r="Z75" s="4" t="str">
        <f t="shared" si="14"/>
        <v/>
      </c>
      <c r="AA75" s="4" t="str">
        <f t="shared" si="14"/>
        <v/>
      </c>
      <c r="AB75" s="4" t="str">
        <f t="shared" si="14"/>
        <v/>
      </c>
      <c r="AC75" s="4" t="str">
        <f t="shared" si="14"/>
        <v/>
      </c>
      <c r="AD75" s="4" t="str">
        <f t="shared" si="14"/>
        <v/>
      </c>
      <c r="AE75" s="4" t="str">
        <f t="shared" si="14"/>
        <v/>
      </c>
      <c r="AF75" s="4" t="str">
        <f t="shared" si="14"/>
        <v/>
      </c>
      <c r="AG75" s="4" t="str">
        <f t="shared" si="14"/>
        <v/>
      </c>
    </row>
    <row r="76" spans="1:33">
      <c r="A76" s="6">
        <f t="shared" si="15"/>
        <v>69</v>
      </c>
      <c r="B76" s="36">
        <f>TABLE!E70</f>
        <v>0</v>
      </c>
      <c r="C76" s="36">
        <f>TABLE!F70</f>
        <v>0</v>
      </c>
      <c r="D76" s="155">
        <f>TABLE!S70</f>
        <v>0</v>
      </c>
      <c r="E76" s="176" t="e">
        <f>INDEX(기업의이해[description],MATCH(B76,기업의이해[name],0))</f>
        <v>#N/A</v>
      </c>
      <c r="F76" s="179">
        <f>+TABLE!U70</f>
        <v>0</v>
      </c>
      <c r="G76" s="177" t="str">
        <f>TEXT(TABLE!R70,"0000-00-00")</f>
        <v>0000-00-00</v>
      </c>
      <c r="H76" s="59">
        <f>+TABLE!J70</f>
        <v>0</v>
      </c>
      <c r="I76" s="59">
        <f>+TABLE!K70</f>
        <v>0</v>
      </c>
      <c r="J76" s="59">
        <f>+TABLE!M70</f>
        <v>0</v>
      </c>
      <c r="K76" s="156">
        <f>+TABLE!P70</f>
        <v>0</v>
      </c>
      <c r="L76" s="156">
        <f>+TABLE!Q70</f>
        <v>0</v>
      </c>
      <c r="M76" s="138" t="str">
        <f>IFERROR(IF(MATCH($C76,'1. 개요'!$C$68:$C$78,0)&gt;0,"O"),"X")</f>
        <v>X</v>
      </c>
      <c r="N76" s="8" t="str">
        <f t="shared" si="10"/>
        <v>X</v>
      </c>
      <c r="O76" s="2" t="str" cm="1">
        <f t="array" ref="O76">IF($O$7="N/A",$N76,INDEX($P76:$S76,$O$2))</f>
        <v>X</v>
      </c>
      <c r="P76" s="38"/>
      <c r="Q76" s="1" t="str">
        <f t="shared" si="11"/>
        <v>O</v>
      </c>
      <c r="R76" s="38"/>
      <c r="S76" s="38"/>
      <c r="T76" s="8" t="str">
        <f t="shared" si="9"/>
        <v>O</v>
      </c>
      <c r="U76" s="8" t="e">
        <f t="shared" si="12"/>
        <v>#VALUE!</v>
      </c>
      <c r="V76" s="8" t="e">
        <f t="shared" si="13"/>
        <v>#VALUE!</v>
      </c>
      <c r="X76" s="4" t="str">
        <f t="shared" si="16"/>
        <v/>
      </c>
      <c r="Y76" s="4" t="str">
        <f t="shared" si="14"/>
        <v/>
      </c>
      <c r="Z76" s="4" t="str">
        <f t="shared" si="14"/>
        <v/>
      </c>
      <c r="AA76" s="4" t="str">
        <f t="shared" si="14"/>
        <v/>
      </c>
      <c r="AB76" s="4" t="str">
        <f t="shared" si="14"/>
        <v/>
      </c>
      <c r="AC76" s="4" t="str">
        <f t="shared" si="14"/>
        <v/>
      </c>
      <c r="AD76" s="4" t="str">
        <f t="shared" si="14"/>
        <v/>
      </c>
      <c r="AE76" s="4" t="str">
        <f t="shared" si="14"/>
        <v/>
      </c>
      <c r="AF76" s="4" t="str">
        <f t="shared" si="14"/>
        <v/>
      </c>
      <c r="AG76" s="4" t="str">
        <f t="shared" si="14"/>
        <v/>
      </c>
    </row>
    <row r="77" spans="1:33">
      <c r="A77" s="6">
        <f t="shared" si="15"/>
        <v>70</v>
      </c>
      <c r="B77" s="36">
        <f>TABLE!E71</f>
        <v>0</v>
      </c>
      <c r="C77" s="36">
        <f>TABLE!F71</f>
        <v>0</v>
      </c>
      <c r="D77" s="155">
        <f>TABLE!S71</f>
        <v>0</v>
      </c>
      <c r="E77" s="176" t="e">
        <f>INDEX(기업의이해[description],MATCH(B77,기업의이해[name],0))</f>
        <v>#N/A</v>
      </c>
      <c r="F77" s="179">
        <f>+TABLE!U71</f>
        <v>0</v>
      </c>
      <c r="G77" s="177" t="str">
        <f>TEXT(TABLE!R71,"0000-00-00")</f>
        <v>0000-00-00</v>
      </c>
      <c r="H77" s="59">
        <f>+TABLE!J71</f>
        <v>0</v>
      </c>
      <c r="I77" s="59">
        <f>+TABLE!K71</f>
        <v>0</v>
      </c>
      <c r="J77" s="59">
        <f>+TABLE!M71</f>
        <v>0</v>
      </c>
      <c r="K77" s="156">
        <f>+TABLE!P71</f>
        <v>0</v>
      </c>
      <c r="L77" s="156">
        <f>+TABLE!Q71</f>
        <v>0</v>
      </c>
      <c r="M77" s="138" t="str">
        <f>IFERROR(IF(MATCH($C77,'1. 개요'!$C$68:$C$78,0)&gt;0,"O"),"X")</f>
        <v>X</v>
      </c>
      <c r="N77" s="8" t="str">
        <f t="shared" si="10"/>
        <v>X</v>
      </c>
      <c r="O77" s="2" t="str" cm="1">
        <f t="array" ref="O77">IF($O$7="N/A",$N77,INDEX($P77:$S77,$O$2))</f>
        <v>X</v>
      </c>
      <c r="P77" s="38"/>
      <c r="Q77" s="1" t="str">
        <f t="shared" si="11"/>
        <v>O</v>
      </c>
      <c r="R77" s="38"/>
      <c r="S77" s="38"/>
      <c r="T77" s="8" t="str">
        <f t="shared" si="9"/>
        <v>O</v>
      </c>
      <c r="U77" s="8" t="e">
        <f t="shared" si="12"/>
        <v>#VALUE!</v>
      </c>
      <c r="V77" s="8" t="e">
        <f t="shared" si="13"/>
        <v>#VALUE!</v>
      </c>
      <c r="X77" s="4" t="str">
        <f t="shared" si="16"/>
        <v/>
      </c>
      <c r="Y77" s="4" t="str">
        <f t="shared" si="14"/>
        <v/>
      </c>
      <c r="Z77" s="4" t="str">
        <f t="shared" si="14"/>
        <v/>
      </c>
      <c r="AA77" s="4" t="str">
        <f t="shared" si="14"/>
        <v/>
      </c>
      <c r="AB77" s="4" t="str">
        <f t="shared" si="14"/>
        <v/>
      </c>
      <c r="AC77" s="4" t="str">
        <f t="shared" si="14"/>
        <v/>
      </c>
      <c r="AD77" s="4" t="str">
        <f t="shared" si="14"/>
        <v/>
      </c>
      <c r="AE77" s="4" t="str">
        <f t="shared" si="14"/>
        <v/>
      </c>
      <c r="AF77" s="4" t="str">
        <f t="shared" si="14"/>
        <v/>
      </c>
      <c r="AG77" s="4" t="str">
        <f t="shared" si="14"/>
        <v/>
      </c>
    </row>
    <row r="78" spans="1:33">
      <c r="A78" s="6">
        <f t="shared" si="15"/>
        <v>71</v>
      </c>
      <c r="B78" s="36">
        <f>TABLE!E72</f>
        <v>0</v>
      </c>
      <c r="C78" s="36">
        <f>TABLE!F72</f>
        <v>0</v>
      </c>
      <c r="D78" s="155">
        <f>TABLE!S72</f>
        <v>0</v>
      </c>
      <c r="E78" s="176" t="e">
        <f>INDEX(기업의이해[description],MATCH(B78,기업의이해[name],0))</f>
        <v>#N/A</v>
      </c>
      <c r="F78" s="179">
        <f>+TABLE!U72</f>
        <v>0</v>
      </c>
      <c r="G78" s="177" t="str">
        <f>TEXT(TABLE!R72,"0000-00-00")</f>
        <v>0000-00-00</v>
      </c>
      <c r="H78" s="59">
        <f>+TABLE!J72</f>
        <v>0</v>
      </c>
      <c r="I78" s="59">
        <f>+TABLE!K72</f>
        <v>0</v>
      </c>
      <c r="J78" s="59">
        <f>+TABLE!M72</f>
        <v>0</v>
      </c>
      <c r="K78" s="156">
        <f>+TABLE!P72</f>
        <v>0</v>
      </c>
      <c r="L78" s="156">
        <f>+TABLE!Q72</f>
        <v>0</v>
      </c>
      <c r="M78" s="138" t="str">
        <f>IFERROR(IF(MATCH($C78,'1. 개요'!$C$68:$C$78,0)&gt;0,"O"),"X")</f>
        <v>X</v>
      </c>
      <c r="N78" s="8" t="str">
        <f t="shared" si="10"/>
        <v>X</v>
      </c>
      <c r="O78" s="2" t="str" cm="1">
        <f t="array" ref="O78">IF($O$7="N/A",$N78,INDEX($P78:$S78,$O$2))</f>
        <v>X</v>
      </c>
      <c r="P78" s="38"/>
      <c r="Q78" s="1" t="str">
        <f t="shared" si="11"/>
        <v>O</v>
      </c>
      <c r="R78" s="38"/>
      <c r="S78" s="38"/>
      <c r="T78" s="8" t="str">
        <f t="shared" si="9"/>
        <v>O</v>
      </c>
      <c r="U78" s="8" t="e">
        <f t="shared" si="12"/>
        <v>#VALUE!</v>
      </c>
      <c r="V78" s="8" t="e">
        <f t="shared" si="13"/>
        <v>#VALUE!</v>
      </c>
      <c r="X78" s="4" t="str">
        <f t="shared" si="16"/>
        <v/>
      </c>
      <c r="Y78" s="4" t="str">
        <f t="shared" si="14"/>
        <v/>
      </c>
      <c r="Z78" s="4" t="str">
        <f t="shared" si="14"/>
        <v/>
      </c>
      <c r="AA78" s="4" t="str">
        <f t="shared" si="14"/>
        <v/>
      </c>
      <c r="AB78" s="4" t="str">
        <f t="shared" si="14"/>
        <v/>
      </c>
      <c r="AC78" s="4" t="str">
        <f t="shared" si="14"/>
        <v/>
      </c>
      <c r="AD78" s="4" t="str">
        <f t="shared" si="14"/>
        <v/>
      </c>
      <c r="AE78" s="4" t="str">
        <f t="shared" si="14"/>
        <v/>
      </c>
      <c r="AF78" s="4" t="str">
        <f t="shared" si="14"/>
        <v/>
      </c>
      <c r="AG78" s="4" t="str">
        <f t="shared" si="14"/>
        <v/>
      </c>
    </row>
    <row r="79" spans="1:33">
      <c r="A79" s="6">
        <f t="shared" si="15"/>
        <v>72</v>
      </c>
      <c r="B79" s="36">
        <f>TABLE!E73</f>
        <v>0</v>
      </c>
      <c r="C79" s="36">
        <f>TABLE!F73</f>
        <v>0</v>
      </c>
      <c r="D79" s="155">
        <f>TABLE!S73</f>
        <v>0</v>
      </c>
      <c r="E79" s="176" t="e">
        <f>INDEX(기업의이해[description],MATCH(B79,기업의이해[name],0))</f>
        <v>#N/A</v>
      </c>
      <c r="F79" s="179">
        <f>+TABLE!U73</f>
        <v>0</v>
      </c>
      <c r="G79" s="177" t="str">
        <f>TEXT(TABLE!R73,"0000-00-00")</f>
        <v>0000-00-00</v>
      </c>
      <c r="H79" s="59">
        <f>+TABLE!J73</f>
        <v>0</v>
      </c>
      <c r="I79" s="59">
        <f>+TABLE!K73</f>
        <v>0</v>
      </c>
      <c r="J79" s="59">
        <f>+TABLE!M73</f>
        <v>0</v>
      </c>
      <c r="K79" s="156">
        <f>+TABLE!P73</f>
        <v>0</v>
      </c>
      <c r="L79" s="156">
        <f>+TABLE!Q73</f>
        <v>0</v>
      </c>
      <c r="M79" s="138" t="str">
        <f>IFERROR(IF(MATCH($C79,'1. 개요'!$C$68:$C$78,0)&gt;0,"O"),"X")</f>
        <v>X</v>
      </c>
      <c r="N79" s="8" t="str">
        <f t="shared" si="10"/>
        <v>X</v>
      </c>
      <c r="O79" s="2" t="str" cm="1">
        <f t="array" ref="O79">IF($O$7="N/A",$N79,INDEX($P79:$S79,$O$2))</f>
        <v>X</v>
      </c>
      <c r="P79" s="38"/>
      <c r="Q79" s="1" t="str">
        <f t="shared" si="11"/>
        <v>O</v>
      </c>
      <c r="R79" s="38"/>
      <c r="S79" s="38"/>
      <c r="T79" s="8" t="str">
        <f t="shared" si="9"/>
        <v>O</v>
      </c>
      <c r="U79" s="8" t="e">
        <f t="shared" si="12"/>
        <v>#VALUE!</v>
      </c>
      <c r="V79" s="8" t="e">
        <f t="shared" si="13"/>
        <v>#VALUE!</v>
      </c>
      <c r="X79" s="4" t="str">
        <f t="shared" si="16"/>
        <v/>
      </c>
      <c r="Y79" s="4" t="str">
        <f t="shared" si="14"/>
        <v/>
      </c>
      <c r="Z79" s="4" t="str">
        <f t="shared" si="14"/>
        <v/>
      </c>
      <c r="AA79" s="4" t="str">
        <f t="shared" si="14"/>
        <v/>
      </c>
      <c r="AB79" s="4" t="str">
        <f t="shared" si="14"/>
        <v/>
      </c>
      <c r="AC79" s="4" t="str">
        <f t="shared" si="14"/>
        <v/>
      </c>
      <c r="AD79" s="4" t="str">
        <f t="shared" si="14"/>
        <v/>
      </c>
      <c r="AE79" s="4" t="str">
        <f t="shared" si="14"/>
        <v/>
      </c>
      <c r="AF79" s="4" t="str">
        <f t="shared" si="14"/>
        <v/>
      </c>
      <c r="AG79" s="4" t="str">
        <f t="shared" si="14"/>
        <v/>
      </c>
    </row>
    <row r="80" spans="1:33">
      <c r="A80" s="6">
        <f t="shared" si="15"/>
        <v>73</v>
      </c>
      <c r="B80" s="36">
        <f>TABLE!E74</f>
        <v>0</v>
      </c>
      <c r="C80" s="36">
        <f>TABLE!F74</f>
        <v>0</v>
      </c>
      <c r="D80" s="155">
        <f>TABLE!S74</f>
        <v>0</v>
      </c>
      <c r="E80" s="176" t="e">
        <f>INDEX(기업의이해[description],MATCH(B80,기업의이해[name],0))</f>
        <v>#N/A</v>
      </c>
      <c r="F80" s="179">
        <f>+TABLE!U74</f>
        <v>0</v>
      </c>
      <c r="G80" s="177" t="str">
        <f>TEXT(TABLE!R74,"0000-00-00")</f>
        <v>0000-00-00</v>
      </c>
      <c r="H80" s="59">
        <f>+TABLE!J74</f>
        <v>0</v>
      </c>
      <c r="I80" s="59">
        <f>+TABLE!K74</f>
        <v>0</v>
      </c>
      <c r="J80" s="59">
        <f>+TABLE!M74</f>
        <v>0</v>
      </c>
      <c r="K80" s="156">
        <f>+TABLE!P74</f>
        <v>0</v>
      </c>
      <c r="L80" s="156">
        <f>+TABLE!Q74</f>
        <v>0</v>
      </c>
      <c r="M80" s="138" t="str">
        <f>IFERROR(IF(MATCH($C80,'1. 개요'!$C$68:$C$78,0)&gt;0,"O"),"X")</f>
        <v>X</v>
      </c>
      <c r="N80" s="8" t="str">
        <f t="shared" si="10"/>
        <v>X</v>
      </c>
      <c r="O80" s="2" t="str" cm="1">
        <f t="array" ref="O80">IF($O$7="N/A",$N80,INDEX($P80:$S80,$O$2))</f>
        <v>X</v>
      </c>
      <c r="P80" s="38"/>
      <c r="Q80" s="1" t="str">
        <f t="shared" si="11"/>
        <v>O</v>
      </c>
      <c r="R80" s="38"/>
      <c r="S80" s="38"/>
      <c r="T80" s="8" t="str">
        <f t="shared" si="9"/>
        <v>O</v>
      </c>
      <c r="U80" s="8" t="e">
        <f t="shared" si="12"/>
        <v>#VALUE!</v>
      </c>
      <c r="V80" s="8" t="e">
        <f t="shared" si="13"/>
        <v>#VALUE!</v>
      </c>
      <c r="X80" s="4" t="str">
        <f t="shared" si="16"/>
        <v/>
      </c>
      <c r="Y80" s="4" t="str">
        <f t="shared" si="14"/>
        <v/>
      </c>
      <c r="Z80" s="4" t="str">
        <f t="shared" si="14"/>
        <v/>
      </c>
      <c r="AA80" s="4" t="str">
        <f t="shared" si="14"/>
        <v/>
      </c>
      <c r="AB80" s="4" t="str">
        <f t="shared" si="14"/>
        <v/>
      </c>
      <c r="AC80" s="4" t="str">
        <f t="shared" si="14"/>
        <v/>
      </c>
      <c r="AD80" s="4" t="str">
        <f t="shared" si="14"/>
        <v/>
      </c>
      <c r="AE80" s="4" t="str">
        <f t="shared" si="14"/>
        <v/>
      </c>
      <c r="AF80" s="4" t="str">
        <f t="shared" si="14"/>
        <v/>
      </c>
      <c r="AG80" s="4" t="str">
        <f t="shared" si="14"/>
        <v/>
      </c>
    </row>
    <row r="81" spans="1:33">
      <c r="A81" s="137">
        <f t="shared" si="15"/>
        <v>74</v>
      </c>
      <c r="B81" s="36">
        <f>TABLE!E75</f>
        <v>0</v>
      </c>
      <c r="C81" s="36">
        <f>TABLE!F75</f>
        <v>0</v>
      </c>
      <c r="D81" s="155">
        <f>TABLE!S75</f>
        <v>0</v>
      </c>
      <c r="E81" s="176" t="e">
        <f>INDEX(기업의이해[description],MATCH(B81,기업의이해[name],0))</f>
        <v>#N/A</v>
      </c>
      <c r="F81" s="179">
        <f>+TABLE!U75</f>
        <v>0</v>
      </c>
      <c r="G81" s="177" t="str">
        <f>TEXT(TABLE!R75,"0000-00-00")</f>
        <v>0000-00-00</v>
      </c>
      <c r="H81" s="59">
        <f>+TABLE!J75</f>
        <v>0</v>
      </c>
      <c r="I81" s="59">
        <f>+TABLE!K75</f>
        <v>0</v>
      </c>
      <c r="J81" s="59">
        <f>+TABLE!M75</f>
        <v>0</v>
      </c>
      <c r="K81" s="156">
        <f>+TABLE!P75</f>
        <v>0</v>
      </c>
      <c r="L81" s="156">
        <f>+TABLE!Q75</f>
        <v>0</v>
      </c>
      <c r="M81" s="138" t="str">
        <f>IFERROR(IF(MATCH($C81,'1. 개요'!$C$68:$C$78,0)&gt;0,"O"),"X")</f>
        <v>X</v>
      </c>
      <c r="N81" s="8" t="str">
        <f t="shared" si="10"/>
        <v>X</v>
      </c>
      <c r="O81" s="2" t="str" cm="1">
        <f t="array" ref="O81">IF($O$7="N/A",$N81,INDEX($P81:$S81,$O$2))</f>
        <v>X</v>
      </c>
      <c r="P81" s="38"/>
      <c r="Q81" s="1" t="str">
        <f t="shared" si="11"/>
        <v>O</v>
      </c>
      <c r="R81" s="38"/>
      <c r="S81" s="38"/>
      <c r="T81" s="8" t="str">
        <f t="shared" si="9"/>
        <v>O</v>
      </c>
      <c r="U81" s="8" t="e">
        <f t="shared" si="12"/>
        <v>#VALUE!</v>
      </c>
      <c r="V81" s="8" t="e">
        <f t="shared" si="13"/>
        <v>#VALUE!</v>
      </c>
      <c r="X81" s="4" t="str">
        <f t="shared" si="16"/>
        <v/>
      </c>
      <c r="Y81" s="4" t="str">
        <f t="shared" si="14"/>
        <v/>
      </c>
      <c r="Z81" s="4" t="str">
        <f t="shared" si="14"/>
        <v/>
      </c>
      <c r="AA81" s="4" t="str">
        <f t="shared" si="14"/>
        <v/>
      </c>
      <c r="AB81" s="4" t="str">
        <f t="shared" si="14"/>
        <v/>
      </c>
      <c r="AC81" s="4" t="str">
        <f t="shared" si="14"/>
        <v/>
      </c>
      <c r="AD81" s="4" t="str">
        <f t="shared" si="14"/>
        <v/>
      </c>
      <c r="AE81" s="4" t="str">
        <f t="shared" si="14"/>
        <v/>
      </c>
      <c r="AF81" s="4" t="str">
        <f t="shared" si="14"/>
        <v/>
      </c>
      <c r="AG81" s="4" t="str">
        <f t="shared" si="14"/>
        <v/>
      </c>
    </row>
    <row r="82" spans="1:33">
      <c r="A82" s="6">
        <f t="shared" si="15"/>
        <v>75</v>
      </c>
      <c r="B82" s="36">
        <f>TABLE!E76</f>
        <v>0</v>
      </c>
      <c r="C82" s="36">
        <f>TABLE!F76</f>
        <v>0</v>
      </c>
      <c r="D82" s="155">
        <f>TABLE!S76</f>
        <v>0</v>
      </c>
      <c r="E82" s="176" t="e">
        <f>INDEX(기업의이해[description],MATCH(B82,기업의이해[name],0))</f>
        <v>#N/A</v>
      </c>
      <c r="F82" s="179">
        <f>+TABLE!U76</f>
        <v>0</v>
      </c>
      <c r="G82" s="177" t="str">
        <f>TEXT(TABLE!R76,"0000-00-00")</f>
        <v>0000-00-00</v>
      </c>
      <c r="H82" s="59">
        <f>+TABLE!J76</f>
        <v>0</v>
      </c>
      <c r="I82" s="59">
        <f>+TABLE!K76</f>
        <v>0</v>
      </c>
      <c r="J82" s="59">
        <f>+TABLE!M76</f>
        <v>0</v>
      </c>
      <c r="K82" s="156">
        <f>+TABLE!P76</f>
        <v>0</v>
      </c>
      <c r="L82" s="156">
        <f>+TABLE!Q76</f>
        <v>0</v>
      </c>
      <c r="M82" s="138" t="str">
        <f>IFERROR(IF(MATCH($C82,'1. 개요'!$C$68:$C$78,0)&gt;0,"O"),"X")</f>
        <v>X</v>
      </c>
      <c r="N82" s="8" t="str">
        <f t="shared" si="10"/>
        <v>X</v>
      </c>
      <c r="O82" s="2" t="str" cm="1">
        <f t="array" ref="O82">IF($O$7="N/A",$N82,INDEX($P82:$S82,$O$2))</f>
        <v>X</v>
      </c>
      <c r="P82" s="38"/>
      <c r="Q82" s="1" t="str">
        <f t="shared" si="11"/>
        <v>O</v>
      </c>
      <c r="R82" s="38"/>
      <c r="S82" s="38"/>
      <c r="T82" s="8" t="str">
        <f t="shared" si="9"/>
        <v>O</v>
      </c>
      <c r="U82" s="8" t="e">
        <f t="shared" si="12"/>
        <v>#VALUE!</v>
      </c>
      <c r="V82" s="8" t="e">
        <f t="shared" si="13"/>
        <v>#VALUE!</v>
      </c>
      <c r="X82" s="4" t="str">
        <f t="shared" si="16"/>
        <v/>
      </c>
      <c r="Y82" s="4" t="str">
        <f t="shared" si="14"/>
        <v/>
      </c>
      <c r="Z82" s="4" t="str">
        <f t="shared" si="14"/>
        <v/>
      </c>
      <c r="AA82" s="4" t="str">
        <f t="shared" si="14"/>
        <v/>
      </c>
      <c r="AB82" s="4" t="str">
        <f t="shared" si="14"/>
        <v/>
      </c>
      <c r="AC82" s="4" t="str">
        <f t="shared" si="14"/>
        <v/>
      </c>
      <c r="AD82" s="4" t="str">
        <f t="shared" si="14"/>
        <v/>
      </c>
      <c r="AE82" s="4" t="str">
        <f t="shared" si="14"/>
        <v/>
      </c>
      <c r="AF82" s="4" t="str">
        <f t="shared" si="14"/>
        <v/>
      </c>
      <c r="AG82" s="4" t="str">
        <f t="shared" si="14"/>
        <v/>
      </c>
    </row>
    <row r="83" spans="1:33">
      <c r="A83" s="6">
        <f t="shared" si="15"/>
        <v>76</v>
      </c>
      <c r="B83" s="36">
        <f>TABLE!E77</f>
        <v>0</v>
      </c>
      <c r="C83" s="36">
        <f>TABLE!F77</f>
        <v>0</v>
      </c>
      <c r="D83" s="155">
        <f>TABLE!S77</f>
        <v>0</v>
      </c>
      <c r="E83" s="176" t="e">
        <f>INDEX(기업의이해[description],MATCH(B83,기업의이해[name],0))</f>
        <v>#N/A</v>
      </c>
      <c r="F83" s="179">
        <f>+TABLE!U77</f>
        <v>0</v>
      </c>
      <c r="G83" s="177" t="str">
        <f>TEXT(TABLE!R77,"0000-00-00")</f>
        <v>0000-00-00</v>
      </c>
      <c r="H83" s="59">
        <f>+TABLE!J77</f>
        <v>0</v>
      </c>
      <c r="I83" s="59">
        <f>+TABLE!K77</f>
        <v>0</v>
      </c>
      <c r="J83" s="59">
        <f>+TABLE!M77</f>
        <v>0</v>
      </c>
      <c r="K83" s="156">
        <f>+TABLE!P77</f>
        <v>0</v>
      </c>
      <c r="L83" s="156">
        <f>+TABLE!Q77</f>
        <v>0</v>
      </c>
      <c r="M83" s="138" t="str">
        <f>IFERROR(IF(MATCH($C83,'1. 개요'!$C$68:$C$78,0)&gt;0,"O"),"X")</f>
        <v>X</v>
      </c>
      <c r="N83" s="8" t="str">
        <f t="shared" si="10"/>
        <v>X</v>
      </c>
      <c r="O83" s="2" t="str" cm="1">
        <f t="array" ref="O83">IF($O$7="N/A",$N83,INDEX($P83:$S83,$O$2))</f>
        <v>X</v>
      </c>
      <c r="P83" s="38"/>
      <c r="Q83" s="1" t="str">
        <f t="shared" si="11"/>
        <v>O</v>
      </c>
      <c r="R83" s="38"/>
      <c r="S83" s="38"/>
      <c r="T83" s="8" t="str">
        <f t="shared" si="9"/>
        <v>O</v>
      </c>
      <c r="U83" s="8" t="e">
        <f t="shared" si="12"/>
        <v>#VALUE!</v>
      </c>
      <c r="V83" s="8" t="e">
        <f t="shared" si="13"/>
        <v>#VALUE!</v>
      </c>
      <c r="X83" s="4" t="str">
        <f t="shared" si="16"/>
        <v/>
      </c>
      <c r="Y83" s="4" t="str">
        <f t="shared" si="14"/>
        <v/>
      </c>
      <c r="Z83" s="4" t="str">
        <f t="shared" si="14"/>
        <v/>
      </c>
      <c r="AA83" s="4" t="str">
        <f t="shared" si="14"/>
        <v/>
      </c>
      <c r="AB83" s="4" t="str">
        <f t="shared" si="14"/>
        <v/>
      </c>
      <c r="AC83" s="4" t="str">
        <f t="shared" si="14"/>
        <v/>
      </c>
      <c r="AD83" s="4" t="str">
        <f t="shared" si="14"/>
        <v/>
      </c>
      <c r="AE83" s="4" t="str">
        <f t="shared" si="14"/>
        <v/>
      </c>
      <c r="AF83" s="4" t="str">
        <f t="shared" si="14"/>
        <v/>
      </c>
      <c r="AG83" s="4" t="str">
        <f t="shared" si="14"/>
        <v/>
      </c>
    </row>
    <row r="84" spans="1:33">
      <c r="A84" s="137">
        <f t="shared" si="15"/>
        <v>77</v>
      </c>
      <c r="B84" s="36">
        <f>TABLE!E78</f>
        <v>0</v>
      </c>
      <c r="C84" s="36">
        <f>TABLE!F78</f>
        <v>0</v>
      </c>
      <c r="D84" s="155">
        <f>TABLE!S78</f>
        <v>0</v>
      </c>
      <c r="E84" s="176" t="e">
        <f>INDEX(기업의이해[description],MATCH(B84,기업의이해[name],0))</f>
        <v>#N/A</v>
      </c>
      <c r="F84" s="179">
        <f>+TABLE!U78</f>
        <v>0</v>
      </c>
      <c r="G84" s="177" t="str">
        <f>TEXT(TABLE!R78,"0000-00-00")</f>
        <v>0000-00-00</v>
      </c>
      <c r="H84" s="59">
        <f>+TABLE!J78</f>
        <v>0</v>
      </c>
      <c r="I84" s="59">
        <f>+TABLE!K78</f>
        <v>0</v>
      </c>
      <c r="J84" s="59">
        <f>+TABLE!M78</f>
        <v>0</v>
      </c>
      <c r="K84" s="156">
        <f>+TABLE!P78</f>
        <v>0</v>
      </c>
      <c r="L84" s="156">
        <f>+TABLE!Q78</f>
        <v>0</v>
      </c>
      <c r="M84" s="138" t="str">
        <f>IFERROR(IF(MATCH($C84,'1. 개요'!$C$68:$C$78,0)&gt;0,"O"),"X")</f>
        <v>X</v>
      </c>
      <c r="N84" s="8" t="str">
        <f t="shared" si="10"/>
        <v>X</v>
      </c>
      <c r="O84" s="2" t="str" cm="1">
        <f t="array" ref="O84">IF($O$7="N/A",$N84,INDEX($P84:$S84,$O$2))</f>
        <v>X</v>
      </c>
      <c r="P84" s="38"/>
      <c r="Q84" s="1" t="str">
        <f t="shared" si="11"/>
        <v>O</v>
      </c>
      <c r="R84" s="38"/>
      <c r="S84" s="38"/>
      <c r="T84" s="8" t="str">
        <f t="shared" si="9"/>
        <v>O</v>
      </c>
      <c r="U84" s="8" t="e">
        <f t="shared" si="12"/>
        <v>#VALUE!</v>
      </c>
      <c r="V84" s="8" t="e">
        <f t="shared" si="13"/>
        <v>#VALUE!</v>
      </c>
      <c r="X84" s="4" t="str">
        <f t="shared" si="16"/>
        <v/>
      </c>
      <c r="Y84" s="4" t="str">
        <f t="shared" si="14"/>
        <v/>
      </c>
      <c r="Z84" s="4" t="str">
        <f t="shared" si="14"/>
        <v/>
      </c>
      <c r="AA84" s="4" t="str">
        <f t="shared" si="14"/>
        <v/>
      </c>
      <c r="AB84" s="4" t="str">
        <f t="shared" si="14"/>
        <v/>
      </c>
      <c r="AC84" s="4" t="str">
        <f t="shared" si="14"/>
        <v/>
      </c>
      <c r="AD84" s="4" t="str">
        <f t="shared" si="14"/>
        <v/>
      </c>
      <c r="AE84" s="4" t="str">
        <f t="shared" si="14"/>
        <v/>
      </c>
      <c r="AF84" s="4" t="str">
        <f t="shared" si="14"/>
        <v/>
      </c>
      <c r="AG84" s="4" t="str">
        <f t="shared" si="14"/>
        <v/>
      </c>
    </row>
    <row r="85" spans="1:33">
      <c r="A85" s="6">
        <f t="shared" si="15"/>
        <v>78</v>
      </c>
      <c r="B85" s="36">
        <f>TABLE!E79</f>
        <v>0</v>
      </c>
      <c r="C85" s="36">
        <f>TABLE!F79</f>
        <v>0</v>
      </c>
      <c r="D85" s="155">
        <f>TABLE!S79</f>
        <v>0</v>
      </c>
      <c r="E85" s="176" t="e">
        <f>INDEX(기업의이해[description],MATCH(B85,기업의이해[name],0))</f>
        <v>#N/A</v>
      </c>
      <c r="F85" s="179">
        <f>+TABLE!U79</f>
        <v>0</v>
      </c>
      <c r="G85" s="177" t="str">
        <f>TEXT(TABLE!R79,"0000-00-00")</f>
        <v>0000-00-00</v>
      </c>
      <c r="H85" s="59">
        <f>+TABLE!J79</f>
        <v>0</v>
      </c>
      <c r="I85" s="59">
        <f>+TABLE!K79</f>
        <v>0</v>
      </c>
      <c r="J85" s="59">
        <f>+TABLE!M79</f>
        <v>0</v>
      </c>
      <c r="K85" s="156">
        <f>+TABLE!P79</f>
        <v>0</v>
      </c>
      <c r="L85" s="156">
        <f>+TABLE!Q79</f>
        <v>0</v>
      </c>
      <c r="M85" s="138" t="str">
        <f>IFERROR(IF(MATCH($C85,'1. 개요'!$C$68:$C$78,0)&gt;0,"O"),"X")</f>
        <v>X</v>
      </c>
      <c r="N85" s="8" t="str">
        <f t="shared" si="10"/>
        <v>X</v>
      </c>
      <c r="O85" s="2" t="str" cm="1">
        <f t="array" ref="O85">IF($O$7="N/A",$N85,INDEX($P85:$S85,$O$2))</f>
        <v>X</v>
      </c>
      <c r="P85" s="38"/>
      <c r="Q85" s="1" t="str">
        <f t="shared" si="11"/>
        <v>O</v>
      </c>
      <c r="R85" s="38"/>
      <c r="S85" s="38"/>
      <c r="T85" s="8" t="str">
        <f t="shared" si="9"/>
        <v>O</v>
      </c>
      <c r="U85" s="8" t="e">
        <f t="shared" si="12"/>
        <v>#VALUE!</v>
      </c>
      <c r="V85" s="8" t="e">
        <f t="shared" si="13"/>
        <v>#VALUE!</v>
      </c>
      <c r="X85" s="4" t="str">
        <f t="shared" si="16"/>
        <v/>
      </c>
      <c r="Y85" s="4" t="str">
        <f t="shared" si="14"/>
        <v/>
      </c>
      <c r="Z85" s="4" t="str">
        <f t="shared" si="14"/>
        <v/>
      </c>
      <c r="AA85" s="4" t="str">
        <f t="shared" si="14"/>
        <v/>
      </c>
      <c r="AB85" s="4" t="str">
        <f t="shared" si="14"/>
        <v/>
      </c>
      <c r="AC85" s="4" t="str">
        <f t="shared" si="14"/>
        <v/>
      </c>
      <c r="AD85" s="4" t="str">
        <f t="shared" si="14"/>
        <v/>
      </c>
      <c r="AE85" s="4" t="str">
        <f t="shared" si="14"/>
        <v/>
      </c>
      <c r="AF85" s="4" t="str">
        <f t="shared" si="14"/>
        <v/>
      </c>
      <c r="AG85" s="4" t="str">
        <f t="shared" si="14"/>
        <v/>
      </c>
    </row>
    <row r="86" spans="1:33">
      <c r="A86" s="6">
        <f t="shared" si="15"/>
        <v>79</v>
      </c>
      <c r="B86" s="36">
        <f>TABLE!E80</f>
        <v>0</v>
      </c>
      <c r="C86" s="36">
        <f>TABLE!F80</f>
        <v>0</v>
      </c>
      <c r="D86" s="155">
        <f>TABLE!S80</f>
        <v>0</v>
      </c>
      <c r="E86" s="176" t="e">
        <f>INDEX(기업의이해[description],MATCH(B86,기업의이해[name],0))</f>
        <v>#N/A</v>
      </c>
      <c r="F86" s="179">
        <f>+TABLE!U80</f>
        <v>0</v>
      </c>
      <c r="G86" s="177" t="str">
        <f>TEXT(TABLE!R80,"0000-00-00")</f>
        <v>0000-00-00</v>
      </c>
      <c r="H86" s="59">
        <f>+TABLE!J80</f>
        <v>0</v>
      </c>
      <c r="I86" s="59">
        <f>+TABLE!K80</f>
        <v>0</v>
      </c>
      <c r="J86" s="59">
        <f>+TABLE!M80</f>
        <v>0</v>
      </c>
      <c r="K86" s="156">
        <f>+TABLE!P80</f>
        <v>0</v>
      </c>
      <c r="L86" s="156">
        <f>+TABLE!Q80</f>
        <v>0</v>
      </c>
      <c r="M86" s="138" t="str">
        <f>IFERROR(IF(MATCH($C86,'1. 개요'!$C$68:$C$78,0)&gt;0,"O"),"X")</f>
        <v>X</v>
      </c>
      <c r="N86" s="8" t="str">
        <f t="shared" si="10"/>
        <v>X</v>
      </c>
      <c r="O86" s="2" t="str" cm="1">
        <f t="array" ref="O86">IF($O$7="N/A",$N86,INDEX($P86:$S86,$O$2))</f>
        <v>X</v>
      </c>
      <c r="P86" s="38"/>
      <c r="Q86" s="1" t="str">
        <f t="shared" si="11"/>
        <v>O</v>
      </c>
      <c r="R86" s="38"/>
      <c r="S86" s="38"/>
      <c r="T86" s="8" t="str">
        <f t="shared" si="9"/>
        <v>O</v>
      </c>
      <c r="U86" s="8" t="e">
        <f t="shared" si="12"/>
        <v>#VALUE!</v>
      </c>
      <c r="V86" s="8" t="e">
        <f t="shared" si="13"/>
        <v>#VALUE!</v>
      </c>
      <c r="X86" s="4" t="str">
        <f t="shared" si="16"/>
        <v/>
      </c>
      <c r="Y86" s="4" t="str">
        <f t="shared" si="14"/>
        <v/>
      </c>
      <c r="Z86" s="4" t="str">
        <f t="shared" si="14"/>
        <v/>
      </c>
      <c r="AA86" s="4" t="str">
        <f t="shared" si="14"/>
        <v/>
      </c>
      <c r="AB86" s="4" t="str">
        <f t="shared" si="14"/>
        <v/>
      </c>
      <c r="AC86" s="4" t="str">
        <f t="shared" si="14"/>
        <v/>
      </c>
      <c r="AD86" s="4" t="str">
        <f t="shared" si="14"/>
        <v/>
      </c>
      <c r="AE86" s="4" t="str">
        <f t="shared" si="14"/>
        <v/>
      </c>
      <c r="AF86" s="4" t="str">
        <f t="shared" si="14"/>
        <v/>
      </c>
      <c r="AG86" s="4" t="str">
        <f t="shared" si="14"/>
        <v/>
      </c>
    </row>
    <row r="87" spans="1:33">
      <c r="A87" s="137">
        <f t="shared" si="15"/>
        <v>80</v>
      </c>
      <c r="B87" s="36">
        <f>TABLE!E81</f>
        <v>0</v>
      </c>
      <c r="C87" s="36">
        <f>TABLE!F81</f>
        <v>0</v>
      </c>
      <c r="D87" s="155">
        <f>TABLE!S81</f>
        <v>0</v>
      </c>
      <c r="E87" s="176" t="e">
        <f>INDEX(기업의이해[description],MATCH(B87,기업의이해[name],0))</f>
        <v>#N/A</v>
      </c>
      <c r="F87" s="179">
        <f>+TABLE!U81</f>
        <v>0</v>
      </c>
      <c r="G87" s="177" t="str">
        <f>TEXT(TABLE!R81,"0000-00-00")</f>
        <v>0000-00-00</v>
      </c>
      <c r="H87" s="59">
        <f>+TABLE!J81</f>
        <v>0</v>
      </c>
      <c r="I87" s="59">
        <f>+TABLE!K81</f>
        <v>0</v>
      </c>
      <c r="J87" s="59">
        <f>+TABLE!M81</f>
        <v>0</v>
      </c>
      <c r="K87" s="156">
        <f>+TABLE!P81</f>
        <v>0</v>
      </c>
      <c r="L87" s="156">
        <f>+TABLE!Q81</f>
        <v>0</v>
      </c>
      <c r="M87" s="138" t="str">
        <f>IFERROR(IF(MATCH($C87,'1. 개요'!$C$68:$C$78,0)&gt;0,"O"),"X")</f>
        <v>X</v>
      </c>
      <c r="N87" s="8" t="str">
        <f t="shared" si="10"/>
        <v>X</v>
      </c>
      <c r="O87" s="2" t="str" cm="1">
        <f t="array" ref="O87">IF($O$7="N/A",$N87,INDEX($P87:$S87,$O$2))</f>
        <v>X</v>
      </c>
      <c r="P87" s="38"/>
      <c r="Q87" s="1" t="str">
        <f t="shared" si="11"/>
        <v>O</v>
      </c>
      <c r="R87" s="38"/>
      <c r="S87" s="38"/>
      <c r="T87" s="8" t="str">
        <f t="shared" si="9"/>
        <v>O</v>
      </c>
      <c r="U87" s="8" t="e">
        <f t="shared" si="12"/>
        <v>#VALUE!</v>
      </c>
      <c r="V87" s="8" t="e">
        <f t="shared" si="13"/>
        <v>#VALUE!</v>
      </c>
      <c r="X87" s="4" t="str">
        <f t="shared" si="16"/>
        <v/>
      </c>
      <c r="Y87" s="4" t="str">
        <f t="shared" si="14"/>
        <v/>
      </c>
      <c r="Z87" s="4" t="str">
        <f t="shared" si="14"/>
        <v/>
      </c>
      <c r="AA87" s="4" t="str">
        <f t="shared" si="14"/>
        <v/>
      </c>
      <c r="AB87" s="4" t="str">
        <f t="shared" si="14"/>
        <v/>
      </c>
      <c r="AC87" s="4" t="str">
        <f t="shared" si="14"/>
        <v/>
      </c>
      <c r="AD87" s="4" t="str">
        <f t="shared" si="14"/>
        <v/>
      </c>
      <c r="AE87" s="4" t="str">
        <f t="shared" si="14"/>
        <v/>
      </c>
      <c r="AF87" s="4" t="str">
        <f t="shared" si="14"/>
        <v/>
      </c>
      <c r="AG87" s="4" t="str">
        <f t="shared" si="14"/>
        <v/>
      </c>
    </row>
    <row r="88" spans="1:33">
      <c r="A88" s="137">
        <f t="shared" si="15"/>
        <v>81</v>
      </c>
      <c r="B88" s="36">
        <f>TABLE!E82</f>
        <v>0</v>
      </c>
      <c r="C88" s="36">
        <f>TABLE!F82</f>
        <v>0</v>
      </c>
      <c r="D88" s="155">
        <f>TABLE!S82</f>
        <v>0</v>
      </c>
      <c r="E88" s="176" t="e">
        <f>INDEX(기업의이해[description],MATCH(B88,기업의이해[name],0))</f>
        <v>#N/A</v>
      </c>
      <c r="F88" s="179">
        <f>+TABLE!U82</f>
        <v>0</v>
      </c>
      <c r="G88" s="177" t="str">
        <f>TEXT(TABLE!R82,"0000-00-00")</f>
        <v>0000-00-00</v>
      </c>
      <c r="H88" s="59">
        <f>+TABLE!J82</f>
        <v>0</v>
      </c>
      <c r="I88" s="59">
        <f>+TABLE!K82</f>
        <v>0</v>
      </c>
      <c r="J88" s="59">
        <f>+TABLE!M82</f>
        <v>0</v>
      </c>
      <c r="K88" s="156">
        <f>+TABLE!P82</f>
        <v>0</v>
      </c>
      <c r="L88" s="156">
        <f>+TABLE!Q82</f>
        <v>0</v>
      </c>
      <c r="M88" s="138" t="str">
        <f>IFERROR(IF(MATCH($C88,'1. 개요'!$C$68:$C$78,0)&gt;0,"O"),"X")</f>
        <v>X</v>
      </c>
      <c r="N88" s="8" t="str">
        <f t="shared" si="10"/>
        <v>X</v>
      </c>
      <c r="O88" s="2" t="str" cm="1">
        <f t="array" ref="O88">IF($O$7="N/A",$N88,INDEX($P88:$S88,$O$2))</f>
        <v>X</v>
      </c>
      <c r="P88" s="38"/>
      <c r="Q88" s="1" t="str">
        <f t="shared" si="11"/>
        <v>O</v>
      </c>
      <c r="R88" s="38"/>
      <c r="S88" s="38"/>
      <c r="T88" s="8" t="str">
        <f t="shared" si="9"/>
        <v>O</v>
      </c>
      <c r="U88" s="8" t="e">
        <f t="shared" si="12"/>
        <v>#VALUE!</v>
      </c>
      <c r="V88" s="8" t="e">
        <f t="shared" si="13"/>
        <v>#VALUE!</v>
      </c>
      <c r="X88" s="4" t="str">
        <f t="shared" si="16"/>
        <v/>
      </c>
      <c r="Y88" s="4" t="str">
        <f t="shared" si="14"/>
        <v/>
      </c>
      <c r="Z88" s="4" t="str">
        <f t="shared" si="14"/>
        <v/>
      </c>
      <c r="AA88" s="4" t="str">
        <f t="shared" si="14"/>
        <v/>
      </c>
      <c r="AB88" s="4" t="str">
        <f t="shared" si="14"/>
        <v/>
      </c>
      <c r="AC88" s="4" t="str">
        <f t="shared" si="14"/>
        <v/>
      </c>
      <c r="AD88" s="4" t="str">
        <f t="shared" si="14"/>
        <v/>
      </c>
      <c r="AE88" s="4" t="str">
        <f t="shared" si="14"/>
        <v/>
      </c>
      <c r="AF88" s="4" t="str">
        <f t="shared" si="14"/>
        <v/>
      </c>
      <c r="AG88" s="4" t="str">
        <f t="shared" si="14"/>
        <v/>
      </c>
    </row>
    <row r="89" spans="1:33">
      <c r="A89" s="6">
        <f t="shared" si="15"/>
        <v>82</v>
      </c>
      <c r="B89" s="36">
        <f>TABLE!E83</f>
        <v>0</v>
      </c>
      <c r="C89" s="36">
        <f>TABLE!F83</f>
        <v>0</v>
      </c>
      <c r="D89" s="155">
        <f>TABLE!S83</f>
        <v>0</v>
      </c>
      <c r="E89" s="176" t="e">
        <f>INDEX(기업의이해[description],MATCH(B89,기업의이해[name],0))</f>
        <v>#N/A</v>
      </c>
      <c r="F89" s="179">
        <f>+TABLE!U83</f>
        <v>0</v>
      </c>
      <c r="G89" s="177" t="str">
        <f>TEXT(TABLE!R83,"0000-00-00")</f>
        <v>0000-00-00</v>
      </c>
      <c r="H89" s="59">
        <f>+TABLE!J83</f>
        <v>0</v>
      </c>
      <c r="I89" s="59">
        <f>+TABLE!K83</f>
        <v>0</v>
      </c>
      <c r="J89" s="59">
        <f>+TABLE!M83</f>
        <v>0</v>
      </c>
      <c r="K89" s="156">
        <f>+TABLE!P83</f>
        <v>0</v>
      </c>
      <c r="L89" s="156">
        <f>+TABLE!Q83</f>
        <v>0</v>
      </c>
      <c r="M89" s="138" t="str">
        <f>IFERROR(IF(MATCH($C89,'1. 개요'!$C$68:$C$78,0)&gt;0,"O"),"X")</f>
        <v>X</v>
      </c>
      <c r="N89" s="8" t="str">
        <f t="shared" si="10"/>
        <v>X</v>
      </c>
      <c r="O89" s="2" t="str" cm="1">
        <f t="array" ref="O89">IF($O$7="N/A",$N89,INDEX($P89:$S89,$O$2))</f>
        <v>X</v>
      </c>
      <c r="P89" s="38"/>
      <c r="Q89" s="1" t="str">
        <f t="shared" si="11"/>
        <v>O</v>
      </c>
      <c r="R89" s="38"/>
      <c r="S89" s="38"/>
      <c r="T89" s="8" t="str">
        <f t="shared" si="9"/>
        <v>O</v>
      </c>
      <c r="U89" s="8" t="e">
        <f t="shared" si="12"/>
        <v>#VALUE!</v>
      </c>
      <c r="V89" s="8" t="e">
        <f t="shared" si="13"/>
        <v>#VALUE!</v>
      </c>
      <c r="X89" s="4" t="str">
        <f t="shared" si="16"/>
        <v/>
      </c>
      <c r="Y89" s="4" t="str">
        <f t="shared" si="14"/>
        <v/>
      </c>
      <c r="Z89" s="4" t="str">
        <f t="shared" si="14"/>
        <v/>
      </c>
      <c r="AA89" s="4" t="str">
        <f t="shared" si="14"/>
        <v/>
      </c>
      <c r="AB89" s="4" t="str">
        <f t="shared" si="14"/>
        <v/>
      </c>
      <c r="AC89" s="4" t="str">
        <f t="shared" si="14"/>
        <v/>
      </c>
      <c r="AD89" s="4" t="str">
        <f t="shared" si="14"/>
        <v/>
      </c>
      <c r="AE89" s="4" t="str">
        <f t="shared" si="14"/>
        <v/>
      </c>
      <c r="AF89" s="4" t="str">
        <f t="shared" si="14"/>
        <v/>
      </c>
      <c r="AG89" s="4" t="str">
        <f t="shared" si="14"/>
        <v/>
      </c>
    </row>
    <row r="90" spans="1:33">
      <c r="A90" s="6">
        <f t="shared" si="15"/>
        <v>83</v>
      </c>
      <c r="B90" s="36">
        <f>TABLE!E84</f>
        <v>0</v>
      </c>
      <c r="C90" s="36">
        <f>TABLE!F84</f>
        <v>0</v>
      </c>
      <c r="D90" s="155">
        <f>TABLE!S84</f>
        <v>0</v>
      </c>
      <c r="E90" s="176" t="e">
        <f>INDEX(기업의이해[description],MATCH(B90,기업의이해[name],0))</f>
        <v>#N/A</v>
      </c>
      <c r="F90" s="179">
        <f>+TABLE!U84</f>
        <v>0</v>
      </c>
      <c r="G90" s="177" t="str">
        <f>TEXT(TABLE!R84,"0000-00-00")</f>
        <v>0000-00-00</v>
      </c>
      <c r="H90" s="59">
        <f>+TABLE!J84</f>
        <v>0</v>
      </c>
      <c r="I90" s="59">
        <f>+TABLE!K84</f>
        <v>0</v>
      </c>
      <c r="J90" s="59">
        <f>+TABLE!M84</f>
        <v>0</v>
      </c>
      <c r="K90" s="156">
        <f>+TABLE!P84</f>
        <v>0</v>
      </c>
      <c r="L90" s="156">
        <f>+TABLE!Q84</f>
        <v>0</v>
      </c>
      <c r="M90" s="138" t="str">
        <f>IFERROR(IF(MATCH($C90,'1. 개요'!$C$68:$C$78,0)&gt;0,"O"),"X")</f>
        <v>X</v>
      </c>
      <c r="N90" s="8" t="str">
        <f t="shared" si="10"/>
        <v>X</v>
      </c>
      <c r="O90" s="2" t="str" cm="1">
        <f t="array" ref="O90">IF($O$7="N/A",$N90,INDEX($P90:$S90,$O$2))</f>
        <v>X</v>
      </c>
      <c r="P90" s="38"/>
      <c r="Q90" s="1" t="str">
        <f t="shared" si="11"/>
        <v>O</v>
      </c>
      <c r="R90" s="38"/>
      <c r="S90" s="38"/>
      <c r="T90" s="8" t="str">
        <f t="shared" si="9"/>
        <v>O</v>
      </c>
      <c r="U90" s="8" t="e">
        <f t="shared" si="12"/>
        <v>#VALUE!</v>
      </c>
      <c r="V90" s="8" t="e">
        <f t="shared" si="13"/>
        <v>#VALUE!</v>
      </c>
      <c r="X90" s="4" t="str">
        <f t="shared" si="16"/>
        <v/>
      </c>
      <c r="Y90" s="4" t="str">
        <f t="shared" si="14"/>
        <v/>
      </c>
      <c r="Z90" s="4" t="str">
        <f t="shared" si="14"/>
        <v/>
      </c>
      <c r="AA90" s="4" t="str">
        <f t="shared" si="14"/>
        <v/>
      </c>
      <c r="AB90" s="4" t="str">
        <f t="shared" si="14"/>
        <v/>
      </c>
      <c r="AC90" s="4" t="str">
        <f t="shared" si="14"/>
        <v/>
      </c>
      <c r="AD90" s="4" t="str">
        <f t="shared" si="14"/>
        <v/>
      </c>
      <c r="AE90" s="4" t="str">
        <f t="shared" si="14"/>
        <v/>
      </c>
      <c r="AF90" s="4" t="str">
        <f t="shared" si="14"/>
        <v/>
      </c>
      <c r="AG90" s="4" t="str">
        <f t="shared" si="14"/>
        <v/>
      </c>
    </row>
    <row r="91" spans="1:33">
      <c r="A91" s="6">
        <f t="shared" si="15"/>
        <v>84</v>
      </c>
      <c r="B91" s="36">
        <f>TABLE!E85</f>
        <v>0</v>
      </c>
      <c r="C91" s="36">
        <f>TABLE!F85</f>
        <v>0</v>
      </c>
      <c r="D91" s="155">
        <f>TABLE!S85</f>
        <v>0</v>
      </c>
      <c r="E91" s="176" t="e">
        <f>INDEX(기업의이해[description],MATCH(B91,기업의이해[name],0))</f>
        <v>#N/A</v>
      </c>
      <c r="F91" s="179">
        <f>+TABLE!U85</f>
        <v>0</v>
      </c>
      <c r="G91" s="177" t="str">
        <f>TEXT(TABLE!R85,"0000-00-00")</f>
        <v>0000-00-00</v>
      </c>
      <c r="H91" s="59">
        <f>+TABLE!J85</f>
        <v>0</v>
      </c>
      <c r="I91" s="59">
        <f>+TABLE!K85</f>
        <v>0</v>
      </c>
      <c r="J91" s="59">
        <f>+TABLE!M85</f>
        <v>0</v>
      </c>
      <c r="K91" s="156">
        <f>+TABLE!P85</f>
        <v>0</v>
      </c>
      <c r="L91" s="156">
        <f>+TABLE!Q85</f>
        <v>0</v>
      </c>
      <c r="M91" s="138" t="str">
        <f>IFERROR(IF(MATCH($C91,'1. 개요'!$C$68:$C$78,0)&gt;0,"O"),"X")</f>
        <v>X</v>
      </c>
      <c r="N91" s="8" t="str">
        <f t="shared" si="10"/>
        <v>X</v>
      </c>
      <c r="O91" s="2" t="str" cm="1">
        <f t="array" ref="O91">IF($O$7="N/A",$N91,INDEX($P91:$S91,$O$2))</f>
        <v>X</v>
      </c>
      <c r="P91" s="38"/>
      <c r="Q91" s="1" t="str">
        <f t="shared" si="11"/>
        <v>O</v>
      </c>
      <c r="R91" s="38"/>
      <c r="S91" s="38"/>
      <c r="T91" s="8" t="str">
        <f t="shared" si="9"/>
        <v>O</v>
      </c>
      <c r="U91" s="8" t="e">
        <f t="shared" si="12"/>
        <v>#VALUE!</v>
      </c>
      <c r="V91" s="8" t="e">
        <f t="shared" si="13"/>
        <v>#VALUE!</v>
      </c>
      <c r="X91" s="4" t="str">
        <f t="shared" si="16"/>
        <v/>
      </c>
      <c r="Y91" s="4" t="str">
        <f t="shared" si="14"/>
        <v/>
      </c>
      <c r="Z91" s="4" t="str">
        <f t="shared" si="14"/>
        <v/>
      </c>
      <c r="AA91" s="4" t="str">
        <f t="shared" si="14"/>
        <v/>
      </c>
      <c r="AB91" s="4" t="str">
        <f t="shared" si="14"/>
        <v/>
      </c>
      <c r="AC91" s="4" t="str">
        <f t="shared" si="14"/>
        <v/>
      </c>
      <c r="AD91" s="4" t="str">
        <f t="shared" si="14"/>
        <v/>
      </c>
      <c r="AE91" s="4" t="str">
        <f t="shared" si="14"/>
        <v/>
      </c>
      <c r="AF91" s="4" t="str">
        <f t="shared" si="14"/>
        <v/>
      </c>
      <c r="AG91" s="4" t="str">
        <f t="shared" si="14"/>
        <v/>
      </c>
    </row>
    <row r="92" spans="1:33">
      <c r="A92" s="6">
        <f t="shared" si="15"/>
        <v>85</v>
      </c>
      <c r="B92" s="36">
        <f>TABLE!E86</f>
        <v>0</v>
      </c>
      <c r="C92" s="36">
        <f>TABLE!F86</f>
        <v>0</v>
      </c>
      <c r="D92" s="155">
        <f>TABLE!S86</f>
        <v>0</v>
      </c>
      <c r="E92" s="176" t="e">
        <f>INDEX(기업의이해[description],MATCH(B92,기업의이해[name],0))</f>
        <v>#N/A</v>
      </c>
      <c r="F92" s="179">
        <f>+TABLE!U86</f>
        <v>0</v>
      </c>
      <c r="G92" s="177" t="str">
        <f>TEXT(TABLE!R86,"0000-00-00")</f>
        <v>0000-00-00</v>
      </c>
      <c r="H92" s="59">
        <f>+TABLE!J86</f>
        <v>0</v>
      </c>
      <c r="I92" s="59">
        <f>+TABLE!K86</f>
        <v>0</v>
      </c>
      <c r="J92" s="59">
        <f>+TABLE!M86</f>
        <v>0</v>
      </c>
      <c r="K92" s="156">
        <f>+TABLE!P86</f>
        <v>0</v>
      </c>
      <c r="L92" s="156">
        <f>+TABLE!Q86</f>
        <v>0</v>
      </c>
      <c r="M92" s="138" t="str">
        <f>IFERROR(IF(MATCH($C92,'1. 개요'!$C$68:$C$78,0)&gt;0,"O"),"X")</f>
        <v>X</v>
      </c>
      <c r="N92" s="8" t="str">
        <f t="shared" si="10"/>
        <v>X</v>
      </c>
      <c r="O92" s="2" t="str" cm="1">
        <f t="array" ref="O92">IF($O$7="N/A",$N92,INDEX($P92:$S92,$O$2))</f>
        <v>X</v>
      </c>
      <c r="P92" s="38"/>
      <c r="Q92" s="1" t="str">
        <f t="shared" si="11"/>
        <v>O</v>
      </c>
      <c r="R92" s="38"/>
      <c r="S92" s="38"/>
      <c r="T92" s="8" t="str">
        <f t="shared" si="9"/>
        <v>O</v>
      </c>
      <c r="U92" s="8" t="e">
        <f t="shared" si="12"/>
        <v>#VALUE!</v>
      </c>
      <c r="V92" s="8" t="e">
        <f t="shared" si="13"/>
        <v>#VALUE!</v>
      </c>
      <c r="X92" s="4" t="str">
        <f t="shared" si="16"/>
        <v/>
      </c>
      <c r="Y92" s="4" t="str">
        <f t="shared" si="14"/>
        <v/>
      </c>
      <c r="Z92" s="4" t="str">
        <f t="shared" si="14"/>
        <v/>
      </c>
      <c r="AA92" s="4" t="str">
        <f t="shared" si="14"/>
        <v/>
      </c>
      <c r="AB92" s="4" t="str">
        <f t="shared" si="14"/>
        <v/>
      </c>
      <c r="AC92" s="4" t="str">
        <f t="shared" si="14"/>
        <v/>
      </c>
      <c r="AD92" s="4" t="str">
        <f t="shared" si="14"/>
        <v/>
      </c>
      <c r="AE92" s="4" t="str">
        <f t="shared" si="14"/>
        <v/>
      </c>
      <c r="AF92" s="4" t="str">
        <f t="shared" si="14"/>
        <v/>
      </c>
      <c r="AG92" s="4" t="str">
        <f t="shared" si="14"/>
        <v/>
      </c>
    </row>
    <row r="93" spans="1:33">
      <c r="A93" s="6">
        <f t="shared" si="15"/>
        <v>86</v>
      </c>
      <c r="B93" s="36">
        <f>TABLE!E87</f>
        <v>0</v>
      </c>
      <c r="C93" s="36">
        <f>TABLE!F87</f>
        <v>0</v>
      </c>
      <c r="D93" s="155">
        <f>TABLE!S87</f>
        <v>0</v>
      </c>
      <c r="E93" s="176" t="e">
        <f>INDEX(기업의이해[description],MATCH(B93,기업의이해[name],0))</f>
        <v>#N/A</v>
      </c>
      <c r="F93" s="179">
        <f>+TABLE!U87</f>
        <v>0</v>
      </c>
      <c r="G93" s="177" t="str">
        <f>TEXT(TABLE!R87,"0000-00-00")</f>
        <v>0000-00-00</v>
      </c>
      <c r="H93" s="59">
        <f>+TABLE!J87</f>
        <v>0</v>
      </c>
      <c r="I93" s="59">
        <f>+TABLE!K87</f>
        <v>0</v>
      </c>
      <c r="J93" s="59">
        <f>+TABLE!M87</f>
        <v>0</v>
      </c>
      <c r="K93" s="156">
        <f>+TABLE!P87</f>
        <v>0</v>
      </c>
      <c r="L93" s="156">
        <f>+TABLE!Q87</f>
        <v>0</v>
      </c>
      <c r="M93" s="138" t="str">
        <f>IFERROR(IF(MATCH($C93,'1. 개요'!$C$68:$C$78,0)&gt;0,"O"),"X")</f>
        <v>X</v>
      </c>
      <c r="N93" s="8" t="str">
        <f t="shared" si="10"/>
        <v>X</v>
      </c>
      <c r="O93" s="2" t="str" cm="1">
        <f t="array" ref="O93">IF($O$7="N/A",$N93,INDEX($P93:$S93,$O$2))</f>
        <v>X</v>
      </c>
      <c r="P93" s="38"/>
      <c r="Q93" s="1" t="str">
        <f t="shared" si="11"/>
        <v>O</v>
      </c>
      <c r="R93" s="38"/>
      <c r="S93" s="38"/>
      <c r="T93" s="8" t="str">
        <f t="shared" si="9"/>
        <v>O</v>
      </c>
      <c r="U93" s="8" t="e">
        <f t="shared" si="12"/>
        <v>#VALUE!</v>
      </c>
      <c r="V93" s="8" t="e">
        <f t="shared" si="13"/>
        <v>#VALUE!</v>
      </c>
      <c r="X93" s="4" t="str">
        <f t="shared" si="16"/>
        <v/>
      </c>
      <c r="Y93" s="4" t="str">
        <f t="shared" si="14"/>
        <v/>
      </c>
      <c r="Z93" s="4" t="str">
        <f t="shared" si="14"/>
        <v/>
      </c>
      <c r="AA93" s="4" t="str">
        <f t="shared" si="14"/>
        <v/>
      </c>
      <c r="AB93" s="4" t="str">
        <f t="shared" si="14"/>
        <v/>
      </c>
      <c r="AC93" s="4" t="str">
        <f t="shared" si="14"/>
        <v/>
      </c>
      <c r="AD93" s="4" t="str">
        <f t="shared" si="14"/>
        <v/>
      </c>
      <c r="AE93" s="4" t="str">
        <f t="shared" si="14"/>
        <v/>
      </c>
      <c r="AF93" s="4" t="str">
        <f t="shared" si="14"/>
        <v/>
      </c>
      <c r="AG93" s="4" t="str">
        <f t="shared" si="14"/>
        <v/>
      </c>
    </row>
    <row r="94" spans="1:33">
      <c r="A94" s="6">
        <f t="shared" si="15"/>
        <v>87</v>
      </c>
      <c r="B94" s="36">
        <f>TABLE!E88</f>
        <v>0</v>
      </c>
      <c r="C94" s="36">
        <f>TABLE!F88</f>
        <v>0</v>
      </c>
      <c r="D94" s="155">
        <f>TABLE!S88</f>
        <v>0</v>
      </c>
      <c r="E94" s="176" t="e">
        <f>INDEX(기업의이해[description],MATCH(B94,기업의이해[name],0))</f>
        <v>#N/A</v>
      </c>
      <c r="F94" s="179">
        <f>+TABLE!U88</f>
        <v>0</v>
      </c>
      <c r="G94" s="177" t="str">
        <f>TEXT(TABLE!R88,"0000-00-00")</f>
        <v>0000-00-00</v>
      </c>
      <c r="H94" s="59">
        <f>+TABLE!J88</f>
        <v>0</v>
      </c>
      <c r="I94" s="59">
        <f>+TABLE!K88</f>
        <v>0</v>
      </c>
      <c r="J94" s="59">
        <f>+TABLE!M88</f>
        <v>0</v>
      </c>
      <c r="K94" s="156">
        <f>+TABLE!P88</f>
        <v>0</v>
      </c>
      <c r="L94" s="156">
        <f>+TABLE!Q88</f>
        <v>0</v>
      </c>
      <c r="M94" s="138" t="str">
        <f>IFERROR(IF(MATCH($C94,'1. 개요'!$C$68:$C$78,0)&gt;0,"O"),"X")</f>
        <v>X</v>
      </c>
      <c r="N94" s="8" t="str">
        <f t="shared" si="10"/>
        <v>X</v>
      </c>
      <c r="O94" s="2" t="str" cm="1">
        <f t="array" ref="O94">IF($O$7="N/A",$N94,INDEX($P94:$S94,$O$2))</f>
        <v>X</v>
      </c>
      <c r="P94" s="38"/>
      <c r="Q94" s="1" t="str">
        <f t="shared" si="11"/>
        <v>O</v>
      </c>
      <c r="R94" s="38"/>
      <c r="S94" s="38"/>
      <c r="T94" s="8" t="str">
        <f t="shared" si="9"/>
        <v>O</v>
      </c>
      <c r="U94" s="8" t="e">
        <f t="shared" si="12"/>
        <v>#VALUE!</v>
      </c>
      <c r="V94" s="8" t="e">
        <f t="shared" si="13"/>
        <v>#VALUE!</v>
      </c>
      <c r="X94" s="4" t="str">
        <f t="shared" si="16"/>
        <v/>
      </c>
      <c r="Y94" s="4" t="str">
        <f t="shared" si="14"/>
        <v/>
      </c>
      <c r="Z94" s="4" t="str">
        <f t="shared" si="14"/>
        <v/>
      </c>
      <c r="AA94" s="4" t="str">
        <f t="shared" si="14"/>
        <v/>
      </c>
      <c r="AB94" s="4" t="str">
        <f t="shared" si="14"/>
        <v/>
      </c>
      <c r="AC94" s="4" t="str">
        <f t="shared" si="14"/>
        <v/>
      </c>
      <c r="AD94" s="4" t="str">
        <f t="shared" si="14"/>
        <v/>
      </c>
      <c r="AE94" s="4" t="str">
        <f t="shared" si="14"/>
        <v/>
      </c>
      <c r="AF94" s="4" t="str">
        <f t="shared" si="14"/>
        <v/>
      </c>
      <c r="AG94" s="4" t="str">
        <f t="shared" si="14"/>
        <v/>
      </c>
    </row>
    <row r="95" spans="1:33">
      <c r="A95" s="6">
        <f t="shared" si="15"/>
        <v>88</v>
      </c>
      <c r="B95" s="36">
        <f>TABLE!E89</f>
        <v>0</v>
      </c>
      <c r="C95" s="36">
        <f>TABLE!F89</f>
        <v>0</v>
      </c>
      <c r="D95" s="155">
        <f>TABLE!S89</f>
        <v>0</v>
      </c>
      <c r="E95" s="176" t="e">
        <f>INDEX(기업의이해[description],MATCH(B95,기업의이해[name],0))</f>
        <v>#N/A</v>
      </c>
      <c r="F95" s="179">
        <f>+TABLE!U89</f>
        <v>0</v>
      </c>
      <c r="G95" s="177" t="str">
        <f>TEXT(TABLE!R89,"0000-00-00")</f>
        <v>0000-00-00</v>
      </c>
      <c r="H95" s="59">
        <f>+TABLE!J89</f>
        <v>0</v>
      </c>
      <c r="I95" s="59">
        <f>+TABLE!K89</f>
        <v>0</v>
      </c>
      <c r="J95" s="59">
        <f>+TABLE!M89</f>
        <v>0</v>
      </c>
      <c r="K95" s="156">
        <f>+TABLE!P89</f>
        <v>0</v>
      </c>
      <c r="L95" s="156">
        <f>+TABLE!Q89</f>
        <v>0</v>
      </c>
      <c r="M95" s="138" t="str">
        <f>IFERROR(IF(MATCH($C95,'1. 개요'!$C$68:$C$78,0)&gt;0,"O"),"X")</f>
        <v>X</v>
      </c>
      <c r="N95" s="8" t="str">
        <f t="shared" si="10"/>
        <v>X</v>
      </c>
      <c r="O95" s="2" t="str" cm="1">
        <f t="array" ref="O95">IF($O$7="N/A",$N95,INDEX($P95:$S95,$O$2))</f>
        <v>X</v>
      </c>
      <c r="P95" s="38"/>
      <c r="Q95" s="1" t="str">
        <f t="shared" si="11"/>
        <v>O</v>
      </c>
      <c r="R95" s="38"/>
      <c r="S95" s="38"/>
      <c r="T95" s="8" t="str">
        <f t="shared" si="9"/>
        <v>O</v>
      </c>
      <c r="U95" s="8" t="e">
        <f t="shared" si="12"/>
        <v>#VALUE!</v>
      </c>
      <c r="V95" s="8" t="e">
        <f t="shared" si="13"/>
        <v>#VALUE!</v>
      </c>
      <c r="X95" s="4" t="str">
        <f t="shared" si="16"/>
        <v/>
      </c>
      <c r="Y95" s="4" t="str">
        <f t="shared" si="14"/>
        <v/>
      </c>
      <c r="Z95" s="4" t="str">
        <f t="shared" si="14"/>
        <v/>
      </c>
      <c r="AA95" s="4" t="str">
        <f t="shared" si="14"/>
        <v/>
      </c>
      <c r="AB95" s="4" t="str">
        <f t="shared" si="14"/>
        <v/>
      </c>
      <c r="AC95" s="4" t="str">
        <f t="shared" si="14"/>
        <v/>
      </c>
      <c r="AD95" s="4" t="str">
        <f t="shared" si="14"/>
        <v/>
      </c>
      <c r="AE95" s="4" t="str">
        <f t="shared" si="14"/>
        <v/>
      </c>
      <c r="AF95" s="4" t="str">
        <f t="shared" si="14"/>
        <v/>
      </c>
      <c r="AG95" s="4" t="str">
        <f t="shared" si="14"/>
        <v/>
      </c>
    </row>
    <row r="96" spans="1:33">
      <c r="A96" s="137">
        <f t="shared" si="15"/>
        <v>89</v>
      </c>
      <c r="B96" s="36">
        <f>TABLE!E90</f>
        <v>0</v>
      </c>
      <c r="C96" s="36">
        <f>TABLE!F90</f>
        <v>0</v>
      </c>
      <c r="D96" s="155">
        <f>TABLE!S90</f>
        <v>0</v>
      </c>
      <c r="E96" s="176" t="e">
        <f>INDEX(기업의이해[description],MATCH(B96,기업의이해[name],0))</f>
        <v>#N/A</v>
      </c>
      <c r="F96" s="179">
        <f>+TABLE!U90</f>
        <v>0</v>
      </c>
      <c r="G96" s="177" t="str">
        <f>TEXT(TABLE!R90,"0000-00-00")</f>
        <v>0000-00-00</v>
      </c>
      <c r="H96" s="59">
        <f>+TABLE!J90</f>
        <v>0</v>
      </c>
      <c r="I96" s="59">
        <f>+TABLE!K90</f>
        <v>0</v>
      </c>
      <c r="J96" s="59">
        <f>+TABLE!M90</f>
        <v>0</v>
      </c>
      <c r="K96" s="156">
        <f>+TABLE!P90</f>
        <v>0</v>
      </c>
      <c r="L96" s="156">
        <f>+TABLE!Q90</f>
        <v>0</v>
      </c>
      <c r="M96" s="138" t="str">
        <f>IFERROR(IF(MATCH($C96,'1. 개요'!$C$68:$C$78,0)&gt;0,"O"),"X")</f>
        <v>X</v>
      </c>
      <c r="N96" s="8" t="str">
        <f t="shared" si="10"/>
        <v>X</v>
      </c>
      <c r="O96" s="2" t="str" cm="1">
        <f t="array" ref="O96">IF($O$7="N/A",$N96,INDEX($P96:$S96,$O$2))</f>
        <v>X</v>
      </c>
      <c r="P96" s="38"/>
      <c r="Q96" s="1" t="str">
        <f t="shared" si="11"/>
        <v>O</v>
      </c>
      <c r="R96" s="38"/>
      <c r="S96" s="38"/>
      <c r="T96" s="8" t="str">
        <f t="shared" si="9"/>
        <v>O</v>
      </c>
      <c r="U96" s="8" t="e">
        <f t="shared" si="12"/>
        <v>#VALUE!</v>
      </c>
      <c r="V96" s="8" t="e">
        <f t="shared" si="13"/>
        <v>#VALUE!</v>
      </c>
      <c r="X96" s="4" t="str">
        <f t="shared" si="16"/>
        <v/>
      </c>
      <c r="Y96" s="4" t="str">
        <f t="shared" si="14"/>
        <v/>
      </c>
      <c r="Z96" s="4" t="str">
        <f t="shared" si="14"/>
        <v/>
      </c>
      <c r="AA96" s="4" t="str">
        <f t="shared" si="14"/>
        <v/>
      </c>
      <c r="AB96" s="4" t="str">
        <f t="shared" si="14"/>
        <v/>
      </c>
      <c r="AC96" s="4" t="str">
        <f t="shared" si="14"/>
        <v/>
      </c>
      <c r="AD96" s="4" t="str">
        <f t="shared" si="14"/>
        <v/>
      </c>
      <c r="AE96" s="4" t="str">
        <f t="shared" si="14"/>
        <v/>
      </c>
      <c r="AF96" s="4" t="str">
        <f t="shared" si="14"/>
        <v/>
      </c>
      <c r="AG96" s="4" t="str">
        <f t="shared" si="14"/>
        <v/>
      </c>
    </row>
    <row r="97" spans="1:33">
      <c r="A97" s="137">
        <f t="shared" si="15"/>
        <v>90</v>
      </c>
      <c r="B97" s="36">
        <f>TABLE!E91</f>
        <v>0</v>
      </c>
      <c r="C97" s="36">
        <f>TABLE!F91</f>
        <v>0</v>
      </c>
      <c r="D97" s="155">
        <f>TABLE!S91</f>
        <v>0</v>
      </c>
      <c r="E97" s="176" t="e">
        <f>INDEX(기업의이해[description],MATCH(B97,기업의이해[name],0))</f>
        <v>#N/A</v>
      </c>
      <c r="F97" s="179">
        <f>+TABLE!U91</f>
        <v>0</v>
      </c>
      <c r="G97" s="177" t="str">
        <f>TEXT(TABLE!R91,"0000-00-00")</f>
        <v>0000-00-00</v>
      </c>
      <c r="H97" s="59">
        <f>+TABLE!J91</f>
        <v>0</v>
      </c>
      <c r="I97" s="59">
        <f>+TABLE!K91</f>
        <v>0</v>
      </c>
      <c r="J97" s="59">
        <f>+TABLE!M91</f>
        <v>0</v>
      </c>
      <c r="K97" s="156">
        <f>+TABLE!P91</f>
        <v>0</v>
      </c>
      <c r="L97" s="156">
        <f>+TABLE!Q91</f>
        <v>0</v>
      </c>
      <c r="M97" s="138" t="str">
        <f>IFERROR(IF(MATCH($C97,'1. 개요'!$C$68:$C$78,0)&gt;0,"O"),"X")</f>
        <v>X</v>
      </c>
      <c r="N97" s="8" t="str">
        <f t="shared" si="10"/>
        <v>X</v>
      </c>
      <c r="O97" s="2" t="str" cm="1">
        <f t="array" ref="O97">IF($O$7="N/A",$N97,INDEX($P97:$S97,$O$2))</f>
        <v>X</v>
      </c>
      <c r="P97" s="38"/>
      <c r="Q97" s="1" t="str">
        <f t="shared" si="11"/>
        <v>O</v>
      </c>
      <c r="R97" s="38"/>
      <c r="S97" s="38"/>
      <c r="T97" s="8" t="str">
        <f t="shared" si="9"/>
        <v>O</v>
      </c>
      <c r="U97" s="8" t="e">
        <f t="shared" si="12"/>
        <v>#VALUE!</v>
      </c>
      <c r="V97" s="8" t="e">
        <f t="shared" si="13"/>
        <v>#VALUE!</v>
      </c>
      <c r="X97" s="4" t="str">
        <f t="shared" si="16"/>
        <v/>
      </c>
      <c r="Y97" s="4" t="str">
        <f t="shared" si="14"/>
        <v/>
      </c>
      <c r="Z97" s="4" t="str">
        <f t="shared" si="14"/>
        <v/>
      </c>
      <c r="AA97" s="4" t="str">
        <f t="shared" si="14"/>
        <v/>
      </c>
      <c r="AB97" s="4" t="str">
        <f t="shared" si="14"/>
        <v/>
      </c>
      <c r="AC97" s="4" t="str">
        <f t="shared" si="14"/>
        <v/>
      </c>
      <c r="AD97" s="4" t="str">
        <f t="shared" si="14"/>
        <v/>
      </c>
      <c r="AE97" s="4" t="str">
        <f t="shared" si="14"/>
        <v/>
      </c>
      <c r="AF97" s="4" t="str">
        <f t="shared" si="14"/>
        <v/>
      </c>
      <c r="AG97" s="4" t="str">
        <f t="shared" si="14"/>
        <v/>
      </c>
    </row>
    <row r="98" spans="1:33">
      <c r="A98" s="6">
        <f t="shared" si="15"/>
        <v>91</v>
      </c>
      <c r="B98" s="36">
        <f>TABLE!E92</f>
        <v>0</v>
      </c>
      <c r="C98" s="36">
        <f>TABLE!F92</f>
        <v>0</v>
      </c>
      <c r="D98" s="155">
        <f>TABLE!S92</f>
        <v>0</v>
      </c>
      <c r="E98" s="176" t="e">
        <f>INDEX(기업의이해[description],MATCH(B98,기업의이해[name],0))</f>
        <v>#N/A</v>
      </c>
      <c r="F98" s="179">
        <f>+TABLE!U92</f>
        <v>0</v>
      </c>
      <c r="G98" s="177" t="str">
        <f>TEXT(TABLE!R92,"0000-00-00")</f>
        <v>0000-00-00</v>
      </c>
      <c r="H98" s="59">
        <f>+TABLE!J92</f>
        <v>0</v>
      </c>
      <c r="I98" s="59">
        <f>+TABLE!K92</f>
        <v>0</v>
      </c>
      <c r="J98" s="59">
        <f>+TABLE!M92</f>
        <v>0</v>
      </c>
      <c r="K98" s="156">
        <f>+TABLE!P92</f>
        <v>0</v>
      </c>
      <c r="L98" s="156">
        <f>+TABLE!Q92</f>
        <v>0</v>
      </c>
      <c r="M98" s="138" t="str">
        <f>IFERROR(IF(MATCH($C98,'1. 개요'!$C$68:$C$78,0)&gt;0,"O"),"X")</f>
        <v>X</v>
      </c>
      <c r="N98" s="8" t="str">
        <f t="shared" si="10"/>
        <v>X</v>
      </c>
      <c r="O98" s="2" t="str" cm="1">
        <f t="array" ref="O98">IF($O$7="N/A",$N98,INDEX($P98:$S98,$O$2))</f>
        <v>X</v>
      </c>
      <c r="P98" s="38"/>
      <c r="Q98" s="1" t="str">
        <f t="shared" si="11"/>
        <v>O</v>
      </c>
      <c r="R98" s="38"/>
      <c r="S98" s="38"/>
      <c r="T98" s="8" t="str">
        <f t="shared" si="9"/>
        <v>O</v>
      </c>
      <c r="U98" s="8" t="e">
        <f t="shared" si="12"/>
        <v>#VALUE!</v>
      </c>
      <c r="V98" s="8" t="e">
        <f t="shared" si="13"/>
        <v>#VALUE!</v>
      </c>
      <c r="X98" s="4" t="str">
        <f t="shared" si="16"/>
        <v/>
      </c>
      <c r="Y98" s="4" t="str">
        <f t="shared" si="14"/>
        <v/>
      </c>
      <c r="Z98" s="4" t="str">
        <f t="shared" si="14"/>
        <v/>
      </c>
      <c r="AA98" s="4" t="str">
        <f t="shared" si="14"/>
        <v/>
      </c>
      <c r="AB98" s="4" t="str">
        <f t="shared" si="14"/>
        <v/>
      </c>
      <c r="AC98" s="4" t="str">
        <f t="shared" si="14"/>
        <v/>
      </c>
      <c r="AD98" s="4" t="str">
        <f t="shared" si="14"/>
        <v/>
      </c>
      <c r="AE98" s="4" t="str">
        <f t="shared" si="14"/>
        <v/>
      </c>
      <c r="AF98" s="4" t="str">
        <f t="shared" si="14"/>
        <v/>
      </c>
      <c r="AG98" s="4" t="str">
        <f t="shared" si="14"/>
        <v/>
      </c>
    </row>
    <row r="99" spans="1:33">
      <c r="A99" s="137">
        <f t="shared" si="15"/>
        <v>92</v>
      </c>
      <c r="B99" s="36">
        <f>TABLE!E93</f>
        <v>0</v>
      </c>
      <c r="C99" s="36">
        <f>TABLE!F93</f>
        <v>0</v>
      </c>
      <c r="D99" s="155">
        <f>TABLE!S93</f>
        <v>0</v>
      </c>
      <c r="E99" s="176" t="e">
        <f>INDEX(기업의이해[description],MATCH(B99,기업의이해[name],0))</f>
        <v>#N/A</v>
      </c>
      <c r="F99" s="179">
        <f>+TABLE!U93</f>
        <v>0</v>
      </c>
      <c r="G99" s="177" t="str">
        <f>TEXT(TABLE!R93,"0000-00-00")</f>
        <v>0000-00-00</v>
      </c>
      <c r="H99" s="59">
        <f>+TABLE!J93</f>
        <v>0</v>
      </c>
      <c r="I99" s="59">
        <f>+TABLE!K93</f>
        <v>0</v>
      </c>
      <c r="J99" s="59">
        <f>+TABLE!M93</f>
        <v>0</v>
      </c>
      <c r="K99" s="156">
        <f>+TABLE!P93</f>
        <v>0</v>
      </c>
      <c r="L99" s="156">
        <f>+TABLE!Q93</f>
        <v>0</v>
      </c>
      <c r="M99" s="138" t="str">
        <f>IFERROR(IF(MATCH($C99,'1. 개요'!$C$68:$C$78,0)&gt;0,"O"),"X")</f>
        <v>X</v>
      </c>
      <c r="N99" s="8" t="str">
        <f t="shared" si="10"/>
        <v>X</v>
      </c>
      <c r="O99" s="2" t="str" cm="1">
        <f t="array" ref="O99">IF($O$7="N/A",$N99,INDEX($P99:$S99,$O$2))</f>
        <v>X</v>
      </c>
      <c r="P99" s="38"/>
      <c r="Q99" s="1" t="str">
        <f t="shared" si="11"/>
        <v>O</v>
      </c>
      <c r="R99" s="38"/>
      <c r="S99" s="38"/>
      <c r="T99" s="8" t="str">
        <f t="shared" si="9"/>
        <v>O</v>
      </c>
      <c r="U99" s="8" t="e">
        <f t="shared" si="12"/>
        <v>#VALUE!</v>
      </c>
      <c r="V99" s="8" t="e">
        <f t="shared" si="13"/>
        <v>#VALUE!</v>
      </c>
      <c r="X99" s="4" t="str">
        <f t="shared" si="16"/>
        <v/>
      </c>
      <c r="Y99" s="4" t="str">
        <f t="shared" si="14"/>
        <v/>
      </c>
      <c r="Z99" s="4" t="str">
        <f t="shared" si="14"/>
        <v/>
      </c>
      <c r="AA99" s="4" t="str">
        <f t="shared" si="14"/>
        <v/>
      </c>
      <c r="AB99" s="4" t="str">
        <f t="shared" si="14"/>
        <v/>
      </c>
      <c r="AC99" s="4" t="str">
        <f t="shared" si="14"/>
        <v/>
      </c>
      <c r="AD99" s="4" t="str">
        <f t="shared" si="14"/>
        <v/>
      </c>
      <c r="AE99" s="4" t="str">
        <f t="shared" si="14"/>
        <v/>
      </c>
      <c r="AF99" s="4" t="str">
        <f t="shared" si="14"/>
        <v/>
      </c>
      <c r="AG99" s="4" t="str">
        <f t="shared" si="14"/>
        <v/>
      </c>
    </row>
    <row r="100" spans="1:33">
      <c r="A100" s="6">
        <f t="shared" si="15"/>
        <v>93</v>
      </c>
      <c r="B100" s="36">
        <f>TABLE!E94</f>
        <v>0</v>
      </c>
      <c r="C100" s="36">
        <f>TABLE!F94</f>
        <v>0</v>
      </c>
      <c r="D100" s="155">
        <f>TABLE!S94</f>
        <v>0</v>
      </c>
      <c r="E100" s="176" t="e">
        <f>INDEX(기업의이해[description],MATCH(B100,기업의이해[name],0))</f>
        <v>#N/A</v>
      </c>
      <c r="F100" s="179">
        <f>+TABLE!U94</f>
        <v>0</v>
      </c>
      <c r="G100" s="177" t="str">
        <f>TEXT(TABLE!R94,"0000-00-00")</f>
        <v>0000-00-00</v>
      </c>
      <c r="H100" s="59">
        <f>+TABLE!J94</f>
        <v>0</v>
      </c>
      <c r="I100" s="59">
        <f>+TABLE!K94</f>
        <v>0</v>
      </c>
      <c r="J100" s="59">
        <f>+TABLE!M94</f>
        <v>0</v>
      </c>
      <c r="K100" s="156">
        <f>+TABLE!P94</f>
        <v>0</v>
      </c>
      <c r="L100" s="156">
        <f>+TABLE!Q94</f>
        <v>0</v>
      </c>
      <c r="M100" s="138" t="str">
        <f>IFERROR(IF(MATCH($C100,'1. 개요'!$C$68:$C$78,0)&gt;0,"O"),"X")</f>
        <v>X</v>
      </c>
      <c r="N100" s="8" t="str">
        <f t="shared" si="10"/>
        <v>X</v>
      </c>
      <c r="O100" s="2" t="str" cm="1">
        <f t="array" ref="O100">IF($O$7="N/A",$N100,INDEX($P100:$S100,$O$2))</f>
        <v>X</v>
      </c>
      <c r="P100" s="38"/>
      <c r="Q100" s="1" t="str">
        <f t="shared" si="11"/>
        <v>O</v>
      </c>
      <c r="R100" s="38"/>
      <c r="S100" s="38"/>
      <c r="T100" s="8" t="str">
        <f t="shared" si="9"/>
        <v>O</v>
      </c>
      <c r="U100" s="8" t="e">
        <f t="shared" si="12"/>
        <v>#VALUE!</v>
      </c>
      <c r="V100" s="8" t="e">
        <f t="shared" si="13"/>
        <v>#VALUE!</v>
      </c>
      <c r="X100" s="4" t="str">
        <f t="shared" si="16"/>
        <v/>
      </c>
      <c r="Y100" s="4" t="str">
        <f t="shared" si="14"/>
        <v/>
      </c>
      <c r="Z100" s="4" t="str">
        <f t="shared" si="14"/>
        <v/>
      </c>
      <c r="AA100" s="4" t="str">
        <f t="shared" si="14"/>
        <v/>
      </c>
      <c r="AB100" s="4" t="str">
        <f t="shared" si="14"/>
        <v/>
      </c>
      <c r="AC100" s="4" t="str">
        <f t="shared" si="14"/>
        <v/>
      </c>
      <c r="AD100" s="4" t="str">
        <f t="shared" si="14"/>
        <v/>
      </c>
      <c r="AE100" s="4" t="str">
        <f t="shared" si="14"/>
        <v/>
      </c>
      <c r="AF100" s="4" t="str">
        <f t="shared" si="14"/>
        <v/>
      </c>
      <c r="AG100" s="4" t="str">
        <f t="shared" si="14"/>
        <v/>
      </c>
    </row>
    <row r="101" spans="1:33">
      <c r="A101" s="6">
        <f t="shared" si="15"/>
        <v>94</v>
      </c>
      <c r="B101" s="36">
        <f>TABLE!E95</f>
        <v>0</v>
      </c>
      <c r="C101" s="36">
        <f>TABLE!F95</f>
        <v>0</v>
      </c>
      <c r="D101" s="155">
        <f>TABLE!S95</f>
        <v>0</v>
      </c>
      <c r="E101" s="176" t="e">
        <f>INDEX(기업의이해[description],MATCH(B101,기업의이해[name],0))</f>
        <v>#N/A</v>
      </c>
      <c r="F101" s="179">
        <f>+TABLE!U95</f>
        <v>0</v>
      </c>
      <c r="G101" s="177" t="str">
        <f>TEXT(TABLE!R95,"0000-00-00")</f>
        <v>0000-00-00</v>
      </c>
      <c r="H101" s="59">
        <f>+TABLE!J95</f>
        <v>0</v>
      </c>
      <c r="I101" s="59">
        <f>+TABLE!K95</f>
        <v>0</v>
      </c>
      <c r="J101" s="59">
        <f>+TABLE!M95</f>
        <v>0</v>
      </c>
      <c r="K101" s="156">
        <f>+TABLE!P95</f>
        <v>0</v>
      </c>
      <c r="L101" s="156">
        <f>+TABLE!Q95</f>
        <v>0</v>
      </c>
      <c r="M101" s="138" t="str">
        <f>IFERROR(IF(MATCH($C101,'1. 개요'!$C$68:$C$78,0)&gt;0,"O"),"X")</f>
        <v>X</v>
      </c>
      <c r="N101" s="8" t="str">
        <f t="shared" si="10"/>
        <v>X</v>
      </c>
      <c r="O101" s="2" t="str" cm="1">
        <f t="array" ref="O101">IF($O$7="N/A",$N101,INDEX($P101:$S101,$O$2))</f>
        <v>X</v>
      </c>
      <c r="P101" s="38"/>
      <c r="Q101" s="1" t="str">
        <f t="shared" si="11"/>
        <v>O</v>
      </c>
      <c r="R101" s="38"/>
      <c r="S101" s="38"/>
      <c r="T101" s="8" t="str">
        <f t="shared" si="9"/>
        <v>O</v>
      </c>
      <c r="U101" s="8" t="e">
        <f t="shared" si="12"/>
        <v>#VALUE!</v>
      </c>
      <c r="V101" s="8" t="e">
        <f t="shared" si="13"/>
        <v>#VALUE!</v>
      </c>
      <c r="X101" s="4" t="str">
        <f t="shared" si="16"/>
        <v/>
      </c>
      <c r="Y101" s="4" t="str">
        <f t="shared" si="14"/>
        <v/>
      </c>
      <c r="Z101" s="4" t="str">
        <f t="shared" si="14"/>
        <v/>
      </c>
      <c r="AA101" s="4" t="str">
        <f t="shared" si="14"/>
        <v/>
      </c>
      <c r="AB101" s="4" t="str">
        <f t="shared" si="14"/>
        <v/>
      </c>
      <c r="AC101" s="4" t="str">
        <f t="shared" si="14"/>
        <v/>
      </c>
      <c r="AD101" s="4" t="str">
        <f t="shared" si="14"/>
        <v/>
      </c>
      <c r="AE101" s="4" t="str">
        <f t="shared" si="14"/>
        <v/>
      </c>
      <c r="AF101" s="4" t="str">
        <f t="shared" ref="Y101:AG130" si="17">IF(AF$7="N/A", "", COUNTIF($D101:$E101, "*" &amp; AF$7 &amp; "*"))</f>
        <v/>
      </c>
      <c r="AG101" s="4" t="str">
        <f t="shared" si="17"/>
        <v/>
      </c>
    </row>
    <row r="102" spans="1:33">
      <c r="A102" s="6">
        <f t="shared" si="15"/>
        <v>95</v>
      </c>
      <c r="B102" s="36">
        <f>TABLE!E96</f>
        <v>0</v>
      </c>
      <c r="C102" s="36">
        <f>TABLE!F96</f>
        <v>0</v>
      </c>
      <c r="D102" s="155">
        <f>TABLE!S96</f>
        <v>0</v>
      </c>
      <c r="E102" s="176" t="e">
        <f>INDEX(기업의이해[description],MATCH(B102,기업의이해[name],0))</f>
        <v>#N/A</v>
      </c>
      <c r="F102" s="179">
        <f>+TABLE!U96</f>
        <v>0</v>
      </c>
      <c r="G102" s="177" t="str">
        <f>TEXT(TABLE!R96,"0000-00-00")</f>
        <v>0000-00-00</v>
      </c>
      <c r="H102" s="59">
        <f>+TABLE!J96</f>
        <v>0</v>
      </c>
      <c r="I102" s="59">
        <f>+TABLE!K96</f>
        <v>0</v>
      </c>
      <c r="J102" s="59">
        <f>+TABLE!M96</f>
        <v>0</v>
      </c>
      <c r="K102" s="156">
        <f>+TABLE!P96</f>
        <v>0</v>
      </c>
      <c r="L102" s="156">
        <f>+TABLE!Q96</f>
        <v>0</v>
      </c>
      <c r="M102" s="138" t="str">
        <f>IFERROR(IF(MATCH($C102,'1. 개요'!$C$68:$C$78,0)&gt;0,"O"),"X")</f>
        <v>X</v>
      </c>
      <c r="N102" s="8" t="str">
        <f t="shared" si="10"/>
        <v>X</v>
      </c>
      <c r="O102" s="2" t="str" cm="1">
        <f t="array" ref="O102">IF($O$7="N/A",$N102,INDEX($P102:$S102,$O$2))</f>
        <v>X</v>
      </c>
      <c r="P102" s="38"/>
      <c r="Q102" s="1" t="str">
        <f t="shared" si="11"/>
        <v>O</v>
      </c>
      <c r="R102" s="38"/>
      <c r="S102" s="38"/>
      <c r="T102" s="8" t="str">
        <f t="shared" si="9"/>
        <v>O</v>
      </c>
      <c r="U102" s="8" t="e">
        <f t="shared" si="12"/>
        <v>#VALUE!</v>
      </c>
      <c r="V102" s="8" t="e">
        <f t="shared" si="13"/>
        <v>#VALUE!</v>
      </c>
      <c r="X102" s="4" t="str">
        <f t="shared" si="16"/>
        <v/>
      </c>
      <c r="Y102" s="4" t="str">
        <f t="shared" si="17"/>
        <v/>
      </c>
      <c r="Z102" s="4" t="str">
        <f t="shared" si="17"/>
        <v/>
      </c>
      <c r="AA102" s="4" t="str">
        <f t="shared" si="17"/>
        <v/>
      </c>
      <c r="AB102" s="4" t="str">
        <f t="shared" si="17"/>
        <v/>
      </c>
      <c r="AC102" s="4" t="str">
        <f t="shared" si="17"/>
        <v/>
      </c>
      <c r="AD102" s="4" t="str">
        <f t="shared" si="17"/>
        <v/>
      </c>
      <c r="AE102" s="4" t="str">
        <f t="shared" si="17"/>
        <v/>
      </c>
      <c r="AF102" s="4" t="str">
        <f t="shared" si="17"/>
        <v/>
      </c>
      <c r="AG102" s="4" t="str">
        <f t="shared" si="17"/>
        <v/>
      </c>
    </row>
    <row r="103" spans="1:33">
      <c r="A103" s="6">
        <f t="shared" si="15"/>
        <v>96</v>
      </c>
      <c r="B103" s="36">
        <f>TABLE!E97</f>
        <v>0</v>
      </c>
      <c r="C103" s="36">
        <f>TABLE!F97</f>
        <v>0</v>
      </c>
      <c r="D103" s="155">
        <f>TABLE!S97</f>
        <v>0</v>
      </c>
      <c r="E103" s="176" t="e">
        <f>INDEX(기업의이해[description],MATCH(B103,기업의이해[name],0))</f>
        <v>#N/A</v>
      </c>
      <c r="F103" s="179">
        <f>+TABLE!U97</f>
        <v>0</v>
      </c>
      <c r="G103" s="177" t="str">
        <f>TEXT(TABLE!R97,"0000-00-00")</f>
        <v>0000-00-00</v>
      </c>
      <c r="H103" s="59">
        <f>+TABLE!J97</f>
        <v>0</v>
      </c>
      <c r="I103" s="59">
        <f>+TABLE!K97</f>
        <v>0</v>
      </c>
      <c r="J103" s="59">
        <f>+TABLE!M97</f>
        <v>0</v>
      </c>
      <c r="K103" s="156">
        <f>+TABLE!P97</f>
        <v>0</v>
      </c>
      <c r="L103" s="156">
        <f>+TABLE!Q97</f>
        <v>0</v>
      </c>
      <c r="M103" s="138" t="str">
        <f>IFERROR(IF(MATCH($C103,'1. 개요'!$C$68:$C$78,0)&gt;0,"O"),"X")</f>
        <v>X</v>
      </c>
      <c r="N103" s="8" t="str">
        <f t="shared" si="10"/>
        <v>X</v>
      </c>
      <c r="O103" s="2" t="str" cm="1">
        <f t="array" ref="O103">IF($O$7="N/A",$N103,INDEX($P103:$S103,$O$2))</f>
        <v>X</v>
      </c>
      <c r="P103" s="38"/>
      <c r="Q103" s="1" t="str">
        <f t="shared" si="11"/>
        <v>O</v>
      </c>
      <c r="R103" s="38"/>
      <c r="S103" s="38"/>
      <c r="T103" s="8" t="str">
        <f t="shared" si="9"/>
        <v>O</v>
      </c>
      <c r="U103" s="8" t="e">
        <f t="shared" si="12"/>
        <v>#VALUE!</v>
      </c>
      <c r="V103" s="8" t="e">
        <f t="shared" si="13"/>
        <v>#VALUE!</v>
      </c>
      <c r="X103" s="4" t="str">
        <f t="shared" si="16"/>
        <v/>
      </c>
      <c r="Y103" s="4" t="str">
        <f t="shared" si="17"/>
        <v/>
      </c>
      <c r="Z103" s="4" t="str">
        <f t="shared" si="17"/>
        <v/>
      </c>
      <c r="AA103" s="4" t="str">
        <f t="shared" si="17"/>
        <v/>
      </c>
      <c r="AB103" s="4" t="str">
        <f t="shared" si="17"/>
        <v/>
      </c>
      <c r="AC103" s="4" t="str">
        <f t="shared" si="17"/>
        <v/>
      </c>
      <c r="AD103" s="4" t="str">
        <f t="shared" si="17"/>
        <v/>
      </c>
      <c r="AE103" s="4" t="str">
        <f t="shared" si="17"/>
        <v/>
      </c>
      <c r="AF103" s="4" t="str">
        <f t="shared" si="17"/>
        <v/>
      </c>
      <c r="AG103" s="4" t="str">
        <f t="shared" si="17"/>
        <v/>
      </c>
    </row>
    <row r="104" spans="1:33">
      <c r="A104" s="6">
        <f t="shared" si="15"/>
        <v>97</v>
      </c>
      <c r="B104" s="36">
        <f>TABLE!E98</f>
        <v>0</v>
      </c>
      <c r="C104" s="36">
        <f>TABLE!F98</f>
        <v>0</v>
      </c>
      <c r="D104" s="155">
        <f>TABLE!S98</f>
        <v>0</v>
      </c>
      <c r="E104" s="176" t="e">
        <f>INDEX(기업의이해[description],MATCH(B104,기업의이해[name],0))</f>
        <v>#N/A</v>
      </c>
      <c r="F104" s="179">
        <f>+TABLE!U98</f>
        <v>0</v>
      </c>
      <c r="G104" s="177" t="str">
        <f>TEXT(TABLE!R98,"0000-00-00")</f>
        <v>0000-00-00</v>
      </c>
      <c r="H104" s="59">
        <f>+TABLE!J98</f>
        <v>0</v>
      </c>
      <c r="I104" s="59">
        <f>+TABLE!K98</f>
        <v>0</v>
      </c>
      <c r="J104" s="59">
        <f>+TABLE!M98</f>
        <v>0</v>
      </c>
      <c r="K104" s="156">
        <f>+TABLE!P98</f>
        <v>0</v>
      </c>
      <c r="L104" s="156">
        <f>+TABLE!Q98</f>
        <v>0</v>
      </c>
      <c r="M104" s="138" t="str">
        <f>IFERROR(IF(MATCH($C104,'1. 개요'!$C$68:$C$78,0)&gt;0,"O"),"X")</f>
        <v>X</v>
      </c>
      <c r="N104" s="8" t="str">
        <f t="shared" si="10"/>
        <v>X</v>
      </c>
      <c r="O104" s="2" t="str" cm="1">
        <f t="array" ref="O104">IF($O$7="N/A",$N104,INDEX($P104:$S104,$O$2))</f>
        <v>X</v>
      </c>
      <c r="P104" s="38"/>
      <c r="Q104" s="1" t="str">
        <f t="shared" si="11"/>
        <v>O</v>
      </c>
      <c r="R104" s="38"/>
      <c r="S104" s="38"/>
      <c r="T104" s="8" t="str">
        <f t="shared" si="9"/>
        <v>O</v>
      </c>
      <c r="U104" s="8" t="e">
        <f t="shared" si="12"/>
        <v>#VALUE!</v>
      </c>
      <c r="V104" s="8" t="e">
        <f t="shared" si="13"/>
        <v>#VALUE!</v>
      </c>
      <c r="X104" s="4" t="str">
        <f t="shared" si="16"/>
        <v/>
      </c>
      <c r="Y104" s="4" t="str">
        <f t="shared" si="17"/>
        <v/>
      </c>
      <c r="Z104" s="4" t="str">
        <f t="shared" si="17"/>
        <v/>
      </c>
      <c r="AA104" s="4" t="str">
        <f t="shared" si="17"/>
        <v/>
      </c>
      <c r="AB104" s="4" t="str">
        <f t="shared" si="17"/>
        <v/>
      </c>
      <c r="AC104" s="4" t="str">
        <f t="shared" si="17"/>
        <v/>
      </c>
      <c r="AD104" s="4" t="str">
        <f t="shared" si="17"/>
        <v/>
      </c>
      <c r="AE104" s="4" t="str">
        <f t="shared" si="17"/>
        <v/>
      </c>
      <c r="AF104" s="4" t="str">
        <f t="shared" si="17"/>
        <v/>
      </c>
      <c r="AG104" s="4" t="str">
        <f t="shared" si="17"/>
        <v/>
      </c>
    </row>
    <row r="105" spans="1:33">
      <c r="A105" s="6">
        <f t="shared" si="15"/>
        <v>98</v>
      </c>
      <c r="B105" s="36">
        <f>TABLE!E99</f>
        <v>0</v>
      </c>
      <c r="C105" s="36">
        <f>TABLE!F99</f>
        <v>0</v>
      </c>
      <c r="D105" s="155">
        <f>TABLE!S99</f>
        <v>0</v>
      </c>
      <c r="E105" s="176" t="e">
        <f>INDEX(기업의이해[description],MATCH(B105,기업의이해[name],0))</f>
        <v>#N/A</v>
      </c>
      <c r="F105" s="179">
        <f>+TABLE!U99</f>
        <v>0</v>
      </c>
      <c r="G105" s="177" t="str">
        <f>TEXT(TABLE!R99,"0000-00-00")</f>
        <v>0000-00-00</v>
      </c>
      <c r="H105" s="59">
        <f>+TABLE!J99</f>
        <v>0</v>
      </c>
      <c r="I105" s="59">
        <f>+TABLE!K99</f>
        <v>0</v>
      </c>
      <c r="J105" s="59">
        <f>+TABLE!M99</f>
        <v>0</v>
      </c>
      <c r="K105" s="156">
        <f>+TABLE!P99</f>
        <v>0</v>
      </c>
      <c r="L105" s="156">
        <f>+TABLE!Q99</f>
        <v>0</v>
      </c>
      <c r="M105" s="138" t="str">
        <f>IFERROR(IF(MATCH($C105,'1. 개요'!$C$68:$C$78,0)&gt;0,"O"),"X")</f>
        <v>X</v>
      </c>
      <c r="N105" s="8" t="str">
        <f t="shared" si="10"/>
        <v>X</v>
      </c>
      <c r="O105" s="2" t="str" cm="1">
        <f t="array" ref="O105">IF($O$7="N/A",$N105,INDEX($P105:$S105,$O$2))</f>
        <v>X</v>
      </c>
      <c r="P105" s="38"/>
      <c r="Q105" s="1" t="str">
        <f t="shared" si="11"/>
        <v>O</v>
      </c>
      <c r="R105" s="38"/>
      <c r="S105" s="38"/>
      <c r="T105" s="8" t="str">
        <f t="shared" si="9"/>
        <v>O</v>
      </c>
      <c r="U105" s="8" t="e">
        <f t="shared" si="12"/>
        <v>#VALUE!</v>
      </c>
      <c r="V105" s="8" t="e">
        <f t="shared" si="13"/>
        <v>#VALUE!</v>
      </c>
      <c r="X105" s="4" t="str">
        <f t="shared" si="16"/>
        <v/>
      </c>
      <c r="Y105" s="4" t="str">
        <f t="shared" si="17"/>
        <v/>
      </c>
      <c r="Z105" s="4" t="str">
        <f t="shared" si="17"/>
        <v/>
      </c>
      <c r="AA105" s="4" t="str">
        <f t="shared" si="17"/>
        <v/>
      </c>
      <c r="AB105" s="4" t="str">
        <f t="shared" si="17"/>
        <v/>
      </c>
      <c r="AC105" s="4" t="str">
        <f t="shared" si="17"/>
        <v/>
      </c>
      <c r="AD105" s="4" t="str">
        <f t="shared" si="17"/>
        <v/>
      </c>
      <c r="AE105" s="4" t="str">
        <f t="shared" si="17"/>
        <v/>
      </c>
      <c r="AF105" s="4" t="str">
        <f t="shared" si="17"/>
        <v/>
      </c>
      <c r="AG105" s="4" t="str">
        <f t="shared" si="17"/>
        <v/>
      </c>
    </row>
    <row r="106" spans="1:33">
      <c r="A106" s="6">
        <f t="shared" si="15"/>
        <v>99</v>
      </c>
      <c r="B106" s="36">
        <f>TABLE!E100</f>
        <v>0</v>
      </c>
      <c r="C106" s="36">
        <f>TABLE!F100</f>
        <v>0</v>
      </c>
      <c r="D106" s="155">
        <f>TABLE!S100</f>
        <v>0</v>
      </c>
      <c r="E106" s="176" t="e">
        <f>INDEX(기업의이해[description],MATCH(B106,기업의이해[name],0))</f>
        <v>#N/A</v>
      </c>
      <c r="F106" s="179">
        <f>+TABLE!U100</f>
        <v>0</v>
      </c>
      <c r="G106" s="177" t="str">
        <f>TEXT(TABLE!R100,"0000-00-00")</f>
        <v>0000-00-00</v>
      </c>
      <c r="H106" s="59">
        <f>+TABLE!J100</f>
        <v>0</v>
      </c>
      <c r="I106" s="59">
        <f>+TABLE!K100</f>
        <v>0</v>
      </c>
      <c r="J106" s="59">
        <f>+TABLE!M100</f>
        <v>0</v>
      </c>
      <c r="K106" s="156">
        <f>+TABLE!P100</f>
        <v>0</v>
      </c>
      <c r="L106" s="156">
        <f>+TABLE!Q100</f>
        <v>0</v>
      </c>
      <c r="M106" s="138" t="str">
        <f>IFERROR(IF(MATCH($C106,'1. 개요'!$C$68:$C$78,0)&gt;0,"O"),"X")</f>
        <v>X</v>
      </c>
      <c r="N106" s="8" t="str">
        <f t="shared" si="10"/>
        <v>X</v>
      </c>
      <c r="O106" s="2" t="str" cm="1">
        <f t="array" ref="O106">IF($O$7="N/A",$N106,INDEX($P106:$S106,$O$2))</f>
        <v>X</v>
      </c>
      <c r="P106" s="38"/>
      <c r="Q106" s="1" t="str">
        <f t="shared" si="11"/>
        <v>O</v>
      </c>
      <c r="R106" s="38"/>
      <c r="S106" s="38"/>
      <c r="T106" s="8" t="str">
        <f t="shared" si="9"/>
        <v>O</v>
      </c>
      <c r="U106" s="8" t="e">
        <f t="shared" si="12"/>
        <v>#VALUE!</v>
      </c>
      <c r="V106" s="8" t="e">
        <f t="shared" si="13"/>
        <v>#VALUE!</v>
      </c>
      <c r="X106" s="4" t="str">
        <f t="shared" si="16"/>
        <v/>
      </c>
      <c r="Y106" s="4" t="str">
        <f t="shared" si="17"/>
        <v/>
      </c>
      <c r="Z106" s="4" t="str">
        <f t="shared" si="17"/>
        <v/>
      </c>
      <c r="AA106" s="4" t="str">
        <f t="shared" si="17"/>
        <v/>
      </c>
      <c r="AB106" s="4" t="str">
        <f t="shared" si="17"/>
        <v/>
      </c>
      <c r="AC106" s="4" t="str">
        <f t="shared" si="17"/>
        <v/>
      </c>
      <c r="AD106" s="4" t="str">
        <f t="shared" si="17"/>
        <v/>
      </c>
      <c r="AE106" s="4" t="str">
        <f t="shared" si="17"/>
        <v/>
      </c>
      <c r="AF106" s="4" t="str">
        <f t="shared" si="17"/>
        <v/>
      </c>
      <c r="AG106" s="4" t="str">
        <f t="shared" si="17"/>
        <v/>
      </c>
    </row>
    <row r="107" spans="1:33">
      <c r="A107" s="6">
        <f t="shared" si="15"/>
        <v>100</v>
      </c>
      <c r="B107" s="36">
        <f>TABLE!E101</f>
        <v>0</v>
      </c>
      <c r="C107" s="36">
        <f>TABLE!F101</f>
        <v>0</v>
      </c>
      <c r="D107" s="155">
        <f>TABLE!S101</f>
        <v>0</v>
      </c>
      <c r="E107" s="176" t="e">
        <f>INDEX(기업의이해[description],MATCH(B107,기업의이해[name],0))</f>
        <v>#N/A</v>
      </c>
      <c r="F107" s="179">
        <f>+TABLE!U101</f>
        <v>0</v>
      </c>
      <c r="G107" s="177" t="str">
        <f>TEXT(TABLE!R101,"0000-00-00")</f>
        <v>0000-00-00</v>
      </c>
      <c r="H107" s="59">
        <f>+TABLE!J101</f>
        <v>0</v>
      </c>
      <c r="I107" s="59">
        <f>+TABLE!K101</f>
        <v>0</v>
      </c>
      <c r="J107" s="59">
        <f>+TABLE!M101</f>
        <v>0</v>
      </c>
      <c r="K107" s="156">
        <f>+TABLE!P101</f>
        <v>0</v>
      </c>
      <c r="L107" s="156">
        <f>+TABLE!Q101</f>
        <v>0</v>
      </c>
      <c r="M107" s="138" t="str">
        <f>IFERROR(IF(MATCH($C107,'1. 개요'!$C$68:$C$78,0)&gt;0,"O"),"X")</f>
        <v>X</v>
      </c>
      <c r="N107" s="8" t="str">
        <f t="shared" si="10"/>
        <v>X</v>
      </c>
      <c r="O107" s="2" t="str" cm="1">
        <f t="array" ref="O107">IF($O$7="N/A",$N107,INDEX($P107:$S107,$O$2))</f>
        <v>X</v>
      </c>
      <c r="P107" s="38"/>
      <c r="Q107" s="1" t="str">
        <f t="shared" si="11"/>
        <v>O</v>
      </c>
      <c r="R107" s="38"/>
      <c r="S107" s="38"/>
      <c r="T107" s="8" t="str">
        <f t="shared" si="9"/>
        <v>O</v>
      </c>
      <c r="U107" s="8" t="e">
        <f t="shared" si="12"/>
        <v>#VALUE!</v>
      </c>
      <c r="V107" s="8" t="e">
        <f t="shared" si="13"/>
        <v>#VALUE!</v>
      </c>
      <c r="X107" s="4" t="str">
        <f t="shared" si="16"/>
        <v/>
      </c>
      <c r="Y107" s="4" t="str">
        <f t="shared" si="17"/>
        <v/>
      </c>
      <c r="Z107" s="4" t="str">
        <f t="shared" si="17"/>
        <v/>
      </c>
      <c r="AA107" s="4" t="str">
        <f t="shared" si="17"/>
        <v/>
      </c>
      <c r="AB107" s="4" t="str">
        <f t="shared" si="17"/>
        <v/>
      </c>
      <c r="AC107" s="4" t="str">
        <f t="shared" si="17"/>
        <v/>
      </c>
      <c r="AD107" s="4" t="str">
        <f t="shared" si="17"/>
        <v/>
      </c>
      <c r="AE107" s="4" t="str">
        <f t="shared" si="17"/>
        <v/>
      </c>
      <c r="AF107" s="4" t="str">
        <f t="shared" si="17"/>
        <v/>
      </c>
      <c r="AG107" s="4" t="str">
        <f t="shared" si="17"/>
        <v/>
      </c>
    </row>
    <row r="108" spans="1:33">
      <c r="A108" s="6">
        <f t="shared" si="15"/>
        <v>101</v>
      </c>
      <c r="B108" s="36">
        <f>TABLE!E102</f>
        <v>0</v>
      </c>
      <c r="C108" s="36">
        <f>TABLE!F102</f>
        <v>0</v>
      </c>
      <c r="D108" s="155">
        <f>TABLE!S102</f>
        <v>0</v>
      </c>
      <c r="E108" s="176" t="e">
        <f>INDEX(기업의이해[description],MATCH(B108,기업의이해[name],0))</f>
        <v>#N/A</v>
      </c>
      <c r="F108" s="179">
        <f>+TABLE!U102</f>
        <v>0</v>
      </c>
      <c r="G108" s="177" t="str">
        <f>TEXT(TABLE!R102,"0000-00-00")</f>
        <v>0000-00-00</v>
      </c>
      <c r="H108" s="59">
        <f>+TABLE!J102</f>
        <v>0</v>
      </c>
      <c r="I108" s="59">
        <f>+TABLE!K102</f>
        <v>0</v>
      </c>
      <c r="J108" s="59">
        <f>+TABLE!M102</f>
        <v>0</v>
      </c>
      <c r="K108" s="156">
        <f>+TABLE!P102</f>
        <v>0</v>
      </c>
      <c r="L108" s="156">
        <f>+TABLE!Q102</f>
        <v>0</v>
      </c>
      <c r="M108" s="138" t="str">
        <f>IFERROR(IF(MATCH($C108,'1. 개요'!$C$68:$C$78,0)&gt;0,"O"),"X")</f>
        <v>X</v>
      </c>
      <c r="N108" s="8" t="str">
        <f t="shared" si="10"/>
        <v>X</v>
      </c>
      <c r="O108" s="2" t="str" cm="1">
        <f t="array" ref="O108">IF($O$7="N/A",$N108,INDEX($P108:$S108,$O$2))</f>
        <v>X</v>
      </c>
      <c r="P108" s="38"/>
      <c r="Q108" s="1" t="str">
        <f t="shared" si="11"/>
        <v>O</v>
      </c>
      <c r="R108" s="38"/>
      <c r="S108" s="38"/>
      <c r="T108" s="8" t="str">
        <f t="shared" si="9"/>
        <v>O</v>
      </c>
      <c r="U108" s="8" t="e">
        <f t="shared" si="12"/>
        <v>#VALUE!</v>
      </c>
      <c r="V108" s="8" t="e">
        <f t="shared" si="13"/>
        <v>#VALUE!</v>
      </c>
      <c r="X108" s="4" t="str">
        <f t="shared" si="16"/>
        <v/>
      </c>
      <c r="Y108" s="4" t="str">
        <f t="shared" si="17"/>
        <v/>
      </c>
      <c r="Z108" s="4" t="str">
        <f t="shared" si="17"/>
        <v/>
      </c>
      <c r="AA108" s="4" t="str">
        <f t="shared" si="17"/>
        <v/>
      </c>
      <c r="AB108" s="4" t="str">
        <f t="shared" si="17"/>
        <v/>
      </c>
      <c r="AC108" s="4" t="str">
        <f t="shared" si="17"/>
        <v/>
      </c>
      <c r="AD108" s="4" t="str">
        <f t="shared" si="17"/>
        <v/>
      </c>
      <c r="AE108" s="4" t="str">
        <f t="shared" si="17"/>
        <v/>
      </c>
      <c r="AF108" s="4" t="str">
        <f t="shared" si="17"/>
        <v/>
      </c>
      <c r="AG108" s="4" t="str">
        <f t="shared" si="17"/>
        <v/>
      </c>
    </row>
    <row r="109" spans="1:33">
      <c r="A109" s="6">
        <f t="shared" si="15"/>
        <v>102</v>
      </c>
      <c r="B109" s="36">
        <f>TABLE!E103</f>
        <v>0</v>
      </c>
      <c r="C109" s="36">
        <f>TABLE!F103</f>
        <v>0</v>
      </c>
      <c r="D109" s="155">
        <f>TABLE!S103</f>
        <v>0</v>
      </c>
      <c r="E109" s="176" t="e">
        <f>INDEX(기업의이해[description],MATCH(B109,기업의이해[name],0))</f>
        <v>#N/A</v>
      </c>
      <c r="F109" s="179">
        <f>+TABLE!U103</f>
        <v>0</v>
      </c>
      <c r="G109" s="177" t="str">
        <f>TEXT(TABLE!R103,"0000-00-00")</f>
        <v>0000-00-00</v>
      </c>
      <c r="H109" s="59">
        <f>+TABLE!J103</f>
        <v>0</v>
      </c>
      <c r="I109" s="59">
        <f>+TABLE!K103</f>
        <v>0</v>
      </c>
      <c r="J109" s="59">
        <f>+TABLE!M103</f>
        <v>0</v>
      </c>
      <c r="K109" s="156">
        <f>+TABLE!P103</f>
        <v>0</v>
      </c>
      <c r="L109" s="156">
        <f>+TABLE!Q103</f>
        <v>0</v>
      </c>
      <c r="M109" s="138" t="str">
        <f>IFERROR(IF(MATCH($C109,'1. 개요'!$C$68:$C$78,0)&gt;0,"O"),"X")</f>
        <v>X</v>
      </c>
      <c r="N109" s="8" t="str">
        <f t="shared" si="10"/>
        <v>X</v>
      </c>
      <c r="O109" s="2" t="str" cm="1">
        <f t="array" ref="O109">IF($O$7="N/A",$N109,INDEX($P109:$S109,$O$2))</f>
        <v>X</v>
      </c>
      <c r="P109" s="38"/>
      <c r="Q109" s="1" t="str">
        <f t="shared" si="11"/>
        <v>O</v>
      </c>
      <c r="R109" s="38"/>
      <c r="S109" s="38"/>
      <c r="T109" s="8" t="str">
        <f t="shared" si="9"/>
        <v>O</v>
      </c>
      <c r="U109" s="8" t="e">
        <f t="shared" si="12"/>
        <v>#VALUE!</v>
      </c>
      <c r="V109" s="8" t="e">
        <f t="shared" si="13"/>
        <v>#VALUE!</v>
      </c>
      <c r="X109" s="4" t="str">
        <f t="shared" si="16"/>
        <v/>
      </c>
      <c r="Y109" s="4" t="str">
        <f t="shared" si="17"/>
        <v/>
      </c>
      <c r="Z109" s="4" t="str">
        <f t="shared" si="17"/>
        <v/>
      </c>
      <c r="AA109" s="4" t="str">
        <f t="shared" si="17"/>
        <v/>
      </c>
      <c r="AB109" s="4" t="str">
        <f t="shared" si="17"/>
        <v/>
      </c>
      <c r="AC109" s="4" t="str">
        <f t="shared" si="17"/>
        <v/>
      </c>
      <c r="AD109" s="4" t="str">
        <f t="shared" si="17"/>
        <v/>
      </c>
      <c r="AE109" s="4" t="str">
        <f t="shared" si="17"/>
        <v/>
      </c>
      <c r="AF109" s="4" t="str">
        <f t="shared" si="17"/>
        <v/>
      </c>
      <c r="AG109" s="4" t="str">
        <f t="shared" si="17"/>
        <v/>
      </c>
    </row>
    <row r="110" spans="1:33">
      <c r="A110" s="6">
        <f t="shared" si="15"/>
        <v>103</v>
      </c>
      <c r="B110" s="36">
        <f>TABLE!E104</f>
        <v>0</v>
      </c>
      <c r="C110" s="36">
        <f>TABLE!F104</f>
        <v>0</v>
      </c>
      <c r="D110" s="155">
        <f>TABLE!S104</f>
        <v>0</v>
      </c>
      <c r="E110" s="176" t="e">
        <f>INDEX(기업의이해[description],MATCH(B110,기업의이해[name],0))</f>
        <v>#N/A</v>
      </c>
      <c r="F110" s="179">
        <f>+TABLE!U104</f>
        <v>0</v>
      </c>
      <c r="G110" s="177" t="str">
        <f>TEXT(TABLE!R104,"0000-00-00")</f>
        <v>0000-00-00</v>
      </c>
      <c r="H110" s="59">
        <f>+TABLE!J104</f>
        <v>0</v>
      </c>
      <c r="I110" s="59">
        <f>+TABLE!K104</f>
        <v>0</v>
      </c>
      <c r="J110" s="59">
        <f>+TABLE!M104</f>
        <v>0</v>
      </c>
      <c r="K110" s="156">
        <f>+TABLE!P104</f>
        <v>0</v>
      </c>
      <c r="L110" s="156">
        <f>+TABLE!Q104</f>
        <v>0</v>
      </c>
      <c r="M110" s="138" t="str">
        <f>IFERROR(IF(MATCH($C110,'1. 개요'!$C$68:$C$78,0)&gt;0,"O"),"X")</f>
        <v>X</v>
      </c>
      <c r="N110" s="8" t="str">
        <f t="shared" si="10"/>
        <v>X</v>
      </c>
      <c r="O110" s="2" t="str" cm="1">
        <f t="array" ref="O110">IF($O$7="N/A",$N110,INDEX($P110:$S110,$O$2))</f>
        <v>X</v>
      </c>
      <c r="P110" s="38"/>
      <c r="Q110" s="1" t="str">
        <f t="shared" si="11"/>
        <v>O</v>
      </c>
      <c r="R110" s="38"/>
      <c r="S110" s="38"/>
      <c r="T110" s="8" t="str">
        <f t="shared" si="9"/>
        <v>O</v>
      </c>
      <c r="U110" s="8" t="e">
        <f t="shared" si="12"/>
        <v>#VALUE!</v>
      </c>
      <c r="V110" s="8" t="e">
        <f t="shared" si="13"/>
        <v>#VALUE!</v>
      </c>
      <c r="X110" s="4" t="str">
        <f t="shared" si="16"/>
        <v/>
      </c>
      <c r="Y110" s="4" t="str">
        <f t="shared" si="17"/>
        <v/>
      </c>
      <c r="Z110" s="4" t="str">
        <f t="shared" si="17"/>
        <v/>
      </c>
      <c r="AA110" s="4" t="str">
        <f t="shared" si="17"/>
        <v/>
      </c>
      <c r="AB110" s="4" t="str">
        <f t="shared" si="17"/>
        <v/>
      </c>
      <c r="AC110" s="4" t="str">
        <f t="shared" si="17"/>
        <v/>
      </c>
      <c r="AD110" s="4" t="str">
        <f t="shared" si="17"/>
        <v/>
      </c>
      <c r="AE110" s="4" t="str">
        <f t="shared" si="17"/>
        <v/>
      </c>
      <c r="AF110" s="4" t="str">
        <f t="shared" si="17"/>
        <v/>
      </c>
      <c r="AG110" s="4" t="str">
        <f t="shared" si="17"/>
        <v/>
      </c>
    </row>
    <row r="111" spans="1:33">
      <c r="A111" s="6">
        <f t="shared" si="15"/>
        <v>104</v>
      </c>
      <c r="B111" s="36">
        <f>TABLE!E105</f>
        <v>0</v>
      </c>
      <c r="C111" s="36">
        <f>TABLE!F105</f>
        <v>0</v>
      </c>
      <c r="D111" s="155">
        <f>TABLE!S105</f>
        <v>0</v>
      </c>
      <c r="E111" s="176" t="e">
        <f>INDEX(기업의이해[description],MATCH(B111,기업의이해[name],0))</f>
        <v>#N/A</v>
      </c>
      <c r="F111" s="179">
        <f>+TABLE!U105</f>
        <v>0</v>
      </c>
      <c r="G111" s="177" t="str">
        <f>TEXT(TABLE!R105,"0000-00-00")</f>
        <v>0000-00-00</v>
      </c>
      <c r="H111" s="59">
        <f>+TABLE!J105</f>
        <v>0</v>
      </c>
      <c r="I111" s="59">
        <f>+TABLE!K105</f>
        <v>0</v>
      </c>
      <c r="J111" s="59">
        <f>+TABLE!M105</f>
        <v>0</v>
      </c>
      <c r="K111" s="156">
        <f>+TABLE!P105</f>
        <v>0</v>
      </c>
      <c r="L111" s="156">
        <f>+TABLE!Q105</f>
        <v>0</v>
      </c>
      <c r="M111" s="138" t="str">
        <f>IFERROR(IF(MATCH($C111,'1. 개요'!$C$68:$C$78,0)&gt;0,"O"),"X")</f>
        <v>X</v>
      </c>
      <c r="N111" s="8" t="str">
        <f t="shared" si="10"/>
        <v>X</v>
      </c>
      <c r="O111" s="2" t="str" cm="1">
        <f t="array" ref="O111">IF($O$7="N/A",$N111,INDEX($P111:$S111,$O$2))</f>
        <v>X</v>
      </c>
      <c r="P111" s="38"/>
      <c r="Q111" s="1" t="str">
        <f t="shared" si="11"/>
        <v>O</v>
      </c>
      <c r="R111" s="38"/>
      <c r="S111" s="38"/>
      <c r="T111" s="8" t="str">
        <f t="shared" si="9"/>
        <v>O</v>
      </c>
      <c r="U111" s="8" t="e">
        <f t="shared" si="12"/>
        <v>#VALUE!</v>
      </c>
      <c r="V111" s="8" t="e">
        <f t="shared" si="13"/>
        <v>#VALUE!</v>
      </c>
      <c r="X111" s="4" t="str">
        <f t="shared" si="16"/>
        <v/>
      </c>
      <c r="Y111" s="4" t="str">
        <f t="shared" si="17"/>
        <v/>
      </c>
      <c r="Z111" s="4" t="str">
        <f t="shared" si="17"/>
        <v/>
      </c>
      <c r="AA111" s="4" t="str">
        <f t="shared" si="17"/>
        <v/>
      </c>
      <c r="AB111" s="4" t="str">
        <f t="shared" si="17"/>
        <v/>
      </c>
      <c r="AC111" s="4" t="str">
        <f t="shared" si="17"/>
        <v/>
      </c>
      <c r="AD111" s="4" t="str">
        <f t="shared" si="17"/>
        <v/>
      </c>
      <c r="AE111" s="4" t="str">
        <f t="shared" si="17"/>
        <v/>
      </c>
      <c r="AF111" s="4" t="str">
        <f t="shared" si="17"/>
        <v/>
      </c>
      <c r="AG111" s="4" t="str">
        <f t="shared" si="17"/>
        <v/>
      </c>
    </row>
    <row r="112" spans="1:33">
      <c r="A112" s="6">
        <f t="shared" si="15"/>
        <v>105</v>
      </c>
      <c r="B112" s="36">
        <f>TABLE!E106</f>
        <v>0</v>
      </c>
      <c r="C112" s="36">
        <f>TABLE!F106</f>
        <v>0</v>
      </c>
      <c r="D112" s="155">
        <f>TABLE!S106</f>
        <v>0</v>
      </c>
      <c r="E112" s="176" t="e">
        <f>INDEX(기업의이해[description],MATCH(B112,기업의이해[name],0))</f>
        <v>#N/A</v>
      </c>
      <c r="F112" s="179">
        <f>+TABLE!U106</f>
        <v>0</v>
      </c>
      <c r="G112" s="177" t="str">
        <f>TEXT(TABLE!R106,"0000-00-00")</f>
        <v>0000-00-00</v>
      </c>
      <c r="H112" s="59">
        <f>+TABLE!J106</f>
        <v>0</v>
      </c>
      <c r="I112" s="59">
        <f>+TABLE!K106</f>
        <v>0</v>
      </c>
      <c r="J112" s="59">
        <f>+TABLE!M106</f>
        <v>0</v>
      </c>
      <c r="K112" s="156">
        <f>+TABLE!P106</f>
        <v>0</v>
      </c>
      <c r="L112" s="156">
        <f>+TABLE!Q106</f>
        <v>0</v>
      </c>
      <c r="M112" s="138" t="str">
        <f>IFERROR(IF(MATCH($C112,'1. 개요'!$C$68:$C$78,0)&gt;0,"O"),"X")</f>
        <v>X</v>
      </c>
      <c r="N112" s="8" t="str">
        <f t="shared" si="10"/>
        <v>X</v>
      </c>
      <c r="O112" s="2" t="str" cm="1">
        <f t="array" ref="O112">IF($O$7="N/A",$N112,INDEX($P112:$S112,$O$2))</f>
        <v>X</v>
      </c>
      <c r="P112" s="38"/>
      <c r="Q112" s="1" t="str">
        <f t="shared" si="11"/>
        <v>O</v>
      </c>
      <c r="R112" s="38"/>
      <c r="S112" s="38"/>
      <c r="T112" s="8" t="str">
        <f t="shared" si="9"/>
        <v>O</v>
      </c>
      <c r="U112" s="8" t="e">
        <f t="shared" si="12"/>
        <v>#VALUE!</v>
      </c>
      <c r="V112" s="8" t="e">
        <f t="shared" si="13"/>
        <v>#VALUE!</v>
      </c>
      <c r="X112" s="4" t="str">
        <f t="shared" si="16"/>
        <v/>
      </c>
      <c r="Y112" s="4" t="str">
        <f t="shared" si="17"/>
        <v/>
      </c>
      <c r="Z112" s="4" t="str">
        <f t="shared" si="17"/>
        <v/>
      </c>
      <c r="AA112" s="4" t="str">
        <f t="shared" si="17"/>
        <v/>
      </c>
      <c r="AB112" s="4" t="str">
        <f t="shared" si="17"/>
        <v/>
      </c>
      <c r="AC112" s="4" t="str">
        <f t="shared" si="17"/>
        <v/>
      </c>
      <c r="AD112" s="4" t="str">
        <f t="shared" si="17"/>
        <v/>
      </c>
      <c r="AE112" s="4" t="str">
        <f t="shared" si="17"/>
        <v/>
      </c>
      <c r="AF112" s="4" t="str">
        <f t="shared" si="17"/>
        <v/>
      </c>
      <c r="AG112" s="4" t="str">
        <f t="shared" si="17"/>
        <v/>
      </c>
    </row>
    <row r="113" spans="1:33">
      <c r="A113" s="137">
        <f t="shared" si="15"/>
        <v>106</v>
      </c>
      <c r="B113" s="36">
        <f>TABLE!E107</f>
        <v>0</v>
      </c>
      <c r="C113" s="36">
        <f>TABLE!F107</f>
        <v>0</v>
      </c>
      <c r="D113" s="155">
        <f>TABLE!S107</f>
        <v>0</v>
      </c>
      <c r="E113" s="176" t="e">
        <f>INDEX(기업의이해[description],MATCH(B113,기업의이해[name],0))</f>
        <v>#N/A</v>
      </c>
      <c r="F113" s="179">
        <f>+TABLE!U107</f>
        <v>0</v>
      </c>
      <c r="G113" s="177" t="str">
        <f>TEXT(TABLE!R107,"0000-00-00")</f>
        <v>0000-00-00</v>
      </c>
      <c r="H113" s="59">
        <f>+TABLE!J107</f>
        <v>0</v>
      </c>
      <c r="I113" s="59">
        <f>+TABLE!K107</f>
        <v>0</v>
      </c>
      <c r="J113" s="59">
        <f>+TABLE!M107</f>
        <v>0</v>
      </c>
      <c r="K113" s="156">
        <f>+TABLE!P107</f>
        <v>0</v>
      </c>
      <c r="L113" s="156">
        <f>+TABLE!Q107</f>
        <v>0</v>
      </c>
      <c r="M113" s="138" t="str">
        <f>IFERROR(IF(MATCH($C113,'1. 개요'!$C$68:$C$78,0)&gt;0,"O"),"X")</f>
        <v>X</v>
      </c>
      <c r="N113" s="8" t="str">
        <f t="shared" si="10"/>
        <v>X</v>
      </c>
      <c r="O113" s="2" t="str" cm="1">
        <f t="array" ref="O113">IF($O$7="N/A",$N113,INDEX($P113:$S113,$O$2))</f>
        <v>X</v>
      </c>
      <c r="P113" s="38"/>
      <c r="Q113" s="1" t="str">
        <f t="shared" si="11"/>
        <v>O</v>
      </c>
      <c r="R113" s="38"/>
      <c r="S113" s="38"/>
      <c r="T113" s="8" t="str">
        <f t="shared" si="9"/>
        <v>O</v>
      </c>
      <c r="U113" s="8" t="e">
        <f t="shared" si="12"/>
        <v>#VALUE!</v>
      </c>
      <c r="V113" s="8" t="e">
        <f t="shared" si="13"/>
        <v>#VALUE!</v>
      </c>
      <c r="X113" s="4" t="str">
        <f t="shared" si="16"/>
        <v/>
      </c>
      <c r="Y113" s="4" t="str">
        <f t="shared" si="17"/>
        <v/>
      </c>
      <c r="Z113" s="4" t="str">
        <f t="shared" si="17"/>
        <v/>
      </c>
      <c r="AA113" s="4" t="str">
        <f t="shared" si="17"/>
        <v/>
      </c>
      <c r="AB113" s="4" t="str">
        <f t="shared" si="17"/>
        <v/>
      </c>
      <c r="AC113" s="4" t="str">
        <f t="shared" si="17"/>
        <v/>
      </c>
      <c r="AD113" s="4" t="str">
        <f t="shared" si="17"/>
        <v/>
      </c>
      <c r="AE113" s="4" t="str">
        <f t="shared" si="17"/>
        <v/>
      </c>
      <c r="AF113" s="4" t="str">
        <f t="shared" si="17"/>
        <v/>
      </c>
      <c r="AG113" s="4" t="str">
        <f t="shared" si="17"/>
        <v/>
      </c>
    </row>
    <row r="114" spans="1:33">
      <c r="A114" s="6">
        <f t="shared" si="15"/>
        <v>107</v>
      </c>
      <c r="B114" s="36">
        <f>TABLE!E108</f>
        <v>0</v>
      </c>
      <c r="C114" s="36">
        <f>TABLE!F108</f>
        <v>0</v>
      </c>
      <c r="D114" s="155">
        <f>TABLE!S108</f>
        <v>0</v>
      </c>
      <c r="E114" s="176" t="e">
        <f>INDEX(기업의이해[description],MATCH(B114,기업의이해[name],0))</f>
        <v>#N/A</v>
      </c>
      <c r="F114" s="179">
        <f>+TABLE!U108</f>
        <v>0</v>
      </c>
      <c r="G114" s="177" t="str">
        <f>TEXT(TABLE!R108,"0000-00-00")</f>
        <v>0000-00-00</v>
      </c>
      <c r="H114" s="59">
        <f>+TABLE!J108</f>
        <v>0</v>
      </c>
      <c r="I114" s="59">
        <f>+TABLE!K108</f>
        <v>0</v>
      </c>
      <c r="J114" s="59">
        <f>+TABLE!M108</f>
        <v>0</v>
      </c>
      <c r="K114" s="156">
        <f>+TABLE!P108</f>
        <v>0</v>
      </c>
      <c r="L114" s="156">
        <f>+TABLE!Q108</f>
        <v>0</v>
      </c>
      <c r="M114" s="138" t="str">
        <f>IFERROR(IF(MATCH($C114,'1. 개요'!$C$68:$C$78,0)&gt;0,"O"),"X")</f>
        <v>X</v>
      </c>
      <c r="N114" s="8" t="str">
        <f t="shared" si="10"/>
        <v>X</v>
      </c>
      <c r="O114" s="2" t="str" cm="1">
        <f t="array" ref="O114">IF($O$7="N/A",$N114,INDEX($P114:$S114,$O$2))</f>
        <v>X</v>
      </c>
      <c r="P114" s="38"/>
      <c r="Q114" s="1" t="str">
        <f t="shared" si="11"/>
        <v>O</v>
      </c>
      <c r="R114" s="38"/>
      <c r="S114" s="38"/>
      <c r="T114" s="8" t="str">
        <f t="shared" si="9"/>
        <v>O</v>
      </c>
      <c r="U114" s="8" t="e">
        <f t="shared" si="12"/>
        <v>#VALUE!</v>
      </c>
      <c r="V114" s="8" t="e">
        <f t="shared" si="13"/>
        <v>#VALUE!</v>
      </c>
      <c r="X114" s="4" t="str">
        <f t="shared" si="16"/>
        <v/>
      </c>
      <c r="Y114" s="4" t="str">
        <f t="shared" si="17"/>
        <v/>
      </c>
      <c r="Z114" s="4" t="str">
        <f t="shared" si="17"/>
        <v/>
      </c>
      <c r="AA114" s="4" t="str">
        <f t="shared" si="17"/>
        <v/>
      </c>
      <c r="AB114" s="4" t="str">
        <f t="shared" si="17"/>
        <v/>
      </c>
      <c r="AC114" s="4" t="str">
        <f t="shared" si="17"/>
        <v/>
      </c>
      <c r="AD114" s="4" t="str">
        <f t="shared" si="17"/>
        <v/>
      </c>
      <c r="AE114" s="4" t="str">
        <f t="shared" si="17"/>
        <v/>
      </c>
      <c r="AF114" s="4" t="str">
        <f t="shared" si="17"/>
        <v/>
      </c>
      <c r="AG114" s="4" t="str">
        <f t="shared" si="17"/>
        <v/>
      </c>
    </row>
    <row r="115" spans="1:33">
      <c r="A115" s="6">
        <f t="shared" si="15"/>
        <v>108</v>
      </c>
      <c r="B115" s="36">
        <f>TABLE!E109</f>
        <v>0</v>
      </c>
      <c r="C115" s="36">
        <f>TABLE!F109</f>
        <v>0</v>
      </c>
      <c r="D115" s="155">
        <f>TABLE!S109</f>
        <v>0</v>
      </c>
      <c r="E115" s="176" t="e">
        <f>INDEX(기업의이해[description],MATCH(B115,기업의이해[name],0))</f>
        <v>#N/A</v>
      </c>
      <c r="F115" s="179">
        <f>+TABLE!U109</f>
        <v>0</v>
      </c>
      <c r="G115" s="177" t="str">
        <f>TEXT(TABLE!R109,"0000-00-00")</f>
        <v>0000-00-00</v>
      </c>
      <c r="H115" s="59">
        <f>+TABLE!J109</f>
        <v>0</v>
      </c>
      <c r="I115" s="59">
        <f>+TABLE!K109</f>
        <v>0</v>
      </c>
      <c r="J115" s="59">
        <f>+TABLE!M109</f>
        <v>0</v>
      </c>
      <c r="K115" s="156">
        <f>+TABLE!P109</f>
        <v>0</v>
      </c>
      <c r="L115" s="156">
        <f>+TABLE!Q109</f>
        <v>0</v>
      </c>
      <c r="M115" s="138" t="str">
        <f>IFERROR(IF(MATCH($C115,'1. 개요'!$C$68:$C$78,0)&gt;0,"O"),"X")</f>
        <v>X</v>
      </c>
      <c r="N115" s="8" t="str">
        <f t="shared" si="10"/>
        <v>X</v>
      </c>
      <c r="O115" s="2" t="str" cm="1">
        <f t="array" ref="O115">IF($O$7="N/A",$N115,INDEX($P115:$S115,$O$2))</f>
        <v>X</v>
      </c>
      <c r="P115" s="38"/>
      <c r="Q115" s="1" t="str">
        <f t="shared" si="11"/>
        <v>O</v>
      </c>
      <c r="R115" s="38"/>
      <c r="S115" s="38"/>
      <c r="T115" s="8" t="str">
        <f t="shared" si="9"/>
        <v>O</v>
      </c>
      <c r="U115" s="8" t="e">
        <f t="shared" si="12"/>
        <v>#VALUE!</v>
      </c>
      <c r="V115" s="8" t="e">
        <f t="shared" si="13"/>
        <v>#VALUE!</v>
      </c>
      <c r="X115" s="4" t="str">
        <f t="shared" si="16"/>
        <v/>
      </c>
      <c r="Y115" s="4" t="str">
        <f t="shared" si="17"/>
        <v/>
      </c>
      <c r="Z115" s="4" t="str">
        <f t="shared" si="17"/>
        <v/>
      </c>
      <c r="AA115" s="4" t="str">
        <f t="shared" si="17"/>
        <v/>
      </c>
      <c r="AB115" s="4" t="str">
        <f t="shared" si="17"/>
        <v/>
      </c>
      <c r="AC115" s="4" t="str">
        <f t="shared" si="17"/>
        <v/>
      </c>
      <c r="AD115" s="4" t="str">
        <f t="shared" si="17"/>
        <v/>
      </c>
      <c r="AE115" s="4" t="str">
        <f t="shared" si="17"/>
        <v/>
      </c>
      <c r="AF115" s="4" t="str">
        <f t="shared" si="17"/>
        <v/>
      </c>
      <c r="AG115" s="4" t="str">
        <f t="shared" si="17"/>
        <v/>
      </c>
    </row>
    <row r="116" spans="1:33">
      <c r="A116" s="137">
        <f t="shared" si="15"/>
        <v>109</v>
      </c>
      <c r="B116" s="36">
        <f>TABLE!E110</f>
        <v>0</v>
      </c>
      <c r="C116" s="36">
        <f>TABLE!F110</f>
        <v>0</v>
      </c>
      <c r="D116" s="155">
        <f>TABLE!S110</f>
        <v>0</v>
      </c>
      <c r="E116" s="176" t="e">
        <f>INDEX(기업의이해[description],MATCH(B116,기업의이해[name],0))</f>
        <v>#N/A</v>
      </c>
      <c r="F116" s="179">
        <f>+TABLE!U110</f>
        <v>0</v>
      </c>
      <c r="G116" s="177" t="str">
        <f>TEXT(TABLE!R110,"0000-00-00")</f>
        <v>0000-00-00</v>
      </c>
      <c r="H116" s="59">
        <f>+TABLE!J110</f>
        <v>0</v>
      </c>
      <c r="I116" s="59">
        <f>+TABLE!K110</f>
        <v>0</v>
      </c>
      <c r="J116" s="59">
        <f>+TABLE!M110</f>
        <v>0</v>
      </c>
      <c r="K116" s="156">
        <f>+TABLE!P110</f>
        <v>0</v>
      </c>
      <c r="L116" s="156">
        <f>+TABLE!Q110</f>
        <v>0</v>
      </c>
      <c r="M116" s="138" t="str">
        <f>IFERROR(IF(MATCH($C116,'1. 개요'!$C$68:$C$78,0)&gt;0,"O"),"X")</f>
        <v>X</v>
      </c>
      <c r="N116" s="8" t="str">
        <f t="shared" si="10"/>
        <v>X</v>
      </c>
      <c r="O116" s="2" t="str" cm="1">
        <f t="array" ref="O116">IF($O$7="N/A",$N116,INDEX($P116:$S116,$O$2))</f>
        <v>X</v>
      </c>
      <c r="P116" s="38"/>
      <c r="Q116" s="1" t="str">
        <f t="shared" si="11"/>
        <v>O</v>
      </c>
      <c r="R116" s="38"/>
      <c r="S116" s="38"/>
      <c r="T116" s="8" t="str">
        <f t="shared" si="9"/>
        <v>O</v>
      </c>
      <c r="U116" s="8" t="e">
        <f t="shared" si="12"/>
        <v>#VALUE!</v>
      </c>
      <c r="V116" s="8" t="e">
        <f t="shared" si="13"/>
        <v>#VALUE!</v>
      </c>
      <c r="X116" s="4" t="str">
        <f t="shared" si="16"/>
        <v/>
      </c>
      <c r="Y116" s="4" t="str">
        <f t="shared" si="17"/>
        <v/>
      </c>
      <c r="Z116" s="4" t="str">
        <f t="shared" si="17"/>
        <v/>
      </c>
      <c r="AA116" s="4" t="str">
        <f t="shared" si="17"/>
        <v/>
      </c>
      <c r="AB116" s="4" t="str">
        <f t="shared" si="17"/>
        <v/>
      </c>
      <c r="AC116" s="4" t="str">
        <f t="shared" si="17"/>
        <v/>
      </c>
      <c r="AD116" s="4" t="str">
        <f t="shared" si="17"/>
        <v/>
      </c>
      <c r="AE116" s="4" t="str">
        <f t="shared" si="17"/>
        <v/>
      </c>
      <c r="AF116" s="4" t="str">
        <f t="shared" si="17"/>
        <v/>
      </c>
      <c r="AG116" s="4" t="str">
        <f t="shared" si="17"/>
        <v/>
      </c>
    </row>
    <row r="117" spans="1:33">
      <c r="A117" s="6">
        <f t="shared" si="15"/>
        <v>110</v>
      </c>
      <c r="B117" s="36">
        <f>TABLE!E111</f>
        <v>0</v>
      </c>
      <c r="C117" s="36">
        <f>TABLE!F111</f>
        <v>0</v>
      </c>
      <c r="D117" s="155">
        <f>TABLE!S111</f>
        <v>0</v>
      </c>
      <c r="E117" s="176" t="e">
        <f>INDEX(기업의이해[description],MATCH(B117,기업의이해[name],0))</f>
        <v>#N/A</v>
      </c>
      <c r="F117" s="179">
        <f>+TABLE!U111</f>
        <v>0</v>
      </c>
      <c r="G117" s="177" t="str">
        <f>TEXT(TABLE!R111,"0000-00-00")</f>
        <v>0000-00-00</v>
      </c>
      <c r="H117" s="59">
        <f>+TABLE!J111</f>
        <v>0</v>
      </c>
      <c r="I117" s="59">
        <f>+TABLE!K111</f>
        <v>0</v>
      </c>
      <c r="J117" s="59">
        <f>+TABLE!M111</f>
        <v>0</v>
      </c>
      <c r="K117" s="156">
        <f>+TABLE!P111</f>
        <v>0</v>
      </c>
      <c r="L117" s="156">
        <f>+TABLE!Q111</f>
        <v>0</v>
      </c>
      <c r="M117" s="138" t="str">
        <f>IFERROR(IF(MATCH($C117,'1. 개요'!$C$68:$C$78,0)&gt;0,"O"),"X")</f>
        <v>X</v>
      </c>
      <c r="N117" s="8" t="str">
        <f t="shared" si="10"/>
        <v>X</v>
      </c>
      <c r="O117" s="2" t="str" cm="1">
        <f t="array" ref="O117">IF($O$7="N/A",$N117,INDEX($P117:$S117,$O$2))</f>
        <v>X</v>
      </c>
      <c r="P117" s="38"/>
      <c r="Q117" s="1" t="str">
        <f t="shared" si="11"/>
        <v>O</v>
      </c>
      <c r="R117" s="38"/>
      <c r="S117" s="38"/>
      <c r="T117" s="8" t="str">
        <f t="shared" si="9"/>
        <v>O</v>
      </c>
      <c r="U117" s="8" t="e">
        <f t="shared" si="12"/>
        <v>#VALUE!</v>
      </c>
      <c r="V117" s="8" t="e">
        <f t="shared" si="13"/>
        <v>#VALUE!</v>
      </c>
      <c r="X117" s="4" t="str">
        <f t="shared" si="16"/>
        <v/>
      </c>
      <c r="Y117" s="4" t="str">
        <f t="shared" si="17"/>
        <v/>
      </c>
      <c r="Z117" s="4" t="str">
        <f t="shared" si="17"/>
        <v/>
      </c>
      <c r="AA117" s="4" t="str">
        <f t="shared" si="17"/>
        <v/>
      </c>
      <c r="AB117" s="4" t="str">
        <f t="shared" si="17"/>
        <v/>
      </c>
      <c r="AC117" s="4" t="str">
        <f t="shared" si="17"/>
        <v/>
      </c>
      <c r="AD117" s="4" t="str">
        <f t="shared" si="17"/>
        <v/>
      </c>
      <c r="AE117" s="4" t="str">
        <f t="shared" si="17"/>
        <v/>
      </c>
      <c r="AF117" s="4" t="str">
        <f t="shared" si="17"/>
        <v/>
      </c>
      <c r="AG117" s="4" t="str">
        <f t="shared" si="17"/>
        <v/>
      </c>
    </row>
    <row r="118" spans="1:33">
      <c r="A118" s="137">
        <f t="shared" si="15"/>
        <v>111</v>
      </c>
      <c r="B118" s="36">
        <f>TABLE!E112</f>
        <v>0</v>
      </c>
      <c r="C118" s="36">
        <f>TABLE!F112</f>
        <v>0</v>
      </c>
      <c r="D118" s="155">
        <f>TABLE!S112</f>
        <v>0</v>
      </c>
      <c r="E118" s="176" t="e">
        <f>INDEX(기업의이해[description],MATCH(B118,기업의이해[name],0))</f>
        <v>#N/A</v>
      </c>
      <c r="F118" s="179">
        <f>+TABLE!U112</f>
        <v>0</v>
      </c>
      <c r="G118" s="177" t="str">
        <f>TEXT(TABLE!R112,"0000-00-00")</f>
        <v>0000-00-00</v>
      </c>
      <c r="H118" s="59">
        <f>+TABLE!J112</f>
        <v>0</v>
      </c>
      <c r="I118" s="59">
        <f>+TABLE!K112</f>
        <v>0</v>
      </c>
      <c r="J118" s="59">
        <f>+TABLE!M112</f>
        <v>0</v>
      </c>
      <c r="K118" s="156">
        <f>+TABLE!P112</f>
        <v>0</v>
      </c>
      <c r="L118" s="156">
        <f>+TABLE!Q112</f>
        <v>0</v>
      </c>
      <c r="M118" s="138" t="str">
        <f>IFERROR(IF(MATCH($C118,'1. 개요'!$C$68:$C$78,0)&gt;0,"O"),"X")</f>
        <v>X</v>
      </c>
      <c r="N118" s="8" t="str">
        <f t="shared" si="10"/>
        <v>X</v>
      </c>
      <c r="O118" s="2" t="str" cm="1">
        <f t="array" ref="O118">IF($O$7="N/A",$N118,INDEX($P118:$S118,$O$2))</f>
        <v>X</v>
      </c>
      <c r="P118" s="38"/>
      <c r="Q118" s="1" t="str">
        <f t="shared" si="11"/>
        <v>O</v>
      </c>
      <c r="R118" s="38"/>
      <c r="S118" s="38"/>
      <c r="T118" s="8" t="str">
        <f t="shared" si="9"/>
        <v>O</v>
      </c>
      <c r="U118" s="8" t="e">
        <f t="shared" si="12"/>
        <v>#VALUE!</v>
      </c>
      <c r="V118" s="8" t="e">
        <f t="shared" si="13"/>
        <v>#VALUE!</v>
      </c>
      <c r="X118" s="4" t="str">
        <f t="shared" si="16"/>
        <v/>
      </c>
      <c r="Y118" s="4" t="str">
        <f t="shared" si="17"/>
        <v/>
      </c>
      <c r="Z118" s="4" t="str">
        <f t="shared" si="17"/>
        <v/>
      </c>
      <c r="AA118" s="4" t="str">
        <f t="shared" si="17"/>
        <v/>
      </c>
      <c r="AB118" s="4" t="str">
        <f t="shared" si="17"/>
        <v/>
      </c>
      <c r="AC118" s="4" t="str">
        <f t="shared" si="17"/>
        <v/>
      </c>
      <c r="AD118" s="4" t="str">
        <f t="shared" si="17"/>
        <v/>
      </c>
      <c r="AE118" s="4" t="str">
        <f t="shared" si="17"/>
        <v/>
      </c>
      <c r="AF118" s="4" t="str">
        <f t="shared" si="17"/>
        <v/>
      </c>
      <c r="AG118" s="4" t="str">
        <f t="shared" si="17"/>
        <v/>
      </c>
    </row>
    <row r="119" spans="1:33">
      <c r="A119" s="137">
        <f t="shared" si="15"/>
        <v>112</v>
      </c>
      <c r="B119" s="36">
        <f>TABLE!E113</f>
        <v>0</v>
      </c>
      <c r="C119" s="36">
        <f>TABLE!F113</f>
        <v>0</v>
      </c>
      <c r="D119" s="155">
        <f>TABLE!S113</f>
        <v>0</v>
      </c>
      <c r="E119" s="176" t="e">
        <f>INDEX(기업의이해[description],MATCH(B119,기업의이해[name],0))</f>
        <v>#N/A</v>
      </c>
      <c r="F119" s="179">
        <f>+TABLE!U113</f>
        <v>0</v>
      </c>
      <c r="G119" s="177" t="str">
        <f>TEXT(TABLE!R113,"0000-00-00")</f>
        <v>0000-00-00</v>
      </c>
      <c r="H119" s="59">
        <f>+TABLE!J113</f>
        <v>0</v>
      </c>
      <c r="I119" s="59">
        <f>+TABLE!K113</f>
        <v>0</v>
      </c>
      <c r="J119" s="59">
        <f>+TABLE!M113</f>
        <v>0</v>
      </c>
      <c r="K119" s="156">
        <f>+TABLE!P113</f>
        <v>0</v>
      </c>
      <c r="L119" s="156">
        <f>+TABLE!Q113</f>
        <v>0</v>
      </c>
      <c r="M119" s="138" t="str">
        <f>IFERROR(IF(MATCH($C119,'1. 개요'!$C$68:$C$78,0)&gt;0,"O"),"X")</f>
        <v>X</v>
      </c>
      <c r="N119" s="8" t="str">
        <f t="shared" si="10"/>
        <v>X</v>
      </c>
      <c r="O119" s="2" t="str" cm="1">
        <f t="array" ref="O119">IF($O$7="N/A",$N119,INDEX($P119:$S119,$O$2))</f>
        <v>X</v>
      </c>
      <c r="P119" s="38"/>
      <c r="Q119" s="1" t="str">
        <f t="shared" si="11"/>
        <v>O</v>
      </c>
      <c r="R119" s="38"/>
      <c r="S119" s="38"/>
      <c r="T119" s="8" t="str">
        <f t="shared" si="9"/>
        <v>O</v>
      </c>
      <c r="U119" s="8" t="e">
        <f t="shared" si="12"/>
        <v>#VALUE!</v>
      </c>
      <c r="V119" s="8" t="e">
        <f t="shared" si="13"/>
        <v>#VALUE!</v>
      </c>
      <c r="X119" s="4" t="str">
        <f t="shared" si="16"/>
        <v/>
      </c>
      <c r="Y119" s="4" t="str">
        <f t="shared" si="17"/>
        <v/>
      </c>
      <c r="Z119" s="4" t="str">
        <f t="shared" si="17"/>
        <v/>
      </c>
      <c r="AA119" s="4" t="str">
        <f t="shared" si="17"/>
        <v/>
      </c>
      <c r="AB119" s="4" t="str">
        <f t="shared" si="17"/>
        <v/>
      </c>
      <c r="AC119" s="4" t="str">
        <f t="shared" si="17"/>
        <v/>
      </c>
      <c r="AD119" s="4" t="str">
        <f t="shared" si="17"/>
        <v/>
      </c>
      <c r="AE119" s="4" t="str">
        <f t="shared" si="17"/>
        <v/>
      </c>
      <c r="AF119" s="4" t="str">
        <f t="shared" si="17"/>
        <v/>
      </c>
      <c r="AG119" s="4" t="str">
        <f t="shared" si="17"/>
        <v/>
      </c>
    </row>
    <row r="120" spans="1:33">
      <c r="A120" s="6">
        <f t="shared" si="15"/>
        <v>113</v>
      </c>
      <c r="B120" s="36">
        <f>TABLE!E114</f>
        <v>0</v>
      </c>
      <c r="C120" s="36">
        <f>TABLE!F114</f>
        <v>0</v>
      </c>
      <c r="D120" s="155">
        <f>TABLE!S114</f>
        <v>0</v>
      </c>
      <c r="E120" s="176" t="e">
        <f>INDEX(기업의이해[description],MATCH(B120,기업의이해[name],0))</f>
        <v>#N/A</v>
      </c>
      <c r="F120" s="179">
        <f>+TABLE!U114</f>
        <v>0</v>
      </c>
      <c r="G120" s="177" t="str">
        <f>TEXT(TABLE!R114,"0000-00-00")</f>
        <v>0000-00-00</v>
      </c>
      <c r="H120" s="59">
        <f>+TABLE!J114</f>
        <v>0</v>
      </c>
      <c r="I120" s="59">
        <f>+TABLE!K114</f>
        <v>0</v>
      </c>
      <c r="J120" s="59">
        <f>+TABLE!M114</f>
        <v>0</v>
      </c>
      <c r="K120" s="156">
        <f>+TABLE!P114</f>
        <v>0</v>
      </c>
      <c r="L120" s="156">
        <f>+TABLE!Q114</f>
        <v>0</v>
      </c>
      <c r="M120" s="138" t="str">
        <f>IFERROR(IF(MATCH($C120,'1. 개요'!$C$68:$C$78,0)&gt;0,"O"),"X")</f>
        <v>X</v>
      </c>
      <c r="N120" s="8" t="str">
        <f t="shared" si="10"/>
        <v>X</v>
      </c>
      <c r="O120" s="2" t="str" cm="1">
        <f t="array" ref="O120">IF($O$7="N/A",$N120,INDEX($P120:$S120,$O$2))</f>
        <v>X</v>
      </c>
      <c r="P120" s="38"/>
      <c r="Q120" s="1" t="str">
        <f t="shared" si="11"/>
        <v>O</v>
      </c>
      <c r="R120" s="38"/>
      <c r="S120" s="38"/>
      <c r="T120" s="8" t="str">
        <f t="shared" si="9"/>
        <v>O</v>
      </c>
      <c r="U120" s="8" t="e">
        <f t="shared" si="12"/>
        <v>#VALUE!</v>
      </c>
      <c r="V120" s="8" t="e">
        <f t="shared" si="13"/>
        <v>#VALUE!</v>
      </c>
      <c r="X120" s="4" t="str">
        <f t="shared" si="16"/>
        <v/>
      </c>
      <c r="Y120" s="4" t="str">
        <f t="shared" si="17"/>
        <v/>
      </c>
      <c r="Z120" s="4" t="str">
        <f t="shared" si="17"/>
        <v/>
      </c>
      <c r="AA120" s="4" t="str">
        <f t="shared" si="17"/>
        <v/>
      </c>
      <c r="AB120" s="4" t="str">
        <f t="shared" si="17"/>
        <v/>
      </c>
      <c r="AC120" s="4" t="str">
        <f t="shared" si="17"/>
        <v/>
      </c>
      <c r="AD120" s="4" t="str">
        <f t="shared" si="17"/>
        <v/>
      </c>
      <c r="AE120" s="4" t="str">
        <f t="shared" si="17"/>
        <v/>
      </c>
      <c r="AF120" s="4" t="str">
        <f t="shared" si="17"/>
        <v/>
      </c>
      <c r="AG120" s="4" t="str">
        <f t="shared" si="17"/>
        <v/>
      </c>
    </row>
    <row r="121" spans="1:33">
      <c r="A121" s="6">
        <f t="shared" si="15"/>
        <v>114</v>
      </c>
      <c r="B121" s="36">
        <f>TABLE!E115</f>
        <v>0</v>
      </c>
      <c r="C121" s="36">
        <f>TABLE!F115</f>
        <v>0</v>
      </c>
      <c r="D121" s="155">
        <f>TABLE!S115</f>
        <v>0</v>
      </c>
      <c r="E121" s="176" t="e">
        <f>INDEX(기업의이해[description],MATCH(B121,기업의이해[name],0))</f>
        <v>#N/A</v>
      </c>
      <c r="F121" s="179">
        <f>+TABLE!U115</f>
        <v>0</v>
      </c>
      <c r="G121" s="177" t="str">
        <f>TEXT(TABLE!R115,"0000-00-00")</f>
        <v>0000-00-00</v>
      </c>
      <c r="H121" s="59">
        <f>+TABLE!J115</f>
        <v>0</v>
      </c>
      <c r="I121" s="59">
        <f>+TABLE!K115</f>
        <v>0</v>
      </c>
      <c r="J121" s="59">
        <f>+TABLE!M115</f>
        <v>0</v>
      </c>
      <c r="K121" s="156">
        <f>+TABLE!P115</f>
        <v>0</v>
      </c>
      <c r="L121" s="156">
        <f>+TABLE!Q115</f>
        <v>0</v>
      </c>
      <c r="M121" s="138" t="str">
        <f>IFERROR(IF(MATCH($C121,'1. 개요'!$C$68:$C$78,0)&gt;0,"O"),"X")</f>
        <v>X</v>
      </c>
      <c r="N121" s="8" t="str">
        <f t="shared" si="10"/>
        <v>X</v>
      </c>
      <c r="O121" s="2" t="str" cm="1">
        <f t="array" ref="O121">IF($O$7="N/A",$N121,INDEX($P121:$S121,$O$2))</f>
        <v>X</v>
      </c>
      <c r="P121" s="38"/>
      <c r="Q121" s="1" t="str">
        <f t="shared" si="11"/>
        <v>O</v>
      </c>
      <c r="R121" s="38"/>
      <c r="S121" s="38"/>
      <c r="T121" s="8" t="str">
        <f t="shared" si="9"/>
        <v>O</v>
      </c>
      <c r="U121" s="8" t="e">
        <f t="shared" si="12"/>
        <v>#VALUE!</v>
      </c>
      <c r="V121" s="8" t="e">
        <f t="shared" si="13"/>
        <v>#VALUE!</v>
      </c>
      <c r="X121" s="4" t="str">
        <f t="shared" si="16"/>
        <v/>
      </c>
      <c r="Y121" s="4" t="str">
        <f t="shared" si="17"/>
        <v/>
      </c>
      <c r="Z121" s="4" t="str">
        <f t="shared" si="17"/>
        <v/>
      </c>
      <c r="AA121" s="4" t="str">
        <f t="shared" si="17"/>
        <v/>
      </c>
      <c r="AB121" s="4" t="str">
        <f t="shared" si="17"/>
        <v/>
      </c>
      <c r="AC121" s="4" t="str">
        <f t="shared" si="17"/>
        <v/>
      </c>
      <c r="AD121" s="4" t="str">
        <f t="shared" si="17"/>
        <v/>
      </c>
      <c r="AE121" s="4" t="str">
        <f t="shared" si="17"/>
        <v/>
      </c>
      <c r="AF121" s="4" t="str">
        <f t="shared" si="17"/>
        <v/>
      </c>
      <c r="AG121" s="4" t="str">
        <f t="shared" si="17"/>
        <v/>
      </c>
    </row>
    <row r="122" spans="1:33">
      <c r="A122" s="6">
        <f t="shared" si="15"/>
        <v>115</v>
      </c>
      <c r="B122" s="36">
        <f>TABLE!E116</f>
        <v>0</v>
      </c>
      <c r="C122" s="36">
        <f>TABLE!F116</f>
        <v>0</v>
      </c>
      <c r="D122" s="155">
        <f>TABLE!S116</f>
        <v>0</v>
      </c>
      <c r="E122" s="176" t="e">
        <f>INDEX(기업의이해[description],MATCH(B122,기업의이해[name],0))</f>
        <v>#N/A</v>
      </c>
      <c r="F122" s="179">
        <f>+TABLE!U116</f>
        <v>0</v>
      </c>
      <c r="G122" s="177" t="str">
        <f>TEXT(TABLE!R116,"0000-00-00")</f>
        <v>0000-00-00</v>
      </c>
      <c r="H122" s="59">
        <f>+TABLE!J116</f>
        <v>0</v>
      </c>
      <c r="I122" s="59">
        <f>+TABLE!K116</f>
        <v>0</v>
      </c>
      <c r="J122" s="59">
        <f>+TABLE!M116</f>
        <v>0</v>
      </c>
      <c r="K122" s="156">
        <f>+TABLE!P116</f>
        <v>0</v>
      </c>
      <c r="L122" s="156">
        <f>+TABLE!Q116</f>
        <v>0</v>
      </c>
      <c r="M122" s="138" t="str">
        <f>IFERROR(IF(MATCH($C122,'1. 개요'!$C$68:$C$78,0)&gt;0,"O"),"X")</f>
        <v>X</v>
      </c>
      <c r="N122" s="8" t="str">
        <f t="shared" si="10"/>
        <v>X</v>
      </c>
      <c r="O122" s="2" t="str" cm="1">
        <f t="array" ref="O122">IF($O$7="N/A",$N122,INDEX($P122:$S122,$O$2))</f>
        <v>X</v>
      </c>
      <c r="P122" s="38"/>
      <c r="Q122" s="1" t="str">
        <f t="shared" si="11"/>
        <v>O</v>
      </c>
      <c r="R122" s="38"/>
      <c r="S122" s="38"/>
      <c r="T122" s="8" t="str">
        <f t="shared" si="9"/>
        <v>O</v>
      </c>
      <c r="U122" s="8" t="e">
        <f t="shared" si="12"/>
        <v>#VALUE!</v>
      </c>
      <c r="V122" s="8" t="e">
        <f t="shared" si="13"/>
        <v>#VALUE!</v>
      </c>
      <c r="X122" s="4" t="str">
        <f t="shared" si="16"/>
        <v/>
      </c>
      <c r="Y122" s="4" t="str">
        <f t="shared" si="17"/>
        <v/>
      </c>
      <c r="Z122" s="4" t="str">
        <f t="shared" si="17"/>
        <v/>
      </c>
      <c r="AA122" s="4" t="str">
        <f t="shared" si="17"/>
        <v/>
      </c>
      <c r="AB122" s="4" t="str">
        <f t="shared" si="17"/>
        <v/>
      </c>
      <c r="AC122" s="4" t="str">
        <f t="shared" si="17"/>
        <v/>
      </c>
      <c r="AD122" s="4" t="str">
        <f t="shared" si="17"/>
        <v/>
      </c>
      <c r="AE122" s="4" t="str">
        <f t="shared" si="17"/>
        <v/>
      </c>
      <c r="AF122" s="4" t="str">
        <f t="shared" si="17"/>
        <v/>
      </c>
      <c r="AG122" s="4" t="str">
        <f t="shared" si="17"/>
        <v/>
      </c>
    </row>
    <row r="123" spans="1:33">
      <c r="A123" s="6">
        <f t="shared" si="15"/>
        <v>116</v>
      </c>
      <c r="B123" s="36">
        <f>TABLE!E117</f>
        <v>0</v>
      </c>
      <c r="C123" s="36">
        <f>TABLE!F117</f>
        <v>0</v>
      </c>
      <c r="D123" s="155">
        <f>TABLE!S117</f>
        <v>0</v>
      </c>
      <c r="E123" s="176" t="e">
        <f>INDEX(기업의이해[description],MATCH(B123,기업의이해[name],0))</f>
        <v>#N/A</v>
      </c>
      <c r="F123" s="179">
        <f>+TABLE!U117</f>
        <v>0</v>
      </c>
      <c r="G123" s="177" t="str">
        <f>TEXT(TABLE!R117,"0000-00-00")</f>
        <v>0000-00-00</v>
      </c>
      <c r="H123" s="59">
        <f>+TABLE!J117</f>
        <v>0</v>
      </c>
      <c r="I123" s="59">
        <f>+TABLE!K117</f>
        <v>0</v>
      </c>
      <c r="J123" s="59">
        <f>+TABLE!M117</f>
        <v>0</v>
      </c>
      <c r="K123" s="156">
        <f>+TABLE!P117</f>
        <v>0</v>
      </c>
      <c r="L123" s="156">
        <f>+TABLE!Q117</f>
        <v>0</v>
      </c>
      <c r="M123" s="138" t="str">
        <f>IFERROR(IF(MATCH($C123,'1. 개요'!$C$68:$C$78,0)&gt;0,"O"),"X")</f>
        <v>X</v>
      </c>
      <c r="N123" s="8" t="str">
        <f t="shared" si="10"/>
        <v>X</v>
      </c>
      <c r="O123" s="2" t="str" cm="1">
        <f t="array" ref="O123">IF($O$7="N/A",$N123,INDEX($P123:$S123,$O$2))</f>
        <v>X</v>
      </c>
      <c r="P123" s="38"/>
      <c r="Q123" s="1" t="str">
        <f t="shared" si="11"/>
        <v>O</v>
      </c>
      <c r="R123" s="38"/>
      <c r="S123" s="38"/>
      <c r="T123" s="8" t="str">
        <f t="shared" si="9"/>
        <v>O</v>
      </c>
      <c r="U123" s="8" t="e">
        <f t="shared" si="12"/>
        <v>#VALUE!</v>
      </c>
      <c r="V123" s="8" t="e">
        <f t="shared" si="13"/>
        <v>#VALUE!</v>
      </c>
      <c r="X123" s="4" t="str">
        <f t="shared" si="16"/>
        <v/>
      </c>
      <c r="Y123" s="4" t="str">
        <f t="shared" si="17"/>
        <v/>
      </c>
      <c r="Z123" s="4" t="str">
        <f t="shared" si="17"/>
        <v/>
      </c>
      <c r="AA123" s="4" t="str">
        <f t="shared" si="17"/>
        <v/>
      </c>
      <c r="AB123" s="4" t="str">
        <f t="shared" si="17"/>
        <v/>
      </c>
      <c r="AC123" s="4" t="str">
        <f t="shared" si="17"/>
        <v/>
      </c>
      <c r="AD123" s="4" t="str">
        <f t="shared" si="17"/>
        <v/>
      </c>
      <c r="AE123" s="4" t="str">
        <f t="shared" si="17"/>
        <v/>
      </c>
      <c r="AF123" s="4" t="str">
        <f t="shared" si="17"/>
        <v/>
      </c>
      <c r="AG123" s="4" t="str">
        <f t="shared" si="17"/>
        <v/>
      </c>
    </row>
    <row r="124" spans="1:33">
      <c r="A124" s="6">
        <f t="shared" si="15"/>
        <v>117</v>
      </c>
      <c r="B124" s="36">
        <f>TABLE!E118</f>
        <v>0</v>
      </c>
      <c r="C124" s="36">
        <f>TABLE!F118</f>
        <v>0</v>
      </c>
      <c r="D124" s="155">
        <f>TABLE!S118</f>
        <v>0</v>
      </c>
      <c r="E124" s="176" t="e">
        <f>INDEX(기업의이해[description],MATCH(B124,기업의이해[name],0))</f>
        <v>#N/A</v>
      </c>
      <c r="F124" s="179">
        <f>+TABLE!U118</f>
        <v>0</v>
      </c>
      <c r="G124" s="177" t="str">
        <f>TEXT(TABLE!R118,"0000-00-00")</f>
        <v>0000-00-00</v>
      </c>
      <c r="H124" s="59">
        <f>+TABLE!J118</f>
        <v>0</v>
      </c>
      <c r="I124" s="59">
        <f>+TABLE!K118</f>
        <v>0</v>
      </c>
      <c r="J124" s="59">
        <f>+TABLE!M118</f>
        <v>0</v>
      </c>
      <c r="K124" s="156">
        <f>+TABLE!P118</f>
        <v>0</v>
      </c>
      <c r="L124" s="156">
        <f>+TABLE!Q118</f>
        <v>0</v>
      </c>
      <c r="M124" s="138" t="str">
        <f>IFERROR(IF(MATCH($C124,'1. 개요'!$C$68:$C$78,0)&gt;0,"O"),"X")</f>
        <v>X</v>
      </c>
      <c r="N124" s="8" t="str">
        <f t="shared" si="10"/>
        <v>X</v>
      </c>
      <c r="O124" s="2" t="str" cm="1">
        <f t="array" ref="O124">IF($O$7="N/A",$N124,INDEX($P124:$S124,$O$2))</f>
        <v>X</v>
      </c>
      <c r="P124" s="38"/>
      <c r="Q124" s="1" t="str">
        <f t="shared" si="11"/>
        <v>O</v>
      </c>
      <c r="R124" s="38"/>
      <c r="S124" s="38"/>
      <c r="T124" s="8" t="str">
        <f t="shared" si="9"/>
        <v>O</v>
      </c>
      <c r="U124" s="8" t="e">
        <f t="shared" si="12"/>
        <v>#VALUE!</v>
      </c>
      <c r="V124" s="8" t="e">
        <f t="shared" si="13"/>
        <v>#VALUE!</v>
      </c>
      <c r="X124" s="4" t="str">
        <f t="shared" si="16"/>
        <v/>
      </c>
      <c r="Y124" s="4" t="str">
        <f t="shared" si="17"/>
        <v/>
      </c>
      <c r="Z124" s="4" t="str">
        <f t="shared" si="17"/>
        <v/>
      </c>
      <c r="AA124" s="4" t="str">
        <f t="shared" si="17"/>
        <v/>
      </c>
      <c r="AB124" s="4" t="str">
        <f t="shared" si="17"/>
        <v/>
      </c>
      <c r="AC124" s="4" t="str">
        <f t="shared" si="17"/>
        <v/>
      </c>
      <c r="AD124" s="4" t="str">
        <f t="shared" si="17"/>
        <v/>
      </c>
      <c r="AE124" s="4" t="str">
        <f t="shared" si="17"/>
        <v/>
      </c>
      <c r="AF124" s="4" t="str">
        <f t="shared" si="17"/>
        <v/>
      </c>
      <c r="AG124" s="4" t="str">
        <f t="shared" si="17"/>
        <v/>
      </c>
    </row>
    <row r="125" spans="1:33">
      <c r="A125" s="6">
        <f t="shared" si="15"/>
        <v>118</v>
      </c>
      <c r="B125" s="36">
        <f>TABLE!E119</f>
        <v>0</v>
      </c>
      <c r="C125" s="36">
        <f>TABLE!F119</f>
        <v>0</v>
      </c>
      <c r="D125" s="155">
        <f>TABLE!S119</f>
        <v>0</v>
      </c>
      <c r="E125" s="176" t="e">
        <f>INDEX(기업의이해[description],MATCH(B125,기업의이해[name],0))</f>
        <v>#N/A</v>
      </c>
      <c r="F125" s="179">
        <f>+TABLE!U119</f>
        <v>0</v>
      </c>
      <c r="G125" s="177" t="str">
        <f>TEXT(TABLE!R119,"0000-00-00")</f>
        <v>0000-00-00</v>
      </c>
      <c r="H125" s="59">
        <f>+TABLE!J119</f>
        <v>0</v>
      </c>
      <c r="I125" s="59">
        <f>+TABLE!K119</f>
        <v>0</v>
      </c>
      <c r="J125" s="59">
        <f>+TABLE!M119</f>
        <v>0</v>
      </c>
      <c r="K125" s="156">
        <f>+TABLE!P119</f>
        <v>0</v>
      </c>
      <c r="L125" s="156">
        <f>+TABLE!Q119</f>
        <v>0</v>
      </c>
      <c r="M125" s="138" t="str">
        <f>IFERROR(IF(MATCH($C125,'1. 개요'!$C$68:$C$78,0)&gt;0,"O"),"X")</f>
        <v>X</v>
      </c>
      <c r="N125" s="8" t="str">
        <f t="shared" si="10"/>
        <v>X</v>
      </c>
      <c r="O125" s="2" t="str" cm="1">
        <f t="array" ref="O125">IF($O$7="N/A",$N125,INDEX($P125:$S125,$O$2))</f>
        <v>X</v>
      </c>
      <c r="P125" s="38"/>
      <c r="Q125" s="1" t="str">
        <f t="shared" si="11"/>
        <v>O</v>
      </c>
      <c r="R125" s="38"/>
      <c r="S125" s="38"/>
      <c r="T125" s="8" t="str">
        <f t="shared" si="9"/>
        <v>O</v>
      </c>
      <c r="U125" s="8" t="e">
        <f t="shared" si="12"/>
        <v>#VALUE!</v>
      </c>
      <c r="V125" s="8" t="e">
        <f t="shared" si="13"/>
        <v>#VALUE!</v>
      </c>
      <c r="X125" s="4" t="str">
        <f t="shared" si="16"/>
        <v/>
      </c>
      <c r="Y125" s="4" t="str">
        <f t="shared" si="17"/>
        <v/>
      </c>
      <c r="Z125" s="4" t="str">
        <f t="shared" si="17"/>
        <v/>
      </c>
      <c r="AA125" s="4" t="str">
        <f t="shared" si="17"/>
        <v/>
      </c>
      <c r="AB125" s="4" t="str">
        <f t="shared" si="17"/>
        <v/>
      </c>
      <c r="AC125" s="4" t="str">
        <f t="shared" si="17"/>
        <v/>
      </c>
      <c r="AD125" s="4" t="str">
        <f t="shared" si="17"/>
        <v/>
      </c>
      <c r="AE125" s="4" t="str">
        <f t="shared" si="17"/>
        <v/>
      </c>
      <c r="AF125" s="4" t="str">
        <f t="shared" si="17"/>
        <v/>
      </c>
      <c r="AG125" s="4" t="str">
        <f t="shared" si="17"/>
        <v/>
      </c>
    </row>
    <row r="126" spans="1:33">
      <c r="A126" s="6">
        <f t="shared" si="15"/>
        <v>119</v>
      </c>
      <c r="B126" s="36">
        <f>TABLE!E120</f>
        <v>0</v>
      </c>
      <c r="C126" s="36">
        <f>TABLE!F120</f>
        <v>0</v>
      </c>
      <c r="D126" s="155">
        <f>TABLE!S120</f>
        <v>0</v>
      </c>
      <c r="E126" s="176" t="e">
        <f>INDEX(기업의이해[description],MATCH(B126,기업의이해[name],0))</f>
        <v>#N/A</v>
      </c>
      <c r="F126" s="179">
        <f>+TABLE!U120</f>
        <v>0</v>
      </c>
      <c r="G126" s="177" t="str">
        <f>TEXT(TABLE!R120,"0000-00-00")</f>
        <v>0000-00-00</v>
      </c>
      <c r="H126" s="59">
        <f>+TABLE!J120</f>
        <v>0</v>
      </c>
      <c r="I126" s="59">
        <f>+TABLE!K120</f>
        <v>0</v>
      </c>
      <c r="J126" s="59">
        <f>+TABLE!M120</f>
        <v>0</v>
      </c>
      <c r="K126" s="156">
        <f>+TABLE!P120</f>
        <v>0</v>
      </c>
      <c r="L126" s="156">
        <f>+TABLE!Q120</f>
        <v>0</v>
      </c>
      <c r="M126" s="138" t="str">
        <f>IFERROR(IF(MATCH($C126,'1. 개요'!$C$68:$C$78,0)&gt;0,"O"),"X")</f>
        <v>X</v>
      </c>
      <c r="N126" s="8" t="str">
        <f t="shared" si="10"/>
        <v>X</v>
      </c>
      <c r="O126" s="2" t="str" cm="1">
        <f t="array" ref="O126">IF($O$7="N/A",$N126,INDEX($P126:$S126,$O$2))</f>
        <v>X</v>
      </c>
      <c r="P126" s="38"/>
      <c r="Q126" s="1" t="str">
        <f t="shared" si="11"/>
        <v>O</v>
      </c>
      <c r="R126" s="38"/>
      <c r="S126" s="38"/>
      <c r="T126" s="8" t="str">
        <f t="shared" si="9"/>
        <v>O</v>
      </c>
      <c r="U126" s="8" t="e">
        <f t="shared" si="12"/>
        <v>#VALUE!</v>
      </c>
      <c r="V126" s="8" t="e">
        <f t="shared" si="13"/>
        <v>#VALUE!</v>
      </c>
      <c r="X126" s="4" t="str">
        <f t="shared" si="16"/>
        <v/>
      </c>
      <c r="Y126" s="4" t="str">
        <f t="shared" si="17"/>
        <v/>
      </c>
      <c r="Z126" s="4" t="str">
        <f t="shared" si="17"/>
        <v/>
      </c>
      <c r="AA126" s="4" t="str">
        <f t="shared" si="17"/>
        <v/>
      </c>
      <c r="AB126" s="4" t="str">
        <f t="shared" si="17"/>
        <v/>
      </c>
      <c r="AC126" s="4" t="str">
        <f t="shared" si="17"/>
        <v/>
      </c>
      <c r="AD126" s="4" t="str">
        <f t="shared" si="17"/>
        <v/>
      </c>
      <c r="AE126" s="4" t="str">
        <f t="shared" si="17"/>
        <v/>
      </c>
      <c r="AF126" s="4" t="str">
        <f t="shared" si="17"/>
        <v/>
      </c>
      <c r="AG126" s="4" t="str">
        <f t="shared" si="17"/>
        <v/>
      </c>
    </row>
    <row r="127" spans="1:33">
      <c r="A127" s="137">
        <f t="shared" si="15"/>
        <v>120</v>
      </c>
      <c r="B127" s="36">
        <f>TABLE!E121</f>
        <v>0</v>
      </c>
      <c r="C127" s="36">
        <f>TABLE!F121</f>
        <v>0</v>
      </c>
      <c r="D127" s="155">
        <f>TABLE!S121</f>
        <v>0</v>
      </c>
      <c r="E127" s="176" t="e">
        <f>INDEX(기업의이해[description],MATCH(B127,기업의이해[name],0))</f>
        <v>#N/A</v>
      </c>
      <c r="F127" s="179">
        <f>+TABLE!U121</f>
        <v>0</v>
      </c>
      <c r="G127" s="177" t="str">
        <f>TEXT(TABLE!R121,"0000-00-00")</f>
        <v>0000-00-00</v>
      </c>
      <c r="H127" s="59">
        <f>+TABLE!J121</f>
        <v>0</v>
      </c>
      <c r="I127" s="59">
        <f>+TABLE!K121</f>
        <v>0</v>
      </c>
      <c r="J127" s="59">
        <f>+TABLE!M121</f>
        <v>0</v>
      </c>
      <c r="K127" s="156">
        <f>+TABLE!P121</f>
        <v>0</v>
      </c>
      <c r="L127" s="156">
        <f>+TABLE!Q121</f>
        <v>0</v>
      </c>
      <c r="M127" s="138" t="str">
        <f>IFERROR(IF(MATCH($C127,'1. 개요'!$C$68:$C$78,0)&gt;0,"O"),"X")</f>
        <v>X</v>
      </c>
      <c r="N127" s="8" t="str">
        <f t="shared" si="10"/>
        <v>X</v>
      </c>
      <c r="O127" s="2" t="str" cm="1">
        <f t="array" ref="O127">IF($O$7="N/A",$N127,INDEX($P127:$S127,$O$2))</f>
        <v>X</v>
      </c>
      <c r="P127" s="38"/>
      <c r="Q127" s="1" t="str">
        <f t="shared" si="11"/>
        <v>O</v>
      </c>
      <c r="R127" s="38"/>
      <c r="S127" s="38"/>
      <c r="T127" s="8" t="str">
        <f t="shared" si="9"/>
        <v>O</v>
      </c>
      <c r="U127" s="8" t="e">
        <f t="shared" si="12"/>
        <v>#VALUE!</v>
      </c>
      <c r="V127" s="8" t="e">
        <f t="shared" si="13"/>
        <v>#VALUE!</v>
      </c>
      <c r="X127" s="4" t="str">
        <f t="shared" si="16"/>
        <v/>
      </c>
      <c r="Y127" s="4" t="str">
        <f t="shared" si="17"/>
        <v/>
      </c>
      <c r="Z127" s="4" t="str">
        <f t="shared" si="17"/>
        <v/>
      </c>
      <c r="AA127" s="4" t="str">
        <f t="shared" si="17"/>
        <v/>
      </c>
      <c r="AB127" s="4" t="str">
        <f t="shared" si="17"/>
        <v/>
      </c>
      <c r="AC127" s="4" t="str">
        <f t="shared" si="17"/>
        <v/>
      </c>
      <c r="AD127" s="4" t="str">
        <f t="shared" si="17"/>
        <v/>
      </c>
      <c r="AE127" s="4" t="str">
        <f t="shared" si="17"/>
        <v/>
      </c>
      <c r="AF127" s="4" t="str">
        <f t="shared" si="17"/>
        <v/>
      </c>
      <c r="AG127" s="4" t="str">
        <f t="shared" si="17"/>
        <v/>
      </c>
    </row>
    <row r="128" spans="1:33">
      <c r="A128" s="6">
        <f t="shared" si="15"/>
        <v>121</v>
      </c>
      <c r="B128" s="36">
        <f>TABLE!E122</f>
        <v>0</v>
      </c>
      <c r="C128" s="36">
        <f>TABLE!F122</f>
        <v>0</v>
      </c>
      <c r="D128" s="155">
        <f>TABLE!S122</f>
        <v>0</v>
      </c>
      <c r="E128" s="176" t="e">
        <f>INDEX(기업의이해[description],MATCH(B128,기업의이해[name],0))</f>
        <v>#N/A</v>
      </c>
      <c r="F128" s="179">
        <f>+TABLE!U122</f>
        <v>0</v>
      </c>
      <c r="G128" s="177" t="str">
        <f>TEXT(TABLE!R122,"0000-00-00")</f>
        <v>0000-00-00</v>
      </c>
      <c r="H128" s="59">
        <f>+TABLE!J122</f>
        <v>0</v>
      </c>
      <c r="I128" s="59">
        <f>+TABLE!K122</f>
        <v>0</v>
      </c>
      <c r="J128" s="59">
        <f>+TABLE!M122</f>
        <v>0</v>
      </c>
      <c r="K128" s="156">
        <f>+TABLE!P122</f>
        <v>0</v>
      </c>
      <c r="L128" s="156">
        <f>+TABLE!Q122</f>
        <v>0</v>
      </c>
      <c r="M128" s="138" t="str">
        <f>IFERROR(IF(MATCH($C128,'1. 개요'!$C$68:$C$78,0)&gt;0,"O"),"X")</f>
        <v>X</v>
      </c>
      <c r="N128" s="8" t="str">
        <f t="shared" si="10"/>
        <v>X</v>
      </c>
      <c r="O128" s="2" t="str" cm="1">
        <f t="array" ref="O128">IF($O$7="N/A",$N128,INDEX($P128:$S128,$O$2))</f>
        <v>X</v>
      </c>
      <c r="P128" s="38"/>
      <c r="Q128" s="1" t="str">
        <f t="shared" si="11"/>
        <v>O</v>
      </c>
      <c r="R128" s="38"/>
      <c r="S128" s="38"/>
      <c r="T128" s="8" t="str">
        <f t="shared" si="9"/>
        <v>O</v>
      </c>
      <c r="U128" s="8" t="e">
        <f t="shared" si="12"/>
        <v>#VALUE!</v>
      </c>
      <c r="V128" s="8" t="e">
        <f t="shared" si="13"/>
        <v>#VALUE!</v>
      </c>
      <c r="X128" s="4" t="str">
        <f t="shared" si="16"/>
        <v/>
      </c>
      <c r="Y128" s="4" t="str">
        <f t="shared" si="17"/>
        <v/>
      </c>
      <c r="Z128" s="4" t="str">
        <f t="shared" si="17"/>
        <v/>
      </c>
      <c r="AA128" s="4" t="str">
        <f t="shared" si="17"/>
        <v/>
      </c>
      <c r="AB128" s="4" t="str">
        <f t="shared" si="17"/>
        <v/>
      </c>
      <c r="AC128" s="4" t="str">
        <f t="shared" si="17"/>
        <v/>
      </c>
      <c r="AD128" s="4" t="str">
        <f t="shared" si="17"/>
        <v/>
      </c>
      <c r="AE128" s="4" t="str">
        <f t="shared" si="17"/>
        <v/>
      </c>
      <c r="AF128" s="4" t="str">
        <f t="shared" si="17"/>
        <v/>
      </c>
      <c r="AG128" s="4" t="str">
        <f t="shared" si="17"/>
        <v/>
      </c>
    </row>
    <row r="129" spans="1:33">
      <c r="A129" s="137">
        <f t="shared" si="15"/>
        <v>122</v>
      </c>
      <c r="B129" s="36">
        <f>TABLE!E123</f>
        <v>0</v>
      </c>
      <c r="C129" s="36">
        <f>TABLE!F123</f>
        <v>0</v>
      </c>
      <c r="D129" s="155">
        <f>TABLE!S123</f>
        <v>0</v>
      </c>
      <c r="E129" s="176" t="e">
        <f>INDEX(기업의이해[description],MATCH(B129,기업의이해[name],0))</f>
        <v>#N/A</v>
      </c>
      <c r="F129" s="179">
        <f>+TABLE!U123</f>
        <v>0</v>
      </c>
      <c r="G129" s="177" t="str">
        <f>TEXT(TABLE!R123,"0000-00-00")</f>
        <v>0000-00-00</v>
      </c>
      <c r="H129" s="59">
        <f>+TABLE!J123</f>
        <v>0</v>
      </c>
      <c r="I129" s="59">
        <f>+TABLE!K123</f>
        <v>0</v>
      </c>
      <c r="J129" s="59">
        <f>+TABLE!M123</f>
        <v>0</v>
      </c>
      <c r="K129" s="156">
        <f>+TABLE!P123</f>
        <v>0</v>
      </c>
      <c r="L129" s="156">
        <f>+TABLE!Q123</f>
        <v>0</v>
      </c>
      <c r="M129" s="138" t="str">
        <f>IFERROR(IF(MATCH($C129,'1. 개요'!$C$68:$C$78,0)&gt;0,"O"),"X")</f>
        <v>X</v>
      </c>
      <c r="N129" s="8" t="str">
        <f t="shared" si="10"/>
        <v>X</v>
      </c>
      <c r="O129" s="2" t="str" cm="1">
        <f t="array" ref="O129">IF($O$7="N/A",$N129,INDEX($P129:$S129,$O$2))</f>
        <v>X</v>
      </c>
      <c r="P129" s="38"/>
      <c r="Q129" s="1" t="str">
        <f t="shared" si="11"/>
        <v>O</v>
      </c>
      <c r="R129" s="38"/>
      <c r="S129" s="38"/>
      <c r="T129" s="8" t="str">
        <f t="shared" si="9"/>
        <v>O</v>
      </c>
      <c r="U129" s="8" t="e">
        <f t="shared" si="12"/>
        <v>#VALUE!</v>
      </c>
      <c r="V129" s="8" t="e">
        <f t="shared" si="13"/>
        <v>#VALUE!</v>
      </c>
      <c r="X129" s="4" t="str">
        <f t="shared" si="16"/>
        <v/>
      </c>
      <c r="Y129" s="4" t="str">
        <f t="shared" si="17"/>
        <v/>
      </c>
      <c r="Z129" s="4" t="str">
        <f t="shared" si="17"/>
        <v/>
      </c>
      <c r="AA129" s="4" t="str">
        <f t="shared" si="17"/>
        <v/>
      </c>
      <c r="AB129" s="4" t="str">
        <f t="shared" si="17"/>
        <v/>
      </c>
      <c r="AC129" s="4" t="str">
        <f t="shared" si="17"/>
        <v/>
      </c>
      <c r="AD129" s="4" t="str">
        <f t="shared" si="17"/>
        <v/>
      </c>
      <c r="AE129" s="4" t="str">
        <f t="shared" si="17"/>
        <v/>
      </c>
      <c r="AF129" s="4" t="str">
        <f t="shared" si="17"/>
        <v/>
      </c>
      <c r="AG129" s="4" t="str">
        <f t="shared" si="17"/>
        <v/>
      </c>
    </row>
    <row r="130" spans="1:33">
      <c r="A130" s="6">
        <f t="shared" si="15"/>
        <v>123</v>
      </c>
      <c r="B130" s="36">
        <f>TABLE!E124</f>
        <v>0</v>
      </c>
      <c r="C130" s="36">
        <f>TABLE!F124</f>
        <v>0</v>
      </c>
      <c r="D130" s="155">
        <f>TABLE!S124</f>
        <v>0</v>
      </c>
      <c r="E130" s="176" t="e">
        <f>INDEX(기업의이해[description],MATCH(B130,기업의이해[name],0))</f>
        <v>#N/A</v>
      </c>
      <c r="F130" s="179">
        <f>+TABLE!U124</f>
        <v>0</v>
      </c>
      <c r="G130" s="177" t="str">
        <f>TEXT(TABLE!R124,"0000-00-00")</f>
        <v>0000-00-00</v>
      </c>
      <c r="H130" s="59">
        <f>+TABLE!J124</f>
        <v>0</v>
      </c>
      <c r="I130" s="59">
        <f>+TABLE!K124</f>
        <v>0</v>
      </c>
      <c r="J130" s="59">
        <f>+TABLE!M124</f>
        <v>0</v>
      </c>
      <c r="K130" s="156">
        <f>+TABLE!P124</f>
        <v>0</v>
      </c>
      <c r="L130" s="156">
        <f>+TABLE!Q124</f>
        <v>0</v>
      </c>
      <c r="M130" s="138" t="str">
        <f>IFERROR(IF(MATCH($C130,'1. 개요'!$C$68:$C$78,0)&gt;0,"O"),"X")</f>
        <v>X</v>
      </c>
      <c r="N130" s="8" t="str">
        <f t="shared" si="10"/>
        <v>X</v>
      </c>
      <c r="O130" s="2" t="str" cm="1">
        <f t="array" ref="O130">IF($O$7="N/A",$N130,INDEX($P130:$S130,$O$2))</f>
        <v>X</v>
      </c>
      <c r="P130" s="38"/>
      <c r="Q130" s="1" t="str">
        <f t="shared" si="11"/>
        <v>O</v>
      </c>
      <c r="R130" s="38"/>
      <c r="S130" s="38"/>
      <c r="T130" s="8" t="str">
        <f t="shared" si="9"/>
        <v>O</v>
      </c>
      <c r="U130" s="8" t="e">
        <f t="shared" si="12"/>
        <v>#VALUE!</v>
      </c>
      <c r="V130" s="8" t="e">
        <f t="shared" si="13"/>
        <v>#VALUE!</v>
      </c>
      <c r="X130" s="4" t="str">
        <f t="shared" si="16"/>
        <v/>
      </c>
      <c r="Y130" s="4" t="str">
        <f t="shared" si="17"/>
        <v/>
      </c>
      <c r="Z130" s="4" t="str">
        <f t="shared" ref="Y130:AG158" si="18">IF(Z$7="N/A", "", COUNTIF($D130:$E130, "*" &amp; Z$7 &amp; "*"))</f>
        <v/>
      </c>
      <c r="AA130" s="4" t="str">
        <f t="shared" si="18"/>
        <v/>
      </c>
      <c r="AB130" s="4" t="str">
        <f t="shared" si="18"/>
        <v/>
      </c>
      <c r="AC130" s="4" t="str">
        <f t="shared" si="18"/>
        <v/>
      </c>
      <c r="AD130" s="4" t="str">
        <f t="shared" si="18"/>
        <v/>
      </c>
      <c r="AE130" s="4" t="str">
        <f t="shared" si="18"/>
        <v/>
      </c>
      <c r="AF130" s="4" t="str">
        <f t="shared" si="18"/>
        <v/>
      </c>
      <c r="AG130" s="4" t="str">
        <f t="shared" si="18"/>
        <v/>
      </c>
    </row>
    <row r="131" spans="1:33">
      <c r="A131" s="6">
        <f t="shared" si="15"/>
        <v>124</v>
      </c>
      <c r="B131" s="36">
        <f>TABLE!E125</f>
        <v>0</v>
      </c>
      <c r="C131" s="36">
        <f>TABLE!F125</f>
        <v>0</v>
      </c>
      <c r="D131" s="155">
        <f>TABLE!S125</f>
        <v>0</v>
      </c>
      <c r="E131" s="176" t="e">
        <f>INDEX(기업의이해[description],MATCH(B131,기업의이해[name],0))</f>
        <v>#N/A</v>
      </c>
      <c r="F131" s="179">
        <f>+TABLE!U125</f>
        <v>0</v>
      </c>
      <c r="G131" s="177" t="str">
        <f>TEXT(TABLE!R125,"0000-00-00")</f>
        <v>0000-00-00</v>
      </c>
      <c r="H131" s="59">
        <f>+TABLE!J125</f>
        <v>0</v>
      </c>
      <c r="I131" s="59">
        <f>+TABLE!K125</f>
        <v>0</v>
      </c>
      <c r="J131" s="59">
        <f>+TABLE!M125</f>
        <v>0</v>
      </c>
      <c r="K131" s="156">
        <f>+TABLE!P125</f>
        <v>0</v>
      </c>
      <c r="L131" s="156">
        <f>+TABLE!Q125</f>
        <v>0</v>
      </c>
      <c r="M131" s="138" t="str">
        <f>IFERROR(IF(MATCH($C131,'1. 개요'!$C$68:$C$78,0)&gt;0,"O"),"X")</f>
        <v>X</v>
      </c>
      <c r="N131" s="8" t="str">
        <f t="shared" si="10"/>
        <v>X</v>
      </c>
      <c r="O131" s="2" t="str" cm="1">
        <f t="array" ref="O131">IF($O$7="N/A",$N131,INDEX($P131:$S131,$O$2))</f>
        <v>X</v>
      </c>
      <c r="P131" s="38"/>
      <c r="Q131" s="1" t="str">
        <f t="shared" si="11"/>
        <v>O</v>
      </c>
      <c r="R131" s="38"/>
      <c r="S131" s="38"/>
      <c r="T131" s="8" t="str">
        <f t="shared" si="9"/>
        <v>O</v>
      </c>
      <c r="U131" s="8" t="e">
        <f t="shared" si="12"/>
        <v>#VALUE!</v>
      </c>
      <c r="V131" s="8" t="e">
        <f t="shared" si="13"/>
        <v>#VALUE!</v>
      </c>
      <c r="X131" s="4" t="str">
        <f t="shared" si="16"/>
        <v/>
      </c>
      <c r="Y131" s="4" t="str">
        <f t="shared" si="18"/>
        <v/>
      </c>
      <c r="Z131" s="4" t="str">
        <f t="shared" si="18"/>
        <v/>
      </c>
      <c r="AA131" s="4" t="str">
        <f t="shared" si="18"/>
        <v/>
      </c>
      <c r="AB131" s="4" t="str">
        <f t="shared" si="18"/>
        <v/>
      </c>
      <c r="AC131" s="4" t="str">
        <f t="shared" si="18"/>
        <v/>
      </c>
      <c r="AD131" s="4" t="str">
        <f t="shared" si="18"/>
        <v/>
      </c>
      <c r="AE131" s="4" t="str">
        <f t="shared" si="18"/>
        <v/>
      </c>
      <c r="AF131" s="4" t="str">
        <f t="shared" si="18"/>
        <v/>
      </c>
      <c r="AG131" s="4" t="str">
        <f t="shared" si="18"/>
        <v/>
      </c>
    </row>
    <row r="132" spans="1:33">
      <c r="A132" s="6">
        <f t="shared" si="15"/>
        <v>125</v>
      </c>
      <c r="B132" s="36">
        <f>TABLE!E126</f>
        <v>0</v>
      </c>
      <c r="C132" s="36">
        <f>TABLE!F126</f>
        <v>0</v>
      </c>
      <c r="D132" s="155">
        <f>TABLE!S126</f>
        <v>0</v>
      </c>
      <c r="E132" s="176" t="e">
        <f>INDEX(기업의이해[description],MATCH(B132,기업의이해[name],0))</f>
        <v>#N/A</v>
      </c>
      <c r="F132" s="179">
        <f>+TABLE!U126</f>
        <v>0</v>
      </c>
      <c r="G132" s="177" t="str">
        <f>TEXT(TABLE!R126,"0000-00-00")</f>
        <v>0000-00-00</v>
      </c>
      <c r="H132" s="59">
        <f>+TABLE!J126</f>
        <v>0</v>
      </c>
      <c r="I132" s="59">
        <f>+TABLE!K126</f>
        <v>0</v>
      </c>
      <c r="J132" s="59">
        <f>+TABLE!M126</f>
        <v>0</v>
      </c>
      <c r="K132" s="156">
        <f>+TABLE!P126</f>
        <v>0</v>
      </c>
      <c r="L132" s="156">
        <f>+TABLE!Q126</f>
        <v>0</v>
      </c>
      <c r="M132" s="138" t="str">
        <f>IFERROR(IF(MATCH($C132,'1. 개요'!$C$68:$C$78,0)&gt;0,"O"),"X")</f>
        <v>X</v>
      </c>
      <c r="N132" s="8" t="str">
        <f t="shared" si="10"/>
        <v>X</v>
      </c>
      <c r="O132" s="2" t="str" cm="1">
        <f t="array" ref="O132">IF($O$7="N/A",$N132,INDEX($P132:$S132,$O$2))</f>
        <v>X</v>
      </c>
      <c r="P132" s="38"/>
      <c r="Q132" s="1" t="str">
        <f t="shared" si="11"/>
        <v>O</v>
      </c>
      <c r="R132" s="38"/>
      <c r="S132" s="38"/>
      <c r="T132" s="8" t="str">
        <f t="shared" si="9"/>
        <v>O</v>
      </c>
      <c r="U132" s="8" t="e">
        <f t="shared" si="12"/>
        <v>#VALUE!</v>
      </c>
      <c r="V132" s="8" t="e">
        <f t="shared" si="13"/>
        <v>#VALUE!</v>
      </c>
      <c r="X132" s="4" t="str">
        <f t="shared" si="16"/>
        <v/>
      </c>
      <c r="Y132" s="4" t="str">
        <f t="shared" si="18"/>
        <v/>
      </c>
      <c r="Z132" s="4" t="str">
        <f t="shared" si="18"/>
        <v/>
      </c>
      <c r="AA132" s="4" t="str">
        <f t="shared" si="18"/>
        <v/>
      </c>
      <c r="AB132" s="4" t="str">
        <f t="shared" si="18"/>
        <v/>
      </c>
      <c r="AC132" s="4" t="str">
        <f t="shared" si="18"/>
        <v/>
      </c>
      <c r="AD132" s="4" t="str">
        <f t="shared" si="18"/>
        <v/>
      </c>
      <c r="AE132" s="4" t="str">
        <f t="shared" si="18"/>
        <v/>
      </c>
      <c r="AF132" s="4" t="str">
        <f t="shared" si="18"/>
        <v/>
      </c>
      <c r="AG132" s="4" t="str">
        <f t="shared" si="18"/>
        <v/>
      </c>
    </row>
    <row r="133" spans="1:33">
      <c r="A133" s="6">
        <f t="shared" si="15"/>
        <v>126</v>
      </c>
      <c r="B133" s="36">
        <f>TABLE!E127</f>
        <v>0</v>
      </c>
      <c r="C133" s="36">
        <f>TABLE!F127</f>
        <v>0</v>
      </c>
      <c r="D133" s="155">
        <f>TABLE!S127</f>
        <v>0</v>
      </c>
      <c r="E133" s="176" t="e">
        <f>INDEX(기업의이해[description],MATCH(B133,기업의이해[name],0))</f>
        <v>#N/A</v>
      </c>
      <c r="F133" s="179">
        <f>+TABLE!U127</f>
        <v>0</v>
      </c>
      <c r="G133" s="177" t="str">
        <f>TEXT(TABLE!R127,"0000-00-00")</f>
        <v>0000-00-00</v>
      </c>
      <c r="H133" s="59">
        <f>+TABLE!J127</f>
        <v>0</v>
      </c>
      <c r="I133" s="59">
        <f>+TABLE!K127</f>
        <v>0</v>
      </c>
      <c r="J133" s="59">
        <f>+TABLE!M127</f>
        <v>0</v>
      </c>
      <c r="K133" s="156">
        <f>+TABLE!P127</f>
        <v>0</v>
      </c>
      <c r="L133" s="156">
        <f>+TABLE!Q127</f>
        <v>0</v>
      </c>
      <c r="M133" s="138" t="str">
        <f>IFERROR(IF(MATCH($C133,'1. 개요'!$C$68:$C$78,0)&gt;0,"O"),"X")</f>
        <v>X</v>
      </c>
      <c r="N133" s="8" t="str">
        <f t="shared" si="10"/>
        <v>X</v>
      </c>
      <c r="O133" s="2" t="str" cm="1">
        <f t="array" ref="O133">IF($O$7="N/A",$N133,INDEX($P133:$S133,$O$2))</f>
        <v>X</v>
      </c>
      <c r="P133" s="38"/>
      <c r="Q133" s="1" t="str">
        <f t="shared" si="11"/>
        <v>O</v>
      </c>
      <c r="R133" s="38"/>
      <c r="S133" s="38"/>
      <c r="T133" s="8" t="str">
        <f t="shared" si="9"/>
        <v>O</v>
      </c>
      <c r="U133" s="8" t="e">
        <f t="shared" si="12"/>
        <v>#VALUE!</v>
      </c>
      <c r="V133" s="8" t="e">
        <f t="shared" si="13"/>
        <v>#VALUE!</v>
      </c>
      <c r="X133" s="4" t="str">
        <f t="shared" si="16"/>
        <v/>
      </c>
      <c r="Y133" s="4" t="str">
        <f t="shared" si="18"/>
        <v/>
      </c>
      <c r="Z133" s="4" t="str">
        <f t="shared" si="18"/>
        <v/>
      </c>
      <c r="AA133" s="4" t="str">
        <f t="shared" si="18"/>
        <v/>
      </c>
      <c r="AB133" s="4" t="str">
        <f t="shared" si="18"/>
        <v/>
      </c>
      <c r="AC133" s="4" t="str">
        <f t="shared" si="18"/>
        <v/>
      </c>
      <c r="AD133" s="4" t="str">
        <f t="shared" si="18"/>
        <v/>
      </c>
      <c r="AE133" s="4" t="str">
        <f t="shared" si="18"/>
        <v/>
      </c>
      <c r="AF133" s="4" t="str">
        <f t="shared" si="18"/>
        <v/>
      </c>
      <c r="AG133" s="4" t="str">
        <f t="shared" si="18"/>
        <v/>
      </c>
    </row>
    <row r="134" spans="1:33">
      <c r="A134" s="137">
        <f t="shared" si="15"/>
        <v>127</v>
      </c>
      <c r="B134" s="36">
        <f>TABLE!E128</f>
        <v>0</v>
      </c>
      <c r="C134" s="36">
        <f>TABLE!F128</f>
        <v>0</v>
      </c>
      <c r="D134" s="155">
        <f>TABLE!S128</f>
        <v>0</v>
      </c>
      <c r="E134" s="176" t="e">
        <f>INDEX(기업의이해[description],MATCH(B134,기업의이해[name],0))</f>
        <v>#N/A</v>
      </c>
      <c r="F134" s="179">
        <f>+TABLE!U128</f>
        <v>0</v>
      </c>
      <c r="G134" s="177" t="str">
        <f>TEXT(TABLE!R128,"0000-00-00")</f>
        <v>0000-00-00</v>
      </c>
      <c r="H134" s="59">
        <f>+TABLE!J128</f>
        <v>0</v>
      </c>
      <c r="I134" s="59">
        <f>+TABLE!K128</f>
        <v>0</v>
      </c>
      <c r="J134" s="59">
        <f>+TABLE!M128</f>
        <v>0</v>
      </c>
      <c r="K134" s="156">
        <f>+TABLE!P128</f>
        <v>0</v>
      </c>
      <c r="L134" s="156">
        <f>+TABLE!Q128</f>
        <v>0</v>
      </c>
      <c r="M134" s="138" t="str">
        <f>IFERROR(IF(MATCH($C134,'1. 개요'!$C$68:$C$78,0)&gt;0,"O"),"X")</f>
        <v>X</v>
      </c>
      <c r="N134" s="8" t="str">
        <f t="shared" si="10"/>
        <v>X</v>
      </c>
      <c r="O134" s="2" t="str" cm="1">
        <f t="array" ref="O134">IF($O$7="N/A",$N134,INDEX($P134:$S134,$O$2))</f>
        <v>X</v>
      </c>
      <c r="P134" s="38"/>
      <c r="Q134" s="1" t="str">
        <f t="shared" si="11"/>
        <v>O</v>
      </c>
      <c r="R134" s="38"/>
      <c r="S134" s="38"/>
      <c r="T134" s="8" t="str">
        <f t="shared" si="9"/>
        <v>O</v>
      </c>
      <c r="U134" s="8" t="e">
        <f t="shared" si="12"/>
        <v>#VALUE!</v>
      </c>
      <c r="V134" s="8" t="e">
        <f t="shared" si="13"/>
        <v>#VALUE!</v>
      </c>
      <c r="X134" s="4" t="str">
        <f t="shared" si="16"/>
        <v/>
      </c>
      <c r="Y134" s="4" t="str">
        <f t="shared" si="18"/>
        <v/>
      </c>
      <c r="Z134" s="4" t="str">
        <f t="shared" si="18"/>
        <v/>
      </c>
      <c r="AA134" s="4" t="str">
        <f t="shared" si="18"/>
        <v/>
      </c>
      <c r="AB134" s="4" t="str">
        <f t="shared" si="18"/>
        <v/>
      </c>
      <c r="AC134" s="4" t="str">
        <f t="shared" si="18"/>
        <v/>
      </c>
      <c r="AD134" s="4" t="str">
        <f t="shared" si="18"/>
        <v/>
      </c>
      <c r="AE134" s="4" t="str">
        <f t="shared" si="18"/>
        <v/>
      </c>
      <c r="AF134" s="4" t="str">
        <f t="shared" si="18"/>
        <v/>
      </c>
      <c r="AG134" s="4" t="str">
        <f t="shared" si="18"/>
        <v/>
      </c>
    </row>
    <row r="135" spans="1:33">
      <c r="A135" s="6">
        <f t="shared" si="15"/>
        <v>128</v>
      </c>
      <c r="B135" s="36">
        <f>TABLE!E129</f>
        <v>0</v>
      </c>
      <c r="C135" s="36">
        <f>TABLE!F129</f>
        <v>0</v>
      </c>
      <c r="D135" s="155">
        <f>TABLE!S129</f>
        <v>0</v>
      </c>
      <c r="E135" s="176" t="e">
        <f>INDEX(기업의이해[description],MATCH(B135,기업의이해[name],0))</f>
        <v>#N/A</v>
      </c>
      <c r="F135" s="179">
        <f>+TABLE!U129</f>
        <v>0</v>
      </c>
      <c r="G135" s="177" t="str">
        <f>TEXT(TABLE!R129,"0000-00-00")</f>
        <v>0000-00-00</v>
      </c>
      <c r="H135" s="59">
        <f>+TABLE!J129</f>
        <v>0</v>
      </c>
      <c r="I135" s="59">
        <f>+TABLE!K129</f>
        <v>0</v>
      </c>
      <c r="J135" s="59">
        <f>+TABLE!M129</f>
        <v>0</v>
      </c>
      <c r="K135" s="156">
        <f>+TABLE!P129</f>
        <v>0</v>
      </c>
      <c r="L135" s="156">
        <f>+TABLE!Q129</f>
        <v>0</v>
      </c>
      <c r="M135" s="138" t="str">
        <f>IFERROR(IF(MATCH($C135,'1. 개요'!$C$68:$C$78,0)&gt;0,"O"),"X")</f>
        <v>X</v>
      </c>
      <c r="N135" s="8" t="str">
        <f t="shared" si="10"/>
        <v>X</v>
      </c>
      <c r="O135" s="2" t="str" cm="1">
        <f t="array" ref="O135">IF($O$7="N/A",$N135,INDEX($P135:$S135,$O$2))</f>
        <v>X</v>
      </c>
      <c r="P135" s="38"/>
      <c r="Q135" s="1" t="str">
        <f t="shared" si="11"/>
        <v>O</v>
      </c>
      <c r="R135" s="38"/>
      <c r="S135" s="38"/>
      <c r="T135" s="8" t="str">
        <f t="shared" si="9"/>
        <v>O</v>
      </c>
      <c r="U135" s="8" t="e">
        <f t="shared" si="12"/>
        <v>#VALUE!</v>
      </c>
      <c r="V135" s="8" t="e">
        <f t="shared" si="13"/>
        <v>#VALUE!</v>
      </c>
      <c r="X135" s="4" t="str">
        <f t="shared" si="16"/>
        <v/>
      </c>
      <c r="Y135" s="4" t="str">
        <f t="shared" si="18"/>
        <v/>
      </c>
      <c r="Z135" s="4" t="str">
        <f t="shared" si="18"/>
        <v/>
      </c>
      <c r="AA135" s="4" t="str">
        <f t="shared" si="18"/>
        <v/>
      </c>
      <c r="AB135" s="4" t="str">
        <f t="shared" si="18"/>
        <v/>
      </c>
      <c r="AC135" s="4" t="str">
        <f t="shared" si="18"/>
        <v/>
      </c>
      <c r="AD135" s="4" t="str">
        <f t="shared" si="18"/>
        <v/>
      </c>
      <c r="AE135" s="4" t="str">
        <f t="shared" si="18"/>
        <v/>
      </c>
      <c r="AF135" s="4" t="str">
        <f t="shared" si="18"/>
        <v/>
      </c>
      <c r="AG135" s="4" t="str">
        <f t="shared" si="18"/>
        <v/>
      </c>
    </row>
    <row r="136" spans="1:33">
      <c r="A136" s="6">
        <f t="shared" si="15"/>
        <v>129</v>
      </c>
      <c r="B136" s="36">
        <f>TABLE!E130</f>
        <v>0</v>
      </c>
      <c r="C136" s="36">
        <f>TABLE!F130</f>
        <v>0</v>
      </c>
      <c r="D136" s="155">
        <f>TABLE!S130</f>
        <v>0</v>
      </c>
      <c r="E136" s="176" t="e">
        <f>INDEX(기업의이해[description],MATCH(B136,기업의이해[name],0))</f>
        <v>#N/A</v>
      </c>
      <c r="F136" s="179">
        <f>+TABLE!U130</f>
        <v>0</v>
      </c>
      <c r="G136" s="177" t="str">
        <f>TEXT(TABLE!R130,"0000-00-00")</f>
        <v>0000-00-00</v>
      </c>
      <c r="H136" s="59">
        <f>+TABLE!J130</f>
        <v>0</v>
      </c>
      <c r="I136" s="59">
        <f>+TABLE!K130</f>
        <v>0</v>
      </c>
      <c r="J136" s="59">
        <f>+TABLE!M130</f>
        <v>0</v>
      </c>
      <c r="K136" s="156">
        <f>+TABLE!P130</f>
        <v>0</v>
      </c>
      <c r="L136" s="156">
        <f>+TABLE!Q130</f>
        <v>0</v>
      </c>
      <c r="M136" s="138" t="str">
        <f>IFERROR(IF(MATCH($C136,'1. 개요'!$C$68:$C$78,0)&gt;0,"O"),"X")</f>
        <v>X</v>
      </c>
      <c r="N136" s="8" t="str">
        <f t="shared" si="10"/>
        <v>X</v>
      </c>
      <c r="O136" s="2" t="str" cm="1">
        <f t="array" ref="O136">IF($O$7="N/A",$N136,INDEX($P136:$S136,$O$2))</f>
        <v>X</v>
      </c>
      <c r="P136" s="38"/>
      <c r="Q136" s="1" t="str">
        <f t="shared" si="11"/>
        <v>O</v>
      </c>
      <c r="R136" s="38"/>
      <c r="S136" s="38"/>
      <c r="T136" s="8" t="str">
        <f t="shared" ref="T136:T199" si="19">IF(OR(K136="정지",L136="관리"),"X","O")</f>
        <v>O</v>
      </c>
      <c r="U136" s="8" t="e">
        <f t="shared" si="12"/>
        <v>#VALUE!</v>
      </c>
      <c r="V136" s="8" t="e">
        <f t="shared" si="13"/>
        <v>#VALUE!</v>
      </c>
      <c r="X136" s="4" t="str">
        <f t="shared" si="16"/>
        <v/>
      </c>
      <c r="Y136" s="4" t="str">
        <f t="shared" si="18"/>
        <v/>
      </c>
      <c r="Z136" s="4" t="str">
        <f t="shared" si="18"/>
        <v/>
      </c>
      <c r="AA136" s="4" t="str">
        <f t="shared" si="18"/>
        <v/>
      </c>
      <c r="AB136" s="4" t="str">
        <f t="shared" si="18"/>
        <v/>
      </c>
      <c r="AC136" s="4" t="str">
        <f t="shared" si="18"/>
        <v/>
      </c>
      <c r="AD136" s="4" t="str">
        <f t="shared" si="18"/>
        <v/>
      </c>
      <c r="AE136" s="4" t="str">
        <f t="shared" si="18"/>
        <v/>
      </c>
      <c r="AF136" s="4" t="str">
        <f t="shared" si="18"/>
        <v/>
      </c>
      <c r="AG136" s="4" t="str">
        <f t="shared" si="18"/>
        <v/>
      </c>
    </row>
    <row r="137" spans="1:33">
      <c r="A137" s="137">
        <f t="shared" si="15"/>
        <v>130</v>
      </c>
      <c r="B137" s="36">
        <f>TABLE!E131</f>
        <v>0</v>
      </c>
      <c r="C137" s="36">
        <f>TABLE!F131</f>
        <v>0</v>
      </c>
      <c r="D137" s="155">
        <f>TABLE!S131</f>
        <v>0</v>
      </c>
      <c r="E137" s="176" t="e">
        <f>INDEX(기업의이해[description],MATCH(B137,기업의이해[name],0))</f>
        <v>#N/A</v>
      </c>
      <c r="F137" s="179">
        <f>+TABLE!U131</f>
        <v>0</v>
      </c>
      <c r="G137" s="177" t="str">
        <f>TEXT(TABLE!R131,"0000-00-00")</f>
        <v>0000-00-00</v>
      </c>
      <c r="H137" s="59">
        <f>+TABLE!J131</f>
        <v>0</v>
      </c>
      <c r="I137" s="59">
        <f>+TABLE!K131</f>
        <v>0</v>
      </c>
      <c r="J137" s="59">
        <f>+TABLE!M131</f>
        <v>0</v>
      </c>
      <c r="K137" s="156">
        <f>+TABLE!P131</f>
        <v>0</v>
      </c>
      <c r="L137" s="156">
        <f>+TABLE!Q131</f>
        <v>0</v>
      </c>
      <c r="M137" s="138" t="str">
        <f>IFERROR(IF(MATCH($C137,'1. 개요'!$C$68:$C$78,0)&gt;0,"O"),"X")</f>
        <v>X</v>
      </c>
      <c r="N137" s="8" t="str">
        <f t="shared" ref="N137:N200" si="20">IF(SUM(X137:AG137)=0,"X","O")</f>
        <v>X</v>
      </c>
      <c r="O137" s="2" t="str" cm="1">
        <f t="array" ref="O137">IF($O$7="N/A",$N137,INDEX($P137:$S137,$O$2))</f>
        <v>X</v>
      </c>
      <c r="P137" s="38"/>
      <c r="Q137" s="1" t="str">
        <f t="shared" ref="Q137:Q200" si="21">IF(MIN($I137:$J137)&lt;0,"check","O")</f>
        <v>O</v>
      </c>
      <c r="R137" s="38"/>
      <c r="S137" s="38"/>
      <c r="T137" s="8" t="str">
        <f t="shared" si="19"/>
        <v>O</v>
      </c>
      <c r="U137" s="8" t="e">
        <f t="shared" ref="U137:U200" si="22">IF(($C$6-G137)&lt;730,"X","O")</f>
        <v>#VALUE!</v>
      </c>
      <c r="V137" s="8" t="e">
        <f t="shared" ref="V137:V200" si="23">IF(AND(M137="O", N137="O", O137="O", T137="O", U137="O"), "O", "X")</f>
        <v>#VALUE!</v>
      </c>
      <c r="X137" s="4" t="str">
        <f t="shared" si="16"/>
        <v/>
      </c>
      <c r="Y137" s="4" t="str">
        <f t="shared" si="18"/>
        <v/>
      </c>
      <c r="Z137" s="4" t="str">
        <f t="shared" si="18"/>
        <v/>
      </c>
      <c r="AA137" s="4" t="str">
        <f t="shared" si="18"/>
        <v/>
      </c>
      <c r="AB137" s="4" t="str">
        <f t="shared" si="18"/>
        <v/>
      </c>
      <c r="AC137" s="4" t="str">
        <f t="shared" si="18"/>
        <v/>
      </c>
      <c r="AD137" s="4" t="str">
        <f t="shared" si="18"/>
        <v/>
      </c>
      <c r="AE137" s="4" t="str">
        <f t="shared" si="18"/>
        <v/>
      </c>
      <c r="AF137" s="4" t="str">
        <f t="shared" si="18"/>
        <v/>
      </c>
      <c r="AG137" s="4" t="str">
        <f t="shared" si="18"/>
        <v/>
      </c>
    </row>
    <row r="138" spans="1:33">
      <c r="A138" s="6">
        <f t="shared" ref="A138:A201" si="24">A137+1</f>
        <v>131</v>
      </c>
      <c r="B138" s="36">
        <f>TABLE!E132</f>
        <v>0</v>
      </c>
      <c r="C138" s="36">
        <f>TABLE!F132</f>
        <v>0</v>
      </c>
      <c r="D138" s="155">
        <f>TABLE!S132</f>
        <v>0</v>
      </c>
      <c r="E138" s="176" t="e">
        <f>INDEX(기업의이해[description],MATCH(B138,기업의이해[name],0))</f>
        <v>#N/A</v>
      </c>
      <c r="F138" s="179">
        <f>+TABLE!U132</f>
        <v>0</v>
      </c>
      <c r="G138" s="177" t="str">
        <f>TEXT(TABLE!R132,"0000-00-00")</f>
        <v>0000-00-00</v>
      </c>
      <c r="H138" s="59">
        <f>+TABLE!J132</f>
        <v>0</v>
      </c>
      <c r="I138" s="59">
        <f>+TABLE!K132</f>
        <v>0</v>
      </c>
      <c r="J138" s="59">
        <f>+TABLE!M132</f>
        <v>0</v>
      </c>
      <c r="K138" s="156">
        <f>+TABLE!P132</f>
        <v>0</v>
      </c>
      <c r="L138" s="156">
        <f>+TABLE!Q132</f>
        <v>0</v>
      </c>
      <c r="M138" s="138" t="str">
        <f>IFERROR(IF(MATCH($C138,'1. 개요'!$C$68:$C$78,0)&gt;0,"O"),"X")</f>
        <v>X</v>
      </c>
      <c r="N138" s="8" t="str">
        <f t="shared" si="20"/>
        <v>X</v>
      </c>
      <c r="O138" s="2" t="str" cm="1">
        <f t="array" ref="O138">IF($O$7="N/A",$N138,INDEX($P138:$S138,$O$2))</f>
        <v>X</v>
      </c>
      <c r="P138" s="38"/>
      <c r="Q138" s="1" t="str">
        <f t="shared" si="21"/>
        <v>O</v>
      </c>
      <c r="R138" s="38"/>
      <c r="S138" s="38"/>
      <c r="T138" s="8" t="str">
        <f t="shared" si="19"/>
        <v>O</v>
      </c>
      <c r="U138" s="8" t="e">
        <f t="shared" si="22"/>
        <v>#VALUE!</v>
      </c>
      <c r="V138" s="8" t="e">
        <f t="shared" si="23"/>
        <v>#VALUE!</v>
      </c>
      <c r="X138" s="4" t="str">
        <f t="shared" ref="X138:X201" si="25">IF(X$7="N/A", "", COUNTIF($D138:$E138, "*" &amp; X$7 &amp; "*"))</f>
        <v/>
      </c>
      <c r="Y138" s="4" t="str">
        <f t="shared" si="18"/>
        <v/>
      </c>
      <c r="Z138" s="4" t="str">
        <f t="shared" si="18"/>
        <v/>
      </c>
      <c r="AA138" s="4" t="str">
        <f t="shared" si="18"/>
        <v/>
      </c>
      <c r="AB138" s="4" t="str">
        <f t="shared" si="18"/>
        <v/>
      </c>
      <c r="AC138" s="4" t="str">
        <f t="shared" si="18"/>
        <v/>
      </c>
      <c r="AD138" s="4" t="str">
        <f t="shared" si="18"/>
        <v/>
      </c>
      <c r="AE138" s="4" t="str">
        <f t="shared" si="18"/>
        <v/>
      </c>
      <c r="AF138" s="4" t="str">
        <f t="shared" si="18"/>
        <v/>
      </c>
      <c r="AG138" s="4" t="str">
        <f t="shared" si="18"/>
        <v/>
      </c>
    </row>
    <row r="139" spans="1:33">
      <c r="A139" s="6">
        <f t="shared" si="24"/>
        <v>132</v>
      </c>
      <c r="B139" s="36">
        <f>TABLE!E133</f>
        <v>0</v>
      </c>
      <c r="C139" s="36">
        <f>TABLE!F133</f>
        <v>0</v>
      </c>
      <c r="D139" s="155">
        <f>TABLE!S133</f>
        <v>0</v>
      </c>
      <c r="E139" s="176" t="e">
        <f>INDEX(기업의이해[description],MATCH(B139,기업의이해[name],0))</f>
        <v>#N/A</v>
      </c>
      <c r="F139" s="179">
        <f>+TABLE!U133</f>
        <v>0</v>
      </c>
      <c r="G139" s="177" t="str">
        <f>TEXT(TABLE!R133,"0000-00-00")</f>
        <v>0000-00-00</v>
      </c>
      <c r="H139" s="59">
        <f>+TABLE!J133</f>
        <v>0</v>
      </c>
      <c r="I139" s="59">
        <f>+TABLE!K133</f>
        <v>0</v>
      </c>
      <c r="J139" s="59">
        <f>+TABLE!M133</f>
        <v>0</v>
      </c>
      <c r="K139" s="156">
        <f>+TABLE!P133</f>
        <v>0</v>
      </c>
      <c r="L139" s="156">
        <f>+TABLE!Q133</f>
        <v>0</v>
      </c>
      <c r="M139" s="138" t="str">
        <f>IFERROR(IF(MATCH($C139,'1. 개요'!$C$68:$C$78,0)&gt;0,"O"),"X")</f>
        <v>X</v>
      </c>
      <c r="N139" s="8" t="str">
        <f t="shared" si="20"/>
        <v>X</v>
      </c>
      <c r="O139" s="2" t="str" cm="1">
        <f t="array" ref="O139">IF($O$7="N/A",$N139,INDEX($P139:$S139,$O$2))</f>
        <v>X</v>
      </c>
      <c r="P139" s="38"/>
      <c r="Q139" s="1" t="str">
        <f t="shared" si="21"/>
        <v>O</v>
      </c>
      <c r="R139" s="38"/>
      <c r="S139" s="38"/>
      <c r="T139" s="8" t="str">
        <f t="shared" si="19"/>
        <v>O</v>
      </c>
      <c r="U139" s="8" t="e">
        <f t="shared" si="22"/>
        <v>#VALUE!</v>
      </c>
      <c r="V139" s="8" t="e">
        <f t="shared" si="23"/>
        <v>#VALUE!</v>
      </c>
      <c r="X139" s="4" t="str">
        <f t="shared" si="25"/>
        <v/>
      </c>
      <c r="Y139" s="4" t="str">
        <f t="shared" si="18"/>
        <v/>
      </c>
      <c r="Z139" s="4" t="str">
        <f t="shared" si="18"/>
        <v/>
      </c>
      <c r="AA139" s="4" t="str">
        <f t="shared" si="18"/>
        <v/>
      </c>
      <c r="AB139" s="4" t="str">
        <f t="shared" si="18"/>
        <v/>
      </c>
      <c r="AC139" s="4" t="str">
        <f t="shared" si="18"/>
        <v/>
      </c>
      <c r="AD139" s="4" t="str">
        <f t="shared" si="18"/>
        <v/>
      </c>
      <c r="AE139" s="4" t="str">
        <f t="shared" si="18"/>
        <v/>
      </c>
      <c r="AF139" s="4" t="str">
        <f t="shared" si="18"/>
        <v/>
      </c>
      <c r="AG139" s="4" t="str">
        <f t="shared" si="18"/>
        <v/>
      </c>
    </row>
    <row r="140" spans="1:33">
      <c r="A140" s="137">
        <f t="shared" si="24"/>
        <v>133</v>
      </c>
      <c r="B140" s="36">
        <f>TABLE!E134</f>
        <v>0</v>
      </c>
      <c r="C140" s="36">
        <f>TABLE!F134</f>
        <v>0</v>
      </c>
      <c r="D140" s="155">
        <f>TABLE!S134</f>
        <v>0</v>
      </c>
      <c r="E140" s="176" t="e">
        <f>INDEX(기업의이해[description],MATCH(B140,기업의이해[name],0))</f>
        <v>#N/A</v>
      </c>
      <c r="F140" s="179">
        <f>+TABLE!U134</f>
        <v>0</v>
      </c>
      <c r="G140" s="177" t="str">
        <f>TEXT(TABLE!R134,"0000-00-00")</f>
        <v>0000-00-00</v>
      </c>
      <c r="H140" s="59">
        <f>+TABLE!J134</f>
        <v>0</v>
      </c>
      <c r="I140" s="59">
        <f>+TABLE!K134</f>
        <v>0</v>
      </c>
      <c r="J140" s="59">
        <f>+TABLE!M134</f>
        <v>0</v>
      </c>
      <c r="K140" s="156">
        <f>+TABLE!P134</f>
        <v>0</v>
      </c>
      <c r="L140" s="156">
        <f>+TABLE!Q134</f>
        <v>0</v>
      </c>
      <c r="M140" s="138" t="str">
        <f>IFERROR(IF(MATCH($C140,'1. 개요'!$C$68:$C$78,0)&gt;0,"O"),"X")</f>
        <v>X</v>
      </c>
      <c r="N140" s="8" t="str">
        <f t="shared" si="20"/>
        <v>X</v>
      </c>
      <c r="O140" s="2" t="str" cm="1">
        <f t="array" ref="O140">IF($O$7="N/A",$N140,INDEX($P140:$S140,$O$2))</f>
        <v>X</v>
      </c>
      <c r="P140" s="38"/>
      <c r="Q140" s="1" t="str">
        <f t="shared" si="21"/>
        <v>O</v>
      </c>
      <c r="R140" s="38"/>
      <c r="S140" s="38"/>
      <c r="T140" s="8" t="str">
        <f t="shared" si="19"/>
        <v>O</v>
      </c>
      <c r="U140" s="8" t="e">
        <f t="shared" si="22"/>
        <v>#VALUE!</v>
      </c>
      <c r="V140" s="8" t="e">
        <f t="shared" si="23"/>
        <v>#VALUE!</v>
      </c>
      <c r="X140" s="4" t="str">
        <f t="shared" si="25"/>
        <v/>
      </c>
      <c r="Y140" s="4" t="str">
        <f t="shared" si="18"/>
        <v/>
      </c>
      <c r="Z140" s="4" t="str">
        <f t="shared" si="18"/>
        <v/>
      </c>
      <c r="AA140" s="4" t="str">
        <f t="shared" si="18"/>
        <v/>
      </c>
      <c r="AB140" s="4" t="str">
        <f t="shared" si="18"/>
        <v/>
      </c>
      <c r="AC140" s="4" t="str">
        <f t="shared" si="18"/>
        <v/>
      </c>
      <c r="AD140" s="4" t="str">
        <f t="shared" si="18"/>
        <v/>
      </c>
      <c r="AE140" s="4" t="str">
        <f t="shared" si="18"/>
        <v/>
      </c>
      <c r="AF140" s="4" t="str">
        <f t="shared" si="18"/>
        <v/>
      </c>
      <c r="AG140" s="4" t="str">
        <f t="shared" si="18"/>
        <v/>
      </c>
    </row>
    <row r="141" spans="1:33">
      <c r="A141" s="6">
        <f t="shared" si="24"/>
        <v>134</v>
      </c>
      <c r="B141" s="36">
        <f>TABLE!E135</f>
        <v>0</v>
      </c>
      <c r="C141" s="36">
        <f>TABLE!F135</f>
        <v>0</v>
      </c>
      <c r="D141" s="155">
        <f>TABLE!S135</f>
        <v>0</v>
      </c>
      <c r="E141" s="176" t="e">
        <f>INDEX(기업의이해[description],MATCH(B141,기업의이해[name],0))</f>
        <v>#N/A</v>
      </c>
      <c r="F141" s="179">
        <f>+TABLE!U135</f>
        <v>0</v>
      </c>
      <c r="G141" s="177" t="str">
        <f>TEXT(TABLE!R135,"0000-00-00")</f>
        <v>0000-00-00</v>
      </c>
      <c r="H141" s="59">
        <f>+TABLE!J135</f>
        <v>0</v>
      </c>
      <c r="I141" s="59">
        <f>+TABLE!K135</f>
        <v>0</v>
      </c>
      <c r="J141" s="59">
        <f>+TABLE!M135</f>
        <v>0</v>
      </c>
      <c r="K141" s="156">
        <f>+TABLE!P135</f>
        <v>0</v>
      </c>
      <c r="L141" s="156">
        <f>+TABLE!Q135</f>
        <v>0</v>
      </c>
      <c r="M141" s="138" t="str">
        <f>IFERROR(IF(MATCH($C141,'1. 개요'!$C$68:$C$78,0)&gt;0,"O"),"X")</f>
        <v>X</v>
      </c>
      <c r="N141" s="8" t="str">
        <f t="shared" si="20"/>
        <v>X</v>
      </c>
      <c r="O141" s="2" t="str" cm="1">
        <f t="array" ref="O141">IF($O$7="N/A",$N141,INDEX($P141:$S141,$O$2))</f>
        <v>X</v>
      </c>
      <c r="P141" s="38"/>
      <c r="Q141" s="1" t="str">
        <f t="shared" si="21"/>
        <v>O</v>
      </c>
      <c r="R141" s="38"/>
      <c r="S141" s="38"/>
      <c r="T141" s="8" t="str">
        <f t="shared" si="19"/>
        <v>O</v>
      </c>
      <c r="U141" s="8" t="e">
        <f t="shared" si="22"/>
        <v>#VALUE!</v>
      </c>
      <c r="V141" s="8" t="e">
        <f t="shared" si="23"/>
        <v>#VALUE!</v>
      </c>
      <c r="X141" s="4" t="str">
        <f t="shared" si="25"/>
        <v/>
      </c>
      <c r="Y141" s="4" t="str">
        <f t="shared" si="18"/>
        <v/>
      </c>
      <c r="Z141" s="4" t="str">
        <f t="shared" si="18"/>
        <v/>
      </c>
      <c r="AA141" s="4" t="str">
        <f t="shared" si="18"/>
        <v/>
      </c>
      <c r="AB141" s="4" t="str">
        <f t="shared" si="18"/>
        <v/>
      </c>
      <c r="AC141" s="4" t="str">
        <f t="shared" si="18"/>
        <v/>
      </c>
      <c r="AD141" s="4" t="str">
        <f t="shared" si="18"/>
        <v/>
      </c>
      <c r="AE141" s="4" t="str">
        <f t="shared" si="18"/>
        <v/>
      </c>
      <c r="AF141" s="4" t="str">
        <f t="shared" si="18"/>
        <v/>
      </c>
      <c r="AG141" s="4" t="str">
        <f t="shared" si="18"/>
        <v/>
      </c>
    </row>
    <row r="142" spans="1:33">
      <c r="A142" s="6">
        <f t="shared" si="24"/>
        <v>135</v>
      </c>
      <c r="B142" s="36">
        <f>TABLE!E136</f>
        <v>0</v>
      </c>
      <c r="C142" s="36">
        <f>TABLE!F136</f>
        <v>0</v>
      </c>
      <c r="D142" s="155">
        <f>TABLE!S136</f>
        <v>0</v>
      </c>
      <c r="E142" s="176" t="e">
        <f>INDEX(기업의이해[description],MATCH(B142,기업의이해[name],0))</f>
        <v>#N/A</v>
      </c>
      <c r="F142" s="179">
        <f>+TABLE!U136</f>
        <v>0</v>
      </c>
      <c r="G142" s="177" t="str">
        <f>TEXT(TABLE!R136,"0000-00-00")</f>
        <v>0000-00-00</v>
      </c>
      <c r="H142" s="59">
        <f>+TABLE!J136</f>
        <v>0</v>
      </c>
      <c r="I142" s="59">
        <f>+TABLE!K136</f>
        <v>0</v>
      </c>
      <c r="J142" s="59">
        <f>+TABLE!M136</f>
        <v>0</v>
      </c>
      <c r="K142" s="156">
        <f>+TABLE!P136</f>
        <v>0</v>
      </c>
      <c r="L142" s="156">
        <f>+TABLE!Q136</f>
        <v>0</v>
      </c>
      <c r="M142" s="138" t="str">
        <f>IFERROR(IF(MATCH($C142,'1. 개요'!$C$68:$C$78,0)&gt;0,"O"),"X")</f>
        <v>X</v>
      </c>
      <c r="N142" s="8" t="str">
        <f t="shared" si="20"/>
        <v>X</v>
      </c>
      <c r="O142" s="2" t="str" cm="1">
        <f t="array" ref="O142">IF($O$7="N/A",$N142,INDEX($P142:$S142,$O$2))</f>
        <v>X</v>
      </c>
      <c r="P142" s="38"/>
      <c r="Q142" s="1" t="str">
        <f t="shared" si="21"/>
        <v>O</v>
      </c>
      <c r="R142" s="38"/>
      <c r="S142" s="38"/>
      <c r="T142" s="8" t="str">
        <f t="shared" si="19"/>
        <v>O</v>
      </c>
      <c r="U142" s="8" t="e">
        <f t="shared" si="22"/>
        <v>#VALUE!</v>
      </c>
      <c r="V142" s="8" t="e">
        <f t="shared" si="23"/>
        <v>#VALUE!</v>
      </c>
      <c r="X142" s="4" t="str">
        <f t="shared" si="25"/>
        <v/>
      </c>
      <c r="Y142" s="4" t="str">
        <f t="shared" si="18"/>
        <v/>
      </c>
      <c r="Z142" s="4" t="str">
        <f t="shared" si="18"/>
        <v/>
      </c>
      <c r="AA142" s="4" t="str">
        <f t="shared" si="18"/>
        <v/>
      </c>
      <c r="AB142" s="4" t="str">
        <f t="shared" si="18"/>
        <v/>
      </c>
      <c r="AC142" s="4" t="str">
        <f t="shared" si="18"/>
        <v/>
      </c>
      <c r="AD142" s="4" t="str">
        <f t="shared" si="18"/>
        <v/>
      </c>
      <c r="AE142" s="4" t="str">
        <f t="shared" si="18"/>
        <v/>
      </c>
      <c r="AF142" s="4" t="str">
        <f t="shared" si="18"/>
        <v/>
      </c>
      <c r="AG142" s="4" t="str">
        <f t="shared" si="18"/>
        <v/>
      </c>
    </row>
    <row r="143" spans="1:33">
      <c r="A143" s="6">
        <f t="shared" si="24"/>
        <v>136</v>
      </c>
      <c r="B143" s="36">
        <f>TABLE!E137</f>
        <v>0</v>
      </c>
      <c r="C143" s="36">
        <f>TABLE!F137</f>
        <v>0</v>
      </c>
      <c r="D143" s="155">
        <f>TABLE!S137</f>
        <v>0</v>
      </c>
      <c r="E143" s="176" t="e">
        <f>INDEX(기업의이해[description],MATCH(B143,기업의이해[name],0))</f>
        <v>#N/A</v>
      </c>
      <c r="F143" s="179">
        <f>+TABLE!U137</f>
        <v>0</v>
      </c>
      <c r="G143" s="177" t="str">
        <f>TEXT(TABLE!R137,"0000-00-00")</f>
        <v>0000-00-00</v>
      </c>
      <c r="H143" s="59">
        <f>+TABLE!J137</f>
        <v>0</v>
      </c>
      <c r="I143" s="59">
        <f>+TABLE!K137</f>
        <v>0</v>
      </c>
      <c r="J143" s="59">
        <f>+TABLE!M137</f>
        <v>0</v>
      </c>
      <c r="K143" s="156">
        <f>+TABLE!P137</f>
        <v>0</v>
      </c>
      <c r="L143" s="156">
        <f>+TABLE!Q137</f>
        <v>0</v>
      </c>
      <c r="M143" s="138" t="str">
        <f>IFERROR(IF(MATCH($C143,'1. 개요'!$C$68:$C$78,0)&gt;0,"O"),"X")</f>
        <v>X</v>
      </c>
      <c r="N143" s="8" t="str">
        <f t="shared" si="20"/>
        <v>X</v>
      </c>
      <c r="O143" s="2" t="str" cm="1">
        <f t="array" ref="O143">IF($O$7="N/A",$N143,INDEX($P143:$S143,$O$2))</f>
        <v>X</v>
      </c>
      <c r="P143" s="38"/>
      <c r="Q143" s="1" t="str">
        <f t="shared" si="21"/>
        <v>O</v>
      </c>
      <c r="R143" s="38"/>
      <c r="S143" s="38"/>
      <c r="T143" s="8" t="str">
        <f t="shared" si="19"/>
        <v>O</v>
      </c>
      <c r="U143" s="8" t="e">
        <f t="shared" si="22"/>
        <v>#VALUE!</v>
      </c>
      <c r="V143" s="8" t="e">
        <f t="shared" si="23"/>
        <v>#VALUE!</v>
      </c>
      <c r="X143" s="4" t="str">
        <f t="shared" si="25"/>
        <v/>
      </c>
      <c r="Y143" s="4" t="str">
        <f t="shared" si="18"/>
        <v/>
      </c>
      <c r="Z143" s="4" t="str">
        <f t="shared" si="18"/>
        <v/>
      </c>
      <c r="AA143" s="4" t="str">
        <f t="shared" si="18"/>
        <v/>
      </c>
      <c r="AB143" s="4" t="str">
        <f t="shared" si="18"/>
        <v/>
      </c>
      <c r="AC143" s="4" t="str">
        <f t="shared" si="18"/>
        <v/>
      </c>
      <c r="AD143" s="4" t="str">
        <f t="shared" si="18"/>
        <v/>
      </c>
      <c r="AE143" s="4" t="str">
        <f t="shared" si="18"/>
        <v/>
      </c>
      <c r="AF143" s="4" t="str">
        <f t="shared" si="18"/>
        <v/>
      </c>
      <c r="AG143" s="4" t="str">
        <f t="shared" si="18"/>
        <v/>
      </c>
    </row>
    <row r="144" spans="1:33">
      <c r="A144" s="6">
        <f t="shared" si="24"/>
        <v>137</v>
      </c>
      <c r="B144" s="36">
        <f>TABLE!E138</f>
        <v>0</v>
      </c>
      <c r="C144" s="36">
        <f>TABLE!F138</f>
        <v>0</v>
      </c>
      <c r="D144" s="155">
        <f>TABLE!S138</f>
        <v>0</v>
      </c>
      <c r="E144" s="176" t="e">
        <f>INDEX(기업의이해[description],MATCH(B144,기업의이해[name],0))</f>
        <v>#N/A</v>
      </c>
      <c r="F144" s="179">
        <f>+TABLE!U138</f>
        <v>0</v>
      </c>
      <c r="G144" s="177" t="str">
        <f>TEXT(TABLE!R138,"0000-00-00")</f>
        <v>0000-00-00</v>
      </c>
      <c r="H144" s="59">
        <f>+TABLE!J138</f>
        <v>0</v>
      </c>
      <c r="I144" s="59">
        <f>+TABLE!K138</f>
        <v>0</v>
      </c>
      <c r="J144" s="59">
        <f>+TABLE!M138</f>
        <v>0</v>
      </c>
      <c r="K144" s="156">
        <f>+TABLE!P138</f>
        <v>0</v>
      </c>
      <c r="L144" s="156">
        <f>+TABLE!Q138</f>
        <v>0</v>
      </c>
      <c r="M144" s="138" t="str">
        <f>IFERROR(IF(MATCH($C144,'1. 개요'!$C$68:$C$78,0)&gt;0,"O"),"X")</f>
        <v>X</v>
      </c>
      <c r="N144" s="8" t="str">
        <f t="shared" si="20"/>
        <v>X</v>
      </c>
      <c r="O144" s="2" t="str" cm="1">
        <f t="array" ref="O144">IF($O$7="N/A",$N144,INDEX($P144:$S144,$O$2))</f>
        <v>X</v>
      </c>
      <c r="P144" s="38"/>
      <c r="Q144" s="1" t="str">
        <f t="shared" si="21"/>
        <v>O</v>
      </c>
      <c r="R144" s="38"/>
      <c r="S144" s="38"/>
      <c r="T144" s="8" t="str">
        <f t="shared" si="19"/>
        <v>O</v>
      </c>
      <c r="U144" s="8" t="e">
        <f t="shared" si="22"/>
        <v>#VALUE!</v>
      </c>
      <c r="V144" s="8" t="e">
        <f t="shared" si="23"/>
        <v>#VALUE!</v>
      </c>
      <c r="X144" s="4" t="str">
        <f t="shared" si="25"/>
        <v/>
      </c>
      <c r="Y144" s="4" t="str">
        <f t="shared" si="18"/>
        <v/>
      </c>
      <c r="Z144" s="4" t="str">
        <f t="shared" si="18"/>
        <v/>
      </c>
      <c r="AA144" s="4" t="str">
        <f t="shared" si="18"/>
        <v/>
      </c>
      <c r="AB144" s="4" t="str">
        <f t="shared" si="18"/>
        <v/>
      </c>
      <c r="AC144" s="4" t="str">
        <f t="shared" si="18"/>
        <v/>
      </c>
      <c r="AD144" s="4" t="str">
        <f t="shared" si="18"/>
        <v/>
      </c>
      <c r="AE144" s="4" t="str">
        <f t="shared" si="18"/>
        <v/>
      </c>
      <c r="AF144" s="4" t="str">
        <f t="shared" si="18"/>
        <v/>
      </c>
      <c r="AG144" s="4" t="str">
        <f t="shared" si="18"/>
        <v/>
      </c>
    </row>
    <row r="145" spans="1:33">
      <c r="A145" s="6">
        <f t="shared" si="24"/>
        <v>138</v>
      </c>
      <c r="B145" s="36">
        <f>TABLE!E139</f>
        <v>0</v>
      </c>
      <c r="C145" s="36">
        <f>TABLE!F139</f>
        <v>0</v>
      </c>
      <c r="D145" s="155">
        <f>TABLE!S139</f>
        <v>0</v>
      </c>
      <c r="E145" s="176" t="e">
        <f>INDEX(기업의이해[description],MATCH(B145,기업의이해[name],0))</f>
        <v>#N/A</v>
      </c>
      <c r="F145" s="179">
        <f>+TABLE!U139</f>
        <v>0</v>
      </c>
      <c r="G145" s="177" t="str">
        <f>TEXT(TABLE!R139,"0000-00-00")</f>
        <v>0000-00-00</v>
      </c>
      <c r="H145" s="59">
        <f>+TABLE!J139</f>
        <v>0</v>
      </c>
      <c r="I145" s="59">
        <f>+TABLE!K139</f>
        <v>0</v>
      </c>
      <c r="J145" s="59">
        <f>+TABLE!M139</f>
        <v>0</v>
      </c>
      <c r="K145" s="156">
        <f>+TABLE!P139</f>
        <v>0</v>
      </c>
      <c r="L145" s="156">
        <f>+TABLE!Q139</f>
        <v>0</v>
      </c>
      <c r="M145" s="138" t="str">
        <f>IFERROR(IF(MATCH($C145,'1. 개요'!$C$68:$C$78,0)&gt;0,"O"),"X")</f>
        <v>X</v>
      </c>
      <c r="N145" s="8" t="str">
        <f t="shared" si="20"/>
        <v>X</v>
      </c>
      <c r="O145" s="2" t="str" cm="1">
        <f t="array" ref="O145">IF($O$7="N/A",$N145,INDEX($P145:$S145,$O$2))</f>
        <v>X</v>
      </c>
      <c r="P145" s="38"/>
      <c r="Q145" s="1" t="str">
        <f t="shared" si="21"/>
        <v>O</v>
      </c>
      <c r="R145" s="38"/>
      <c r="S145" s="38"/>
      <c r="T145" s="8" t="str">
        <f t="shared" si="19"/>
        <v>O</v>
      </c>
      <c r="U145" s="8" t="e">
        <f t="shared" si="22"/>
        <v>#VALUE!</v>
      </c>
      <c r="V145" s="8" t="e">
        <f t="shared" si="23"/>
        <v>#VALUE!</v>
      </c>
      <c r="X145" s="4" t="str">
        <f t="shared" si="25"/>
        <v/>
      </c>
      <c r="Y145" s="4" t="str">
        <f t="shared" si="18"/>
        <v/>
      </c>
      <c r="Z145" s="4" t="str">
        <f t="shared" si="18"/>
        <v/>
      </c>
      <c r="AA145" s="4" t="str">
        <f t="shared" si="18"/>
        <v/>
      </c>
      <c r="AB145" s="4" t="str">
        <f t="shared" si="18"/>
        <v/>
      </c>
      <c r="AC145" s="4" t="str">
        <f t="shared" si="18"/>
        <v/>
      </c>
      <c r="AD145" s="4" t="str">
        <f t="shared" si="18"/>
        <v/>
      </c>
      <c r="AE145" s="4" t="str">
        <f t="shared" si="18"/>
        <v/>
      </c>
      <c r="AF145" s="4" t="str">
        <f t="shared" si="18"/>
        <v/>
      </c>
      <c r="AG145" s="4" t="str">
        <f t="shared" si="18"/>
        <v/>
      </c>
    </row>
    <row r="146" spans="1:33">
      <c r="A146" s="137">
        <f t="shared" si="24"/>
        <v>139</v>
      </c>
      <c r="B146" s="36">
        <f>TABLE!E140</f>
        <v>0</v>
      </c>
      <c r="C146" s="36">
        <f>TABLE!F140</f>
        <v>0</v>
      </c>
      <c r="D146" s="155">
        <f>TABLE!S140</f>
        <v>0</v>
      </c>
      <c r="E146" s="176" t="e">
        <f>INDEX(기업의이해[description],MATCH(B146,기업의이해[name],0))</f>
        <v>#N/A</v>
      </c>
      <c r="F146" s="179">
        <f>+TABLE!U140</f>
        <v>0</v>
      </c>
      <c r="G146" s="177" t="str">
        <f>TEXT(TABLE!R140,"0000-00-00")</f>
        <v>0000-00-00</v>
      </c>
      <c r="H146" s="59">
        <f>+TABLE!J140</f>
        <v>0</v>
      </c>
      <c r="I146" s="59">
        <f>+TABLE!K140</f>
        <v>0</v>
      </c>
      <c r="J146" s="59">
        <f>+TABLE!M140</f>
        <v>0</v>
      </c>
      <c r="K146" s="156">
        <f>+TABLE!P140</f>
        <v>0</v>
      </c>
      <c r="L146" s="156">
        <f>+TABLE!Q140</f>
        <v>0</v>
      </c>
      <c r="M146" s="138" t="str">
        <f>IFERROR(IF(MATCH($C146,'1. 개요'!$C$68:$C$78,0)&gt;0,"O"),"X")</f>
        <v>X</v>
      </c>
      <c r="N146" s="8" t="str">
        <f t="shared" si="20"/>
        <v>X</v>
      </c>
      <c r="O146" s="2" t="str" cm="1">
        <f t="array" ref="O146">IF($O$7="N/A",$N146,INDEX($P146:$S146,$O$2))</f>
        <v>X</v>
      </c>
      <c r="P146" s="38"/>
      <c r="Q146" s="1" t="str">
        <f t="shared" si="21"/>
        <v>O</v>
      </c>
      <c r="R146" s="38"/>
      <c r="S146" s="38"/>
      <c r="T146" s="8" t="str">
        <f t="shared" si="19"/>
        <v>O</v>
      </c>
      <c r="U146" s="8" t="e">
        <f t="shared" si="22"/>
        <v>#VALUE!</v>
      </c>
      <c r="V146" s="8" t="e">
        <f t="shared" si="23"/>
        <v>#VALUE!</v>
      </c>
      <c r="X146" s="4" t="str">
        <f t="shared" si="25"/>
        <v/>
      </c>
      <c r="Y146" s="4" t="str">
        <f t="shared" si="18"/>
        <v/>
      </c>
      <c r="Z146" s="4" t="str">
        <f t="shared" si="18"/>
        <v/>
      </c>
      <c r="AA146" s="4" t="str">
        <f t="shared" si="18"/>
        <v/>
      </c>
      <c r="AB146" s="4" t="str">
        <f t="shared" si="18"/>
        <v/>
      </c>
      <c r="AC146" s="4" t="str">
        <f t="shared" si="18"/>
        <v/>
      </c>
      <c r="AD146" s="4" t="str">
        <f t="shared" si="18"/>
        <v/>
      </c>
      <c r="AE146" s="4" t="str">
        <f t="shared" si="18"/>
        <v/>
      </c>
      <c r="AF146" s="4" t="str">
        <f t="shared" si="18"/>
        <v/>
      </c>
      <c r="AG146" s="4" t="str">
        <f t="shared" si="18"/>
        <v/>
      </c>
    </row>
    <row r="147" spans="1:33">
      <c r="A147" s="137">
        <f t="shared" si="24"/>
        <v>140</v>
      </c>
      <c r="B147" s="36">
        <f>TABLE!E141</f>
        <v>0</v>
      </c>
      <c r="C147" s="36">
        <f>TABLE!F141</f>
        <v>0</v>
      </c>
      <c r="D147" s="155">
        <f>TABLE!S141</f>
        <v>0</v>
      </c>
      <c r="E147" s="176" t="e">
        <f>INDEX(기업의이해[description],MATCH(B147,기업의이해[name],0))</f>
        <v>#N/A</v>
      </c>
      <c r="F147" s="179">
        <f>+TABLE!U141</f>
        <v>0</v>
      </c>
      <c r="G147" s="177" t="str">
        <f>TEXT(TABLE!R141,"0000-00-00")</f>
        <v>0000-00-00</v>
      </c>
      <c r="H147" s="59">
        <f>+TABLE!J141</f>
        <v>0</v>
      </c>
      <c r="I147" s="59">
        <f>+TABLE!K141</f>
        <v>0</v>
      </c>
      <c r="J147" s="59">
        <f>+TABLE!M141</f>
        <v>0</v>
      </c>
      <c r="K147" s="156">
        <f>+TABLE!P141</f>
        <v>0</v>
      </c>
      <c r="L147" s="156">
        <f>+TABLE!Q141</f>
        <v>0</v>
      </c>
      <c r="M147" s="138" t="str">
        <f>IFERROR(IF(MATCH($C147,'1. 개요'!$C$68:$C$78,0)&gt;0,"O"),"X")</f>
        <v>X</v>
      </c>
      <c r="N147" s="8" t="str">
        <f t="shared" si="20"/>
        <v>X</v>
      </c>
      <c r="O147" s="2" t="str" cm="1">
        <f t="array" ref="O147">IF($O$7="N/A",$N147,INDEX($P147:$S147,$O$2))</f>
        <v>X</v>
      </c>
      <c r="P147" s="38"/>
      <c r="Q147" s="1" t="str">
        <f t="shared" si="21"/>
        <v>O</v>
      </c>
      <c r="R147" s="38"/>
      <c r="S147" s="38"/>
      <c r="T147" s="8" t="str">
        <f t="shared" si="19"/>
        <v>O</v>
      </c>
      <c r="U147" s="8" t="e">
        <f t="shared" si="22"/>
        <v>#VALUE!</v>
      </c>
      <c r="V147" s="8" t="e">
        <f t="shared" si="23"/>
        <v>#VALUE!</v>
      </c>
      <c r="X147" s="4" t="str">
        <f t="shared" si="25"/>
        <v/>
      </c>
      <c r="Y147" s="4" t="str">
        <f t="shared" si="18"/>
        <v/>
      </c>
      <c r="Z147" s="4" t="str">
        <f t="shared" si="18"/>
        <v/>
      </c>
      <c r="AA147" s="4" t="str">
        <f t="shared" si="18"/>
        <v/>
      </c>
      <c r="AB147" s="4" t="str">
        <f t="shared" si="18"/>
        <v/>
      </c>
      <c r="AC147" s="4" t="str">
        <f t="shared" si="18"/>
        <v/>
      </c>
      <c r="AD147" s="4" t="str">
        <f t="shared" si="18"/>
        <v/>
      </c>
      <c r="AE147" s="4" t="str">
        <f t="shared" si="18"/>
        <v/>
      </c>
      <c r="AF147" s="4" t="str">
        <f t="shared" si="18"/>
        <v/>
      </c>
      <c r="AG147" s="4" t="str">
        <f t="shared" si="18"/>
        <v/>
      </c>
    </row>
    <row r="148" spans="1:33">
      <c r="A148" s="6">
        <f t="shared" si="24"/>
        <v>141</v>
      </c>
      <c r="B148" s="36">
        <f>TABLE!E142</f>
        <v>0</v>
      </c>
      <c r="C148" s="36">
        <f>TABLE!F142</f>
        <v>0</v>
      </c>
      <c r="D148" s="155">
        <f>TABLE!S142</f>
        <v>0</v>
      </c>
      <c r="E148" s="176" t="e">
        <f>INDEX(기업의이해[description],MATCH(B148,기업의이해[name],0))</f>
        <v>#N/A</v>
      </c>
      <c r="F148" s="179">
        <f>+TABLE!U142</f>
        <v>0</v>
      </c>
      <c r="G148" s="177" t="str">
        <f>TEXT(TABLE!R142,"0000-00-00")</f>
        <v>0000-00-00</v>
      </c>
      <c r="H148" s="59">
        <f>+TABLE!J142</f>
        <v>0</v>
      </c>
      <c r="I148" s="59">
        <f>+TABLE!K142</f>
        <v>0</v>
      </c>
      <c r="J148" s="59">
        <f>+TABLE!M142</f>
        <v>0</v>
      </c>
      <c r="K148" s="156">
        <f>+TABLE!P142</f>
        <v>0</v>
      </c>
      <c r="L148" s="156">
        <f>+TABLE!Q142</f>
        <v>0</v>
      </c>
      <c r="M148" s="138" t="str">
        <f>IFERROR(IF(MATCH($C148,'1. 개요'!$C$68:$C$78,0)&gt;0,"O"),"X")</f>
        <v>X</v>
      </c>
      <c r="N148" s="8" t="str">
        <f t="shared" si="20"/>
        <v>X</v>
      </c>
      <c r="O148" s="2" t="str" cm="1">
        <f t="array" ref="O148">IF($O$7="N/A",$N148,INDEX($P148:$S148,$O$2))</f>
        <v>X</v>
      </c>
      <c r="P148" s="38"/>
      <c r="Q148" s="1" t="str">
        <f t="shared" si="21"/>
        <v>O</v>
      </c>
      <c r="R148" s="38"/>
      <c r="S148" s="38"/>
      <c r="T148" s="8" t="str">
        <f t="shared" si="19"/>
        <v>O</v>
      </c>
      <c r="U148" s="8" t="e">
        <f t="shared" si="22"/>
        <v>#VALUE!</v>
      </c>
      <c r="V148" s="8" t="e">
        <f t="shared" si="23"/>
        <v>#VALUE!</v>
      </c>
      <c r="X148" s="4" t="str">
        <f t="shared" si="25"/>
        <v/>
      </c>
      <c r="Y148" s="4" t="str">
        <f t="shared" si="18"/>
        <v/>
      </c>
      <c r="Z148" s="4" t="str">
        <f t="shared" si="18"/>
        <v/>
      </c>
      <c r="AA148" s="4" t="str">
        <f t="shared" si="18"/>
        <v/>
      </c>
      <c r="AB148" s="4" t="str">
        <f t="shared" si="18"/>
        <v/>
      </c>
      <c r="AC148" s="4" t="str">
        <f t="shared" si="18"/>
        <v/>
      </c>
      <c r="AD148" s="4" t="str">
        <f t="shared" si="18"/>
        <v/>
      </c>
      <c r="AE148" s="4" t="str">
        <f t="shared" si="18"/>
        <v/>
      </c>
      <c r="AF148" s="4" t="str">
        <f t="shared" si="18"/>
        <v/>
      </c>
      <c r="AG148" s="4" t="str">
        <f t="shared" si="18"/>
        <v/>
      </c>
    </row>
    <row r="149" spans="1:33">
      <c r="A149" s="137">
        <f t="shared" si="24"/>
        <v>142</v>
      </c>
      <c r="B149" s="36">
        <f>TABLE!E143</f>
        <v>0</v>
      </c>
      <c r="C149" s="36">
        <f>TABLE!F143</f>
        <v>0</v>
      </c>
      <c r="D149" s="155">
        <f>TABLE!S143</f>
        <v>0</v>
      </c>
      <c r="E149" s="176" t="e">
        <f>INDEX(기업의이해[description],MATCH(B149,기업의이해[name],0))</f>
        <v>#N/A</v>
      </c>
      <c r="F149" s="179">
        <f>+TABLE!U143</f>
        <v>0</v>
      </c>
      <c r="G149" s="177" t="str">
        <f>TEXT(TABLE!R143,"0000-00-00")</f>
        <v>0000-00-00</v>
      </c>
      <c r="H149" s="59">
        <f>+TABLE!J143</f>
        <v>0</v>
      </c>
      <c r="I149" s="59">
        <f>+TABLE!K143</f>
        <v>0</v>
      </c>
      <c r="J149" s="59">
        <f>+TABLE!M143</f>
        <v>0</v>
      </c>
      <c r="K149" s="156">
        <f>+TABLE!P143</f>
        <v>0</v>
      </c>
      <c r="L149" s="156">
        <f>+TABLE!Q143</f>
        <v>0</v>
      </c>
      <c r="M149" s="138" t="str">
        <f>IFERROR(IF(MATCH($C149,'1. 개요'!$C$68:$C$78,0)&gt;0,"O"),"X")</f>
        <v>X</v>
      </c>
      <c r="N149" s="8" t="str">
        <f t="shared" si="20"/>
        <v>X</v>
      </c>
      <c r="O149" s="2" t="str" cm="1">
        <f t="array" ref="O149">IF($O$7="N/A",$N149,INDEX($P149:$S149,$O$2))</f>
        <v>X</v>
      </c>
      <c r="P149" s="38"/>
      <c r="Q149" s="1" t="str">
        <f t="shared" si="21"/>
        <v>O</v>
      </c>
      <c r="R149" s="38"/>
      <c r="S149" s="38"/>
      <c r="T149" s="8" t="str">
        <f t="shared" si="19"/>
        <v>O</v>
      </c>
      <c r="U149" s="8" t="e">
        <f t="shared" si="22"/>
        <v>#VALUE!</v>
      </c>
      <c r="V149" s="8" t="e">
        <f t="shared" si="23"/>
        <v>#VALUE!</v>
      </c>
      <c r="X149" s="4" t="str">
        <f t="shared" si="25"/>
        <v/>
      </c>
      <c r="Y149" s="4" t="str">
        <f t="shared" si="18"/>
        <v/>
      </c>
      <c r="Z149" s="4" t="str">
        <f t="shared" si="18"/>
        <v/>
      </c>
      <c r="AA149" s="4" t="str">
        <f t="shared" si="18"/>
        <v/>
      </c>
      <c r="AB149" s="4" t="str">
        <f t="shared" si="18"/>
        <v/>
      </c>
      <c r="AC149" s="4" t="str">
        <f t="shared" si="18"/>
        <v/>
      </c>
      <c r="AD149" s="4" t="str">
        <f t="shared" si="18"/>
        <v/>
      </c>
      <c r="AE149" s="4" t="str">
        <f t="shared" si="18"/>
        <v/>
      </c>
      <c r="AF149" s="4" t="str">
        <f t="shared" si="18"/>
        <v/>
      </c>
      <c r="AG149" s="4" t="str">
        <f t="shared" si="18"/>
        <v/>
      </c>
    </row>
    <row r="150" spans="1:33">
      <c r="A150" s="6">
        <f t="shared" si="24"/>
        <v>143</v>
      </c>
      <c r="B150" s="36">
        <f>TABLE!E144</f>
        <v>0</v>
      </c>
      <c r="C150" s="36">
        <f>TABLE!F144</f>
        <v>0</v>
      </c>
      <c r="D150" s="155">
        <f>TABLE!S144</f>
        <v>0</v>
      </c>
      <c r="E150" s="176" t="e">
        <f>INDEX(기업의이해[description],MATCH(B150,기업의이해[name],0))</f>
        <v>#N/A</v>
      </c>
      <c r="F150" s="179">
        <f>+TABLE!U144</f>
        <v>0</v>
      </c>
      <c r="G150" s="177" t="str">
        <f>TEXT(TABLE!R144,"0000-00-00")</f>
        <v>0000-00-00</v>
      </c>
      <c r="H150" s="59">
        <f>+TABLE!J144</f>
        <v>0</v>
      </c>
      <c r="I150" s="59">
        <f>+TABLE!K144</f>
        <v>0</v>
      </c>
      <c r="J150" s="59">
        <f>+TABLE!M144</f>
        <v>0</v>
      </c>
      <c r="K150" s="156">
        <f>+TABLE!P144</f>
        <v>0</v>
      </c>
      <c r="L150" s="156">
        <f>+TABLE!Q144</f>
        <v>0</v>
      </c>
      <c r="M150" s="138" t="str">
        <f>IFERROR(IF(MATCH($C150,'1. 개요'!$C$68:$C$78,0)&gt;0,"O"),"X")</f>
        <v>X</v>
      </c>
      <c r="N150" s="8" t="str">
        <f t="shared" si="20"/>
        <v>X</v>
      </c>
      <c r="O150" s="2" t="str" cm="1">
        <f t="array" ref="O150">IF($O$7="N/A",$N150,INDEX($P150:$S150,$O$2))</f>
        <v>X</v>
      </c>
      <c r="P150" s="38"/>
      <c r="Q150" s="1" t="str">
        <f t="shared" si="21"/>
        <v>O</v>
      </c>
      <c r="R150" s="38"/>
      <c r="S150" s="38"/>
      <c r="T150" s="8" t="str">
        <f t="shared" si="19"/>
        <v>O</v>
      </c>
      <c r="U150" s="8" t="e">
        <f t="shared" si="22"/>
        <v>#VALUE!</v>
      </c>
      <c r="V150" s="8" t="e">
        <f t="shared" si="23"/>
        <v>#VALUE!</v>
      </c>
      <c r="X150" s="4" t="str">
        <f t="shared" si="25"/>
        <v/>
      </c>
      <c r="Y150" s="4" t="str">
        <f t="shared" si="18"/>
        <v/>
      </c>
      <c r="Z150" s="4" t="str">
        <f t="shared" si="18"/>
        <v/>
      </c>
      <c r="AA150" s="4" t="str">
        <f t="shared" si="18"/>
        <v/>
      </c>
      <c r="AB150" s="4" t="str">
        <f t="shared" si="18"/>
        <v/>
      </c>
      <c r="AC150" s="4" t="str">
        <f t="shared" si="18"/>
        <v/>
      </c>
      <c r="AD150" s="4" t="str">
        <f t="shared" si="18"/>
        <v/>
      </c>
      <c r="AE150" s="4" t="str">
        <f t="shared" si="18"/>
        <v/>
      </c>
      <c r="AF150" s="4" t="str">
        <f t="shared" si="18"/>
        <v/>
      </c>
      <c r="AG150" s="4" t="str">
        <f t="shared" si="18"/>
        <v/>
      </c>
    </row>
    <row r="151" spans="1:33">
      <c r="A151" s="6">
        <f t="shared" si="24"/>
        <v>144</v>
      </c>
      <c r="B151" s="36">
        <f>TABLE!E145</f>
        <v>0</v>
      </c>
      <c r="C151" s="36">
        <f>TABLE!F145</f>
        <v>0</v>
      </c>
      <c r="D151" s="155">
        <f>TABLE!S145</f>
        <v>0</v>
      </c>
      <c r="E151" s="176" t="e">
        <f>INDEX(기업의이해[description],MATCH(B151,기업의이해[name],0))</f>
        <v>#N/A</v>
      </c>
      <c r="F151" s="179">
        <f>+TABLE!U145</f>
        <v>0</v>
      </c>
      <c r="G151" s="177" t="str">
        <f>TEXT(TABLE!R145,"0000-00-00")</f>
        <v>0000-00-00</v>
      </c>
      <c r="H151" s="59">
        <f>+TABLE!J145</f>
        <v>0</v>
      </c>
      <c r="I151" s="59">
        <f>+TABLE!K145</f>
        <v>0</v>
      </c>
      <c r="J151" s="59">
        <f>+TABLE!M145</f>
        <v>0</v>
      </c>
      <c r="K151" s="156">
        <f>+TABLE!P145</f>
        <v>0</v>
      </c>
      <c r="L151" s="156">
        <f>+TABLE!Q145</f>
        <v>0</v>
      </c>
      <c r="M151" s="138" t="str">
        <f>IFERROR(IF(MATCH($C151,'1. 개요'!$C$68:$C$78,0)&gt;0,"O"),"X")</f>
        <v>X</v>
      </c>
      <c r="N151" s="8" t="str">
        <f t="shared" si="20"/>
        <v>X</v>
      </c>
      <c r="O151" s="2" t="str" cm="1">
        <f t="array" ref="O151">IF($O$7="N/A",$N151,INDEX($P151:$S151,$O$2))</f>
        <v>X</v>
      </c>
      <c r="P151" s="38"/>
      <c r="Q151" s="1" t="str">
        <f t="shared" si="21"/>
        <v>O</v>
      </c>
      <c r="R151" s="38"/>
      <c r="S151" s="38"/>
      <c r="T151" s="8" t="str">
        <f t="shared" si="19"/>
        <v>O</v>
      </c>
      <c r="U151" s="8" t="e">
        <f t="shared" si="22"/>
        <v>#VALUE!</v>
      </c>
      <c r="V151" s="8" t="e">
        <f t="shared" si="23"/>
        <v>#VALUE!</v>
      </c>
      <c r="X151" s="4" t="str">
        <f t="shared" si="25"/>
        <v/>
      </c>
      <c r="Y151" s="4" t="str">
        <f t="shared" si="18"/>
        <v/>
      </c>
      <c r="Z151" s="4" t="str">
        <f t="shared" si="18"/>
        <v/>
      </c>
      <c r="AA151" s="4" t="str">
        <f t="shared" si="18"/>
        <v/>
      </c>
      <c r="AB151" s="4" t="str">
        <f t="shared" si="18"/>
        <v/>
      </c>
      <c r="AC151" s="4" t="str">
        <f t="shared" si="18"/>
        <v/>
      </c>
      <c r="AD151" s="4" t="str">
        <f t="shared" si="18"/>
        <v/>
      </c>
      <c r="AE151" s="4" t="str">
        <f t="shared" si="18"/>
        <v/>
      </c>
      <c r="AF151" s="4" t="str">
        <f t="shared" si="18"/>
        <v/>
      </c>
      <c r="AG151" s="4" t="str">
        <f t="shared" si="18"/>
        <v/>
      </c>
    </row>
    <row r="152" spans="1:33">
      <c r="A152" s="6">
        <f t="shared" si="24"/>
        <v>145</v>
      </c>
      <c r="B152" s="36">
        <f>TABLE!E146</f>
        <v>0</v>
      </c>
      <c r="C152" s="36">
        <f>TABLE!F146</f>
        <v>0</v>
      </c>
      <c r="D152" s="155">
        <f>TABLE!S146</f>
        <v>0</v>
      </c>
      <c r="E152" s="176" t="e">
        <f>INDEX(기업의이해[description],MATCH(B152,기업의이해[name],0))</f>
        <v>#N/A</v>
      </c>
      <c r="F152" s="179">
        <f>+TABLE!U146</f>
        <v>0</v>
      </c>
      <c r="G152" s="177" t="str">
        <f>TEXT(TABLE!R146,"0000-00-00")</f>
        <v>0000-00-00</v>
      </c>
      <c r="H152" s="59">
        <f>+TABLE!J146</f>
        <v>0</v>
      </c>
      <c r="I152" s="59">
        <f>+TABLE!K146</f>
        <v>0</v>
      </c>
      <c r="J152" s="59">
        <f>+TABLE!M146</f>
        <v>0</v>
      </c>
      <c r="K152" s="156">
        <f>+TABLE!P146</f>
        <v>0</v>
      </c>
      <c r="L152" s="156">
        <f>+TABLE!Q146</f>
        <v>0</v>
      </c>
      <c r="M152" s="138" t="str">
        <f>IFERROR(IF(MATCH($C152,'1. 개요'!$C$68:$C$78,0)&gt;0,"O"),"X")</f>
        <v>X</v>
      </c>
      <c r="N152" s="8" t="str">
        <f t="shared" si="20"/>
        <v>X</v>
      </c>
      <c r="O152" s="2" t="str" cm="1">
        <f t="array" ref="O152">IF($O$7="N/A",$N152,INDEX($P152:$S152,$O$2))</f>
        <v>X</v>
      </c>
      <c r="P152" s="38"/>
      <c r="Q152" s="1" t="str">
        <f t="shared" si="21"/>
        <v>O</v>
      </c>
      <c r="R152" s="38"/>
      <c r="S152" s="38"/>
      <c r="T152" s="8" t="str">
        <f t="shared" si="19"/>
        <v>O</v>
      </c>
      <c r="U152" s="8" t="e">
        <f t="shared" si="22"/>
        <v>#VALUE!</v>
      </c>
      <c r="V152" s="8" t="e">
        <f t="shared" si="23"/>
        <v>#VALUE!</v>
      </c>
      <c r="X152" s="4" t="str">
        <f t="shared" si="25"/>
        <v/>
      </c>
      <c r="Y152" s="4" t="str">
        <f t="shared" si="18"/>
        <v/>
      </c>
      <c r="Z152" s="4" t="str">
        <f t="shared" si="18"/>
        <v/>
      </c>
      <c r="AA152" s="4" t="str">
        <f t="shared" si="18"/>
        <v/>
      </c>
      <c r="AB152" s="4" t="str">
        <f t="shared" si="18"/>
        <v/>
      </c>
      <c r="AC152" s="4" t="str">
        <f t="shared" si="18"/>
        <v/>
      </c>
      <c r="AD152" s="4" t="str">
        <f t="shared" si="18"/>
        <v/>
      </c>
      <c r="AE152" s="4" t="str">
        <f t="shared" si="18"/>
        <v/>
      </c>
      <c r="AF152" s="4" t="str">
        <f t="shared" si="18"/>
        <v/>
      </c>
      <c r="AG152" s="4" t="str">
        <f t="shared" si="18"/>
        <v/>
      </c>
    </row>
    <row r="153" spans="1:33">
      <c r="A153" s="6">
        <f t="shared" si="24"/>
        <v>146</v>
      </c>
      <c r="B153" s="36">
        <f>TABLE!E147</f>
        <v>0</v>
      </c>
      <c r="C153" s="36">
        <f>TABLE!F147</f>
        <v>0</v>
      </c>
      <c r="D153" s="155">
        <f>TABLE!S147</f>
        <v>0</v>
      </c>
      <c r="E153" s="176" t="e">
        <f>INDEX(기업의이해[description],MATCH(B153,기업의이해[name],0))</f>
        <v>#N/A</v>
      </c>
      <c r="F153" s="179">
        <f>+TABLE!U147</f>
        <v>0</v>
      </c>
      <c r="G153" s="177" t="str">
        <f>TEXT(TABLE!R147,"0000-00-00")</f>
        <v>0000-00-00</v>
      </c>
      <c r="H153" s="59">
        <f>+TABLE!J147</f>
        <v>0</v>
      </c>
      <c r="I153" s="59">
        <f>+TABLE!K147</f>
        <v>0</v>
      </c>
      <c r="J153" s="59">
        <f>+TABLE!M147</f>
        <v>0</v>
      </c>
      <c r="K153" s="156">
        <f>+TABLE!P147</f>
        <v>0</v>
      </c>
      <c r="L153" s="156">
        <f>+TABLE!Q147</f>
        <v>0</v>
      </c>
      <c r="M153" s="138" t="str">
        <f>IFERROR(IF(MATCH($C153,'1. 개요'!$C$68:$C$78,0)&gt;0,"O"),"X")</f>
        <v>X</v>
      </c>
      <c r="N153" s="8" t="str">
        <f t="shared" si="20"/>
        <v>X</v>
      </c>
      <c r="O153" s="2" t="str" cm="1">
        <f t="array" ref="O153">IF($O$7="N/A",$N153,INDEX($P153:$S153,$O$2))</f>
        <v>X</v>
      </c>
      <c r="P153" s="38"/>
      <c r="Q153" s="1" t="str">
        <f t="shared" si="21"/>
        <v>O</v>
      </c>
      <c r="R153" s="38"/>
      <c r="S153" s="38"/>
      <c r="T153" s="8" t="str">
        <f t="shared" si="19"/>
        <v>O</v>
      </c>
      <c r="U153" s="8" t="e">
        <f t="shared" si="22"/>
        <v>#VALUE!</v>
      </c>
      <c r="V153" s="8" t="e">
        <f t="shared" si="23"/>
        <v>#VALUE!</v>
      </c>
      <c r="X153" s="4" t="str">
        <f t="shared" si="25"/>
        <v/>
      </c>
      <c r="Y153" s="4" t="str">
        <f t="shared" si="18"/>
        <v/>
      </c>
      <c r="Z153" s="4" t="str">
        <f t="shared" si="18"/>
        <v/>
      </c>
      <c r="AA153" s="4" t="str">
        <f t="shared" si="18"/>
        <v/>
      </c>
      <c r="AB153" s="4" t="str">
        <f t="shared" si="18"/>
        <v/>
      </c>
      <c r="AC153" s="4" t="str">
        <f t="shared" si="18"/>
        <v/>
      </c>
      <c r="AD153" s="4" t="str">
        <f t="shared" si="18"/>
        <v/>
      </c>
      <c r="AE153" s="4" t="str">
        <f t="shared" si="18"/>
        <v/>
      </c>
      <c r="AF153" s="4" t="str">
        <f t="shared" si="18"/>
        <v/>
      </c>
      <c r="AG153" s="4" t="str">
        <f t="shared" si="18"/>
        <v/>
      </c>
    </row>
    <row r="154" spans="1:33">
      <c r="A154" s="6">
        <f t="shared" si="24"/>
        <v>147</v>
      </c>
      <c r="B154" s="36">
        <f>TABLE!E148</f>
        <v>0</v>
      </c>
      <c r="C154" s="36">
        <f>TABLE!F148</f>
        <v>0</v>
      </c>
      <c r="D154" s="155">
        <f>TABLE!S148</f>
        <v>0</v>
      </c>
      <c r="E154" s="176" t="e">
        <f>INDEX(기업의이해[description],MATCH(B154,기업의이해[name],0))</f>
        <v>#N/A</v>
      </c>
      <c r="F154" s="179">
        <f>+TABLE!U148</f>
        <v>0</v>
      </c>
      <c r="G154" s="177" t="str">
        <f>TEXT(TABLE!R148,"0000-00-00")</f>
        <v>0000-00-00</v>
      </c>
      <c r="H154" s="59">
        <f>+TABLE!J148</f>
        <v>0</v>
      </c>
      <c r="I154" s="59">
        <f>+TABLE!K148</f>
        <v>0</v>
      </c>
      <c r="J154" s="59">
        <f>+TABLE!M148</f>
        <v>0</v>
      </c>
      <c r="K154" s="156">
        <f>+TABLE!P148</f>
        <v>0</v>
      </c>
      <c r="L154" s="156">
        <f>+TABLE!Q148</f>
        <v>0</v>
      </c>
      <c r="M154" s="138" t="str">
        <f>IFERROR(IF(MATCH($C154,'1. 개요'!$C$68:$C$78,0)&gt;0,"O"),"X")</f>
        <v>X</v>
      </c>
      <c r="N154" s="8" t="str">
        <f t="shared" si="20"/>
        <v>X</v>
      </c>
      <c r="O154" s="2" t="str" cm="1">
        <f t="array" ref="O154">IF($O$7="N/A",$N154,INDEX($P154:$S154,$O$2))</f>
        <v>X</v>
      </c>
      <c r="P154" s="38"/>
      <c r="Q154" s="1" t="str">
        <f t="shared" si="21"/>
        <v>O</v>
      </c>
      <c r="R154" s="38"/>
      <c r="S154" s="38"/>
      <c r="T154" s="8" t="str">
        <f t="shared" si="19"/>
        <v>O</v>
      </c>
      <c r="U154" s="8" t="e">
        <f t="shared" si="22"/>
        <v>#VALUE!</v>
      </c>
      <c r="V154" s="8" t="e">
        <f t="shared" si="23"/>
        <v>#VALUE!</v>
      </c>
      <c r="X154" s="4" t="str">
        <f t="shared" si="25"/>
        <v/>
      </c>
      <c r="Y154" s="4" t="str">
        <f t="shared" si="18"/>
        <v/>
      </c>
      <c r="Z154" s="4" t="str">
        <f t="shared" si="18"/>
        <v/>
      </c>
      <c r="AA154" s="4" t="str">
        <f t="shared" si="18"/>
        <v/>
      </c>
      <c r="AB154" s="4" t="str">
        <f t="shared" si="18"/>
        <v/>
      </c>
      <c r="AC154" s="4" t="str">
        <f t="shared" si="18"/>
        <v/>
      </c>
      <c r="AD154" s="4" t="str">
        <f t="shared" si="18"/>
        <v/>
      </c>
      <c r="AE154" s="4" t="str">
        <f t="shared" si="18"/>
        <v/>
      </c>
      <c r="AF154" s="4" t="str">
        <f t="shared" si="18"/>
        <v/>
      </c>
      <c r="AG154" s="4" t="str">
        <f t="shared" si="18"/>
        <v/>
      </c>
    </row>
    <row r="155" spans="1:33">
      <c r="A155" s="6">
        <f t="shared" si="24"/>
        <v>148</v>
      </c>
      <c r="B155" s="36">
        <f>TABLE!E149</f>
        <v>0</v>
      </c>
      <c r="C155" s="36">
        <f>TABLE!F149</f>
        <v>0</v>
      </c>
      <c r="D155" s="155">
        <f>TABLE!S149</f>
        <v>0</v>
      </c>
      <c r="E155" s="176" t="e">
        <f>INDEX(기업의이해[description],MATCH(B155,기업의이해[name],0))</f>
        <v>#N/A</v>
      </c>
      <c r="F155" s="179">
        <f>+TABLE!U149</f>
        <v>0</v>
      </c>
      <c r="G155" s="177" t="str">
        <f>TEXT(TABLE!R149,"0000-00-00")</f>
        <v>0000-00-00</v>
      </c>
      <c r="H155" s="59">
        <f>+TABLE!J149</f>
        <v>0</v>
      </c>
      <c r="I155" s="59">
        <f>+TABLE!K149</f>
        <v>0</v>
      </c>
      <c r="J155" s="59">
        <f>+TABLE!M149</f>
        <v>0</v>
      </c>
      <c r="K155" s="156">
        <f>+TABLE!P149</f>
        <v>0</v>
      </c>
      <c r="L155" s="156">
        <f>+TABLE!Q149</f>
        <v>0</v>
      </c>
      <c r="M155" s="138" t="str">
        <f>IFERROR(IF(MATCH($C155,'1. 개요'!$C$68:$C$78,0)&gt;0,"O"),"X")</f>
        <v>X</v>
      </c>
      <c r="N155" s="8" t="str">
        <f t="shared" si="20"/>
        <v>X</v>
      </c>
      <c r="O155" s="2" t="str" cm="1">
        <f t="array" ref="O155">IF($O$7="N/A",$N155,INDEX($P155:$S155,$O$2))</f>
        <v>X</v>
      </c>
      <c r="P155" s="38"/>
      <c r="Q155" s="1" t="str">
        <f t="shared" si="21"/>
        <v>O</v>
      </c>
      <c r="R155" s="38"/>
      <c r="S155" s="38"/>
      <c r="T155" s="8" t="str">
        <f t="shared" si="19"/>
        <v>O</v>
      </c>
      <c r="U155" s="8" t="e">
        <f t="shared" si="22"/>
        <v>#VALUE!</v>
      </c>
      <c r="V155" s="8" t="e">
        <f t="shared" si="23"/>
        <v>#VALUE!</v>
      </c>
      <c r="X155" s="4" t="str">
        <f t="shared" si="25"/>
        <v/>
      </c>
      <c r="Y155" s="4" t="str">
        <f t="shared" si="18"/>
        <v/>
      </c>
      <c r="Z155" s="4" t="str">
        <f t="shared" si="18"/>
        <v/>
      </c>
      <c r="AA155" s="4" t="str">
        <f t="shared" si="18"/>
        <v/>
      </c>
      <c r="AB155" s="4" t="str">
        <f t="shared" si="18"/>
        <v/>
      </c>
      <c r="AC155" s="4" t="str">
        <f t="shared" si="18"/>
        <v/>
      </c>
      <c r="AD155" s="4" t="str">
        <f t="shared" si="18"/>
        <v/>
      </c>
      <c r="AE155" s="4" t="str">
        <f t="shared" si="18"/>
        <v/>
      </c>
      <c r="AF155" s="4" t="str">
        <f t="shared" si="18"/>
        <v/>
      </c>
      <c r="AG155" s="4" t="str">
        <f t="shared" si="18"/>
        <v/>
      </c>
    </row>
    <row r="156" spans="1:33">
      <c r="A156" s="137">
        <f t="shared" si="24"/>
        <v>149</v>
      </c>
      <c r="B156" s="36">
        <f>TABLE!E150</f>
        <v>0</v>
      </c>
      <c r="C156" s="36">
        <f>TABLE!F150</f>
        <v>0</v>
      </c>
      <c r="D156" s="155">
        <f>TABLE!S150</f>
        <v>0</v>
      </c>
      <c r="E156" s="176" t="e">
        <f>INDEX(기업의이해[description],MATCH(B156,기업의이해[name],0))</f>
        <v>#N/A</v>
      </c>
      <c r="F156" s="179">
        <f>+TABLE!U150</f>
        <v>0</v>
      </c>
      <c r="G156" s="177" t="str">
        <f>TEXT(TABLE!R150,"0000-00-00")</f>
        <v>0000-00-00</v>
      </c>
      <c r="H156" s="59">
        <f>+TABLE!J150</f>
        <v>0</v>
      </c>
      <c r="I156" s="59">
        <f>+TABLE!K150</f>
        <v>0</v>
      </c>
      <c r="J156" s="59">
        <f>+TABLE!M150</f>
        <v>0</v>
      </c>
      <c r="K156" s="156">
        <f>+TABLE!P150</f>
        <v>0</v>
      </c>
      <c r="L156" s="156">
        <f>+TABLE!Q150</f>
        <v>0</v>
      </c>
      <c r="M156" s="138" t="str">
        <f>IFERROR(IF(MATCH($C156,'1. 개요'!$C$68:$C$78,0)&gt;0,"O"),"X")</f>
        <v>X</v>
      </c>
      <c r="N156" s="8" t="str">
        <f t="shared" si="20"/>
        <v>X</v>
      </c>
      <c r="O156" s="2" t="str" cm="1">
        <f t="array" ref="O156">IF($O$7="N/A",$N156,INDEX($P156:$S156,$O$2))</f>
        <v>X</v>
      </c>
      <c r="P156" s="38"/>
      <c r="Q156" s="1" t="str">
        <f t="shared" si="21"/>
        <v>O</v>
      </c>
      <c r="R156" s="38"/>
      <c r="S156" s="38"/>
      <c r="T156" s="8" t="str">
        <f t="shared" si="19"/>
        <v>O</v>
      </c>
      <c r="U156" s="8" t="e">
        <f t="shared" si="22"/>
        <v>#VALUE!</v>
      </c>
      <c r="V156" s="8" t="e">
        <f t="shared" si="23"/>
        <v>#VALUE!</v>
      </c>
      <c r="X156" s="4" t="str">
        <f t="shared" si="25"/>
        <v/>
      </c>
      <c r="Y156" s="4" t="str">
        <f t="shared" si="18"/>
        <v/>
      </c>
      <c r="Z156" s="4" t="str">
        <f t="shared" si="18"/>
        <v/>
      </c>
      <c r="AA156" s="4" t="str">
        <f t="shared" si="18"/>
        <v/>
      </c>
      <c r="AB156" s="4" t="str">
        <f t="shared" si="18"/>
        <v/>
      </c>
      <c r="AC156" s="4" t="str">
        <f t="shared" si="18"/>
        <v/>
      </c>
      <c r="AD156" s="4" t="str">
        <f t="shared" si="18"/>
        <v/>
      </c>
      <c r="AE156" s="4" t="str">
        <f t="shared" si="18"/>
        <v/>
      </c>
      <c r="AF156" s="4" t="str">
        <f t="shared" si="18"/>
        <v/>
      </c>
      <c r="AG156" s="4" t="str">
        <f t="shared" si="18"/>
        <v/>
      </c>
    </row>
    <row r="157" spans="1:33">
      <c r="A157" s="6">
        <f t="shared" si="24"/>
        <v>150</v>
      </c>
      <c r="B157" s="36">
        <f>TABLE!E151</f>
        <v>0</v>
      </c>
      <c r="C157" s="36">
        <f>TABLE!F151</f>
        <v>0</v>
      </c>
      <c r="D157" s="155">
        <f>TABLE!S151</f>
        <v>0</v>
      </c>
      <c r="E157" s="176" t="e">
        <f>INDEX(기업의이해[description],MATCH(B157,기업의이해[name],0))</f>
        <v>#N/A</v>
      </c>
      <c r="F157" s="179">
        <f>+TABLE!U151</f>
        <v>0</v>
      </c>
      <c r="G157" s="177" t="str">
        <f>TEXT(TABLE!R151,"0000-00-00")</f>
        <v>0000-00-00</v>
      </c>
      <c r="H157" s="59">
        <f>+TABLE!J151</f>
        <v>0</v>
      </c>
      <c r="I157" s="59">
        <f>+TABLE!K151</f>
        <v>0</v>
      </c>
      <c r="J157" s="59">
        <f>+TABLE!M151</f>
        <v>0</v>
      </c>
      <c r="K157" s="156">
        <f>+TABLE!P151</f>
        <v>0</v>
      </c>
      <c r="L157" s="156">
        <f>+TABLE!Q151</f>
        <v>0</v>
      </c>
      <c r="M157" s="138" t="str">
        <f>IFERROR(IF(MATCH($C157,'1. 개요'!$C$68:$C$78,0)&gt;0,"O"),"X")</f>
        <v>X</v>
      </c>
      <c r="N157" s="8" t="str">
        <f t="shared" si="20"/>
        <v>X</v>
      </c>
      <c r="O157" s="2" t="str" cm="1">
        <f t="array" ref="O157">IF($O$7="N/A",$N157,INDEX($P157:$S157,$O$2))</f>
        <v>X</v>
      </c>
      <c r="P157" s="38"/>
      <c r="Q157" s="1" t="str">
        <f t="shared" si="21"/>
        <v>O</v>
      </c>
      <c r="R157" s="38"/>
      <c r="S157" s="38"/>
      <c r="T157" s="8" t="str">
        <f t="shared" si="19"/>
        <v>O</v>
      </c>
      <c r="U157" s="8" t="e">
        <f t="shared" si="22"/>
        <v>#VALUE!</v>
      </c>
      <c r="V157" s="8" t="e">
        <f t="shared" si="23"/>
        <v>#VALUE!</v>
      </c>
      <c r="X157" s="4" t="str">
        <f t="shared" si="25"/>
        <v/>
      </c>
      <c r="Y157" s="4" t="str">
        <f t="shared" si="18"/>
        <v/>
      </c>
      <c r="Z157" s="4" t="str">
        <f t="shared" si="18"/>
        <v/>
      </c>
      <c r="AA157" s="4" t="str">
        <f t="shared" si="18"/>
        <v/>
      </c>
      <c r="AB157" s="4" t="str">
        <f t="shared" si="18"/>
        <v/>
      </c>
      <c r="AC157" s="4" t="str">
        <f t="shared" si="18"/>
        <v/>
      </c>
      <c r="AD157" s="4" t="str">
        <f t="shared" si="18"/>
        <v/>
      </c>
      <c r="AE157" s="4" t="str">
        <f t="shared" si="18"/>
        <v/>
      </c>
      <c r="AF157" s="4" t="str">
        <f t="shared" si="18"/>
        <v/>
      </c>
      <c r="AG157" s="4" t="str">
        <f t="shared" si="18"/>
        <v/>
      </c>
    </row>
    <row r="158" spans="1:33">
      <c r="A158" s="6">
        <f t="shared" si="24"/>
        <v>151</v>
      </c>
      <c r="B158" s="36">
        <f>TABLE!E152</f>
        <v>0</v>
      </c>
      <c r="C158" s="36">
        <f>TABLE!F152</f>
        <v>0</v>
      </c>
      <c r="D158" s="155">
        <f>TABLE!S152</f>
        <v>0</v>
      </c>
      <c r="E158" s="176" t="e">
        <f>INDEX(기업의이해[description],MATCH(B158,기업의이해[name],0))</f>
        <v>#N/A</v>
      </c>
      <c r="F158" s="179">
        <f>+TABLE!U152</f>
        <v>0</v>
      </c>
      <c r="G158" s="177" t="str">
        <f>TEXT(TABLE!R152,"0000-00-00")</f>
        <v>0000-00-00</v>
      </c>
      <c r="H158" s="59">
        <f>+TABLE!J152</f>
        <v>0</v>
      </c>
      <c r="I158" s="59">
        <f>+TABLE!K152</f>
        <v>0</v>
      </c>
      <c r="J158" s="59">
        <f>+TABLE!M152</f>
        <v>0</v>
      </c>
      <c r="K158" s="156">
        <f>+TABLE!P152</f>
        <v>0</v>
      </c>
      <c r="L158" s="156">
        <f>+TABLE!Q152</f>
        <v>0</v>
      </c>
      <c r="M158" s="138" t="str">
        <f>IFERROR(IF(MATCH($C158,'1. 개요'!$C$68:$C$78,0)&gt;0,"O"),"X")</f>
        <v>X</v>
      </c>
      <c r="N158" s="8" t="str">
        <f t="shared" si="20"/>
        <v>X</v>
      </c>
      <c r="O158" s="2" t="str" cm="1">
        <f t="array" ref="O158">IF($O$7="N/A",$N158,INDEX($P158:$S158,$O$2))</f>
        <v>X</v>
      </c>
      <c r="P158" s="38"/>
      <c r="Q158" s="1" t="str">
        <f t="shared" si="21"/>
        <v>O</v>
      </c>
      <c r="R158" s="38"/>
      <c r="S158" s="38"/>
      <c r="T158" s="8" t="str">
        <f t="shared" si="19"/>
        <v>O</v>
      </c>
      <c r="U158" s="8" t="e">
        <f t="shared" si="22"/>
        <v>#VALUE!</v>
      </c>
      <c r="V158" s="8" t="e">
        <f t="shared" si="23"/>
        <v>#VALUE!</v>
      </c>
      <c r="X158" s="4" t="str">
        <f t="shared" si="25"/>
        <v/>
      </c>
      <c r="Y158" s="4" t="str">
        <f t="shared" si="18"/>
        <v/>
      </c>
      <c r="Z158" s="4" t="str">
        <f t="shared" si="18"/>
        <v/>
      </c>
      <c r="AA158" s="4" t="str">
        <f t="shared" si="18"/>
        <v/>
      </c>
      <c r="AB158" s="4" t="str">
        <f t="shared" si="18"/>
        <v/>
      </c>
      <c r="AC158" s="4" t="str">
        <f t="shared" ref="Y158:AG186" si="26">IF(AC$7="N/A", "", COUNTIF($D158:$E158, "*" &amp; AC$7 &amp; "*"))</f>
        <v/>
      </c>
      <c r="AD158" s="4" t="str">
        <f t="shared" si="26"/>
        <v/>
      </c>
      <c r="AE158" s="4" t="str">
        <f t="shared" si="26"/>
        <v/>
      </c>
      <c r="AF158" s="4" t="str">
        <f t="shared" si="26"/>
        <v/>
      </c>
      <c r="AG158" s="4" t="str">
        <f t="shared" si="26"/>
        <v/>
      </c>
    </row>
    <row r="159" spans="1:33">
      <c r="A159" s="137">
        <f t="shared" si="24"/>
        <v>152</v>
      </c>
      <c r="B159" s="36">
        <f>TABLE!E153</f>
        <v>0</v>
      </c>
      <c r="C159" s="36">
        <f>TABLE!F153</f>
        <v>0</v>
      </c>
      <c r="D159" s="155">
        <f>TABLE!S153</f>
        <v>0</v>
      </c>
      <c r="E159" s="176" t="e">
        <f>INDEX(기업의이해[description],MATCH(B159,기업의이해[name],0))</f>
        <v>#N/A</v>
      </c>
      <c r="F159" s="179">
        <f>+TABLE!U153</f>
        <v>0</v>
      </c>
      <c r="G159" s="177" t="str">
        <f>TEXT(TABLE!R153,"0000-00-00")</f>
        <v>0000-00-00</v>
      </c>
      <c r="H159" s="59">
        <f>+TABLE!J153</f>
        <v>0</v>
      </c>
      <c r="I159" s="59">
        <f>+TABLE!K153</f>
        <v>0</v>
      </c>
      <c r="J159" s="59">
        <f>+TABLE!M153</f>
        <v>0</v>
      </c>
      <c r="K159" s="156">
        <f>+TABLE!P153</f>
        <v>0</v>
      </c>
      <c r="L159" s="156">
        <f>+TABLE!Q153</f>
        <v>0</v>
      </c>
      <c r="M159" s="138" t="str">
        <f>IFERROR(IF(MATCH($C159,'1. 개요'!$C$68:$C$78,0)&gt;0,"O"),"X")</f>
        <v>X</v>
      </c>
      <c r="N159" s="8" t="str">
        <f t="shared" si="20"/>
        <v>X</v>
      </c>
      <c r="O159" s="2" t="str" cm="1">
        <f t="array" ref="O159">IF($O$7="N/A",$N159,INDEX($P159:$S159,$O$2))</f>
        <v>X</v>
      </c>
      <c r="P159" s="38"/>
      <c r="Q159" s="1" t="str">
        <f t="shared" si="21"/>
        <v>O</v>
      </c>
      <c r="R159" s="38"/>
      <c r="S159" s="38"/>
      <c r="T159" s="8" t="str">
        <f t="shared" si="19"/>
        <v>O</v>
      </c>
      <c r="U159" s="8" t="e">
        <f t="shared" si="22"/>
        <v>#VALUE!</v>
      </c>
      <c r="V159" s="8" t="e">
        <f t="shared" si="23"/>
        <v>#VALUE!</v>
      </c>
      <c r="X159" s="4" t="str">
        <f t="shared" si="25"/>
        <v/>
      </c>
      <c r="Y159" s="4" t="str">
        <f t="shared" si="26"/>
        <v/>
      </c>
      <c r="Z159" s="4" t="str">
        <f t="shared" si="26"/>
        <v/>
      </c>
      <c r="AA159" s="4" t="str">
        <f t="shared" si="26"/>
        <v/>
      </c>
      <c r="AB159" s="4" t="str">
        <f t="shared" si="26"/>
        <v/>
      </c>
      <c r="AC159" s="4" t="str">
        <f t="shared" si="26"/>
        <v/>
      </c>
      <c r="AD159" s="4" t="str">
        <f t="shared" si="26"/>
        <v/>
      </c>
      <c r="AE159" s="4" t="str">
        <f t="shared" si="26"/>
        <v/>
      </c>
      <c r="AF159" s="4" t="str">
        <f t="shared" si="26"/>
        <v/>
      </c>
      <c r="AG159" s="4" t="str">
        <f t="shared" si="26"/>
        <v/>
      </c>
    </row>
    <row r="160" spans="1:33">
      <c r="A160" s="6">
        <f t="shared" si="24"/>
        <v>153</v>
      </c>
      <c r="B160" s="36">
        <f>TABLE!E154</f>
        <v>0</v>
      </c>
      <c r="C160" s="36">
        <f>TABLE!F154</f>
        <v>0</v>
      </c>
      <c r="D160" s="155">
        <f>TABLE!S154</f>
        <v>0</v>
      </c>
      <c r="E160" s="176" t="e">
        <f>INDEX(기업의이해[description],MATCH(B160,기업의이해[name],0))</f>
        <v>#N/A</v>
      </c>
      <c r="F160" s="179">
        <f>+TABLE!U154</f>
        <v>0</v>
      </c>
      <c r="G160" s="177" t="str">
        <f>TEXT(TABLE!R154,"0000-00-00")</f>
        <v>0000-00-00</v>
      </c>
      <c r="H160" s="59">
        <f>+TABLE!J154</f>
        <v>0</v>
      </c>
      <c r="I160" s="59">
        <f>+TABLE!K154</f>
        <v>0</v>
      </c>
      <c r="J160" s="59">
        <f>+TABLE!M154</f>
        <v>0</v>
      </c>
      <c r="K160" s="156">
        <f>+TABLE!P154</f>
        <v>0</v>
      </c>
      <c r="L160" s="156">
        <f>+TABLE!Q154</f>
        <v>0</v>
      </c>
      <c r="M160" s="138" t="str">
        <f>IFERROR(IF(MATCH($C160,'1. 개요'!$C$68:$C$78,0)&gt;0,"O"),"X")</f>
        <v>X</v>
      </c>
      <c r="N160" s="8" t="str">
        <f t="shared" si="20"/>
        <v>X</v>
      </c>
      <c r="O160" s="2" t="str" cm="1">
        <f t="array" ref="O160">IF($O$7="N/A",$N160,INDEX($P160:$S160,$O$2))</f>
        <v>X</v>
      </c>
      <c r="P160" s="38"/>
      <c r="Q160" s="1" t="str">
        <f t="shared" si="21"/>
        <v>O</v>
      </c>
      <c r="R160" s="38"/>
      <c r="S160" s="38"/>
      <c r="T160" s="8" t="str">
        <f t="shared" si="19"/>
        <v>O</v>
      </c>
      <c r="U160" s="8" t="e">
        <f t="shared" si="22"/>
        <v>#VALUE!</v>
      </c>
      <c r="V160" s="8" t="e">
        <f t="shared" si="23"/>
        <v>#VALUE!</v>
      </c>
      <c r="X160" s="4" t="str">
        <f t="shared" si="25"/>
        <v/>
      </c>
      <c r="Y160" s="4" t="str">
        <f t="shared" si="26"/>
        <v/>
      </c>
      <c r="Z160" s="4" t="str">
        <f t="shared" si="26"/>
        <v/>
      </c>
      <c r="AA160" s="4" t="str">
        <f t="shared" si="26"/>
        <v/>
      </c>
      <c r="AB160" s="4" t="str">
        <f t="shared" si="26"/>
        <v/>
      </c>
      <c r="AC160" s="4" t="str">
        <f t="shared" si="26"/>
        <v/>
      </c>
      <c r="AD160" s="4" t="str">
        <f t="shared" si="26"/>
        <v/>
      </c>
      <c r="AE160" s="4" t="str">
        <f t="shared" si="26"/>
        <v/>
      </c>
      <c r="AF160" s="4" t="str">
        <f t="shared" si="26"/>
        <v/>
      </c>
      <c r="AG160" s="4" t="str">
        <f t="shared" si="26"/>
        <v/>
      </c>
    </row>
    <row r="161" spans="1:33">
      <c r="A161" s="6">
        <f t="shared" si="24"/>
        <v>154</v>
      </c>
      <c r="B161" s="36">
        <f>TABLE!E155</f>
        <v>0</v>
      </c>
      <c r="C161" s="36">
        <f>TABLE!F155</f>
        <v>0</v>
      </c>
      <c r="D161" s="155">
        <f>TABLE!S155</f>
        <v>0</v>
      </c>
      <c r="E161" s="176" t="e">
        <f>INDEX(기업의이해[description],MATCH(B161,기업의이해[name],0))</f>
        <v>#N/A</v>
      </c>
      <c r="F161" s="179">
        <f>+TABLE!U155</f>
        <v>0</v>
      </c>
      <c r="G161" s="177" t="str">
        <f>TEXT(TABLE!R155,"0000-00-00")</f>
        <v>0000-00-00</v>
      </c>
      <c r="H161" s="59">
        <f>+TABLE!J155</f>
        <v>0</v>
      </c>
      <c r="I161" s="59">
        <f>+TABLE!K155</f>
        <v>0</v>
      </c>
      <c r="J161" s="59">
        <f>+TABLE!M155</f>
        <v>0</v>
      </c>
      <c r="K161" s="156">
        <f>+TABLE!P155</f>
        <v>0</v>
      </c>
      <c r="L161" s="156">
        <f>+TABLE!Q155</f>
        <v>0</v>
      </c>
      <c r="M161" s="138" t="str">
        <f>IFERROR(IF(MATCH($C161,'1. 개요'!$C$68:$C$78,0)&gt;0,"O"),"X")</f>
        <v>X</v>
      </c>
      <c r="N161" s="8" t="str">
        <f t="shared" si="20"/>
        <v>X</v>
      </c>
      <c r="O161" s="2" t="str" cm="1">
        <f t="array" ref="O161">IF($O$7="N/A",$N161,INDEX($P161:$S161,$O$2))</f>
        <v>X</v>
      </c>
      <c r="P161" s="38"/>
      <c r="Q161" s="1" t="str">
        <f t="shared" si="21"/>
        <v>O</v>
      </c>
      <c r="R161" s="38"/>
      <c r="S161" s="38"/>
      <c r="T161" s="8" t="str">
        <f t="shared" si="19"/>
        <v>O</v>
      </c>
      <c r="U161" s="8" t="e">
        <f t="shared" si="22"/>
        <v>#VALUE!</v>
      </c>
      <c r="V161" s="8" t="e">
        <f t="shared" si="23"/>
        <v>#VALUE!</v>
      </c>
      <c r="X161" s="4" t="str">
        <f t="shared" si="25"/>
        <v/>
      </c>
      <c r="Y161" s="4" t="str">
        <f t="shared" si="26"/>
        <v/>
      </c>
      <c r="Z161" s="4" t="str">
        <f t="shared" si="26"/>
        <v/>
      </c>
      <c r="AA161" s="4" t="str">
        <f t="shared" si="26"/>
        <v/>
      </c>
      <c r="AB161" s="4" t="str">
        <f t="shared" si="26"/>
        <v/>
      </c>
      <c r="AC161" s="4" t="str">
        <f t="shared" si="26"/>
        <v/>
      </c>
      <c r="AD161" s="4" t="str">
        <f t="shared" si="26"/>
        <v/>
      </c>
      <c r="AE161" s="4" t="str">
        <f t="shared" si="26"/>
        <v/>
      </c>
      <c r="AF161" s="4" t="str">
        <f t="shared" si="26"/>
        <v/>
      </c>
      <c r="AG161" s="4" t="str">
        <f t="shared" si="26"/>
        <v/>
      </c>
    </row>
    <row r="162" spans="1:33">
      <c r="A162" s="6">
        <f t="shared" si="24"/>
        <v>155</v>
      </c>
      <c r="B162" s="36">
        <f>TABLE!E156</f>
        <v>0</v>
      </c>
      <c r="C162" s="36">
        <f>TABLE!F156</f>
        <v>0</v>
      </c>
      <c r="D162" s="155">
        <f>TABLE!S156</f>
        <v>0</v>
      </c>
      <c r="E162" s="176" t="e">
        <f>INDEX(기업의이해[description],MATCH(B162,기업의이해[name],0))</f>
        <v>#N/A</v>
      </c>
      <c r="F162" s="179">
        <f>+TABLE!U156</f>
        <v>0</v>
      </c>
      <c r="G162" s="177" t="str">
        <f>TEXT(TABLE!R156,"0000-00-00")</f>
        <v>0000-00-00</v>
      </c>
      <c r="H162" s="59">
        <f>+TABLE!J156</f>
        <v>0</v>
      </c>
      <c r="I162" s="59">
        <f>+TABLE!K156</f>
        <v>0</v>
      </c>
      <c r="J162" s="59">
        <f>+TABLE!M156</f>
        <v>0</v>
      </c>
      <c r="K162" s="156">
        <f>+TABLE!P156</f>
        <v>0</v>
      </c>
      <c r="L162" s="156">
        <f>+TABLE!Q156</f>
        <v>0</v>
      </c>
      <c r="M162" s="138" t="str">
        <f>IFERROR(IF(MATCH($C162,'1. 개요'!$C$68:$C$78,0)&gt;0,"O"),"X")</f>
        <v>X</v>
      </c>
      <c r="N162" s="8" t="str">
        <f t="shared" si="20"/>
        <v>X</v>
      </c>
      <c r="O162" s="2" t="str" cm="1">
        <f t="array" ref="O162">IF($O$7="N/A",$N162,INDEX($P162:$S162,$O$2))</f>
        <v>X</v>
      </c>
      <c r="P162" s="38"/>
      <c r="Q162" s="1" t="str">
        <f t="shared" si="21"/>
        <v>O</v>
      </c>
      <c r="R162" s="38"/>
      <c r="S162" s="38"/>
      <c r="T162" s="8" t="str">
        <f t="shared" si="19"/>
        <v>O</v>
      </c>
      <c r="U162" s="8" t="e">
        <f t="shared" si="22"/>
        <v>#VALUE!</v>
      </c>
      <c r="V162" s="8" t="e">
        <f t="shared" si="23"/>
        <v>#VALUE!</v>
      </c>
      <c r="X162" s="4" t="str">
        <f t="shared" si="25"/>
        <v/>
      </c>
      <c r="Y162" s="4" t="str">
        <f t="shared" si="26"/>
        <v/>
      </c>
      <c r="Z162" s="4" t="str">
        <f t="shared" si="26"/>
        <v/>
      </c>
      <c r="AA162" s="4" t="str">
        <f t="shared" si="26"/>
        <v/>
      </c>
      <c r="AB162" s="4" t="str">
        <f t="shared" si="26"/>
        <v/>
      </c>
      <c r="AC162" s="4" t="str">
        <f t="shared" si="26"/>
        <v/>
      </c>
      <c r="AD162" s="4" t="str">
        <f t="shared" si="26"/>
        <v/>
      </c>
      <c r="AE162" s="4" t="str">
        <f t="shared" si="26"/>
        <v/>
      </c>
      <c r="AF162" s="4" t="str">
        <f t="shared" si="26"/>
        <v/>
      </c>
      <c r="AG162" s="4" t="str">
        <f t="shared" si="26"/>
        <v/>
      </c>
    </row>
    <row r="163" spans="1:33">
      <c r="A163" s="6">
        <f t="shared" si="24"/>
        <v>156</v>
      </c>
      <c r="B163" s="36">
        <f>TABLE!E157</f>
        <v>0</v>
      </c>
      <c r="C163" s="36">
        <f>TABLE!F157</f>
        <v>0</v>
      </c>
      <c r="D163" s="155">
        <f>TABLE!S157</f>
        <v>0</v>
      </c>
      <c r="E163" s="176" t="e">
        <f>INDEX(기업의이해[description],MATCH(B163,기업의이해[name],0))</f>
        <v>#N/A</v>
      </c>
      <c r="F163" s="179">
        <f>+TABLE!U157</f>
        <v>0</v>
      </c>
      <c r="G163" s="177" t="str">
        <f>TEXT(TABLE!R157,"0000-00-00")</f>
        <v>0000-00-00</v>
      </c>
      <c r="H163" s="59">
        <f>+TABLE!J157</f>
        <v>0</v>
      </c>
      <c r="I163" s="59">
        <f>+TABLE!K157</f>
        <v>0</v>
      </c>
      <c r="J163" s="59">
        <f>+TABLE!M157</f>
        <v>0</v>
      </c>
      <c r="K163" s="156">
        <f>+TABLE!P157</f>
        <v>0</v>
      </c>
      <c r="L163" s="156">
        <f>+TABLE!Q157</f>
        <v>0</v>
      </c>
      <c r="M163" s="138" t="str">
        <f>IFERROR(IF(MATCH($C163,'1. 개요'!$C$68:$C$78,0)&gt;0,"O"),"X")</f>
        <v>X</v>
      </c>
      <c r="N163" s="8" t="str">
        <f t="shared" si="20"/>
        <v>X</v>
      </c>
      <c r="O163" s="2" t="str" cm="1">
        <f t="array" ref="O163">IF($O$7="N/A",$N163,INDEX($P163:$S163,$O$2))</f>
        <v>X</v>
      </c>
      <c r="P163" s="38"/>
      <c r="Q163" s="1" t="str">
        <f t="shared" si="21"/>
        <v>O</v>
      </c>
      <c r="R163" s="38"/>
      <c r="S163" s="38"/>
      <c r="T163" s="8" t="str">
        <f t="shared" si="19"/>
        <v>O</v>
      </c>
      <c r="U163" s="8" t="e">
        <f t="shared" si="22"/>
        <v>#VALUE!</v>
      </c>
      <c r="V163" s="8" t="e">
        <f t="shared" si="23"/>
        <v>#VALUE!</v>
      </c>
      <c r="X163" s="4" t="str">
        <f t="shared" si="25"/>
        <v/>
      </c>
      <c r="Y163" s="4" t="str">
        <f t="shared" si="26"/>
        <v/>
      </c>
      <c r="Z163" s="4" t="str">
        <f t="shared" si="26"/>
        <v/>
      </c>
      <c r="AA163" s="4" t="str">
        <f t="shared" si="26"/>
        <v/>
      </c>
      <c r="AB163" s="4" t="str">
        <f t="shared" si="26"/>
        <v/>
      </c>
      <c r="AC163" s="4" t="str">
        <f t="shared" si="26"/>
        <v/>
      </c>
      <c r="AD163" s="4" t="str">
        <f t="shared" si="26"/>
        <v/>
      </c>
      <c r="AE163" s="4" t="str">
        <f t="shared" si="26"/>
        <v/>
      </c>
      <c r="AF163" s="4" t="str">
        <f t="shared" si="26"/>
        <v/>
      </c>
      <c r="AG163" s="4" t="str">
        <f t="shared" si="26"/>
        <v/>
      </c>
    </row>
    <row r="164" spans="1:33">
      <c r="A164" s="6">
        <f t="shared" si="24"/>
        <v>157</v>
      </c>
      <c r="B164" s="36">
        <f>TABLE!E158</f>
        <v>0</v>
      </c>
      <c r="C164" s="36">
        <f>TABLE!F158</f>
        <v>0</v>
      </c>
      <c r="D164" s="155">
        <f>TABLE!S158</f>
        <v>0</v>
      </c>
      <c r="E164" s="176" t="e">
        <f>INDEX(기업의이해[description],MATCH(B164,기업의이해[name],0))</f>
        <v>#N/A</v>
      </c>
      <c r="F164" s="179">
        <f>+TABLE!U158</f>
        <v>0</v>
      </c>
      <c r="G164" s="177" t="str">
        <f>TEXT(TABLE!R158,"0000-00-00")</f>
        <v>0000-00-00</v>
      </c>
      <c r="H164" s="59">
        <f>+TABLE!J158</f>
        <v>0</v>
      </c>
      <c r="I164" s="59">
        <f>+TABLE!K158</f>
        <v>0</v>
      </c>
      <c r="J164" s="59">
        <f>+TABLE!M158</f>
        <v>0</v>
      </c>
      <c r="K164" s="156">
        <f>+TABLE!P158</f>
        <v>0</v>
      </c>
      <c r="L164" s="156">
        <f>+TABLE!Q158</f>
        <v>0</v>
      </c>
      <c r="M164" s="138" t="str">
        <f>IFERROR(IF(MATCH($C164,'1. 개요'!$C$68:$C$78,0)&gt;0,"O"),"X")</f>
        <v>X</v>
      </c>
      <c r="N164" s="8" t="str">
        <f t="shared" si="20"/>
        <v>X</v>
      </c>
      <c r="O164" s="2" t="str" cm="1">
        <f t="array" ref="O164">IF($O$7="N/A",$N164,INDEX($P164:$S164,$O$2))</f>
        <v>X</v>
      </c>
      <c r="P164" s="38"/>
      <c r="Q164" s="1" t="str">
        <f t="shared" si="21"/>
        <v>O</v>
      </c>
      <c r="R164" s="38"/>
      <c r="S164" s="38"/>
      <c r="T164" s="8" t="str">
        <f t="shared" si="19"/>
        <v>O</v>
      </c>
      <c r="U164" s="8" t="e">
        <f t="shared" si="22"/>
        <v>#VALUE!</v>
      </c>
      <c r="V164" s="8" t="e">
        <f t="shared" si="23"/>
        <v>#VALUE!</v>
      </c>
      <c r="X164" s="4" t="str">
        <f t="shared" si="25"/>
        <v/>
      </c>
      <c r="Y164" s="4" t="str">
        <f t="shared" si="26"/>
        <v/>
      </c>
      <c r="Z164" s="4" t="str">
        <f t="shared" si="26"/>
        <v/>
      </c>
      <c r="AA164" s="4" t="str">
        <f t="shared" si="26"/>
        <v/>
      </c>
      <c r="AB164" s="4" t="str">
        <f t="shared" si="26"/>
        <v/>
      </c>
      <c r="AC164" s="4" t="str">
        <f t="shared" si="26"/>
        <v/>
      </c>
      <c r="AD164" s="4" t="str">
        <f t="shared" si="26"/>
        <v/>
      </c>
      <c r="AE164" s="4" t="str">
        <f t="shared" si="26"/>
        <v/>
      </c>
      <c r="AF164" s="4" t="str">
        <f t="shared" si="26"/>
        <v/>
      </c>
      <c r="AG164" s="4" t="str">
        <f t="shared" si="26"/>
        <v/>
      </c>
    </row>
    <row r="165" spans="1:33">
      <c r="A165" s="137">
        <f t="shared" si="24"/>
        <v>158</v>
      </c>
      <c r="B165" s="36">
        <f>TABLE!E159</f>
        <v>0</v>
      </c>
      <c r="C165" s="36">
        <f>TABLE!F159</f>
        <v>0</v>
      </c>
      <c r="D165" s="155">
        <f>TABLE!S159</f>
        <v>0</v>
      </c>
      <c r="E165" s="176" t="e">
        <f>INDEX(기업의이해[description],MATCH(B165,기업의이해[name],0))</f>
        <v>#N/A</v>
      </c>
      <c r="F165" s="179">
        <f>+TABLE!U159</f>
        <v>0</v>
      </c>
      <c r="G165" s="177" t="str">
        <f>TEXT(TABLE!R159,"0000-00-00")</f>
        <v>0000-00-00</v>
      </c>
      <c r="H165" s="59">
        <f>+TABLE!J159</f>
        <v>0</v>
      </c>
      <c r="I165" s="59">
        <f>+TABLE!K159</f>
        <v>0</v>
      </c>
      <c r="J165" s="59">
        <f>+TABLE!M159</f>
        <v>0</v>
      </c>
      <c r="K165" s="156">
        <f>+TABLE!P159</f>
        <v>0</v>
      </c>
      <c r="L165" s="156">
        <f>+TABLE!Q159</f>
        <v>0</v>
      </c>
      <c r="M165" s="138" t="str">
        <f>IFERROR(IF(MATCH($C165,'1. 개요'!$C$68:$C$78,0)&gt;0,"O"),"X")</f>
        <v>X</v>
      </c>
      <c r="N165" s="8" t="str">
        <f t="shared" si="20"/>
        <v>X</v>
      </c>
      <c r="O165" s="2" t="str" cm="1">
        <f t="array" ref="O165">IF($O$7="N/A",$N165,INDEX($P165:$S165,$O$2))</f>
        <v>X</v>
      </c>
      <c r="P165" s="38"/>
      <c r="Q165" s="1" t="str">
        <f t="shared" si="21"/>
        <v>O</v>
      </c>
      <c r="R165" s="38"/>
      <c r="S165" s="38"/>
      <c r="T165" s="8" t="str">
        <f t="shared" si="19"/>
        <v>O</v>
      </c>
      <c r="U165" s="8" t="e">
        <f t="shared" si="22"/>
        <v>#VALUE!</v>
      </c>
      <c r="V165" s="8" t="e">
        <f t="shared" si="23"/>
        <v>#VALUE!</v>
      </c>
      <c r="X165" s="4" t="str">
        <f t="shared" si="25"/>
        <v/>
      </c>
      <c r="Y165" s="4" t="str">
        <f t="shared" si="26"/>
        <v/>
      </c>
      <c r="Z165" s="4" t="str">
        <f t="shared" si="26"/>
        <v/>
      </c>
      <c r="AA165" s="4" t="str">
        <f t="shared" si="26"/>
        <v/>
      </c>
      <c r="AB165" s="4" t="str">
        <f t="shared" si="26"/>
        <v/>
      </c>
      <c r="AC165" s="4" t="str">
        <f t="shared" si="26"/>
        <v/>
      </c>
      <c r="AD165" s="4" t="str">
        <f t="shared" si="26"/>
        <v/>
      </c>
      <c r="AE165" s="4" t="str">
        <f t="shared" si="26"/>
        <v/>
      </c>
      <c r="AF165" s="4" t="str">
        <f t="shared" si="26"/>
        <v/>
      </c>
      <c r="AG165" s="4" t="str">
        <f t="shared" si="26"/>
        <v/>
      </c>
    </row>
    <row r="166" spans="1:33">
      <c r="A166" s="6">
        <f t="shared" si="24"/>
        <v>159</v>
      </c>
      <c r="B166" s="36">
        <f>TABLE!E160</f>
        <v>0</v>
      </c>
      <c r="C166" s="36">
        <f>TABLE!F160</f>
        <v>0</v>
      </c>
      <c r="D166" s="155">
        <f>TABLE!S160</f>
        <v>0</v>
      </c>
      <c r="E166" s="176" t="e">
        <f>INDEX(기업의이해[description],MATCH(B166,기업의이해[name],0))</f>
        <v>#N/A</v>
      </c>
      <c r="F166" s="179">
        <f>+TABLE!U160</f>
        <v>0</v>
      </c>
      <c r="G166" s="177" t="str">
        <f>TEXT(TABLE!R160,"0000-00-00")</f>
        <v>0000-00-00</v>
      </c>
      <c r="H166" s="59">
        <f>+TABLE!J160</f>
        <v>0</v>
      </c>
      <c r="I166" s="59">
        <f>+TABLE!K160</f>
        <v>0</v>
      </c>
      <c r="J166" s="59">
        <f>+TABLE!M160</f>
        <v>0</v>
      </c>
      <c r="K166" s="156">
        <f>+TABLE!P160</f>
        <v>0</v>
      </c>
      <c r="L166" s="156">
        <f>+TABLE!Q160</f>
        <v>0</v>
      </c>
      <c r="M166" s="138" t="str">
        <f>IFERROR(IF(MATCH($C166,'1. 개요'!$C$68:$C$78,0)&gt;0,"O"),"X")</f>
        <v>X</v>
      </c>
      <c r="N166" s="8" t="str">
        <f t="shared" si="20"/>
        <v>X</v>
      </c>
      <c r="O166" s="2" t="str" cm="1">
        <f t="array" ref="O166">IF($O$7="N/A",$N166,INDEX($P166:$S166,$O$2))</f>
        <v>X</v>
      </c>
      <c r="P166" s="38"/>
      <c r="Q166" s="1" t="str">
        <f t="shared" si="21"/>
        <v>O</v>
      </c>
      <c r="R166" s="38"/>
      <c r="S166" s="38"/>
      <c r="T166" s="8" t="str">
        <f t="shared" si="19"/>
        <v>O</v>
      </c>
      <c r="U166" s="8" t="e">
        <f t="shared" si="22"/>
        <v>#VALUE!</v>
      </c>
      <c r="V166" s="8" t="e">
        <f t="shared" si="23"/>
        <v>#VALUE!</v>
      </c>
      <c r="X166" s="4" t="str">
        <f t="shared" si="25"/>
        <v/>
      </c>
      <c r="Y166" s="4" t="str">
        <f t="shared" si="26"/>
        <v/>
      </c>
      <c r="Z166" s="4" t="str">
        <f t="shared" si="26"/>
        <v/>
      </c>
      <c r="AA166" s="4" t="str">
        <f t="shared" si="26"/>
        <v/>
      </c>
      <c r="AB166" s="4" t="str">
        <f t="shared" si="26"/>
        <v/>
      </c>
      <c r="AC166" s="4" t="str">
        <f t="shared" si="26"/>
        <v/>
      </c>
      <c r="AD166" s="4" t="str">
        <f t="shared" si="26"/>
        <v/>
      </c>
      <c r="AE166" s="4" t="str">
        <f t="shared" si="26"/>
        <v/>
      </c>
      <c r="AF166" s="4" t="str">
        <f t="shared" si="26"/>
        <v/>
      </c>
      <c r="AG166" s="4" t="str">
        <f t="shared" si="26"/>
        <v/>
      </c>
    </row>
    <row r="167" spans="1:33">
      <c r="A167" s="137">
        <f t="shared" si="24"/>
        <v>160</v>
      </c>
      <c r="B167" s="36">
        <f>TABLE!E161</f>
        <v>0</v>
      </c>
      <c r="C167" s="36">
        <f>TABLE!F161</f>
        <v>0</v>
      </c>
      <c r="D167" s="155">
        <f>TABLE!S161</f>
        <v>0</v>
      </c>
      <c r="E167" s="176" t="e">
        <f>INDEX(기업의이해[description],MATCH(B167,기업의이해[name],0))</f>
        <v>#N/A</v>
      </c>
      <c r="F167" s="179">
        <f>+TABLE!U161</f>
        <v>0</v>
      </c>
      <c r="G167" s="177" t="str">
        <f>TEXT(TABLE!R161,"0000-00-00")</f>
        <v>0000-00-00</v>
      </c>
      <c r="H167" s="59">
        <f>+TABLE!J161</f>
        <v>0</v>
      </c>
      <c r="I167" s="59">
        <f>+TABLE!K161</f>
        <v>0</v>
      </c>
      <c r="J167" s="59">
        <f>+TABLE!M161</f>
        <v>0</v>
      </c>
      <c r="K167" s="156">
        <f>+TABLE!P161</f>
        <v>0</v>
      </c>
      <c r="L167" s="156">
        <f>+TABLE!Q161</f>
        <v>0</v>
      </c>
      <c r="M167" s="138" t="str">
        <f>IFERROR(IF(MATCH($C167,'1. 개요'!$C$68:$C$78,0)&gt;0,"O"),"X")</f>
        <v>X</v>
      </c>
      <c r="N167" s="8" t="str">
        <f t="shared" si="20"/>
        <v>X</v>
      </c>
      <c r="O167" s="2" t="str" cm="1">
        <f t="array" ref="O167">IF($O$7="N/A",$N167,INDEX($P167:$S167,$O$2))</f>
        <v>X</v>
      </c>
      <c r="P167" s="38"/>
      <c r="Q167" s="1" t="str">
        <f t="shared" si="21"/>
        <v>O</v>
      </c>
      <c r="R167" s="38"/>
      <c r="S167" s="38"/>
      <c r="T167" s="8" t="str">
        <f t="shared" si="19"/>
        <v>O</v>
      </c>
      <c r="U167" s="8" t="e">
        <f t="shared" si="22"/>
        <v>#VALUE!</v>
      </c>
      <c r="V167" s="8" t="e">
        <f t="shared" si="23"/>
        <v>#VALUE!</v>
      </c>
      <c r="X167" s="4" t="str">
        <f t="shared" si="25"/>
        <v/>
      </c>
      <c r="Y167" s="4" t="str">
        <f t="shared" si="26"/>
        <v/>
      </c>
      <c r="Z167" s="4" t="str">
        <f t="shared" si="26"/>
        <v/>
      </c>
      <c r="AA167" s="4" t="str">
        <f t="shared" si="26"/>
        <v/>
      </c>
      <c r="AB167" s="4" t="str">
        <f t="shared" si="26"/>
        <v/>
      </c>
      <c r="AC167" s="4" t="str">
        <f t="shared" si="26"/>
        <v/>
      </c>
      <c r="AD167" s="4" t="str">
        <f t="shared" si="26"/>
        <v/>
      </c>
      <c r="AE167" s="4" t="str">
        <f t="shared" si="26"/>
        <v/>
      </c>
      <c r="AF167" s="4" t="str">
        <f t="shared" si="26"/>
        <v/>
      </c>
      <c r="AG167" s="4" t="str">
        <f t="shared" si="26"/>
        <v/>
      </c>
    </row>
    <row r="168" spans="1:33">
      <c r="A168" s="6">
        <f t="shared" si="24"/>
        <v>161</v>
      </c>
      <c r="B168" s="36">
        <f>TABLE!E162</f>
        <v>0</v>
      </c>
      <c r="C168" s="36">
        <f>TABLE!F162</f>
        <v>0</v>
      </c>
      <c r="D168" s="155">
        <f>TABLE!S162</f>
        <v>0</v>
      </c>
      <c r="E168" s="176" t="e">
        <f>INDEX(기업의이해[description],MATCH(B168,기업의이해[name],0))</f>
        <v>#N/A</v>
      </c>
      <c r="F168" s="179">
        <f>+TABLE!U162</f>
        <v>0</v>
      </c>
      <c r="G168" s="177" t="str">
        <f>TEXT(TABLE!R162,"0000-00-00")</f>
        <v>0000-00-00</v>
      </c>
      <c r="H168" s="59">
        <f>+TABLE!J162</f>
        <v>0</v>
      </c>
      <c r="I168" s="59">
        <f>+TABLE!K162</f>
        <v>0</v>
      </c>
      <c r="J168" s="59">
        <f>+TABLE!M162</f>
        <v>0</v>
      </c>
      <c r="K168" s="156">
        <f>+TABLE!P162</f>
        <v>0</v>
      </c>
      <c r="L168" s="156">
        <f>+TABLE!Q162</f>
        <v>0</v>
      </c>
      <c r="M168" s="138" t="str">
        <f>IFERROR(IF(MATCH($C168,'1. 개요'!$C$68:$C$78,0)&gt;0,"O"),"X")</f>
        <v>X</v>
      </c>
      <c r="N168" s="8" t="str">
        <f t="shared" si="20"/>
        <v>X</v>
      </c>
      <c r="O168" s="2" t="str" cm="1">
        <f t="array" ref="O168">IF($O$7="N/A",$N168,INDEX($P168:$S168,$O$2))</f>
        <v>X</v>
      </c>
      <c r="P168" s="38"/>
      <c r="Q168" s="1" t="str">
        <f t="shared" si="21"/>
        <v>O</v>
      </c>
      <c r="R168" s="38"/>
      <c r="S168" s="38"/>
      <c r="T168" s="8" t="str">
        <f t="shared" si="19"/>
        <v>O</v>
      </c>
      <c r="U168" s="8" t="e">
        <f t="shared" si="22"/>
        <v>#VALUE!</v>
      </c>
      <c r="V168" s="8" t="e">
        <f t="shared" si="23"/>
        <v>#VALUE!</v>
      </c>
      <c r="X168" s="4" t="str">
        <f t="shared" si="25"/>
        <v/>
      </c>
      <c r="Y168" s="4" t="str">
        <f t="shared" si="26"/>
        <v/>
      </c>
      <c r="Z168" s="4" t="str">
        <f t="shared" si="26"/>
        <v/>
      </c>
      <c r="AA168" s="4" t="str">
        <f t="shared" si="26"/>
        <v/>
      </c>
      <c r="AB168" s="4" t="str">
        <f t="shared" si="26"/>
        <v/>
      </c>
      <c r="AC168" s="4" t="str">
        <f t="shared" si="26"/>
        <v/>
      </c>
      <c r="AD168" s="4" t="str">
        <f t="shared" si="26"/>
        <v/>
      </c>
      <c r="AE168" s="4" t="str">
        <f t="shared" si="26"/>
        <v/>
      </c>
      <c r="AF168" s="4" t="str">
        <f t="shared" si="26"/>
        <v/>
      </c>
      <c r="AG168" s="4" t="str">
        <f t="shared" si="26"/>
        <v/>
      </c>
    </row>
    <row r="169" spans="1:33">
      <c r="A169" s="137">
        <f t="shared" si="24"/>
        <v>162</v>
      </c>
      <c r="B169" s="36">
        <f>TABLE!E163</f>
        <v>0</v>
      </c>
      <c r="C169" s="36">
        <f>TABLE!F163</f>
        <v>0</v>
      </c>
      <c r="D169" s="155">
        <f>TABLE!S163</f>
        <v>0</v>
      </c>
      <c r="E169" s="176" t="e">
        <f>INDEX(기업의이해[description],MATCH(B169,기업의이해[name],0))</f>
        <v>#N/A</v>
      </c>
      <c r="F169" s="179">
        <f>+TABLE!U163</f>
        <v>0</v>
      </c>
      <c r="G169" s="177" t="str">
        <f>TEXT(TABLE!R163,"0000-00-00")</f>
        <v>0000-00-00</v>
      </c>
      <c r="H169" s="59">
        <f>+TABLE!J163</f>
        <v>0</v>
      </c>
      <c r="I169" s="59">
        <f>+TABLE!K163</f>
        <v>0</v>
      </c>
      <c r="J169" s="59">
        <f>+TABLE!M163</f>
        <v>0</v>
      </c>
      <c r="K169" s="156">
        <f>+TABLE!P163</f>
        <v>0</v>
      </c>
      <c r="L169" s="156">
        <f>+TABLE!Q163</f>
        <v>0</v>
      </c>
      <c r="M169" s="138" t="str">
        <f>IFERROR(IF(MATCH($C169,'1. 개요'!$C$68:$C$78,0)&gt;0,"O"),"X")</f>
        <v>X</v>
      </c>
      <c r="N169" s="8" t="str">
        <f t="shared" si="20"/>
        <v>X</v>
      </c>
      <c r="O169" s="2" t="str" cm="1">
        <f t="array" ref="O169">IF($O$7="N/A",$N169,INDEX($P169:$S169,$O$2))</f>
        <v>X</v>
      </c>
      <c r="P169" s="38"/>
      <c r="Q169" s="1" t="str">
        <f t="shared" si="21"/>
        <v>O</v>
      </c>
      <c r="R169" s="38"/>
      <c r="S169" s="38"/>
      <c r="T169" s="8" t="str">
        <f t="shared" si="19"/>
        <v>O</v>
      </c>
      <c r="U169" s="8" t="e">
        <f t="shared" si="22"/>
        <v>#VALUE!</v>
      </c>
      <c r="V169" s="8" t="e">
        <f t="shared" si="23"/>
        <v>#VALUE!</v>
      </c>
      <c r="X169" s="4" t="str">
        <f t="shared" si="25"/>
        <v/>
      </c>
      <c r="Y169" s="4" t="str">
        <f t="shared" si="26"/>
        <v/>
      </c>
      <c r="Z169" s="4" t="str">
        <f t="shared" si="26"/>
        <v/>
      </c>
      <c r="AA169" s="4" t="str">
        <f t="shared" si="26"/>
        <v/>
      </c>
      <c r="AB169" s="4" t="str">
        <f t="shared" si="26"/>
        <v/>
      </c>
      <c r="AC169" s="4" t="str">
        <f t="shared" si="26"/>
        <v/>
      </c>
      <c r="AD169" s="4" t="str">
        <f t="shared" si="26"/>
        <v/>
      </c>
      <c r="AE169" s="4" t="str">
        <f t="shared" si="26"/>
        <v/>
      </c>
      <c r="AF169" s="4" t="str">
        <f t="shared" si="26"/>
        <v/>
      </c>
      <c r="AG169" s="4" t="str">
        <f t="shared" si="26"/>
        <v/>
      </c>
    </row>
    <row r="170" spans="1:33">
      <c r="A170" s="6">
        <f t="shared" si="24"/>
        <v>163</v>
      </c>
      <c r="B170" s="36">
        <f>TABLE!E164</f>
        <v>0</v>
      </c>
      <c r="C170" s="36">
        <f>TABLE!F164</f>
        <v>0</v>
      </c>
      <c r="D170" s="155">
        <f>TABLE!S164</f>
        <v>0</v>
      </c>
      <c r="E170" s="176" t="e">
        <f>INDEX(기업의이해[description],MATCH(B170,기업의이해[name],0))</f>
        <v>#N/A</v>
      </c>
      <c r="F170" s="179">
        <f>+TABLE!U164</f>
        <v>0</v>
      </c>
      <c r="G170" s="177" t="str">
        <f>TEXT(TABLE!R164,"0000-00-00")</f>
        <v>0000-00-00</v>
      </c>
      <c r="H170" s="59">
        <f>+TABLE!J164</f>
        <v>0</v>
      </c>
      <c r="I170" s="59">
        <f>+TABLE!K164</f>
        <v>0</v>
      </c>
      <c r="J170" s="59">
        <f>+TABLE!M164</f>
        <v>0</v>
      </c>
      <c r="K170" s="156">
        <f>+TABLE!P164</f>
        <v>0</v>
      </c>
      <c r="L170" s="156">
        <f>+TABLE!Q164</f>
        <v>0</v>
      </c>
      <c r="M170" s="138" t="str">
        <f>IFERROR(IF(MATCH($C170,'1. 개요'!$C$68:$C$78,0)&gt;0,"O"),"X")</f>
        <v>X</v>
      </c>
      <c r="N170" s="8" t="str">
        <f t="shared" si="20"/>
        <v>X</v>
      </c>
      <c r="O170" s="2" t="str" cm="1">
        <f t="array" ref="O170">IF($O$7="N/A",$N170,INDEX($P170:$S170,$O$2))</f>
        <v>X</v>
      </c>
      <c r="P170" s="38"/>
      <c r="Q170" s="1" t="str">
        <f t="shared" si="21"/>
        <v>O</v>
      </c>
      <c r="R170" s="38"/>
      <c r="S170" s="38"/>
      <c r="T170" s="8" t="str">
        <f t="shared" si="19"/>
        <v>O</v>
      </c>
      <c r="U170" s="8" t="e">
        <f t="shared" si="22"/>
        <v>#VALUE!</v>
      </c>
      <c r="V170" s="8" t="e">
        <f t="shared" si="23"/>
        <v>#VALUE!</v>
      </c>
      <c r="X170" s="4" t="str">
        <f t="shared" si="25"/>
        <v/>
      </c>
      <c r="Y170" s="4" t="str">
        <f t="shared" si="26"/>
        <v/>
      </c>
      <c r="Z170" s="4" t="str">
        <f t="shared" si="26"/>
        <v/>
      </c>
      <c r="AA170" s="4" t="str">
        <f t="shared" si="26"/>
        <v/>
      </c>
      <c r="AB170" s="4" t="str">
        <f t="shared" si="26"/>
        <v/>
      </c>
      <c r="AC170" s="4" t="str">
        <f t="shared" si="26"/>
        <v/>
      </c>
      <c r="AD170" s="4" t="str">
        <f t="shared" si="26"/>
        <v/>
      </c>
      <c r="AE170" s="4" t="str">
        <f t="shared" si="26"/>
        <v/>
      </c>
      <c r="AF170" s="4" t="str">
        <f t="shared" si="26"/>
        <v/>
      </c>
      <c r="AG170" s="4" t="str">
        <f t="shared" si="26"/>
        <v/>
      </c>
    </row>
    <row r="171" spans="1:33">
      <c r="A171" s="6">
        <f t="shared" si="24"/>
        <v>164</v>
      </c>
      <c r="B171" s="36">
        <f>TABLE!E165</f>
        <v>0</v>
      </c>
      <c r="C171" s="36">
        <f>TABLE!F165</f>
        <v>0</v>
      </c>
      <c r="D171" s="155">
        <f>TABLE!S165</f>
        <v>0</v>
      </c>
      <c r="E171" s="176" t="e">
        <f>INDEX(기업의이해[description],MATCH(B171,기업의이해[name],0))</f>
        <v>#N/A</v>
      </c>
      <c r="F171" s="179">
        <f>+TABLE!U165</f>
        <v>0</v>
      </c>
      <c r="G171" s="177" t="str">
        <f>TEXT(TABLE!R165,"0000-00-00")</f>
        <v>0000-00-00</v>
      </c>
      <c r="H171" s="59">
        <f>+TABLE!J165</f>
        <v>0</v>
      </c>
      <c r="I171" s="59">
        <f>+TABLE!K165</f>
        <v>0</v>
      </c>
      <c r="J171" s="59">
        <f>+TABLE!M165</f>
        <v>0</v>
      </c>
      <c r="K171" s="156">
        <f>+TABLE!P165</f>
        <v>0</v>
      </c>
      <c r="L171" s="156">
        <f>+TABLE!Q165</f>
        <v>0</v>
      </c>
      <c r="M171" s="138" t="str">
        <f>IFERROR(IF(MATCH($C171,'1. 개요'!$C$68:$C$78,0)&gt;0,"O"),"X")</f>
        <v>X</v>
      </c>
      <c r="N171" s="8" t="str">
        <f t="shared" si="20"/>
        <v>X</v>
      </c>
      <c r="O171" s="2" t="str" cm="1">
        <f t="array" ref="O171">IF($O$7="N/A",$N171,INDEX($P171:$S171,$O$2))</f>
        <v>X</v>
      </c>
      <c r="P171" s="38"/>
      <c r="Q171" s="1" t="str">
        <f t="shared" si="21"/>
        <v>O</v>
      </c>
      <c r="R171" s="38"/>
      <c r="S171" s="38"/>
      <c r="T171" s="8" t="str">
        <f t="shared" si="19"/>
        <v>O</v>
      </c>
      <c r="U171" s="8" t="e">
        <f t="shared" si="22"/>
        <v>#VALUE!</v>
      </c>
      <c r="V171" s="8" t="e">
        <f t="shared" si="23"/>
        <v>#VALUE!</v>
      </c>
      <c r="X171" s="4" t="str">
        <f t="shared" si="25"/>
        <v/>
      </c>
      <c r="Y171" s="4" t="str">
        <f t="shared" si="26"/>
        <v/>
      </c>
      <c r="Z171" s="4" t="str">
        <f t="shared" si="26"/>
        <v/>
      </c>
      <c r="AA171" s="4" t="str">
        <f t="shared" si="26"/>
        <v/>
      </c>
      <c r="AB171" s="4" t="str">
        <f t="shared" si="26"/>
        <v/>
      </c>
      <c r="AC171" s="4" t="str">
        <f t="shared" si="26"/>
        <v/>
      </c>
      <c r="AD171" s="4" t="str">
        <f t="shared" si="26"/>
        <v/>
      </c>
      <c r="AE171" s="4" t="str">
        <f t="shared" si="26"/>
        <v/>
      </c>
      <c r="AF171" s="4" t="str">
        <f t="shared" si="26"/>
        <v/>
      </c>
      <c r="AG171" s="4" t="str">
        <f t="shared" si="26"/>
        <v/>
      </c>
    </row>
    <row r="172" spans="1:33">
      <c r="A172" s="6">
        <f t="shared" si="24"/>
        <v>165</v>
      </c>
      <c r="B172" s="36">
        <f>TABLE!E166</f>
        <v>0</v>
      </c>
      <c r="C172" s="36">
        <f>TABLE!F166</f>
        <v>0</v>
      </c>
      <c r="D172" s="155">
        <f>TABLE!S166</f>
        <v>0</v>
      </c>
      <c r="E172" s="176" t="e">
        <f>INDEX(기업의이해[description],MATCH(B172,기업의이해[name],0))</f>
        <v>#N/A</v>
      </c>
      <c r="F172" s="179">
        <f>+TABLE!U166</f>
        <v>0</v>
      </c>
      <c r="G172" s="177" t="str">
        <f>TEXT(TABLE!R166,"0000-00-00")</f>
        <v>0000-00-00</v>
      </c>
      <c r="H172" s="59">
        <f>+TABLE!J166</f>
        <v>0</v>
      </c>
      <c r="I172" s="59">
        <f>+TABLE!K166</f>
        <v>0</v>
      </c>
      <c r="J172" s="59">
        <f>+TABLE!M166</f>
        <v>0</v>
      </c>
      <c r="K172" s="156">
        <f>+TABLE!P166</f>
        <v>0</v>
      </c>
      <c r="L172" s="156">
        <f>+TABLE!Q166</f>
        <v>0</v>
      </c>
      <c r="M172" s="138" t="str">
        <f>IFERROR(IF(MATCH($C172,'1. 개요'!$C$68:$C$78,0)&gt;0,"O"),"X")</f>
        <v>X</v>
      </c>
      <c r="N172" s="8" t="str">
        <f t="shared" si="20"/>
        <v>X</v>
      </c>
      <c r="O172" s="2" t="str" cm="1">
        <f t="array" ref="O172">IF($O$7="N/A",$N172,INDEX($P172:$S172,$O$2))</f>
        <v>X</v>
      </c>
      <c r="P172" s="38"/>
      <c r="Q172" s="1" t="str">
        <f t="shared" si="21"/>
        <v>O</v>
      </c>
      <c r="R172" s="38"/>
      <c r="S172" s="38"/>
      <c r="T172" s="8" t="str">
        <f t="shared" si="19"/>
        <v>O</v>
      </c>
      <c r="U172" s="8" t="e">
        <f t="shared" si="22"/>
        <v>#VALUE!</v>
      </c>
      <c r="V172" s="8" t="e">
        <f t="shared" si="23"/>
        <v>#VALUE!</v>
      </c>
      <c r="X172" s="4" t="str">
        <f t="shared" si="25"/>
        <v/>
      </c>
      <c r="Y172" s="4" t="str">
        <f t="shared" si="26"/>
        <v/>
      </c>
      <c r="Z172" s="4" t="str">
        <f t="shared" si="26"/>
        <v/>
      </c>
      <c r="AA172" s="4" t="str">
        <f t="shared" si="26"/>
        <v/>
      </c>
      <c r="AB172" s="4" t="str">
        <f t="shared" si="26"/>
        <v/>
      </c>
      <c r="AC172" s="4" t="str">
        <f t="shared" si="26"/>
        <v/>
      </c>
      <c r="AD172" s="4" t="str">
        <f t="shared" si="26"/>
        <v/>
      </c>
      <c r="AE172" s="4" t="str">
        <f t="shared" si="26"/>
        <v/>
      </c>
      <c r="AF172" s="4" t="str">
        <f t="shared" si="26"/>
        <v/>
      </c>
      <c r="AG172" s="4" t="str">
        <f t="shared" si="26"/>
        <v/>
      </c>
    </row>
    <row r="173" spans="1:33">
      <c r="A173" s="6">
        <f t="shared" si="24"/>
        <v>166</v>
      </c>
      <c r="B173" s="36">
        <f>TABLE!E167</f>
        <v>0</v>
      </c>
      <c r="C173" s="36">
        <f>TABLE!F167</f>
        <v>0</v>
      </c>
      <c r="D173" s="155">
        <f>TABLE!S167</f>
        <v>0</v>
      </c>
      <c r="E173" s="176" t="e">
        <f>INDEX(기업의이해[description],MATCH(B173,기업의이해[name],0))</f>
        <v>#N/A</v>
      </c>
      <c r="F173" s="179">
        <f>+TABLE!U167</f>
        <v>0</v>
      </c>
      <c r="G173" s="177" t="str">
        <f>TEXT(TABLE!R167,"0000-00-00")</f>
        <v>0000-00-00</v>
      </c>
      <c r="H173" s="59">
        <f>+TABLE!J167</f>
        <v>0</v>
      </c>
      <c r="I173" s="59">
        <f>+TABLE!K167</f>
        <v>0</v>
      </c>
      <c r="J173" s="59">
        <f>+TABLE!M167</f>
        <v>0</v>
      </c>
      <c r="K173" s="156">
        <f>+TABLE!P167</f>
        <v>0</v>
      </c>
      <c r="L173" s="156">
        <f>+TABLE!Q167</f>
        <v>0</v>
      </c>
      <c r="M173" s="138" t="str">
        <f>IFERROR(IF(MATCH($C173,'1. 개요'!$C$68:$C$78,0)&gt;0,"O"),"X")</f>
        <v>X</v>
      </c>
      <c r="N173" s="8" t="str">
        <f t="shared" si="20"/>
        <v>X</v>
      </c>
      <c r="O173" s="2" t="str" cm="1">
        <f t="array" ref="O173">IF($O$7="N/A",$N173,INDEX($P173:$S173,$O$2))</f>
        <v>X</v>
      </c>
      <c r="P173" s="38"/>
      <c r="Q173" s="1" t="str">
        <f t="shared" si="21"/>
        <v>O</v>
      </c>
      <c r="R173" s="38"/>
      <c r="S173" s="38"/>
      <c r="T173" s="8" t="str">
        <f t="shared" si="19"/>
        <v>O</v>
      </c>
      <c r="U173" s="8" t="e">
        <f t="shared" si="22"/>
        <v>#VALUE!</v>
      </c>
      <c r="V173" s="8" t="e">
        <f t="shared" si="23"/>
        <v>#VALUE!</v>
      </c>
      <c r="X173" s="4" t="str">
        <f t="shared" si="25"/>
        <v/>
      </c>
      <c r="Y173" s="4" t="str">
        <f t="shared" si="26"/>
        <v/>
      </c>
      <c r="Z173" s="4" t="str">
        <f t="shared" si="26"/>
        <v/>
      </c>
      <c r="AA173" s="4" t="str">
        <f t="shared" si="26"/>
        <v/>
      </c>
      <c r="AB173" s="4" t="str">
        <f t="shared" si="26"/>
        <v/>
      </c>
      <c r="AC173" s="4" t="str">
        <f t="shared" si="26"/>
        <v/>
      </c>
      <c r="AD173" s="4" t="str">
        <f t="shared" si="26"/>
        <v/>
      </c>
      <c r="AE173" s="4" t="str">
        <f t="shared" si="26"/>
        <v/>
      </c>
      <c r="AF173" s="4" t="str">
        <f t="shared" si="26"/>
        <v/>
      </c>
      <c r="AG173" s="4" t="str">
        <f t="shared" si="26"/>
        <v/>
      </c>
    </row>
    <row r="174" spans="1:33">
      <c r="A174" s="137">
        <f t="shared" si="24"/>
        <v>167</v>
      </c>
      <c r="B174" s="36">
        <f>TABLE!E168</f>
        <v>0</v>
      </c>
      <c r="C174" s="36">
        <f>TABLE!F168</f>
        <v>0</v>
      </c>
      <c r="D174" s="155">
        <f>TABLE!S168</f>
        <v>0</v>
      </c>
      <c r="E174" s="176" t="e">
        <f>INDEX(기업의이해[description],MATCH(B174,기업의이해[name],0))</f>
        <v>#N/A</v>
      </c>
      <c r="F174" s="179">
        <f>+TABLE!U168</f>
        <v>0</v>
      </c>
      <c r="G174" s="177" t="str">
        <f>TEXT(TABLE!R168,"0000-00-00")</f>
        <v>0000-00-00</v>
      </c>
      <c r="H174" s="59">
        <f>+TABLE!J168</f>
        <v>0</v>
      </c>
      <c r="I174" s="59">
        <f>+TABLE!K168</f>
        <v>0</v>
      </c>
      <c r="J174" s="59">
        <f>+TABLE!M168</f>
        <v>0</v>
      </c>
      <c r="K174" s="156">
        <f>+TABLE!P168</f>
        <v>0</v>
      </c>
      <c r="L174" s="156">
        <f>+TABLE!Q168</f>
        <v>0</v>
      </c>
      <c r="M174" s="138" t="str">
        <f>IFERROR(IF(MATCH($C174,'1. 개요'!$C$68:$C$78,0)&gt;0,"O"),"X")</f>
        <v>X</v>
      </c>
      <c r="N174" s="8" t="str">
        <f t="shared" si="20"/>
        <v>X</v>
      </c>
      <c r="O174" s="2" t="str" cm="1">
        <f t="array" ref="O174">IF($O$7="N/A",$N174,INDEX($P174:$S174,$O$2))</f>
        <v>X</v>
      </c>
      <c r="P174" s="38"/>
      <c r="Q174" s="1" t="str">
        <f t="shared" si="21"/>
        <v>O</v>
      </c>
      <c r="R174" s="38"/>
      <c r="S174" s="38"/>
      <c r="T174" s="8" t="str">
        <f t="shared" si="19"/>
        <v>O</v>
      </c>
      <c r="U174" s="8" t="e">
        <f t="shared" si="22"/>
        <v>#VALUE!</v>
      </c>
      <c r="V174" s="8" t="e">
        <f t="shared" si="23"/>
        <v>#VALUE!</v>
      </c>
      <c r="X174" s="4" t="str">
        <f t="shared" si="25"/>
        <v/>
      </c>
      <c r="Y174" s="4" t="str">
        <f t="shared" si="26"/>
        <v/>
      </c>
      <c r="Z174" s="4" t="str">
        <f t="shared" si="26"/>
        <v/>
      </c>
      <c r="AA174" s="4" t="str">
        <f t="shared" si="26"/>
        <v/>
      </c>
      <c r="AB174" s="4" t="str">
        <f t="shared" si="26"/>
        <v/>
      </c>
      <c r="AC174" s="4" t="str">
        <f t="shared" si="26"/>
        <v/>
      </c>
      <c r="AD174" s="4" t="str">
        <f t="shared" si="26"/>
        <v/>
      </c>
      <c r="AE174" s="4" t="str">
        <f t="shared" si="26"/>
        <v/>
      </c>
      <c r="AF174" s="4" t="str">
        <f t="shared" si="26"/>
        <v/>
      </c>
      <c r="AG174" s="4" t="str">
        <f t="shared" si="26"/>
        <v/>
      </c>
    </row>
    <row r="175" spans="1:33">
      <c r="A175" s="6">
        <f t="shared" si="24"/>
        <v>168</v>
      </c>
      <c r="B175" s="36">
        <f>TABLE!E169</f>
        <v>0</v>
      </c>
      <c r="C175" s="36">
        <f>TABLE!F169</f>
        <v>0</v>
      </c>
      <c r="D175" s="155">
        <f>TABLE!S169</f>
        <v>0</v>
      </c>
      <c r="E175" s="176" t="e">
        <f>INDEX(기업의이해[description],MATCH(B175,기업의이해[name],0))</f>
        <v>#N/A</v>
      </c>
      <c r="F175" s="179">
        <f>+TABLE!U169</f>
        <v>0</v>
      </c>
      <c r="G175" s="177" t="str">
        <f>TEXT(TABLE!R169,"0000-00-00")</f>
        <v>0000-00-00</v>
      </c>
      <c r="H175" s="59">
        <f>+TABLE!J169</f>
        <v>0</v>
      </c>
      <c r="I175" s="59">
        <f>+TABLE!K169</f>
        <v>0</v>
      </c>
      <c r="J175" s="59">
        <f>+TABLE!M169</f>
        <v>0</v>
      </c>
      <c r="K175" s="156">
        <f>+TABLE!P169</f>
        <v>0</v>
      </c>
      <c r="L175" s="156">
        <f>+TABLE!Q169</f>
        <v>0</v>
      </c>
      <c r="M175" s="138" t="str">
        <f>IFERROR(IF(MATCH($C175,'1. 개요'!$C$68:$C$78,0)&gt;0,"O"),"X")</f>
        <v>X</v>
      </c>
      <c r="N175" s="8" t="str">
        <f t="shared" si="20"/>
        <v>X</v>
      </c>
      <c r="O175" s="2" t="str" cm="1">
        <f t="array" ref="O175">IF($O$7="N/A",$N175,INDEX($P175:$S175,$O$2))</f>
        <v>X</v>
      </c>
      <c r="P175" s="38"/>
      <c r="Q175" s="1" t="str">
        <f t="shared" si="21"/>
        <v>O</v>
      </c>
      <c r="R175" s="38"/>
      <c r="S175" s="38"/>
      <c r="T175" s="8" t="str">
        <f t="shared" si="19"/>
        <v>O</v>
      </c>
      <c r="U175" s="8" t="e">
        <f t="shared" si="22"/>
        <v>#VALUE!</v>
      </c>
      <c r="V175" s="8" t="e">
        <f t="shared" si="23"/>
        <v>#VALUE!</v>
      </c>
      <c r="X175" s="4" t="str">
        <f t="shared" si="25"/>
        <v/>
      </c>
      <c r="Y175" s="4" t="str">
        <f t="shared" si="26"/>
        <v/>
      </c>
      <c r="Z175" s="4" t="str">
        <f t="shared" si="26"/>
        <v/>
      </c>
      <c r="AA175" s="4" t="str">
        <f t="shared" si="26"/>
        <v/>
      </c>
      <c r="AB175" s="4" t="str">
        <f t="shared" si="26"/>
        <v/>
      </c>
      <c r="AC175" s="4" t="str">
        <f t="shared" si="26"/>
        <v/>
      </c>
      <c r="AD175" s="4" t="str">
        <f t="shared" si="26"/>
        <v/>
      </c>
      <c r="AE175" s="4" t="str">
        <f t="shared" si="26"/>
        <v/>
      </c>
      <c r="AF175" s="4" t="str">
        <f t="shared" si="26"/>
        <v/>
      </c>
      <c r="AG175" s="4" t="str">
        <f t="shared" si="26"/>
        <v/>
      </c>
    </row>
    <row r="176" spans="1:33">
      <c r="A176" s="137">
        <f t="shared" si="24"/>
        <v>169</v>
      </c>
      <c r="B176" s="36">
        <f>TABLE!E170</f>
        <v>0</v>
      </c>
      <c r="C176" s="36">
        <f>TABLE!F170</f>
        <v>0</v>
      </c>
      <c r="D176" s="155">
        <f>TABLE!S170</f>
        <v>0</v>
      </c>
      <c r="E176" s="176" t="e">
        <f>INDEX(기업의이해[description],MATCH(B176,기업의이해[name],0))</f>
        <v>#N/A</v>
      </c>
      <c r="F176" s="179">
        <f>+TABLE!U170</f>
        <v>0</v>
      </c>
      <c r="G176" s="177" t="str">
        <f>TEXT(TABLE!R170,"0000-00-00")</f>
        <v>0000-00-00</v>
      </c>
      <c r="H176" s="59">
        <f>+TABLE!J170</f>
        <v>0</v>
      </c>
      <c r="I176" s="59">
        <f>+TABLE!K170</f>
        <v>0</v>
      </c>
      <c r="J176" s="59">
        <f>+TABLE!M170</f>
        <v>0</v>
      </c>
      <c r="K176" s="156">
        <f>+TABLE!P170</f>
        <v>0</v>
      </c>
      <c r="L176" s="156">
        <f>+TABLE!Q170</f>
        <v>0</v>
      </c>
      <c r="M176" s="138" t="str">
        <f>IFERROR(IF(MATCH($C176,'1. 개요'!$C$68:$C$78,0)&gt;0,"O"),"X")</f>
        <v>X</v>
      </c>
      <c r="N176" s="8" t="str">
        <f t="shared" si="20"/>
        <v>X</v>
      </c>
      <c r="O176" s="2" t="str" cm="1">
        <f t="array" ref="O176">IF($O$7="N/A",$N176,INDEX($P176:$S176,$O$2))</f>
        <v>X</v>
      </c>
      <c r="P176" s="38"/>
      <c r="Q176" s="1" t="str">
        <f t="shared" si="21"/>
        <v>O</v>
      </c>
      <c r="R176" s="38"/>
      <c r="S176" s="38"/>
      <c r="T176" s="8" t="str">
        <f t="shared" si="19"/>
        <v>O</v>
      </c>
      <c r="U176" s="8" t="e">
        <f t="shared" si="22"/>
        <v>#VALUE!</v>
      </c>
      <c r="V176" s="8" t="e">
        <f t="shared" si="23"/>
        <v>#VALUE!</v>
      </c>
      <c r="X176" s="4" t="str">
        <f t="shared" si="25"/>
        <v/>
      </c>
      <c r="Y176" s="4" t="str">
        <f t="shared" si="26"/>
        <v/>
      </c>
      <c r="Z176" s="4" t="str">
        <f t="shared" si="26"/>
        <v/>
      </c>
      <c r="AA176" s="4" t="str">
        <f t="shared" si="26"/>
        <v/>
      </c>
      <c r="AB176" s="4" t="str">
        <f t="shared" si="26"/>
        <v/>
      </c>
      <c r="AC176" s="4" t="str">
        <f t="shared" si="26"/>
        <v/>
      </c>
      <c r="AD176" s="4" t="str">
        <f t="shared" si="26"/>
        <v/>
      </c>
      <c r="AE176" s="4" t="str">
        <f t="shared" si="26"/>
        <v/>
      </c>
      <c r="AF176" s="4" t="str">
        <f t="shared" si="26"/>
        <v/>
      </c>
      <c r="AG176" s="4" t="str">
        <f t="shared" si="26"/>
        <v/>
      </c>
    </row>
    <row r="177" spans="1:33">
      <c r="A177" s="6">
        <f t="shared" si="24"/>
        <v>170</v>
      </c>
      <c r="B177" s="36">
        <f>TABLE!E171</f>
        <v>0</v>
      </c>
      <c r="C177" s="36">
        <f>TABLE!F171</f>
        <v>0</v>
      </c>
      <c r="D177" s="155">
        <f>TABLE!S171</f>
        <v>0</v>
      </c>
      <c r="E177" s="176" t="e">
        <f>INDEX(기업의이해[description],MATCH(B177,기업의이해[name],0))</f>
        <v>#N/A</v>
      </c>
      <c r="F177" s="179">
        <f>+TABLE!U171</f>
        <v>0</v>
      </c>
      <c r="G177" s="177" t="str">
        <f>TEXT(TABLE!R171,"0000-00-00")</f>
        <v>0000-00-00</v>
      </c>
      <c r="H177" s="59">
        <f>+TABLE!J171</f>
        <v>0</v>
      </c>
      <c r="I177" s="59">
        <f>+TABLE!K171</f>
        <v>0</v>
      </c>
      <c r="J177" s="59">
        <f>+TABLE!M171</f>
        <v>0</v>
      </c>
      <c r="K177" s="156">
        <f>+TABLE!P171</f>
        <v>0</v>
      </c>
      <c r="L177" s="156">
        <f>+TABLE!Q171</f>
        <v>0</v>
      </c>
      <c r="M177" s="138" t="str">
        <f>IFERROR(IF(MATCH($C177,'1. 개요'!$C$68:$C$78,0)&gt;0,"O"),"X")</f>
        <v>X</v>
      </c>
      <c r="N177" s="8" t="str">
        <f t="shared" si="20"/>
        <v>X</v>
      </c>
      <c r="O177" s="2" t="str" cm="1">
        <f t="array" ref="O177">IF($O$7="N/A",$N177,INDEX($P177:$S177,$O$2))</f>
        <v>X</v>
      </c>
      <c r="P177" s="38"/>
      <c r="Q177" s="1" t="str">
        <f t="shared" si="21"/>
        <v>O</v>
      </c>
      <c r="R177" s="38"/>
      <c r="S177" s="38"/>
      <c r="T177" s="8" t="str">
        <f t="shared" si="19"/>
        <v>O</v>
      </c>
      <c r="U177" s="8" t="e">
        <f t="shared" si="22"/>
        <v>#VALUE!</v>
      </c>
      <c r="V177" s="8" t="e">
        <f t="shared" si="23"/>
        <v>#VALUE!</v>
      </c>
      <c r="X177" s="4" t="str">
        <f t="shared" si="25"/>
        <v/>
      </c>
      <c r="Y177" s="4" t="str">
        <f t="shared" si="26"/>
        <v/>
      </c>
      <c r="Z177" s="4" t="str">
        <f t="shared" si="26"/>
        <v/>
      </c>
      <c r="AA177" s="4" t="str">
        <f t="shared" si="26"/>
        <v/>
      </c>
      <c r="AB177" s="4" t="str">
        <f t="shared" si="26"/>
        <v/>
      </c>
      <c r="AC177" s="4" t="str">
        <f t="shared" si="26"/>
        <v/>
      </c>
      <c r="AD177" s="4" t="str">
        <f t="shared" si="26"/>
        <v/>
      </c>
      <c r="AE177" s="4" t="str">
        <f t="shared" si="26"/>
        <v/>
      </c>
      <c r="AF177" s="4" t="str">
        <f t="shared" si="26"/>
        <v/>
      </c>
      <c r="AG177" s="4" t="str">
        <f t="shared" si="26"/>
        <v/>
      </c>
    </row>
    <row r="178" spans="1:33">
      <c r="A178" s="6">
        <f t="shared" si="24"/>
        <v>171</v>
      </c>
      <c r="B178" s="36">
        <f>TABLE!E172</f>
        <v>0</v>
      </c>
      <c r="C178" s="36">
        <f>TABLE!F172</f>
        <v>0</v>
      </c>
      <c r="D178" s="155">
        <f>TABLE!S172</f>
        <v>0</v>
      </c>
      <c r="E178" s="176" t="e">
        <f>INDEX(기업의이해[description],MATCH(B178,기업의이해[name],0))</f>
        <v>#N/A</v>
      </c>
      <c r="F178" s="179">
        <f>+TABLE!U172</f>
        <v>0</v>
      </c>
      <c r="G178" s="177" t="str">
        <f>TEXT(TABLE!R172,"0000-00-00")</f>
        <v>0000-00-00</v>
      </c>
      <c r="H178" s="59">
        <f>+TABLE!J172</f>
        <v>0</v>
      </c>
      <c r="I178" s="59">
        <f>+TABLE!K172</f>
        <v>0</v>
      </c>
      <c r="J178" s="59">
        <f>+TABLE!M172</f>
        <v>0</v>
      </c>
      <c r="K178" s="156">
        <f>+TABLE!P172</f>
        <v>0</v>
      </c>
      <c r="L178" s="156">
        <f>+TABLE!Q172</f>
        <v>0</v>
      </c>
      <c r="M178" s="138" t="str">
        <f>IFERROR(IF(MATCH($C178,'1. 개요'!$C$68:$C$78,0)&gt;0,"O"),"X")</f>
        <v>X</v>
      </c>
      <c r="N178" s="8" t="str">
        <f t="shared" si="20"/>
        <v>X</v>
      </c>
      <c r="O178" s="2" t="str" cm="1">
        <f t="array" ref="O178">IF($O$7="N/A",$N178,INDEX($P178:$S178,$O$2))</f>
        <v>X</v>
      </c>
      <c r="P178" s="38"/>
      <c r="Q178" s="1" t="str">
        <f t="shared" si="21"/>
        <v>O</v>
      </c>
      <c r="R178" s="38"/>
      <c r="S178" s="38"/>
      <c r="T178" s="8" t="str">
        <f t="shared" si="19"/>
        <v>O</v>
      </c>
      <c r="U178" s="8" t="e">
        <f t="shared" si="22"/>
        <v>#VALUE!</v>
      </c>
      <c r="V178" s="8" t="e">
        <f t="shared" si="23"/>
        <v>#VALUE!</v>
      </c>
      <c r="X178" s="4" t="str">
        <f t="shared" si="25"/>
        <v/>
      </c>
      <c r="Y178" s="4" t="str">
        <f t="shared" si="26"/>
        <v/>
      </c>
      <c r="Z178" s="4" t="str">
        <f t="shared" si="26"/>
        <v/>
      </c>
      <c r="AA178" s="4" t="str">
        <f t="shared" si="26"/>
        <v/>
      </c>
      <c r="AB178" s="4" t="str">
        <f t="shared" si="26"/>
        <v/>
      </c>
      <c r="AC178" s="4" t="str">
        <f t="shared" si="26"/>
        <v/>
      </c>
      <c r="AD178" s="4" t="str">
        <f t="shared" si="26"/>
        <v/>
      </c>
      <c r="AE178" s="4" t="str">
        <f t="shared" si="26"/>
        <v/>
      </c>
      <c r="AF178" s="4" t="str">
        <f t="shared" si="26"/>
        <v/>
      </c>
      <c r="AG178" s="4" t="str">
        <f t="shared" si="26"/>
        <v/>
      </c>
    </row>
    <row r="179" spans="1:33">
      <c r="A179" s="6">
        <f t="shared" si="24"/>
        <v>172</v>
      </c>
      <c r="B179" s="36">
        <f>TABLE!E173</f>
        <v>0</v>
      </c>
      <c r="C179" s="36">
        <f>TABLE!F173</f>
        <v>0</v>
      </c>
      <c r="D179" s="155">
        <f>TABLE!S173</f>
        <v>0</v>
      </c>
      <c r="E179" s="176" t="e">
        <f>INDEX(기업의이해[description],MATCH(B179,기업의이해[name],0))</f>
        <v>#N/A</v>
      </c>
      <c r="F179" s="179">
        <f>+TABLE!U173</f>
        <v>0</v>
      </c>
      <c r="G179" s="177" t="str">
        <f>TEXT(TABLE!R173,"0000-00-00")</f>
        <v>0000-00-00</v>
      </c>
      <c r="H179" s="59">
        <f>+TABLE!J173</f>
        <v>0</v>
      </c>
      <c r="I179" s="59">
        <f>+TABLE!K173</f>
        <v>0</v>
      </c>
      <c r="J179" s="59">
        <f>+TABLE!M173</f>
        <v>0</v>
      </c>
      <c r="K179" s="156">
        <f>+TABLE!P173</f>
        <v>0</v>
      </c>
      <c r="L179" s="156">
        <f>+TABLE!Q173</f>
        <v>0</v>
      </c>
      <c r="M179" s="138" t="str">
        <f>IFERROR(IF(MATCH($C179,'1. 개요'!$C$68:$C$78,0)&gt;0,"O"),"X")</f>
        <v>X</v>
      </c>
      <c r="N179" s="8" t="str">
        <f t="shared" si="20"/>
        <v>X</v>
      </c>
      <c r="O179" s="2" t="str" cm="1">
        <f t="array" ref="O179">IF($O$7="N/A",$N179,INDEX($P179:$S179,$O$2))</f>
        <v>X</v>
      </c>
      <c r="P179" s="38"/>
      <c r="Q179" s="1" t="str">
        <f t="shared" si="21"/>
        <v>O</v>
      </c>
      <c r="R179" s="38"/>
      <c r="S179" s="38"/>
      <c r="T179" s="8" t="str">
        <f t="shared" si="19"/>
        <v>O</v>
      </c>
      <c r="U179" s="8" t="e">
        <f t="shared" si="22"/>
        <v>#VALUE!</v>
      </c>
      <c r="V179" s="8" t="e">
        <f t="shared" si="23"/>
        <v>#VALUE!</v>
      </c>
      <c r="X179" s="4" t="str">
        <f t="shared" si="25"/>
        <v/>
      </c>
      <c r="Y179" s="4" t="str">
        <f t="shared" si="26"/>
        <v/>
      </c>
      <c r="Z179" s="4" t="str">
        <f t="shared" si="26"/>
        <v/>
      </c>
      <c r="AA179" s="4" t="str">
        <f t="shared" si="26"/>
        <v/>
      </c>
      <c r="AB179" s="4" t="str">
        <f t="shared" si="26"/>
        <v/>
      </c>
      <c r="AC179" s="4" t="str">
        <f t="shared" si="26"/>
        <v/>
      </c>
      <c r="AD179" s="4" t="str">
        <f t="shared" si="26"/>
        <v/>
      </c>
      <c r="AE179" s="4" t="str">
        <f t="shared" si="26"/>
        <v/>
      </c>
      <c r="AF179" s="4" t="str">
        <f t="shared" si="26"/>
        <v/>
      </c>
      <c r="AG179" s="4" t="str">
        <f t="shared" si="26"/>
        <v/>
      </c>
    </row>
    <row r="180" spans="1:33">
      <c r="A180" s="137">
        <f t="shared" si="24"/>
        <v>173</v>
      </c>
      <c r="B180" s="36">
        <f>TABLE!E174</f>
        <v>0</v>
      </c>
      <c r="C180" s="36">
        <f>TABLE!F174</f>
        <v>0</v>
      </c>
      <c r="D180" s="155">
        <f>TABLE!S174</f>
        <v>0</v>
      </c>
      <c r="E180" s="176" t="e">
        <f>INDEX(기업의이해[description],MATCH(B180,기업의이해[name],0))</f>
        <v>#N/A</v>
      </c>
      <c r="F180" s="179">
        <f>+TABLE!U174</f>
        <v>0</v>
      </c>
      <c r="G180" s="177" t="str">
        <f>TEXT(TABLE!R174,"0000-00-00")</f>
        <v>0000-00-00</v>
      </c>
      <c r="H180" s="59">
        <f>+TABLE!J174</f>
        <v>0</v>
      </c>
      <c r="I180" s="59">
        <f>+TABLE!K174</f>
        <v>0</v>
      </c>
      <c r="J180" s="59">
        <f>+TABLE!M174</f>
        <v>0</v>
      </c>
      <c r="K180" s="156">
        <f>+TABLE!P174</f>
        <v>0</v>
      </c>
      <c r="L180" s="156">
        <f>+TABLE!Q174</f>
        <v>0</v>
      </c>
      <c r="M180" s="138" t="str">
        <f>IFERROR(IF(MATCH($C180,'1. 개요'!$C$68:$C$78,0)&gt;0,"O"),"X")</f>
        <v>X</v>
      </c>
      <c r="N180" s="8" t="str">
        <f t="shared" si="20"/>
        <v>X</v>
      </c>
      <c r="O180" s="2" t="str" cm="1">
        <f t="array" ref="O180">IF($O$7="N/A",$N180,INDEX($P180:$S180,$O$2))</f>
        <v>X</v>
      </c>
      <c r="P180" s="38"/>
      <c r="Q180" s="1" t="str">
        <f t="shared" si="21"/>
        <v>O</v>
      </c>
      <c r="R180" s="38"/>
      <c r="S180" s="38"/>
      <c r="T180" s="8" t="str">
        <f t="shared" si="19"/>
        <v>O</v>
      </c>
      <c r="U180" s="8" t="e">
        <f t="shared" si="22"/>
        <v>#VALUE!</v>
      </c>
      <c r="V180" s="8" t="e">
        <f t="shared" si="23"/>
        <v>#VALUE!</v>
      </c>
      <c r="X180" s="4" t="str">
        <f t="shared" si="25"/>
        <v/>
      </c>
      <c r="Y180" s="4" t="str">
        <f t="shared" si="26"/>
        <v/>
      </c>
      <c r="Z180" s="4" t="str">
        <f t="shared" si="26"/>
        <v/>
      </c>
      <c r="AA180" s="4" t="str">
        <f t="shared" si="26"/>
        <v/>
      </c>
      <c r="AB180" s="4" t="str">
        <f t="shared" si="26"/>
        <v/>
      </c>
      <c r="AC180" s="4" t="str">
        <f t="shared" si="26"/>
        <v/>
      </c>
      <c r="AD180" s="4" t="str">
        <f t="shared" si="26"/>
        <v/>
      </c>
      <c r="AE180" s="4" t="str">
        <f t="shared" si="26"/>
        <v/>
      </c>
      <c r="AF180" s="4" t="str">
        <f t="shared" si="26"/>
        <v/>
      </c>
      <c r="AG180" s="4" t="str">
        <f t="shared" si="26"/>
        <v/>
      </c>
    </row>
    <row r="181" spans="1:33">
      <c r="A181" s="137">
        <f t="shared" si="24"/>
        <v>174</v>
      </c>
      <c r="B181" s="36">
        <f>TABLE!E175</f>
        <v>0</v>
      </c>
      <c r="C181" s="36">
        <f>TABLE!F175</f>
        <v>0</v>
      </c>
      <c r="D181" s="155">
        <f>TABLE!S175</f>
        <v>0</v>
      </c>
      <c r="E181" s="176" t="e">
        <f>INDEX(기업의이해[description],MATCH(B181,기업의이해[name],0))</f>
        <v>#N/A</v>
      </c>
      <c r="F181" s="179">
        <f>+TABLE!U175</f>
        <v>0</v>
      </c>
      <c r="G181" s="177" t="str">
        <f>TEXT(TABLE!R175,"0000-00-00")</f>
        <v>0000-00-00</v>
      </c>
      <c r="H181" s="59">
        <f>+TABLE!J175</f>
        <v>0</v>
      </c>
      <c r="I181" s="59">
        <f>+TABLE!K175</f>
        <v>0</v>
      </c>
      <c r="J181" s="59">
        <f>+TABLE!M175</f>
        <v>0</v>
      </c>
      <c r="K181" s="156">
        <f>+TABLE!P175</f>
        <v>0</v>
      </c>
      <c r="L181" s="156">
        <f>+TABLE!Q175</f>
        <v>0</v>
      </c>
      <c r="M181" s="138" t="str">
        <f>IFERROR(IF(MATCH($C181,'1. 개요'!$C$68:$C$78,0)&gt;0,"O"),"X")</f>
        <v>X</v>
      </c>
      <c r="N181" s="8" t="str">
        <f t="shared" si="20"/>
        <v>X</v>
      </c>
      <c r="O181" s="2" t="str" cm="1">
        <f t="array" ref="O181">IF($O$7="N/A",$N181,INDEX($P181:$S181,$O$2))</f>
        <v>X</v>
      </c>
      <c r="P181" s="38"/>
      <c r="Q181" s="1" t="str">
        <f t="shared" si="21"/>
        <v>O</v>
      </c>
      <c r="R181" s="38"/>
      <c r="S181" s="38"/>
      <c r="T181" s="8" t="str">
        <f t="shared" si="19"/>
        <v>O</v>
      </c>
      <c r="U181" s="8" t="e">
        <f t="shared" si="22"/>
        <v>#VALUE!</v>
      </c>
      <c r="V181" s="8" t="e">
        <f t="shared" si="23"/>
        <v>#VALUE!</v>
      </c>
      <c r="X181" s="4" t="str">
        <f t="shared" si="25"/>
        <v/>
      </c>
      <c r="Y181" s="4" t="str">
        <f t="shared" si="26"/>
        <v/>
      </c>
      <c r="Z181" s="4" t="str">
        <f t="shared" si="26"/>
        <v/>
      </c>
      <c r="AA181" s="4" t="str">
        <f t="shared" si="26"/>
        <v/>
      </c>
      <c r="AB181" s="4" t="str">
        <f t="shared" si="26"/>
        <v/>
      </c>
      <c r="AC181" s="4" t="str">
        <f t="shared" si="26"/>
        <v/>
      </c>
      <c r="AD181" s="4" t="str">
        <f t="shared" si="26"/>
        <v/>
      </c>
      <c r="AE181" s="4" t="str">
        <f t="shared" si="26"/>
        <v/>
      </c>
      <c r="AF181" s="4" t="str">
        <f t="shared" si="26"/>
        <v/>
      </c>
      <c r="AG181" s="4" t="str">
        <f t="shared" si="26"/>
        <v/>
      </c>
    </row>
    <row r="182" spans="1:33">
      <c r="A182" s="137">
        <f t="shared" si="24"/>
        <v>175</v>
      </c>
      <c r="B182" s="36">
        <f>TABLE!E176</f>
        <v>0</v>
      </c>
      <c r="C182" s="36">
        <f>TABLE!F176</f>
        <v>0</v>
      </c>
      <c r="D182" s="155">
        <f>TABLE!S176</f>
        <v>0</v>
      </c>
      <c r="E182" s="176" t="e">
        <f>INDEX(기업의이해[description],MATCH(B182,기업의이해[name],0))</f>
        <v>#N/A</v>
      </c>
      <c r="F182" s="179">
        <f>+TABLE!U176</f>
        <v>0</v>
      </c>
      <c r="G182" s="177" t="str">
        <f>TEXT(TABLE!R176,"0000-00-00")</f>
        <v>0000-00-00</v>
      </c>
      <c r="H182" s="59">
        <f>+TABLE!J176</f>
        <v>0</v>
      </c>
      <c r="I182" s="59">
        <f>+TABLE!K176</f>
        <v>0</v>
      </c>
      <c r="J182" s="59">
        <f>+TABLE!M176</f>
        <v>0</v>
      </c>
      <c r="K182" s="156">
        <f>+TABLE!P176</f>
        <v>0</v>
      </c>
      <c r="L182" s="156">
        <f>+TABLE!Q176</f>
        <v>0</v>
      </c>
      <c r="M182" s="138" t="str">
        <f>IFERROR(IF(MATCH($C182,'1. 개요'!$C$68:$C$78,0)&gt;0,"O"),"X")</f>
        <v>X</v>
      </c>
      <c r="N182" s="8" t="str">
        <f t="shared" si="20"/>
        <v>X</v>
      </c>
      <c r="O182" s="2" t="str" cm="1">
        <f t="array" ref="O182">IF($O$7="N/A",$N182,INDEX($P182:$S182,$O$2))</f>
        <v>X</v>
      </c>
      <c r="P182" s="38"/>
      <c r="Q182" s="1" t="str">
        <f t="shared" si="21"/>
        <v>O</v>
      </c>
      <c r="R182" s="38"/>
      <c r="S182" s="38"/>
      <c r="T182" s="8" t="str">
        <f t="shared" si="19"/>
        <v>O</v>
      </c>
      <c r="U182" s="8" t="e">
        <f t="shared" si="22"/>
        <v>#VALUE!</v>
      </c>
      <c r="V182" s="8" t="e">
        <f t="shared" si="23"/>
        <v>#VALUE!</v>
      </c>
      <c r="X182" s="4" t="str">
        <f t="shared" si="25"/>
        <v/>
      </c>
      <c r="Y182" s="4" t="str">
        <f t="shared" si="26"/>
        <v/>
      </c>
      <c r="Z182" s="4" t="str">
        <f t="shared" si="26"/>
        <v/>
      </c>
      <c r="AA182" s="4" t="str">
        <f t="shared" si="26"/>
        <v/>
      </c>
      <c r="AB182" s="4" t="str">
        <f t="shared" si="26"/>
        <v/>
      </c>
      <c r="AC182" s="4" t="str">
        <f t="shared" si="26"/>
        <v/>
      </c>
      <c r="AD182" s="4" t="str">
        <f t="shared" si="26"/>
        <v/>
      </c>
      <c r="AE182" s="4" t="str">
        <f t="shared" si="26"/>
        <v/>
      </c>
      <c r="AF182" s="4" t="str">
        <f t="shared" si="26"/>
        <v/>
      </c>
      <c r="AG182" s="4" t="str">
        <f t="shared" si="26"/>
        <v/>
      </c>
    </row>
    <row r="183" spans="1:33">
      <c r="A183" s="6">
        <f t="shared" si="24"/>
        <v>176</v>
      </c>
      <c r="B183" s="36">
        <f>TABLE!E177</f>
        <v>0</v>
      </c>
      <c r="C183" s="36">
        <f>TABLE!F177</f>
        <v>0</v>
      </c>
      <c r="D183" s="155">
        <f>TABLE!S177</f>
        <v>0</v>
      </c>
      <c r="E183" s="176" t="e">
        <f>INDEX(기업의이해[description],MATCH(B183,기업의이해[name],0))</f>
        <v>#N/A</v>
      </c>
      <c r="F183" s="179">
        <f>+TABLE!U177</f>
        <v>0</v>
      </c>
      <c r="G183" s="177" t="str">
        <f>TEXT(TABLE!R177,"0000-00-00")</f>
        <v>0000-00-00</v>
      </c>
      <c r="H183" s="59">
        <f>+TABLE!J177</f>
        <v>0</v>
      </c>
      <c r="I183" s="59">
        <f>+TABLE!K177</f>
        <v>0</v>
      </c>
      <c r="J183" s="59">
        <f>+TABLE!M177</f>
        <v>0</v>
      </c>
      <c r="K183" s="156">
        <f>+TABLE!P177</f>
        <v>0</v>
      </c>
      <c r="L183" s="156">
        <f>+TABLE!Q177</f>
        <v>0</v>
      </c>
      <c r="M183" s="138" t="str">
        <f>IFERROR(IF(MATCH($C183,'1. 개요'!$C$68:$C$78,0)&gt;0,"O"),"X")</f>
        <v>X</v>
      </c>
      <c r="N183" s="8" t="str">
        <f t="shared" si="20"/>
        <v>X</v>
      </c>
      <c r="O183" s="2" t="str" cm="1">
        <f t="array" ref="O183">IF($O$7="N/A",$N183,INDEX($P183:$S183,$O$2))</f>
        <v>X</v>
      </c>
      <c r="P183" s="38"/>
      <c r="Q183" s="1" t="str">
        <f t="shared" si="21"/>
        <v>O</v>
      </c>
      <c r="R183" s="38"/>
      <c r="S183" s="38"/>
      <c r="T183" s="8" t="str">
        <f t="shared" si="19"/>
        <v>O</v>
      </c>
      <c r="U183" s="8" t="e">
        <f t="shared" si="22"/>
        <v>#VALUE!</v>
      </c>
      <c r="V183" s="8" t="e">
        <f t="shared" si="23"/>
        <v>#VALUE!</v>
      </c>
      <c r="X183" s="4" t="str">
        <f t="shared" si="25"/>
        <v/>
      </c>
      <c r="Y183" s="4" t="str">
        <f t="shared" si="26"/>
        <v/>
      </c>
      <c r="Z183" s="4" t="str">
        <f t="shared" si="26"/>
        <v/>
      </c>
      <c r="AA183" s="4" t="str">
        <f t="shared" si="26"/>
        <v/>
      </c>
      <c r="AB183" s="4" t="str">
        <f t="shared" si="26"/>
        <v/>
      </c>
      <c r="AC183" s="4" t="str">
        <f t="shared" si="26"/>
        <v/>
      </c>
      <c r="AD183" s="4" t="str">
        <f t="shared" si="26"/>
        <v/>
      </c>
      <c r="AE183" s="4" t="str">
        <f t="shared" si="26"/>
        <v/>
      </c>
      <c r="AF183" s="4" t="str">
        <f t="shared" si="26"/>
        <v/>
      </c>
      <c r="AG183" s="4" t="str">
        <f t="shared" si="26"/>
        <v/>
      </c>
    </row>
    <row r="184" spans="1:33">
      <c r="A184" s="6">
        <f t="shared" si="24"/>
        <v>177</v>
      </c>
      <c r="B184" s="36">
        <f>TABLE!E178</f>
        <v>0</v>
      </c>
      <c r="C184" s="36">
        <f>TABLE!F178</f>
        <v>0</v>
      </c>
      <c r="D184" s="155">
        <f>TABLE!S178</f>
        <v>0</v>
      </c>
      <c r="E184" s="176" t="e">
        <f>INDEX(기업의이해[description],MATCH(B184,기업의이해[name],0))</f>
        <v>#N/A</v>
      </c>
      <c r="F184" s="179">
        <f>+TABLE!U178</f>
        <v>0</v>
      </c>
      <c r="G184" s="177" t="str">
        <f>TEXT(TABLE!R178,"0000-00-00")</f>
        <v>0000-00-00</v>
      </c>
      <c r="H184" s="59">
        <f>+TABLE!J178</f>
        <v>0</v>
      </c>
      <c r="I184" s="59">
        <f>+TABLE!K178</f>
        <v>0</v>
      </c>
      <c r="J184" s="59">
        <f>+TABLE!M178</f>
        <v>0</v>
      </c>
      <c r="K184" s="156">
        <f>+TABLE!P178</f>
        <v>0</v>
      </c>
      <c r="L184" s="156">
        <f>+TABLE!Q178</f>
        <v>0</v>
      </c>
      <c r="M184" s="138" t="str">
        <f>IFERROR(IF(MATCH($C184,'1. 개요'!$C$68:$C$78,0)&gt;0,"O"),"X")</f>
        <v>X</v>
      </c>
      <c r="N184" s="8" t="str">
        <f t="shared" si="20"/>
        <v>X</v>
      </c>
      <c r="O184" s="2" t="str" cm="1">
        <f t="array" ref="O184">IF($O$7="N/A",$N184,INDEX($P184:$S184,$O$2))</f>
        <v>X</v>
      </c>
      <c r="P184" s="38"/>
      <c r="Q184" s="1" t="str">
        <f t="shared" si="21"/>
        <v>O</v>
      </c>
      <c r="R184" s="38"/>
      <c r="S184" s="38"/>
      <c r="T184" s="8" t="str">
        <f t="shared" si="19"/>
        <v>O</v>
      </c>
      <c r="U184" s="8" t="e">
        <f t="shared" si="22"/>
        <v>#VALUE!</v>
      </c>
      <c r="V184" s="8" t="e">
        <f t="shared" si="23"/>
        <v>#VALUE!</v>
      </c>
      <c r="X184" s="4" t="str">
        <f t="shared" si="25"/>
        <v/>
      </c>
      <c r="Y184" s="4" t="str">
        <f t="shared" si="26"/>
        <v/>
      </c>
      <c r="Z184" s="4" t="str">
        <f t="shared" si="26"/>
        <v/>
      </c>
      <c r="AA184" s="4" t="str">
        <f t="shared" si="26"/>
        <v/>
      </c>
      <c r="AB184" s="4" t="str">
        <f t="shared" si="26"/>
        <v/>
      </c>
      <c r="AC184" s="4" t="str">
        <f t="shared" si="26"/>
        <v/>
      </c>
      <c r="AD184" s="4" t="str">
        <f t="shared" si="26"/>
        <v/>
      </c>
      <c r="AE184" s="4" t="str">
        <f t="shared" si="26"/>
        <v/>
      </c>
      <c r="AF184" s="4" t="str">
        <f t="shared" si="26"/>
        <v/>
      </c>
      <c r="AG184" s="4" t="str">
        <f t="shared" si="26"/>
        <v/>
      </c>
    </row>
    <row r="185" spans="1:33">
      <c r="A185" s="6">
        <f t="shared" si="24"/>
        <v>178</v>
      </c>
      <c r="B185" s="36">
        <f>TABLE!E179</f>
        <v>0</v>
      </c>
      <c r="C185" s="36">
        <f>TABLE!F179</f>
        <v>0</v>
      </c>
      <c r="D185" s="155">
        <f>TABLE!S179</f>
        <v>0</v>
      </c>
      <c r="E185" s="176" t="e">
        <f>INDEX(기업의이해[description],MATCH(B185,기업의이해[name],0))</f>
        <v>#N/A</v>
      </c>
      <c r="F185" s="179">
        <f>+TABLE!U179</f>
        <v>0</v>
      </c>
      <c r="G185" s="177" t="str">
        <f>TEXT(TABLE!R179,"0000-00-00")</f>
        <v>0000-00-00</v>
      </c>
      <c r="H185" s="59">
        <f>+TABLE!J179</f>
        <v>0</v>
      </c>
      <c r="I185" s="59">
        <f>+TABLE!K179</f>
        <v>0</v>
      </c>
      <c r="J185" s="59">
        <f>+TABLE!M179</f>
        <v>0</v>
      </c>
      <c r="K185" s="156">
        <f>+TABLE!P179</f>
        <v>0</v>
      </c>
      <c r="L185" s="156">
        <f>+TABLE!Q179</f>
        <v>0</v>
      </c>
      <c r="M185" s="138" t="str">
        <f>IFERROR(IF(MATCH($C185,'1. 개요'!$C$68:$C$78,0)&gt;0,"O"),"X")</f>
        <v>X</v>
      </c>
      <c r="N185" s="8" t="str">
        <f t="shared" si="20"/>
        <v>X</v>
      </c>
      <c r="O185" s="2" t="str" cm="1">
        <f t="array" ref="O185">IF($O$7="N/A",$N185,INDEX($P185:$S185,$O$2))</f>
        <v>X</v>
      </c>
      <c r="P185" s="38"/>
      <c r="Q185" s="1" t="str">
        <f t="shared" si="21"/>
        <v>O</v>
      </c>
      <c r="R185" s="38"/>
      <c r="S185" s="38"/>
      <c r="T185" s="8" t="str">
        <f t="shared" si="19"/>
        <v>O</v>
      </c>
      <c r="U185" s="8" t="e">
        <f t="shared" si="22"/>
        <v>#VALUE!</v>
      </c>
      <c r="V185" s="8" t="e">
        <f t="shared" si="23"/>
        <v>#VALUE!</v>
      </c>
      <c r="X185" s="4" t="str">
        <f t="shared" si="25"/>
        <v/>
      </c>
      <c r="Y185" s="4" t="str">
        <f t="shared" si="26"/>
        <v/>
      </c>
      <c r="Z185" s="4" t="str">
        <f t="shared" si="26"/>
        <v/>
      </c>
      <c r="AA185" s="4" t="str">
        <f t="shared" si="26"/>
        <v/>
      </c>
      <c r="AB185" s="4" t="str">
        <f t="shared" si="26"/>
        <v/>
      </c>
      <c r="AC185" s="4" t="str">
        <f t="shared" si="26"/>
        <v/>
      </c>
      <c r="AD185" s="4" t="str">
        <f t="shared" si="26"/>
        <v/>
      </c>
      <c r="AE185" s="4" t="str">
        <f t="shared" si="26"/>
        <v/>
      </c>
      <c r="AF185" s="4" t="str">
        <f t="shared" si="26"/>
        <v/>
      </c>
      <c r="AG185" s="4" t="str">
        <f t="shared" si="26"/>
        <v/>
      </c>
    </row>
    <row r="186" spans="1:33">
      <c r="A186" s="6">
        <f t="shared" si="24"/>
        <v>179</v>
      </c>
      <c r="B186" s="36">
        <f>TABLE!E180</f>
        <v>0</v>
      </c>
      <c r="C186" s="36">
        <f>TABLE!F180</f>
        <v>0</v>
      </c>
      <c r="D186" s="155">
        <f>TABLE!S180</f>
        <v>0</v>
      </c>
      <c r="E186" s="176" t="e">
        <f>INDEX(기업의이해[description],MATCH(B186,기업의이해[name],0))</f>
        <v>#N/A</v>
      </c>
      <c r="F186" s="179">
        <f>+TABLE!U180</f>
        <v>0</v>
      </c>
      <c r="G186" s="177" t="str">
        <f>TEXT(TABLE!R180,"0000-00-00")</f>
        <v>0000-00-00</v>
      </c>
      <c r="H186" s="59">
        <f>+TABLE!J180</f>
        <v>0</v>
      </c>
      <c r="I186" s="59">
        <f>+TABLE!K180</f>
        <v>0</v>
      </c>
      <c r="J186" s="59">
        <f>+TABLE!M180</f>
        <v>0</v>
      </c>
      <c r="K186" s="156">
        <f>+TABLE!P180</f>
        <v>0</v>
      </c>
      <c r="L186" s="156">
        <f>+TABLE!Q180</f>
        <v>0</v>
      </c>
      <c r="M186" s="138" t="str">
        <f>IFERROR(IF(MATCH($C186,'1. 개요'!$C$68:$C$78,0)&gt;0,"O"),"X")</f>
        <v>X</v>
      </c>
      <c r="N186" s="8" t="str">
        <f t="shared" si="20"/>
        <v>X</v>
      </c>
      <c r="O186" s="2" t="str" cm="1">
        <f t="array" ref="O186">IF($O$7="N/A",$N186,INDEX($P186:$S186,$O$2))</f>
        <v>X</v>
      </c>
      <c r="P186" s="38"/>
      <c r="Q186" s="1" t="str">
        <f t="shared" si="21"/>
        <v>O</v>
      </c>
      <c r="R186" s="38"/>
      <c r="S186" s="38"/>
      <c r="T186" s="8" t="str">
        <f t="shared" si="19"/>
        <v>O</v>
      </c>
      <c r="U186" s="8" t="e">
        <f t="shared" si="22"/>
        <v>#VALUE!</v>
      </c>
      <c r="V186" s="8" t="e">
        <f t="shared" si="23"/>
        <v>#VALUE!</v>
      </c>
      <c r="X186" s="4" t="str">
        <f t="shared" si="25"/>
        <v/>
      </c>
      <c r="Y186" s="4" t="str">
        <f t="shared" si="26"/>
        <v/>
      </c>
      <c r="Z186" s="4" t="str">
        <f t="shared" si="26"/>
        <v/>
      </c>
      <c r="AA186" s="4" t="str">
        <f t="shared" si="26"/>
        <v/>
      </c>
      <c r="AB186" s="4" t="str">
        <f t="shared" si="26"/>
        <v/>
      </c>
      <c r="AC186" s="4" t="str">
        <f t="shared" si="26"/>
        <v/>
      </c>
      <c r="AD186" s="4" t="str">
        <f t="shared" si="26"/>
        <v/>
      </c>
      <c r="AE186" s="4" t="str">
        <f t="shared" si="26"/>
        <v/>
      </c>
      <c r="AF186" s="4" t="str">
        <f t="shared" ref="Y186:AG215" si="27">IF(AF$7="N/A", "", COUNTIF($D186:$E186, "*" &amp; AF$7 &amp; "*"))</f>
        <v/>
      </c>
      <c r="AG186" s="4" t="str">
        <f t="shared" si="27"/>
        <v/>
      </c>
    </row>
    <row r="187" spans="1:33">
      <c r="A187" s="137">
        <f t="shared" si="24"/>
        <v>180</v>
      </c>
      <c r="B187" s="36">
        <f>TABLE!E181</f>
        <v>0</v>
      </c>
      <c r="C187" s="36">
        <f>TABLE!F181</f>
        <v>0</v>
      </c>
      <c r="D187" s="155">
        <f>TABLE!S181</f>
        <v>0</v>
      </c>
      <c r="E187" s="176" t="e">
        <f>INDEX(기업의이해[description],MATCH(B187,기업의이해[name],0))</f>
        <v>#N/A</v>
      </c>
      <c r="F187" s="179">
        <f>+TABLE!U181</f>
        <v>0</v>
      </c>
      <c r="G187" s="177" t="str">
        <f>TEXT(TABLE!R181,"0000-00-00")</f>
        <v>0000-00-00</v>
      </c>
      <c r="H187" s="59">
        <f>+TABLE!J181</f>
        <v>0</v>
      </c>
      <c r="I187" s="59">
        <f>+TABLE!K181</f>
        <v>0</v>
      </c>
      <c r="J187" s="59">
        <f>+TABLE!M181</f>
        <v>0</v>
      </c>
      <c r="K187" s="156">
        <f>+TABLE!P181</f>
        <v>0</v>
      </c>
      <c r="L187" s="156">
        <f>+TABLE!Q181</f>
        <v>0</v>
      </c>
      <c r="M187" s="138" t="str">
        <f>IFERROR(IF(MATCH($C187,'1. 개요'!$C$68:$C$78,0)&gt;0,"O"),"X")</f>
        <v>X</v>
      </c>
      <c r="N187" s="8" t="str">
        <f t="shared" si="20"/>
        <v>X</v>
      </c>
      <c r="O187" s="2" t="str" cm="1">
        <f t="array" ref="O187">IF($O$7="N/A",$N187,INDEX($P187:$S187,$O$2))</f>
        <v>X</v>
      </c>
      <c r="P187" s="38"/>
      <c r="Q187" s="1" t="str">
        <f t="shared" si="21"/>
        <v>O</v>
      </c>
      <c r="R187" s="38"/>
      <c r="S187" s="38"/>
      <c r="T187" s="8" t="str">
        <f t="shared" si="19"/>
        <v>O</v>
      </c>
      <c r="U187" s="8" t="e">
        <f t="shared" si="22"/>
        <v>#VALUE!</v>
      </c>
      <c r="V187" s="8" t="e">
        <f t="shared" si="23"/>
        <v>#VALUE!</v>
      </c>
      <c r="X187" s="4" t="str">
        <f t="shared" si="25"/>
        <v/>
      </c>
      <c r="Y187" s="4" t="str">
        <f t="shared" si="27"/>
        <v/>
      </c>
      <c r="Z187" s="4" t="str">
        <f t="shared" si="27"/>
        <v/>
      </c>
      <c r="AA187" s="4" t="str">
        <f t="shared" si="27"/>
        <v/>
      </c>
      <c r="AB187" s="4" t="str">
        <f t="shared" si="27"/>
        <v/>
      </c>
      <c r="AC187" s="4" t="str">
        <f t="shared" si="27"/>
        <v/>
      </c>
      <c r="AD187" s="4" t="str">
        <f t="shared" si="27"/>
        <v/>
      </c>
      <c r="AE187" s="4" t="str">
        <f t="shared" si="27"/>
        <v/>
      </c>
      <c r="AF187" s="4" t="str">
        <f t="shared" si="27"/>
        <v/>
      </c>
      <c r="AG187" s="4" t="str">
        <f t="shared" si="27"/>
        <v/>
      </c>
    </row>
    <row r="188" spans="1:33">
      <c r="A188" s="6">
        <f t="shared" si="24"/>
        <v>181</v>
      </c>
      <c r="B188" s="36">
        <f>TABLE!E182</f>
        <v>0</v>
      </c>
      <c r="C188" s="36">
        <f>TABLE!F182</f>
        <v>0</v>
      </c>
      <c r="D188" s="155">
        <f>TABLE!S182</f>
        <v>0</v>
      </c>
      <c r="E188" s="176" t="e">
        <f>INDEX(기업의이해[description],MATCH(B188,기업의이해[name],0))</f>
        <v>#N/A</v>
      </c>
      <c r="F188" s="179">
        <f>+TABLE!U182</f>
        <v>0</v>
      </c>
      <c r="G188" s="177" t="str">
        <f>TEXT(TABLE!R182,"0000-00-00")</f>
        <v>0000-00-00</v>
      </c>
      <c r="H188" s="59">
        <f>+TABLE!J182</f>
        <v>0</v>
      </c>
      <c r="I188" s="59">
        <f>+TABLE!K182</f>
        <v>0</v>
      </c>
      <c r="J188" s="59">
        <f>+TABLE!M182</f>
        <v>0</v>
      </c>
      <c r="K188" s="156">
        <f>+TABLE!P182</f>
        <v>0</v>
      </c>
      <c r="L188" s="156">
        <f>+TABLE!Q182</f>
        <v>0</v>
      </c>
      <c r="M188" s="138" t="str">
        <f>IFERROR(IF(MATCH($C188,'1. 개요'!$C$68:$C$78,0)&gt;0,"O"),"X")</f>
        <v>X</v>
      </c>
      <c r="N188" s="8" t="str">
        <f t="shared" si="20"/>
        <v>X</v>
      </c>
      <c r="O188" s="2" t="str" cm="1">
        <f t="array" ref="O188">IF($O$7="N/A",$N188,INDEX($P188:$S188,$O$2))</f>
        <v>X</v>
      </c>
      <c r="P188" s="38"/>
      <c r="Q188" s="1" t="str">
        <f t="shared" si="21"/>
        <v>O</v>
      </c>
      <c r="R188" s="38"/>
      <c r="S188" s="38"/>
      <c r="T188" s="8" t="str">
        <f t="shared" si="19"/>
        <v>O</v>
      </c>
      <c r="U188" s="8" t="e">
        <f t="shared" si="22"/>
        <v>#VALUE!</v>
      </c>
      <c r="V188" s="8" t="e">
        <f t="shared" si="23"/>
        <v>#VALUE!</v>
      </c>
      <c r="X188" s="4" t="str">
        <f t="shared" si="25"/>
        <v/>
      </c>
      <c r="Y188" s="4" t="str">
        <f t="shared" si="27"/>
        <v/>
      </c>
      <c r="Z188" s="4" t="str">
        <f t="shared" si="27"/>
        <v/>
      </c>
      <c r="AA188" s="4" t="str">
        <f t="shared" si="27"/>
        <v/>
      </c>
      <c r="AB188" s="4" t="str">
        <f t="shared" si="27"/>
        <v/>
      </c>
      <c r="AC188" s="4" t="str">
        <f t="shared" si="27"/>
        <v/>
      </c>
      <c r="AD188" s="4" t="str">
        <f t="shared" si="27"/>
        <v/>
      </c>
      <c r="AE188" s="4" t="str">
        <f t="shared" si="27"/>
        <v/>
      </c>
      <c r="AF188" s="4" t="str">
        <f t="shared" si="27"/>
        <v/>
      </c>
      <c r="AG188" s="4" t="str">
        <f t="shared" si="27"/>
        <v/>
      </c>
    </row>
    <row r="189" spans="1:33">
      <c r="A189" s="6">
        <f t="shared" si="24"/>
        <v>182</v>
      </c>
      <c r="B189" s="36">
        <f>TABLE!E183</f>
        <v>0</v>
      </c>
      <c r="C189" s="36">
        <f>TABLE!F183</f>
        <v>0</v>
      </c>
      <c r="D189" s="155">
        <f>TABLE!S183</f>
        <v>0</v>
      </c>
      <c r="E189" s="176" t="e">
        <f>INDEX(기업의이해[description],MATCH(B189,기업의이해[name],0))</f>
        <v>#N/A</v>
      </c>
      <c r="F189" s="179">
        <f>+TABLE!U183</f>
        <v>0</v>
      </c>
      <c r="G189" s="177" t="str">
        <f>TEXT(TABLE!R183,"0000-00-00")</f>
        <v>0000-00-00</v>
      </c>
      <c r="H189" s="59">
        <f>+TABLE!J183</f>
        <v>0</v>
      </c>
      <c r="I189" s="59">
        <f>+TABLE!K183</f>
        <v>0</v>
      </c>
      <c r="J189" s="59">
        <f>+TABLE!M183</f>
        <v>0</v>
      </c>
      <c r="K189" s="156">
        <f>+TABLE!P183</f>
        <v>0</v>
      </c>
      <c r="L189" s="156">
        <f>+TABLE!Q183</f>
        <v>0</v>
      </c>
      <c r="M189" s="138" t="str">
        <f>IFERROR(IF(MATCH($C189,'1. 개요'!$C$68:$C$78,0)&gt;0,"O"),"X")</f>
        <v>X</v>
      </c>
      <c r="N189" s="8" t="str">
        <f t="shared" si="20"/>
        <v>X</v>
      </c>
      <c r="O189" s="2" t="str" cm="1">
        <f t="array" ref="O189">IF($O$7="N/A",$N189,INDEX($P189:$S189,$O$2))</f>
        <v>X</v>
      </c>
      <c r="P189" s="38"/>
      <c r="Q189" s="1" t="str">
        <f t="shared" si="21"/>
        <v>O</v>
      </c>
      <c r="R189" s="38"/>
      <c r="S189" s="38"/>
      <c r="T189" s="8" t="str">
        <f t="shared" si="19"/>
        <v>O</v>
      </c>
      <c r="U189" s="8" t="e">
        <f t="shared" si="22"/>
        <v>#VALUE!</v>
      </c>
      <c r="V189" s="8" t="e">
        <f t="shared" si="23"/>
        <v>#VALUE!</v>
      </c>
      <c r="X189" s="4" t="str">
        <f t="shared" si="25"/>
        <v/>
      </c>
      <c r="Y189" s="4" t="str">
        <f t="shared" si="27"/>
        <v/>
      </c>
      <c r="Z189" s="4" t="str">
        <f t="shared" si="27"/>
        <v/>
      </c>
      <c r="AA189" s="4" t="str">
        <f t="shared" si="27"/>
        <v/>
      </c>
      <c r="AB189" s="4" t="str">
        <f t="shared" si="27"/>
        <v/>
      </c>
      <c r="AC189" s="4" t="str">
        <f t="shared" si="27"/>
        <v/>
      </c>
      <c r="AD189" s="4" t="str">
        <f t="shared" si="27"/>
        <v/>
      </c>
      <c r="AE189" s="4" t="str">
        <f t="shared" si="27"/>
        <v/>
      </c>
      <c r="AF189" s="4" t="str">
        <f t="shared" si="27"/>
        <v/>
      </c>
      <c r="AG189" s="4" t="str">
        <f t="shared" si="27"/>
        <v/>
      </c>
    </row>
    <row r="190" spans="1:33">
      <c r="A190" s="6">
        <f t="shared" si="24"/>
        <v>183</v>
      </c>
      <c r="B190" s="36">
        <f>TABLE!E184</f>
        <v>0</v>
      </c>
      <c r="C190" s="36">
        <f>TABLE!F184</f>
        <v>0</v>
      </c>
      <c r="D190" s="155">
        <f>TABLE!S184</f>
        <v>0</v>
      </c>
      <c r="E190" s="176" t="e">
        <f>INDEX(기업의이해[description],MATCH(B190,기업의이해[name],0))</f>
        <v>#N/A</v>
      </c>
      <c r="F190" s="179">
        <f>+TABLE!U184</f>
        <v>0</v>
      </c>
      <c r="G190" s="177" t="str">
        <f>TEXT(TABLE!R184,"0000-00-00")</f>
        <v>0000-00-00</v>
      </c>
      <c r="H190" s="59">
        <f>+TABLE!J184</f>
        <v>0</v>
      </c>
      <c r="I190" s="59">
        <f>+TABLE!K184</f>
        <v>0</v>
      </c>
      <c r="J190" s="59">
        <f>+TABLE!M184</f>
        <v>0</v>
      </c>
      <c r="K190" s="156">
        <f>+TABLE!P184</f>
        <v>0</v>
      </c>
      <c r="L190" s="156">
        <f>+TABLE!Q184</f>
        <v>0</v>
      </c>
      <c r="M190" s="138" t="str">
        <f>IFERROR(IF(MATCH($C190,'1. 개요'!$C$68:$C$78,0)&gt;0,"O"),"X")</f>
        <v>X</v>
      </c>
      <c r="N190" s="8" t="str">
        <f t="shared" si="20"/>
        <v>X</v>
      </c>
      <c r="O190" s="2" t="str" cm="1">
        <f t="array" ref="O190">IF($O$7="N/A",$N190,INDEX($P190:$S190,$O$2))</f>
        <v>X</v>
      </c>
      <c r="P190" s="38"/>
      <c r="Q190" s="1" t="str">
        <f t="shared" si="21"/>
        <v>O</v>
      </c>
      <c r="R190" s="38"/>
      <c r="S190" s="38"/>
      <c r="T190" s="8" t="str">
        <f t="shared" si="19"/>
        <v>O</v>
      </c>
      <c r="U190" s="8" t="e">
        <f t="shared" si="22"/>
        <v>#VALUE!</v>
      </c>
      <c r="V190" s="8" t="e">
        <f t="shared" si="23"/>
        <v>#VALUE!</v>
      </c>
      <c r="X190" s="4" t="str">
        <f t="shared" si="25"/>
        <v/>
      </c>
      <c r="Y190" s="4" t="str">
        <f t="shared" si="27"/>
        <v/>
      </c>
      <c r="Z190" s="4" t="str">
        <f t="shared" si="27"/>
        <v/>
      </c>
      <c r="AA190" s="4" t="str">
        <f t="shared" si="27"/>
        <v/>
      </c>
      <c r="AB190" s="4" t="str">
        <f t="shared" si="27"/>
        <v/>
      </c>
      <c r="AC190" s="4" t="str">
        <f t="shared" si="27"/>
        <v/>
      </c>
      <c r="AD190" s="4" t="str">
        <f t="shared" si="27"/>
        <v/>
      </c>
      <c r="AE190" s="4" t="str">
        <f t="shared" si="27"/>
        <v/>
      </c>
      <c r="AF190" s="4" t="str">
        <f t="shared" si="27"/>
        <v/>
      </c>
      <c r="AG190" s="4" t="str">
        <f t="shared" si="27"/>
        <v/>
      </c>
    </row>
    <row r="191" spans="1:33">
      <c r="A191" s="6">
        <f t="shared" si="24"/>
        <v>184</v>
      </c>
      <c r="B191" s="36">
        <f>TABLE!E185</f>
        <v>0</v>
      </c>
      <c r="C191" s="36">
        <f>TABLE!F185</f>
        <v>0</v>
      </c>
      <c r="D191" s="155">
        <f>TABLE!S185</f>
        <v>0</v>
      </c>
      <c r="E191" s="176" t="e">
        <f>INDEX(기업의이해[description],MATCH(B191,기업의이해[name],0))</f>
        <v>#N/A</v>
      </c>
      <c r="F191" s="179">
        <f>+TABLE!U185</f>
        <v>0</v>
      </c>
      <c r="G191" s="177" t="str">
        <f>TEXT(TABLE!R185,"0000-00-00")</f>
        <v>0000-00-00</v>
      </c>
      <c r="H191" s="59">
        <f>+TABLE!J185</f>
        <v>0</v>
      </c>
      <c r="I191" s="59">
        <f>+TABLE!K185</f>
        <v>0</v>
      </c>
      <c r="J191" s="59">
        <f>+TABLE!M185</f>
        <v>0</v>
      </c>
      <c r="K191" s="156">
        <f>+TABLE!P185</f>
        <v>0</v>
      </c>
      <c r="L191" s="156">
        <f>+TABLE!Q185</f>
        <v>0</v>
      </c>
      <c r="M191" s="138" t="str">
        <f>IFERROR(IF(MATCH($C191,'1. 개요'!$C$68:$C$78,0)&gt;0,"O"),"X")</f>
        <v>X</v>
      </c>
      <c r="N191" s="8" t="str">
        <f t="shared" si="20"/>
        <v>X</v>
      </c>
      <c r="O191" s="2" t="str" cm="1">
        <f t="array" ref="O191">IF($O$7="N/A",$N191,INDEX($P191:$S191,$O$2))</f>
        <v>X</v>
      </c>
      <c r="P191" s="38"/>
      <c r="Q191" s="1" t="str">
        <f t="shared" si="21"/>
        <v>O</v>
      </c>
      <c r="R191" s="38"/>
      <c r="S191" s="38"/>
      <c r="T191" s="8" t="str">
        <f t="shared" si="19"/>
        <v>O</v>
      </c>
      <c r="U191" s="8" t="e">
        <f t="shared" si="22"/>
        <v>#VALUE!</v>
      </c>
      <c r="V191" s="8" t="e">
        <f t="shared" si="23"/>
        <v>#VALUE!</v>
      </c>
      <c r="X191" s="4" t="str">
        <f t="shared" si="25"/>
        <v/>
      </c>
      <c r="Y191" s="4" t="str">
        <f t="shared" si="27"/>
        <v/>
      </c>
      <c r="Z191" s="4" t="str">
        <f t="shared" si="27"/>
        <v/>
      </c>
      <c r="AA191" s="4" t="str">
        <f t="shared" si="27"/>
        <v/>
      </c>
      <c r="AB191" s="4" t="str">
        <f t="shared" si="27"/>
        <v/>
      </c>
      <c r="AC191" s="4" t="str">
        <f t="shared" si="27"/>
        <v/>
      </c>
      <c r="AD191" s="4" t="str">
        <f t="shared" si="27"/>
        <v/>
      </c>
      <c r="AE191" s="4" t="str">
        <f t="shared" si="27"/>
        <v/>
      </c>
      <c r="AF191" s="4" t="str">
        <f t="shared" si="27"/>
        <v/>
      </c>
      <c r="AG191" s="4" t="str">
        <f t="shared" si="27"/>
        <v/>
      </c>
    </row>
    <row r="192" spans="1:33">
      <c r="A192" s="6">
        <f t="shared" si="24"/>
        <v>185</v>
      </c>
      <c r="B192" s="36">
        <f>TABLE!E186</f>
        <v>0</v>
      </c>
      <c r="C192" s="36">
        <f>TABLE!F186</f>
        <v>0</v>
      </c>
      <c r="D192" s="155">
        <f>TABLE!S186</f>
        <v>0</v>
      </c>
      <c r="E192" s="176" t="e">
        <f>INDEX(기업의이해[description],MATCH(B192,기업의이해[name],0))</f>
        <v>#N/A</v>
      </c>
      <c r="F192" s="179">
        <f>+TABLE!U186</f>
        <v>0</v>
      </c>
      <c r="G192" s="177" t="str">
        <f>TEXT(TABLE!R186,"0000-00-00")</f>
        <v>0000-00-00</v>
      </c>
      <c r="H192" s="59">
        <f>+TABLE!J186</f>
        <v>0</v>
      </c>
      <c r="I192" s="59">
        <f>+TABLE!K186</f>
        <v>0</v>
      </c>
      <c r="J192" s="59">
        <f>+TABLE!M186</f>
        <v>0</v>
      </c>
      <c r="K192" s="156">
        <f>+TABLE!P186</f>
        <v>0</v>
      </c>
      <c r="L192" s="156">
        <f>+TABLE!Q186</f>
        <v>0</v>
      </c>
      <c r="M192" s="138" t="str">
        <f>IFERROR(IF(MATCH($C192,'1. 개요'!$C$68:$C$78,0)&gt;0,"O"),"X")</f>
        <v>X</v>
      </c>
      <c r="N192" s="8" t="str">
        <f t="shared" si="20"/>
        <v>X</v>
      </c>
      <c r="O192" s="2" t="str" cm="1">
        <f t="array" ref="O192">IF($O$7="N/A",$N192,INDEX($P192:$S192,$O$2))</f>
        <v>X</v>
      </c>
      <c r="P192" s="38"/>
      <c r="Q192" s="1" t="str">
        <f t="shared" si="21"/>
        <v>O</v>
      </c>
      <c r="R192" s="38"/>
      <c r="S192" s="38"/>
      <c r="T192" s="8" t="str">
        <f t="shared" si="19"/>
        <v>O</v>
      </c>
      <c r="U192" s="8" t="e">
        <f t="shared" si="22"/>
        <v>#VALUE!</v>
      </c>
      <c r="V192" s="8" t="e">
        <f t="shared" si="23"/>
        <v>#VALUE!</v>
      </c>
      <c r="X192" s="4" t="str">
        <f t="shared" si="25"/>
        <v/>
      </c>
      <c r="Y192" s="4" t="str">
        <f t="shared" si="27"/>
        <v/>
      </c>
      <c r="Z192" s="4" t="str">
        <f t="shared" si="27"/>
        <v/>
      </c>
      <c r="AA192" s="4" t="str">
        <f t="shared" si="27"/>
        <v/>
      </c>
      <c r="AB192" s="4" t="str">
        <f t="shared" si="27"/>
        <v/>
      </c>
      <c r="AC192" s="4" t="str">
        <f t="shared" si="27"/>
        <v/>
      </c>
      <c r="AD192" s="4" t="str">
        <f t="shared" si="27"/>
        <v/>
      </c>
      <c r="AE192" s="4" t="str">
        <f t="shared" si="27"/>
        <v/>
      </c>
      <c r="AF192" s="4" t="str">
        <f t="shared" si="27"/>
        <v/>
      </c>
      <c r="AG192" s="4" t="str">
        <f t="shared" si="27"/>
        <v/>
      </c>
    </row>
    <row r="193" spans="1:33">
      <c r="A193" s="137">
        <f t="shared" si="24"/>
        <v>186</v>
      </c>
      <c r="B193" s="36">
        <f>TABLE!E187</f>
        <v>0</v>
      </c>
      <c r="C193" s="36">
        <f>TABLE!F187</f>
        <v>0</v>
      </c>
      <c r="D193" s="155">
        <f>TABLE!S187</f>
        <v>0</v>
      </c>
      <c r="E193" s="176" t="e">
        <f>INDEX(기업의이해[description],MATCH(B193,기업의이해[name],0))</f>
        <v>#N/A</v>
      </c>
      <c r="F193" s="179">
        <f>+TABLE!U187</f>
        <v>0</v>
      </c>
      <c r="G193" s="177" t="str">
        <f>TEXT(TABLE!R187,"0000-00-00")</f>
        <v>0000-00-00</v>
      </c>
      <c r="H193" s="59">
        <f>+TABLE!J187</f>
        <v>0</v>
      </c>
      <c r="I193" s="59">
        <f>+TABLE!K187</f>
        <v>0</v>
      </c>
      <c r="J193" s="59">
        <f>+TABLE!M187</f>
        <v>0</v>
      </c>
      <c r="K193" s="156">
        <f>+TABLE!P187</f>
        <v>0</v>
      </c>
      <c r="L193" s="156">
        <f>+TABLE!Q187</f>
        <v>0</v>
      </c>
      <c r="M193" s="138" t="str">
        <f>IFERROR(IF(MATCH($C193,'1. 개요'!$C$68:$C$78,0)&gt;0,"O"),"X")</f>
        <v>X</v>
      </c>
      <c r="N193" s="8" t="str">
        <f t="shared" si="20"/>
        <v>X</v>
      </c>
      <c r="O193" s="2" t="str" cm="1">
        <f t="array" ref="O193">IF($O$7="N/A",$N193,INDEX($P193:$S193,$O$2))</f>
        <v>X</v>
      </c>
      <c r="P193" s="38"/>
      <c r="Q193" s="1" t="str">
        <f t="shared" si="21"/>
        <v>O</v>
      </c>
      <c r="R193" s="38"/>
      <c r="S193" s="38"/>
      <c r="T193" s="8" t="str">
        <f t="shared" si="19"/>
        <v>O</v>
      </c>
      <c r="U193" s="8" t="e">
        <f t="shared" si="22"/>
        <v>#VALUE!</v>
      </c>
      <c r="V193" s="8" t="e">
        <f t="shared" si="23"/>
        <v>#VALUE!</v>
      </c>
      <c r="X193" s="4" t="str">
        <f t="shared" si="25"/>
        <v/>
      </c>
      <c r="Y193" s="4" t="str">
        <f t="shared" si="27"/>
        <v/>
      </c>
      <c r="Z193" s="4" t="str">
        <f t="shared" si="27"/>
        <v/>
      </c>
      <c r="AA193" s="4" t="str">
        <f t="shared" si="27"/>
        <v/>
      </c>
      <c r="AB193" s="4" t="str">
        <f t="shared" si="27"/>
        <v/>
      </c>
      <c r="AC193" s="4" t="str">
        <f t="shared" si="27"/>
        <v/>
      </c>
      <c r="AD193" s="4" t="str">
        <f t="shared" si="27"/>
        <v/>
      </c>
      <c r="AE193" s="4" t="str">
        <f t="shared" si="27"/>
        <v/>
      </c>
      <c r="AF193" s="4" t="str">
        <f t="shared" si="27"/>
        <v/>
      </c>
      <c r="AG193" s="4" t="str">
        <f t="shared" si="27"/>
        <v/>
      </c>
    </row>
    <row r="194" spans="1:33">
      <c r="A194" s="6">
        <f t="shared" si="24"/>
        <v>187</v>
      </c>
      <c r="B194" s="36">
        <f>TABLE!E188</f>
        <v>0</v>
      </c>
      <c r="C194" s="36">
        <f>TABLE!F188</f>
        <v>0</v>
      </c>
      <c r="D194" s="155">
        <f>TABLE!S188</f>
        <v>0</v>
      </c>
      <c r="E194" s="176" t="e">
        <f>INDEX(기업의이해[description],MATCH(B194,기업의이해[name],0))</f>
        <v>#N/A</v>
      </c>
      <c r="F194" s="179">
        <f>+TABLE!U188</f>
        <v>0</v>
      </c>
      <c r="G194" s="177" t="str">
        <f>TEXT(TABLE!R188,"0000-00-00")</f>
        <v>0000-00-00</v>
      </c>
      <c r="H194" s="59">
        <f>+TABLE!J188</f>
        <v>0</v>
      </c>
      <c r="I194" s="59">
        <f>+TABLE!K188</f>
        <v>0</v>
      </c>
      <c r="J194" s="59">
        <f>+TABLE!M188</f>
        <v>0</v>
      </c>
      <c r="K194" s="156">
        <f>+TABLE!P188</f>
        <v>0</v>
      </c>
      <c r="L194" s="156">
        <f>+TABLE!Q188</f>
        <v>0</v>
      </c>
      <c r="M194" s="138" t="str">
        <f>IFERROR(IF(MATCH($C194,'1. 개요'!$C$68:$C$78,0)&gt;0,"O"),"X")</f>
        <v>X</v>
      </c>
      <c r="N194" s="8" t="str">
        <f t="shared" si="20"/>
        <v>X</v>
      </c>
      <c r="O194" s="2" t="str" cm="1">
        <f t="array" ref="O194">IF($O$7="N/A",$N194,INDEX($P194:$S194,$O$2))</f>
        <v>X</v>
      </c>
      <c r="P194" s="38"/>
      <c r="Q194" s="1" t="str">
        <f t="shared" si="21"/>
        <v>O</v>
      </c>
      <c r="R194" s="38"/>
      <c r="S194" s="38"/>
      <c r="T194" s="8" t="str">
        <f t="shared" si="19"/>
        <v>O</v>
      </c>
      <c r="U194" s="8" t="e">
        <f t="shared" si="22"/>
        <v>#VALUE!</v>
      </c>
      <c r="V194" s="8" t="e">
        <f t="shared" si="23"/>
        <v>#VALUE!</v>
      </c>
      <c r="X194" s="4" t="str">
        <f t="shared" si="25"/>
        <v/>
      </c>
      <c r="Y194" s="4" t="str">
        <f t="shared" si="27"/>
        <v/>
      </c>
      <c r="Z194" s="4" t="str">
        <f t="shared" si="27"/>
        <v/>
      </c>
      <c r="AA194" s="4" t="str">
        <f t="shared" si="27"/>
        <v/>
      </c>
      <c r="AB194" s="4" t="str">
        <f t="shared" si="27"/>
        <v/>
      </c>
      <c r="AC194" s="4" t="str">
        <f t="shared" si="27"/>
        <v/>
      </c>
      <c r="AD194" s="4" t="str">
        <f t="shared" si="27"/>
        <v/>
      </c>
      <c r="AE194" s="4" t="str">
        <f t="shared" si="27"/>
        <v/>
      </c>
      <c r="AF194" s="4" t="str">
        <f t="shared" si="27"/>
        <v/>
      </c>
      <c r="AG194" s="4" t="str">
        <f t="shared" si="27"/>
        <v/>
      </c>
    </row>
    <row r="195" spans="1:33">
      <c r="A195" s="6">
        <f t="shared" si="24"/>
        <v>188</v>
      </c>
      <c r="B195" s="36">
        <f>TABLE!E189</f>
        <v>0</v>
      </c>
      <c r="C195" s="36">
        <f>TABLE!F189</f>
        <v>0</v>
      </c>
      <c r="D195" s="155">
        <f>TABLE!S189</f>
        <v>0</v>
      </c>
      <c r="E195" s="176" t="e">
        <f>INDEX(기업의이해[description],MATCH(B195,기업의이해[name],0))</f>
        <v>#N/A</v>
      </c>
      <c r="F195" s="179">
        <f>+TABLE!U189</f>
        <v>0</v>
      </c>
      <c r="G195" s="177" t="str">
        <f>TEXT(TABLE!R189,"0000-00-00")</f>
        <v>0000-00-00</v>
      </c>
      <c r="H195" s="59">
        <f>+TABLE!J189</f>
        <v>0</v>
      </c>
      <c r="I195" s="59">
        <f>+TABLE!K189</f>
        <v>0</v>
      </c>
      <c r="J195" s="59">
        <f>+TABLE!M189</f>
        <v>0</v>
      </c>
      <c r="K195" s="156">
        <f>+TABLE!P189</f>
        <v>0</v>
      </c>
      <c r="L195" s="156">
        <f>+TABLE!Q189</f>
        <v>0</v>
      </c>
      <c r="M195" s="138" t="str">
        <f>IFERROR(IF(MATCH($C195,'1. 개요'!$C$68:$C$78,0)&gt;0,"O"),"X")</f>
        <v>X</v>
      </c>
      <c r="N195" s="8" t="str">
        <f t="shared" si="20"/>
        <v>X</v>
      </c>
      <c r="O195" s="2" t="str" cm="1">
        <f t="array" ref="O195">IF($O$7="N/A",$N195,INDEX($P195:$S195,$O$2))</f>
        <v>X</v>
      </c>
      <c r="P195" s="38"/>
      <c r="Q195" s="1" t="str">
        <f t="shared" si="21"/>
        <v>O</v>
      </c>
      <c r="R195" s="38"/>
      <c r="S195" s="38"/>
      <c r="T195" s="8" t="str">
        <f t="shared" si="19"/>
        <v>O</v>
      </c>
      <c r="U195" s="8" t="e">
        <f t="shared" si="22"/>
        <v>#VALUE!</v>
      </c>
      <c r="V195" s="8" t="e">
        <f t="shared" si="23"/>
        <v>#VALUE!</v>
      </c>
      <c r="X195" s="4" t="str">
        <f t="shared" si="25"/>
        <v/>
      </c>
      <c r="Y195" s="4" t="str">
        <f t="shared" si="27"/>
        <v/>
      </c>
      <c r="Z195" s="4" t="str">
        <f t="shared" si="27"/>
        <v/>
      </c>
      <c r="AA195" s="4" t="str">
        <f t="shared" si="27"/>
        <v/>
      </c>
      <c r="AB195" s="4" t="str">
        <f t="shared" si="27"/>
        <v/>
      </c>
      <c r="AC195" s="4" t="str">
        <f t="shared" si="27"/>
        <v/>
      </c>
      <c r="AD195" s="4" t="str">
        <f t="shared" si="27"/>
        <v/>
      </c>
      <c r="AE195" s="4" t="str">
        <f t="shared" si="27"/>
        <v/>
      </c>
      <c r="AF195" s="4" t="str">
        <f t="shared" si="27"/>
        <v/>
      </c>
      <c r="AG195" s="4" t="str">
        <f t="shared" si="27"/>
        <v/>
      </c>
    </row>
    <row r="196" spans="1:33">
      <c r="A196" s="137">
        <f t="shared" si="24"/>
        <v>189</v>
      </c>
      <c r="B196" s="36">
        <f>TABLE!E190</f>
        <v>0</v>
      </c>
      <c r="C196" s="36">
        <f>TABLE!F190</f>
        <v>0</v>
      </c>
      <c r="D196" s="155">
        <f>TABLE!S190</f>
        <v>0</v>
      </c>
      <c r="E196" s="176" t="e">
        <f>INDEX(기업의이해[description],MATCH(B196,기업의이해[name],0))</f>
        <v>#N/A</v>
      </c>
      <c r="F196" s="179">
        <f>+TABLE!U190</f>
        <v>0</v>
      </c>
      <c r="G196" s="177" t="str">
        <f>TEXT(TABLE!R190,"0000-00-00")</f>
        <v>0000-00-00</v>
      </c>
      <c r="H196" s="59">
        <f>+TABLE!J190</f>
        <v>0</v>
      </c>
      <c r="I196" s="59">
        <f>+TABLE!K190</f>
        <v>0</v>
      </c>
      <c r="J196" s="59">
        <f>+TABLE!M190</f>
        <v>0</v>
      </c>
      <c r="K196" s="156">
        <f>+TABLE!P190</f>
        <v>0</v>
      </c>
      <c r="L196" s="156">
        <f>+TABLE!Q190</f>
        <v>0</v>
      </c>
      <c r="M196" s="138" t="str">
        <f>IFERROR(IF(MATCH($C196,'1. 개요'!$C$68:$C$78,0)&gt;0,"O"),"X")</f>
        <v>X</v>
      </c>
      <c r="N196" s="8" t="str">
        <f t="shared" si="20"/>
        <v>X</v>
      </c>
      <c r="O196" s="2" t="str" cm="1">
        <f t="array" ref="O196">IF($O$7="N/A",$N196,INDEX($P196:$S196,$O$2))</f>
        <v>X</v>
      </c>
      <c r="P196" s="38"/>
      <c r="Q196" s="1" t="str">
        <f t="shared" si="21"/>
        <v>O</v>
      </c>
      <c r="R196" s="38"/>
      <c r="S196" s="38"/>
      <c r="T196" s="8" t="str">
        <f t="shared" si="19"/>
        <v>O</v>
      </c>
      <c r="U196" s="8" t="e">
        <f t="shared" si="22"/>
        <v>#VALUE!</v>
      </c>
      <c r="V196" s="8" t="e">
        <f t="shared" si="23"/>
        <v>#VALUE!</v>
      </c>
      <c r="X196" s="4" t="str">
        <f t="shared" si="25"/>
        <v/>
      </c>
      <c r="Y196" s="4" t="str">
        <f t="shared" si="27"/>
        <v/>
      </c>
      <c r="Z196" s="4" t="str">
        <f t="shared" si="27"/>
        <v/>
      </c>
      <c r="AA196" s="4" t="str">
        <f t="shared" si="27"/>
        <v/>
      </c>
      <c r="AB196" s="4" t="str">
        <f t="shared" si="27"/>
        <v/>
      </c>
      <c r="AC196" s="4" t="str">
        <f t="shared" si="27"/>
        <v/>
      </c>
      <c r="AD196" s="4" t="str">
        <f t="shared" si="27"/>
        <v/>
      </c>
      <c r="AE196" s="4" t="str">
        <f t="shared" si="27"/>
        <v/>
      </c>
      <c r="AF196" s="4" t="str">
        <f t="shared" si="27"/>
        <v/>
      </c>
      <c r="AG196" s="4" t="str">
        <f t="shared" si="27"/>
        <v/>
      </c>
    </row>
    <row r="197" spans="1:33">
      <c r="A197" s="6">
        <f t="shared" si="24"/>
        <v>190</v>
      </c>
      <c r="B197" s="36">
        <f>TABLE!E191</f>
        <v>0</v>
      </c>
      <c r="C197" s="36">
        <f>TABLE!F191</f>
        <v>0</v>
      </c>
      <c r="D197" s="155">
        <f>TABLE!S191</f>
        <v>0</v>
      </c>
      <c r="E197" s="176" t="e">
        <f>INDEX(기업의이해[description],MATCH(B197,기업의이해[name],0))</f>
        <v>#N/A</v>
      </c>
      <c r="F197" s="179">
        <f>+TABLE!U191</f>
        <v>0</v>
      </c>
      <c r="G197" s="177" t="str">
        <f>TEXT(TABLE!R191,"0000-00-00")</f>
        <v>0000-00-00</v>
      </c>
      <c r="H197" s="59">
        <f>+TABLE!J191</f>
        <v>0</v>
      </c>
      <c r="I197" s="59">
        <f>+TABLE!K191</f>
        <v>0</v>
      </c>
      <c r="J197" s="59">
        <f>+TABLE!M191</f>
        <v>0</v>
      </c>
      <c r="K197" s="156">
        <f>+TABLE!P191</f>
        <v>0</v>
      </c>
      <c r="L197" s="156">
        <f>+TABLE!Q191</f>
        <v>0</v>
      </c>
      <c r="M197" s="138" t="str">
        <f>IFERROR(IF(MATCH($C197,'1. 개요'!$C$68:$C$78,0)&gt;0,"O"),"X")</f>
        <v>X</v>
      </c>
      <c r="N197" s="8" t="str">
        <f t="shared" si="20"/>
        <v>X</v>
      </c>
      <c r="O197" s="2" t="str" cm="1">
        <f t="array" ref="O197">IF($O$7="N/A",$N197,INDEX($P197:$S197,$O$2))</f>
        <v>X</v>
      </c>
      <c r="P197" s="38"/>
      <c r="Q197" s="1" t="str">
        <f t="shared" si="21"/>
        <v>O</v>
      </c>
      <c r="R197" s="38"/>
      <c r="S197" s="38"/>
      <c r="T197" s="8" t="str">
        <f t="shared" si="19"/>
        <v>O</v>
      </c>
      <c r="U197" s="8" t="e">
        <f t="shared" si="22"/>
        <v>#VALUE!</v>
      </c>
      <c r="V197" s="8" t="e">
        <f t="shared" si="23"/>
        <v>#VALUE!</v>
      </c>
      <c r="X197" s="4" t="str">
        <f t="shared" si="25"/>
        <v/>
      </c>
      <c r="Y197" s="4" t="str">
        <f t="shared" si="27"/>
        <v/>
      </c>
      <c r="Z197" s="4" t="str">
        <f t="shared" si="27"/>
        <v/>
      </c>
      <c r="AA197" s="4" t="str">
        <f t="shared" si="27"/>
        <v/>
      </c>
      <c r="AB197" s="4" t="str">
        <f t="shared" si="27"/>
        <v/>
      </c>
      <c r="AC197" s="4" t="str">
        <f t="shared" si="27"/>
        <v/>
      </c>
      <c r="AD197" s="4" t="str">
        <f t="shared" si="27"/>
        <v/>
      </c>
      <c r="AE197" s="4" t="str">
        <f t="shared" si="27"/>
        <v/>
      </c>
      <c r="AF197" s="4" t="str">
        <f t="shared" si="27"/>
        <v/>
      </c>
      <c r="AG197" s="4" t="str">
        <f t="shared" si="27"/>
        <v/>
      </c>
    </row>
    <row r="198" spans="1:33">
      <c r="A198" s="6">
        <f t="shared" si="24"/>
        <v>191</v>
      </c>
      <c r="B198" s="36">
        <f>TABLE!E192</f>
        <v>0</v>
      </c>
      <c r="C198" s="36">
        <f>TABLE!F192</f>
        <v>0</v>
      </c>
      <c r="D198" s="155">
        <f>TABLE!S192</f>
        <v>0</v>
      </c>
      <c r="E198" s="176" t="e">
        <f>INDEX(기업의이해[description],MATCH(B198,기업의이해[name],0))</f>
        <v>#N/A</v>
      </c>
      <c r="F198" s="179">
        <f>+TABLE!U192</f>
        <v>0</v>
      </c>
      <c r="G198" s="177" t="str">
        <f>TEXT(TABLE!R192,"0000-00-00")</f>
        <v>0000-00-00</v>
      </c>
      <c r="H198" s="59">
        <f>+TABLE!J192</f>
        <v>0</v>
      </c>
      <c r="I198" s="59">
        <f>+TABLE!K192</f>
        <v>0</v>
      </c>
      <c r="J198" s="59">
        <f>+TABLE!M192</f>
        <v>0</v>
      </c>
      <c r="K198" s="156">
        <f>+TABLE!P192</f>
        <v>0</v>
      </c>
      <c r="L198" s="156">
        <f>+TABLE!Q192</f>
        <v>0</v>
      </c>
      <c r="M198" s="138" t="str">
        <f>IFERROR(IF(MATCH($C198,'1. 개요'!$C$68:$C$78,0)&gt;0,"O"),"X")</f>
        <v>X</v>
      </c>
      <c r="N198" s="8" t="str">
        <f t="shared" si="20"/>
        <v>X</v>
      </c>
      <c r="O198" s="2" t="str" cm="1">
        <f t="array" ref="O198">IF($O$7="N/A",$N198,INDEX($P198:$S198,$O$2))</f>
        <v>X</v>
      </c>
      <c r="P198" s="38"/>
      <c r="Q198" s="1" t="str">
        <f t="shared" si="21"/>
        <v>O</v>
      </c>
      <c r="R198" s="38"/>
      <c r="S198" s="38"/>
      <c r="T198" s="8" t="str">
        <f t="shared" si="19"/>
        <v>O</v>
      </c>
      <c r="U198" s="8" t="e">
        <f t="shared" si="22"/>
        <v>#VALUE!</v>
      </c>
      <c r="V198" s="8" t="e">
        <f t="shared" si="23"/>
        <v>#VALUE!</v>
      </c>
      <c r="X198" s="4" t="str">
        <f t="shared" si="25"/>
        <v/>
      </c>
      <c r="Y198" s="4" t="str">
        <f t="shared" si="27"/>
        <v/>
      </c>
      <c r="Z198" s="4" t="str">
        <f t="shared" si="27"/>
        <v/>
      </c>
      <c r="AA198" s="4" t="str">
        <f t="shared" si="27"/>
        <v/>
      </c>
      <c r="AB198" s="4" t="str">
        <f t="shared" si="27"/>
        <v/>
      </c>
      <c r="AC198" s="4" t="str">
        <f t="shared" si="27"/>
        <v/>
      </c>
      <c r="AD198" s="4" t="str">
        <f t="shared" si="27"/>
        <v/>
      </c>
      <c r="AE198" s="4" t="str">
        <f t="shared" si="27"/>
        <v/>
      </c>
      <c r="AF198" s="4" t="str">
        <f t="shared" si="27"/>
        <v/>
      </c>
      <c r="AG198" s="4" t="str">
        <f t="shared" si="27"/>
        <v/>
      </c>
    </row>
    <row r="199" spans="1:33">
      <c r="A199" s="6">
        <f t="shared" si="24"/>
        <v>192</v>
      </c>
      <c r="B199" s="36">
        <f>TABLE!E193</f>
        <v>0</v>
      </c>
      <c r="C199" s="36">
        <f>TABLE!F193</f>
        <v>0</v>
      </c>
      <c r="D199" s="155">
        <f>TABLE!S193</f>
        <v>0</v>
      </c>
      <c r="E199" s="176" t="e">
        <f>INDEX(기업의이해[description],MATCH(B199,기업의이해[name],0))</f>
        <v>#N/A</v>
      </c>
      <c r="F199" s="179">
        <f>+TABLE!U193</f>
        <v>0</v>
      </c>
      <c r="G199" s="177" t="str">
        <f>TEXT(TABLE!R193,"0000-00-00")</f>
        <v>0000-00-00</v>
      </c>
      <c r="H199" s="59">
        <f>+TABLE!J193</f>
        <v>0</v>
      </c>
      <c r="I199" s="59">
        <f>+TABLE!K193</f>
        <v>0</v>
      </c>
      <c r="J199" s="59">
        <f>+TABLE!M193</f>
        <v>0</v>
      </c>
      <c r="K199" s="156">
        <f>+TABLE!P193</f>
        <v>0</v>
      </c>
      <c r="L199" s="156">
        <f>+TABLE!Q193</f>
        <v>0</v>
      </c>
      <c r="M199" s="138" t="str">
        <f>IFERROR(IF(MATCH($C199,'1. 개요'!$C$68:$C$78,0)&gt;0,"O"),"X")</f>
        <v>X</v>
      </c>
      <c r="N199" s="8" t="str">
        <f t="shared" si="20"/>
        <v>X</v>
      </c>
      <c r="O199" s="2" t="str" cm="1">
        <f t="array" ref="O199">IF($O$7="N/A",$N199,INDEX($P199:$S199,$O$2))</f>
        <v>X</v>
      </c>
      <c r="P199" s="38"/>
      <c r="Q199" s="1" t="str">
        <f t="shared" si="21"/>
        <v>O</v>
      </c>
      <c r="R199" s="38"/>
      <c r="S199" s="38"/>
      <c r="T199" s="8" t="str">
        <f t="shared" si="19"/>
        <v>O</v>
      </c>
      <c r="U199" s="8" t="e">
        <f t="shared" si="22"/>
        <v>#VALUE!</v>
      </c>
      <c r="V199" s="8" t="e">
        <f t="shared" si="23"/>
        <v>#VALUE!</v>
      </c>
      <c r="X199" s="4" t="str">
        <f t="shared" si="25"/>
        <v/>
      </c>
      <c r="Y199" s="4" t="str">
        <f t="shared" si="27"/>
        <v/>
      </c>
      <c r="Z199" s="4" t="str">
        <f t="shared" si="27"/>
        <v/>
      </c>
      <c r="AA199" s="4" t="str">
        <f t="shared" si="27"/>
        <v/>
      </c>
      <c r="AB199" s="4" t="str">
        <f t="shared" si="27"/>
        <v/>
      </c>
      <c r="AC199" s="4" t="str">
        <f t="shared" si="27"/>
        <v/>
      </c>
      <c r="AD199" s="4" t="str">
        <f t="shared" si="27"/>
        <v/>
      </c>
      <c r="AE199" s="4" t="str">
        <f t="shared" si="27"/>
        <v/>
      </c>
      <c r="AF199" s="4" t="str">
        <f t="shared" si="27"/>
        <v/>
      </c>
      <c r="AG199" s="4" t="str">
        <f t="shared" si="27"/>
        <v/>
      </c>
    </row>
    <row r="200" spans="1:33">
      <c r="A200" s="6">
        <f t="shared" si="24"/>
        <v>193</v>
      </c>
      <c r="B200" s="36">
        <f>TABLE!E194</f>
        <v>0</v>
      </c>
      <c r="C200" s="36">
        <f>TABLE!F194</f>
        <v>0</v>
      </c>
      <c r="D200" s="155">
        <f>TABLE!S194</f>
        <v>0</v>
      </c>
      <c r="E200" s="176" t="e">
        <f>INDEX(기업의이해[description],MATCH(B200,기업의이해[name],0))</f>
        <v>#N/A</v>
      </c>
      <c r="F200" s="179">
        <f>+TABLE!U194</f>
        <v>0</v>
      </c>
      <c r="G200" s="177" t="str">
        <f>TEXT(TABLE!R194,"0000-00-00")</f>
        <v>0000-00-00</v>
      </c>
      <c r="H200" s="59">
        <f>+TABLE!J194</f>
        <v>0</v>
      </c>
      <c r="I200" s="59">
        <f>+TABLE!K194</f>
        <v>0</v>
      </c>
      <c r="J200" s="59">
        <f>+TABLE!M194</f>
        <v>0</v>
      </c>
      <c r="K200" s="156">
        <f>+TABLE!P194</f>
        <v>0</v>
      </c>
      <c r="L200" s="156">
        <f>+TABLE!Q194</f>
        <v>0</v>
      </c>
      <c r="M200" s="138" t="str">
        <f>IFERROR(IF(MATCH($C200,'1. 개요'!$C$68:$C$78,0)&gt;0,"O"),"X")</f>
        <v>X</v>
      </c>
      <c r="N200" s="8" t="str">
        <f t="shared" si="20"/>
        <v>X</v>
      </c>
      <c r="O200" s="2" t="str" cm="1">
        <f t="array" ref="O200">IF($O$7="N/A",$N200,INDEX($P200:$S200,$O$2))</f>
        <v>X</v>
      </c>
      <c r="P200" s="38"/>
      <c r="Q200" s="1" t="str">
        <f t="shared" si="21"/>
        <v>O</v>
      </c>
      <c r="R200" s="38"/>
      <c r="S200" s="38"/>
      <c r="T200" s="8" t="str">
        <f t="shared" ref="T200:T263" si="28">IF(OR(K200="정지",L200="관리"),"X","O")</f>
        <v>O</v>
      </c>
      <c r="U200" s="8" t="e">
        <f t="shared" si="22"/>
        <v>#VALUE!</v>
      </c>
      <c r="V200" s="8" t="e">
        <f t="shared" si="23"/>
        <v>#VALUE!</v>
      </c>
      <c r="X200" s="4" t="str">
        <f t="shared" si="25"/>
        <v/>
      </c>
      <c r="Y200" s="4" t="str">
        <f t="shared" si="27"/>
        <v/>
      </c>
      <c r="Z200" s="4" t="str">
        <f t="shared" si="27"/>
        <v/>
      </c>
      <c r="AA200" s="4" t="str">
        <f t="shared" si="27"/>
        <v/>
      </c>
      <c r="AB200" s="4" t="str">
        <f t="shared" si="27"/>
        <v/>
      </c>
      <c r="AC200" s="4" t="str">
        <f t="shared" si="27"/>
        <v/>
      </c>
      <c r="AD200" s="4" t="str">
        <f t="shared" si="27"/>
        <v/>
      </c>
      <c r="AE200" s="4" t="str">
        <f t="shared" si="27"/>
        <v/>
      </c>
      <c r="AF200" s="4" t="str">
        <f t="shared" si="27"/>
        <v/>
      </c>
      <c r="AG200" s="4" t="str">
        <f t="shared" si="27"/>
        <v/>
      </c>
    </row>
    <row r="201" spans="1:33">
      <c r="A201" s="6">
        <f t="shared" si="24"/>
        <v>194</v>
      </c>
      <c r="B201" s="36">
        <f>TABLE!E195</f>
        <v>0</v>
      </c>
      <c r="C201" s="36">
        <f>TABLE!F195</f>
        <v>0</v>
      </c>
      <c r="D201" s="155">
        <f>TABLE!S195</f>
        <v>0</v>
      </c>
      <c r="E201" s="176" t="e">
        <f>INDEX(기업의이해[description],MATCH(B201,기업의이해[name],0))</f>
        <v>#N/A</v>
      </c>
      <c r="F201" s="179">
        <f>+TABLE!U195</f>
        <v>0</v>
      </c>
      <c r="G201" s="177" t="str">
        <f>TEXT(TABLE!R195,"0000-00-00")</f>
        <v>0000-00-00</v>
      </c>
      <c r="H201" s="59">
        <f>+TABLE!J195</f>
        <v>0</v>
      </c>
      <c r="I201" s="59">
        <f>+TABLE!K195</f>
        <v>0</v>
      </c>
      <c r="J201" s="59">
        <f>+TABLE!M195</f>
        <v>0</v>
      </c>
      <c r="K201" s="156">
        <f>+TABLE!P195</f>
        <v>0</v>
      </c>
      <c r="L201" s="156">
        <f>+TABLE!Q195</f>
        <v>0</v>
      </c>
      <c r="M201" s="138" t="str">
        <f>IFERROR(IF(MATCH($C201,'1. 개요'!$C$68:$C$78,0)&gt;0,"O"),"X")</f>
        <v>X</v>
      </c>
      <c r="N201" s="8" t="str">
        <f t="shared" ref="N201:N264" si="29">IF(SUM(X201:AG201)=0,"X","O")</f>
        <v>X</v>
      </c>
      <c r="O201" s="2" t="str" cm="1">
        <f t="array" ref="O201">IF($O$7="N/A",$N201,INDEX($P201:$S201,$O$2))</f>
        <v>X</v>
      </c>
      <c r="P201" s="38"/>
      <c r="Q201" s="1" t="str">
        <f t="shared" ref="Q201:Q264" si="30">IF(MIN($I201:$J201)&lt;0,"check","O")</f>
        <v>O</v>
      </c>
      <c r="R201" s="38"/>
      <c r="S201" s="38"/>
      <c r="T201" s="8" t="str">
        <f t="shared" si="28"/>
        <v>O</v>
      </c>
      <c r="U201" s="8" t="e">
        <f t="shared" ref="U201:U264" si="31">IF(($C$6-G201)&lt;730,"X","O")</f>
        <v>#VALUE!</v>
      </c>
      <c r="V201" s="8" t="e">
        <f t="shared" ref="V201:V264" si="32">IF(AND(M201="O", N201="O", O201="O", T201="O", U201="O"), "O", "X")</f>
        <v>#VALUE!</v>
      </c>
      <c r="X201" s="4" t="str">
        <f t="shared" si="25"/>
        <v/>
      </c>
      <c r="Y201" s="4" t="str">
        <f t="shared" si="27"/>
        <v/>
      </c>
      <c r="Z201" s="4" t="str">
        <f t="shared" si="27"/>
        <v/>
      </c>
      <c r="AA201" s="4" t="str">
        <f t="shared" si="27"/>
        <v/>
      </c>
      <c r="AB201" s="4" t="str">
        <f t="shared" si="27"/>
        <v/>
      </c>
      <c r="AC201" s="4" t="str">
        <f t="shared" si="27"/>
        <v/>
      </c>
      <c r="AD201" s="4" t="str">
        <f t="shared" si="27"/>
        <v/>
      </c>
      <c r="AE201" s="4" t="str">
        <f t="shared" si="27"/>
        <v/>
      </c>
      <c r="AF201" s="4" t="str">
        <f t="shared" si="27"/>
        <v/>
      </c>
      <c r="AG201" s="4" t="str">
        <f t="shared" si="27"/>
        <v/>
      </c>
    </row>
    <row r="202" spans="1:33">
      <c r="A202" s="6">
        <f t="shared" ref="A202:A265" si="33">A201+1</f>
        <v>195</v>
      </c>
      <c r="B202" s="36">
        <f>TABLE!E196</f>
        <v>0</v>
      </c>
      <c r="C202" s="36">
        <f>TABLE!F196</f>
        <v>0</v>
      </c>
      <c r="D202" s="155">
        <f>TABLE!S196</f>
        <v>0</v>
      </c>
      <c r="E202" s="176" t="e">
        <f>INDEX(기업의이해[description],MATCH(B202,기업의이해[name],0))</f>
        <v>#N/A</v>
      </c>
      <c r="F202" s="179">
        <f>+TABLE!U196</f>
        <v>0</v>
      </c>
      <c r="G202" s="177" t="str">
        <f>TEXT(TABLE!R196,"0000-00-00")</f>
        <v>0000-00-00</v>
      </c>
      <c r="H202" s="59">
        <f>+TABLE!J196</f>
        <v>0</v>
      </c>
      <c r="I202" s="59">
        <f>+TABLE!K196</f>
        <v>0</v>
      </c>
      <c r="J202" s="59">
        <f>+TABLE!M196</f>
        <v>0</v>
      </c>
      <c r="K202" s="156">
        <f>+TABLE!P196</f>
        <v>0</v>
      </c>
      <c r="L202" s="156">
        <f>+TABLE!Q196</f>
        <v>0</v>
      </c>
      <c r="M202" s="138" t="str">
        <f>IFERROR(IF(MATCH($C202,'1. 개요'!$C$68:$C$78,0)&gt;0,"O"),"X")</f>
        <v>X</v>
      </c>
      <c r="N202" s="8" t="str">
        <f t="shared" si="29"/>
        <v>X</v>
      </c>
      <c r="O202" s="2" t="str" cm="1">
        <f t="array" ref="O202">IF($O$7="N/A",$N202,INDEX($P202:$S202,$O$2))</f>
        <v>X</v>
      </c>
      <c r="P202" s="38"/>
      <c r="Q202" s="1" t="str">
        <f t="shared" si="30"/>
        <v>O</v>
      </c>
      <c r="R202" s="38"/>
      <c r="S202" s="38"/>
      <c r="T202" s="8" t="str">
        <f t="shared" si="28"/>
        <v>O</v>
      </c>
      <c r="U202" s="8" t="e">
        <f t="shared" si="31"/>
        <v>#VALUE!</v>
      </c>
      <c r="V202" s="8" t="e">
        <f t="shared" si="32"/>
        <v>#VALUE!</v>
      </c>
      <c r="X202" s="4" t="str">
        <f t="shared" ref="X202:X265" si="34">IF(X$7="N/A", "", COUNTIF($D202:$E202, "*" &amp; X$7 &amp; "*"))</f>
        <v/>
      </c>
      <c r="Y202" s="4" t="str">
        <f t="shared" si="27"/>
        <v/>
      </c>
      <c r="Z202" s="4" t="str">
        <f t="shared" si="27"/>
        <v/>
      </c>
      <c r="AA202" s="4" t="str">
        <f t="shared" si="27"/>
        <v/>
      </c>
      <c r="AB202" s="4" t="str">
        <f t="shared" si="27"/>
        <v/>
      </c>
      <c r="AC202" s="4" t="str">
        <f t="shared" si="27"/>
        <v/>
      </c>
      <c r="AD202" s="4" t="str">
        <f t="shared" si="27"/>
        <v/>
      </c>
      <c r="AE202" s="4" t="str">
        <f t="shared" si="27"/>
        <v/>
      </c>
      <c r="AF202" s="4" t="str">
        <f t="shared" si="27"/>
        <v/>
      </c>
      <c r="AG202" s="4" t="str">
        <f t="shared" si="27"/>
        <v/>
      </c>
    </row>
    <row r="203" spans="1:33">
      <c r="A203" s="6">
        <f t="shared" si="33"/>
        <v>196</v>
      </c>
      <c r="B203" s="36">
        <f>TABLE!E197</f>
        <v>0</v>
      </c>
      <c r="C203" s="36">
        <f>TABLE!F197</f>
        <v>0</v>
      </c>
      <c r="D203" s="155">
        <f>TABLE!S197</f>
        <v>0</v>
      </c>
      <c r="E203" s="176" t="e">
        <f>INDEX(기업의이해[description],MATCH(B203,기업의이해[name],0))</f>
        <v>#N/A</v>
      </c>
      <c r="F203" s="179">
        <f>+TABLE!U197</f>
        <v>0</v>
      </c>
      <c r="G203" s="177" t="str">
        <f>TEXT(TABLE!R197,"0000-00-00")</f>
        <v>0000-00-00</v>
      </c>
      <c r="H203" s="59">
        <f>+TABLE!J197</f>
        <v>0</v>
      </c>
      <c r="I203" s="59">
        <f>+TABLE!K197</f>
        <v>0</v>
      </c>
      <c r="J203" s="59">
        <f>+TABLE!M197</f>
        <v>0</v>
      </c>
      <c r="K203" s="156">
        <f>+TABLE!P197</f>
        <v>0</v>
      </c>
      <c r="L203" s="156">
        <f>+TABLE!Q197</f>
        <v>0</v>
      </c>
      <c r="M203" s="138" t="str">
        <f>IFERROR(IF(MATCH($C203,'1. 개요'!$C$68:$C$78,0)&gt;0,"O"),"X")</f>
        <v>X</v>
      </c>
      <c r="N203" s="8" t="str">
        <f t="shared" si="29"/>
        <v>X</v>
      </c>
      <c r="O203" s="2" t="str" cm="1">
        <f t="array" ref="O203">IF($O$7="N/A",$N203,INDEX($P203:$S203,$O$2))</f>
        <v>X</v>
      </c>
      <c r="P203" s="38"/>
      <c r="Q203" s="1" t="str">
        <f t="shared" si="30"/>
        <v>O</v>
      </c>
      <c r="R203" s="38"/>
      <c r="S203" s="38"/>
      <c r="T203" s="8" t="str">
        <f t="shared" si="28"/>
        <v>O</v>
      </c>
      <c r="U203" s="8" t="e">
        <f t="shared" si="31"/>
        <v>#VALUE!</v>
      </c>
      <c r="V203" s="8" t="e">
        <f t="shared" si="32"/>
        <v>#VALUE!</v>
      </c>
      <c r="X203" s="4" t="str">
        <f t="shared" si="34"/>
        <v/>
      </c>
      <c r="Y203" s="4" t="str">
        <f t="shared" si="27"/>
        <v/>
      </c>
      <c r="Z203" s="4" t="str">
        <f t="shared" si="27"/>
        <v/>
      </c>
      <c r="AA203" s="4" t="str">
        <f t="shared" si="27"/>
        <v/>
      </c>
      <c r="AB203" s="4" t="str">
        <f t="shared" si="27"/>
        <v/>
      </c>
      <c r="AC203" s="4" t="str">
        <f t="shared" si="27"/>
        <v/>
      </c>
      <c r="AD203" s="4" t="str">
        <f t="shared" si="27"/>
        <v/>
      </c>
      <c r="AE203" s="4" t="str">
        <f t="shared" si="27"/>
        <v/>
      </c>
      <c r="AF203" s="4" t="str">
        <f t="shared" si="27"/>
        <v/>
      </c>
      <c r="AG203" s="4" t="str">
        <f t="shared" si="27"/>
        <v/>
      </c>
    </row>
    <row r="204" spans="1:33">
      <c r="A204" s="6">
        <f t="shared" si="33"/>
        <v>197</v>
      </c>
      <c r="B204" s="36">
        <f>TABLE!E198</f>
        <v>0</v>
      </c>
      <c r="C204" s="36">
        <f>TABLE!F198</f>
        <v>0</v>
      </c>
      <c r="D204" s="155">
        <f>TABLE!S198</f>
        <v>0</v>
      </c>
      <c r="E204" s="176" t="e">
        <f>INDEX(기업의이해[description],MATCH(B204,기업의이해[name],0))</f>
        <v>#N/A</v>
      </c>
      <c r="F204" s="179">
        <f>+TABLE!U198</f>
        <v>0</v>
      </c>
      <c r="G204" s="177" t="str">
        <f>TEXT(TABLE!R198,"0000-00-00")</f>
        <v>0000-00-00</v>
      </c>
      <c r="H204" s="59">
        <f>+TABLE!J198</f>
        <v>0</v>
      </c>
      <c r="I204" s="59">
        <f>+TABLE!K198</f>
        <v>0</v>
      </c>
      <c r="J204" s="59">
        <f>+TABLE!M198</f>
        <v>0</v>
      </c>
      <c r="K204" s="156">
        <f>+TABLE!P198</f>
        <v>0</v>
      </c>
      <c r="L204" s="156">
        <f>+TABLE!Q198</f>
        <v>0</v>
      </c>
      <c r="M204" s="138" t="str">
        <f>IFERROR(IF(MATCH($C204,'1. 개요'!$C$68:$C$78,0)&gt;0,"O"),"X")</f>
        <v>X</v>
      </c>
      <c r="N204" s="8" t="str">
        <f t="shared" si="29"/>
        <v>X</v>
      </c>
      <c r="O204" s="2" t="str" cm="1">
        <f t="array" ref="O204">IF($O$7="N/A",$N204,INDEX($P204:$S204,$O$2))</f>
        <v>X</v>
      </c>
      <c r="P204" s="38"/>
      <c r="Q204" s="1" t="str">
        <f t="shared" si="30"/>
        <v>O</v>
      </c>
      <c r="R204" s="38"/>
      <c r="S204" s="38"/>
      <c r="T204" s="8" t="str">
        <f t="shared" si="28"/>
        <v>O</v>
      </c>
      <c r="U204" s="8" t="e">
        <f t="shared" si="31"/>
        <v>#VALUE!</v>
      </c>
      <c r="V204" s="8" t="e">
        <f t="shared" si="32"/>
        <v>#VALUE!</v>
      </c>
      <c r="X204" s="4" t="str">
        <f t="shared" si="34"/>
        <v/>
      </c>
      <c r="Y204" s="4" t="str">
        <f t="shared" si="27"/>
        <v/>
      </c>
      <c r="Z204" s="4" t="str">
        <f t="shared" si="27"/>
        <v/>
      </c>
      <c r="AA204" s="4" t="str">
        <f t="shared" si="27"/>
        <v/>
      </c>
      <c r="AB204" s="4" t="str">
        <f t="shared" si="27"/>
        <v/>
      </c>
      <c r="AC204" s="4" t="str">
        <f t="shared" si="27"/>
        <v/>
      </c>
      <c r="AD204" s="4" t="str">
        <f t="shared" si="27"/>
        <v/>
      </c>
      <c r="AE204" s="4" t="str">
        <f t="shared" si="27"/>
        <v/>
      </c>
      <c r="AF204" s="4" t="str">
        <f t="shared" si="27"/>
        <v/>
      </c>
      <c r="AG204" s="4" t="str">
        <f t="shared" si="27"/>
        <v/>
      </c>
    </row>
    <row r="205" spans="1:33">
      <c r="A205" s="6">
        <f t="shared" si="33"/>
        <v>198</v>
      </c>
      <c r="B205" s="36">
        <f>TABLE!E199</f>
        <v>0</v>
      </c>
      <c r="C205" s="36">
        <f>TABLE!F199</f>
        <v>0</v>
      </c>
      <c r="D205" s="155">
        <f>TABLE!S199</f>
        <v>0</v>
      </c>
      <c r="E205" s="176" t="e">
        <f>INDEX(기업의이해[description],MATCH(B205,기업의이해[name],0))</f>
        <v>#N/A</v>
      </c>
      <c r="F205" s="179">
        <f>+TABLE!U199</f>
        <v>0</v>
      </c>
      <c r="G205" s="177" t="str">
        <f>TEXT(TABLE!R199,"0000-00-00")</f>
        <v>0000-00-00</v>
      </c>
      <c r="H205" s="59">
        <f>+TABLE!J199</f>
        <v>0</v>
      </c>
      <c r="I205" s="59">
        <f>+TABLE!K199</f>
        <v>0</v>
      </c>
      <c r="J205" s="59">
        <f>+TABLE!M199</f>
        <v>0</v>
      </c>
      <c r="K205" s="156">
        <f>+TABLE!P199</f>
        <v>0</v>
      </c>
      <c r="L205" s="156">
        <f>+TABLE!Q199</f>
        <v>0</v>
      </c>
      <c r="M205" s="138" t="str">
        <f>IFERROR(IF(MATCH($C205,'1. 개요'!$C$68:$C$78,0)&gt;0,"O"),"X")</f>
        <v>X</v>
      </c>
      <c r="N205" s="8" t="str">
        <f t="shared" si="29"/>
        <v>X</v>
      </c>
      <c r="O205" s="2" t="str" cm="1">
        <f t="array" ref="O205">IF($O$7="N/A",$N205,INDEX($P205:$S205,$O$2))</f>
        <v>X</v>
      </c>
      <c r="P205" s="38"/>
      <c r="Q205" s="1" t="str">
        <f t="shared" si="30"/>
        <v>O</v>
      </c>
      <c r="R205" s="38"/>
      <c r="S205" s="38"/>
      <c r="T205" s="8" t="str">
        <f t="shared" si="28"/>
        <v>O</v>
      </c>
      <c r="U205" s="8" t="e">
        <f t="shared" si="31"/>
        <v>#VALUE!</v>
      </c>
      <c r="V205" s="8" t="e">
        <f t="shared" si="32"/>
        <v>#VALUE!</v>
      </c>
      <c r="X205" s="4" t="str">
        <f t="shared" si="34"/>
        <v/>
      </c>
      <c r="Y205" s="4" t="str">
        <f t="shared" si="27"/>
        <v/>
      </c>
      <c r="Z205" s="4" t="str">
        <f t="shared" si="27"/>
        <v/>
      </c>
      <c r="AA205" s="4" t="str">
        <f t="shared" si="27"/>
        <v/>
      </c>
      <c r="AB205" s="4" t="str">
        <f t="shared" si="27"/>
        <v/>
      </c>
      <c r="AC205" s="4" t="str">
        <f t="shared" si="27"/>
        <v/>
      </c>
      <c r="AD205" s="4" t="str">
        <f t="shared" si="27"/>
        <v/>
      </c>
      <c r="AE205" s="4" t="str">
        <f t="shared" si="27"/>
        <v/>
      </c>
      <c r="AF205" s="4" t="str">
        <f t="shared" si="27"/>
        <v/>
      </c>
      <c r="AG205" s="4" t="str">
        <f t="shared" si="27"/>
        <v/>
      </c>
    </row>
    <row r="206" spans="1:33">
      <c r="A206" s="6">
        <f t="shared" si="33"/>
        <v>199</v>
      </c>
      <c r="B206" s="36">
        <f>TABLE!E200</f>
        <v>0</v>
      </c>
      <c r="C206" s="36">
        <f>TABLE!F200</f>
        <v>0</v>
      </c>
      <c r="D206" s="155">
        <f>TABLE!S200</f>
        <v>0</v>
      </c>
      <c r="E206" s="176" t="e">
        <f>INDEX(기업의이해[description],MATCH(B206,기업의이해[name],0))</f>
        <v>#N/A</v>
      </c>
      <c r="F206" s="179">
        <f>+TABLE!U200</f>
        <v>0</v>
      </c>
      <c r="G206" s="177" t="str">
        <f>TEXT(TABLE!R200,"0000-00-00")</f>
        <v>0000-00-00</v>
      </c>
      <c r="H206" s="59">
        <f>+TABLE!J200</f>
        <v>0</v>
      </c>
      <c r="I206" s="59">
        <f>+TABLE!K200</f>
        <v>0</v>
      </c>
      <c r="J206" s="59">
        <f>+TABLE!M200</f>
        <v>0</v>
      </c>
      <c r="K206" s="156">
        <f>+TABLE!P200</f>
        <v>0</v>
      </c>
      <c r="L206" s="156">
        <f>+TABLE!Q200</f>
        <v>0</v>
      </c>
      <c r="M206" s="138" t="str">
        <f>IFERROR(IF(MATCH($C206,'1. 개요'!$C$68:$C$78,0)&gt;0,"O"),"X")</f>
        <v>X</v>
      </c>
      <c r="N206" s="8" t="str">
        <f t="shared" si="29"/>
        <v>X</v>
      </c>
      <c r="O206" s="2" t="str" cm="1">
        <f t="array" ref="O206">IF($O$7="N/A",$N206,INDEX($P206:$S206,$O$2))</f>
        <v>X</v>
      </c>
      <c r="P206" s="38"/>
      <c r="Q206" s="1" t="str">
        <f t="shared" si="30"/>
        <v>O</v>
      </c>
      <c r="R206" s="38"/>
      <c r="S206" s="38"/>
      <c r="T206" s="8" t="str">
        <f t="shared" si="28"/>
        <v>O</v>
      </c>
      <c r="U206" s="8" t="e">
        <f t="shared" si="31"/>
        <v>#VALUE!</v>
      </c>
      <c r="V206" s="8" t="e">
        <f t="shared" si="32"/>
        <v>#VALUE!</v>
      </c>
      <c r="X206" s="4" t="str">
        <f t="shared" si="34"/>
        <v/>
      </c>
      <c r="Y206" s="4" t="str">
        <f t="shared" si="27"/>
        <v/>
      </c>
      <c r="Z206" s="4" t="str">
        <f t="shared" si="27"/>
        <v/>
      </c>
      <c r="AA206" s="4" t="str">
        <f t="shared" si="27"/>
        <v/>
      </c>
      <c r="AB206" s="4" t="str">
        <f t="shared" si="27"/>
        <v/>
      </c>
      <c r="AC206" s="4" t="str">
        <f t="shared" si="27"/>
        <v/>
      </c>
      <c r="AD206" s="4" t="str">
        <f t="shared" si="27"/>
        <v/>
      </c>
      <c r="AE206" s="4" t="str">
        <f t="shared" si="27"/>
        <v/>
      </c>
      <c r="AF206" s="4" t="str">
        <f t="shared" si="27"/>
        <v/>
      </c>
      <c r="AG206" s="4" t="str">
        <f t="shared" si="27"/>
        <v/>
      </c>
    </row>
    <row r="207" spans="1:33">
      <c r="A207" s="6">
        <f t="shared" si="33"/>
        <v>200</v>
      </c>
      <c r="B207" s="36">
        <f>TABLE!E201</f>
        <v>0</v>
      </c>
      <c r="C207" s="36">
        <f>TABLE!F201</f>
        <v>0</v>
      </c>
      <c r="D207" s="155">
        <f>TABLE!S201</f>
        <v>0</v>
      </c>
      <c r="E207" s="176" t="e">
        <f>INDEX(기업의이해[description],MATCH(B207,기업의이해[name],0))</f>
        <v>#N/A</v>
      </c>
      <c r="F207" s="179">
        <f>+TABLE!U201</f>
        <v>0</v>
      </c>
      <c r="G207" s="177" t="str">
        <f>TEXT(TABLE!R201,"0000-00-00")</f>
        <v>0000-00-00</v>
      </c>
      <c r="H207" s="59">
        <f>+TABLE!J201</f>
        <v>0</v>
      </c>
      <c r="I207" s="59">
        <f>+TABLE!K201</f>
        <v>0</v>
      </c>
      <c r="J207" s="59">
        <f>+TABLE!M201</f>
        <v>0</v>
      </c>
      <c r="K207" s="156">
        <f>+TABLE!P201</f>
        <v>0</v>
      </c>
      <c r="L207" s="156">
        <f>+TABLE!Q201</f>
        <v>0</v>
      </c>
      <c r="M207" s="138" t="str">
        <f>IFERROR(IF(MATCH($C207,'1. 개요'!$C$68:$C$78,0)&gt;0,"O"),"X")</f>
        <v>X</v>
      </c>
      <c r="N207" s="8" t="str">
        <f t="shared" si="29"/>
        <v>X</v>
      </c>
      <c r="O207" s="2" t="str" cm="1">
        <f t="array" ref="O207">IF($O$7="N/A",$N207,INDEX($P207:$S207,$O$2))</f>
        <v>X</v>
      </c>
      <c r="P207" s="38"/>
      <c r="Q207" s="1" t="str">
        <f t="shared" si="30"/>
        <v>O</v>
      </c>
      <c r="R207" s="38"/>
      <c r="S207" s="38"/>
      <c r="T207" s="8" t="str">
        <f t="shared" si="28"/>
        <v>O</v>
      </c>
      <c r="U207" s="8" t="e">
        <f t="shared" si="31"/>
        <v>#VALUE!</v>
      </c>
      <c r="V207" s="8" t="e">
        <f t="shared" si="32"/>
        <v>#VALUE!</v>
      </c>
      <c r="X207" s="4" t="str">
        <f t="shared" si="34"/>
        <v/>
      </c>
      <c r="Y207" s="4" t="str">
        <f t="shared" si="27"/>
        <v/>
      </c>
      <c r="Z207" s="4" t="str">
        <f t="shared" si="27"/>
        <v/>
      </c>
      <c r="AA207" s="4" t="str">
        <f t="shared" si="27"/>
        <v/>
      </c>
      <c r="AB207" s="4" t="str">
        <f t="shared" si="27"/>
        <v/>
      </c>
      <c r="AC207" s="4" t="str">
        <f t="shared" si="27"/>
        <v/>
      </c>
      <c r="AD207" s="4" t="str">
        <f t="shared" si="27"/>
        <v/>
      </c>
      <c r="AE207" s="4" t="str">
        <f t="shared" si="27"/>
        <v/>
      </c>
      <c r="AF207" s="4" t="str">
        <f t="shared" si="27"/>
        <v/>
      </c>
      <c r="AG207" s="4" t="str">
        <f t="shared" si="27"/>
        <v/>
      </c>
    </row>
    <row r="208" spans="1:33">
      <c r="A208" s="6">
        <f t="shared" si="33"/>
        <v>201</v>
      </c>
      <c r="B208" s="36">
        <f>TABLE!E202</f>
        <v>0</v>
      </c>
      <c r="C208" s="36">
        <f>TABLE!F202</f>
        <v>0</v>
      </c>
      <c r="D208" s="155">
        <f>TABLE!S202</f>
        <v>0</v>
      </c>
      <c r="E208" s="176" t="e">
        <f>INDEX(기업의이해[description],MATCH(B208,기업의이해[name],0))</f>
        <v>#N/A</v>
      </c>
      <c r="F208" s="179">
        <f>+TABLE!U202</f>
        <v>0</v>
      </c>
      <c r="G208" s="177" t="str">
        <f>TEXT(TABLE!R202,"0000-00-00")</f>
        <v>0000-00-00</v>
      </c>
      <c r="H208" s="59">
        <f>+TABLE!J202</f>
        <v>0</v>
      </c>
      <c r="I208" s="59">
        <f>+TABLE!K202</f>
        <v>0</v>
      </c>
      <c r="J208" s="59">
        <f>+TABLE!M202</f>
        <v>0</v>
      </c>
      <c r="K208" s="156">
        <f>+TABLE!P202</f>
        <v>0</v>
      </c>
      <c r="L208" s="156">
        <f>+TABLE!Q202</f>
        <v>0</v>
      </c>
      <c r="M208" s="138" t="str">
        <f>IFERROR(IF(MATCH($C208,'1. 개요'!$C$68:$C$78,0)&gt;0,"O"),"X")</f>
        <v>X</v>
      </c>
      <c r="N208" s="8" t="str">
        <f t="shared" si="29"/>
        <v>X</v>
      </c>
      <c r="O208" s="2" t="str" cm="1">
        <f t="array" ref="O208">IF($O$7="N/A",$N208,INDEX($P208:$S208,$O$2))</f>
        <v>X</v>
      </c>
      <c r="P208" s="38"/>
      <c r="Q208" s="1" t="str">
        <f t="shared" si="30"/>
        <v>O</v>
      </c>
      <c r="R208" s="38"/>
      <c r="S208" s="38"/>
      <c r="T208" s="8" t="str">
        <f t="shared" si="28"/>
        <v>O</v>
      </c>
      <c r="U208" s="8" t="e">
        <f t="shared" si="31"/>
        <v>#VALUE!</v>
      </c>
      <c r="V208" s="8" t="e">
        <f t="shared" si="32"/>
        <v>#VALUE!</v>
      </c>
      <c r="X208" s="4" t="str">
        <f t="shared" si="34"/>
        <v/>
      </c>
      <c r="Y208" s="4" t="str">
        <f t="shared" si="27"/>
        <v/>
      </c>
      <c r="Z208" s="4" t="str">
        <f t="shared" si="27"/>
        <v/>
      </c>
      <c r="AA208" s="4" t="str">
        <f t="shared" si="27"/>
        <v/>
      </c>
      <c r="AB208" s="4" t="str">
        <f t="shared" si="27"/>
        <v/>
      </c>
      <c r="AC208" s="4" t="str">
        <f t="shared" si="27"/>
        <v/>
      </c>
      <c r="AD208" s="4" t="str">
        <f t="shared" si="27"/>
        <v/>
      </c>
      <c r="AE208" s="4" t="str">
        <f t="shared" si="27"/>
        <v/>
      </c>
      <c r="AF208" s="4" t="str">
        <f t="shared" si="27"/>
        <v/>
      </c>
      <c r="AG208" s="4" t="str">
        <f t="shared" si="27"/>
        <v/>
      </c>
    </row>
    <row r="209" spans="1:33">
      <c r="A209" s="6">
        <f t="shared" si="33"/>
        <v>202</v>
      </c>
      <c r="B209" s="36">
        <f>TABLE!E203</f>
        <v>0</v>
      </c>
      <c r="C209" s="36">
        <f>TABLE!F203</f>
        <v>0</v>
      </c>
      <c r="D209" s="155">
        <f>TABLE!S203</f>
        <v>0</v>
      </c>
      <c r="E209" s="176" t="e">
        <f>INDEX(기업의이해[description],MATCH(B209,기업의이해[name],0))</f>
        <v>#N/A</v>
      </c>
      <c r="F209" s="179">
        <f>+TABLE!U203</f>
        <v>0</v>
      </c>
      <c r="G209" s="177" t="str">
        <f>TEXT(TABLE!R203,"0000-00-00")</f>
        <v>0000-00-00</v>
      </c>
      <c r="H209" s="59">
        <f>+TABLE!J203</f>
        <v>0</v>
      </c>
      <c r="I209" s="59">
        <f>+TABLE!K203</f>
        <v>0</v>
      </c>
      <c r="J209" s="59">
        <f>+TABLE!M203</f>
        <v>0</v>
      </c>
      <c r="K209" s="156">
        <f>+TABLE!P203</f>
        <v>0</v>
      </c>
      <c r="L209" s="156">
        <f>+TABLE!Q203</f>
        <v>0</v>
      </c>
      <c r="M209" s="138" t="str">
        <f>IFERROR(IF(MATCH($C209,'1. 개요'!$C$68:$C$78,0)&gt;0,"O"),"X")</f>
        <v>X</v>
      </c>
      <c r="N209" s="8" t="str">
        <f t="shared" si="29"/>
        <v>X</v>
      </c>
      <c r="O209" s="2" t="str" cm="1">
        <f t="array" ref="O209">IF($O$7="N/A",$N209,INDEX($P209:$S209,$O$2))</f>
        <v>X</v>
      </c>
      <c r="P209" s="38"/>
      <c r="Q209" s="1" t="str">
        <f t="shared" si="30"/>
        <v>O</v>
      </c>
      <c r="R209" s="38"/>
      <c r="S209" s="38"/>
      <c r="T209" s="8" t="str">
        <f t="shared" si="28"/>
        <v>O</v>
      </c>
      <c r="U209" s="8" t="e">
        <f t="shared" si="31"/>
        <v>#VALUE!</v>
      </c>
      <c r="V209" s="8" t="e">
        <f t="shared" si="32"/>
        <v>#VALUE!</v>
      </c>
      <c r="X209" s="4" t="str">
        <f t="shared" si="34"/>
        <v/>
      </c>
      <c r="Y209" s="4" t="str">
        <f t="shared" si="27"/>
        <v/>
      </c>
      <c r="Z209" s="4" t="str">
        <f t="shared" si="27"/>
        <v/>
      </c>
      <c r="AA209" s="4" t="str">
        <f t="shared" si="27"/>
        <v/>
      </c>
      <c r="AB209" s="4" t="str">
        <f t="shared" si="27"/>
        <v/>
      </c>
      <c r="AC209" s="4" t="str">
        <f t="shared" si="27"/>
        <v/>
      </c>
      <c r="AD209" s="4" t="str">
        <f t="shared" si="27"/>
        <v/>
      </c>
      <c r="AE209" s="4" t="str">
        <f t="shared" si="27"/>
        <v/>
      </c>
      <c r="AF209" s="4" t="str">
        <f t="shared" si="27"/>
        <v/>
      </c>
      <c r="AG209" s="4" t="str">
        <f t="shared" si="27"/>
        <v/>
      </c>
    </row>
    <row r="210" spans="1:33">
      <c r="A210" s="137">
        <f t="shared" si="33"/>
        <v>203</v>
      </c>
      <c r="B210" s="36">
        <f>TABLE!E204</f>
        <v>0</v>
      </c>
      <c r="C210" s="36">
        <f>TABLE!F204</f>
        <v>0</v>
      </c>
      <c r="D210" s="155">
        <f>TABLE!S204</f>
        <v>0</v>
      </c>
      <c r="E210" s="176" t="e">
        <f>INDEX(기업의이해[description],MATCH(B210,기업의이해[name],0))</f>
        <v>#N/A</v>
      </c>
      <c r="F210" s="179">
        <f>+TABLE!U204</f>
        <v>0</v>
      </c>
      <c r="G210" s="177" t="str">
        <f>TEXT(TABLE!R204,"0000-00-00")</f>
        <v>0000-00-00</v>
      </c>
      <c r="H210" s="59">
        <f>+TABLE!J204</f>
        <v>0</v>
      </c>
      <c r="I210" s="59">
        <f>+TABLE!K204</f>
        <v>0</v>
      </c>
      <c r="J210" s="59">
        <f>+TABLE!M204</f>
        <v>0</v>
      </c>
      <c r="K210" s="156">
        <f>+TABLE!P204</f>
        <v>0</v>
      </c>
      <c r="L210" s="156">
        <f>+TABLE!Q204</f>
        <v>0</v>
      </c>
      <c r="M210" s="138" t="str">
        <f>IFERROR(IF(MATCH($C210,'1. 개요'!$C$68:$C$78,0)&gt;0,"O"),"X")</f>
        <v>X</v>
      </c>
      <c r="N210" s="8" t="str">
        <f t="shared" si="29"/>
        <v>X</v>
      </c>
      <c r="O210" s="2" t="str" cm="1">
        <f t="array" ref="O210">IF($O$7="N/A",$N210,INDEX($P210:$S210,$O$2))</f>
        <v>X</v>
      </c>
      <c r="P210" s="38"/>
      <c r="Q210" s="1" t="str">
        <f t="shared" si="30"/>
        <v>O</v>
      </c>
      <c r="R210" s="38"/>
      <c r="S210" s="38"/>
      <c r="T210" s="8" t="str">
        <f t="shared" si="28"/>
        <v>O</v>
      </c>
      <c r="U210" s="8" t="e">
        <f t="shared" si="31"/>
        <v>#VALUE!</v>
      </c>
      <c r="V210" s="8" t="e">
        <f t="shared" si="32"/>
        <v>#VALUE!</v>
      </c>
      <c r="X210" s="4" t="str">
        <f t="shared" si="34"/>
        <v/>
      </c>
      <c r="Y210" s="4" t="str">
        <f t="shared" si="27"/>
        <v/>
      </c>
      <c r="Z210" s="4" t="str">
        <f t="shared" si="27"/>
        <v/>
      </c>
      <c r="AA210" s="4" t="str">
        <f t="shared" si="27"/>
        <v/>
      </c>
      <c r="AB210" s="4" t="str">
        <f t="shared" si="27"/>
        <v/>
      </c>
      <c r="AC210" s="4" t="str">
        <f t="shared" si="27"/>
        <v/>
      </c>
      <c r="AD210" s="4" t="str">
        <f t="shared" si="27"/>
        <v/>
      </c>
      <c r="AE210" s="4" t="str">
        <f t="shared" si="27"/>
        <v/>
      </c>
      <c r="AF210" s="4" t="str">
        <f t="shared" si="27"/>
        <v/>
      </c>
      <c r="AG210" s="4" t="str">
        <f t="shared" si="27"/>
        <v/>
      </c>
    </row>
    <row r="211" spans="1:33">
      <c r="A211" s="6">
        <f t="shared" si="33"/>
        <v>204</v>
      </c>
      <c r="B211" s="36">
        <f>TABLE!E205</f>
        <v>0</v>
      </c>
      <c r="C211" s="36">
        <f>TABLE!F205</f>
        <v>0</v>
      </c>
      <c r="D211" s="155">
        <f>TABLE!S205</f>
        <v>0</v>
      </c>
      <c r="E211" s="176" t="e">
        <f>INDEX(기업의이해[description],MATCH(B211,기업의이해[name],0))</f>
        <v>#N/A</v>
      </c>
      <c r="F211" s="179">
        <f>+TABLE!U205</f>
        <v>0</v>
      </c>
      <c r="G211" s="177" t="str">
        <f>TEXT(TABLE!R205,"0000-00-00")</f>
        <v>0000-00-00</v>
      </c>
      <c r="H211" s="59">
        <f>+TABLE!J205</f>
        <v>0</v>
      </c>
      <c r="I211" s="59">
        <f>+TABLE!K205</f>
        <v>0</v>
      </c>
      <c r="J211" s="59">
        <f>+TABLE!M205</f>
        <v>0</v>
      </c>
      <c r="K211" s="156">
        <f>+TABLE!P205</f>
        <v>0</v>
      </c>
      <c r="L211" s="156">
        <f>+TABLE!Q205</f>
        <v>0</v>
      </c>
      <c r="M211" s="138" t="str">
        <f>IFERROR(IF(MATCH($C211,'1. 개요'!$C$68:$C$78,0)&gt;0,"O"),"X")</f>
        <v>X</v>
      </c>
      <c r="N211" s="8" t="str">
        <f t="shared" si="29"/>
        <v>X</v>
      </c>
      <c r="O211" s="2" t="str" cm="1">
        <f t="array" ref="O211">IF($O$7="N/A",$N211,INDEX($P211:$S211,$O$2))</f>
        <v>X</v>
      </c>
      <c r="P211" s="38"/>
      <c r="Q211" s="1" t="str">
        <f t="shared" si="30"/>
        <v>O</v>
      </c>
      <c r="R211" s="38"/>
      <c r="S211" s="38"/>
      <c r="T211" s="8" t="str">
        <f t="shared" si="28"/>
        <v>O</v>
      </c>
      <c r="U211" s="8" t="e">
        <f t="shared" si="31"/>
        <v>#VALUE!</v>
      </c>
      <c r="V211" s="8" t="e">
        <f t="shared" si="32"/>
        <v>#VALUE!</v>
      </c>
      <c r="X211" s="4" t="str">
        <f t="shared" si="34"/>
        <v/>
      </c>
      <c r="Y211" s="4" t="str">
        <f t="shared" si="27"/>
        <v/>
      </c>
      <c r="Z211" s="4" t="str">
        <f t="shared" si="27"/>
        <v/>
      </c>
      <c r="AA211" s="4" t="str">
        <f t="shared" si="27"/>
        <v/>
      </c>
      <c r="AB211" s="4" t="str">
        <f t="shared" si="27"/>
        <v/>
      </c>
      <c r="AC211" s="4" t="str">
        <f t="shared" si="27"/>
        <v/>
      </c>
      <c r="AD211" s="4" t="str">
        <f t="shared" si="27"/>
        <v/>
      </c>
      <c r="AE211" s="4" t="str">
        <f t="shared" si="27"/>
        <v/>
      </c>
      <c r="AF211" s="4" t="str">
        <f t="shared" si="27"/>
        <v/>
      </c>
      <c r="AG211" s="4" t="str">
        <f t="shared" si="27"/>
        <v/>
      </c>
    </row>
    <row r="212" spans="1:33">
      <c r="A212" s="6">
        <f t="shared" si="33"/>
        <v>205</v>
      </c>
      <c r="B212" s="36">
        <f>TABLE!E206</f>
        <v>0</v>
      </c>
      <c r="C212" s="36">
        <f>TABLE!F206</f>
        <v>0</v>
      </c>
      <c r="D212" s="155">
        <f>TABLE!S206</f>
        <v>0</v>
      </c>
      <c r="E212" s="176" t="e">
        <f>INDEX(기업의이해[description],MATCH(B212,기업의이해[name],0))</f>
        <v>#N/A</v>
      </c>
      <c r="F212" s="179">
        <f>+TABLE!U206</f>
        <v>0</v>
      </c>
      <c r="G212" s="177" t="str">
        <f>TEXT(TABLE!R206,"0000-00-00")</f>
        <v>0000-00-00</v>
      </c>
      <c r="H212" s="59">
        <f>+TABLE!J206</f>
        <v>0</v>
      </c>
      <c r="I212" s="59">
        <f>+TABLE!K206</f>
        <v>0</v>
      </c>
      <c r="J212" s="59">
        <f>+TABLE!M206</f>
        <v>0</v>
      </c>
      <c r="K212" s="156">
        <f>+TABLE!P206</f>
        <v>0</v>
      </c>
      <c r="L212" s="156">
        <f>+TABLE!Q206</f>
        <v>0</v>
      </c>
      <c r="M212" s="138" t="str">
        <f>IFERROR(IF(MATCH($C212,'1. 개요'!$C$68:$C$78,0)&gt;0,"O"),"X")</f>
        <v>X</v>
      </c>
      <c r="N212" s="8" t="str">
        <f t="shared" si="29"/>
        <v>X</v>
      </c>
      <c r="O212" s="2" t="str" cm="1">
        <f t="array" ref="O212">IF($O$7="N/A",$N212,INDEX($P212:$S212,$O$2))</f>
        <v>X</v>
      </c>
      <c r="P212" s="38"/>
      <c r="Q212" s="1" t="str">
        <f t="shared" si="30"/>
        <v>O</v>
      </c>
      <c r="R212" s="38"/>
      <c r="S212" s="38"/>
      <c r="T212" s="8" t="str">
        <f t="shared" si="28"/>
        <v>O</v>
      </c>
      <c r="U212" s="8" t="e">
        <f t="shared" si="31"/>
        <v>#VALUE!</v>
      </c>
      <c r="V212" s="8" t="e">
        <f t="shared" si="32"/>
        <v>#VALUE!</v>
      </c>
      <c r="X212" s="4" t="str">
        <f t="shared" si="34"/>
        <v/>
      </c>
      <c r="Y212" s="4" t="str">
        <f t="shared" si="27"/>
        <v/>
      </c>
      <c r="Z212" s="4" t="str">
        <f t="shared" si="27"/>
        <v/>
      </c>
      <c r="AA212" s="4" t="str">
        <f t="shared" si="27"/>
        <v/>
      </c>
      <c r="AB212" s="4" t="str">
        <f t="shared" si="27"/>
        <v/>
      </c>
      <c r="AC212" s="4" t="str">
        <f t="shared" si="27"/>
        <v/>
      </c>
      <c r="AD212" s="4" t="str">
        <f t="shared" si="27"/>
        <v/>
      </c>
      <c r="AE212" s="4" t="str">
        <f t="shared" si="27"/>
        <v/>
      </c>
      <c r="AF212" s="4" t="str">
        <f t="shared" si="27"/>
        <v/>
      </c>
      <c r="AG212" s="4" t="str">
        <f t="shared" si="27"/>
        <v/>
      </c>
    </row>
    <row r="213" spans="1:33">
      <c r="A213" s="6">
        <f t="shared" si="33"/>
        <v>206</v>
      </c>
      <c r="B213" s="36">
        <f>TABLE!E207</f>
        <v>0</v>
      </c>
      <c r="C213" s="36">
        <f>TABLE!F207</f>
        <v>0</v>
      </c>
      <c r="D213" s="155">
        <f>TABLE!S207</f>
        <v>0</v>
      </c>
      <c r="E213" s="176" t="e">
        <f>INDEX(기업의이해[description],MATCH(B213,기업의이해[name],0))</f>
        <v>#N/A</v>
      </c>
      <c r="F213" s="179">
        <f>+TABLE!U207</f>
        <v>0</v>
      </c>
      <c r="G213" s="177" t="str">
        <f>TEXT(TABLE!R207,"0000-00-00")</f>
        <v>0000-00-00</v>
      </c>
      <c r="H213" s="59">
        <f>+TABLE!J207</f>
        <v>0</v>
      </c>
      <c r="I213" s="59">
        <f>+TABLE!K207</f>
        <v>0</v>
      </c>
      <c r="J213" s="59">
        <f>+TABLE!M207</f>
        <v>0</v>
      </c>
      <c r="K213" s="156">
        <f>+TABLE!P207</f>
        <v>0</v>
      </c>
      <c r="L213" s="156">
        <f>+TABLE!Q207</f>
        <v>0</v>
      </c>
      <c r="M213" s="138" t="str">
        <f>IFERROR(IF(MATCH($C213,'1. 개요'!$C$68:$C$78,0)&gt;0,"O"),"X")</f>
        <v>X</v>
      </c>
      <c r="N213" s="8" t="str">
        <f t="shared" si="29"/>
        <v>X</v>
      </c>
      <c r="O213" s="2" t="str" cm="1">
        <f t="array" ref="O213">IF($O$7="N/A",$N213,INDEX($P213:$S213,$O$2))</f>
        <v>X</v>
      </c>
      <c r="P213" s="38"/>
      <c r="Q213" s="1" t="str">
        <f t="shared" si="30"/>
        <v>O</v>
      </c>
      <c r="R213" s="38"/>
      <c r="S213" s="38"/>
      <c r="T213" s="8" t="str">
        <f t="shared" si="28"/>
        <v>O</v>
      </c>
      <c r="U213" s="8" t="e">
        <f t="shared" si="31"/>
        <v>#VALUE!</v>
      </c>
      <c r="V213" s="8" t="e">
        <f t="shared" si="32"/>
        <v>#VALUE!</v>
      </c>
      <c r="X213" s="4" t="str">
        <f t="shared" si="34"/>
        <v/>
      </c>
      <c r="Y213" s="4" t="str">
        <f t="shared" si="27"/>
        <v/>
      </c>
      <c r="Z213" s="4" t="str">
        <f t="shared" si="27"/>
        <v/>
      </c>
      <c r="AA213" s="4" t="str">
        <f t="shared" si="27"/>
        <v/>
      </c>
      <c r="AB213" s="4" t="str">
        <f t="shared" si="27"/>
        <v/>
      </c>
      <c r="AC213" s="4" t="str">
        <f t="shared" si="27"/>
        <v/>
      </c>
      <c r="AD213" s="4" t="str">
        <f t="shared" si="27"/>
        <v/>
      </c>
      <c r="AE213" s="4" t="str">
        <f t="shared" si="27"/>
        <v/>
      </c>
      <c r="AF213" s="4" t="str">
        <f t="shared" si="27"/>
        <v/>
      </c>
      <c r="AG213" s="4" t="str">
        <f t="shared" si="27"/>
        <v/>
      </c>
    </row>
    <row r="214" spans="1:33">
      <c r="A214" s="6">
        <f t="shared" si="33"/>
        <v>207</v>
      </c>
      <c r="B214" s="36">
        <f>TABLE!E208</f>
        <v>0</v>
      </c>
      <c r="C214" s="36">
        <f>TABLE!F208</f>
        <v>0</v>
      </c>
      <c r="D214" s="155">
        <f>TABLE!S208</f>
        <v>0</v>
      </c>
      <c r="E214" s="176" t="e">
        <f>INDEX(기업의이해[description],MATCH(B214,기업의이해[name],0))</f>
        <v>#N/A</v>
      </c>
      <c r="F214" s="179">
        <f>+TABLE!U208</f>
        <v>0</v>
      </c>
      <c r="G214" s="177" t="str">
        <f>TEXT(TABLE!R208,"0000-00-00")</f>
        <v>0000-00-00</v>
      </c>
      <c r="H214" s="59">
        <f>+TABLE!J208</f>
        <v>0</v>
      </c>
      <c r="I214" s="59">
        <f>+TABLE!K208</f>
        <v>0</v>
      </c>
      <c r="J214" s="59">
        <f>+TABLE!M208</f>
        <v>0</v>
      </c>
      <c r="K214" s="156">
        <f>+TABLE!P208</f>
        <v>0</v>
      </c>
      <c r="L214" s="156">
        <f>+TABLE!Q208</f>
        <v>0</v>
      </c>
      <c r="M214" s="138" t="str">
        <f>IFERROR(IF(MATCH($C214,'1. 개요'!$C$68:$C$78,0)&gt;0,"O"),"X")</f>
        <v>X</v>
      </c>
      <c r="N214" s="8" t="str">
        <f t="shared" si="29"/>
        <v>X</v>
      </c>
      <c r="O214" s="2" t="str" cm="1">
        <f t="array" ref="O214">IF($O$7="N/A",$N214,INDEX($P214:$S214,$O$2))</f>
        <v>X</v>
      </c>
      <c r="P214" s="38"/>
      <c r="Q214" s="1" t="str">
        <f t="shared" si="30"/>
        <v>O</v>
      </c>
      <c r="R214" s="38"/>
      <c r="S214" s="38"/>
      <c r="T214" s="8" t="str">
        <f t="shared" si="28"/>
        <v>O</v>
      </c>
      <c r="U214" s="8" t="e">
        <f t="shared" si="31"/>
        <v>#VALUE!</v>
      </c>
      <c r="V214" s="8" t="e">
        <f t="shared" si="32"/>
        <v>#VALUE!</v>
      </c>
      <c r="X214" s="4" t="str">
        <f t="shared" si="34"/>
        <v/>
      </c>
      <c r="Y214" s="4" t="str">
        <f t="shared" si="27"/>
        <v/>
      </c>
      <c r="Z214" s="4" t="str">
        <f t="shared" si="27"/>
        <v/>
      </c>
      <c r="AA214" s="4" t="str">
        <f t="shared" si="27"/>
        <v/>
      </c>
      <c r="AB214" s="4" t="str">
        <f t="shared" si="27"/>
        <v/>
      </c>
      <c r="AC214" s="4" t="str">
        <f t="shared" si="27"/>
        <v/>
      </c>
      <c r="AD214" s="4" t="str">
        <f t="shared" si="27"/>
        <v/>
      </c>
      <c r="AE214" s="4" t="str">
        <f t="shared" si="27"/>
        <v/>
      </c>
      <c r="AF214" s="4" t="str">
        <f t="shared" si="27"/>
        <v/>
      </c>
      <c r="AG214" s="4" t="str">
        <f t="shared" si="27"/>
        <v/>
      </c>
    </row>
    <row r="215" spans="1:33">
      <c r="A215" s="6">
        <f t="shared" si="33"/>
        <v>208</v>
      </c>
      <c r="B215" s="36">
        <f>TABLE!E209</f>
        <v>0</v>
      </c>
      <c r="C215" s="36">
        <f>TABLE!F209</f>
        <v>0</v>
      </c>
      <c r="D215" s="155">
        <f>TABLE!S209</f>
        <v>0</v>
      </c>
      <c r="E215" s="176" t="e">
        <f>INDEX(기업의이해[description],MATCH(B215,기업의이해[name],0))</f>
        <v>#N/A</v>
      </c>
      <c r="F215" s="179">
        <f>+TABLE!U209</f>
        <v>0</v>
      </c>
      <c r="G215" s="177" t="str">
        <f>TEXT(TABLE!R209,"0000-00-00")</f>
        <v>0000-00-00</v>
      </c>
      <c r="H215" s="59">
        <f>+TABLE!J209</f>
        <v>0</v>
      </c>
      <c r="I215" s="59">
        <f>+TABLE!K209</f>
        <v>0</v>
      </c>
      <c r="J215" s="59">
        <f>+TABLE!M209</f>
        <v>0</v>
      </c>
      <c r="K215" s="156">
        <f>+TABLE!P209</f>
        <v>0</v>
      </c>
      <c r="L215" s="156">
        <f>+TABLE!Q209</f>
        <v>0</v>
      </c>
      <c r="M215" s="138" t="str">
        <f>IFERROR(IF(MATCH($C215,'1. 개요'!$C$68:$C$78,0)&gt;0,"O"),"X")</f>
        <v>X</v>
      </c>
      <c r="N215" s="8" t="str">
        <f t="shared" si="29"/>
        <v>X</v>
      </c>
      <c r="O215" s="2" t="str" cm="1">
        <f t="array" ref="O215">IF($O$7="N/A",$N215,INDEX($P215:$S215,$O$2))</f>
        <v>X</v>
      </c>
      <c r="P215" s="38"/>
      <c r="Q215" s="1" t="str">
        <f t="shared" si="30"/>
        <v>O</v>
      </c>
      <c r="R215" s="38"/>
      <c r="S215" s="38"/>
      <c r="T215" s="8" t="str">
        <f t="shared" si="28"/>
        <v>O</v>
      </c>
      <c r="U215" s="8" t="e">
        <f t="shared" si="31"/>
        <v>#VALUE!</v>
      </c>
      <c r="V215" s="8" t="e">
        <f t="shared" si="32"/>
        <v>#VALUE!</v>
      </c>
      <c r="X215" s="4" t="str">
        <f t="shared" si="34"/>
        <v/>
      </c>
      <c r="Y215" s="4" t="str">
        <f t="shared" si="27"/>
        <v/>
      </c>
      <c r="Z215" s="4" t="str">
        <f t="shared" ref="Y215:AG243" si="35">IF(Z$7="N/A", "", COUNTIF($D215:$E215, "*" &amp; Z$7 &amp; "*"))</f>
        <v/>
      </c>
      <c r="AA215" s="4" t="str">
        <f t="shared" si="35"/>
        <v/>
      </c>
      <c r="AB215" s="4" t="str">
        <f t="shared" si="35"/>
        <v/>
      </c>
      <c r="AC215" s="4" t="str">
        <f t="shared" si="35"/>
        <v/>
      </c>
      <c r="AD215" s="4" t="str">
        <f t="shared" si="35"/>
        <v/>
      </c>
      <c r="AE215" s="4" t="str">
        <f t="shared" si="35"/>
        <v/>
      </c>
      <c r="AF215" s="4" t="str">
        <f t="shared" si="35"/>
        <v/>
      </c>
      <c r="AG215" s="4" t="str">
        <f t="shared" si="35"/>
        <v/>
      </c>
    </row>
    <row r="216" spans="1:33">
      <c r="A216" s="6">
        <f t="shared" si="33"/>
        <v>209</v>
      </c>
      <c r="B216" s="36">
        <f>TABLE!E210</f>
        <v>0</v>
      </c>
      <c r="C216" s="36">
        <f>TABLE!F210</f>
        <v>0</v>
      </c>
      <c r="D216" s="155">
        <f>TABLE!S210</f>
        <v>0</v>
      </c>
      <c r="E216" s="176" t="e">
        <f>INDEX(기업의이해[description],MATCH(B216,기업의이해[name],0))</f>
        <v>#N/A</v>
      </c>
      <c r="F216" s="179">
        <f>+TABLE!U210</f>
        <v>0</v>
      </c>
      <c r="G216" s="177" t="str">
        <f>TEXT(TABLE!R210,"0000-00-00")</f>
        <v>0000-00-00</v>
      </c>
      <c r="H216" s="59">
        <f>+TABLE!J210</f>
        <v>0</v>
      </c>
      <c r="I216" s="59">
        <f>+TABLE!K210</f>
        <v>0</v>
      </c>
      <c r="J216" s="59">
        <f>+TABLE!M210</f>
        <v>0</v>
      </c>
      <c r="K216" s="156">
        <f>+TABLE!P210</f>
        <v>0</v>
      </c>
      <c r="L216" s="156">
        <f>+TABLE!Q210</f>
        <v>0</v>
      </c>
      <c r="M216" s="138" t="str">
        <f>IFERROR(IF(MATCH($C216,'1. 개요'!$C$68:$C$78,0)&gt;0,"O"),"X")</f>
        <v>X</v>
      </c>
      <c r="N216" s="8" t="str">
        <f t="shared" si="29"/>
        <v>X</v>
      </c>
      <c r="O216" s="2" t="str" cm="1">
        <f t="array" ref="O216">IF($O$7="N/A",$N216,INDEX($P216:$S216,$O$2))</f>
        <v>X</v>
      </c>
      <c r="P216" s="38"/>
      <c r="Q216" s="1" t="str">
        <f t="shared" si="30"/>
        <v>O</v>
      </c>
      <c r="R216" s="38"/>
      <c r="S216" s="38"/>
      <c r="T216" s="8" t="str">
        <f t="shared" si="28"/>
        <v>O</v>
      </c>
      <c r="U216" s="8" t="e">
        <f t="shared" si="31"/>
        <v>#VALUE!</v>
      </c>
      <c r="V216" s="8" t="e">
        <f t="shared" si="32"/>
        <v>#VALUE!</v>
      </c>
      <c r="X216" s="4" t="str">
        <f t="shared" si="34"/>
        <v/>
      </c>
      <c r="Y216" s="4" t="str">
        <f t="shared" si="35"/>
        <v/>
      </c>
      <c r="Z216" s="4" t="str">
        <f t="shared" si="35"/>
        <v/>
      </c>
      <c r="AA216" s="4" t="str">
        <f t="shared" si="35"/>
        <v/>
      </c>
      <c r="AB216" s="4" t="str">
        <f t="shared" si="35"/>
        <v/>
      </c>
      <c r="AC216" s="4" t="str">
        <f t="shared" si="35"/>
        <v/>
      </c>
      <c r="AD216" s="4" t="str">
        <f t="shared" si="35"/>
        <v/>
      </c>
      <c r="AE216" s="4" t="str">
        <f t="shared" si="35"/>
        <v/>
      </c>
      <c r="AF216" s="4" t="str">
        <f t="shared" si="35"/>
        <v/>
      </c>
      <c r="AG216" s="4" t="str">
        <f t="shared" si="35"/>
        <v/>
      </c>
    </row>
    <row r="217" spans="1:33">
      <c r="A217" s="6">
        <f t="shared" si="33"/>
        <v>210</v>
      </c>
      <c r="B217" s="36">
        <f>TABLE!E211</f>
        <v>0</v>
      </c>
      <c r="C217" s="36">
        <f>TABLE!F211</f>
        <v>0</v>
      </c>
      <c r="D217" s="155">
        <f>TABLE!S211</f>
        <v>0</v>
      </c>
      <c r="E217" s="176" t="e">
        <f>INDEX(기업의이해[description],MATCH(B217,기업의이해[name],0))</f>
        <v>#N/A</v>
      </c>
      <c r="F217" s="179">
        <f>+TABLE!U211</f>
        <v>0</v>
      </c>
      <c r="G217" s="177" t="str">
        <f>TEXT(TABLE!R211,"0000-00-00")</f>
        <v>0000-00-00</v>
      </c>
      <c r="H217" s="59">
        <f>+TABLE!J211</f>
        <v>0</v>
      </c>
      <c r="I217" s="59">
        <f>+TABLE!K211</f>
        <v>0</v>
      </c>
      <c r="J217" s="59">
        <f>+TABLE!M211</f>
        <v>0</v>
      </c>
      <c r="K217" s="156">
        <f>+TABLE!P211</f>
        <v>0</v>
      </c>
      <c r="L217" s="156">
        <f>+TABLE!Q211</f>
        <v>0</v>
      </c>
      <c r="M217" s="138" t="str">
        <f>IFERROR(IF(MATCH($C217,'1. 개요'!$C$68:$C$78,0)&gt;0,"O"),"X")</f>
        <v>X</v>
      </c>
      <c r="N217" s="8" t="str">
        <f t="shared" si="29"/>
        <v>X</v>
      </c>
      <c r="O217" s="2" t="str" cm="1">
        <f t="array" ref="O217">IF($O$7="N/A",$N217,INDEX($P217:$S217,$O$2))</f>
        <v>X</v>
      </c>
      <c r="P217" s="38"/>
      <c r="Q217" s="1" t="str">
        <f t="shared" si="30"/>
        <v>O</v>
      </c>
      <c r="R217" s="38"/>
      <c r="S217" s="38"/>
      <c r="T217" s="8" t="str">
        <f t="shared" si="28"/>
        <v>O</v>
      </c>
      <c r="U217" s="8" t="e">
        <f t="shared" si="31"/>
        <v>#VALUE!</v>
      </c>
      <c r="V217" s="8" t="e">
        <f t="shared" si="32"/>
        <v>#VALUE!</v>
      </c>
      <c r="X217" s="4" t="str">
        <f t="shared" si="34"/>
        <v/>
      </c>
      <c r="Y217" s="4" t="str">
        <f t="shared" si="35"/>
        <v/>
      </c>
      <c r="Z217" s="4" t="str">
        <f t="shared" si="35"/>
        <v/>
      </c>
      <c r="AA217" s="4" t="str">
        <f t="shared" si="35"/>
        <v/>
      </c>
      <c r="AB217" s="4" t="str">
        <f t="shared" si="35"/>
        <v/>
      </c>
      <c r="AC217" s="4" t="str">
        <f t="shared" si="35"/>
        <v/>
      </c>
      <c r="AD217" s="4" t="str">
        <f t="shared" si="35"/>
        <v/>
      </c>
      <c r="AE217" s="4" t="str">
        <f t="shared" si="35"/>
        <v/>
      </c>
      <c r="AF217" s="4" t="str">
        <f t="shared" si="35"/>
        <v/>
      </c>
      <c r="AG217" s="4" t="str">
        <f t="shared" si="35"/>
        <v/>
      </c>
    </row>
    <row r="218" spans="1:33">
      <c r="A218" s="6">
        <f t="shared" si="33"/>
        <v>211</v>
      </c>
      <c r="B218" s="36">
        <f>TABLE!E212</f>
        <v>0</v>
      </c>
      <c r="C218" s="36">
        <f>TABLE!F212</f>
        <v>0</v>
      </c>
      <c r="D218" s="155">
        <f>TABLE!S212</f>
        <v>0</v>
      </c>
      <c r="E218" s="176" t="e">
        <f>INDEX(기업의이해[description],MATCH(B218,기업의이해[name],0))</f>
        <v>#N/A</v>
      </c>
      <c r="F218" s="179">
        <f>+TABLE!U212</f>
        <v>0</v>
      </c>
      <c r="G218" s="177" t="str">
        <f>TEXT(TABLE!R212,"0000-00-00")</f>
        <v>0000-00-00</v>
      </c>
      <c r="H218" s="59">
        <f>+TABLE!J212</f>
        <v>0</v>
      </c>
      <c r="I218" s="59">
        <f>+TABLE!K212</f>
        <v>0</v>
      </c>
      <c r="J218" s="59">
        <f>+TABLE!M212</f>
        <v>0</v>
      </c>
      <c r="K218" s="156">
        <f>+TABLE!P212</f>
        <v>0</v>
      </c>
      <c r="L218" s="156">
        <f>+TABLE!Q212</f>
        <v>0</v>
      </c>
      <c r="M218" s="138" t="str">
        <f>IFERROR(IF(MATCH($C218,'1. 개요'!$C$68:$C$78,0)&gt;0,"O"),"X")</f>
        <v>X</v>
      </c>
      <c r="N218" s="8" t="str">
        <f t="shared" si="29"/>
        <v>X</v>
      </c>
      <c r="O218" s="2" t="str" cm="1">
        <f t="array" ref="O218">IF($O$7="N/A",$N218,INDEX($P218:$S218,$O$2))</f>
        <v>X</v>
      </c>
      <c r="P218" s="38"/>
      <c r="Q218" s="1" t="str">
        <f t="shared" si="30"/>
        <v>O</v>
      </c>
      <c r="R218" s="38"/>
      <c r="S218" s="38"/>
      <c r="T218" s="8" t="str">
        <f t="shared" si="28"/>
        <v>O</v>
      </c>
      <c r="U218" s="8" t="e">
        <f t="shared" si="31"/>
        <v>#VALUE!</v>
      </c>
      <c r="V218" s="8" t="e">
        <f t="shared" si="32"/>
        <v>#VALUE!</v>
      </c>
      <c r="X218" s="4" t="str">
        <f t="shared" si="34"/>
        <v/>
      </c>
      <c r="Y218" s="4" t="str">
        <f t="shared" si="35"/>
        <v/>
      </c>
      <c r="Z218" s="4" t="str">
        <f t="shared" si="35"/>
        <v/>
      </c>
      <c r="AA218" s="4" t="str">
        <f t="shared" si="35"/>
        <v/>
      </c>
      <c r="AB218" s="4" t="str">
        <f t="shared" si="35"/>
        <v/>
      </c>
      <c r="AC218" s="4" t="str">
        <f t="shared" si="35"/>
        <v/>
      </c>
      <c r="AD218" s="4" t="str">
        <f t="shared" si="35"/>
        <v/>
      </c>
      <c r="AE218" s="4" t="str">
        <f t="shared" si="35"/>
        <v/>
      </c>
      <c r="AF218" s="4" t="str">
        <f t="shared" si="35"/>
        <v/>
      </c>
      <c r="AG218" s="4" t="str">
        <f t="shared" si="35"/>
        <v/>
      </c>
    </row>
    <row r="219" spans="1:33">
      <c r="A219" s="6">
        <f t="shared" si="33"/>
        <v>212</v>
      </c>
      <c r="B219" s="36">
        <f>TABLE!E213</f>
        <v>0</v>
      </c>
      <c r="C219" s="36">
        <f>TABLE!F213</f>
        <v>0</v>
      </c>
      <c r="D219" s="155">
        <f>TABLE!S213</f>
        <v>0</v>
      </c>
      <c r="E219" s="176" t="e">
        <f>INDEX(기업의이해[description],MATCH(B219,기업의이해[name],0))</f>
        <v>#N/A</v>
      </c>
      <c r="F219" s="179">
        <f>+TABLE!U213</f>
        <v>0</v>
      </c>
      <c r="G219" s="177" t="str">
        <f>TEXT(TABLE!R213,"0000-00-00")</f>
        <v>0000-00-00</v>
      </c>
      <c r="H219" s="59">
        <f>+TABLE!J213</f>
        <v>0</v>
      </c>
      <c r="I219" s="59">
        <f>+TABLE!K213</f>
        <v>0</v>
      </c>
      <c r="J219" s="59">
        <f>+TABLE!M213</f>
        <v>0</v>
      </c>
      <c r="K219" s="156">
        <f>+TABLE!P213</f>
        <v>0</v>
      </c>
      <c r="L219" s="156">
        <f>+TABLE!Q213</f>
        <v>0</v>
      </c>
      <c r="M219" s="138" t="str">
        <f>IFERROR(IF(MATCH($C219,'1. 개요'!$C$68:$C$78,0)&gt;0,"O"),"X")</f>
        <v>X</v>
      </c>
      <c r="N219" s="8" t="str">
        <f t="shared" si="29"/>
        <v>X</v>
      </c>
      <c r="O219" s="2" t="str" cm="1">
        <f t="array" ref="O219">IF($O$7="N/A",$N219,INDEX($P219:$S219,$O$2))</f>
        <v>X</v>
      </c>
      <c r="P219" s="38"/>
      <c r="Q219" s="1" t="str">
        <f t="shared" si="30"/>
        <v>O</v>
      </c>
      <c r="R219" s="38"/>
      <c r="S219" s="38"/>
      <c r="T219" s="8" t="str">
        <f t="shared" si="28"/>
        <v>O</v>
      </c>
      <c r="U219" s="8" t="e">
        <f t="shared" si="31"/>
        <v>#VALUE!</v>
      </c>
      <c r="V219" s="8" t="e">
        <f t="shared" si="32"/>
        <v>#VALUE!</v>
      </c>
      <c r="X219" s="4" t="str">
        <f t="shared" si="34"/>
        <v/>
      </c>
      <c r="Y219" s="4" t="str">
        <f t="shared" si="35"/>
        <v/>
      </c>
      <c r="Z219" s="4" t="str">
        <f t="shared" si="35"/>
        <v/>
      </c>
      <c r="AA219" s="4" t="str">
        <f t="shared" si="35"/>
        <v/>
      </c>
      <c r="AB219" s="4" t="str">
        <f t="shared" si="35"/>
        <v/>
      </c>
      <c r="AC219" s="4" t="str">
        <f t="shared" si="35"/>
        <v/>
      </c>
      <c r="AD219" s="4" t="str">
        <f t="shared" si="35"/>
        <v/>
      </c>
      <c r="AE219" s="4" t="str">
        <f t="shared" si="35"/>
        <v/>
      </c>
      <c r="AF219" s="4" t="str">
        <f t="shared" si="35"/>
        <v/>
      </c>
      <c r="AG219" s="4" t="str">
        <f t="shared" si="35"/>
        <v/>
      </c>
    </row>
    <row r="220" spans="1:33">
      <c r="A220" s="6">
        <f t="shared" si="33"/>
        <v>213</v>
      </c>
      <c r="B220" s="36">
        <f>TABLE!E214</f>
        <v>0</v>
      </c>
      <c r="C220" s="36">
        <f>TABLE!F214</f>
        <v>0</v>
      </c>
      <c r="D220" s="155">
        <f>TABLE!S214</f>
        <v>0</v>
      </c>
      <c r="E220" s="176" t="e">
        <f>INDEX(기업의이해[description],MATCH(B220,기업의이해[name],0))</f>
        <v>#N/A</v>
      </c>
      <c r="F220" s="179">
        <f>+TABLE!U214</f>
        <v>0</v>
      </c>
      <c r="G220" s="177" t="str">
        <f>TEXT(TABLE!R214,"0000-00-00")</f>
        <v>0000-00-00</v>
      </c>
      <c r="H220" s="59">
        <f>+TABLE!J214</f>
        <v>0</v>
      </c>
      <c r="I220" s="59">
        <f>+TABLE!K214</f>
        <v>0</v>
      </c>
      <c r="J220" s="59">
        <f>+TABLE!M214</f>
        <v>0</v>
      </c>
      <c r="K220" s="156">
        <f>+TABLE!P214</f>
        <v>0</v>
      </c>
      <c r="L220" s="156">
        <f>+TABLE!Q214</f>
        <v>0</v>
      </c>
      <c r="M220" s="138" t="str">
        <f>IFERROR(IF(MATCH($C220,'1. 개요'!$C$68:$C$78,0)&gt;0,"O"),"X")</f>
        <v>X</v>
      </c>
      <c r="N220" s="8" t="str">
        <f t="shared" si="29"/>
        <v>X</v>
      </c>
      <c r="O220" s="2" t="str" cm="1">
        <f t="array" ref="O220">IF($O$7="N/A",$N220,INDEX($P220:$S220,$O$2))</f>
        <v>X</v>
      </c>
      <c r="P220" s="38"/>
      <c r="Q220" s="1" t="str">
        <f t="shared" si="30"/>
        <v>O</v>
      </c>
      <c r="R220" s="38"/>
      <c r="S220" s="38"/>
      <c r="T220" s="8" t="str">
        <f t="shared" si="28"/>
        <v>O</v>
      </c>
      <c r="U220" s="8" t="e">
        <f t="shared" si="31"/>
        <v>#VALUE!</v>
      </c>
      <c r="V220" s="8" t="e">
        <f t="shared" si="32"/>
        <v>#VALUE!</v>
      </c>
      <c r="X220" s="4" t="str">
        <f t="shared" si="34"/>
        <v/>
      </c>
      <c r="Y220" s="4" t="str">
        <f t="shared" si="35"/>
        <v/>
      </c>
      <c r="Z220" s="4" t="str">
        <f t="shared" si="35"/>
        <v/>
      </c>
      <c r="AA220" s="4" t="str">
        <f t="shared" si="35"/>
        <v/>
      </c>
      <c r="AB220" s="4" t="str">
        <f t="shared" si="35"/>
        <v/>
      </c>
      <c r="AC220" s="4" t="str">
        <f t="shared" si="35"/>
        <v/>
      </c>
      <c r="AD220" s="4" t="str">
        <f t="shared" si="35"/>
        <v/>
      </c>
      <c r="AE220" s="4" t="str">
        <f t="shared" si="35"/>
        <v/>
      </c>
      <c r="AF220" s="4" t="str">
        <f t="shared" si="35"/>
        <v/>
      </c>
      <c r="AG220" s="4" t="str">
        <f t="shared" si="35"/>
        <v/>
      </c>
    </row>
    <row r="221" spans="1:33">
      <c r="A221" s="137">
        <f t="shared" si="33"/>
        <v>214</v>
      </c>
      <c r="B221" s="36">
        <f>TABLE!E215</f>
        <v>0</v>
      </c>
      <c r="C221" s="36">
        <f>TABLE!F215</f>
        <v>0</v>
      </c>
      <c r="D221" s="155">
        <f>TABLE!S215</f>
        <v>0</v>
      </c>
      <c r="E221" s="176" t="e">
        <f>INDEX(기업의이해[description],MATCH(B221,기업의이해[name],0))</f>
        <v>#N/A</v>
      </c>
      <c r="F221" s="179">
        <f>+TABLE!U215</f>
        <v>0</v>
      </c>
      <c r="G221" s="177" t="str">
        <f>TEXT(TABLE!R215,"0000-00-00")</f>
        <v>0000-00-00</v>
      </c>
      <c r="H221" s="59">
        <f>+TABLE!J215</f>
        <v>0</v>
      </c>
      <c r="I221" s="59">
        <f>+TABLE!K215</f>
        <v>0</v>
      </c>
      <c r="J221" s="59">
        <f>+TABLE!M215</f>
        <v>0</v>
      </c>
      <c r="K221" s="156">
        <f>+TABLE!P215</f>
        <v>0</v>
      </c>
      <c r="L221" s="156">
        <f>+TABLE!Q215</f>
        <v>0</v>
      </c>
      <c r="M221" s="138" t="str">
        <f>IFERROR(IF(MATCH($C221,'1. 개요'!$C$68:$C$78,0)&gt;0,"O"),"X")</f>
        <v>X</v>
      </c>
      <c r="N221" s="8" t="str">
        <f t="shared" si="29"/>
        <v>X</v>
      </c>
      <c r="O221" s="2" t="str" cm="1">
        <f t="array" ref="O221">IF($O$7="N/A",$N221,INDEX($P221:$S221,$O$2))</f>
        <v>X</v>
      </c>
      <c r="P221" s="38"/>
      <c r="Q221" s="1" t="str">
        <f t="shared" si="30"/>
        <v>O</v>
      </c>
      <c r="R221" s="38"/>
      <c r="S221" s="38"/>
      <c r="T221" s="8" t="str">
        <f t="shared" si="28"/>
        <v>O</v>
      </c>
      <c r="U221" s="8" t="e">
        <f t="shared" si="31"/>
        <v>#VALUE!</v>
      </c>
      <c r="V221" s="8" t="e">
        <f t="shared" si="32"/>
        <v>#VALUE!</v>
      </c>
      <c r="X221" s="4" t="str">
        <f t="shared" si="34"/>
        <v/>
      </c>
      <c r="Y221" s="4" t="str">
        <f t="shared" si="35"/>
        <v/>
      </c>
      <c r="Z221" s="4" t="str">
        <f t="shared" si="35"/>
        <v/>
      </c>
      <c r="AA221" s="4" t="str">
        <f t="shared" si="35"/>
        <v/>
      </c>
      <c r="AB221" s="4" t="str">
        <f t="shared" si="35"/>
        <v/>
      </c>
      <c r="AC221" s="4" t="str">
        <f t="shared" si="35"/>
        <v/>
      </c>
      <c r="AD221" s="4" t="str">
        <f t="shared" si="35"/>
        <v/>
      </c>
      <c r="AE221" s="4" t="str">
        <f t="shared" si="35"/>
        <v/>
      </c>
      <c r="AF221" s="4" t="str">
        <f t="shared" si="35"/>
        <v/>
      </c>
      <c r="AG221" s="4" t="str">
        <f t="shared" si="35"/>
        <v/>
      </c>
    </row>
    <row r="222" spans="1:33">
      <c r="A222" s="6">
        <f t="shared" si="33"/>
        <v>215</v>
      </c>
      <c r="B222" s="36">
        <f>TABLE!E216</f>
        <v>0</v>
      </c>
      <c r="C222" s="36">
        <f>TABLE!F216</f>
        <v>0</v>
      </c>
      <c r="D222" s="155">
        <f>TABLE!S216</f>
        <v>0</v>
      </c>
      <c r="E222" s="176" t="e">
        <f>INDEX(기업의이해[description],MATCH(B222,기업의이해[name],0))</f>
        <v>#N/A</v>
      </c>
      <c r="F222" s="179">
        <f>+TABLE!U216</f>
        <v>0</v>
      </c>
      <c r="G222" s="177" t="str">
        <f>TEXT(TABLE!R216,"0000-00-00")</f>
        <v>0000-00-00</v>
      </c>
      <c r="H222" s="59">
        <f>+TABLE!J216</f>
        <v>0</v>
      </c>
      <c r="I222" s="59">
        <f>+TABLE!K216</f>
        <v>0</v>
      </c>
      <c r="J222" s="59">
        <f>+TABLE!M216</f>
        <v>0</v>
      </c>
      <c r="K222" s="156">
        <f>+TABLE!P216</f>
        <v>0</v>
      </c>
      <c r="L222" s="156">
        <f>+TABLE!Q216</f>
        <v>0</v>
      </c>
      <c r="M222" s="138" t="str">
        <f>IFERROR(IF(MATCH($C222,'1. 개요'!$C$68:$C$78,0)&gt;0,"O"),"X")</f>
        <v>X</v>
      </c>
      <c r="N222" s="8" t="str">
        <f t="shared" si="29"/>
        <v>X</v>
      </c>
      <c r="O222" s="2" t="str" cm="1">
        <f t="array" ref="O222">IF($O$7="N/A",$N222,INDEX($P222:$S222,$O$2))</f>
        <v>X</v>
      </c>
      <c r="P222" s="38"/>
      <c r="Q222" s="1" t="str">
        <f t="shared" si="30"/>
        <v>O</v>
      </c>
      <c r="R222" s="38"/>
      <c r="S222" s="38"/>
      <c r="T222" s="8" t="str">
        <f t="shared" si="28"/>
        <v>O</v>
      </c>
      <c r="U222" s="8" t="e">
        <f t="shared" si="31"/>
        <v>#VALUE!</v>
      </c>
      <c r="V222" s="8" t="e">
        <f t="shared" si="32"/>
        <v>#VALUE!</v>
      </c>
      <c r="X222" s="4" t="str">
        <f t="shared" si="34"/>
        <v/>
      </c>
      <c r="Y222" s="4" t="str">
        <f t="shared" si="35"/>
        <v/>
      </c>
      <c r="Z222" s="4" t="str">
        <f t="shared" si="35"/>
        <v/>
      </c>
      <c r="AA222" s="4" t="str">
        <f t="shared" si="35"/>
        <v/>
      </c>
      <c r="AB222" s="4" t="str">
        <f t="shared" si="35"/>
        <v/>
      </c>
      <c r="AC222" s="4" t="str">
        <f t="shared" si="35"/>
        <v/>
      </c>
      <c r="AD222" s="4" t="str">
        <f t="shared" si="35"/>
        <v/>
      </c>
      <c r="AE222" s="4" t="str">
        <f t="shared" si="35"/>
        <v/>
      </c>
      <c r="AF222" s="4" t="str">
        <f t="shared" si="35"/>
        <v/>
      </c>
      <c r="AG222" s="4" t="str">
        <f t="shared" si="35"/>
        <v/>
      </c>
    </row>
    <row r="223" spans="1:33">
      <c r="A223" s="137">
        <f t="shared" si="33"/>
        <v>216</v>
      </c>
      <c r="B223" s="36">
        <f>TABLE!E217</f>
        <v>0</v>
      </c>
      <c r="C223" s="36">
        <f>TABLE!F217</f>
        <v>0</v>
      </c>
      <c r="D223" s="155">
        <f>TABLE!S217</f>
        <v>0</v>
      </c>
      <c r="E223" s="176" t="e">
        <f>INDEX(기업의이해[description],MATCH(B223,기업의이해[name],0))</f>
        <v>#N/A</v>
      </c>
      <c r="F223" s="179">
        <f>+TABLE!U217</f>
        <v>0</v>
      </c>
      <c r="G223" s="177" t="str">
        <f>TEXT(TABLE!R217,"0000-00-00")</f>
        <v>0000-00-00</v>
      </c>
      <c r="H223" s="59">
        <f>+TABLE!J217</f>
        <v>0</v>
      </c>
      <c r="I223" s="59">
        <f>+TABLE!K217</f>
        <v>0</v>
      </c>
      <c r="J223" s="59">
        <f>+TABLE!M217</f>
        <v>0</v>
      </c>
      <c r="K223" s="156">
        <f>+TABLE!P217</f>
        <v>0</v>
      </c>
      <c r="L223" s="156">
        <f>+TABLE!Q217</f>
        <v>0</v>
      </c>
      <c r="M223" s="138" t="str">
        <f>IFERROR(IF(MATCH($C223,'1. 개요'!$C$68:$C$78,0)&gt;0,"O"),"X")</f>
        <v>X</v>
      </c>
      <c r="N223" s="8" t="str">
        <f t="shared" si="29"/>
        <v>X</v>
      </c>
      <c r="O223" s="2" t="str" cm="1">
        <f t="array" ref="O223">IF($O$7="N/A",$N223,INDEX($P223:$S223,$O$2))</f>
        <v>X</v>
      </c>
      <c r="P223" s="38"/>
      <c r="Q223" s="1" t="str">
        <f t="shared" si="30"/>
        <v>O</v>
      </c>
      <c r="R223" s="38"/>
      <c r="S223" s="38"/>
      <c r="T223" s="8" t="str">
        <f t="shared" si="28"/>
        <v>O</v>
      </c>
      <c r="U223" s="8" t="e">
        <f t="shared" si="31"/>
        <v>#VALUE!</v>
      </c>
      <c r="V223" s="8" t="e">
        <f t="shared" si="32"/>
        <v>#VALUE!</v>
      </c>
      <c r="X223" s="4" t="str">
        <f t="shared" si="34"/>
        <v/>
      </c>
      <c r="Y223" s="4" t="str">
        <f t="shared" si="35"/>
        <v/>
      </c>
      <c r="Z223" s="4" t="str">
        <f t="shared" si="35"/>
        <v/>
      </c>
      <c r="AA223" s="4" t="str">
        <f t="shared" si="35"/>
        <v/>
      </c>
      <c r="AB223" s="4" t="str">
        <f t="shared" si="35"/>
        <v/>
      </c>
      <c r="AC223" s="4" t="str">
        <f t="shared" si="35"/>
        <v/>
      </c>
      <c r="AD223" s="4" t="str">
        <f t="shared" si="35"/>
        <v/>
      </c>
      <c r="AE223" s="4" t="str">
        <f t="shared" si="35"/>
        <v/>
      </c>
      <c r="AF223" s="4" t="str">
        <f t="shared" si="35"/>
        <v/>
      </c>
      <c r="AG223" s="4" t="str">
        <f t="shared" si="35"/>
        <v/>
      </c>
    </row>
    <row r="224" spans="1:33">
      <c r="A224" s="137">
        <f t="shared" si="33"/>
        <v>217</v>
      </c>
      <c r="B224" s="36">
        <f>TABLE!E218</f>
        <v>0</v>
      </c>
      <c r="C224" s="36">
        <f>TABLE!F218</f>
        <v>0</v>
      </c>
      <c r="D224" s="155">
        <f>TABLE!S218</f>
        <v>0</v>
      </c>
      <c r="E224" s="176" t="e">
        <f>INDEX(기업의이해[description],MATCH(B224,기업의이해[name],0))</f>
        <v>#N/A</v>
      </c>
      <c r="F224" s="179">
        <f>+TABLE!U218</f>
        <v>0</v>
      </c>
      <c r="G224" s="177" t="str">
        <f>TEXT(TABLE!R218,"0000-00-00")</f>
        <v>0000-00-00</v>
      </c>
      <c r="H224" s="59">
        <f>+TABLE!J218</f>
        <v>0</v>
      </c>
      <c r="I224" s="59">
        <f>+TABLE!K218</f>
        <v>0</v>
      </c>
      <c r="J224" s="59">
        <f>+TABLE!M218</f>
        <v>0</v>
      </c>
      <c r="K224" s="156">
        <f>+TABLE!P218</f>
        <v>0</v>
      </c>
      <c r="L224" s="156">
        <f>+TABLE!Q218</f>
        <v>0</v>
      </c>
      <c r="M224" s="138" t="str">
        <f>IFERROR(IF(MATCH($C224,'1. 개요'!$C$68:$C$78,0)&gt;0,"O"),"X")</f>
        <v>X</v>
      </c>
      <c r="N224" s="8" t="str">
        <f t="shared" si="29"/>
        <v>X</v>
      </c>
      <c r="O224" s="2" t="str" cm="1">
        <f t="array" ref="O224">IF($O$7="N/A",$N224,INDEX($P224:$S224,$O$2))</f>
        <v>X</v>
      </c>
      <c r="P224" s="38"/>
      <c r="Q224" s="1" t="str">
        <f t="shared" si="30"/>
        <v>O</v>
      </c>
      <c r="R224" s="38"/>
      <c r="S224" s="38"/>
      <c r="T224" s="8" t="str">
        <f t="shared" si="28"/>
        <v>O</v>
      </c>
      <c r="U224" s="8" t="e">
        <f t="shared" si="31"/>
        <v>#VALUE!</v>
      </c>
      <c r="V224" s="8" t="e">
        <f t="shared" si="32"/>
        <v>#VALUE!</v>
      </c>
      <c r="X224" s="4" t="str">
        <f t="shared" si="34"/>
        <v/>
      </c>
      <c r="Y224" s="4" t="str">
        <f t="shared" si="35"/>
        <v/>
      </c>
      <c r="Z224" s="4" t="str">
        <f t="shared" si="35"/>
        <v/>
      </c>
      <c r="AA224" s="4" t="str">
        <f t="shared" si="35"/>
        <v/>
      </c>
      <c r="AB224" s="4" t="str">
        <f t="shared" si="35"/>
        <v/>
      </c>
      <c r="AC224" s="4" t="str">
        <f t="shared" si="35"/>
        <v/>
      </c>
      <c r="AD224" s="4" t="str">
        <f t="shared" si="35"/>
        <v/>
      </c>
      <c r="AE224" s="4" t="str">
        <f t="shared" si="35"/>
        <v/>
      </c>
      <c r="AF224" s="4" t="str">
        <f t="shared" si="35"/>
        <v/>
      </c>
      <c r="AG224" s="4" t="str">
        <f t="shared" si="35"/>
        <v/>
      </c>
    </row>
    <row r="225" spans="1:33">
      <c r="A225" s="6">
        <f t="shared" si="33"/>
        <v>218</v>
      </c>
      <c r="B225" s="36">
        <f>TABLE!E219</f>
        <v>0</v>
      </c>
      <c r="C225" s="36">
        <f>TABLE!F219</f>
        <v>0</v>
      </c>
      <c r="D225" s="155">
        <f>TABLE!S219</f>
        <v>0</v>
      </c>
      <c r="E225" s="176" t="e">
        <f>INDEX(기업의이해[description],MATCH(B225,기업의이해[name],0))</f>
        <v>#N/A</v>
      </c>
      <c r="F225" s="179">
        <f>+TABLE!U219</f>
        <v>0</v>
      </c>
      <c r="G225" s="177" t="str">
        <f>TEXT(TABLE!R219,"0000-00-00")</f>
        <v>0000-00-00</v>
      </c>
      <c r="H225" s="59">
        <f>+TABLE!J219</f>
        <v>0</v>
      </c>
      <c r="I225" s="59">
        <f>+TABLE!K219</f>
        <v>0</v>
      </c>
      <c r="J225" s="59">
        <f>+TABLE!M219</f>
        <v>0</v>
      </c>
      <c r="K225" s="156">
        <f>+TABLE!P219</f>
        <v>0</v>
      </c>
      <c r="L225" s="156">
        <f>+TABLE!Q219</f>
        <v>0</v>
      </c>
      <c r="M225" s="138" t="str">
        <f>IFERROR(IF(MATCH($C225,'1. 개요'!$C$68:$C$78,0)&gt;0,"O"),"X")</f>
        <v>X</v>
      </c>
      <c r="N225" s="8" t="str">
        <f t="shared" si="29"/>
        <v>X</v>
      </c>
      <c r="O225" s="2" t="str" cm="1">
        <f t="array" ref="O225">IF($O$7="N/A",$N225,INDEX($P225:$S225,$O$2))</f>
        <v>X</v>
      </c>
      <c r="P225" s="38"/>
      <c r="Q225" s="1" t="str">
        <f t="shared" si="30"/>
        <v>O</v>
      </c>
      <c r="R225" s="38"/>
      <c r="S225" s="38"/>
      <c r="T225" s="8" t="str">
        <f t="shared" si="28"/>
        <v>O</v>
      </c>
      <c r="U225" s="8" t="e">
        <f t="shared" si="31"/>
        <v>#VALUE!</v>
      </c>
      <c r="V225" s="8" t="e">
        <f t="shared" si="32"/>
        <v>#VALUE!</v>
      </c>
      <c r="X225" s="4" t="str">
        <f t="shared" si="34"/>
        <v/>
      </c>
      <c r="Y225" s="4" t="str">
        <f t="shared" si="35"/>
        <v/>
      </c>
      <c r="Z225" s="4" t="str">
        <f t="shared" si="35"/>
        <v/>
      </c>
      <c r="AA225" s="4" t="str">
        <f t="shared" si="35"/>
        <v/>
      </c>
      <c r="AB225" s="4" t="str">
        <f t="shared" si="35"/>
        <v/>
      </c>
      <c r="AC225" s="4" t="str">
        <f t="shared" si="35"/>
        <v/>
      </c>
      <c r="AD225" s="4" t="str">
        <f t="shared" si="35"/>
        <v/>
      </c>
      <c r="AE225" s="4" t="str">
        <f t="shared" si="35"/>
        <v/>
      </c>
      <c r="AF225" s="4" t="str">
        <f t="shared" si="35"/>
        <v/>
      </c>
      <c r="AG225" s="4" t="str">
        <f t="shared" si="35"/>
        <v/>
      </c>
    </row>
    <row r="226" spans="1:33">
      <c r="A226" s="6">
        <f t="shared" si="33"/>
        <v>219</v>
      </c>
      <c r="B226" s="36">
        <f>TABLE!E220</f>
        <v>0</v>
      </c>
      <c r="C226" s="36">
        <f>TABLE!F220</f>
        <v>0</v>
      </c>
      <c r="D226" s="155">
        <f>TABLE!S220</f>
        <v>0</v>
      </c>
      <c r="E226" s="176" t="e">
        <f>INDEX(기업의이해[description],MATCH(B226,기업의이해[name],0))</f>
        <v>#N/A</v>
      </c>
      <c r="F226" s="179">
        <f>+TABLE!U220</f>
        <v>0</v>
      </c>
      <c r="G226" s="177" t="str">
        <f>TEXT(TABLE!R220,"0000-00-00")</f>
        <v>0000-00-00</v>
      </c>
      <c r="H226" s="59">
        <f>+TABLE!J220</f>
        <v>0</v>
      </c>
      <c r="I226" s="59">
        <f>+TABLE!K220</f>
        <v>0</v>
      </c>
      <c r="J226" s="59">
        <f>+TABLE!M220</f>
        <v>0</v>
      </c>
      <c r="K226" s="156">
        <f>+TABLE!P220</f>
        <v>0</v>
      </c>
      <c r="L226" s="156">
        <f>+TABLE!Q220</f>
        <v>0</v>
      </c>
      <c r="M226" s="138" t="str">
        <f>IFERROR(IF(MATCH($C226,'1. 개요'!$C$68:$C$78,0)&gt;0,"O"),"X")</f>
        <v>X</v>
      </c>
      <c r="N226" s="8" t="str">
        <f t="shared" si="29"/>
        <v>X</v>
      </c>
      <c r="O226" s="2" t="str" cm="1">
        <f t="array" ref="O226">IF($O$7="N/A",$N226,INDEX($P226:$S226,$O$2))</f>
        <v>X</v>
      </c>
      <c r="P226" s="38"/>
      <c r="Q226" s="1" t="str">
        <f t="shared" si="30"/>
        <v>O</v>
      </c>
      <c r="R226" s="38"/>
      <c r="S226" s="38"/>
      <c r="T226" s="8" t="str">
        <f t="shared" si="28"/>
        <v>O</v>
      </c>
      <c r="U226" s="8" t="e">
        <f t="shared" si="31"/>
        <v>#VALUE!</v>
      </c>
      <c r="V226" s="8" t="e">
        <f t="shared" si="32"/>
        <v>#VALUE!</v>
      </c>
      <c r="X226" s="4" t="str">
        <f t="shared" si="34"/>
        <v/>
      </c>
      <c r="Y226" s="4" t="str">
        <f t="shared" si="35"/>
        <v/>
      </c>
      <c r="Z226" s="4" t="str">
        <f t="shared" si="35"/>
        <v/>
      </c>
      <c r="AA226" s="4" t="str">
        <f t="shared" si="35"/>
        <v/>
      </c>
      <c r="AB226" s="4" t="str">
        <f t="shared" si="35"/>
        <v/>
      </c>
      <c r="AC226" s="4" t="str">
        <f t="shared" si="35"/>
        <v/>
      </c>
      <c r="AD226" s="4" t="str">
        <f t="shared" si="35"/>
        <v/>
      </c>
      <c r="AE226" s="4" t="str">
        <f t="shared" si="35"/>
        <v/>
      </c>
      <c r="AF226" s="4" t="str">
        <f t="shared" si="35"/>
        <v/>
      </c>
      <c r="AG226" s="4" t="str">
        <f t="shared" si="35"/>
        <v/>
      </c>
    </row>
    <row r="227" spans="1:33">
      <c r="A227" s="6">
        <f t="shared" si="33"/>
        <v>220</v>
      </c>
      <c r="B227" s="36">
        <f>TABLE!E221</f>
        <v>0</v>
      </c>
      <c r="C227" s="36">
        <f>TABLE!F221</f>
        <v>0</v>
      </c>
      <c r="D227" s="155">
        <f>TABLE!S221</f>
        <v>0</v>
      </c>
      <c r="E227" s="176" t="e">
        <f>INDEX(기업의이해[description],MATCH(B227,기업의이해[name],0))</f>
        <v>#N/A</v>
      </c>
      <c r="F227" s="179">
        <f>+TABLE!U221</f>
        <v>0</v>
      </c>
      <c r="G227" s="177" t="str">
        <f>TEXT(TABLE!R221,"0000-00-00")</f>
        <v>0000-00-00</v>
      </c>
      <c r="H227" s="59">
        <f>+TABLE!J221</f>
        <v>0</v>
      </c>
      <c r="I227" s="59">
        <f>+TABLE!K221</f>
        <v>0</v>
      </c>
      <c r="J227" s="59">
        <f>+TABLE!M221</f>
        <v>0</v>
      </c>
      <c r="K227" s="156">
        <f>+TABLE!P221</f>
        <v>0</v>
      </c>
      <c r="L227" s="156">
        <f>+TABLE!Q221</f>
        <v>0</v>
      </c>
      <c r="M227" s="138" t="str">
        <f>IFERROR(IF(MATCH($C227,'1. 개요'!$C$68:$C$78,0)&gt;0,"O"),"X")</f>
        <v>X</v>
      </c>
      <c r="N227" s="8" t="str">
        <f t="shared" si="29"/>
        <v>X</v>
      </c>
      <c r="O227" s="2" t="str" cm="1">
        <f t="array" ref="O227">IF($O$7="N/A",$N227,INDEX($P227:$S227,$O$2))</f>
        <v>X</v>
      </c>
      <c r="P227" s="38"/>
      <c r="Q227" s="1" t="str">
        <f t="shared" si="30"/>
        <v>O</v>
      </c>
      <c r="R227" s="38"/>
      <c r="S227" s="38"/>
      <c r="T227" s="8" t="str">
        <f t="shared" si="28"/>
        <v>O</v>
      </c>
      <c r="U227" s="8" t="e">
        <f t="shared" si="31"/>
        <v>#VALUE!</v>
      </c>
      <c r="V227" s="8" t="e">
        <f t="shared" si="32"/>
        <v>#VALUE!</v>
      </c>
      <c r="X227" s="4" t="str">
        <f t="shared" si="34"/>
        <v/>
      </c>
      <c r="Y227" s="4" t="str">
        <f t="shared" si="35"/>
        <v/>
      </c>
      <c r="Z227" s="4" t="str">
        <f t="shared" si="35"/>
        <v/>
      </c>
      <c r="AA227" s="4" t="str">
        <f t="shared" si="35"/>
        <v/>
      </c>
      <c r="AB227" s="4" t="str">
        <f t="shared" si="35"/>
        <v/>
      </c>
      <c r="AC227" s="4" t="str">
        <f t="shared" si="35"/>
        <v/>
      </c>
      <c r="AD227" s="4" t="str">
        <f t="shared" si="35"/>
        <v/>
      </c>
      <c r="AE227" s="4" t="str">
        <f t="shared" si="35"/>
        <v/>
      </c>
      <c r="AF227" s="4" t="str">
        <f t="shared" si="35"/>
        <v/>
      </c>
      <c r="AG227" s="4" t="str">
        <f t="shared" si="35"/>
        <v/>
      </c>
    </row>
    <row r="228" spans="1:33">
      <c r="A228" s="6">
        <f t="shared" si="33"/>
        <v>221</v>
      </c>
      <c r="B228" s="36">
        <f>TABLE!E222</f>
        <v>0</v>
      </c>
      <c r="C228" s="36">
        <f>TABLE!F222</f>
        <v>0</v>
      </c>
      <c r="D228" s="155">
        <f>TABLE!S222</f>
        <v>0</v>
      </c>
      <c r="E228" s="176" t="e">
        <f>INDEX(기업의이해[description],MATCH(B228,기업의이해[name],0))</f>
        <v>#N/A</v>
      </c>
      <c r="F228" s="179">
        <f>+TABLE!U222</f>
        <v>0</v>
      </c>
      <c r="G228" s="177" t="str">
        <f>TEXT(TABLE!R222,"0000-00-00")</f>
        <v>0000-00-00</v>
      </c>
      <c r="H228" s="59">
        <f>+TABLE!J222</f>
        <v>0</v>
      </c>
      <c r="I228" s="59">
        <f>+TABLE!K222</f>
        <v>0</v>
      </c>
      <c r="J228" s="59">
        <f>+TABLE!M222</f>
        <v>0</v>
      </c>
      <c r="K228" s="156">
        <f>+TABLE!P222</f>
        <v>0</v>
      </c>
      <c r="L228" s="156">
        <f>+TABLE!Q222</f>
        <v>0</v>
      </c>
      <c r="M228" s="138" t="str">
        <f>IFERROR(IF(MATCH($C228,'1. 개요'!$C$68:$C$78,0)&gt;0,"O"),"X")</f>
        <v>X</v>
      </c>
      <c r="N228" s="8" t="str">
        <f t="shared" si="29"/>
        <v>X</v>
      </c>
      <c r="O228" s="2" t="str" cm="1">
        <f t="array" ref="O228">IF($O$7="N/A",$N228,INDEX($P228:$S228,$O$2))</f>
        <v>X</v>
      </c>
      <c r="P228" s="38"/>
      <c r="Q228" s="1" t="str">
        <f t="shared" si="30"/>
        <v>O</v>
      </c>
      <c r="R228" s="38"/>
      <c r="S228" s="38"/>
      <c r="T228" s="8" t="str">
        <f t="shared" si="28"/>
        <v>O</v>
      </c>
      <c r="U228" s="8" t="e">
        <f t="shared" si="31"/>
        <v>#VALUE!</v>
      </c>
      <c r="V228" s="8" t="e">
        <f t="shared" si="32"/>
        <v>#VALUE!</v>
      </c>
      <c r="X228" s="4" t="str">
        <f t="shared" si="34"/>
        <v/>
      </c>
      <c r="Y228" s="4" t="str">
        <f t="shared" si="35"/>
        <v/>
      </c>
      <c r="Z228" s="4" t="str">
        <f t="shared" si="35"/>
        <v/>
      </c>
      <c r="AA228" s="4" t="str">
        <f t="shared" si="35"/>
        <v/>
      </c>
      <c r="AB228" s="4" t="str">
        <f t="shared" si="35"/>
        <v/>
      </c>
      <c r="AC228" s="4" t="str">
        <f t="shared" si="35"/>
        <v/>
      </c>
      <c r="AD228" s="4" t="str">
        <f t="shared" si="35"/>
        <v/>
      </c>
      <c r="AE228" s="4" t="str">
        <f t="shared" si="35"/>
        <v/>
      </c>
      <c r="AF228" s="4" t="str">
        <f t="shared" si="35"/>
        <v/>
      </c>
      <c r="AG228" s="4" t="str">
        <f t="shared" si="35"/>
        <v/>
      </c>
    </row>
    <row r="229" spans="1:33">
      <c r="A229" s="6">
        <f t="shared" si="33"/>
        <v>222</v>
      </c>
      <c r="B229" s="36">
        <f>TABLE!E223</f>
        <v>0</v>
      </c>
      <c r="C229" s="36">
        <f>TABLE!F223</f>
        <v>0</v>
      </c>
      <c r="D229" s="155">
        <f>TABLE!S223</f>
        <v>0</v>
      </c>
      <c r="E229" s="176" t="e">
        <f>INDEX(기업의이해[description],MATCH(B229,기업의이해[name],0))</f>
        <v>#N/A</v>
      </c>
      <c r="F229" s="179">
        <f>+TABLE!U223</f>
        <v>0</v>
      </c>
      <c r="G229" s="177" t="str">
        <f>TEXT(TABLE!R223,"0000-00-00")</f>
        <v>0000-00-00</v>
      </c>
      <c r="H229" s="59">
        <f>+TABLE!J223</f>
        <v>0</v>
      </c>
      <c r="I229" s="59">
        <f>+TABLE!K223</f>
        <v>0</v>
      </c>
      <c r="J229" s="59">
        <f>+TABLE!M223</f>
        <v>0</v>
      </c>
      <c r="K229" s="156">
        <f>+TABLE!P223</f>
        <v>0</v>
      </c>
      <c r="L229" s="156">
        <f>+TABLE!Q223</f>
        <v>0</v>
      </c>
      <c r="M229" s="138" t="str">
        <f>IFERROR(IF(MATCH($C229,'1. 개요'!$C$68:$C$78,0)&gt;0,"O"),"X")</f>
        <v>X</v>
      </c>
      <c r="N229" s="8" t="str">
        <f t="shared" si="29"/>
        <v>X</v>
      </c>
      <c r="O229" s="2" t="str" cm="1">
        <f t="array" ref="O229">IF($O$7="N/A",$N229,INDEX($P229:$S229,$O$2))</f>
        <v>X</v>
      </c>
      <c r="P229" s="38"/>
      <c r="Q229" s="1" t="str">
        <f t="shared" si="30"/>
        <v>O</v>
      </c>
      <c r="R229" s="38"/>
      <c r="S229" s="38"/>
      <c r="T229" s="8" t="str">
        <f t="shared" si="28"/>
        <v>O</v>
      </c>
      <c r="U229" s="8" t="e">
        <f t="shared" si="31"/>
        <v>#VALUE!</v>
      </c>
      <c r="V229" s="8" t="e">
        <f t="shared" si="32"/>
        <v>#VALUE!</v>
      </c>
      <c r="X229" s="4" t="str">
        <f t="shared" si="34"/>
        <v/>
      </c>
      <c r="Y229" s="4" t="str">
        <f t="shared" si="35"/>
        <v/>
      </c>
      <c r="Z229" s="4" t="str">
        <f t="shared" si="35"/>
        <v/>
      </c>
      <c r="AA229" s="4" t="str">
        <f t="shared" si="35"/>
        <v/>
      </c>
      <c r="AB229" s="4" t="str">
        <f t="shared" si="35"/>
        <v/>
      </c>
      <c r="AC229" s="4" t="str">
        <f t="shared" si="35"/>
        <v/>
      </c>
      <c r="AD229" s="4" t="str">
        <f t="shared" si="35"/>
        <v/>
      </c>
      <c r="AE229" s="4" t="str">
        <f t="shared" si="35"/>
        <v/>
      </c>
      <c r="AF229" s="4" t="str">
        <f t="shared" si="35"/>
        <v/>
      </c>
      <c r="AG229" s="4" t="str">
        <f t="shared" si="35"/>
        <v/>
      </c>
    </row>
    <row r="230" spans="1:33">
      <c r="A230" s="6">
        <f t="shared" si="33"/>
        <v>223</v>
      </c>
      <c r="B230" s="36">
        <f>TABLE!E224</f>
        <v>0</v>
      </c>
      <c r="C230" s="36">
        <f>TABLE!F224</f>
        <v>0</v>
      </c>
      <c r="D230" s="155">
        <f>TABLE!S224</f>
        <v>0</v>
      </c>
      <c r="E230" s="176" t="e">
        <f>INDEX(기업의이해[description],MATCH(B230,기업의이해[name],0))</f>
        <v>#N/A</v>
      </c>
      <c r="F230" s="179">
        <f>+TABLE!U224</f>
        <v>0</v>
      </c>
      <c r="G230" s="177" t="str">
        <f>TEXT(TABLE!R224,"0000-00-00")</f>
        <v>0000-00-00</v>
      </c>
      <c r="H230" s="59">
        <f>+TABLE!J224</f>
        <v>0</v>
      </c>
      <c r="I230" s="59">
        <f>+TABLE!K224</f>
        <v>0</v>
      </c>
      <c r="J230" s="59">
        <f>+TABLE!M224</f>
        <v>0</v>
      </c>
      <c r="K230" s="156">
        <f>+TABLE!P224</f>
        <v>0</v>
      </c>
      <c r="L230" s="156">
        <f>+TABLE!Q224</f>
        <v>0</v>
      </c>
      <c r="M230" s="138" t="str">
        <f>IFERROR(IF(MATCH($C230,'1. 개요'!$C$68:$C$78,0)&gt;0,"O"),"X")</f>
        <v>X</v>
      </c>
      <c r="N230" s="8" t="str">
        <f t="shared" si="29"/>
        <v>X</v>
      </c>
      <c r="O230" s="2" t="str" cm="1">
        <f t="array" ref="O230">IF($O$7="N/A",$N230,INDEX($P230:$S230,$O$2))</f>
        <v>X</v>
      </c>
      <c r="P230" s="38"/>
      <c r="Q230" s="1" t="str">
        <f t="shared" si="30"/>
        <v>O</v>
      </c>
      <c r="R230" s="38"/>
      <c r="S230" s="38"/>
      <c r="T230" s="8" t="str">
        <f t="shared" si="28"/>
        <v>O</v>
      </c>
      <c r="U230" s="8" t="e">
        <f t="shared" si="31"/>
        <v>#VALUE!</v>
      </c>
      <c r="V230" s="8" t="e">
        <f t="shared" si="32"/>
        <v>#VALUE!</v>
      </c>
      <c r="X230" s="4" t="str">
        <f t="shared" si="34"/>
        <v/>
      </c>
      <c r="Y230" s="4" t="str">
        <f t="shared" si="35"/>
        <v/>
      </c>
      <c r="Z230" s="4" t="str">
        <f t="shared" si="35"/>
        <v/>
      </c>
      <c r="AA230" s="4" t="str">
        <f t="shared" si="35"/>
        <v/>
      </c>
      <c r="AB230" s="4" t="str">
        <f t="shared" si="35"/>
        <v/>
      </c>
      <c r="AC230" s="4" t="str">
        <f t="shared" si="35"/>
        <v/>
      </c>
      <c r="AD230" s="4" t="str">
        <f t="shared" si="35"/>
        <v/>
      </c>
      <c r="AE230" s="4" t="str">
        <f t="shared" si="35"/>
        <v/>
      </c>
      <c r="AF230" s="4" t="str">
        <f t="shared" si="35"/>
        <v/>
      </c>
      <c r="AG230" s="4" t="str">
        <f t="shared" si="35"/>
        <v/>
      </c>
    </row>
    <row r="231" spans="1:33">
      <c r="A231" s="6">
        <f t="shared" si="33"/>
        <v>224</v>
      </c>
      <c r="B231" s="36">
        <f>TABLE!E225</f>
        <v>0</v>
      </c>
      <c r="C231" s="36">
        <f>TABLE!F225</f>
        <v>0</v>
      </c>
      <c r="D231" s="155">
        <f>TABLE!S225</f>
        <v>0</v>
      </c>
      <c r="E231" s="176" t="e">
        <f>INDEX(기업의이해[description],MATCH(B231,기업의이해[name],0))</f>
        <v>#N/A</v>
      </c>
      <c r="F231" s="179">
        <f>+TABLE!U225</f>
        <v>0</v>
      </c>
      <c r="G231" s="177" t="str">
        <f>TEXT(TABLE!R225,"0000-00-00")</f>
        <v>0000-00-00</v>
      </c>
      <c r="H231" s="59">
        <f>+TABLE!J225</f>
        <v>0</v>
      </c>
      <c r="I231" s="59">
        <f>+TABLE!K225</f>
        <v>0</v>
      </c>
      <c r="J231" s="59">
        <f>+TABLE!M225</f>
        <v>0</v>
      </c>
      <c r="K231" s="156">
        <f>+TABLE!P225</f>
        <v>0</v>
      </c>
      <c r="L231" s="156">
        <f>+TABLE!Q225</f>
        <v>0</v>
      </c>
      <c r="M231" s="138" t="str">
        <f>IFERROR(IF(MATCH($C231,'1. 개요'!$C$68:$C$78,0)&gt;0,"O"),"X")</f>
        <v>X</v>
      </c>
      <c r="N231" s="8" t="str">
        <f t="shared" si="29"/>
        <v>X</v>
      </c>
      <c r="O231" s="2" t="str" cm="1">
        <f t="array" ref="O231">IF($O$7="N/A",$N231,INDEX($P231:$S231,$O$2))</f>
        <v>X</v>
      </c>
      <c r="P231" s="38"/>
      <c r="Q231" s="1" t="str">
        <f t="shared" si="30"/>
        <v>O</v>
      </c>
      <c r="R231" s="38"/>
      <c r="S231" s="38"/>
      <c r="T231" s="8" t="str">
        <f t="shared" si="28"/>
        <v>O</v>
      </c>
      <c r="U231" s="8" t="e">
        <f t="shared" si="31"/>
        <v>#VALUE!</v>
      </c>
      <c r="V231" s="8" t="e">
        <f t="shared" si="32"/>
        <v>#VALUE!</v>
      </c>
      <c r="X231" s="4" t="str">
        <f t="shared" si="34"/>
        <v/>
      </c>
      <c r="Y231" s="4" t="str">
        <f t="shared" si="35"/>
        <v/>
      </c>
      <c r="Z231" s="4" t="str">
        <f t="shared" si="35"/>
        <v/>
      </c>
      <c r="AA231" s="4" t="str">
        <f t="shared" si="35"/>
        <v/>
      </c>
      <c r="AB231" s="4" t="str">
        <f t="shared" si="35"/>
        <v/>
      </c>
      <c r="AC231" s="4" t="str">
        <f t="shared" si="35"/>
        <v/>
      </c>
      <c r="AD231" s="4" t="str">
        <f t="shared" si="35"/>
        <v/>
      </c>
      <c r="AE231" s="4" t="str">
        <f t="shared" si="35"/>
        <v/>
      </c>
      <c r="AF231" s="4" t="str">
        <f t="shared" si="35"/>
        <v/>
      </c>
      <c r="AG231" s="4" t="str">
        <f t="shared" si="35"/>
        <v/>
      </c>
    </row>
    <row r="232" spans="1:33">
      <c r="A232" s="6">
        <f t="shared" si="33"/>
        <v>225</v>
      </c>
      <c r="B232" s="36">
        <f>TABLE!E226</f>
        <v>0</v>
      </c>
      <c r="C232" s="36">
        <f>TABLE!F226</f>
        <v>0</v>
      </c>
      <c r="D232" s="155">
        <f>TABLE!S226</f>
        <v>0</v>
      </c>
      <c r="E232" s="176" t="e">
        <f>INDEX(기업의이해[description],MATCH(B232,기업의이해[name],0))</f>
        <v>#N/A</v>
      </c>
      <c r="F232" s="179">
        <f>+TABLE!U226</f>
        <v>0</v>
      </c>
      <c r="G232" s="177" t="str">
        <f>TEXT(TABLE!R226,"0000-00-00")</f>
        <v>0000-00-00</v>
      </c>
      <c r="H232" s="59">
        <f>+TABLE!J226</f>
        <v>0</v>
      </c>
      <c r="I232" s="59">
        <f>+TABLE!K226</f>
        <v>0</v>
      </c>
      <c r="J232" s="59">
        <f>+TABLE!M226</f>
        <v>0</v>
      </c>
      <c r="K232" s="156">
        <f>+TABLE!P226</f>
        <v>0</v>
      </c>
      <c r="L232" s="156">
        <f>+TABLE!Q226</f>
        <v>0</v>
      </c>
      <c r="M232" s="138" t="str">
        <f>IFERROR(IF(MATCH($C232,'1. 개요'!$C$68:$C$78,0)&gt;0,"O"),"X")</f>
        <v>X</v>
      </c>
      <c r="N232" s="8" t="str">
        <f t="shared" si="29"/>
        <v>X</v>
      </c>
      <c r="O232" s="2" t="str" cm="1">
        <f t="array" ref="O232">IF($O$7="N/A",$N232,INDEX($P232:$S232,$O$2))</f>
        <v>X</v>
      </c>
      <c r="P232" s="38"/>
      <c r="Q232" s="1" t="str">
        <f t="shared" si="30"/>
        <v>O</v>
      </c>
      <c r="R232" s="38"/>
      <c r="S232" s="38"/>
      <c r="T232" s="8" t="str">
        <f t="shared" si="28"/>
        <v>O</v>
      </c>
      <c r="U232" s="8" t="e">
        <f t="shared" si="31"/>
        <v>#VALUE!</v>
      </c>
      <c r="V232" s="8" t="e">
        <f t="shared" si="32"/>
        <v>#VALUE!</v>
      </c>
      <c r="X232" s="4" t="str">
        <f t="shared" si="34"/>
        <v/>
      </c>
      <c r="Y232" s="4" t="str">
        <f t="shared" si="35"/>
        <v/>
      </c>
      <c r="Z232" s="4" t="str">
        <f t="shared" si="35"/>
        <v/>
      </c>
      <c r="AA232" s="4" t="str">
        <f t="shared" si="35"/>
        <v/>
      </c>
      <c r="AB232" s="4" t="str">
        <f t="shared" si="35"/>
        <v/>
      </c>
      <c r="AC232" s="4" t="str">
        <f t="shared" si="35"/>
        <v/>
      </c>
      <c r="AD232" s="4" t="str">
        <f t="shared" si="35"/>
        <v/>
      </c>
      <c r="AE232" s="4" t="str">
        <f t="shared" si="35"/>
        <v/>
      </c>
      <c r="AF232" s="4" t="str">
        <f t="shared" si="35"/>
        <v/>
      </c>
      <c r="AG232" s="4" t="str">
        <f t="shared" si="35"/>
        <v/>
      </c>
    </row>
    <row r="233" spans="1:33">
      <c r="A233" s="6">
        <f t="shared" si="33"/>
        <v>226</v>
      </c>
      <c r="B233" s="36">
        <f>TABLE!E227</f>
        <v>0</v>
      </c>
      <c r="C233" s="36">
        <f>TABLE!F227</f>
        <v>0</v>
      </c>
      <c r="D233" s="155">
        <f>TABLE!S227</f>
        <v>0</v>
      </c>
      <c r="E233" s="176" t="e">
        <f>INDEX(기업의이해[description],MATCH(B233,기업의이해[name],0))</f>
        <v>#N/A</v>
      </c>
      <c r="F233" s="179">
        <f>+TABLE!U227</f>
        <v>0</v>
      </c>
      <c r="G233" s="177" t="str">
        <f>TEXT(TABLE!R227,"0000-00-00")</f>
        <v>0000-00-00</v>
      </c>
      <c r="H233" s="59">
        <f>+TABLE!J227</f>
        <v>0</v>
      </c>
      <c r="I233" s="59">
        <f>+TABLE!K227</f>
        <v>0</v>
      </c>
      <c r="J233" s="59">
        <f>+TABLE!M227</f>
        <v>0</v>
      </c>
      <c r="K233" s="156">
        <f>+TABLE!P227</f>
        <v>0</v>
      </c>
      <c r="L233" s="156">
        <f>+TABLE!Q227</f>
        <v>0</v>
      </c>
      <c r="M233" s="138" t="str">
        <f>IFERROR(IF(MATCH($C233,'1. 개요'!$C$68:$C$78,0)&gt;0,"O"),"X")</f>
        <v>X</v>
      </c>
      <c r="N233" s="8" t="str">
        <f t="shared" si="29"/>
        <v>X</v>
      </c>
      <c r="O233" s="2" t="str" cm="1">
        <f t="array" ref="O233">IF($O$7="N/A",$N233,INDEX($P233:$S233,$O$2))</f>
        <v>X</v>
      </c>
      <c r="P233" s="38"/>
      <c r="Q233" s="1" t="str">
        <f t="shared" si="30"/>
        <v>O</v>
      </c>
      <c r="R233" s="38"/>
      <c r="S233" s="38"/>
      <c r="T233" s="8" t="str">
        <f t="shared" si="28"/>
        <v>O</v>
      </c>
      <c r="U233" s="8" t="e">
        <f t="shared" si="31"/>
        <v>#VALUE!</v>
      </c>
      <c r="V233" s="8" t="e">
        <f t="shared" si="32"/>
        <v>#VALUE!</v>
      </c>
      <c r="X233" s="4" t="str">
        <f t="shared" si="34"/>
        <v/>
      </c>
      <c r="Y233" s="4" t="str">
        <f t="shared" si="35"/>
        <v/>
      </c>
      <c r="Z233" s="4" t="str">
        <f t="shared" si="35"/>
        <v/>
      </c>
      <c r="AA233" s="4" t="str">
        <f t="shared" si="35"/>
        <v/>
      </c>
      <c r="AB233" s="4" t="str">
        <f t="shared" si="35"/>
        <v/>
      </c>
      <c r="AC233" s="4" t="str">
        <f t="shared" si="35"/>
        <v/>
      </c>
      <c r="AD233" s="4" t="str">
        <f t="shared" si="35"/>
        <v/>
      </c>
      <c r="AE233" s="4" t="str">
        <f t="shared" si="35"/>
        <v/>
      </c>
      <c r="AF233" s="4" t="str">
        <f t="shared" si="35"/>
        <v/>
      </c>
      <c r="AG233" s="4" t="str">
        <f t="shared" si="35"/>
        <v/>
      </c>
    </row>
    <row r="234" spans="1:33">
      <c r="A234" s="6">
        <f t="shared" si="33"/>
        <v>227</v>
      </c>
      <c r="B234" s="36">
        <f>TABLE!E228</f>
        <v>0</v>
      </c>
      <c r="C234" s="36">
        <f>TABLE!F228</f>
        <v>0</v>
      </c>
      <c r="D234" s="155">
        <f>TABLE!S228</f>
        <v>0</v>
      </c>
      <c r="E234" s="176" t="e">
        <f>INDEX(기업의이해[description],MATCH(B234,기업의이해[name],0))</f>
        <v>#N/A</v>
      </c>
      <c r="F234" s="179">
        <f>+TABLE!U228</f>
        <v>0</v>
      </c>
      <c r="G234" s="177" t="str">
        <f>TEXT(TABLE!R228,"0000-00-00")</f>
        <v>0000-00-00</v>
      </c>
      <c r="H234" s="59">
        <f>+TABLE!J228</f>
        <v>0</v>
      </c>
      <c r="I234" s="59">
        <f>+TABLE!K228</f>
        <v>0</v>
      </c>
      <c r="J234" s="59">
        <f>+TABLE!M228</f>
        <v>0</v>
      </c>
      <c r="K234" s="156">
        <f>+TABLE!P228</f>
        <v>0</v>
      </c>
      <c r="L234" s="156">
        <f>+TABLE!Q228</f>
        <v>0</v>
      </c>
      <c r="M234" s="138" t="str">
        <f>IFERROR(IF(MATCH($C234,'1. 개요'!$C$68:$C$78,0)&gt;0,"O"),"X")</f>
        <v>X</v>
      </c>
      <c r="N234" s="8" t="str">
        <f t="shared" si="29"/>
        <v>X</v>
      </c>
      <c r="O234" s="2" t="str" cm="1">
        <f t="array" ref="O234">IF($O$7="N/A",$N234,INDEX($P234:$S234,$O$2))</f>
        <v>X</v>
      </c>
      <c r="P234" s="38"/>
      <c r="Q234" s="1" t="str">
        <f t="shared" si="30"/>
        <v>O</v>
      </c>
      <c r="R234" s="38"/>
      <c r="S234" s="38"/>
      <c r="T234" s="8" t="str">
        <f t="shared" si="28"/>
        <v>O</v>
      </c>
      <c r="U234" s="8" t="e">
        <f t="shared" si="31"/>
        <v>#VALUE!</v>
      </c>
      <c r="V234" s="8" t="e">
        <f t="shared" si="32"/>
        <v>#VALUE!</v>
      </c>
      <c r="X234" s="4" t="str">
        <f t="shared" si="34"/>
        <v/>
      </c>
      <c r="Y234" s="4" t="str">
        <f t="shared" si="35"/>
        <v/>
      </c>
      <c r="Z234" s="4" t="str">
        <f t="shared" si="35"/>
        <v/>
      </c>
      <c r="AA234" s="4" t="str">
        <f t="shared" si="35"/>
        <v/>
      </c>
      <c r="AB234" s="4" t="str">
        <f t="shared" si="35"/>
        <v/>
      </c>
      <c r="AC234" s="4" t="str">
        <f t="shared" si="35"/>
        <v/>
      </c>
      <c r="AD234" s="4" t="str">
        <f t="shared" si="35"/>
        <v/>
      </c>
      <c r="AE234" s="4" t="str">
        <f t="shared" si="35"/>
        <v/>
      </c>
      <c r="AF234" s="4" t="str">
        <f t="shared" si="35"/>
        <v/>
      </c>
      <c r="AG234" s="4" t="str">
        <f t="shared" si="35"/>
        <v/>
      </c>
    </row>
    <row r="235" spans="1:33">
      <c r="A235" s="6">
        <f t="shared" si="33"/>
        <v>228</v>
      </c>
      <c r="B235" s="36">
        <f>TABLE!E229</f>
        <v>0</v>
      </c>
      <c r="C235" s="36">
        <f>TABLE!F229</f>
        <v>0</v>
      </c>
      <c r="D235" s="155">
        <f>TABLE!S229</f>
        <v>0</v>
      </c>
      <c r="E235" s="176" t="e">
        <f>INDEX(기업의이해[description],MATCH(B235,기업의이해[name],0))</f>
        <v>#N/A</v>
      </c>
      <c r="F235" s="179">
        <f>+TABLE!U229</f>
        <v>0</v>
      </c>
      <c r="G235" s="177" t="str">
        <f>TEXT(TABLE!R229,"0000-00-00")</f>
        <v>0000-00-00</v>
      </c>
      <c r="H235" s="59">
        <f>+TABLE!J229</f>
        <v>0</v>
      </c>
      <c r="I235" s="59">
        <f>+TABLE!K229</f>
        <v>0</v>
      </c>
      <c r="J235" s="59">
        <f>+TABLE!M229</f>
        <v>0</v>
      </c>
      <c r="K235" s="156">
        <f>+TABLE!P229</f>
        <v>0</v>
      </c>
      <c r="L235" s="156">
        <f>+TABLE!Q229</f>
        <v>0</v>
      </c>
      <c r="M235" s="138" t="str">
        <f>IFERROR(IF(MATCH($C235,'1. 개요'!$C$68:$C$78,0)&gt;0,"O"),"X")</f>
        <v>X</v>
      </c>
      <c r="N235" s="8" t="str">
        <f t="shared" si="29"/>
        <v>X</v>
      </c>
      <c r="O235" s="2" t="str" cm="1">
        <f t="array" ref="O235">IF($O$7="N/A",$N235,INDEX($P235:$S235,$O$2))</f>
        <v>X</v>
      </c>
      <c r="P235" s="38"/>
      <c r="Q235" s="1" t="str">
        <f t="shared" si="30"/>
        <v>O</v>
      </c>
      <c r="R235" s="38"/>
      <c r="S235" s="38"/>
      <c r="T235" s="8" t="str">
        <f t="shared" si="28"/>
        <v>O</v>
      </c>
      <c r="U235" s="8" t="e">
        <f t="shared" si="31"/>
        <v>#VALUE!</v>
      </c>
      <c r="V235" s="8" t="e">
        <f t="shared" si="32"/>
        <v>#VALUE!</v>
      </c>
      <c r="X235" s="4" t="str">
        <f t="shared" si="34"/>
        <v/>
      </c>
      <c r="Y235" s="4" t="str">
        <f t="shared" si="35"/>
        <v/>
      </c>
      <c r="Z235" s="4" t="str">
        <f t="shared" si="35"/>
        <v/>
      </c>
      <c r="AA235" s="4" t="str">
        <f t="shared" si="35"/>
        <v/>
      </c>
      <c r="AB235" s="4" t="str">
        <f t="shared" si="35"/>
        <v/>
      </c>
      <c r="AC235" s="4" t="str">
        <f t="shared" si="35"/>
        <v/>
      </c>
      <c r="AD235" s="4" t="str">
        <f t="shared" si="35"/>
        <v/>
      </c>
      <c r="AE235" s="4" t="str">
        <f t="shared" si="35"/>
        <v/>
      </c>
      <c r="AF235" s="4" t="str">
        <f t="shared" si="35"/>
        <v/>
      </c>
      <c r="AG235" s="4" t="str">
        <f t="shared" si="35"/>
        <v/>
      </c>
    </row>
    <row r="236" spans="1:33">
      <c r="A236" s="6">
        <f t="shared" si="33"/>
        <v>229</v>
      </c>
      <c r="B236" s="36">
        <f>TABLE!E230</f>
        <v>0</v>
      </c>
      <c r="C236" s="36">
        <f>TABLE!F230</f>
        <v>0</v>
      </c>
      <c r="D236" s="155">
        <f>TABLE!S230</f>
        <v>0</v>
      </c>
      <c r="E236" s="176" t="e">
        <f>INDEX(기업의이해[description],MATCH(B236,기업의이해[name],0))</f>
        <v>#N/A</v>
      </c>
      <c r="F236" s="179">
        <f>+TABLE!U230</f>
        <v>0</v>
      </c>
      <c r="G236" s="177" t="str">
        <f>TEXT(TABLE!R230,"0000-00-00")</f>
        <v>0000-00-00</v>
      </c>
      <c r="H236" s="59">
        <f>+TABLE!J230</f>
        <v>0</v>
      </c>
      <c r="I236" s="59">
        <f>+TABLE!K230</f>
        <v>0</v>
      </c>
      <c r="J236" s="59">
        <f>+TABLE!M230</f>
        <v>0</v>
      </c>
      <c r="K236" s="156">
        <f>+TABLE!P230</f>
        <v>0</v>
      </c>
      <c r="L236" s="156">
        <f>+TABLE!Q230</f>
        <v>0</v>
      </c>
      <c r="M236" s="138" t="str">
        <f>IFERROR(IF(MATCH($C236,'1. 개요'!$C$68:$C$78,0)&gt;0,"O"),"X")</f>
        <v>X</v>
      </c>
      <c r="N236" s="8" t="str">
        <f t="shared" si="29"/>
        <v>X</v>
      </c>
      <c r="O236" s="2" t="str" cm="1">
        <f t="array" ref="O236">IF($O$7="N/A",$N236,INDEX($P236:$S236,$O$2))</f>
        <v>X</v>
      </c>
      <c r="P236" s="38"/>
      <c r="Q236" s="1" t="str">
        <f t="shared" si="30"/>
        <v>O</v>
      </c>
      <c r="R236" s="38"/>
      <c r="S236" s="38"/>
      <c r="T236" s="8" t="str">
        <f t="shared" si="28"/>
        <v>O</v>
      </c>
      <c r="U236" s="8" t="e">
        <f t="shared" si="31"/>
        <v>#VALUE!</v>
      </c>
      <c r="V236" s="8" t="e">
        <f t="shared" si="32"/>
        <v>#VALUE!</v>
      </c>
      <c r="X236" s="4" t="str">
        <f t="shared" si="34"/>
        <v/>
      </c>
      <c r="Y236" s="4" t="str">
        <f t="shared" si="35"/>
        <v/>
      </c>
      <c r="Z236" s="4" t="str">
        <f t="shared" si="35"/>
        <v/>
      </c>
      <c r="AA236" s="4" t="str">
        <f t="shared" si="35"/>
        <v/>
      </c>
      <c r="AB236" s="4" t="str">
        <f t="shared" si="35"/>
        <v/>
      </c>
      <c r="AC236" s="4" t="str">
        <f t="shared" si="35"/>
        <v/>
      </c>
      <c r="AD236" s="4" t="str">
        <f t="shared" si="35"/>
        <v/>
      </c>
      <c r="AE236" s="4" t="str">
        <f t="shared" si="35"/>
        <v/>
      </c>
      <c r="AF236" s="4" t="str">
        <f t="shared" si="35"/>
        <v/>
      </c>
      <c r="AG236" s="4" t="str">
        <f t="shared" si="35"/>
        <v/>
      </c>
    </row>
    <row r="237" spans="1:33">
      <c r="A237" s="6">
        <f t="shared" si="33"/>
        <v>230</v>
      </c>
      <c r="B237" s="36">
        <f>TABLE!E231</f>
        <v>0</v>
      </c>
      <c r="C237" s="36">
        <f>TABLE!F231</f>
        <v>0</v>
      </c>
      <c r="D237" s="155">
        <f>TABLE!S231</f>
        <v>0</v>
      </c>
      <c r="E237" s="176" t="e">
        <f>INDEX(기업의이해[description],MATCH(B237,기업의이해[name],0))</f>
        <v>#N/A</v>
      </c>
      <c r="F237" s="179">
        <f>+TABLE!U231</f>
        <v>0</v>
      </c>
      <c r="G237" s="177" t="str">
        <f>TEXT(TABLE!R231,"0000-00-00")</f>
        <v>0000-00-00</v>
      </c>
      <c r="H237" s="59">
        <f>+TABLE!J231</f>
        <v>0</v>
      </c>
      <c r="I237" s="59">
        <f>+TABLE!K231</f>
        <v>0</v>
      </c>
      <c r="J237" s="59">
        <f>+TABLE!M231</f>
        <v>0</v>
      </c>
      <c r="K237" s="156">
        <f>+TABLE!P231</f>
        <v>0</v>
      </c>
      <c r="L237" s="156">
        <f>+TABLE!Q231</f>
        <v>0</v>
      </c>
      <c r="M237" s="138" t="str">
        <f>IFERROR(IF(MATCH($C237,'1. 개요'!$C$68:$C$78,0)&gt;0,"O"),"X")</f>
        <v>X</v>
      </c>
      <c r="N237" s="8" t="str">
        <f t="shared" si="29"/>
        <v>X</v>
      </c>
      <c r="O237" s="2" t="str" cm="1">
        <f t="array" ref="O237">IF($O$7="N/A",$N237,INDEX($P237:$S237,$O$2))</f>
        <v>X</v>
      </c>
      <c r="P237" s="38"/>
      <c r="Q237" s="1" t="str">
        <f t="shared" si="30"/>
        <v>O</v>
      </c>
      <c r="R237" s="38"/>
      <c r="S237" s="38"/>
      <c r="T237" s="8" t="str">
        <f t="shared" si="28"/>
        <v>O</v>
      </c>
      <c r="U237" s="8" t="e">
        <f t="shared" si="31"/>
        <v>#VALUE!</v>
      </c>
      <c r="V237" s="8" t="e">
        <f t="shared" si="32"/>
        <v>#VALUE!</v>
      </c>
      <c r="X237" s="4" t="str">
        <f t="shared" si="34"/>
        <v/>
      </c>
      <c r="Y237" s="4" t="str">
        <f t="shared" si="35"/>
        <v/>
      </c>
      <c r="Z237" s="4" t="str">
        <f t="shared" si="35"/>
        <v/>
      </c>
      <c r="AA237" s="4" t="str">
        <f t="shared" si="35"/>
        <v/>
      </c>
      <c r="AB237" s="4" t="str">
        <f t="shared" si="35"/>
        <v/>
      </c>
      <c r="AC237" s="4" t="str">
        <f t="shared" si="35"/>
        <v/>
      </c>
      <c r="AD237" s="4" t="str">
        <f t="shared" si="35"/>
        <v/>
      </c>
      <c r="AE237" s="4" t="str">
        <f t="shared" si="35"/>
        <v/>
      </c>
      <c r="AF237" s="4" t="str">
        <f t="shared" si="35"/>
        <v/>
      </c>
      <c r="AG237" s="4" t="str">
        <f t="shared" si="35"/>
        <v/>
      </c>
    </row>
    <row r="238" spans="1:33">
      <c r="A238" s="6">
        <f t="shared" si="33"/>
        <v>231</v>
      </c>
      <c r="B238" s="36">
        <f>TABLE!E232</f>
        <v>0</v>
      </c>
      <c r="C238" s="36">
        <f>TABLE!F232</f>
        <v>0</v>
      </c>
      <c r="D238" s="155">
        <f>TABLE!S232</f>
        <v>0</v>
      </c>
      <c r="E238" s="176" t="e">
        <f>INDEX(기업의이해[description],MATCH(B238,기업의이해[name],0))</f>
        <v>#N/A</v>
      </c>
      <c r="F238" s="179">
        <f>+TABLE!U232</f>
        <v>0</v>
      </c>
      <c r="G238" s="177" t="str">
        <f>TEXT(TABLE!R232,"0000-00-00")</f>
        <v>0000-00-00</v>
      </c>
      <c r="H238" s="59">
        <f>+TABLE!J232</f>
        <v>0</v>
      </c>
      <c r="I238" s="59">
        <f>+TABLE!K232</f>
        <v>0</v>
      </c>
      <c r="J238" s="59">
        <f>+TABLE!M232</f>
        <v>0</v>
      </c>
      <c r="K238" s="156">
        <f>+TABLE!P232</f>
        <v>0</v>
      </c>
      <c r="L238" s="156">
        <f>+TABLE!Q232</f>
        <v>0</v>
      </c>
      <c r="M238" s="138" t="str">
        <f>IFERROR(IF(MATCH($C238,'1. 개요'!$C$68:$C$78,0)&gt;0,"O"),"X")</f>
        <v>X</v>
      </c>
      <c r="N238" s="8" t="str">
        <f t="shared" si="29"/>
        <v>X</v>
      </c>
      <c r="O238" s="2" t="str" cm="1">
        <f t="array" ref="O238">IF($O$7="N/A",$N238,INDEX($P238:$S238,$O$2))</f>
        <v>X</v>
      </c>
      <c r="P238" s="38"/>
      <c r="Q238" s="1" t="str">
        <f t="shared" si="30"/>
        <v>O</v>
      </c>
      <c r="R238" s="38"/>
      <c r="S238" s="38"/>
      <c r="T238" s="8" t="str">
        <f t="shared" si="28"/>
        <v>O</v>
      </c>
      <c r="U238" s="8" t="e">
        <f t="shared" si="31"/>
        <v>#VALUE!</v>
      </c>
      <c r="V238" s="8" t="e">
        <f t="shared" si="32"/>
        <v>#VALUE!</v>
      </c>
      <c r="X238" s="4" t="str">
        <f t="shared" si="34"/>
        <v/>
      </c>
      <c r="Y238" s="4" t="str">
        <f t="shared" si="35"/>
        <v/>
      </c>
      <c r="Z238" s="4" t="str">
        <f t="shared" si="35"/>
        <v/>
      </c>
      <c r="AA238" s="4" t="str">
        <f t="shared" si="35"/>
        <v/>
      </c>
      <c r="AB238" s="4" t="str">
        <f t="shared" si="35"/>
        <v/>
      </c>
      <c r="AC238" s="4" t="str">
        <f t="shared" si="35"/>
        <v/>
      </c>
      <c r="AD238" s="4" t="str">
        <f t="shared" si="35"/>
        <v/>
      </c>
      <c r="AE238" s="4" t="str">
        <f t="shared" si="35"/>
        <v/>
      </c>
      <c r="AF238" s="4" t="str">
        <f t="shared" si="35"/>
        <v/>
      </c>
      <c r="AG238" s="4" t="str">
        <f t="shared" si="35"/>
        <v/>
      </c>
    </row>
    <row r="239" spans="1:33">
      <c r="A239" s="6">
        <f t="shared" si="33"/>
        <v>232</v>
      </c>
      <c r="B239" s="36">
        <f>TABLE!E233</f>
        <v>0</v>
      </c>
      <c r="C239" s="36">
        <f>TABLE!F233</f>
        <v>0</v>
      </c>
      <c r="D239" s="155">
        <f>TABLE!S233</f>
        <v>0</v>
      </c>
      <c r="E239" s="176" t="e">
        <f>INDEX(기업의이해[description],MATCH(B239,기업의이해[name],0))</f>
        <v>#N/A</v>
      </c>
      <c r="F239" s="179">
        <f>+TABLE!U233</f>
        <v>0</v>
      </c>
      <c r="G239" s="177" t="str">
        <f>TEXT(TABLE!R233,"0000-00-00")</f>
        <v>0000-00-00</v>
      </c>
      <c r="H239" s="59">
        <f>+TABLE!J233</f>
        <v>0</v>
      </c>
      <c r="I239" s="59">
        <f>+TABLE!K233</f>
        <v>0</v>
      </c>
      <c r="J239" s="59">
        <f>+TABLE!M233</f>
        <v>0</v>
      </c>
      <c r="K239" s="156">
        <f>+TABLE!P233</f>
        <v>0</v>
      </c>
      <c r="L239" s="156">
        <f>+TABLE!Q233</f>
        <v>0</v>
      </c>
      <c r="M239" s="138" t="str">
        <f>IFERROR(IF(MATCH($C239,'1. 개요'!$C$68:$C$78,0)&gt;0,"O"),"X")</f>
        <v>X</v>
      </c>
      <c r="N239" s="8" t="str">
        <f t="shared" si="29"/>
        <v>X</v>
      </c>
      <c r="O239" s="2" t="str" cm="1">
        <f t="array" ref="O239">IF($O$7="N/A",$N239,INDEX($P239:$S239,$O$2))</f>
        <v>X</v>
      </c>
      <c r="P239" s="38"/>
      <c r="Q239" s="1" t="str">
        <f t="shared" si="30"/>
        <v>O</v>
      </c>
      <c r="R239" s="38"/>
      <c r="S239" s="38"/>
      <c r="T239" s="8" t="str">
        <f t="shared" si="28"/>
        <v>O</v>
      </c>
      <c r="U239" s="8" t="e">
        <f t="shared" si="31"/>
        <v>#VALUE!</v>
      </c>
      <c r="V239" s="8" t="e">
        <f t="shared" si="32"/>
        <v>#VALUE!</v>
      </c>
      <c r="X239" s="4" t="str">
        <f t="shared" si="34"/>
        <v/>
      </c>
      <c r="Y239" s="4" t="str">
        <f t="shared" si="35"/>
        <v/>
      </c>
      <c r="Z239" s="4" t="str">
        <f t="shared" si="35"/>
        <v/>
      </c>
      <c r="AA239" s="4" t="str">
        <f t="shared" si="35"/>
        <v/>
      </c>
      <c r="AB239" s="4" t="str">
        <f t="shared" si="35"/>
        <v/>
      </c>
      <c r="AC239" s="4" t="str">
        <f t="shared" si="35"/>
        <v/>
      </c>
      <c r="AD239" s="4" t="str">
        <f t="shared" si="35"/>
        <v/>
      </c>
      <c r="AE239" s="4" t="str">
        <f t="shared" si="35"/>
        <v/>
      </c>
      <c r="AF239" s="4" t="str">
        <f t="shared" si="35"/>
        <v/>
      </c>
      <c r="AG239" s="4" t="str">
        <f t="shared" si="35"/>
        <v/>
      </c>
    </row>
    <row r="240" spans="1:33">
      <c r="A240" s="137">
        <f t="shared" si="33"/>
        <v>233</v>
      </c>
      <c r="B240" s="36">
        <f>TABLE!E234</f>
        <v>0</v>
      </c>
      <c r="C240" s="36">
        <f>TABLE!F234</f>
        <v>0</v>
      </c>
      <c r="D240" s="155">
        <f>TABLE!S234</f>
        <v>0</v>
      </c>
      <c r="E240" s="176" t="e">
        <f>INDEX(기업의이해[description],MATCH(B240,기업의이해[name],0))</f>
        <v>#N/A</v>
      </c>
      <c r="F240" s="179">
        <f>+TABLE!U234</f>
        <v>0</v>
      </c>
      <c r="G240" s="177" t="str">
        <f>TEXT(TABLE!R234,"0000-00-00")</f>
        <v>0000-00-00</v>
      </c>
      <c r="H240" s="59">
        <f>+TABLE!J234</f>
        <v>0</v>
      </c>
      <c r="I240" s="59">
        <f>+TABLE!K234</f>
        <v>0</v>
      </c>
      <c r="J240" s="59">
        <f>+TABLE!M234</f>
        <v>0</v>
      </c>
      <c r="K240" s="156">
        <f>+TABLE!P234</f>
        <v>0</v>
      </c>
      <c r="L240" s="156">
        <f>+TABLE!Q234</f>
        <v>0</v>
      </c>
      <c r="M240" s="138" t="str">
        <f>IFERROR(IF(MATCH($C240,'1. 개요'!$C$68:$C$78,0)&gt;0,"O"),"X")</f>
        <v>X</v>
      </c>
      <c r="N240" s="8" t="str">
        <f t="shared" si="29"/>
        <v>X</v>
      </c>
      <c r="O240" s="2" t="str" cm="1">
        <f t="array" ref="O240">IF($O$7="N/A",$N240,INDEX($P240:$S240,$O$2))</f>
        <v>X</v>
      </c>
      <c r="P240" s="38"/>
      <c r="Q240" s="1" t="str">
        <f t="shared" si="30"/>
        <v>O</v>
      </c>
      <c r="R240" s="38"/>
      <c r="S240" s="38"/>
      <c r="T240" s="8" t="str">
        <f t="shared" si="28"/>
        <v>O</v>
      </c>
      <c r="U240" s="8" t="e">
        <f t="shared" si="31"/>
        <v>#VALUE!</v>
      </c>
      <c r="V240" s="8" t="e">
        <f t="shared" si="32"/>
        <v>#VALUE!</v>
      </c>
      <c r="X240" s="4" t="str">
        <f t="shared" si="34"/>
        <v/>
      </c>
      <c r="Y240" s="4" t="str">
        <f t="shared" si="35"/>
        <v/>
      </c>
      <c r="Z240" s="4" t="str">
        <f t="shared" si="35"/>
        <v/>
      </c>
      <c r="AA240" s="4" t="str">
        <f t="shared" si="35"/>
        <v/>
      </c>
      <c r="AB240" s="4" t="str">
        <f t="shared" si="35"/>
        <v/>
      </c>
      <c r="AC240" s="4" t="str">
        <f t="shared" si="35"/>
        <v/>
      </c>
      <c r="AD240" s="4" t="str">
        <f t="shared" si="35"/>
        <v/>
      </c>
      <c r="AE240" s="4" t="str">
        <f t="shared" si="35"/>
        <v/>
      </c>
      <c r="AF240" s="4" t="str">
        <f t="shared" si="35"/>
        <v/>
      </c>
      <c r="AG240" s="4" t="str">
        <f t="shared" si="35"/>
        <v/>
      </c>
    </row>
    <row r="241" spans="1:33">
      <c r="A241" s="6">
        <f t="shared" si="33"/>
        <v>234</v>
      </c>
      <c r="B241" s="36">
        <f>TABLE!E235</f>
        <v>0</v>
      </c>
      <c r="C241" s="36">
        <f>TABLE!F235</f>
        <v>0</v>
      </c>
      <c r="D241" s="155">
        <f>TABLE!S235</f>
        <v>0</v>
      </c>
      <c r="E241" s="176" t="e">
        <f>INDEX(기업의이해[description],MATCH(B241,기업의이해[name],0))</f>
        <v>#N/A</v>
      </c>
      <c r="F241" s="179">
        <f>+TABLE!U235</f>
        <v>0</v>
      </c>
      <c r="G241" s="177" t="str">
        <f>TEXT(TABLE!R235,"0000-00-00")</f>
        <v>0000-00-00</v>
      </c>
      <c r="H241" s="59">
        <f>+TABLE!J235</f>
        <v>0</v>
      </c>
      <c r="I241" s="59">
        <f>+TABLE!K235</f>
        <v>0</v>
      </c>
      <c r="J241" s="59">
        <f>+TABLE!M235</f>
        <v>0</v>
      </c>
      <c r="K241" s="156">
        <f>+TABLE!P235</f>
        <v>0</v>
      </c>
      <c r="L241" s="156">
        <f>+TABLE!Q235</f>
        <v>0</v>
      </c>
      <c r="M241" s="138" t="str">
        <f>IFERROR(IF(MATCH($C241,'1. 개요'!$C$68:$C$78,0)&gt;0,"O"),"X")</f>
        <v>X</v>
      </c>
      <c r="N241" s="8" t="str">
        <f t="shared" si="29"/>
        <v>X</v>
      </c>
      <c r="O241" s="2" t="str" cm="1">
        <f t="array" ref="O241">IF($O$7="N/A",$N241,INDEX($P241:$S241,$O$2))</f>
        <v>X</v>
      </c>
      <c r="P241" s="38"/>
      <c r="Q241" s="1" t="str">
        <f t="shared" si="30"/>
        <v>O</v>
      </c>
      <c r="R241" s="38"/>
      <c r="S241" s="38"/>
      <c r="T241" s="8" t="str">
        <f t="shared" si="28"/>
        <v>O</v>
      </c>
      <c r="U241" s="8" t="e">
        <f t="shared" si="31"/>
        <v>#VALUE!</v>
      </c>
      <c r="V241" s="8" t="e">
        <f t="shared" si="32"/>
        <v>#VALUE!</v>
      </c>
      <c r="X241" s="4" t="str">
        <f t="shared" si="34"/>
        <v/>
      </c>
      <c r="Y241" s="4" t="str">
        <f t="shared" si="35"/>
        <v/>
      </c>
      <c r="Z241" s="4" t="str">
        <f t="shared" si="35"/>
        <v/>
      </c>
      <c r="AA241" s="4" t="str">
        <f t="shared" si="35"/>
        <v/>
      </c>
      <c r="AB241" s="4" t="str">
        <f t="shared" si="35"/>
        <v/>
      </c>
      <c r="AC241" s="4" t="str">
        <f t="shared" si="35"/>
        <v/>
      </c>
      <c r="AD241" s="4" t="str">
        <f t="shared" si="35"/>
        <v/>
      </c>
      <c r="AE241" s="4" t="str">
        <f t="shared" si="35"/>
        <v/>
      </c>
      <c r="AF241" s="4" t="str">
        <f t="shared" si="35"/>
        <v/>
      </c>
      <c r="AG241" s="4" t="str">
        <f t="shared" si="35"/>
        <v/>
      </c>
    </row>
    <row r="242" spans="1:33">
      <c r="A242" s="6">
        <f t="shared" si="33"/>
        <v>235</v>
      </c>
      <c r="B242" s="36">
        <f>TABLE!E236</f>
        <v>0</v>
      </c>
      <c r="C242" s="36">
        <f>TABLE!F236</f>
        <v>0</v>
      </c>
      <c r="D242" s="155">
        <f>TABLE!S236</f>
        <v>0</v>
      </c>
      <c r="E242" s="176" t="e">
        <f>INDEX(기업의이해[description],MATCH(B242,기업의이해[name],0))</f>
        <v>#N/A</v>
      </c>
      <c r="F242" s="179">
        <f>+TABLE!U236</f>
        <v>0</v>
      </c>
      <c r="G242" s="177" t="str">
        <f>TEXT(TABLE!R236,"0000-00-00")</f>
        <v>0000-00-00</v>
      </c>
      <c r="H242" s="59">
        <f>+TABLE!J236</f>
        <v>0</v>
      </c>
      <c r="I242" s="59">
        <f>+TABLE!K236</f>
        <v>0</v>
      </c>
      <c r="J242" s="59">
        <f>+TABLE!M236</f>
        <v>0</v>
      </c>
      <c r="K242" s="156">
        <f>+TABLE!P236</f>
        <v>0</v>
      </c>
      <c r="L242" s="156">
        <f>+TABLE!Q236</f>
        <v>0</v>
      </c>
      <c r="M242" s="138" t="str">
        <f>IFERROR(IF(MATCH($C242,'1. 개요'!$C$68:$C$78,0)&gt;0,"O"),"X")</f>
        <v>X</v>
      </c>
      <c r="N242" s="8" t="str">
        <f t="shared" si="29"/>
        <v>X</v>
      </c>
      <c r="O242" s="2" t="str" cm="1">
        <f t="array" ref="O242">IF($O$7="N/A",$N242,INDEX($P242:$S242,$O$2))</f>
        <v>X</v>
      </c>
      <c r="P242" s="38"/>
      <c r="Q242" s="1" t="str">
        <f t="shared" si="30"/>
        <v>O</v>
      </c>
      <c r="R242" s="38"/>
      <c r="S242" s="38"/>
      <c r="T242" s="8" t="str">
        <f t="shared" si="28"/>
        <v>O</v>
      </c>
      <c r="U242" s="8" t="e">
        <f t="shared" si="31"/>
        <v>#VALUE!</v>
      </c>
      <c r="V242" s="8" t="e">
        <f t="shared" si="32"/>
        <v>#VALUE!</v>
      </c>
      <c r="X242" s="4" t="str">
        <f t="shared" si="34"/>
        <v/>
      </c>
      <c r="Y242" s="4" t="str">
        <f t="shared" si="35"/>
        <v/>
      </c>
      <c r="Z242" s="4" t="str">
        <f t="shared" si="35"/>
        <v/>
      </c>
      <c r="AA242" s="4" t="str">
        <f t="shared" si="35"/>
        <v/>
      </c>
      <c r="AB242" s="4" t="str">
        <f t="shared" si="35"/>
        <v/>
      </c>
      <c r="AC242" s="4" t="str">
        <f t="shared" si="35"/>
        <v/>
      </c>
      <c r="AD242" s="4" t="str">
        <f t="shared" si="35"/>
        <v/>
      </c>
      <c r="AE242" s="4" t="str">
        <f t="shared" si="35"/>
        <v/>
      </c>
      <c r="AF242" s="4" t="str">
        <f t="shared" si="35"/>
        <v/>
      </c>
      <c r="AG242" s="4" t="str">
        <f t="shared" si="35"/>
        <v/>
      </c>
    </row>
    <row r="243" spans="1:33">
      <c r="A243" s="137">
        <f t="shared" si="33"/>
        <v>236</v>
      </c>
      <c r="B243" s="36">
        <f>TABLE!E237</f>
        <v>0</v>
      </c>
      <c r="C243" s="36">
        <f>TABLE!F237</f>
        <v>0</v>
      </c>
      <c r="D243" s="155">
        <f>TABLE!S237</f>
        <v>0</v>
      </c>
      <c r="E243" s="176" t="e">
        <f>INDEX(기업의이해[description],MATCH(B243,기업의이해[name],0))</f>
        <v>#N/A</v>
      </c>
      <c r="F243" s="179">
        <f>+TABLE!U237</f>
        <v>0</v>
      </c>
      <c r="G243" s="177" t="str">
        <f>TEXT(TABLE!R237,"0000-00-00")</f>
        <v>0000-00-00</v>
      </c>
      <c r="H243" s="59">
        <f>+TABLE!J237</f>
        <v>0</v>
      </c>
      <c r="I243" s="59">
        <f>+TABLE!K237</f>
        <v>0</v>
      </c>
      <c r="J243" s="59">
        <f>+TABLE!M237</f>
        <v>0</v>
      </c>
      <c r="K243" s="156">
        <f>+TABLE!P237</f>
        <v>0</v>
      </c>
      <c r="L243" s="156">
        <f>+TABLE!Q237</f>
        <v>0</v>
      </c>
      <c r="M243" s="138" t="str">
        <f>IFERROR(IF(MATCH($C243,'1. 개요'!$C$68:$C$78,0)&gt;0,"O"),"X")</f>
        <v>X</v>
      </c>
      <c r="N243" s="8" t="str">
        <f t="shared" si="29"/>
        <v>X</v>
      </c>
      <c r="O243" s="2" t="str" cm="1">
        <f t="array" ref="O243">IF($O$7="N/A",$N243,INDEX($P243:$S243,$O$2))</f>
        <v>X</v>
      </c>
      <c r="P243" s="38"/>
      <c r="Q243" s="1" t="str">
        <f t="shared" si="30"/>
        <v>O</v>
      </c>
      <c r="R243" s="38"/>
      <c r="S243" s="38"/>
      <c r="T243" s="8" t="str">
        <f t="shared" si="28"/>
        <v>O</v>
      </c>
      <c r="U243" s="8" t="e">
        <f t="shared" si="31"/>
        <v>#VALUE!</v>
      </c>
      <c r="V243" s="8" t="e">
        <f t="shared" si="32"/>
        <v>#VALUE!</v>
      </c>
      <c r="X243" s="4" t="str">
        <f t="shared" si="34"/>
        <v/>
      </c>
      <c r="Y243" s="4" t="str">
        <f t="shared" si="35"/>
        <v/>
      </c>
      <c r="Z243" s="4" t="str">
        <f t="shared" si="35"/>
        <v/>
      </c>
      <c r="AA243" s="4" t="str">
        <f t="shared" si="35"/>
        <v/>
      </c>
      <c r="AB243" s="4" t="str">
        <f t="shared" si="35"/>
        <v/>
      </c>
      <c r="AC243" s="4" t="str">
        <f t="shared" ref="Y243:AG271" si="36">IF(AC$7="N/A", "", COUNTIF($D243:$E243, "*" &amp; AC$7 &amp; "*"))</f>
        <v/>
      </c>
      <c r="AD243" s="4" t="str">
        <f t="shared" si="36"/>
        <v/>
      </c>
      <c r="AE243" s="4" t="str">
        <f t="shared" si="36"/>
        <v/>
      </c>
      <c r="AF243" s="4" t="str">
        <f t="shared" si="36"/>
        <v/>
      </c>
      <c r="AG243" s="4" t="str">
        <f t="shared" si="36"/>
        <v/>
      </c>
    </row>
    <row r="244" spans="1:33">
      <c r="A244" s="6">
        <f t="shared" si="33"/>
        <v>237</v>
      </c>
      <c r="B244" s="36">
        <f>TABLE!E238</f>
        <v>0</v>
      </c>
      <c r="C244" s="36">
        <f>TABLE!F238</f>
        <v>0</v>
      </c>
      <c r="D244" s="155">
        <f>TABLE!S238</f>
        <v>0</v>
      </c>
      <c r="E244" s="176" t="e">
        <f>INDEX(기업의이해[description],MATCH(B244,기업의이해[name],0))</f>
        <v>#N/A</v>
      </c>
      <c r="F244" s="179">
        <f>+TABLE!U238</f>
        <v>0</v>
      </c>
      <c r="G244" s="177" t="str">
        <f>TEXT(TABLE!R238,"0000-00-00")</f>
        <v>0000-00-00</v>
      </c>
      <c r="H244" s="59">
        <f>+TABLE!J238</f>
        <v>0</v>
      </c>
      <c r="I244" s="59">
        <f>+TABLE!K238</f>
        <v>0</v>
      </c>
      <c r="J244" s="59">
        <f>+TABLE!M238</f>
        <v>0</v>
      </c>
      <c r="K244" s="156">
        <f>+TABLE!P238</f>
        <v>0</v>
      </c>
      <c r="L244" s="156">
        <f>+TABLE!Q238</f>
        <v>0</v>
      </c>
      <c r="M244" s="138" t="str">
        <f>IFERROR(IF(MATCH($C244,'1. 개요'!$C$68:$C$78,0)&gt;0,"O"),"X")</f>
        <v>X</v>
      </c>
      <c r="N244" s="8" t="str">
        <f t="shared" si="29"/>
        <v>X</v>
      </c>
      <c r="O244" s="2" t="str" cm="1">
        <f t="array" ref="O244">IF($O$7="N/A",$N244,INDEX($P244:$S244,$O$2))</f>
        <v>X</v>
      </c>
      <c r="P244" s="38"/>
      <c r="Q244" s="1" t="str">
        <f t="shared" si="30"/>
        <v>O</v>
      </c>
      <c r="R244" s="38"/>
      <c r="S244" s="38"/>
      <c r="T244" s="8" t="str">
        <f t="shared" si="28"/>
        <v>O</v>
      </c>
      <c r="U244" s="8" t="e">
        <f t="shared" si="31"/>
        <v>#VALUE!</v>
      </c>
      <c r="V244" s="8" t="e">
        <f t="shared" si="32"/>
        <v>#VALUE!</v>
      </c>
      <c r="X244" s="4" t="str">
        <f t="shared" si="34"/>
        <v/>
      </c>
      <c r="Y244" s="4" t="str">
        <f t="shared" si="36"/>
        <v/>
      </c>
      <c r="Z244" s="4" t="str">
        <f t="shared" si="36"/>
        <v/>
      </c>
      <c r="AA244" s="4" t="str">
        <f t="shared" si="36"/>
        <v/>
      </c>
      <c r="AB244" s="4" t="str">
        <f t="shared" si="36"/>
        <v/>
      </c>
      <c r="AC244" s="4" t="str">
        <f t="shared" si="36"/>
        <v/>
      </c>
      <c r="AD244" s="4" t="str">
        <f t="shared" si="36"/>
        <v/>
      </c>
      <c r="AE244" s="4" t="str">
        <f t="shared" si="36"/>
        <v/>
      </c>
      <c r="AF244" s="4" t="str">
        <f t="shared" si="36"/>
        <v/>
      </c>
      <c r="AG244" s="4" t="str">
        <f t="shared" si="36"/>
        <v/>
      </c>
    </row>
    <row r="245" spans="1:33">
      <c r="A245" s="6">
        <f t="shared" si="33"/>
        <v>238</v>
      </c>
      <c r="B245" s="36">
        <f>TABLE!E239</f>
        <v>0</v>
      </c>
      <c r="C245" s="36">
        <f>TABLE!F239</f>
        <v>0</v>
      </c>
      <c r="D245" s="155">
        <f>TABLE!S239</f>
        <v>0</v>
      </c>
      <c r="E245" s="176" t="e">
        <f>INDEX(기업의이해[description],MATCH(B245,기업의이해[name],0))</f>
        <v>#N/A</v>
      </c>
      <c r="F245" s="179">
        <f>+TABLE!U239</f>
        <v>0</v>
      </c>
      <c r="G245" s="177" t="str">
        <f>TEXT(TABLE!R239,"0000-00-00")</f>
        <v>0000-00-00</v>
      </c>
      <c r="H245" s="59">
        <f>+TABLE!J239</f>
        <v>0</v>
      </c>
      <c r="I245" s="59">
        <f>+TABLE!K239</f>
        <v>0</v>
      </c>
      <c r="J245" s="59">
        <f>+TABLE!M239</f>
        <v>0</v>
      </c>
      <c r="K245" s="156">
        <f>+TABLE!P239</f>
        <v>0</v>
      </c>
      <c r="L245" s="156">
        <f>+TABLE!Q239</f>
        <v>0</v>
      </c>
      <c r="M245" s="138" t="str">
        <f>IFERROR(IF(MATCH($C245,'1. 개요'!$C$68:$C$78,0)&gt;0,"O"),"X")</f>
        <v>X</v>
      </c>
      <c r="N245" s="8" t="str">
        <f t="shared" si="29"/>
        <v>X</v>
      </c>
      <c r="O245" s="2" t="str" cm="1">
        <f t="array" ref="O245">IF($O$7="N/A",$N245,INDEX($P245:$S245,$O$2))</f>
        <v>X</v>
      </c>
      <c r="P245" s="38"/>
      <c r="Q245" s="1" t="str">
        <f t="shared" si="30"/>
        <v>O</v>
      </c>
      <c r="R245" s="38"/>
      <c r="S245" s="38"/>
      <c r="T245" s="8" t="str">
        <f t="shared" si="28"/>
        <v>O</v>
      </c>
      <c r="U245" s="8" t="e">
        <f t="shared" si="31"/>
        <v>#VALUE!</v>
      </c>
      <c r="V245" s="8" t="e">
        <f t="shared" si="32"/>
        <v>#VALUE!</v>
      </c>
      <c r="X245" s="4" t="str">
        <f t="shared" si="34"/>
        <v/>
      </c>
      <c r="Y245" s="4" t="str">
        <f t="shared" si="36"/>
        <v/>
      </c>
      <c r="Z245" s="4" t="str">
        <f t="shared" si="36"/>
        <v/>
      </c>
      <c r="AA245" s="4" t="str">
        <f t="shared" si="36"/>
        <v/>
      </c>
      <c r="AB245" s="4" t="str">
        <f t="shared" si="36"/>
        <v/>
      </c>
      <c r="AC245" s="4" t="str">
        <f t="shared" si="36"/>
        <v/>
      </c>
      <c r="AD245" s="4" t="str">
        <f t="shared" si="36"/>
        <v/>
      </c>
      <c r="AE245" s="4" t="str">
        <f t="shared" si="36"/>
        <v/>
      </c>
      <c r="AF245" s="4" t="str">
        <f t="shared" si="36"/>
        <v/>
      </c>
      <c r="AG245" s="4" t="str">
        <f t="shared" si="36"/>
        <v/>
      </c>
    </row>
    <row r="246" spans="1:33">
      <c r="A246" s="6">
        <f t="shared" si="33"/>
        <v>239</v>
      </c>
      <c r="B246" s="36">
        <f>TABLE!E240</f>
        <v>0</v>
      </c>
      <c r="C246" s="36">
        <f>TABLE!F240</f>
        <v>0</v>
      </c>
      <c r="D246" s="155">
        <f>TABLE!S240</f>
        <v>0</v>
      </c>
      <c r="E246" s="176" t="e">
        <f>INDEX(기업의이해[description],MATCH(B246,기업의이해[name],0))</f>
        <v>#N/A</v>
      </c>
      <c r="F246" s="179">
        <f>+TABLE!U240</f>
        <v>0</v>
      </c>
      <c r="G246" s="177" t="str">
        <f>TEXT(TABLE!R240,"0000-00-00")</f>
        <v>0000-00-00</v>
      </c>
      <c r="H246" s="59">
        <f>+TABLE!J240</f>
        <v>0</v>
      </c>
      <c r="I246" s="59">
        <f>+TABLE!K240</f>
        <v>0</v>
      </c>
      <c r="J246" s="59">
        <f>+TABLE!M240</f>
        <v>0</v>
      </c>
      <c r="K246" s="156">
        <f>+TABLE!P240</f>
        <v>0</v>
      </c>
      <c r="L246" s="156">
        <f>+TABLE!Q240</f>
        <v>0</v>
      </c>
      <c r="M246" s="138" t="str">
        <f>IFERROR(IF(MATCH($C246,'1. 개요'!$C$68:$C$78,0)&gt;0,"O"),"X")</f>
        <v>X</v>
      </c>
      <c r="N246" s="8" t="str">
        <f t="shared" si="29"/>
        <v>X</v>
      </c>
      <c r="O246" s="2" t="str" cm="1">
        <f t="array" ref="O246">IF($O$7="N/A",$N246,INDEX($P246:$S246,$O$2))</f>
        <v>X</v>
      </c>
      <c r="P246" s="38"/>
      <c r="Q246" s="1" t="str">
        <f t="shared" si="30"/>
        <v>O</v>
      </c>
      <c r="R246" s="38"/>
      <c r="S246" s="38"/>
      <c r="T246" s="8" t="str">
        <f t="shared" si="28"/>
        <v>O</v>
      </c>
      <c r="U246" s="8" t="e">
        <f t="shared" si="31"/>
        <v>#VALUE!</v>
      </c>
      <c r="V246" s="8" t="e">
        <f t="shared" si="32"/>
        <v>#VALUE!</v>
      </c>
      <c r="X246" s="4" t="str">
        <f t="shared" si="34"/>
        <v/>
      </c>
      <c r="Y246" s="4" t="str">
        <f t="shared" si="36"/>
        <v/>
      </c>
      <c r="Z246" s="4" t="str">
        <f t="shared" si="36"/>
        <v/>
      </c>
      <c r="AA246" s="4" t="str">
        <f t="shared" si="36"/>
        <v/>
      </c>
      <c r="AB246" s="4" t="str">
        <f t="shared" si="36"/>
        <v/>
      </c>
      <c r="AC246" s="4" t="str">
        <f t="shared" si="36"/>
        <v/>
      </c>
      <c r="AD246" s="4" t="str">
        <f t="shared" si="36"/>
        <v/>
      </c>
      <c r="AE246" s="4" t="str">
        <f t="shared" si="36"/>
        <v/>
      </c>
      <c r="AF246" s="4" t="str">
        <f t="shared" si="36"/>
        <v/>
      </c>
      <c r="AG246" s="4" t="str">
        <f t="shared" si="36"/>
        <v/>
      </c>
    </row>
    <row r="247" spans="1:33">
      <c r="A247" s="6">
        <f t="shared" si="33"/>
        <v>240</v>
      </c>
      <c r="B247" s="36">
        <f>TABLE!E241</f>
        <v>0</v>
      </c>
      <c r="C247" s="36">
        <f>TABLE!F241</f>
        <v>0</v>
      </c>
      <c r="D247" s="155">
        <f>TABLE!S241</f>
        <v>0</v>
      </c>
      <c r="E247" s="176" t="e">
        <f>INDEX(기업의이해[description],MATCH(B247,기업의이해[name],0))</f>
        <v>#N/A</v>
      </c>
      <c r="F247" s="179">
        <f>+TABLE!U241</f>
        <v>0</v>
      </c>
      <c r="G247" s="177" t="str">
        <f>TEXT(TABLE!R241,"0000-00-00")</f>
        <v>0000-00-00</v>
      </c>
      <c r="H247" s="59">
        <f>+TABLE!J241</f>
        <v>0</v>
      </c>
      <c r="I247" s="59">
        <f>+TABLE!K241</f>
        <v>0</v>
      </c>
      <c r="J247" s="59">
        <f>+TABLE!M241</f>
        <v>0</v>
      </c>
      <c r="K247" s="156">
        <f>+TABLE!P241</f>
        <v>0</v>
      </c>
      <c r="L247" s="156">
        <f>+TABLE!Q241</f>
        <v>0</v>
      </c>
      <c r="M247" s="138" t="str">
        <f>IFERROR(IF(MATCH($C247,'1. 개요'!$C$68:$C$78,0)&gt;0,"O"),"X")</f>
        <v>X</v>
      </c>
      <c r="N247" s="8" t="str">
        <f t="shared" si="29"/>
        <v>X</v>
      </c>
      <c r="O247" s="2" t="str" cm="1">
        <f t="array" ref="O247">IF($O$7="N/A",$N247,INDEX($P247:$S247,$O$2))</f>
        <v>X</v>
      </c>
      <c r="P247" s="38"/>
      <c r="Q247" s="1" t="str">
        <f t="shared" si="30"/>
        <v>O</v>
      </c>
      <c r="R247" s="38"/>
      <c r="S247" s="38"/>
      <c r="T247" s="8" t="str">
        <f t="shared" si="28"/>
        <v>O</v>
      </c>
      <c r="U247" s="8" t="e">
        <f t="shared" si="31"/>
        <v>#VALUE!</v>
      </c>
      <c r="V247" s="8" t="e">
        <f t="shared" si="32"/>
        <v>#VALUE!</v>
      </c>
      <c r="X247" s="4" t="str">
        <f t="shared" si="34"/>
        <v/>
      </c>
      <c r="Y247" s="4" t="str">
        <f t="shared" si="36"/>
        <v/>
      </c>
      <c r="Z247" s="4" t="str">
        <f t="shared" si="36"/>
        <v/>
      </c>
      <c r="AA247" s="4" t="str">
        <f t="shared" si="36"/>
        <v/>
      </c>
      <c r="AB247" s="4" t="str">
        <f t="shared" si="36"/>
        <v/>
      </c>
      <c r="AC247" s="4" t="str">
        <f t="shared" si="36"/>
        <v/>
      </c>
      <c r="AD247" s="4" t="str">
        <f t="shared" si="36"/>
        <v/>
      </c>
      <c r="AE247" s="4" t="str">
        <f t="shared" si="36"/>
        <v/>
      </c>
      <c r="AF247" s="4" t="str">
        <f t="shared" si="36"/>
        <v/>
      </c>
      <c r="AG247" s="4" t="str">
        <f t="shared" si="36"/>
        <v/>
      </c>
    </row>
    <row r="248" spans="1:33">
      <c r="A248" s="6">
        <f t="shared" si="33"/>
        <v>241</v>
      </c>
      <c r="B248" s="36">
        <f>TABLE!E242</f>
        <v>0</v>
      </c>
      <c r="C248" s="36">
        <f>TABLE!F242</f>
        <v>0</v>
      </c>
      <c r="D248" s="155">
        <f>TABLE!S242</f>
        <v>0</v>
      </c>
      <c r="E248" s="176" t="e">
        <f>INDEX(기업의이해[description],MATCH(B248,기업의이해[name],0))</f>
        <v>#N/A</v>
      </c>
      <c r="F248" s="179">
        <f>+TABLE!U242</f>
        <v>0</v>
      </c>
      <c r="G248" s="177" t="str">
        <f>TEXT(TABLE!R242,"0000-00-00")</f>
        <v>0000-00-00</v>
      </c>
      <c r="H248" s="59">
        <f>+TABLE!J242</f>
        <v>0</v>
      </c>
      <c r="I248" s="59">
        <f>+TABLE!K242</f>
        <v>0</v>
      </c>
      <c r="J248" s="59">
        <f>+TABLE!M242</f>
        <v>0</v>
      </c>
      <c r="K248" s="156">
        <f>+TABLE!P242</f>
        <v>0</v>
      </c>
      <c r="L248" s="156">
        <f>+TABLE!Q242</f>
        <v>0</v>
      </c>
      <c r="M248" s="138" t="str">
        <f>IFERROR(IF(MATCH($C248,'1. 개요'!$C$68:$C$78,0)&gt;0,"O"),"X")</f>
        <v>X</v>
      </c>
      <c r="N248" s="8" t="str">
        <f t="shared" si="29"/>
        <v>X</v>
      </c>
      <c r="O248" s="2" t="str" cm="1">
        <f t="array" ref="O248">IF($O$7="N/A",$N248,INDEX($P248:$S248,$O$2))</f>
        <v>X</v>
      </c>
      <c r="P248" s="38"/>
      <c r="Q248" s="1" t="str">
        <f t="shared" si="30"/>
        <v>O</v>
      </c>
      <c r="R248" s="38"/>
      <c r="S248" s="38"/>
      <c r="T248" s="8" t="str">
        <f t="shared" si="28"/>
        <v>O</v>
      </c>
      <c r="U248" s="8" t="e">
        <f t="shared" si="31"/>
        <v>#VALUE!</v>
      </c>
      <c r="V248" s="8" t="e">
        <f t="shared" si="32"/>
        <v>#VALUE!</v>
      </c>
      <c r="X248" s="4" t="str">
        <f t="shared" si="34"/>
        <v/>
      </c>
      <c r="Y248" s="4" t="str">
        <f t="shared" si="36"/>
        <v/>
      </c>
      <c r="Z248" s="4" t="str">
        <f t="shared" si="36"/>
        <v/>
      </c>
      <c r="AA248" s="4" t="str">
        <f t="shared" si="36"/>
        <v/>
      </c>
      <c r="AB248" s="4" t="str">
        <f t="shared" si="36"/>
        <v/>
      </c>
      <c r="AC248" s="4" t="str">
        <f t="shared" si="36"/>
        <v/>
      </c>
      <c r="AD248" s="4" t="str">
        <f t="shared" si="36"/>
        <v/>
      </c>
      <c r="AE248" s="4" t="str">
        <f t="shared" si="36"/>
        <v/>
      </c>
      <c r="AF248" s="4" t="str">
        <f t="shared" si="36"/>
        <v/>
      </c>
      <c r="AG248" s="4" t="str">
        <f t="shared" si="36"/>
        <v/>
      </c>
    </row>
    <row r="249" spans="1:33">
      <c r="A249" s="6">
        <f t="shared" si="33"/>
        <v>242</v>
      </c>
      <c r="B249" s="36">
        <f>TABLE!E243</f>
        <v>0</v>
      </c>
      <c r="C249" s="36">
        <f>TABLE!F243</f>
        <v>0</v>
      </c>
      <c r="D249" s="155">
        <f>TABLE!S243</f>
        <v>0</v>
      </c>
      <c r="E249" s="176" t="e">
        <f>INDEX(기업의이해[description],MATCH(B249,기업의이해[name],0))</f>
        <v>#N/A</v>
      </c>
      <c r="F249" s="179">
        <f>+TABLE!U243</f>
        <v>0</v>
      </c>
      <c r="G249" s="177" t="str">
        <f>TEXT(TABLE!R243,"0000-00-00")</f>
        <v>0000-00-00</v>
      </c>
      <c r="H249" s="59">
        <f>+TABLE!J243</f>
        <v>0</v>
      </c>
      <c r="I249" s="59">
        <f>+TABLE!K243</f>
        <v>0</v>
      </c>
      <c r="J249" s="59">
        <f>+TABLE!M243</f>
        <v>0</v>
      </c>
      <c r="K249" s="156">
        <f>+TABLE!P243</f>
        <v>0</v>
      </c>
      <c r="L249" s="156">
        <f>+TABLE!Q243</f>
        <v>0</v>
      </c>
      <c r="M249" s="138" t="str">
        <f>IFERROR(IF(MATCH($C249,'1. 개요'!$C$68:$C$78,0)&gt;0,"O"),"X")</f>
        <v>X</v>
      </c>
      <c r="N249" s="8" t="str">
        <f t="shared" si="29"/>
        <v>X</v>
      </c>
      <c r="O249" s="2" t="str" cm="1">
        <f t="array" ref="O249">IF($O$7="N/A",$N249,INDEX($P249:$S249,$O$2))</f>
        <v>X</v>
      </c>
      <c r="P249" s="38"/>
      <c r="Q249" s="1" t="str">
        <f t="shared" si="30"/>
        <v>O</v>
      </c>
      <c r="R249" s="38"/>
      <c r="S249" s="38"/>
      <c r="T249" s="8" t="str">
        <f t="shared" si="28"/>
        <v>O</v>
      </c>
      <c r="U249" s="8" t="e">
        <f t="shared" si="31"/>
        <v>#VALUE!</v>
      </c>
      <c r="V249" s="8" t="e">
        <f t="shared" si="32"/>
        <v>#VALUE!</v>
      </c>
      <c r="X249" s="4" t="str">
        <f t="shared" si="34"/>
        <v/>
      </c>
      <c r="Y249" s="4" t="str">
        <f t="shared" si="36"/>
        <v/>
      </c>
      <c r="Z249" s="4" t="str">
        <f t="shared" si="36"/>
        <v/>
      </c>
      <c r="AA249" s="4" t="str">
        <f t="shared" si="36"/>
        <v/>
      </c>
      <c r="AB249" s="4" t="str">
        <f t="shared" si="36"/>
        <v/>
      </c>
      <c r="AC249" s="4" t="str">
        <f t="shared" si="36"/>
        <v/>
      </c>
      <c r="AD249" s="4" t="str">
        <f t="shared" si="36"/>
        <v/>
      </c>
      <c r="AE249" s="4" t="str">
        <f t="shared" si="36"/>
        <v/>
      </c>
      <c r="AF249" s="4" t="str">
        <f t="shared" si="36"/>
        <v/>
      </c>
      <c r="AG249" s="4" t="str">
        <f t="shared" si="36"/>
        <v/>
      </c>
    </row>
    <row r="250" spans="1:33">
      <c r="A250" s="6">
        <f t="shared" si="33"/>
        <v>243</v>
      </c>
      <c r="B250" s="36">
        <f>TABLE!E244</f>
        <v>0</v>
      </c>
      <c r="C250" s="36">
        <f>TABLE!F244</f>
        <v>0</v>
      </c>
      <c r="D250" s="155">
        <f>TABLE!S244</f>
        <v>0</v>
      </c>
      <c r="E250" s="176" t="e">
        <f>INDEX(기업의이해[description],MATCH(B250,기업의이해[name],0))</f>
        <v>#N/A</v>
      </c>
      <c r="F250" s="179">
        <f>+TABLE!U244</f>
        <v>0</v>
      </c>
      <c r="G250" s="177" t="str">
        <f>TEXT(TABLE!R244,"0000-00-00")</f>
        <v>0000-00-00</v>
      </c>
      <c r="H250" s="59">
        <f>+TABLE!J244</f>
        <v>0</v>
      </c>
      <c r="I250" s="59">
        <f>+TABLE!K244</f>
        <v>0</v>
      </c>
      <c r="J250" s="59">
        <f>+TABLE!M244</f>
        <v>0</v>
      </c>
      <c r="K250" s="156">
        <f>+TABLE!P244</f>
        <v>0</v>
      </c>
      <c r="L250" s="156">
        <f>+TABLE!Q244</f>
        <v>0</v>
      </c>
      <c r="M250" s="138" t="str">
        <f>IFERROR(IF(MATCH($C250,'1. 개요'!$C$68:$C$78,0)&gt;0,"O"),"X")</f>
        <v>X</v>
      </c>
      <c r="N250" s="8" t="str">
        <f t="shared" si="29"/>
        <v>X</v>
      </c>
      <c r="O250" s="2" t="str" cm="1">
        <f t="array" ref="O250">IF($O$7="N/A",$N250,INDEX($P250:$S250,$O$2))</f>
        <v>X</v>
      </c>
      <c r="P250" s="38"/>
      <c r="Q250" s="1" t="str">
        <f t="shared" si="30"/>
        <v>O</v>
      </c>
      <c r="R250" s="38"/>
      <c r="S250" s="38"/>
      <c r="T250" s="8" t="str">
        <f t="shared" si="28"/>
        <v>O</v>
      </c>
      <c r="U250" s="8" t="e">
        <f t="shared" si="31"/>
        <v>#VALUE!</v>
      </c>
      <c r="V250" s="8" t="e">
        <f t="shared" si="32"/>
        <v>#VALUE!</v>
      </c>
      <c r="X250" s="4" t="str">
        <f t="shared" si="34"/>
        <v/>
      </c>
      <c r="Y250" s="4" t="str">
        <f t="shared" si="36"/>
        <v/>
      </c>
      <c r="Z250" s="4" t="str">
        <f t="shared" si="36"/>
        <v/>
      </c>
      <c r="AA250" s="4" t="str">
        <f t="shared" si="36"/>
        <v/>
      </c>
      <c r="AB250" s="4" t="str">
        <f t="shared" si="36"/>
        <v/>
      </c>
      <c r="AC250" s="4" t="str">
        <f t="shared" si="36"/>
        <v/>
      </c>
      <c r="AD250" s="4" t="str">
        <f t="shared" si="36"/>
        <v/>
      </c>
      <c r="AE250" s="4" t="str">
        <f t="shared" si="36"/>
        <v/>
      </c>
      <c r="AF250" s="4" t="str">
        <f t="shared" si="36"/>
        <v/>
      </c>
      <c r="AG250" s="4" t="str">
        <f t="shared" si="36"/>
        <v/>
      </c>
    </row>
    <row r="251" spans="1:33">
      <c r="A251" s="6">
        <f t="shared" si="33"/>
        <v>244</v>
      </c>
      <c r="B251" s="36">
        <f>TABLE!E245</f>
        <v>0</v>
      </c>
      <c r="C251" s="36">
        <f>TABLE!F245</f>
        <v>0</v>
      </c>
      <c r="D251" s="155">
        <f>TABLE!S245</f>
        <v>0</v>
      </c>
      <c r="E251" s="176" t="e">
        <f>INDEX(기업의이해[description],MATCH(B251,기업의이해[name],0))</f>
        <v>#N/A</v>
      </c>
      <c r="F251" s="179">
        <f>+TABLE!U245</f>
        <v>0</v>
      </c>
      <c r="G251" s="177" t="str">
        <f>TEXT(TABLE!R245,"0000-00-00")</f>
        <v>0000-00-00</v>
      </c>
      <c r="H251" s="59">
        <f>+TABLE!J245</f>
        <v>0</v>
      </c>
      <c r="I251" s="59">
        <f>+TABLE!K245</f>
        <v>0</v>
      </c>
      <c r="J251" s="59">
        <f>+TABLE!M245</f>
        <v>0</v>
      </c>
      <c r="K251" s="156">
        <f>+TABLE!P245</f>
        <v>0</v>
      </c>
      <c r="L251" s="156">
        <f>+TABLE!Q245</f>
        <v>0</v>
      </c>
      <c r="M251" s="138" t="str">
        <f>IFERROR(IF(MATCH($C251,'1. 개요'!$C$68:$C$78,0)&gt;0,"O"),"X")</f>
        <v>X</v>
      </c>
      <c r="N251" s="8" t="str">
        <f t="shared" si="29"/>
        <v>X</v>
      </c>
      <c r="O251" s="2" t="str" cm="1">
        <f t="array" ref="O251">IF($O$7="N/A",$N251,INDEX($P251:$S251,$O$2))</f>
        <v>X</v>
      </c>
      <c r="P251" s="38"/>
      <c r="Q251" s="1" t="str">
        <f t="shared" si="30"/>
        <v>O</v>
      </c>
      <c r="R251" s="38"/>
      <c r="S251" s="38"/>
      <c r="T251" s="8" t="str">
        <f t="shared" si="28"/>
        <v>O</v>
      </c>
      <c r="U251" s="8" t="e">
        <f t="shared" si="31"/>
        <v>#VALUE!</v>
      </c>
      <c r="V251" s="8" t="e">
        <f t="shared" si="32"/>
        <v>#VALUE!</v>
      </c>
      <c r="X251" s="4" t="str">
        <f t="shared" si="34"/>
        <v/>
      </c>
      <c r="Y251" s="4" t="str">
        <f t="shared" si="36"/>
        <v/>
      </c>
      <c r="Z251" s="4" t="str">
        <f t="shared" si="36"/>
        <v/>
      </c>
      <c r="AA251" s="4" t="str">
        <f t="shared" si="36"/>
        <v/>
      </c>
      <c r="AB251" s="4" t="str">
        <f t="shared" si="36"/>
        <v/>
      </c>
      <c r="AC251" s="4" t="str">
        <f t="shared" si="36"/>
        <v/>
      </c>
      <c r="AD251" s="4" t="str">
        <f t="shared" si="36"/>
        <v/>
      </c>
      <c r="AE251" s="4" t="str">
        <f t="shared" si="36"/>
        <v/>
      </c>
      <c r="AF251" s="4" t="str">
        <f t="shared" si="36"/>
        <v/>
      </c>
      <c r="AG251" s="4" t="str">
        <f t="shared" si="36"/>
        <v/>
      </c>
    </row>
    <row r="252" spans="1:33">
      <c r="A252" s="6">
        <f t="shared" si="33"/>
        <v>245</v>
      </c>
      <c r="B252" s="36">
        <f>TABLE!E246</f>
        <v>0</v>
      </c>
      <c r="C252" s="36">
        <f>TABLE!F246</f>
        <v>0</v>
      </c>
      <c r="D252" s="155">
        <f>TABLE!S246</f>
        <v>0</v>
      </c>
      <c r="E252" s="176" t="e">
        <f>INDEX(기업의이해[description],MATCH(B252,기업의이해[name],0))</f>
        <v>#N/A</v>
      </c>
      <c r="F252" s="179">
        <f>+TABLE!U246</f>
        <v>0</v>
      </c>
      <c r="G252" s="177" t="str">
        <f>TEXT(TABLE!R246,"0000-00-00")</f>
        <v>0000-00-00</v>
      </c>
      <c r="H252" s="59">
        <f>+TABLE!J246</f>
        <v>0</v>
      </c>
      <c r="I252" s="59">
        <f>+TABLE!K246</f>
        <v>0</v>
      </c>
      <c r="J252" s="59">
        <f>+TABLE!M246</f>
        <v>0</v>
      </c>
      <c r="K252" s="156">
        <f>+TABLE!P246</f>
        <v>0</v>
      </c>
      <c r="L252" s="156">
        <f>+TABLE!Q246</f>
        <v>0</v>
      </c>
      <c r="M252" s="138" t="str">
        <f>IFERROR(IF(MATCH($C252,'1. 개요'!$C$68:$C$78,0)&gt;0,"O"),"X")</f>
        <v>X</v>
      </c>
      <c r="N252" s="8" t="str">
        <f t="shared" si="29"/>
        <v>X</v>
      </c>
      <c r="O252" s="2" t="str" cm="1">
        <f t="array" ref="O252">IF($O$7="N/A",$N252,INDEX($P252:$S252,$O$2))</f>
        <v>X</v>
      </c>
      <c r="P252" s="38"/>
      <c r="Q252" s="1" t="str">
        <f t="shared" si="30"/>
        <v>O</v>
      </c>
      <c r="R252" s="38"/>
      <c r="S252" s="38"/>
      <c r="T252" s="8" t="str">
        <f t="shared" si="28"/>
        <v>O</v>
      </c>
      <c r="U252" s="8" t="e">
        <f t="shared" si="31"/>
        <v>#VALUE!</v>
      </c>
      <c r="V252" s="8" t="e">
        <f t="shared" si="32"/>
        <v>#VALUE!</v>
      </c>
      <c r="X252" s="4" t="str">
        <f t="shared" si="34"/>
        <v/>
      </c>
      <c r="Y252" s="4" t="str">
        <f t="shared" si="36"/>
        <v/>
      </c>
      <c r="Z252" s="4" t="str">
        <f t="shared" si="36"/>
        <v/>
      </c>
      <c r="AA252" s="4" t="str">
        <f t="shared" si="36"/>
        <v/>
      </c>
      <c r="AB252" s="4" t="str">
        <f t="shared" si="36"/>
        <v/>
      </c>
      <c r="AC252" s="4" t="str">
        <f t="shared" si="36"/>
        <v/>
      </c>
      <c r="AD252" s="4" t="str">
        <f t="shared" si="36"/>
        <v/>
      </c>
      <c r="AE252" s="4" t="str">
        <f t="shared" si="36"/>
        <v/>
      </c>
      <c r="AF252" s="4" t="str">
        <f t="shared" si="36"/>
        <v/>
      </c>
      <c r="AG252" s="4" t="str">
        <f t="shared" si="36"/>
        <v/>
      </c>
    </row>
    <row r="253" spans="1:33">
      <c r="A253" s="6">
        <f t="shared" si="33"/>
        <v>246</v>
      </c>
      <c r="B253" s="36">
        <f>TABLE!E247</f>
        <v>0</v>
      </c>
      <c r="C253" s="36">
        <f>TABLE!F247</f>
        <v>0</v>
      </c>
      <c r="D253" s="155">
        <f>TABLE!S247</f>
        <v>0</v>
      </c>
      <c r="E253" s="176" t="e">
        <f>INDEX(기업의이해[description],MATCH(B253,기업의이해[name],0))</f>
        <v>#N/A</v>
      </c>
      <c r="F253" s="179">
        <f>+TABLE!U247</f>
        <v>0</v>
      </c>
      <c r="G253" s="177" t="str">
        <f>TEXT(TABLE!R247,"0000-00-00")</f>
        <v>0000-00-00</v>
      </c>
      <c r="H253" s="59">
        <f>+TABLE!J247</f>
        <v>0</v>
      </c>
      <c r="I253" s="59">
        <f>+TABLE!K247</f>
        <v>0</v>
      </c>
      <c r="J253" s="59">
        <f>+TABLE!M247</f>
        <v>0</v>
      </c>
      <c r="K253" s="156">
        <f>+TABLE!P247</f>
        <v>0</v>
      </c>
      <c r="L253" s="156">
        <f>+TABLE!Q247</f>
        <v>0</v>
      </c>
      <c r="M253" s="138" t="str">
        <f>IFERROR(IF(MATCH($C253,'1. 개요'!$C$68:$C$78,0)&gt;0,"O"),"X")</f>
        <v>X</v>
      </c>
      <c r="N253" s="8" t="str">
        <f t="shared" si="29"/>
        <v>X</v>
      </c>
      <c r="O253" s="2" t="str" cm="1">
        <f t="array" ref="O253">IF($O$7="N/A",$N253,INDEX($P253:$S253,$O$2))</f>
        <v>X</v>
      </c>
      <c r="P253" s="38"/>
      <c r="Q253" s="1" t="str">
        <f t="shared" si="30"/>
        <v>O</v>
      </c>
      <c r="R253" s="38"/>
      <c r="S253" s="38"/>
      <c r="T253" s="8" t="str">
        <f t="shared" si="28"/>
        <v>O</v>
      </c>
      <c r="U253" s="8" t="e">
        <f t="shared" si="31"/>
        <v>#VALUE!</v>
      </c>
      <c r="V253" s="8" t="e">
        <f t="shared" si="32"/>
        <v>#VALUE!</v>
      </c>
      <c r="X253" s="4" t="str">
        <f t="shared" si="34"/>
        <v/>
      </c>
      <c r="Y253" s="4" t="str">
        <f t="shared" si="36"/>
        <v/>
      </c>
      <c r="Z253" s="4" t="str">
        <f t="shared" si="36"/>
        <v/>
      </c>
      <c r="AA253" s="4" t="str">
        <f t="shared" si="36"/>
        <v/>
      </c>
      <c r="AB253" s="4" t="str">
        <f t="shared" si="36"/>
        <v/>
      </c>
      <c r="AC253" s="4" t="str">
        <f t="shared" si="36"/>
        <v/>
      </c>
      <c r="AD253" s="4" t="str">
        <f t="shared" si="36"/>
        <v/>
      </c>
      <c r="AE253" s="4" t="str">
        <f t="shared" si="36"/>
        <v/>
      </c>
      <c r="AF253" s="4" t="str">
        <f t="shared" si="36"/>
        <v/>
      </c>
      <c r="AG253" s="4" t="str">
        <f t="shared" si="36"/>
        <v/>
      </c>
    </row>
    <row r="254" spans="1:33">
      <c r="A254" s="137">
        <f t="shared" si="33"/>
        <v>247</v>
      </c>
      <c r="B254" s="36">
        <f>TABLE!E248</f>
        <v>0</v>
      </c>
      <c r="C254" s="36">
        <f>TABLE!F248</f>
        <v>0</v>
      </c>
      <c r="D254" s="155">
        <f>TABLE!S248</f>
        <v>0</v>
      </c>
      <c r="E254" s="176" t="e">
        <f>INDEX(기업의이해[description],MATCH(B254,기업의이해[name],0))</f>
        <v>#N/A</v>
      </c>
      <c r="F254" s="179">
        <f>+TABLE!U248</f>
        <v>0</v>
      </c>
      <c r="G254" s="177" t="str">
        <f>TEXT(TABLE!R248,"0000-00-00")</f>
        <v>0000-00-00</v>
      </c>
      <c r="H254" s="59">
        <f>+TABLE!J248</f>
        <v>0</v>
      </c>
      <c r="I254" s="59">
        <f>+TABLE!K248</f>
        <v>0</v>
      </c>
      <c r="J254" s="59">
        <f>+TABLE!M248</f>
        <v>0</v>
      </c>
      <c r="K254" s="156">
        <f>+TABLE!P248</f>
        <v>0</v>
      </c>
      <c r="L254" s="156">
        <f>+TABLE!Q248</f>
        <v>0</v>
      </c>
      <c r="M254" s="138" t="str">
        <f>IFERROR(IF(MATCH($C254,'1. 개요'!$C$68:$C$78,0)&gt;0,"O"),"X")</f>
        <v>X</v>
      </c>
      <c r="N254" s="8" t="str">
        <f t="shared" si="29"/>
        <v>X</v>
      </c>
      <c r="O254" s="2" t="str" cm="1">
        <f t="array" ref="O254">IF($O$7="N/A",$N254,INDEX($P254:$S254,$O$2))</f>
        <v>X</v>
      </c>
      <c r="P254" s="38"/>
      <c r="Q254" s="1" t="str">
        <f t="shared" si="30"/>
        <v>O</v>
      </c>
      <c r="R254" s="38"/>
      <c r="S254" s="38"/>
      <c r="T254" s="8" t="str">
        <f t="shared" si="28"/>
        <v>O</v>
      </c>
      <c r="U254" s="8" t="e">
        <f t="shared" si="31"/>
        <v>#VALUE!</v>
      </c>
      <c r="V254" s="8" t="e">
        <f t="shared" si="32"/>
        <v>#VALUE!</v>
      </c>
      <c r="X254" s="4" t="str">
        <f t="shared" si="34"/>
        <v/>
      </c>
      <c r="Y254" s="4" t="str">
        <f t="shared" si="36"/>
        <v/>
      </c>
      <c r="Z254" s="4" t="str">
        <f t="shared" si="36"/>
        <v/>
      </c>
      <c r="AA254" s="4" t="str">
        <f t="shared" si="36"/>
        <v/>
      </c>
      <c r="AB254" s="4" t="str">
        <f t="shared" si="36"/>
        <v/>
      </c>
      <c r="AC254" s="4" t="str">
        <f t="shared" si="36"/>
        <v/>
      </c>
      <c r="AD254" s="4" t="str">
        <f t="shared" si="36"/>
        <v/>
      </c>
      <c r="AE254" s="4" t="str">
        <f t="shared" si="36"/>
        <v/>
      </c>
      <c r="AF254" s="4" t="str">
        <f t="shared" si="36"/>
        <v/>
      </c>
      <c r="AG254" s="4" t="str">
        <f t="shared" si="36"/>
        <v/>
      </c>
    </row>
    <row r="255" spans="1:33">
      <c r="A255" s="6">
        <f t="shared" si="33"/>
        <v>248</v>
      </c>
      <c r="B255" s="36">
        <f>TABLE!E249</f>
        <v>0</v>
      </c>
      <c r="C255" s="36">
        <f>TABLE!F249</f>
        <v>0</v>
      </c>
      <c r="D255" s="155">
        <f>TABLE!S249</f>
        <v>0</v>
      </c>
      <c r="E255" s="176" t="e">
        <f>INDEX(기업의이해[description],MATCH(B255,기업의이해[name],0))</f>
        <v>#N/A</v>
      </c>
      <c r="F255" s="179">
        <f>+TABLE!U249</f>
        <v>0</v>
      </c>
      <c r="G255" s="177" t="str">
        <f>TEXT(TABLE!R249,"0000-00-00")</f>
        <v>0000-00-00</v>
      </c>
      <c r="H255" s="59">
        <f>+TABLE!J249</f>
        <v>0</v>
      </c>
      <c r="I255" s="59">
        <f>+TABLE!K249</f>
        <v>0</v>
      </c>
      <c r="J255" s="59">
        <f>+TABLE!M249</f>
        <v>0</v>
      </c>
      <c r="K255" s="156">
        <f>+TABLE!P249</f>
        <v>0</v>
      </c>
      <c r="L255" s="156">
        <f>+TABLE!Q249</f>
        <v>0</v>
      </c>
      <c r="M255" s="138" t="str">
        <f>IFERROR(IF(MATCH($C255,'1. 개요'!$C$68:$C$78,0)&gt;0,"O"),"X")</f>
        <v>X</v>
      </c>
      <c r="N255" s="8" t="str">
        <f t="shared" si="29"/>
        <v>X</v>
      </c>
      <c r="O255" s="2" t="str" cm="1">
        <f t="array" ref="O255">IF($O$7="N/A",$N255,INDEX($P255:$S255,$O$2))</f>
        <v>X</v>
      </c>
      <c r="P255" s="38"/>
      <c r="Q255" s="1" t="str">
        <f t="shared" si="30"/>
        <v>O</v>
      </c>
      <c r="R255" s="38"/>
      <c r="S255" s="38"/>
      <c r="T255" s="8" t="str">
        <f t="shared" si="28"/>
        <v>O</v>
      </c>
      <c r="U255" s="8" t="e">
        <f t="shared" si="31"/>
        <v>#VALUE!</v>
      </c>
      <c r="V255" s="8" t="e">
        <f t="shared" si="32"/>
        <v>#VALUE!</v>
      </c>
      <c r="X255" s="4" t="str">
        <f t="shared" si="34"/>
        <v/>
      </c>
      <c r="Y255" s="4" t="str">
        <f t="shared" si="36"/>
        <v/>
      </c>
      <c r="Z255" s="4" t="str">
        <f t="shared" si="36"/>
        <v/>
      </c>
      <c r="AA255" s="4" t="str">
        <f t="shared" si="36"/>
        <v/>
      </c>
      <c r="AB255" s="4" t="str">
        <f t="shared" si="36"/>
        <v/>
      </c>
      <c r="AC255" s="4" t="str">
        <f t="shared" si="36"/>
        <v/>
      </c>
      <c r="AD255" s="4" t="str">
        <f t="shared" si="36"/>
        <v/>
      </c>
      <c r="AE255" s="4" t="str">
        <f t="shared" si="36"/>
        <v/>
      </c>
      <c r="AF255" s="4" t="str">
        <f t="shared" si="36"/>
        <v/>
      </c>
      <c r="AG255" s="4" t="str">
        <f t="shared" si="36"/>
        <v/>
      </c>
    </row>
    <row r="256" spans="1:33">
      <c r="A256" s="6">
        <f t="shared" si="33"/>
        <v>249</v>
      </c>
      <c r="B256" s="36">
        <f>TABLE!E250</f>
        <v>0</v>
      </c>
      <c r="C256" s="36">
        <f>TABLE!F250</f>
        <v>0</v>
      </c>
      <c r="D256" s="155">
        <f>TABLE!S250</f>
        <v>0</v>
      </c>
      <c r="E256" s="176" t="e">
        <f>INDEX(기업의이해[description],MATCH(B256,기업의이해[name],0))</f>
        <v>#N/A</v>
      </c>
      <c r="F256" s="179">
        <f>+TABLE!U250</f>
        <v>0</v>
      </c>
      <c r="G256" s="177" t="str">
        <f>TEXT(TABLE!R250,"0000-00-00")</f>
        <v>0000-00-00</v>
      </c>
      <c r="H256" s="59">
        <f>+TABLE!J250</f>
        <v>0</v>
      </c>
      <c r="I256" s="59">
        <f>+TABLE!K250</f>
        <v>0</v>
      </c>
      <c r="J256" s="59">
        <f>+TABLE!M250</f>
        <v>0</v>
      </c>
      <c r="K256" s="156">
        <f>+TABLE!P250</f>
        <v>0</v>
      </c>
      <c r="L256" s="156">
        <f>+TABLE!Q250</f>
        <v>0</v>
      </c>
      <c r="M256" s="138" t="str">
        <f>IFERROR(IF(MATCH($C256,'1. 개요'!$C$68:$C$78,0)&gt;0,"O"),"X")</f>
        <v>X</v>
      </c>
      <c r="N256" s="8" t="str">
        <f t="shared" si="29"/>
        <v>X</v>
      </c>
      <c r="O256" s="2" t="str" cm="1">
        <f t="array" ref="O256">IF($O$7="N/A",$N256,INDEX($P256:$S256,$O$2))</f>
        <v>X</v>
      </c>
      <c r="P256" s="38"/>
      <c r="Q256" s="1" t="str">
        <f t="shared" si="30"/>
        <v>O</v>
      </c>
      <c r="R256" s="38"/>
      <c r="S256" s="38"/>
      <c r="T256" s="8" t="str">
        <f t="shared" si="28"/>
        <v>O</v>
      </c>
      <c r="U256" s="8" t="e">
        <f t="shared" si="31"/>
        <v>#VALUE!</v>
      </c>
      <c r="V256" s="8" t="e">
        <f t="shared" si="32"/>
        <v>#VALUE!</v>
      </c>
      <c r="X256" s="4" t="str">
        <f t="shared" si="34"/>
        <v/>
      </c>
      <c r="Y256" s="4" t="str">
        <f t="shared" si="36"/>
        <v/>
      </c>
      <c r="Z256" s="4" t="str">
        <f t="shared" si="36"/>
        <v/>
      </c>
      <c r="AA256" s="4" t="str">
        <f t="shared" si="36"/>
        <v/>
      </c>
      <c r="AB256" s="4" t="str">
        <f t="shared" si="36"/>
        <v/>
      </c>
      <c r="AC256" s="4" t="str">
        <f t="shared" si="36"/>
        <v/>
      </c>
      <c r="AD256" s="4" t="str">
        <f t="shared" si="36"/>
        <v/>
      </c>
      <c r="AE256" s="4" t="str">
        <f t="shared" si="36"/>
        <v/>
      </c>
      <c r="AF256" s="4" t="str">
        <f t="shared" si="36"/>
        <v/>
      </c>
      <c r="AG256" s="4" t="str">
        <f t="shared" si="36"/>
        <v/>
      </c>
    </row>
    <row r="257" spans="1:33">
      <c r="A257" s="6">
        <f t="shared" si="33"/>
        <v>250</v>
      </c>
      <c r="B257" s="36">
        <f>TABLE!E251</f>
        <v>0</v>
      </c>
      <c r="C257" s="36">
        <f>TABLE!F251</f>
        <v>0</v>
      </c>
      <c r="D257" s="155">
        <f>TABLE!S251</f>
        <v>0</v>
      </c>
      <c r="E257" s="176" t="e">
        <f>INDEX(기업의이해[description],MATCH(B257,기업의이해[name],0))</f>
        <v>#N/A</v>
      </c>
      <c r="F257" s="179">
        <f>+TABLE!U251</f>
        <v>0</v>
      </c>
      <c r="G257" s="177" t="str">
        <f>TEXT(TABLE!R251,"0000-00-00")</f>
        <v>0000-00-00</v>
      </c>
      <c r="H257" s="59">
        <f>+TABLE!J251</f>
        <v>0</v>
      </c>
      <c r="I257" s="59">
        <f>+TABLE!K251</f>
        <v>0</v>
      </c>
      <c r="J257" s="59">
        <f>+TABLE!M251</f>
        <v>0</v>
      </c>
      <c r="K257" s="156">
        <f>+TABLE!P251</f>
        <v>0</v>
      </c>
      <c r="L257" s="156">
        <f>+TABLE!Q251</f>
        <v>0</v>
      </c>
      <c r="M257" s="138" t="str">
        <f>IFERROR(IF(MATCH($C257,'1. 개요'!$C$68:$C$78,0)&gt;0,"O"),"X")</f>
        <v>X</v>
      </c>
      <c r="N257" s="8" t="str">
        <f t="shared" si="29"/>
        <v>X</v>
      </c>
      <c r="O257" s="2" t="str" cm="1">
        <f t="array" ref="O257">IF($O$7="N/A",$N257,INDEX($P257:$S257,$O$2))</f>
        <v>X</v>
      </c>
      <c r="P257" s="38"/>
      <c r="Q257" s="1" t="str">
        <f t="shared" si="30"/>
        <v>O</v>
      </c>
      <c r="R257" s="38"/>
      <c r="S257" s="38"/>
      <c r="T257" s="8" t="str">
        <f t="shared" si="28"/>
        <v>O</v>
      </c>
      <c r="U257" s="8" t="e">
        <f t="shared" si="31"/>
        <v>#VALUE!</v>
      </c>
      <c r="V257" s="8" t="e">
        <f t="shared" si="32"/>
        <v>#VALUE!</v>
      </c>
      <c r="X257" s="4" t="str">
        <f t="shared" si="34"/>
        <v/>
      </c>
      <c r="Y257" s="4" t="str">
        <f t="shared" si="36"/>
        <v/>
      </c>
      <c r="Z257" s="4" t="str">
        <f t="shared" si="36"/>
        <v/>
      </c>
      <c r="AA257" s="4" t="str">
        <f t="shared" si="36"/>
        <v/>
      </c>
      <c r="AB257" s="4" t="str">
        <f t="shared" si="36"/>
        <v/>
      </c>
      <c r="AC257" s="4" t="str">
        <f t="shared" si="36"/>
        <v/>
      </c>
      <c r="AD257" s="4" t="str">
        <f t="shared" si="36"/>
        <v/>
      </c>
      <c r="AE257" s="4" t="str">
        <f t="shared" si="36"/>
        <v/>
      </c>
      <c r="AF257" s="4" t="str">
        <f t="shared" si="36"/>
        <v/>
      </c>
      <c r="AG257" s="4" t="str">
        <f t="shared" si="36"/>
        <v/>
      </c>
    </row>
    <row r="258" spans="1:33">
      <c r="A258" s="6">
        <f t="shared" si="33"/>
        <v>251</v>
      </c>
      <c r="B258" s="36">
        <f>TABLE!E252</f>
        <v>0</v>
      </c>
      <c r="C258" s="36">
        <f>TABLE!F252</f>
        <v>0</v>
      </c>
      <c r="D258" s="155">
        <f>TABLE!S252</f>
        <v>0</v>
      </c>
      <c r="E258" s="176" t="e">
        <f>INDEX(기업의이해[description],MATCH(B258,기업의이해[name],0))</f>
        <v>#N/A</v>
      </c>
      <c r="F258" s="179">
        <f>+TABLE!U252</f>
        <v>0</v>
      </c>
      <c r="G258" s="177" t="str">
        <f>TEXT(TABLE!R252,"0000-00-00")</f>
        <v>0000-00-00</v>
      </c>
      <c r="H258" s="59">
        <f>+TABLE!J252</f>
        <v>0</v>
      </c>
      <c r="I258" s="59">
        <f>+TABLE!K252</f>
        <v>0</v>
      </c>
      <c r="J258" s="59">
        <f>+TABLE!M252</f>
        <v>0</v>
      </c>
      <c r="K258" s="156">
        <f>+TABLE!P252</f>
        <v>0</v>
      </c>
      <c r="L258" s="156">
        <f>+TABLE!Q252</f>
        <v>0</v>
      </c>
      <c r="M258" s="138" t="str">
        <f>IFERROR(IF(MATCH($C258,'1. 개요'!$C$68:$C$78,0)&gt;0,"O"),"X")</f>
        <v>X</v>
      </c>
      <c r="N258" s="8" t="str">
        <f t="shared" si="29"/>
        <v>X</v>
      </c>
      <c r="O258" s="2" t="str" cm="1">
        <f t="array" ref="O258">IF($O$7="N/A",$N258,INDEX($P258:$S258,$O$2))</f>
        <v>X</v>
      </c>
      <c r="P258" s="38"/>
      <c r="Q258" s="1" t="str">
        <f t="shared" si="30"/>
        <v>O</v>
      </c>
      <c r="R258" s="38"/>
      <c r="S258" s="38"/>
      <c r="T258" s="8" t="str">
        <f t="shared" si="28"/>
        <v>O</v>
      </c>
      <c r="U258" s="8" t="e">
        <f t="shared" si="31"/>
        <v>#VALUE!</v>
      </c>
      <c r="V258" s="8" t="e">
        <f t="shared" si="32"/>
        <v>#VALUE!</v>
      </c>
      <c r="X258" s="4" t="str">
        <f t="shared" si="34"/>
        <v/>
      </c>
      <c r="Y258" s="4" t="str">
        <f t="shared" si="36"/>
        <v/>
      </c>
      <c r="Z258" s="4" t="str">
        <f t="shared" si="36"/>
        <v/>
      </c>
      <c r="AA258" s="4" t="str">
        <f t="shared" si="36"/>
        <v/>
      </c>
      <c r="AB258" s="4" t="str">
        <f t="shared" si="36"/>
        <v/>
      </c>
      <c r="AC258" s="4" t="str">
        <f t="shared" si="36"/>
        <v/>
      </c>
      <c r="AD258" s="4" t="str">
        <f t="shared" si="36"/>
        <v/>
      </c>
      <c r="AE258" s="4" t="str">
        <f t="shared" si="36"/>
        <v/>
      </c>
      <c r="AF258" s="4" t="str">
        <f t="shared" si="36"/>
        <v/>
      </c>
      <c r="AG258" s="4" t="str">
        <f t="shared" si="36"/>
        <v/>
      </c>
    </row>
    <row r="259" spans="1:33">
      <c r="A259" s="6">
        <f t="shared" si="33"/>
        <v>252</v>
      </c>
      <c r="B259" s="36">
        <f>TABLE!E253</f>
        <v>0</v>
      </c>
      <c r="C259" s="36">
        <f>TABLE!F253</f>
        <v>0</v>
      </c>
      <c r="D259" s="155">
        <f>TABLE!S253</f>
        <v>0</v>
      </c>
      <c r="E259" s="176" t="e">
        <f>INDEX(기업의이해[description],MATCH(B259,기업의이해[name],0))</f>
        <v>#N/A</v>
      </c>
      <c r="F259" s="179">
        <f>+TABLE!U253</f>
        <v>0</v>
      </c>
      <c r="G259" s="177" t="str">
        <f>TEXT(TABLE!R253,"0000-00-00")</f>
        <v>0000-00-00</v>
      </c>
      <c r="H259" s="59">
        <f>+TABLE!J253</f>
        <v>0</v>
      </c>
      <c r="I259" s="59">
        <f>+TABLE!K253</f>
        <v>0</v>
      </c>
      <c r="J259" s="59">
        <f>+TABLE!M253</f>
        <v>0</v>
      </c>
      <c r="K259" s="156">
        <f>+TABLE!P253</f>
        <v>0</v>
      </c>
      <c r="L259" s="156">
        <f>+TABLE!Q253</f>
        <v>0</v>
      </c>
      <c r="M259" s="138" t="str">
        <f>IFERROR(IF(MATCH($C259,'1. 개요'!$C$68:$C$78,0)&gt;0,"O"),"X")</f>
        <v>X</v>
      </c>
      <c r="N259" s="8" t="str">
        <f t="shared" si="29"/>
        <v>X</v>
      </c>
      <c r="O259" s="2" t="str" cm="1">
        <f t="array" ref="O259">IF($O$7="N/A",$N259,INDEX($P259:$S259,$O$2))</f>
        <v>X</v>
      </c>
      <c r="P259" s="38"/>
      <c r="Q259" s="1" t="str">
        <f t="shared" si="30"/>
        <v>O</v>
      </c>
      <c r="R259" s="38"/>
      <c r="S259" s="38"/>
      <c r="T259" s="8" t="str">
        <f t="shared" si="28"/>
        <v>O</v>
      </c>
      <c r="U259" s="8" t="e">
        <f t="shared" si="31"/>
        <v>#VALUE!</v>
      </c>
      <c r="V259" s="8" t="e">
        <f t="shared" si="32"/>
        <v>#VALUE!</v>
      </c>
      <c r="X259" s="4" t="str">
        <f t="shared" si="34"/>
        <v/>
      </c>
      <c r="Y259" s="4" t="str">
        <f t="shared" si="36"/>
        <v/>
      </c>
      <c r="Z259" s="4" t="str">
        <f t="shared" si="36"/>
        <v/>
      </c>
      <c r="AA259" s="4" t="str">
        <f t="shared" si="36"/>
        <v/>
      </c>
      <c r="AB259" s="4" t="str">
        <f t="shared" si="36"/>
        <v/>
      </c>
      <c r="AC259" s="4" t="str">
        <f t="shared" si="36"/>
        <v/>
      </c>
      <c r="AD259" s="4" t="str">
        <f t="shared" si="36"/>
        <v/>
      </c>
      <c r="AE259" s="4" t="str">
        <f t="shared" si="36"/>
        <v/>
      </c>
      <c r="AF259" s="4" t="str">
        <f t="shared" si="36"/>
        <v/>
      </c>
      <c r="AG259" s="4" t="str">
        <f t="shared" si="36"/>
        <v/>
      </c>
    </row>
    <row r="260" spans="1:33">
      <c r="A260" s="137">
        <f t="shared" si="33"/>
        <v>253</v>
      </c>
      <c r="B260" s="36">
        <f>TABLE!E254</f>
        <v>0</v>
      </c>
      <c r="C260" s="36">
        <f>TABLE!F254</f>
        <v>0</v>
      </c>
      <c r="D260" s="155">
        <f>TABLE!S254</f>
        <v>0</v>
      </c>
      <c r="E260" s="176" t="e">
        <f>INDEX(기업의이해[description],MATCH(B260,기업의이해[name],0))</f>
        <v>#N/A</v>
      </c>
      <c r="F260" s="179">
        <f>+TABLE!U254</f>
        <v>0</v>
      </c>
      <c r="G260" s="177" t="str">
        <f>TEXT(TABLE!R254,"0000-00-00")</f>
        <v>0000-00-00</v>
      </c>
      <c r="H260" s="59">
        <f>+TABLE!J254</f>
        <v>0</v>
      </c>
      <c r="I260" s="59">
        <f>+TABLE!K254</f>
        <v>0</v>
      </c>
      <c r="J260" s="59">
        <f>+TABLE!M254</f>
        <v>0</v>
      </c>
      <c r="K260" s="156">
        <f>+TABLE!P254</f>
        <v>0</v>
      </c>
      <c r="L260" s="156">
        <f>+TABLE!Q254</f>
        <v>0</v>
      </c>
      <c r="M260" s="138" t="str">
        <f>IFERROR(IF(MATCH($C260,'1. 개요'!$C$68:$C$78,0)&gt;0,"O"),"X")</f>
        <v>X</v>
      </c>
      <c r="N260" s="8" t="str">
        <f t="shared" si="29"/>
        <v>X</v>
      </c>
      <c r="O260" s="2" t="str" cm="1">
        <f t="array" ref="O260">IF($O$7="N/A",$N260,INDEX($P260:$S260,$O$2))</f>
        <v>X</v>
      </c>
      <c r="P260" s="38"/>
      <c r="Q260" s="1" t="str">
        <f t="shared" si="30"/>
        <v>O</v>
      </c>
      <c r="R260" s="38"/>
      <c r="S260" s="38"/>
      <c r="T260" s="8" t="str">
        <f t="shared" si="28"/>
        <v>O</v>
      </c>
      <c r="U260" s="8" t="e">
        <f t="shared" si="31"/>
        <v>#VALUE!</v>
      </c>
      <c r="V260" s="8" t="e">
        <f t="shared" si="32"/>
        <v>#VALUE!</v>
      </c>
      <c r="X260" s="4" t="str">
        <f t="shared" si="34"/>
        <v/>
      </c>
      <c r="Y260" s="4" t="str">
        <f t="shared" si="36"/>
        <v/>
      </c>
      <c r="Z260" s="4" t="str">
        <f t="shared" si="36"/>
        <v/>
      </c>
      <c r="AA260" s="4" t="str">
        <f t="shared" si="36"/>
        <v/>
      </c>
      <c r="AB260" s="4" t="str">
        <f t="shared" si="36"/>
        <v/>
      </c>
      <c r="AC260" s="4" t="str">
        <f t="shared" si="36"/>
        <v/>
      </c>
      <c r="AD260" s="4" t="str">
        <f t="shared" si="36"/>
        <v/>
      </c>
      <c r="AE260" s="4" t="str">
        <f t="shared" si="36"/>
        <v/>
      </c>
      <c r="AF260" s="4" t="str">
        <f t="shared" si="36"/>
        <v/>
      </c>
      <c r="AG260" s="4" t="str">
        <f t="shared" si="36"/>
        <v/>
      </c>
    </row>
    <row r="261" spans="1:33">
      <c r="A261" s="137">
        <f t="shared" si="33"/>
        <v>254</v>
      </c>
      <c r="B261" s="36">
        <f>TABLE!E255</f>
        <v>0</v>
      </c>
      <c r="C261" s="36">
        <f>TABLE!F255</f>
        <v>0</v>
      </c>
      <c r="D261" s="155">
        <f>TABLE!S255</f>
        <v>0</v>
      </c>
      <c r="E261" s="176" t="e">
        <f>INDEX(기업의이해[description],MATCH(B261,기업의이해[name],0))</f>
        <v>#N/A</v>
      </c>
      <c r="F261" s="179">
        <f>+TABLE!U255</f>
        <v>0</v>
      </c>
      <c r="G261" s="177" t="str">
        <f>TEXT(TABLE!R255,"0000-00-00")</f>
        <v>0000-00-00</v>
      </c>
      <c r="H261" s="59">
        <f>+TABLE!J255</f>
        <v>0</v>
      </c>
      <c r="I261" s="59">
        <f>+TABLE!K255</f>
        <v>0</v>
      </c>
      <c r="J261" s="59">
        <f>+TABLE!M255</f>
        <v>0</v>
      </c>
      <c r="K261" s="156">
        <f>+TABLE!P255</f>
        <v>0</v>
      </c>
      <c r="L261" s="156">
        <f>+TABLE!Q255</f>
        <v>0</v>
      </c>
      <c r="M261" s="138" t="str">
        <f>IFERROR(IF(MATCH($C261,'1. 개요'!$C$68:$C$78,0)&gt;0,"O"),"X")</f>
        <v>X</v>
      </c>
      <c r="N261" s="8" t="str">
        <f t="shared" si="29"/>
        <v>X</v>
      </c>
      <c r="O261" s="2" t="str" cm="1">
        <f t="array" ref="O261">IF($O$7="N/A",$N261,INDEX($P261:$S261,$O$2))</f>
        <v>X</v>
      </c>
      <c r="P261" s="38"/>
      <c r="Q261" s="1" t="str">
        <f t="shared" si="30"/>
        <v>O</v>
      </c>
      <c r="R261" s="38"/>
      <c r="S261" s="38"/>
      <c r="T261" s="8" t="str">
        <f t="shared" si="28"/>
        <v>O</v>
      </c>
      <c r="U261" s="8" t="e">
        <f t="shared" si="31"/>
        <v>#VALUE!</v>
      </c>
      <c r="V261" s="8" t="e">
        <f t="shared" si="32"/>
        <v>#VALUE!</v>
      </c>
      <c r="X261" s="4" t="str">
        <f t="shared" si="34"/>
        <v/>
      </c>
      <c r="Y261" s="4" t="str">
        <f t="shared" si="36"/>
        <v/>
      </c>
      <c r="Z261" s="4" t="str">
        <f t="shared" si="36"/>
        <v/>
      </c>
      <c r="AA261" s="4" t="str">
        <f t="shared" si="36"/>
        <v/>
      </c>
      <c r="AB261" s="4" t="str">
        <f t="shared" si="36"/>
        <v/>
      </c>
      <c r="AC261" s="4" t="str">
        <f t="shared" si="36"/>
        <v/>
      </c>
      <c r="AD261" s="4" t="str">
        <f t="shared" si="36"/>
        <v/>
      </c>
      <c r="AE261" s="4" t="str">
        <f t="shared" si="36"/>
        <v/>
      </c>
      <c r="AF261" s="4" t="str">
        <f t="shared" si="36"/>
        <v/>
      </c>
      <c r="AG261" s="4" t="str">
        <f t="shared" si="36"/>
        <v/>
      </c>
    </row>
    <row r="262" spans="1:33">
      <c r="A262" s="137">
        <f t="shared" si="33"/>
        <v>255</v>
      </c>
      <c r="B262" s="36">
        <f>TABLE!E256</f>
        <v>0</v>
      </c>
      <c r="C262" s="36">
        <f>TABLE!F256</f>
        <v>0</v>
      </c>
      <c r="D262" s="155">
        <f>TABLE!S256</f>
        <v>0</v>
      </c>
      <c r="E262" s="176" t="e">
        <f>INDEX(기업의이해[description],MATCH(B262,기업의이해[name],0))</f>
        <v>#N/A</v>
      </c>
      <c r="F262" s="179">
        <f>+TABLE!U256</f>
        <v>0</v>
      </c>
      <c r="G262" s="177" t="str">
        <f>TEXT(TABLE!R256,"0000-00-00")</f>
        <v>0000-00-00</v>
      </c>
      <c r="H262" s="59">
        <f>+TABLE!J256</f>
        <v>0</v>
      </c>
      <c r="I262" s="59">
        <f>+TABLE!K256</f>
        <v>0</v>
      </c>
      <c r="J262" s="59">
        <f>+TABLE!M256</f>
        <v>0</v>
      </c>
      <c r="K262" s="156">
        <f>+TABLE!P256</f>
        <v>0</v>
      </c>
      <c r="L262" s="156">
        <f>+TABLE!Q256</f>
        <v>0</v>
      </c>
      <c r="M262" s="138" t="str">
        <f>IFERROR(IF(MATCH($C262,'1. 개요'!$C$68:$C$78,0)&gt;0,"O"),"X")</f>
        <v>X</v>
      </c>
      <c r="N262" s="8" t="str">
        <f t="shared" si="29"/>
        <v>X</v>
      </c>
      <c r="O262" s="2" t="str" cm="1">
        <f t="array" ref="O262">IF($O$7="N/A",$N262,INDEX($P262:$S262,$O$2))</f>
        <v>X</v>
      </c>
      <c r="P262" s="38"/>
      <c r="Q262" s="1" t="str">
        <f t="shared" si="30"/>
        <v>O</v>
      </c>
      <c r="R262" s="38"/>
      <c r="S262" s="38"/>
      <c r="T262" s="8" t="str">
        <f t="shared" si="28"/>
        <v>O</v>
      </c>
      <c r="U262" s="8" t="e">
        <f t="shared" si="31"/>
        <v>#VALUE!</v>
      </c>
      <c r="V262" s="8" t="e">
        <f t="shared" si="32"/>
        <v>#VALUE!</v>
      </c>
      <c r="X262" s="4" t="str">
        <f t="shared" si="34"/>
        <v/>
      </c>
      <c r="Y262" s="4" t="str">
        <f t="shared" si="36"/>
        <v/>
      </c>
      <c r="Z262" s="4" t="str">
        <f t="shared" si="36"/>
        <v/>
      </c>
      <c r="AA262" s="4" t="str">
        <f t="shared" si="36"/>
        <v/>
      </c>
      <c r="AB262" s="4" t="str">
        <f t="shared" si="36"/>
        <v/>
      </c>
      <c r="AC262" s="4" t="str">
        <f t="shared" si="36"/>
        <v/>
      </c>
      <c r="AD262" s="4" t="str">
        <f t="shared" si="36"/>
        <v/>
      </c>
      <c r="AE262" s="4" t="str">
        <f t="shared" si="36"/>
        <v/>
      </c>
      <c r="AF262" s="4" t="str">
        <f t="shared" si="36"/>
        <v/>
      </c>
      <c r="AG262" s="4" t="str">
        <f t="shared" si="36"/>
        <v/>
      </c>
    </row>
    <row r="263" spans="1:33">
      <c r="A263" s="6">
        <f t="shared" si="33"/>
        <v>256</v>
      </c>
      <c r="B263" s="36">
        <f>TABLE!E257</f>
        <v>0</v>
      </c>
      <c r="C263" s="36">
        <f>TABLE!F257</f>
        <v>0</v>
      </c>
      <c r="D263" s="155">
        <f>TABLE!S257</f>
        <v>0</v>
      </c>
      <c r="E263" s="176" t="e">
        <f>INDEX(기업의이해[description],MATCH(B263,기업의이해[name],0))</f>
        <v>#N/A</v>
      </c>
      <c r="F263" s="179">
        <f>+TABLE!U257</f>
        <v>0</v>
      </c>
      <c r="G263" s="177" t="str">
        <f>TEXT(TABLE!R257,"0000-00-00")</f>
        <v>0000-00-00</v>
      </c>
      <c r="H263" s="59">
        <f>+TABLE!J257</f>
        <v>0</v>
      </c>
      <c r="I263" s="59">
        <f>+TABLE!K257</f>
        <v>0</v>
      </c>
      <c r="J263" s="59">
        <f>+TABLE!M257</f>
        <v>0</v>
      </c>
      <c r="K263" s="156">
        <f>+TABLE!P257</f>
        <v>0</v>
      </c>
      <c r="L263" s="156">
        <f>+TABLE!Q257</f>
        <v>0</v>
      </c>
      <c r="M263" s="138" t="str">
        <f>IFERROR(IF(MATCH($C263,'1. 개요'!$C$68:$C$78,0)&gt;0,"O"),"X")</f>
        <v>X</v>
      </c>
      <c r="N263" s="8" t="str">
        <f t="shared" si="29"/>
        <v>X</v>
      </c>
      <c r="O263" s="2" t="str" cm="1">
        <f t="array" ref="O263">IF($O$7="N/A",$N263,INDEX($P263:$S263,$O$2))</f>
        <v>X</v>
      </c>
      <c r="P263" s="38"/>
      <c r="Q263" s="1" t="str">
        <f t="shared" si="30"/>
        <v>O</v>
      </c>
      <c r="R263" s="38"/>
      <c r="S263" s="38"/>
      <c r="T263" s="8" t="str">
        <f t="shared" si="28"/>
        <v>O</v>
      </c>
      <c r="U263" s="8" t="e">
        <f t="shared" si="31"/>
        <v>#VALUE!</v>
      </c>
      <c r="V263" s="8" t="e">
        <f t="shared" si="32"/>
        <v>#VALUE!</v>
      </c>
      <c r="X263" s="4" t="str">
        <f t="shared" si="34"/>
        <v/>
      </c>
      <c r="Y263" s="4" t="str">
        <f t="shared" si="36"/>
        <v/>
      </c>
      <c r="Z263" s="4" t="str">
        <f t="shared" si="36"/>
        <v/>
      </c>
      <c r="AA263" s="4" t="str">
        <f t="shared" si="36"/>
        <v/>
      </c>
      <c r="AB263" s="4" t="str">
        <f t="shared" si="36"/>
        <v/>
      </c>
      <c r="AC263" s="4" t="str">
        <f t="shared" si="36"/>
        <v/>
      </c>
      <c r="AD263" s="4" t="str">
        <f t="shared" si="36"/>
        <v/>
      </c>
      <c r="AE263" s="4" t="str">
        <f t="shared" si="36"/>
        <v/>
      </c>
      <c r="AF263" s="4" t="str">
        <f t="shared" si="36"/>
        <v/>
      </c>
      <c r="AG263" s="4" t="str">
        <f t="shared" si="36"/>
        <v/>
      </c>
    </row>
    <row r="264" spans="1:33">
      <c r="A264" s="6">
        <f t="shared" si="33"/>
        <v>257</v>
      </c>
      <c r="B264" s="36">
        <f>TABLE!E258</f>
        <v>0</v>
      </c>
      <c r="C264" s="36">
        <f>TABLE!F258</f>
        <v>0</v>
      </c>
      <c r="D264" s="155">
        <f>TABLE!S258</f>
        <v>0</v>
      </c>
      <c r="E264" s="176" t="e">
        <f>INDEX(기업의이해[description],MATCH(B264,기업의이해[name],0))</f>
        <v>#N/A</v>
      </c>
      <c r="F264" s="179">
        <f>+TABLE!U258</f>
        <v>0</v>
      </c>
      <c r="G264" s="177" t="str">
        <f>TEXT(TABLE!R258,"0000-00-00")</f>
        <v>0000-00-00</v>
      </c>
      <c r="H264" s="59">
        <f>+TABLE!J258</f>
        <v>0</v>
      </c>
      <c r="I264" s="59">
        <f>+TABLE!K258</f>
        <v>0</v>
      </c>
      <c r="J264" s="59">
        <f>+TABLE!M258</f>
        <v>0</v>
      </c>
      <c r="K264" s="156">
        <f>+TABLE!P258</f>
        <v>0</v>
      </c>
      <c r="L264" s="156">
        <f>+TABLE!Q258</f>
        <v>0</v>
      </c>
      <c r="M264" s="138" t="str">
        <f>IFERROR(IF(MATCH($C264,'1. 개요'!$C$68:$C$78,0)&gt;0,"O"),"X")</f>
        <v>X</v>
      </c>
      <c r="N264" s="8" t="str">
        <f t="shared" si="29"/>
        <v>X</v>
      </c>
      <c r="O264" s="2" t="str" cm="1">
        <f t="array" ref="O264">IF($O$7="N/A",$N264,INDEX($P264:$S264,$O$2))</f>
        <v>X</v>
      </c>
      <c r="P264" s="38"/>
      <c r="Q264" s="1" t="str">
        <f t="shared" si="30"/>
        <v>O</v>
      </c>
      <c r="R264" s="38"/>
      <c r="S264" s="38"/>
      <c r="T264" s="8" t="str">
        <f t="shared" ref="T264:T327" si="37">IF(OR(K264="정지",L264="관리"),"X","O")</f>
        <v>O</v>
      </c>
      <c r="U264" s="8" t="e">
        <f t="shared" si="31"/>
        <v>#VALUE!</v>
      </c>
      <c r="V264" s="8" t="e">
        <f t="shared" si="32"/>
        <v>#VALUE!</v>
      </c>
      <c r="X264" s="4" t="str">
        <f t="shared" si="34"/>
        <v/>
      </c>
      <c r="Y264" s="4" t="str">
        <f t="shared" si="36"/>
        <v/>
      </c>
      <c r="Z264" s="4" t="str">
        <f t="shared" si="36"/>
        <v/>
      </c>
      <c r="AA264" s="4" t="str">
        <f t="shared" si="36"/>
        <v/>
      </c>
      <c r="AB264" s="4" t="str">
        <f t="shared" si="36"/>
        <v/>
      </c>
      <c r="AC264" s="4" t="str">
        <f t="shared" si="36"/>
        <v/>
      </c>
      <c r="AD264" s="4" t="str">
        <f t="shared" si="36"/>
        <v/>
      </c>
      <c r="AE264" s="4" t="str">
        <f t="shared" si="36"/>
        <v/>
      </c>
      <c r="AF264" s="4" t="str">
        <f t="shared" si="36"/>
        <v/>
      </c>
      <c r="AG264" s="4" t="str">
        <f t="shared" si="36"/>
        <v/>
      </c>
    </row>
    <row r="265" spans="1:33">
      <c r="A265" s="6">
        <f t="shared" si="33"/>
        <v>258</v>
      </c>
      <c r="B265" s="36">
        <f>TABLE!E259</f>
        <v>0</v>
      </c>
      <c r="C265" s="36">
        <f>TABLE!F259</f>
        <v>0</v>
      </c>
      <c r="D265" s="155">
        <f>TABLE!S259</f>
        <v>0</v>
      </c>
      <c r="E265" s="176" t="e">
        <f>INDEX(기업의이해[description],MATCH(B265,기업의이해[name],0))</f>
        <v>#N/A</v>
      </c>
      <c r="F265" s="179">
        <f>+TABLE!U259</f>
        <v>0</v>
      </c>
      <c r="G265" s="177" t="str">
        <f>TEXT(TABLE!R259,"0000-00-00")</f>
        <v>0000-00-00</v>
      </c>
      <c r="H265" s="59">
        <f>+TABLE!J259</f>
        <v>0</v>
      </c>
      <c r="I265" s="59">
        <f>+TABLE!K259</f>
        <v>0</v>
      </c>
      <c r="J265" s="59">
        <f>+TABLE!M259</f>
        <v>0</v>
      </c>
      <c r="K265" s="156">
        <f>+TABLE!P259</f>
        <v>0</v>
      </c>
      <c r="L265" s="156">
        <f>+TABLE!Q259</f>
        <v>0</v>
      </c>
      <c r="M265" s="138" t="str">
        <f>IFERROR(IF(MATCH($C265,'1. 개요'!$C$68:$C$78,0)&gt;0,"O"),"X")</f>
        <v>X</v>
      </c>
      <c r="N265" s="8" t="str">
        <f t="shared" ref="N265:N328" si="38">IF(SUM(X265:AG265)=0,"X","O")</f>
        <v>X</v>
      </c>
      <c r="O265" s="2" t="str" cm="1">
        <f t="array" ref="O265">IF($O$7="N/A",$N265,INDEX($P265:$S265,$O$2))</f>
        <v>X</v>
      </c>
      <c r="P265" s="38"/>
      <c r="Q265" s="1" t="str">
        <f t="shared" ref="Q265:Q328" si="39">IF(MIN($I265:$J265)&lt;0,"check","O")</f>
        <v>O</v>
      </c>
      <c r="R265" s="38"/>
      <c r="S265" s="38"/>
      <c r="T265" s="8" t="str">
        <f t="shared" si="37"/>
        <v>O</v>
      </c>
      <c r="U265" s="8" t="e">
        <f t="shared" ref="U265:U328" si="40">IF(($C$6-G265)&lt;730,"X","O")</f>
        <v>#VALUE!</v>
      </c>
      <c r="V265" s="8" t="e">
        <f t="shared" ref="V265:V328" si="41">IF(AND(M265="O", N265="O", O265="O", T265="O", U265="O"), "O", "X")</f>
        <v>#VALUE!</v>
      </c>
      <c r="X265" s="4" t="str">
        <f t="shared" si="34"/>
        <v/>
      </c>
      <c r="Y265" s="4" t="str">
        <f t="shared" si="36"/>
        <v/>
      </c>
      <c r="Z265" s="4" t="str">
        <f t="shared" si="36"/>
        <v/>
      </c>
      <c r="AA265" s="4" t="str">
        <f t="shared" si="36"/>
        <v/>
      </c>
      <c r="AB265" s="4" t="str">
        <f t="shared" si="36"/>
        <v/>
      </c>
      <c r="AC265" s="4" t="str">
        <f t="shared" si="36"/>
        <v/>
      </c>
      <c r="AD265" s="4" t="str">
        <f t="shared" si="36"/>
        <v/>
      </c>
      <c r="AE265" s="4" t="str">
        <f t="shared" si="36"/>
        <v/>
      </c>
      <c r="AF265" s="4" t="str">
        <f t="shared" si="36"/>
        <v/>
      </c>
      <c r="AG265" s="4" t="str">
        <f t="shared" si="36"/>
        <v/>
      </c>
    </row>
    <row r="266" spans="1:33">
      <c r="A266" s="6">
        <f t="shared" ref="A266:A329" si="42">A265+1</f>
        <v>259</v>
      </c>
      <c r="B266" s="36">
        <f>TABLE!E260</f>
        <v>0</v>
      </c>
      <c r="C266" s="36">
        <f>TABLE!F260</f>
        <v>0</v>
      </c>
      <c r="D266" s="155">
        <f>TABLE!S260</f>
        <v>0</v>
      </c>
      <c r="E266" s="176" t="e">
        <f>INDEX(기업의이해[description],MATCH(B266,기업의이해[name],0))</f>
        <v>#N/A</v>
      </c>
      <c r="F266" s="179">
        <f>+TABLE!U260</f>
        <v>0</v>
      </c>
      <c r="G266" s="177" t="str">
        <f>TEXT(TABLE!R260,"0000-00-00")</f>
        <v>0000-00-00</v>
      </c>
      <c r="H266" s="59">
        <f>+TABLE!J260</f>
        <v>0</v>
      </c>
      <c r="I266" s="59">
        <f>+TABLE!K260</f>
        <v>0</v>
      </c>
      <c r="J266" s="59">
        <f>+TABLE!M260</f>
        <v>0</v>
      </c>
      <c r="K266" s="156">
        <f>+TABLE!P260</f>
        <v>0</v>
      </c>
      <c r="L266" s="156">
        <f>+TABLE!Q260</f>
        <v>0</v>
      </c>
      <c r="M266" s="138" t="str">
        <f>IFERROR(IF(MATCH($C266,'1. 개요'!$C$68:$C$78,0)&gt;0,"O"),"X")</f>
        <v>X</v>
      </c>
      <c r="N266" s="8" t="str">
        <f t="shared" si="38"/>
        <v>X</v>
      </c>
      <c r="O266" s="2" t="str" cm="1">
        <f t="array" ref="O266">IF($O$7="N/A",$N266,INDEX($P266:$S266,$O$2))</f>
        <v>X</v>
      </c>
      <c r="P266" s="38"/>
      <c r="Q266" s="1" t="str">
        <f t="shared" si="39"/>
        <v>O</v>
      </c>
      <c r="R266" s="38"/>
      <c r="S266" s="38"/>
      <c r="T266" s="8" t="str">
        <f t="shared" si="37"/>
        <v>O</v>
      </c>
      <c r="U266" s="8" t="e">
        <f t="shared" si="40"/>
        <v>#VALUE!</v>
      </c>
      <c r="V266" s="8" t="e">
        <f t="shared" si="41"/>
        <v>#VALUE!</v>
      </c>
      <c r="X266" s="4" t="str">
        <f t="shared" ref="X266:X329" si="43">IF(X$7="N/A", "", COUNTIF($D266:$E266, "*" &amp; X$7 &amp; "*"))</f>
        <v/>
      </c>
      <c r="Y266" s="4" t="str">
        <f t="shared" si="36"/>
        <v/>
      </c>
      <c r="Z266" s="4" t="str">
        <f t="shared" si="36"/>
        <v/>
      </c>
      <c r="AA266" s="4" t="str">
        <f t="shared" si="36"/>
        <v/>
      </c>
      <c r="AB266" s="4" t="str">
        <f t="shared" si="36"/>
        <v/>
      </c>
      <c r="AC266" s="4" t="str">
        <f t="shared" si="36"/>
        <v/>
      </c>
      <c r="AD266" s="4" t="str">
        <f t="shared" si="36"/>
        <v/>
      </c>
      <c r="AE266" s="4" t="str">
        <f t="shared" si="36"/>
        <v/>
      </c>
      <c r="AF266" s="4" t="str">
        <f t="shared" si="36"/>
        <v/>
      </c>
      <c r="AG266" s="4" t="str">
        <f t="shared" si="36"/>
        <v/>
      </c>
    </row>
    <row r="267" spans="1:33">
      <c r="A267" s="6">
        <f t="shared" si="42"/>
        <v>260</v>
      </c>
      <c r="B267" s="36">
        <f>TABLE!E261</f>
        <v>0</v>
      </c>
      <c r="C267" s="36">
        <f>TABLE!F261</f>
        <v>0</v>
      </c>
      <c r="D267" s="155">
        <f>TABLE!S261</f>
        <v>0</v>
      </c>
      <c r="E267" s="176" t="e">
        <f>INDEX(기업의이해[description],MATCH(B267,기업의이해[name],0))</f>
        <v>#N/A</v>
      </c>
      <c r="F267" s="179">
        <f>+TABLE!U261</f>
        <v>0</v>
      </c>
      <c r="G267" s="177" t="str">
        <f>TEXT(TABLE!R261,"0000-00-00")</f>
        <v>0000-00-00</v>
      </c>
      <c r="H267" s="59">
        <f>+TABLE!J261</f>
        <v>0</v>
      </c>
      <c r="I267" s="59">
        <f>+TABLE!K261</f>
        <v>0</v>
      </c>
      <c r="J267" s="59">
        <f>+TABLE!M261</f>
        <v>0</v>
      </c>
      <c r="K267" s="156">
        <f>+TABLE!P261</f>
        <v>0</v>
      </c>
      <c r="L267" s="156">
        <f>+TABLE!Q261</f>
        <v>0</v>
      </c>
      <c r="M267" s="138" t="str">
        <f>IFERROR(IF(MATCH($C267,'1. 개요'!$C$68:$C$78,0)&gt;0,"O"),"X")</f>
        <v>X</v>
      </c>
      <c r="N267" s="8" t="str">
        <f t="shared" si="38"/>
        <v>X</v>
      </c>
      <c r="O267" s="2" t="str" cm="1">
        <f t="array" ref="O267">IF($O$7="N/A",$N267,INDEX($P267:$S267,$O$2))</f>
        <v>X</v>
      </c>
      <c r="P267" s="38"/>
      <c r="Q267" s="1" t="str">
        <f t="shared" si="39"/>
        <v>O</v>
      </c>
      <c r="R267" s="38"/>
      <c r="S267" s="38"/>
      <c r="T267" s="8" t="str">
        <f t="shared" si="37"/>
        <v>O</v>
      </c>
      <c r="U267" s="8" t="e">
        <f t="shared" si="40"/>
        <v>#VALUE!</v>
      </c>
      <c r="V267" s="8" t="e">
        <f t="shared" si="41"/>
        <v>#VALUE!</v>
      </c>
      <c r="X267" s="4" t="str">
        <f t="shared" si="43"/>
        <v/>
      </c>
      <c r="Y267" s="4" t="str">
        <f t="shared" si="36"/>
        <v/>
      </c>
      <c r="Z267" s="4" t="str">
        <f t="shared" si="36"/>
        <v/>
      </c>
      <c r="AA267" s="4" t="str">
        <f t="shared" si="36"/>
        <v/>
      </c>
      <c r="AB267" s="4" t="str">
        <f t="shared" si="36"/>
        <v/>
      </c>
      <c r="AC267" s="4" t="str">
        <f t="shared" si="36"/>
        <v/>
      </c>
      <c r="AD267" s="4" t="str">
        <f t="shared" si="36"/>
        <v/>
      </c>
      <c r="AE267" s="4" t="str">
        <f t="shared" si="36"/>
        <v/>
      </c>
      <c r="AF267" s="4" t="str">
        <f t="shared" si="36"/>
        <v/>
      </c>
      <c r="AG267" s="4" t="str">
        <f t="shared" si="36"/>
        <v/>
      </c>
    </row>
    <row r="268" spans="1:33">
      <c r="A268" s="137">
        <f t="shared" si="42"/>
        <v>261</v>
      </c>
      <c r="B268" s="36">
        <f>TABLE!E262</f>
        <v>0</v>
      </c>
      <c r="C268" s="36">
        <f>TABLE!F262</f>
        <v>0</v>
      </c>
      <c r="D268" s="155">
        <f>TABLE!S262</f>
        <v>0</v>
      </c>
      <c r="E268" s="176" t="e">
        <f>INDEX(기업의이해[description],MATCH(B268,기업의이해[name],0))</f>
        <v>#N/A</v>
      </c>
      <c r="F268" s="179">
        <f>+TABLE!U262</f>
        <v>0</v>
      </c>
      <c r="G268" s="177" t="str">
        <f>TEXT(TABLE!R262,"0000-00-00")</f>
        <v>0000-00-00</v>
      </c>
      <c r="H268" s="59">
        <f>+TABLE!J262</f>
        <v>0</v>
      </c>
      <c r="I268" s="59">
        <f>+TABLE!K262</f>
        <v>0</v>
      </c>
      <c r="J268" s="59">
        <f>+TABLE!M262</f>
        <v>0</v>
      </c>
      <c r="K268" s="156">
        <f>+TABLE!P262</f>
        <v>0</v>
      </c>
      <c r="L268" s="156">
        <f>+TABLE!Q262</f>
        <v>0</v>
      </c>
      <c r="M268" s="138" t="str">
        <f>IFERROR(IF(MATCH($C268,'1. 개요'!$C$68:$C$78,0)&gt;0,"O"),"X")</f>
        <v>X</v>
      </c>
      <c r="N268" s="8" t="str">
        <f t="shared" si="38"/>
        <v>X</v>
      </c>
      <c r="O268" s="2" t="str" cm="1">
        <f t="array" ref="O268">IF($O$7="N/A",$N268,INDEX($P268:$S268,$O$2))</f>
        <v>X</v>
      </c>
      <c r="P268" s="38"/>
      <c r="Q268" s="1" t="str">
        <f t="shared" si="39"/>
        <v>O</v>
      </c>
      <c r="R268" s="38"/>
      <c r="S268" s="38"/>
      <c r="T268" s="8" t="str">
        <f t="shared" si="37"/>
        <v>O</v>
      </c>
      <c r="U268" s="8" t="e">
        <f t="shared" si="40"/>
        <v>#VALUE!</v>
      </c>
      <c r="V268" s="8" t="e">
        <f t="shared" si="41"/>
        <v>#VALUE!</v>
      </c>
      <c r="X268" s="4" t="str">
        <f t="shared" si="43"/>
        <v/>
      </c>
      <c r="Y268" s="4" t="str">
        <f t="shared" si="36"/>
        <v/>
      </c>
      <c r="Z268" s="4" t="str">
        <f t="shared" si="36"/>
        <v/>
      </c>
      <c r="AA268" s="4" t="str">
        <f t="shared" si="36"/>
        <v/>
      </c>
      <c r="AB268" s="4" t="str">
        <f t="shared" si="36"/>
        <v/>
      </c>
      <c r="AC268" s="4" t="str">
        <f t="shared" si="36"/>
        <v/>
      </c>
      <c r="AD268" s="4" t="str">
        <f t="shared" si="36"/>
        <v/>
      </c>
      <c r="AE268" s="4" t="str">
        <f t="shared" si="36"/>
        <v/>
      </c>
      <c r="AF268" s="4" t="str">
        <f t="shared" si="36"/>
        <v/>
      </c>
      <c r="AG268" s="4" t="str">
        <f t="shared" si="36"/>
        <v/>
      </c>
    </row>
    <row r="269" spans="1:33">
      <c r="A269" s="137">
        <f t="shared" si="42"/>
        <v>262</v>
      </c>
      <c r="B269" s="36">
        <f>TABLE!E263</f>
        <v>0</v>
      </c>
      <c r="C269" s="36">
        <f>TABLE!F263</f>
        <v>0</v>
      </c>
      <c r="D269" s="155">
        <f>TABLE!S263</f>
        <v>0</v>
      </c>
      <c r="E269" s="176" t="e">
        <f>INDEX(기업의이해[description],MATCH(B269,기업의이해[name],0))</f>
        <v>#N/A</v>
      </c>
      <c r="F269" s="179">
        <f>+TABLE!U263</f>
        <v>0</v>
      </c>
      <c r="G269" s="177" t="str">
        <f>TEXT(TABLE!R263,"0000-00-00")</f>
        <v>0000-00-00</v>
      </c>
      <c r="H269" s="59">
        <f>+TABLE!J263</f>
        <v>0</v>
      </c>
      <c r="I269" s="59">
        <f>+TABLE!K263</f>
        <v>0</v>
      </c>
      <c r="J269" s="59">
        <f>+TABLE!M263</f>
        <v>0</v>
      </c>
      <c r="K269" s="156">
        <f>+TABLE!P263</f>
        <v>0</v>
      </c>
      <c r="L269" s="156">
        <f>+TABLE!Q263</f>
        <v>0</v>
      </c>
      <c r="M269" s="138" t="str">
        <f>IFERROR(IF(MATCH($C269,'1. 개요'!$C$68:$C$78,0)&gt;0,"O"),"X")</f>
        <v>X</v>
      </c>
      <c r="N269" s="8" t="str">
        <f t="shared" si="38"/>
        <v>X</v>
      </c>
      <c r="O269" s="2" t="str" cm="1">
        <f t="array" ref="O269">IF($O$7="N/A",$N269,INDEX($P269:$S269,$O$2))</f>
        <v>X</v>
      </c>
      <c r="P269" s="38"/>
      <c r="Q269" s="1" t="str">
        <f t="shared" si="39"/>
        <v>O</v>
      </c>
      <c r="R269" s="38"/>
      <c r="S269" s="38"/>
      <c r="T269" s="8" t="str">
        <f t="shared" si="37"/>
        <v>O</v>
      </c>
      <c r="U269" s="8" t="e">
        <f t="shared" si="40"/>
        <v>#VALUE!</v>
      </c>
      <c r="V269" s="8" t="e">
        <f t="shared" si="41"/>
        <v>#VALUE!</v>
      </c>
      <c r="X269" s="4" t="str">
        <f t="shared" si="43"/>
        <v/>
      </c>
      <c r="Y269" s="4" t="str">
        <f t="shared" si="36"/>
        <v/>
      </c>
      <c r="Z269" s="4" t="str">
        <f t="shared" si="36"/>
        <v/>
      </c>
      <c r="AA269" s="4" t="str">
        <f t="shared" si="36"/>
        <v/>
      </c>
      <c r="AB269" s="4" t="str">
        <f t="shared" si="36"/>
        <v/>
      </c>
      <c r="AC269" s="4" t="str">
        <f t="shared" si="36"/>
        <v/>
      </c>
      <c r="AD269" s="4" t="str">
        <f t="shared" si="36"/>
        <v/>
      </c>
      <c r="AE269" s="4" t="str">
        <f t="shared" si="36"/>
        <v/>
      </c>
      <c r="AF269" s="4" t="str">
        <f t="shared" si="36"/>
        <v/>
      </c>
      <c r="AG269" s="4" t="str">
        <f t="shared" si="36"/>
        <v/>
      </c>
    </row>
    <row r="270" spans="1:33">
      <c r="A270" s="137">
        <f t="shared" si="42"/>
        <v>263</v>
      </c>
      <c r="B270" s="36">
        <f>TABLE!E264</f>
        <v>0</v>
      </c>
      <c r="C270" s="36">
        <f>TABLE!F264</f>
        <v>0</v>
      </c>
      <c r="D270" s="155">
        <f>TABLE!S264</f>
        <v>0</v>
      </c>
      <c r="E270" s="176" t="e">
        <f>INDEX(기업의이해[description],MATCH(B270,기업의이해[name],0))</f>
        <v>#N/A</v>
      </c>
      <c r="F270" s="179">
        <f>+TABLE!U264</f>
        <v>0</v>
      </c>
      <c r="G270" s="177" t="str">
        <f>TEXT(TABLE!R264,"0000-00-00")</f>
        <v>0000-00-00</v>
      </c>
      <c r="H270" s="59">
        <f>+TABLE!J264</f>
        <v>0</v>
      </c>
      <c r="I270" s="59">
        <f>+TABLE!K264</f>
        <v>0</v>
      </c>
      <c r="J270" s="59">
        <f>+TABLE!M264</f>
        <v>0</v>
      </c>
      <c r="K270" s="156">
        <f>+TABLE!P264</f>
        <v>0</v>
      </c>
      <c r="L270" s="156">
        <f>+TABLE!Q264</f>
        <v>0</v>
      </c>
      <c r="M270" s="138" t="str">
        <f>IFERROR(IF(MATCH($C270,'1. 개요'!$C$68:$C$78,0)&gt;0,"O"),"X")</f>
        <v>X</v>
      </c>
      <c r="N270" s="8" t="str">
        <f t="shared" si="38"/>
        <v>X</v>
      </c>
      <c r="O270" s="2" t="str" cm="1">
        <f t="array" ref="O270">IF($O$7="N/A",$N270,INDEX($P270:$S270,$O$2))</f>
        <v>X</v>
      </c>
      <c r="P270" s="38"/>
      <c r="Q270" s="1" t="str">
        <f t="shared" si="39"/>
        <v>O</v>
      </c>
      <c r="R270" s="38"/>
      <c r="S270" s="38"/>
      <c r="T270" s="8" t="str">
        <f t="shared" si="37"/>
        <v>O</v>
      </c>
      <c r="U270" s="8" t="e">
        <f t="shared" si="40"/>
        <v>#VALUE!</v>
      </c>
      <c r="V270" s="8" t="e">
        <f t="shared" si="41"/>
        <v>#VALUE!</v>
      </c>
      <c r="X270" s="4" t="str">
        <f t="shared" si="43"/>
        <v/>
      </c>
      <c r="Y270" s="4" t="str">
        <f t="shared" si="36"/>
        <v/>
      </c>
      <c r="Z270" s="4" t="str">
        <f t="shared" si="36"/>
        <v/>
      </c>
      <c r="AA270" s="4" t="str">
        <f t="shared" si="36"/>
        <v/>
      </c>
      <c r="AB270" s="4" t="str">
        <f t="shared" si="36"/>
        <v/>
      </c>
      <c r="AC270" s="4" t="str">
        <f t="shared" si="36"/>
        <v/>
      </c>
      <c r="AD270" s="4" t="str">
        <f t="shared" si="36"/>
        <v/>
      </c>
      <c r="AE270" s="4" t="str">
        <f t="shared" si="36"/>
        <v/>
      </c>
      <c r="AF270" s="4" t="str">
        <f t="shared" si="36"/>
        <v/>
      </c>
      <c r="AG270" s="4" t="str">
        <f t="shared" si="36"/>
        <v/>
      </c>
    </row>
    <row r="271" spans="1:33">
      <c r="A271" s="6">
        <f t="shared" si="42"/>
        <v>264</v>
      </c>
      <c r="B271" s="36">
        <f>TABLE!E265</f>
        <v>0</v>
      </c>
      <c r="C271" s="36">
        <f>TABLE!F265</f>
        <v>0</v>
      </c>
      <c r="D271" s="155">
        <f>TABLE!S265</f>
        <v>0</v>
      </c>
      <c r="E271" s="176" t="e">
        <f>INDEX(기업의이해[description],MATCH(B271,기업의이해[name],0))</f>
        <v>#N/A</v>
      </c>
      <c r="F271" s="179">
        <f>+TABLE!U265</f>
        <v>0</v>
      </c>
      <c r="G271" s="177" t="str">
        <f>TEXT(TABLE!R265,"0000-00-00")</f>
        <v>0000-00-00</v>
      </c>
      <c r="H271" s="59">
        <f>+TABLE!J265</f>
        <v>0</v>
      </c>
      <c r="I271" s="59">
        <f>+TABLE!K265</f>
        <v>0</v>
      </c>
      <c r="J271" s="59">
        <f>+TABLE!M265</f>
        <v>0</v>
      </c>
      <c r="K271" s="156">
        <f>+TABLE!P265</f>
        <v>0</v>
      </c>
      <c r="L271" s="156">
        <f>+TABLE!Q265</f>
        <v>0</v>
      </c>
      <c r="M271" s="138" t="str">
        <f>IFERROR(IF(MATCH($C271,'1. 개요'!$C$68:$C$78,0)&gt;0,"O"),"X")</f>
        <v>X</v>
      </c>
      <c r="N271" s="8" t="str">
        <f t="shared" si="38"/>
        <v>X</v>
      </c>
      <c r="O271" s="2" t="str" cm="1">
        <f t="array" ref="O271">IF($O$7="N/A",$N271,INDEX($P271:$S271,$O$2))</f>
        <v>X</v>
      </c>
      <c r="P271" s="38"/>
      <c r="Q271" s="1" t="str">
        <f t="shared" si="39"/>
        <v>O</v>
      </c>
      <c r="R271" s="38"/>
      <c r="S271" s="38"/>
      <c r="T271" s="8" t="str">
        <f t="shared" si="37"/>
        <v>O</v>
      </c>
      <c r="U271" s="8" t="e">
        <f t="shared" si="40"/>
        <v>#VALUE!</v>
      </c>
      <c r="V271" s="8" t="e">
        <f t="shared" si="41"/>
        <v>#VALUE!</v>
      </c>
      <c r="X271" s="4" t="str">
        <f t="shared" si="43"/>
        <v/>
      </c>
      <c r="Y271" s="4" t="str">
        <f t="shared" si="36"/>
        <v/>
      </c>
      <c r="Z271" s="4" t="str">
        <f t="shared" si="36"/>
        <v/>
      </c>
      <c r="AA271" s="4" t="str">
        <f t="shared" si="36"/>
        <v/>
      </c>
      <c r="AB271" s="4" t="str">
        <f t="shared" si="36"/>
        <v/>
      </c>
      <c r="AC271" s="4" t="str">
        <f t="shared" si="36"/>
        <v/>
      </c>
      <c r="AD271" s="4" t="str">
        <f t="shared" si="36"/>
        <v/>
      </c>
      <c r="AE271" s="4" t="str">
        <f t="shared" si="36"/>
        <v/>
      </c>
      <c r="AF271" s="4" t="str">
        <f t="shared" ref="Y271:AG300" si="44">IF(AF$7="N/A", "", COUNTIF($D271:$E271, "*" &amp; AF$7 &amp; "*"))</f>
        <v/>
      </c>
      <c r="AG271" s="4" t="str">
        <f t="shared" si="44"/>
        <v/>
      </c>
    </row>
    <row r="272" spans="1:33">
      <c r="A272" s="6">
        <f t="shared" si="42"/>
        <v>265</v>
      </c>
      <c r="B272" s="36">
        <f>TABLE!E266</f>
        <v>0</v>
      </c>
      <c r="C272" s="36">
        <f>TABLE!F266</f>
        <v>0</v>
      </c>
      <c r="D272" s="155">
        <f>TABLE!S266</f>
        <v>0</v>
      </c>
      <c r="E272" s="176" t="e">
        <f>INDEX(기업의이해[description],MATCH(B272,기업의이해[name],0))</f>
        <v>#N/A</v>
      </c>
      <c r="F272" s="179">
        <f>+TABLE!U266</f>
        <v>0</v>
      </c>
      <c r="G272" s="177" t="str">
        <f>TEXT(TABLE!R266,"0000-00-00")</f>
        <v>0000-00-00</v>
      </c>
      <c r="H272" s="59">
        <f>+TABLE!J266</f>
        <v>0</v>
      </c>
      <c r="I272" s="59">
        <f>+TABLE!K266</f>
        <v>0</v>
      </c>
      <c r="J272" s="59">
        <f>+TABLE!M266</f>
        <v>0</v>
      </c>
      <c r="K272" s="156">
        <f>+TABLE!P266</f>
        <v>0</v>
      </c>
      <c r="L272" s="156">
        <f>+TABLE!Q266</f>
        <v>0</v>
      </c>
      <c r="M272" s="138" t="str">
        <f>IFERROR(IF(MATCH($C272,'1. 개요'!$C$68:$C$78,0)&gt;0,"O"),"X")</f>
        <v>X</v>
      </c>
      <c r="N272" s="8" t="str">
        <f t="shared" si="38"/>
        <v>X</v>
      </c>
      <c r="O272" s="2" t="str" cm="1">
        <f t="array" ref="O272">IF($O$7="N/A",$N272,INDEX($P272:$S272,$O$2))</f>
        <v>X</v>
      </c>
      <c r="P272" s="38"/>
      <c r="Q272" s="1" t="str">
        <f t="shared" si="39"/>
        <v>O</v>
      </c>
      <c r="R272" s="38"/>
      <c r="S272" s="38"/>
      <c r="T272" s="8" t="str">
        <f t="shared" si="37"/>
        <v>O</v>
      </c>
      <c r="U272" s="8" t="e">
        <f t="shared" si="40"/>
        <v>#VALUE!</v>
      </c>
      <c r="V272" s="8" t="e">
        <f t="shared" si="41"/>
        <v>#VALUE!</v>
      </c>
      <c r="X272" s="4" t="str">
        <f t="shared" si="43"/>
        <v/>
      </c>
      <c r="Y272" s="4" t="str">
        <f t="shared" si="44"/>
        <v/>
      </c>
      <c r="Z272" s="4" t="str">
        <f t="shared" si="44"/>
        <v/>
      </c>
      <c r="AA272" s="4" t="str">
        <f t="shared" si="44"/>
        <v/>
      </c>
      <c r="AB272" s="4" t="str">
        <f t="shared" si="44"/>
        <v/>
      </c>
      <c r="AC272" s="4" t="str">
        <f t="shared" si="44"/>
        <v/>
      </c>
      <c r="AD272" s="4" t="str">
        <f t="shared" si="44"/>
        <v/>
      </c>
      <c r="AE272" s="4" t="str">
        <f t="shared" si="44"/>
        <v/>
      </c>
      <c r="AF272" s="4" t="str">
        <f t="shared" si="44"/>
        <v/>
      </c>
      <c r="AG272" s="4" t="str">
        <f t="shared" si="44"/>
        <v/>
      </c>
    </row>
    <row r="273" spans="1:33">
      <c r="A273" s="137">
        <f t="shared" si="42"/>
        <v>266</v>
      </c>
      <c r="B273" s="36">
        <f>TABLE!E267</f>
        <v>0</v>
      </c>
      <c r="C273" s="36">
        <f>TABLE!F267</f>
        <v>0</v>
      </c>
      <c r="D273" s="155">
        <f>TABLE!S267</f>
        <v>0</v>
      </c>
      <c r="E273" s="176" t="e">
        <f>INDEX(기업의이해[description],MATCH(B273,기업의이해[name],0))</f>
        <v>#N/A</v>
      </c>
      <c r="F273" s="179">
        <f>+TABLE!U267</f>
        <v>0</v>
      </c>
      <c r="G273" s="177" t="str">
        <f>TEXT(TABLE!R267,"0000-00-00")</f>
        <v>0000-00-00</v>
      </c>
      <c r="H273" s="59">
        <f>+TABLE!J267</f>
        <v>0</v>
      </c>
      <c r="I273" s="59">
        <f>+TABLE!K267</f>
        <v>0</v>
      </c>
      <c r="J273" s="59">
        <f>+TABLE!M267</f>
        <v>0</v>
      </c>
      <c r="K273" s="156">
        <f>+TABLE!P267</f>
        <v>0</v>
      </c>
      <c r="L273" s="156">
        <f>+TABLE!Q267</f>
        <v>0</v>
      </c>
      <c r="M273" s="138" t="str">
        <f>IFERROR(IF(MATCH($C273,'1. 개요'!$C$68:$C$78,0)&gt;0,"O"),"X")</f>
        <v>X</v>
      </c>
      <c r="N273" s="8" t="str">
        <f t="shared" si="38"/>
        <v>X</v>
      </c>
      <c r="O273" s="2" t="str" cm="1">
        <f t="array" ref="O273">IF($O$7="N/A",$N273,INDEX($P273:$S273,$O$2))</f>
        <v>X</v>
      </c>
      <c r="P273" s="38"/>
      <c r="Q273" s="1" t="str">
        <f t="shared" si="39"/>
        <v>O</v>
      </c>
      <c r="R273" s="38"/>
      <c r="S273" s="38"/>
      <c r="T273" s="8" t="str">
        <f t="shared" si="37"/>
        <v>O</v>
      </c>
      <c r="U273" s="8" t="e">
        <f t="shared" si="40"/>
        <v>#VALUE!</v>
      </c>
      <c r="V273" s="8" t="e">
        <f t="shared" si="41"/>
        <v>#VALUE!</v>
      </c>
      <c r="X273" s="4" t="str">
        <f t="shared" si="43"/>
        <v/>
      </c>
      <c r="Y273" s="4" t="str">
        <f t="shared" si="44"/>
        <v/>
      </c>
      <c r="Z273" s="4" t="str">
        <f t="shared" si="44"/>
        <v/>
      </c>
      <c r="AA273" s="4" t="str">
        <f t="shared" si="44"/>
        <v/>
      </c>
      <c r="AB273" s="4" t="str">
        <f t="shared" si="44"/>
        <v/>
      </c>
      <c r="AC273" s="4" t="str">
        <f t="shared" si="44"/>
        <v/>
      </c>
      <c r="AD273" s="4" t="str">
        <f t="shared" si="44"/>
        <v/>
      </c>
      <c r="AE273" s="4" t="str">
        <f t="shared" si="44"/>
        <v/>
      </c>
      <c r="AF273" s="4" t="str">
        <f t="shared" si="44"/>
        <v/>
      </c>
      <c r="AG273" s="4" t="str">
        <f t="shared" si="44"/>
        <v/>
      </c>
    </row>
    <row r="274" spans="1:33">
      <c r="A274" s="6">
        <f t="shared" si="42"/>
        <v>267</v>
      </c>
      <c r="B274" s="36">
        <f>TABLE!E268</f>
        <v>0</v>
      </c>
      <c r="C274" s="36">
        <f>TABLE!F268</f>
        <v>0</v>
      </c>
      <c r="D274" s="155">
        <f>TABLE!S268</f>
        <v>0</v>
      </c>
      <c r="E274" s="176" t="e">
        <f>INDEX(기업의이해[description],MATCH(B274,기업의이해[name],0))</f>
        <v>#N/A</v>
      </c>
      <c r="F274" s="179">
        <f>+TABLE!U268</f>
        <v>0</v>
      </c>
      <c r="G274" s="177" t="str">
        <f>TEXT(TABLE!R268,"0000-00-00")</f>
        <v>0000-00-00</v>
      </c>
      <c r="H274" s="59">
        <f>+TABLE!J268</f>
        <v>0</v>
      </c>
      <c r="I274" s="59">
        <f>+TABLE!K268</f>
        <v>0</v>
      </c>
      <c r="J274" s="59">
        <f>+TABLE!M268</f>
        <v>0</v>
      </c>
      <c r="K274" s="156">
        <f>+TABLE!P268</f>
        <v>0</v>
      </c>
      <c r="L274" s="156">
        <f>+TABLE!Q268</f>
        <v>0</v>
      </c>
      <c r="M274" s="138" t="str">
        <f>IFERROR(IF(MATCH($C274,'1. 개요'!$C$68:$C$78,0)&gt;0,"O"),"X")</f>
        <v>X</v>
      </c>
      <c r="N274" s="8" t="str">
        <f t="shared" si="38"/>
        <v>X</v>
      </c>
      <c r="O274" s="2" t="str" cm="1">
        <f t="array" ref="O274">IF($O$7="N/A",$N274,INDEX($P274:$S274,$O$2))</f>
        <v>X</v>
      </c>
      <c r="P274" s="38"/>
      <c r="Q274" s="1" t="str">
        <f t="shared" si="39"/>
        <v>O</v>
      </c>
      <c r="R274" s="38"/>
      <c r="S274" s="38"/>
      <c r="T274" s="8" t="str">
        <f t="shared" si="37"/>
        <v>O</v>
      </c>
      <c r="U274" s="8" t="e">
        <f t="shared" si="40"/>
        <v>#VALUE!</v>
      </c>
      <c r="V274" s="8" t="e">
        <f t="shared" si="41"/>
        <v>#VALUE!</v>
      </c>
      <c r="X274" s="4" t="str">
        <f t="shared" si="43"/>
        <v/>
      </c>
      <c r="Y274" s="4" t="str">
        <f t="shared" si="44"/>
        <v/>
      </c>
      <c r="Z274" s="4" t="str">
        <f t="shared" si="44"/>
        <v/>
      </c>
      <c r="AA274" s="4" t="str">
        <f t="shared" si="44"/>
        <v/>
      </c>
      <c r="AB274" s="4" t="str">
        <f t="shared" si="44"/>
        <v/>
      </c>
      <c r="AC274" s="4" t="str">
        <f t="shared" si="44"/>
        <v/>
      </c>
      <c r="AD274" s="4" t="str">
        <f t="shared" si="44"/>
        <v/>
      </c>
      <c r="AE274" s="4" t="str">
        <f t="shared" si="44"/>
        <v/>
      </c>
      <c r="AF274" s="4" t="str">
        <f t="shared" si="44"/>
        <v/>
      </c>
      <c r="AG274" s="4" t="str">
        <f t="shared" si="44"/>
        <v/>
      </c>
    </row>
    <row r="275" spans="1:33">
      <c r="A275" s="6">
        <f t="shared" si="42"/>
        <v>268</v>
      </c>
      <c r="B275" s="36">
        <f>TABLE!E269</f>
        <v>0</v>
      </c>
      <c r="C275" s="36">
        <f>TABLE!F269</f>
        <v>0</v>
      </c>
      <c r="D275" s="155">
        <f>TABLE!S269</f>
        <v>0</v>
      </c>
      <c r="E275" s="176" t="e">
        <f>INDEX(기업의이해[description],MATCH(B275,기업의이해[name],0))</f>
        <v>#N/A</v>
      </c>
      <c r="F275" s="179">
        <f>+TABLE!U269</f>
        <v>0</v>
      </c>
      <c r="G275" s="177" t="str">
        <f>TEXT(TABLE!R269,"0000-00-00")</f>
        <v>0000-00-00</v>
      </c>
      <c r="H275" s="59">
        <f>+TABLE!J269</f>
        <v>0</v>
      </c>
      <c r="I275" s="59">
        <f>+TABLE!K269</f>
        <v>0</v>
      </c>
      <c r="J275" s="59">
        <f>+TABLE!M269</f>
        <v>0</v>
      </c>
      <c r="K275" s="156">
        <f>+TABLE!P269</f>
        <v>0</v>
      </c>
      <c r="L275" s="156">
        <f>+TABLE!Q269</f>
        <v>0</v>
      </c>
      <c r="M275" s="138" t="str">
        <f>IFERROR(IF(MATCH($C275,'1. 개요'!$C$68:$C$78,0)&gt;0,"O"),"X")</f>
        <v>X</v>
      </c>
      <c r="N275" s="8" t="str">
        <f t="shared" si="38"/>
        <v>X</v>
      </c>
      <c r="O275" s="2" t="str" cm="1">
        <f t="array" ref="O275">IF($O$7="N/A",$N275,INDEX($P275:$S275,$O$2))</f>
        <v>X</v>
      </c>
      <c r="P275" s="38"/>
      <c r="Q275" s="1" t="str">
        <f t="shared" si="39"/>
        <v>O</v>
      </c>
      <c r="R275" s="38"/>
      <c r="S275" s="38"/>
      <c r="T275" s="8" t="str">
        <f t="shared" si="37"/>
        <v>O</v>
      </c>
      <c r="U275" s="8" t="e">
        <f t="shared" si="40"/>
        <v>#VALUE!</v>
      </c>
      <c r="V275" s="8" t="e">
        <f t="shared" si="41"/>
        <v>#VALUE!</v>
      </c>
      <c r="X275" s="4" t="str">
        <f t="shared" si="43"/>
        <v/>
      </c>
      <c r="Y275" s="4" t="str">
        <f t="shared" si="44"/>
        <v/>
      </c>
      <c r="Z275" s="4" t="str">
        <f t="shared" si="44"/>
        <v/>
      </c>
      <c r="AA275" s="4" t="str">
        <f t="shared" si="44"/>
        <v/>
      </c>
      <c r="AB275" s="4" t="str">
        <f t="shared" si="44"/>
        <v/>
      </c>
      <c r="AC275" s="4" t="str">
        <f t="shared" si="44"/>
        <v/>
      </c>
      <c r="AD275" s="4" t="str">
        <f t="shared" si="44"/>
        <v/>
      </c>
      <c r="AE275" s="4" t="str">
        <f t="shared" si="44"/>
        <v/>
      </c>
      <c r="AF275" s="4" t="str">
        <f t="shared" si="44"/>
        <v/>
      </c>
      <c r="AG275" s="4" t="str">
        <f t="shared" si="44"/>
        <v/>
      </c>
    </row>
    <row r="276" spans="1:33">
      <c r="A276" s="6">
        <f t="shared" si="42"/>
        <v>269</v>
      </c>
      <c r="B276" s="36">
        <f>TABLE!E270</f>
        <v>0</v>
      </c>
      <c r="C276" s="36">
        <f>TABLE!F270</f>
        <v>0</v>
      </c>
      <c r="D276" s="155">
        <f>TABLE!S270</f>
        <v>0</v>
      </c>
      <c r="E276" s="176" t="e">
        <f>INDEX(기업의이해[description],MATCH(B276,기업의이해[name],0))</f>
        <v>#N/A</v>
      </c>
      <c r="F276" s="179">
        <f>+TABLE!U270</f>
        <v>0</v>
      </c>
      <c r="G276" s="177" t="str">
        <f>TEXT(TABLE!R270,"0000-00-00")</f>
        <v>0000-00-00</v>
      </c>
      <c r="H276" s="59">
        <f>+TABLE!J270</f>
        <v>0</v>
      </c>
      <c r="I276" s="59">
        <f>+TABLE!K270</f>
        <v>0</v>
      </c>
      <c r="J276" s="59">
        <f>+TABLE!M270</f>
        <v>0</v>
      </c>
      <c r="K276" s="156">
        <f>+TABLE!P270</f>
        <v>0</v>
      </c>
      <c r="L276" s="156">
        <f>+TABLE!Q270</f>
        <v>0</v>
      </c>
      <c r="M276" s="138" t="str">
        <f>IFERROR(IF(MATCH($C276,'1. 개요'!$C$68:$C$78,0)&gt;0,"O"),"X")</f>
        <v>X</v>
      </c>
      <c r="N276" s="8" t="str">
        <f t="shared" si="38"/>
        <v>X</v>
      </c>
      <c r="O276" s="2" t="str" cm="1">
        <f t="array" ref="O276">IF($O$7="N/A",$N276,INDEX($P276:$S276,$O$2))</f>
        <v>X</v>
      </c>
      <c r="P276" s="38"/>
      <c r="Q276" s="1" t="str">
        <f t="shared" si="39"/>
        <v>O</v>
      </c>
      <c r="R276" s="38"/>
      <c r="S276" s="38"/>
      <c r="T276" s="8" t="str">
        <f t="shared" si="37"/>
        <v>O</v>
      </c>
      <c r="U276" s="8" t="e">
        <f t="shared" si="40"/>
        <v>#VALUE!</v>
      </c>
      <c r="V276" s="8" t="e">
        <f t="shared" si="41"/>
        <v>#VALUE!</v>
      </c>
      <c r="X276" s="4" t="str">
        <f t="shared" si="43"/>
        <v/>
      </c>
      <c r="Y276" s="4" t="str">
        <f t="shared" si="44"/>
        <v/>
      </c>
      <c r="Z276" s="4" t="str">
        <f t="shared" si="44"/>
        <v/>
      </c>
      <c r="AA276" s="4" t="str">
        <f t="shared" si="44"/>
        <v/>
      </c>
      <c r="AB276" s="4" t="str">
        <f t="shared" si="44"/>
        <v/>
      </c>
      <c r="AC276" s="4" t="str">
        <f t="shared" si="44"/>
        <v/>
      </c>
      <c r="AD276" s="4" t="str">
        <f t="shared" si="44"/>
        <v/>
      </c>
      <c r="AE276" s="4" t="str">
        <f t="shared" si="44"/>
        <v/>
      </c>
      <c r="AF276" s="4" t="str">
        <f t="shared" si="44"/>
        <v/>
      </c>
      <c r="AG276" s="4" t="str">
        <f t="shared" si="44"/>
        <v/>
      </c>
    </row>
    <row r="277" spans="1:33">
      <c r="A277" s="6">
        <f t="shared" si="42"/>
        <v>270</v>
      </c>
      <c r="B277" s="36">
        <f>TABLE!E271</f>
        <v>0</v>
      </c>
      <c r="C277" s="36">
        <f>TABLE!F271</f>
        <v>0</v>
      </c>
      <c r="D277" s="155">
        <f>TABLE!S271</f>
        <v>0</v>
      </c>
      <c r="E277" s="176" t="e">
        <f>INDEX(기업의이해[description],MATCH(B277,기업의이해[name],0))</f>
        <v>#N/A</v>
      </c>
      <c r="F277" s="179">
        <f>+TABLE!U271</f>
        <v>0</v>
      </c>
      <c r="G277" s="177" t="str">
        <f>TEXT(TABLE!R271,"0000-00-00")</f>
        <v>0000-00-00</v>
      </c>
      <c r="H277" s="59">
        <f>+TABLE!J271</f>
        <v>0</v>
      </c>
      <c r="I277" s="59">
        <f>+TABLE!K271</f>
        <v>0</v>
      </c>
      <c r="J277" s="59">
        <f>+TABLE!M271</f>
        <v>0</v>
      </c>
      <c r="K277" s="156">
        <f>+TABLE!P271</f>
        <v>0</v>
      </c>
      <c r="L277" s="156">
        <f>+TABLE!Q271</f>
        <v>0</v>
      </c>
      <c r="M277" s="138" t="str">
        <f>IFERROR(IF(MATCH($C277,'1. 개요'!$C$68:$C$78,0)&gt;0,"O"),"X")</f>
        <v>X</v>
      </c>
      <c r="N277" s="8" t="str">
        <f t="shared" si="38"/>
        <v>X</v>
      </c>
      <c r="O277" s="2" t="str" cm="1">
        <f t="array" ref="O277">IF($O$7="N/A",$N277,INDEX($P277:$S277,$O$2))</f>
        <v>X</v>
      </c>
      <c r="P277" s="38"/>
      <c r="Q277" s="1" t="str">
        <f t="shared" si="39"/>
        <v>O</v>
      </c>
      <c r="R277" s="38"/>
      <c r="S277" s="38"/>
      <c r="T277" s="8" t="str">
        <f t="shared" si="37"/>
        <v>O</v>
      </c>
      <c r="U277" s="8" t="e">
        <f t="shared" si="40"/>
        <v>#VALUE!</v>
      </c>
      <c r="V277" s="8" t="e">
        <f t="shared" si="41"/>
        <v>#VALUE!</v>
      </c>
      <c r="X277" s="4" t="str">
        <f t="shared" si="43"/>
        <v/>
      </c>
      <c r="Y277" s="4" t="str">
        <f t="shared" si="44"/>
        <v/>
      </c>
      <c r="Z277" s="4" t="str">
        <f t="shared" si="44"/>
        <v/>
      </c>
      <c r="AA277" s="4" t="str">
        <f t="shared" si="44"/>
        <v/>
      </c>
      <c r="AB277" s="4" t="str">
        <f t="shared" si="44"/>
        <v/>
      </c>
      <c r="AC277" s="4" t="str">
        <f t="shared" si="44"/>
        <v/>
      </c>
      <c r="AD277" s="4" t="str">
        <f t="shared" si="44"/>
        <v/>
      </c>
      <c r="AE277" s="4" t="str">
        <f t="shared" si="44"/>
        <v/>
      </c>
      <c r="AF277" s="4" t="str">
        <f t="shared" si="44"/>
        <v/>
      </c>
      <c r="AG277" s="4" t="str">
        <f t="shared" si="44"/>
        <v/>
      </c>
    </row>
    <row r="278" spans="1:33">
      <c r="A278" s="137">
        <f t="shared" si="42"/>
        <v>271</v>
      </c>
      <c r="B278" s="36">
        <f>TABLE!E272</f>
        <v>0</v>
      </c>
      <c r="C278" s="36">
        <f>TABLE!F272</f>
        <v>0</v>
      </c>
      <c r="D278" s="155">
        <f>TABLE!S272</f>
        <v>0</v>
      </c>
      <c r="E278" s="176" t="e">
        <f>INDEX(기업의이해[description],MATCH(B278,기업의이해[name],0))</f>
        <v>#N/A</v>
      </c>
      <c r="F278" s="179">
        <f>+TABLE!U272</f>
        <v>0</v>
      </c>
      <c r="G278" s="177" t="str">
        <f>TEXT(TABLE!R272,"0000-00-00")</f>
        <v>0000-00-00</v>
      </c>
      <c r="H278" s="59">
        <f>+TABLE!J272</f>
        <v>0</v>
      </c>
      <c r="I278" s="59">
        <f>+TABLE!K272</f>
        <v>0</v>
      </c>
      <c r="J278" s="59">
        <f>+TABLE!M272</f>
        <v>0</v>
      </c>
      <c r="K278" s="156">
        <f>+TABLE!P272</f>
        <v>0</v>
      </c>
      <c r="L278" s="156">
        <f>+TABLE!Q272</f>
        <v>0</v>
      </c>
      <c r="M278" s="138" t="str">
        <f>IFERROR(IF(MATCH($C278,'1. 개요'!$C$68:$C$78,0)&gt;0,"O"),"X")</f>
        <v>X</v>
      </c>
      <c r="N278" s="8" t="str">
        <f t="shared" si="38"/>
        <v>X</v>
      </c>
      <c r="O278" s="2" t="str" cm="1">
        <f t="array" ref="O278">IF($O$7="N/A",$N278,INDEX($P278:$S278,$O$2))</f>
        <v>X</v>
      </c>
      <c r="P278" s="38"/>
      <c r="Q278" s="1" t="str">
        <f t="shared" si="39"/>
        <v>O</v>
      </c>
      <c r="R278" s="38"/>
      <c r="S278" s="38"/>
      <c r="T278" s="8" t="str">
        <f t="shared" si="37"/>
        <v>O</v>
      </c>
      <c r="U278" s="8" t="e">
        <f t="shared" si="40"/>
        <v>#VALUE!</v>
      </c>
      <c r="V278" s="8" t="e">
        <f t="shared" si="41"/>
        <v>#VALUE!</v>
      </c>
      <c r="X278" s="4" t="str">
        <f t="shared" si="43"/>
        <v/>
      </c>
      <c r="Y278" s="4" t="str">
        <f t="shared" si="44"/>
        <v/>
      </c>
      <c r="Z278" s="4" t="str">
        <f t="shared" si="44"/>
        <v/>
      </c>
      <c r="AA278" s="4" t="str">
        <f t="shared" si="44"/>
        <v/>
      </c>
      <c r="AB278" s="4" t="str">
        <f t="shared" si="44"/>
        <v/>
      </c>
      <c r="AC278" s="4" t="str">
        <f t="shared" si="44"/>
        <v/>
      </c>
      <c r="AD278" s="4" t="str">
        <f t="shared" si="44"/>
        <v/>
      </c>
      <c r="AE278" s="4" t="str">
        <f t="shared" si="44"/>
        <v/>
      </c>
      <c r="AF278" s="4" t="str">
        <f t="shared" si="44"/>
        <v/>
      </c>
      <c r="AG278" s="4" t="str">
        <f t="shared" si="44"/>
        <v/>
      </c>
    </row>
    <row r="279" spans="1:33">
      <c r="A279" s="6">
        <f t="shared" si="42"/>
        <v>272</v>
      </c>
      <c r="B279" s="36">
        <f>TABLE!E273</f>
        <v>0</v>
      </c>
      <c r="C279" s="36">
        <f>TABLE!F273</f>
        <v>0</v>
      </c>
      <c r="D279" s="155">
        <f>TABLE!S273</f>
        <v>0</v>
      </c>
      <c r="E279" s="176" t="e">
        <f>INDEX(기업의이해[description],MATCH(B279,기업의이해[name],0))</f>
        <v>#N/A</v>
      </c>
      <c r="F279" s="179">
        <f>+TABLE!U273</f>
        <v>0</v>
      </c>
      <c r="G279" s="177" t="str">
        <f>TEXT(TABLE!R273,"0000-00-00")</f>
        <v>0000-00-00</v>
      </c>
      <c r="H279" s="59">
        <f>+TABLE!J273</f>
        <v>0</v>
      </c>
      <c r="I279" s="59">
        <f>+TABLE!K273</f>
        <v>0</v>
      </c>
      <c r="J279" s="59">
        <f>+TABLE!M273</f>
        <v>0</v>
      </c>
      <c r="K279" s="156">
        <f>+TABLE!P273</f>
        <v>0</v>
      </c>
      <c r="L279" s="156">
        <f>+TABLE!Q273</f>
        <v>0</v>
      </c>
      <c r="M279" s="138" t="str">
        <f>IFERROR(IF(MATCH($C279,'1. 개요'!$C$68:$C$78,0)&gt;0,"O"),"X")</f>
        <v>X</v>
      </c>
      <c r="N279" s="8" t="str">
        <f t="shared" si="38"/>
        <v>X</v>
      </c>
      <c r="O279" s="2" t="str" cm="1">
        <f t="array" ref="O279">IF($O$7="N/A",$N279,INDEX($P279:$S279,$O$2))</f>
        <v>X</v>
      </c>
      <c r="P279" s="38"/>
      <c r="Q279" s="1" t="str">
        <f t="shared" si="39"/>
        <v>O</v>
      </c>
      <c r="R279" s="38"/>
      <c r="S279" s="38"/>
      <c r="T279" s="8" t="str">
        <f t="shared" si="37"/>
        <v>O</v>
      </c>
      <c r="U279" s="8" t="e">
        <f t="shared" si="40"/>
        <v>#VALUE!</v>
      </c>
      <c r="V279" s="8" t="e">
        <f t="shared" si="41"/>
        <v>#VALUE!</v>
      </c>
      <c r="X279" s="4" t="str">
        <f t="shared" si="43"/>
        <v/>
      </c>
      <c r="Y279" s="4" t="str">
        <f t="shared" si="44"/>
        <v/>
      </c>
      <c r="Z279" s="4" t="str">
        <f t="shared" si="44"/>
        <v/>
      </c>
      <c r="AA279" s="4" t="str">
        <f t="shared" si="44"/>
        <v/>
      </c>
      <c r="AB279" s="4" t="str">
        <f t="shared" si="44"/>
        <v/>
      </c>
      <c r="AC279" s="4" t="str">
        <f t="shared" si="44"/>
        <v/>
      </c>
      <c r="AD279" s="4" t="str">
        <f t="shared" si="44"/>
        <v/>
      </c>
      <c r="AE279" s="4" t="str">
        <f t="shared" si="44"/>
        <v/>
      </c>
      <c r="AF279" s="4" t="str">
        <f t="shared" si="44"/>
        <v/>
      </c>
      <c r="AG279" s="4" t="str">
        <f t="shared" si="44"/>
        <v/>
      </c>
    </row>
    <row r="280" spans="1:33">
      <c r="A280" s="6">
        <f t="shared" si="42"/>
        <v>273</v>
      </c>
      <c r="B280" s="36">
        <f>TABLE!E274</f>
        <v>0</v>
      </c>
      <c r="C280" s="36">
        <f>TABLE!F274</f>
        <v>0</v>
      </c>
      <c r="D280" s="155">
        <f>TABLE!S274</f>
        <v>0</v>
      </c>
      <c r="E280" s="176" t="e">
        <f>INDEX(기업의이해[description],MATCH(B280,기업의이해[name],0))</f>
        <v>#N/A</v>
      </c>
      <c r="F280" s="179">
        <f>+TABLE!U274</f>
        <v>0</v>
      </c>
      <c r="G280" s="177" t="str">
        <f>TEXT(TABLE!R274,"0000-00-00")</f>
        <v>0000-00-00</v>
      </c>
      <c r="H280" s="59">
        <f>+TABLE!J274</f>
        <v>0</v>
      </c>
      <c r="I280" s="59">
        <f>+TABLE!K274</f>
        <v>0</v>
      </c>
      <c r="J280" s="59">
        <f>+TABLE!M274</f>
        <v>0</v>
      </c>
      <c r="K280" s="156">
        <f>+TABLE!P274</f>
        <v>0</v>
      </c>
      <c r="L280" s="156">
        <f>+TABLE!Q274</f>
        <v>0</v>
      </c>
      <c r="M280" s="138" t="str">
        <f>IFERROR(IF(MATCH($C280,'1. 개요'!$C$68:$C$78,0)&gt;0,"O"),"X")</f>
        <v>X</v>
      </c>
      <c r="N280" s="8" t="str">
        <f t="shared" si="38"/>
        <v>X</v>
      </c>
      <c r="O280" s="2" t="str" cm="1">
        <f t="array" ref="O280">IF($O$7="N/A",$N280,INDEX($P280:$S280,$O$2))</f>
        <v>X</v>
      </c>
      <c r="P280" s="38"/>
      <c r="Q280" s="1" t="str">
        <f t="shared" si="39"/>
        <v>O</v>
      </c>
      <c r="R280" s="38"/>
      <c r="S280" s="38"/>
      <c r="T280" s="8" t="str">
        <f t="shared" si="37"/>
        <v>O</v>
      </c>
      <c r="U280" s="8" t="e">
        <f t="shared" si="40"/>
        <v>#VALUE!</v>
      </c>
      <c r="V280" s="8" t="e">
        <f t="shared" si="41"/>
        <v>#VALUE!</v>
      </c>
      <c r="X280" s="4" t="str">
        <f t="shared" si="43"/>
        <v/>
      </c>
      <c r="Y280" s="4" t="str">
        <f t="shared" si="44"/>
        <v/>
      </c>
      <c r="Z280" s="4" t="str">
        <f t="shared" si="44"/>
        <v/>
      </c>
      <c r="AA280" s="4" t="str">
        <f t="shared" si="44"/>
        <v/>
      </c>
      <c r="AB280" s="4" t="str">
        <f t="shared" si="44"/>
        <v/>
      </c>
      <c r="AC280" s="4" t="str">
        <f t="shared" si="44"/>
        <v/>
      </c>
      <c r="AD280" s="4" t="str">
        <f t="shared" si="44"/>
        <v/>
      </c>
      <c r="AE280" s="4" t="str">
        <f t="shared" si="44"/>
        <v/>
      </c>
      <c r="AF280" s="4" t="str">
        <f t="shared" si="44"/>
        <v/>
      </c>
      <c r="AG280" s="4" t="str">
        <f t="shared" si="44"/>
        <v/>
      </c>
    </row>
    <row r="281" spans="1:33">
      <c r="A281" s="6">
        <f t="shared" si="42"/>
        <v>274</v>
      </c>
      <c r="B281" s="36">
        <f>TABLE!E275</f>
        <v>0</v>
      </c>
      <c r="C281" s="36">
        <f>TABLE!F275</f>
        <v>0</v>
      </c>
      <c r="D281" s="155">
        <f>TABLE!S275</f>
        <v>0</v>
      </c>
      <c r="E281" s="176" t="e">
        <f>INDEX(기업의이해[description],MATCH(B281,기업의이해[name],0))</f>
        <v>#N/A</v>
      </c>
      <c r="F281" s="179">
        <f>+TABLE!U275</f>
        <v>0</v>
      </c>
      <c r="G281" s="177" t="str">
        <f>TEXT(TABLE!R275,"0000-00-00")</f>
        <v>0000-00-00</v>
      </c>
      <c r="H281" s="59">
        <f>+TABLE!J275</f>
        <v>0</v>
      </c>
      <c r="I281" s="59">
        <f>+TABLE!K275</f>
        <v>0</v>
      </c>
      <c r="J281" s="59">
        <f>+TABLE!M275</f>
        <v>0</v>
      </c>
      <c r="K281" s="156">
        <f>+TABLE!P275</f>
        <v>0</v>
      </c>
      <c r="L281" s="156">
        <f>+TABLE!Q275</f>
        <v>0</v>
      </c>
      <c r="M281" s="138" t="str">
        <f>IFERROR(IF(MATCH($C281,'1. 개요'!$C$68:$C$78,0)&gt;0,"O"),"X")</f>
        <v>X</v>
      </c>
      <c r="N281" s="8" t="str">
        <f t="shared" si="38"/>
        <v>X</v>
      </c>
      <c r="O281" s="2" t="str" cm="1">
        <f t="array" ref="O281">IF($O$7="N/A",$N281,INDEX($P281:$S281,$O$2))</f>
        <v>X</v>
      </c>
      <c r="P281" s="38"/>
      <c r="Q281" s="1" t="str">
        <f t="shared" si="39"/>
        <v>O</v>
      </c>
      <c r="R281" s="38"/>
      <c r="S281" s="38"/>
      <c r="T281" s="8" t="str">
        <f t="shared" si="37"/>
        <v>O</v>
      </c>
      <c r="U281" s="8" t="e">
        <f t="shared" si="40"/>
        <v>#VALUE!</v>
      </c>
      <c r="V281" s="8" t="e">
        <f t="shared" si="41"/>
        <v>#VALUE!</v>
      </c>
      <c r="X281" s="4" t="str">
        <f t="shared" si="43"/>
        <v/>
      </c>
      <c r="Y281" s="4" t="str">
        <f t="shared" si="44"/>
        <v/>
      </c>
      <c r="Z281" s="4" t="str">
        <f t="shared" si="44"/>
        <v/>
      </c>
      <c r="AA281" s="4" t="str">
        <f t="shared" si="44"/>
        <v/>
      </c>
      <c r="AB281" s="4" t="str">
        <f t="shared" si="44"/>
        <v/>
      </c>
      <c r="AC281" s="4" t="str">
        <f t="shared" si="44"/>
        <v/>
      </c>
      <c r="AD281" s="4" t="str">
        <f t="shared" si="44"/>
        <v/>
      </c>
      <c r="AE281" s="4" t="str">
        <f t="shared" si="44"/>
        <v/>
      </c>
      <c r="AF281" s="4" t="str">
        <f t="shared" si="44"/>
        <v/>
      </c>
      <c r="AG281" s="4" t="str">
        <f t="shared" si="44"/>
        <v/>
      </c>
    </row>
    <row r="282" spans="1:33">
      <c r="A282" s="6">
        <f t="shared" si="42"/>
        <v>275</v>
      </c>
      <c r="B282" s="36">
        <f>TABLE!E276</f>
        <v>0</v>
      </c>
      <c r="C282" s="36">
        <f>TABLE!F276</f>
        <v>0</v>
      </c>
      <c r="D282" s="155">
        <f>TABLE!S276</f>
        <v>0</v>
      </c>
      <c r="E282" s="176" t="e">
        <f>INDEX(기업의이해[description],MATCH(B282,기업의이해[name],0))</f>
        <v>#N/A</v>
      </c>
      <c r="F282" s="179">
        <f>+TABLE!U276</f>
        <v>0</v>
      </c>
      <c r="G282" s="177" t="str">
        <f>TEXT(TABLE!R276,"0000-00-00")</f>
        <v>0000-00-00</v>
      </c>
      <c r="H282" s="59">
        <f>+TABLE!J276</f>
        <v>0</v>
      </c>
      <c r="I282" s="59">
        <f>+TABLE!K276</f>
        <v>0</v>
      </c>
      <c r="J282" s="59">
        <f>+TABLE!M276</f>
        <v>0</v>
      </c>
      <c r="K282" s="156">
        <f>+TABLE!P276</f>
        <v>0</v>
      </c>
      <c r="L282" s="156">
        <f>+TABLE!Q276</f>
        <v>0</v>
      </c>
      <c r="M282" s="138" t="str">
        <f>IFERROR(IF(MATCH($C282,'1. 개요'!$C$68:$C$78,0)&gt;0,"O"),"X")</f>
        <v>X</v>
      </c>
      <c r="N282" s="8" t="str">
        <f t="shared" si="38"/>
        <v>X</v>
      </c>
      <c r="O282" s="2" t="str" cm="1">
        <f t="array" ref="O282">IF($O$7="N/A",$N282,INDEX($P282:$S282,$O$2))</f>
        <v>X</v>
      </c>
      <c r="P282" s="38"/>
      <c r="Q282" s="1" t="str">
        <f t="shared" si="39"/>
        <v>O</v>
      </c>
      <c r="R282" s="38"/>
      <c r="S282" s="38"/>
      <c r="T282" s="8" t="str">
        <f t="shared" si="37"/>
        <v>O</v>
      </c>
      <c r="U282" s="8" t="e">
        <f t="shared" si="40"/>
        <v>#VALUE!</v>
      </c>
      <c r="V282" s="8" t="e">
        <f t="shared" si="41"/>
        <v>#VALUE!</v>
      </c>
      <c r="X282" s="4" t="str">
        <f t="shared" si="43"/>
        <v/>
      </c>
      <c r="Y282" s="4" t="str">
        <f t="shared" si="44"/>
        <v/>
      </c>
      <c r="Z282" s="4" t="str">
        <f t="shared" si="44"/>
        <v/>
      </c>
      <c r="AA282" s="4" t="str">
        <f t="shared" si="44"/>
        <v/>
      </c>
      <c r="AB282" s="4" t="str">
        <f t="shared" si="44"/>
        <v/>
      </c>
      <c r="AC282" s="4" t="str">
        <f t="shared" si="44"/>
        <v/>
      </c>
      <c r="AD282" s="4" t="str">
        <f t="shared" si="44"/>
        <v/>
      </c>
      <c r="AE282" s="4" t="str">
        <f t="shared" si="44"/>
        <v/>
      </c>
      <c r="AF282" s="4" t="str">
        <f t="shared" si="44"/>
        <v/>
      </c>
      <c r="AG282" s="4" t="str">
        <f t="shared" si="44"/>
        <v/>
      </c>
    </row>
    <row r="283" spans="1:33">
      <c r="A283" s="137">
        <f t="shared" si="42"/>
        <v>276</v>
      </c>
      <c r="B283" s="36">
        <f>TABLE!E277</f>
        <v>0</v>
      </c>
      <c r="C283" s="36">
        <f>TABLE!F277</f>
        <v>0</v>
      </c>
      <c r="D283" s="155">
        <f>TABLE!S277</f>
        <v>0</v>
      </c>
      <c r="E283" s="176" t="e">
        <f>INDEX(기업의이해[description],MATCH(B283,기업의이해[name],0))</f>
        <v>#N/A</v>
      </c>
      <c r="F283" s="179">
        <f>+TABLE!U277</f>
        <v>0</v>
      </c>
      <c r="G283" s="177" t="str">
        <f>TEXT(TABLE!R277,"0000-00-00")</f>
        <v>0000-00-00</v>
      </c>
      <c r="H283" s="59">
        <f>+TABLE!J277</f>
        <v>0</v>
      </c>
      <c r="I283" s="59">
        <f>+TABLE!K277</f>
        <v>0</v>
      </c>
      <c r="J283" s="59">
        <f>+TABLE!M277</f>
        <v>0</v>
      </c>
      <c r="K283" s="156">
        <f>+TABLE!P277</f>
        <v>0</v>
      </c>
      <c r="L283" s="156">
        <f>+TABLE!Q277</f>
        <v>0</v>
      </c>
      <c r="M283" s="138" t="str">
        <f>IFERROR(IF(MATCH($C283,'1. 개요'!$C$68:$C$78,0)&gt;0,"O"),"X")</f>
        <v>X</v>
      </c>
      <c r="N283" s="8" t="str">
        <f t="shared" si="38"/>
        <v>X</v>
      </c>
      <c r="O283" s="2" t="str" cm="1">
        <f t="array" ref="O283">IF($O$7="N/A",$N283,INDEX($P283:$S283,$O$2))</f>
        <v>X</v>
      </c>
      <c r="P283" s="38"/>
      <c r="Q283" s="1" t="str">
        <f t="shared" si="39"/>
        <v>O</v>
      </c>
      <c r="R283" s="38"/>
      <c r="S283" s="38"/>
      <c r="T283" s="8" t="str">
        <f t="shared" si="37"/>
        <v>O</v>
      </c>
      <c r="U283" s="8" t="e">
        <f t="shared" si="40"/>
        <v>#VALUE!</v>
      </c>
      <c r="V283" s="8" t="e">
        <f t="shared" si="41"/>
        <v>#VALUE!</v>
      </c>
      <c r="X283" s="4" t="str">
        <f t="shared" si="43"/>
        <v/>
      </c>
      <c r="Y283" s="4" t="str">
        <f t="shared" si="44"/>
        <v/>
      </c>
      <c r="Z283" s="4" t="str">
        <f t="shared" si="44"/>
        <v/>
      </c>
      <c r="AA283" s="4" t="str">
        <f t="shared" si="44"/>
        <v/>
      </c>
      <c r="AB283" s="4" t="str">
        <f t="shared" si="44"/>
        <v/>
      </c>
      <c r="AC283" s="4" t="str">
        <f t="shared" si="44"/>
        <v/>
      </c>
      <c r="AD283" s="4" t="str">
        <f t="shared" si="44"/>
        <v/>
      </c>
      <c r="AE283" s="4" t="str">
        <f t="shared" si="44"/>
        <v/>
      </c>
      <c r="AF283" s="4" t="str">
        <f t="shared" si="44"/>
        <v/>
      </c>
      <c r="AG283" s="4" t="str">
        <f t="shared" si="44"/>
        <v/>
      </c>
    </row>
    <row r="284" spans="1:33">
      <c r="A284" s="137">
        <f t="shared" si="42"/>
        <v>277</v>
      </c>
      <c r="B284" s="36">
        <f>TABLE!E278</f>
        <v>0</v>
      </c>
      <c r="C284" s="36">
        <f>TABLE!F278</f>
        <v>0</v>
      </c>
      <c r="D284" s="155">
        <f>TABLE!S278</f>
        <v>0</v>
      </c>
      <c r="E284" s="176" t="e">
        <f>INDEX(기업의이해[description],MATCH(B284,기업의이해[name],0))</f>
        <v>#N/A</v>
      </c>
      <c r="F284" s="179">
        <f>+TABLE!U278</f>
        <v>0</v>
      </c>
      <c r="G284" s="177" t="str">
        <f>TEXT(TABLE!R278,"0000-00-00")</f>
        <v>0000-00-00</v>
      </c>
      <c r="H284" s="59">
        <f>+TABLE!J278</f>
        <v>0</v>
      </c>
      <c r="I284" s="59">
        <f>+TABLE!K278</f>
        <v>0</v>
      </c>
      <c r="J284" s="59">
        <f>+TABLE!M278</f>
        <v>0</v>
      </c>
      <c r="K284" s="156">
        <f>+TABLE!P278</f>
        <v>0</v>
      </c>
      <c r="L284" s="156">
        <f>+TABLE!Q278</f>
        <v>0</v>
      </c>
      <c r="M284" s="138" t="str">
        <f>IFERROR(IF(MATCH($C284,'1. 개요'!$C$68:$C$78,0)&gt;0,"O"),"X")</f>
        <v>X</v>
      </c>
      <c r="N284" s="8" t="str">
        <f t="shared" si="38"/>
        <v>X</v>
      </c>
      <c r="O284" s="2" t="str" cm="1">
        <f t="array" ref="O284">IF($O$7="N/A",$N284,INDEX($P284:$S284,$O$2))</f>
        <v>X</v>
      </c>
      <c r="P284" s="38"/>
      <c r="Q284" s="1" t="str">
        <f t="shared" si="39"/>
        <v>O</v>
      </c>
      <c r="R284" s="38"/>
      <c r="S284" s="38"/>
      <c r="T284" s="8" t="str">
        <f t="shared" si="37"/>
        <v>O</v>
      </c>
      <c r="U284" s="8" t="e">
        <f t="shared" si="40"/>
        <v>#VALUE!</v>
      </c>
      <c r="V284" s="8" t="e">
        <f t="shared" si="41"/>
        <v>#VALUE!</v>
      </c>
      <c r="X284" s="4" t="str">
        <f t="shared" si="43"/>
        <v/>
      </c>
      <c r="Y284" s="4" t="str">
        <f t="shared" si="44"/>
        <v/>
      </c>
      <c r="Z284" s="4" t="str">
        <f t="shared" si="44"/>
        <v/>
      </c>
      <c r="AA284" s="4" t="str">
        <f t="shared" si="44"/>
        <v/>
      </c>
      <c r="AB284" s="4" t="str">
        <f t="shared" si="44"/>
        <v/>
      </c>
      <c r="AC284" s="4" t="str">
        <f t="shared" si="44"/>
        <v/>
      </c>
      <c r="AD284" s="4" t="str">
        <f t="shared" si="44"/>
        <v/>
      </c>
      <c r="AE284" s="4" t="str">
        <f t="shared" si="44"/>
        <v/>
      </c>
      <c r="AF284" s="4" t="str">
        <f t="shared" si="44"/>
        <v/>
      </c>
      <c r="AG284" s="4" t="str">
        <f t="shared" si="44"/>
        <v/>
      </c>
    </row>
    <row r="285" spans="1:33">
      <c r="A285" s="6">
        <f t="shared" si="42"/>
        <v>278</v>
      </c>
      <c r="B285" s="36">
        <f>TABLE!E279</f>
        <v>0</v>
      </c>
      <c r="C285" s="36">
        <f>TABLE!F279</f>
        <v>0</v>
      </c>
      <c r="D285" s="155">
        <f>TABLE!S279</f>
        <v>0</v>
      </c>
      <c r="E285" s="176" t="e">
        <f>INDEX(기업의이해[description],MATCH(B285,기업의이해[name],0))</f>
        <v>#N/A</v>
      </c>
      <c r="F285" s="179">
        <f>+TABLE!U279</f>
        <v>0</v>
      </c>
      <c r="G285" s="177" t="str">
        <f>TEXT(TABLE!R279,"0000-00-00")</f>
        <v>0000-00-00</v>
      </c>
      <c r="H285" s="59">
        <f>+TABLE!J279</f>
        <v>0</v>
      </c>
      <c r="I285" s="59">
        <f>+TABLE!K279</f>
        <v>0</v>
      </c>
      <c r="J285" s="59">
        <f>+TABLE!M279</f>
        <v>0</v>
      </c>
      <c r="K285" s="156">
        <f>+TABLE!P279</f>
        <v>0</v>
      </c>
      <c r="L285" s="156">
        <f>+TABLE!Q279</f>
        <v>0</v>
      </c>
      <c r="M285" s="138" t="str">
        <f>IFERROR(IF(MATCH($C285,'1. 개요'!$C$68:$C$78,0)&gt;0,"O"),"X")</f>
        <v>X</v>
      </c>
      <c r="N285" s="8" t="str">
        <f t="shared" si="38"/>
        <v>X</v>
      </c>
      <c r="O285" s="2" t="str" cm="1">
        <f t="array" ref="O285">IF($O$7="N/A",$N285,INDEX($P285:$S285,$O$2))</f>
        <v>X</v>
      </c>
      <c r="P285" s="38"/>
      <c r="Q285" s="1" t="str">
        <f t="shared" si="39"/>
        <v>O</v>
      </c>
      <c r="R285" s="38"/>
      <c r="S285" s="38"/>
      <c r="T285" s="8" t="str">
        <f t="shared" si="37"/>
        <v>O</v>
      </c>
      <c r="U285" s="8" t="e">
        <f t="shared" si="40"/>
        <v>#VALUE!</v>
      </c>
      <c r="V285" s="8" t="e">
        <f t="shared" si="41"/>
        <v>#VALUE!</v>
      </c>
      <c r="X285" s="4" t="str">
        <f t="shared" si="43"/>
        <v/>
      </c>
      <c r="Y285" s="4" t="str">
        <f t="shared" si="44"/>
        <v/>
      </c>
      <c r="Z285" s="4" t="str">
        <f t="shared" si="44"/>
        <v/>
      </c>
      <c r="AA285" s="4" t="str">
        <f t="shared" si="44"/>
        <v/>
      </c>
      <c r="AB285" s="4" t="str">
        <f t="shared" si="44"/>
        <v/>
      </c>
      <c r="AC285" s="4" t="str">
        <f t="shared" si="44"/>
        <v/>
      </c>
      <c r="AD285" s="4" t="str">
        <f t="shared" si="44"/>
        <v/>
      </c>
      <c r="AE285" s="4" t="str">
        <f t="shared" si="44"/>
        <v/>
      </c>
      <c r="AF285" s="4" t="str">
        <f t="shared" si="44"/>
        <v/>
      </c>
      <c r="AG285" s="4" t="str">
        <f t="shared" si="44"/>
        <v/>
      </c>
    </row>
    <row r="286" spans="1:33">
      <c r="A286" s="6">
        <f t="shared" si="42"/>
        <v>279</v>
      </c>
      <c r="B286" s="36">
        <f>TABLE!E280</f>
        <v>0</v>
      </c>
      <c r="C286" s="36">
        <f>TABLE!F280</f>
        <v>0</v>
      </c>
      <c r="D286" s="155">
        <f>TABLE!S280</f>
        <v>0</v>
      </c>
      <c r="E286" s="176" t="e">
        <f>INDEX(기업의이해[description],MATCH(B286,기업의이해[name],0))</f>
        <v>#N/A</v>
      </c>
      <c r="F286" s="179">
        <f>+TABLE!U280</f>
        <v>0</v>
      </c>
      <c r="G286" s="177" t="str">
        <f>TEXT(TABLE!R280,"0000-00-00")</f>
        <v>0000-00-00</v>
      </c>
      <c r="H286" s="59">
        <f>+TABLE!J280</f>
        <v>0</v>
      </c>
      <c r="I286" s="59">
        <f>+TABLE!K280</f>
        <v>0</v>
      </c>
      <c r="J286" s="59">
        <f>+TABLE!M280</f>
        <v>0</v>
      </c>
      <c r="K286" s="156">
        <f>+TABLE!P280</f>
        <v>0</v>
      </c>
      <c r="L286" s="156">
        <f>+TABLE!Q280</f>
        <v>0</v>
      </c>
      <c r="M286" s="138" t="str">
        <f>IFERROR(IF(MATCH($C286,'1. 개요'!$C$68:$C$78,0)&gt;0,"O"),"X")</f>
        <v>X</v>
      </c>
      <c r="N286" s="8" t="str">
        <f t="shared" si="38"/>
        <v>X</v>
      </c>
      <c r="O286" s="2" t="str" cm="1">
        <f t="array" ref="O286">IF($O$7="N/A",$N286,INDEX($P286:$S286,$O$2))</f>
        <v>X</v>
      </c>
      <c r="P286" s="38"/>
      <c r="Q286" s="1" t="str">
        <f t="shared" si="39"/>
        <v>O</v>
      </c>
      <c r="R286" s="38"/>
      <c r="S286" s="38"/>
      <c r="T286" s="8" t="str">
        <f t="shared" si="37"/>
        <v>O</v>
      </c>
      <c r="U286" s="8" t="e">
        <f t="shared" si="40"/>
        <v>#VALUE!</v>
      </c>
      <c r="V286" s="8" t="e">
        <f t="shared" si="41"/>
        <v>#VALUE!</v>
      </c>
      <c r="X286" s="4" t="str">
        <f t="shared" si="43"/>
        <v/>
      </c>
      <c r="Y286" s="4" t="str">
        <f t="shared" si="44"/>
        <v/>
      </c>
      <c r="Z286" s="4" t="str">
        <f t="shared" si="44"/>
        <v/>
      </c>
      <c r="AA286" s="4" t="str">
        <f t="shared" si="44"/>
        <v/>
      </c>
      <c r="AB286" s="4" t="str">
        <f t="shared" si="44"/>
        <v/>
      </c>
      <c r="AC286" s="4" t="str">
        <f t="shared" si="44"/>
        <v/>
      </c>
      <c r="AD286" s="4" t="str">
        <f t="shared" si="44"/>
        <v/>
      </c>
      <c r="AE286" s="4" t="str">
        <f t="shared" si="44"/>
        <v/>
      </c>
      <c r="AF286" s="4" t="str">
        <f t="shared" si="44"/>
        <v/>
      </c>
      <c r="AG286" s="4" t="str">
        <f t="shared" si="44"/>
        <v/>
      </c>
    </row>
    <row r="287" spans="1:33">
      <c r="A287" s="6">
        <f t="shared" si="42"/>
        <v>280</v>
      </c>
      <c r="B287" s="36">
        <f>TABLE!E281</f>
        <v>0</v>
      </c>
      <c r="C287" s="36">
        <f>TABLE!F281</f>
        <v>0</v>
      </c>
      <c r="D287" s="155">
        <f>TABLE!S281</f>
        <v>0</v>
      </c>
      <c r="E287" s="176" t="e">
        <f>INDEX(기업의이해[description],MATCH(B287,기업의이해[name],0))</f>
        <v>#N/A</v>
      </c>
      <c r="F287" s="179">
        <f>+TABLE!U281</f>
        <v>0</v>
      </c>
      <c r="G287" s="177" t="str">
        <f>TEXT(TABLE!R281,"0000-00-00")</f>
        <v>0000-00-00</v>
      </c>
      <c r="H287" s="59">
        <f>+TABLE!J281</f>
        <v>0</v>
      </c>
      <c r="I287" s="59">
        <f>+TABLE!K281</f>
        <v>0</v>
      </c>
      <c r="J287" s="59">
        <f>+TABLE!M281</f>
        <v>0</v>
      </c>
      <c r="K287" s="156">
        <f>+TABLE!P281</f>
        <v>0</v>
      </c>
      <c r="L287" s="156">
        <f>+TABLE!Q281</f>
        <v>0</v>
      </c>
      <c r="M287" s="138" t="str">
        <f>IFERROR(IF(MATCH($C287,'1. 개요'!$C$68:$C$78,0)&gt;0,"O"),"X")</f>
        <v>X</v>
      </c>
      <c r="N287" s="8" t="str">
        <f t="shared" si="38"/>
        <v>X</v>
      </c>
      <c r="O287" s="2" t="str" cm="1">
        <f t="array" ref="O287">IF($O$7="N/A",$N287,INDEX($P287:$S287,$O$2))</f>
        <v>X</v>
      </c>
      <c r="P287" s="38"/>
      <c r="Q287" s="1" t="str">
        <f t="shared" si="39"/>
        <v>O</v>
      </c>
      <c r="R287" s="38"/>
      <c r="S287" s="38"/>
      <c r="T287" s="8" t="str">
        <f t="shared" si="37"/>
        <v>O</v>
      </c>
      <c r="U287" s="8" t="e">
        <f t="shared" si="40"/>
        <v>#VALUE!</v>
      </c>
      <c r="V287" s="8" t="e">
        <f t="shared" si="41"/>
        <v>#VALUE!</v>
      </c>
      <c r="X287" s="4" t="str">
        <f t="shared" si="43"/>
        <v/>
      </c>
      <c r="Y287" s="4" t="str">
        <f t="shared" si="44"/>
        <v/>
      </c>
      <c r="Z287" s="4" t="str">
        <f t="shared" si="44"/>
        <v/>
      </c>
      <c r="AA287" s="4" t="str">
        <f t="shared" si="44"/>
        <v/>
      </c>
      <c r="AB287" s="4" t="str">
        <f t="shared" si="44"/>
        <v/>
      </c>
      <c r="AC287" s="4" t="str">
        <f t="shared" si="44"/>
        <v/>
      </c>
      <c r="AD287" s="4" t="str">
        <f t="shared" si="44"/>
        <v/>
      </c>
      <c r="AE287" s="4" t="str">
        <f t="shared" si="44"/>
        <v/>
      </c>
      <c r="AF287" s="4" t="str">
        <f t="shared" si="44"/>
        <v/>
      </c>
      <c r="AG287" s="4" t="str">
        <f t="shared" si="44"/>
        <v/>
      </c>
    </row>
    <row r="288" spans="1:33">
      <c r="A288" s="6">
        <f t="shared" si="42"/>
        <v>281</v>
      </c>
      <c r="B288" s="36">
        <f>TABLE!E282</f>
        <v>0</v>
      </c>
      <c r="C288" s="36">
        <f>TABLE!F282</f>
        <v>0</v>
      </c>
      <c r="D288" s="155">
        <f>TABLE!S282</f>
        <v>0</v>
      </c>
      <c r="E288" s="176" t="e">
        <f>INDEX(기업의이해[description],MATCH(B288,기업의이해[name],0))</f>
        <v>#N/A</v>
      </c>
      <c r="F288" s="179">
        <f>+TABLE!U282</f>
        <v>0</v>
      </c>
      <c r="G288" s="177" t="str">
        <f>TEXT(TABLE!R282,"0000-00-00")</f>
        <v>0000-00-00</v>
      </c>
      <c r="H288" s="59">
        <f>+TABLE!J282</f>
        <v>0</v>
      </c>
      <c r="I288" s="59">
        <f>+TABLE!K282</f>
        <v>0</v>
      </c>
      <c r="J288" s="59">
        <f>+TABLE!M282</f>
        <v>0</v>
      </c>
      <c r="K288" s="156">
        <f>+TABLE!P282</f>
        <v>0</v>
      </c>
      <c r="L288" s="156">
        <f>+TABLE!Q282</f>
        <v>0</v>
      </c>
      <c r="M288" s="138" t="str">
        <f>IFERROR(IF(MATCH($C288,'1. 개요'!$C$68:$C$78,0)&gt;0,"O"),"X")</f>
        <v>X</v>
      </c>
      <c r="N288" s="8" t="str">
        <f t="shared" si="38"/>
        <v>X</v>
      </c>
      <c r="O288" s="2" t="str" cm="1">
        <f t="array" ref="O288">IF($O$7="N/A",$N288,INDEX($P288:$S288,$O$2))</f>
        <v>X</v>
      </c>
      <c r="P288" s="38"/>
      <c r="Q288" s="1" t="str">
        <f t="shared" si="39"/>
        <v>O</v>
      </c>
      <c r="R288" s="38"/>
      <c r="S288" s="38"/>
      <c r="T288" s="8" t="str">
        <f t="shared" si="37"/>
        <v>O</v>
      </c>
      <c r="U288" s="8" t="e">
        <f t="shared" si="40"/>
        <v>#VALUE!</v>
      </c>
      <c r="V288" s="8" t="e">
        <f t="shared" si="41"/>
        <v>#VALUE!</v>
      </c>
      <c r="X288" s="4" t="str">
        <f t="shared" si="43"/>
        <v/>
      </c>
      <c r="Y288" s="4" t="str">
        <f t="shared" si="44"/>
        <v/>
      </c>
      <c r="Z288" s="4" t="str">
        <f t="shared" si="44"/>
        <v/>
      </c>
      <c r="AA288" s="4" t="str">
        <f t="shared" si="44"/>
        <v/>
      </c>
      <c r="AB288" s="4" t="str">
        <f t="shared" si="44"/>
        <v/>
      </c>
      <c r="AC288" s="4" t="str">
        <f t="shared" si="44"/>
        <v/>
      </c>
      <c r="AD288" s="4" t="str">
        <f t="shared" si="44"/>
        <v/>
      </c>
      <c r="AE288" s="4" t="str">
        <f t="shared" si="44"/>
        <v/>
      </c>
      <c r="AF288" s="4" t="str">
        <f t="shared" si="44"/>
        <v/>
      </c>
      <c r="AG288" s="4" t="str">
        <f t="shared" si="44"/>
        <v/>
      </c>
    </row>
    <row r="289" spans="1:33">
      <c r="A289" s="6">
        <f t="shared" si="42"/>
        <v>282</v>
      </c>
      <c r="B289" s="36">
        <f>TABLE!E283</f>
        <v>0</v>
      </c>
      <c r="C289" s="36">
        <f>TABLE!F283</f>
        <v>0</v>
      </c>
      <c r="D289" s="155">
        <f>TABLE!S283</f>
        <v>0</v>
      </c>
      <c r="E289" s="176" t="e">
        <f>INDEX(기업의이해[description],MATCH(B289,기업의이해[name],0))</f>
        <v>#N/A</v>
      </c>
      <c r="F289" s="179">
        <f>+TABLE!U283</f>
        <v>0</v>
      </c>
      <c r="G289" s="177" t="str">
        <f>TEXT(TABLE!R283,"0000-00-00")</f>
        <v>0000-00-00</v>
      </c>
      <c r="H289" s="59">
        <f>+TABLE!J283</f>
        <v>0</v>
      </c>
      <c r="I289" s="59">
        <f>+TABLE!K283</f>
        <v>0</v>
      </c>
      <c r="J289" s="59">
        <f>+TABLE!M283</f>
        <v>0</v>
      </c>
      <c r="K289" s="156">
        <f>+TABLE!P283</f>
        <v>0</v>
      </c>
      <c r="L289" s="156">
        <f>+TABLE!Q283</f>
        <v>0</v>
      </c>
      <c r="M289" s="138" t="str">
        <f>IFERROR(IF(MATCH($C289,'1. 개요'!$C$68:$C$78,0)&gt;0,"O"),"X")</f>
        <v>X</v>
      </c>
      <c r="N289" s="8" t="str">
        <f t="shared" si="38"/>
        <v>X</v>
      </c>
      <c r="O289" s="2" t="str" cm="1">
        <f t="array" ref="O289">IF($O$7="N/A",$N289,INDEX($P289:$S289,$O$2))</f>
        <v>X</v>
      </c>
      <c r="P289" s="38"/>
      <c r="Q289" s="1" t="str">
        <f t="shared" si="39"/>
        <v>O</v>
      </c>
      <c r="R289" s="38"/>
      <c r="S289" s="38"/>
      <c r="T289" s="8" t="str">
        <f t="shared" si="37"/>
        <v>O</v>
      </c>
      <c r="U289" s="8" t="e">
        <f t="shared" si="40"/>
        <v>#VALUE!</v>
      </c>
      <c r="V289" s="8" t="e">
        <f t="shared" si="41"/>
        <v>#VALUE!</v>
      </c>
      <c r="X289" s="4" t="str">
        <f t="shared" si="43"/>
        <v/>
      </c>
      <c r="Y289" s="4" t="str">
        <f t="shared" si="44"/>
        <v/>
      </c>
      <c r="Z289" s="4" t="str">
        <f t="shared" si="44"/>
        <v/>
      </c>
      <c r="AA289" s="4" t="str">
        <f t="shared" si="44"/>
        <v/>
      </c>
      <c r="AB289" s="4" t="str">
        <f t="shared" si="44"/>
        <v/>
      </c>
      <c r="AC289" s="4" t="str">
        <f t="shared" si="44"/>
        <v/>
      </c>
      <c r="AD289" s="4" t="str">
        <f t="shared" si="44"/>
        <v/>
      </c>
      <c r="AE289" s="4" t="str">
        <f t="shared" si="44"/>
        <v/>
      </c>
      <c r="AF289" s="4" t="str">
        <f t="shared" si="44"/>
        <v/>
      </c>
      <c r="AG289" s="4" t="str">
        <f t="shared" si="44"/>
        <v/>
      </c>
    </row>
    <row r="290" spans="1:33">
      <c r="A290" s="6">
        <f t="shared" si="42"/>
        <v>283</v>
      </c>
      <c r="B290" s="36">
        <f>TABLE!E284</f>
        <v>0</v>
      </c>
      <c r="C290" s="36">
        <f>TABLE!F284</f>
        <v>0</v>
      </c>
      <c r="D290" s="155">
        <f>TABLE!S284</f>
        <v>0</v>
      </c>
      <c r="E290" s="176" t="e">
        <f>INDEX(기업의이해[description],MATCH(B290,기업의이해[name],0))</f>
        <v>#N/A</v>
      </c>
      <c r="F290" s="179">
        <f>+TABLE!U284</f>
        <v>0</v>
      </c>
      <c r="G290" s="177" t="str">
        <f>TEXT(TABLE!R284,"0000-00-00")</f>
        <v>0000-00-00</v>
      </c>
      <c r="H290" s="59">
        <f>+TABLE!J284</f>
        <v>0</v>
      </c>
      <c r="I290" s="59">
        <f>+TABLE!K284</f>
        <v>0</v>
      </c>
      <c r="J290" s="59">
        <f>+TABLE!M284</f>
        <v>0</v>
      </c>
      <c r="K290" s="156">
        <f>+TABLE!P284</f>
        <v>0</v>
      </c>
      <c r="L290" s="156">
        <f>+TABLE!Q284</f>
        <v>0</v>
      </c>
      <c r="M290" s="138" t="str">
        <f>IFERROR(IF(MATCH($C290,'1. 개요'!$C$68:$C$78,0)&gt;0,"O"),"X")</f>
        <v>X</v>
      </c>
      <c r="N290" s="8" t="str">
        <f t="shared" si="38"/>
        <v>X</v>
      </c>
      <c r="O290" s="2" t="str" cm="1">
        <f t="array" ref="O290">IF($O$7="N/A",$N290,INDEX($P290:$S290,$O$2))</f>
        <v>X</v>
      </c>
      <c r="P290" s="38"/>
      <c r="Q290" s="1" t="str">
        <f t="shared" si="39"/>
        <v>O</v>
      </c>
      <c r="R290" s="38"/>
      <c r="S290" s="38"/>
      <c r="T290" s="8" t="str">
        <f t="shared" si="37"/>
        <v>O</v>
      </c>
      <c r="U290" s="8" t="e">
        <f t="shared" si="40"/>
        <v>#VALUE!</v>
      </c>
      <c r="V290" s="8" t="e">
        <f t="shared" si="41"/>
        <v>#VALUE!</v>
      </c>
      <c r="X290" s="4" t="str">
        <f t="shared" si="43"/>
        <v/>
      </c>
      <c r="Y290" s="4" t="str">
        <f t="shared" si="44"/>
        <v/>
      </c>
      <c r="Z290" s="4" t="str">
        <f t="shared" si="44"/>
        <v/>
      </c>
      <c r="AA290" s="4" t="str">
        <f t="shared" si="44"/>
        <v/>
      </c>
      <c r="AB290" s="4" t="str">
        <f t="shared" si="44"/>
        <v/>
      </c>
      <c r="AC290" s="4" t="str">
        <f t="shared" si="44"/>
        <v/>
      </c>
      <c r="AD290" s="4" t="str">
        <f t="shared" si="44"/>
        <v/>
      </c>
      <c r="AE290" s="4" t="str">
        <f t="shared" si="44"/>
        <v/>
      </c>
      <c r="AF290" s="4" t="str">
        <f t="shared" si="44"/>
        <v/>
      </c>
      <c r="AG290" s="4" t="str">
        <f t="shared" si="44"/>
        <v/>
      </c>
    </row>
    <row r="291" spans="1:33">
      <c r="A291" s="137">
        <f t="shared" si="42"/>
        <v>284</v>
      </c>
      <c r="B291" s="36">
        <f>TABLE!E285</f>
        <v>0</v>
      </c>
      <c r="C291" s="36">
        <f>TABLE!F285</f>
        <v>0</v>
      </c>
      <c r="D291" s="155">
        <f>TABLE!S285</f>
        <v>0</v>
      </c>
      <c r="E291" s="176" t="e">
        <f>INDEX(기업의이해[description],MATCH(B291,기업의이해[name],0))</f>
        <v>#N/A</v>
      </c>
      <c r="F291" s="179">
        <f>+TABLE!U285</f>
        <v>0</v>
      </c>
      <c r="G291" s="177" t="str">
        <f>TEXT(TABLE!R285,"0000-00-00")</f>
        <v>0000-00-00</v>
      </c>
      <c r="H291" s="59">
        <f>+TABLE!J285</f>
        <v>0</v>
      </c>
      <c r="I291" s="59">
        <f>+TABLE!K285</f>
        <v>0</v>
      </c>
      <c r="J291" s="59">
        <f>+TABLE!M285</f>
        <v>0</v>
      </c>
      <c r="K291" s="156">
        <f>+TABLE!P285</f>
        <v>0</v>
      </c>
      <c r="L291" s="156">
        <f>+TABLE!Q285</f>
        <v>0</v>
      </c>
      <c r="M291" s="138" t="str">
        <f>IFERROR(IF(MATCH($C291,'1. 개요'!$C$68:$C$78,0)&gt;0,"O"),"X")</f>
        <v>X</v>
      </c>
      <c r="N291" s="8" t="str">
        <f t="shared" si="38"/>
        <v>X</v>
      </c>
      <c r="O291" s="2" t="str" cm="1">
        <f t="array" ref="O291">IF($O$7="N/A",$N291,INDEX($P291:$S291,$O$2))</f>
        <v>X</v>
      </c>
      <c r="P291" s="38"/>
      <c r="Q291" s="1" t="str">
        <f t="shared" si="39"/>
        <v>O</v>
      </c>
      <c r="R291" s="38"/>
      <c r="S291" s="38"/>
      <c r="T291" s="8" t="str">
        <f t="shared" si="37"/>
        <v>O</v>
      </c>
      <c r="U291" s="8" t="e">
        <f t="shared" si="40"/>
        <v>#VALUE!</v>
      </c>
      <c r="V291" s="8" t="e">
        <f t="shared" si="41"/>
        <v>#VALUE!</v>
      </c>
      <c r="X291" s="4" t="str">
        <f t="shared" si="43"/>
        <v/>
      </c>
      <c r="Y291" s="4" t="str">
        <f t="shared" si="44"/>
        <v/>
      </c>
      <c r="Z291" s="4" t="str">
        <f t="shared" si="44"/>
        <v/>
      </c>
      <c r="AA291" s="4" t="str">
        <f t="shared" si="44"/>
        <v/>
      </c>
      <c r="AB291" s="4" t="str">
        <f t="shared" si="44"/>
        <v/>
      </c>
      <c r="AC291" s="4" t="str">
        <f t="shared" si="44"/>
        <v/>
      </c>
      <c r="AD291" s="4" t="str">
        <f t="shared" si="44"/>
        <v/>
      </c>
      <c r="AE291" s="4" t="str">
        <f t="shared" si="44"/>
        <v/>
      </c>
      <c r="AF291" s="4" t="str">
        <f t="shared" si="44"/>
        <v/>
      </c>
      <c r="AG291" s="4" t="str">
        <f t="shared" si="44"/>
        <v/>
      </c>
    </row>
    <row r="292" spans="1:33">
      <c r="A292" s="6">
        <f t="shared" si="42"/>
        <v>285</v>
      </c>
      <c r="B292" s="36">
        <f>TABLE!E286</f>
        <v>0</v>
      </c>
      <c r="C292" s="36">
        <f>TABLE!F286</f>
        <v>0</v>
      </c>
      <c r="D292" s="155">
        <f>TABLE!S286</f>
        <v>0</v>
      </c>
      <c r="E292" s="176" t="e">
        <f>INDEX(기업의이해[description],MATCH(B292,기업의이해[name],0))</f>
        <v>#N/A</v>
      </c>
      <c r="F292" s="179">
        <f>+TABLE!U286</f>
        <v>0</v>
      </c>
      <c r="G292" s="177" t="str">
        <f>TEXT(TABLE!R286,"0000-00-00")</f>
        <v>0000-00-00</v>
      </c>
      <c r="H292" s="59">
        <f>+TABLE!J286</f>
        <v>0</v>
      </c>
      <c r="I292" s="59">
        <f>+TABLE!K286</f>
        <v>0</v>
      </c>
      <c r="J292" s="59">
        <f>+TABLE!M286</f>
        <v>0</v>
      </c>
      <c r="K292" s="156">
        <f>+TABLE!P286</f>
        <v>0</v>
      </c>
      <c r="L292" s="156">
        <f>+TABLE!Q286</f>
        <v>0</v>
      </c>
      <c r="M292" s="138" t="str">
        <f>IFERROR(IF(MATCH($C292,'1. 개요'!$C$68:$C$78,0)&gt;0,"O"),"X")</f>
        <v>X</v>
      </c>
      <c r="N292" s="8" t="str">
        <f t="shared" si="38"/>
        <v>X</v>
      </c>
      <c r="O292" s="2" t="str" cm="1">
        <f t="array" ref="O292">IF($O$7="N/A",$N292,INDEX($P292:$S292,$O$2))</f>
        <v>X</v>
      </c>
      <c r="P292" s="38"/>
      <c r="Q292" s="1" t="str">
        <f t="shared" si="39"/>
        <v>O</v>
      </c>
      <c r="R292" s="38"/>
      <c r="S292" s="38"/>
      <c r="T292" s="8" t="str">
        <f t="shared" si="37"/>
        <v>O</v>
      </c>
      <c r="U292" s="8" t="e">
        <f t="shared" si="40"/>
        <v>#VALUE!</v>
      </c>
      <c r="V292" s="8" t="e">
        <f t="shared" si="41"/>
        <v>#VALUE!</v>
      </c>
      <c r="X292" s="4" t="str">
        <f t="shared" si="43"/>
        <v/>
      </c>
      <c r="Y292" s="4" t="str">
        <f t="shared" si="44"/>
        <v/>
      </c>
      <c r="Z292" s="4" t="str">
        <f t="shared" si="44"/>
        <v/>
      </c>
      <c r="AA292" s="4" t="str">
        <f t="shared" si="44"/>
        <v/>
      </c>
      <c r="AB292" s="4" t="str">
        <f t="shared" si="44"/>
        <v/>
      </c>
      <c r="AC292" s="4" t="str">
        <f t="shared" si="44"/>
        <v/>
      </c>
      <c r="AD292" s="4" t="str">
        <f t="shared" si="44"/>
        <v/>
      </c>
      <c r="AE292" s="4" t="str">
        <f t="shared" si="44"/>
        <v/>
      </c>
      <c r="AF292" s="4" t="str">
        <f t="shared" si="44"/>
        <v/>
      </c>
      <c r="AG292" s="4" t="str">
        <f t="shared" si="44"/>
        <v/>
      </c>
    </row>
    <row r="293" spans="1:33">
      <c r="A293" s="6">
        <f t="shared" si="42"/>
        <v>286</v>
      </c>
      <c r="B293" s="36">
        <f>TABLE!E287</f>
        <v>0</v>
      </c>
      <c r="C293" s="36">
        <f>TABLE!F287</f>
        <v>0</v>
      </c>
      <c r="D293" s="155">
        <f>TABLE!S287</f>
        <v>0</v>
      </c>
      <c r="E293" s="176" t="e">
        <f>INDEX(기업의이해[description],MATCH(B293,기업의이해[name],0))</f>
        <v>#N/A</v>
      </c>
      <c r="F293" s="179">
        <f>+TABLE!U287</f>
        <v>0</v>
      </c>
      <c r="G293" s="177" t="str">
        <f>TEXT(TABLE!R287,"0000-00-00")</f>
        <v>0000-00-00</v>
      </c>
      <c r="H293" s="59">
        <f>+TABLE!J287</f>
        <v>0</v>
      </c>
      <c r="I293" s="59">
        <f>+TABLE!K287</f>
        <v>0</v>
      </c>
      <c r="J293" s="59">
        <f>+TABLE!M287</f>
        <v>0</v>
      </c>
      <c r="K293" s="156">
        <f>+TABLE!P287</f>
        <v>0</v>
      </c>
      <c r="L293" s="156">
        <f>+TABLE!Q287</f>
        <v>0</v>
      </c>
      <c r="M293" s="138" t="str">
        <f>IFERROR(IF(MATCH($C293,'1. 개요'!$C$68:$C$78,0)&gt;0,"O"),"X")</f>
        <v>X</v>
      </c>
      <c r="N293" s="8" t="str">
        <f t="shared" si="38"/>
        <v>X</v>
      </c>
      <c r="O293" s="2" t="str" cm="1">
        <f t="array" ref="O293">IF($O$7="N/A",$N293,INDEX($P293:$S293,$O$2))</f>
        <v>X</v>
      </c>
      <c r="P293" s="38"/>
      <c r="Q293" s="1" t="str">
        <f t="shared" si="39"/>
        <v>O</v>
      </c>
      <c r="R293" s="38"/>
      <c r="S293" s="38"/>
      <c r="T293" s="8" t="str">
        <f t="shared" si="37"/>
        <v>O</v>
      </c>
      <c r="U293" s="8" t="e">
        <f t="shared" si="40"/>
        <v>#VALUE!</v>
      </c>
      <c r="V293" s="8" t="e">
        <f t="shared" si="41"/>
        <v>#VALUE!</v>
      </c>
      <c r="X293" s="4" t="str">
        <f t="shared" si="43"/>
        <v/>
      </c>
      <c r="Y293" s="4" t="str">
        <f t="shared" si="44"/>
        <v/>
      </c>
      <c r="Z293" s="4" t="str">
        <f t="shared" si="44"/>
        <v/>
      </c>
      <c r="AA293" s="4" t="str">
        <f t="shared" si="44"/>
        <v/>
      </c>
      <c r="AB293" s="4" t="str">
        <f t="shared" si="44"/>
        <v/>
      </c>
      <c r="AC293" s="4" t="str">
        <f t="shared" si="44"/>
        <v/>
      </c>
      <c r="AD293" s="4" t="str">
        <f t="shared" si="44"/>
        <v/>
      </c>
      <c r="AE293" s="4" t="str">
        <f t="shared" si="44"/>
        <v/>
      </c>
      <c r="AF293" s="4" t="str">
        <f t="shared" si="44"/>
        <v/>
      </c>
      <c r="AG293" s="4" t="str">
        <f t="shared" si="44"/>
        <v/>
      </c>
    </row>
    <row r="294" spans="1:33">
      <c r="A294" s="137">
        <f t="shared" si="42"/>
        <v>287</v>
      </c>
      <c r="B294" s="36">
        <f>TABLE!E288</f>
        <v>0</v>
      </c>
      <c r="C294" s="36">
        <f>TABLE!F288</f>
        <v>0</v>
      </c>
      <c r="D294" s="155">
        <f>TABLE!S288</f>
        <v>0</v>
      </c>
      <c r="E294" s="176" t="e">
        <f>INDEX(기업의이해[description],MATCH(B294,기업의이해[name],0))</f>
        <v>#N/A</v>
      </c>
      <c r="F294" s="179">
        <f>+TABLE!U288</f>
        <v>0</v>
      </c>
      <c r="G294" s="177" t="str">
        <f>TEXT(TABLE!R288,"0000-00-00")</f>
        <v>0000-00-00</v>
      </c>
      <c r="H294" s="59">
        <f>+TABLE!J288</f>
        <v>0</v>
      </c>
      <c r="I294" s="59">
        <f>+TABLE!K288</f>
        <v>0</v>
      </c>
      <c r="J294" s="59">
        <f>+TABLE!M288</f>
        <v>0</v>
      </c>
      <c r="K294" s="156">
        <f>+TABLE!P288</f>
        <v>0</v>
      </c>
      <c r="L294" s="156">
        <f>+TABLE!Q288</f>
        <v>0</v>
      </c>
      <c r="M294" s="138" t="str">
        <f>IFERROR(IF(MATCH($C294,'1. 개요'!$C$68:$C$78,0)&gt;0,"O"),"X")</f>
        <v>X</v>
      </c>
      <c r="N294" s="8" t="str">
        <f t="shared" si="38"/>
        <v>X</v>
      </c>
      <c r="O294" s="2" t="str" cm="1">
        <f t="array" ref="O294">IF($O$7="N/A",$N294,INDEX($P294:$S294,$O$2))</f>
        <v>X</v>
      </c>
      <c r="P294" s="38"/>
      <c r="Q294" s="1" t="str">
        <f t="shared" si="39"/>
        <v>O</v>
      </c>
      <c r="R294" s="38"/>
      <c r="S294" s="38"/>
      <c r="T294" s="8" t="str">
        <f t="shared" si="37"/>
        <v>O</v>
      </c>
      <c r="U294" s="8" t="e">
        <f t="shared" si="40"/>
        <v>#VALUE!</v>
      </c>
      <c r="V294" s="8" t="e">
        <f t="shared" si="41"/>
        <v>#VALUE!</v>
      </c>
      <c r="X294" s="4" t="str">
        <f t="shared" si="43"/>
        <v/>
      </c>
      <c r="Y294" s="4" t="str">
        <f t="shared" si="44"/>
        <v/>
      </c>
      <c r="Z294" s="4" t="str">
        <f t="shared" si="44"/>
        <v/>
      </c>
      <c r="AA294" s="4" t="str">
        <f t="shared" si="44"/>
        <v/>
      </c>
      <c r="AB294" s="4" t="str">
        <f t="shared" si="44"/>
        <v/>
      </c>
      <c r="AC294" s="4" t="str">
        <f t="shared" si="44"/>
        <v/>
      </c>
      <c r="AD294" s="4" t="str">
        <f t="shared" si="44"/>
        <v/>
      </c>
      <c r="AE294" s="4" t="str">
        <f t="shared" si="44"/>
        <v/>
      </c>
      <c r="AF294" s="4" t="str">
        <f t="shared" si="44"/>
        <v/>
      </c>
      <c r="AG294" s="4" t="str">
        <f t="shared" si="44"/>
        <v/>
      </c>
    </row>
    <row r="295" spans="1:33">
      <c r="A295" s="6">
        <f t="shared" si="42"/>
        <v>288</v>
      </c>
      <c r="B295" s="36">
        <f>TABLE!E289</f>
        <v>0</v>
      </c>
      <c r="C295" s="36">
        <f>TABLE!F289</f>
        <v>0</v>
      </c>
      <c r="D295" s="155">
        <f>TABLE!S289</f>
        <v>0</v>
      </c>
      <c r="E295" s="176" t="e">
        <f>INDEX(기업의이해[description],MATCH(B295,기업의이해[name],0))</f>
        <v>#N/A</v>
      </c>
      <c r="F295" s="179">
        <f>+TABLE!U289</f>
        <v>0</v>
      </c>
      <c r="G295" s="177" t="str">
        <f>TEXT(TABLE!R289,"0000-00-00")</f>
        <v>0000-00-00</v>
      </c>
      <c r="H295" s="59">
        <f>+TABLE!J289</f>
        <v>0</v>
      </c>
      <c r="I295" s="59">
        <f>+TABLE!K289</f>
        <v>0</v>
      </c>
      <c r="J295" s="59">
        <f>+TABLE!M289</f>
        <v>0</v>
      </c>
      <c r="K295" s="156">
        <f>+TABLE!P289</f>
        <v>0</v>
      </c>
      <c r="L295" s="156">
        <f>+TABLE!Q289</f>
        <v>0</v>
      </c>
      <c r="M295" s="138" t="str">
        <f>IFERROR(IF(MATCH($C295,'1. 개요'!$C$68:$C$78,0)&gt;0,"O"),"X")</f>
        <v>X</v>
      </c>
      <c r="N295" s="8" t="str">
        <f t="shared" si="38"/>
        <v>X</v>
      </c>
      <c r="O295" s="2" t="str" cm="1">
        <f t="array" ref="O295">IF($O$7="N/A",$N295,INDEX($P295:$S295,$O$2))</f>
        <v>X</v>
      </c>
      <c r="P295" s="38"/>
      <c r="Q295" s="1" t="str">
        <f t="shared" si="39"/>
        <v>O</v>
      </c>
      <c r="R295" s="38"/>
      <c r="S295" s="38"/>
      <c r="T295" s="8" t="str">
        <f t="shared" si="37"/>
        <v>O</v>
      </c>
      <c r="U295" s="8" t="e">
        <f t="shared" si="40"/>
        <v>#VALUE!</v>
      </c>
      <c r="V295" s="8" t="e">
        <f t="shared" si="41"/>
        <v>#VALUE!</v>
      </c>
      <c r="X295" s="4" t="str">
        <f t="shared" si="43"/>
        <v/>
      </c>
      <c r="Y295" s="4" t="str">
        <f t="shared" si="44"/>
        <v/>
      </c>
      <c r="Z295" s="4" t="str">
        <f t="shared" si="44"/>
        <v/>
      </c>
      <c r="AA295" s="4" t="str">
        <f t="shared" si="44"/>
        <v/>
      </c>
      <c r="AB295" s="4" t="str">
        <f t="shared" si="44"/>
        <v/>
      </c>
      <c r="AC295" s="4" t="str">
        <f t="shared" si="44"/>
        <v/>
      </c>
      <c r="AD295" s="4" t="str">
        <f t="shared" si="44"/>
        <v/>
      </c>
      <c r="AE295" s="4" t="str">
        <f t="shared" si="44"/>
        <v/>
      </c>
      <c r="AF295" s="4" t="str">
        <f t="shared" si="44"/>
        <v/>
      </c>
      <c r="AG295" s="4" t="str">
        <f t="shared" si="44"/>
        <v/>
      </c>
    </row>
    <row r="296" spans="1:33">
      <c r="A296" s="137">
        <f t="shared" si="42"/>
        <v>289</v>
      </c>
      <c r="B296" s="36">
        <f>TABLE!E290</f>
        <v>0</v>
      </c>
      <c r="C296" s="36">
        <f>TABLE!F290</f>
        <v>0</v>
      </c>
      <c r="D296" s="155">
        <f>TABLE!S290</f>
        <v>0</v>
      </c>
      <c r="E296" s="176" t="e">
        <f>INDEX(기업의이해[description],MATCH(B296,기업의이해[name],0))</f>
        <v>#N/A</v>
      </c>
      <c r="F296" s="179">
        <f>+TABLE!U290</f>
        <v>0</v>
      </c>
      <c r="G296" s="177" t="str">
        <f>TEXT(TABLE!R290,"0000-00-00")</f>
        <v>0000-00-00</v>
      </c>
      <c r="H296" s="59">
        <f>+TABLE!J290</f>
        <v>0</v>
      </c>
      <c r="I296" s="59">
        <f>+TABLE!K290</f>
        <v>0</v>
      </c>
      <c r="J296" s="59">
        <f>+TABLE!M290</f>
        <v>0</v>
      </c>
      <c r="K296" s="156">
        <f>+TABLE!P290</f>
        <v>0</v>
      </c>
      <c r="L296" s="156">
        <f>+TABLE!Q290</f>
        <v>0</v>
      </c>
      <c r="M296" s="138" t="str">
        <f>IFERROR(IF(MATCH($C296,'1. 개요'!$C$68:$C$78,0)&gt;0,"O"),"X")</f>
        <v>X</v>
      </c>
      <c r="N296" s="8" t="str">
        <f t="shared" si="38"/>
        <v>X</v>
      </c>
      <c r="O296" s="2" t="str" cm="1">
        <f t="array" ref="O296">IF($O$7="N/A",$N296,INDEX($P296:$S296,$O$2))</f>
        <v>X</v>
      </c>
      <c r="P296" s="38"/>
      <c r="Q296" s="1" t="str">
        <f t="shared" si="39"/>
        <v>O</v>
      </c>
      <c r="R296" s="38"/>
      <c r="S296" s="38"/>
      <c r="T296" s="8" t="str">
        <f t="shared" si="37"/>
        <v>O</v>
      </c>
      <c r="U296" s="8" t="e">
        <f t="shared" si="40"/>
        <v>#VALUE!</v>
      </c>
      <c r="V296" s="8" t="e">
        <f t="shared" si="41"/>
        <v>#VALUE!</v>
      </c>
      <c r="X296" s="4" t="str">
        <f t="shared" si="43"/>
        <v/>
      </c>
      <c r="Y296" s="4" t="str">
        <f t="shared" si="44"/>
        <v/>
      </c>
      <c r="Z296" s="4" t="str">
        <f t="shared" si="44"/>
        <v/>
      </c>
      <c r="AA296" s="4" t="str">
        <f t="shared" si="44"/>
        <v/>
      </c>
      <c r="AB296" s="4" t="str">
        <f t="shared" si="44"/>
        <v/>
      </c>
      <c r="AC296" s="4" t="str">
        <f t="shared" si="44"/>
        <v/>
      </c>
      <c r="AD296" s="4" t="str">
        <f t="shared" si="44"/>
        <v/>
      </c>
      <c r="AE296" s="4" t="str">
        <f t="shared" si="44"/>
        <v/>
      </c>
      <c r="AF296" s="4" t="str">
        <f t="shared" si="44"/>
        <v/>
      </c>
      <c r="AG296" s="4" t="str">
        <f t="shared" si="44"/>
        <v/>
      </c>
    </row>
    <row r="297" spans="1:33">
      <c r="A297" s="6">
        <f t="shared" si="42"/>
        <v>290</v>
      </c>
      <c r="B297" s="36">
        <f>TABLE!E291</f>
        <v>0</v>
      </c>
      <c r="C297" s="36">
        <f>TABLE!F291</f>
        <v>0</v>
      </c>
      <c r="D297" s="155">
        <f>TABLE!S291</f>
        <v>0</v>
      </c>
      <c r="E297" s="176" t="e">
        <f>INDEX(기업의이해[description],MATCH(B297,기업의이해[name],0))</f>
        <v>#N/A</v>
      </c>
      <c r="F297" s="179">
        <f>+TABLE!U291</f>
        <v>0</v>
      </c>
      <c r="G297" s="177" t="str">
        <f>TEXT(TABLE!R291,"0000-00-00")</f>
        <v>0000-00-00</v>
      </c>
      <c r="H297" s="59">
        <f>+TABLE!J291</f>
        <v>0</v>
      </c>
      <c r="I297" s="59">
        <f>+TABLE!K291</f>
        <v>0</v>
      </c>
      <c r="J297" s="59">
        <f>+TABLE!M291</f>
        <v>0</v>
      </c>
      <c r="K297" s="156">
        <f>+TABLE!P291</f>
        <v>0</v>
      </c>
      <c r="L297" s="156">
        <f>+TABLE!Q291</f>
        <v>0</v>
      </c>
      <c r="M297" s="138" t="str">
        <f>IFERROR(IF(MATCH($C297,'1. 개요'!$C$68:$C$78,0)&gt;0,"O"),"X")</f>
        <v>X</v>
      </c>
      <c r="N297" s="8" t="str">
        <f t="shared" si="38"/>
        <v>X</v>
      </c>
      <c r="O297" s="2" t="str" cm="1">
        <f t="array" ref="O297">IF($O$7="N/A",$N297,INDEX($P297:$S297,$O$2))</f>
        <v>X</v>
      </c>
      <c r="P297" s="38"/>
      <c r="Q297" s="1" t="str">
        <f t="shared" si="39"/>
        <v>O</v>
      </c>
      <c r="R297" s="38"/>
      <c r="S297" s="38"/>
      <c r="T297" s="8" t="str">
        <f t="shared" si="37"/>
        <v>O</v>
      </c>
      <c r="U297" s="8" t="e">
        <f t="shared" si="40"/>
        <v>#VALUE!</v>
      </c>
      <c r="V297" s="8" t="e">
        <f t="shared" si="41"/>
        <v>#VALUE!</v>
      </c>
      <c r="X297" s="4" t="str">
        <f t="shared" si="43"/>
        <v/>
      </c>
      <c r="Y297" s="4" t="str">
        <f t="shared" si="44"/>
        <v/>
      </c>
      <c r="Z297" s="4" t="str">
        <f t="shared" si="44"/>
        <v/>
      </c>
      <c r="AA297" s="4" t="str">
        <f t="shared" si="44"/>
        <v/>
      </c>
      <c r="AB297" s="4" t="str">
        <f t="shared" si="44"/>
        <v/>
      </c>
      <c r="AC297" s="4" t="str">
        <f t="shared" si="44"/>
        <v/>
      </c>
      <c r="AD297" s="4" t="str">
        <f t="shared" si="44"/>
        <v/>
      </c>
      <c r="AE297" s="4" t="str">
        <f t="shared" si="44"/>
        <v/>
      </c>
      <c r="AF297" s="4" t="str">
        <f t="shared" si="44"/>
        <v/>
      </c>
      <c r="AG297" s="4" t="str">
        <f t="shared" si="44"/>
        <v/>
      </c>
    </row>
    <row r="298" spans="1:33">
      <c r="A298" s="6">
        <f t="shared" si="42"/>
        <v>291</v>
      </c>
      <c r="B298" s="36">
        <f>TABLE!E292</f>
        <v>0</v>
      </c>
      <c r="C298" s="36">
        <f>TABLE!F292</f>
        <v>0</v>
      </c>
      <c r="D298" s="155">
        <f>TABLE!S292</f>
        <v>0</v>
      </c>
      <c r="E298" s="176" t="e">
        <f>INDEX(기업의이해[description],MATCH(B298,기업의이해[name],0))</f>
        <v>#N/A</v>
      </c>
      <c r="F298" s="179">
        <f>+TABLE!U292</f>
        <v>0</v>
      </c>
      <c r="G298" s="177" t="str">
        <f>TEXT(TABLE!R292,"0000-00-00")</f>
        <v>0000-00-00</v>
      </c>
      <c r="H298" s="59">
        <f>+TABLE!J292</f>
        <v>0</v>
      </c>
      <c r="I298" s="59">
        <f>+TABLE!K292</f>
        <v>0</v>
      </c>
      <c r="J298" s="59">
        <f>+TABLE!M292</f>
        <v>0</v>
      </c>
      <c r="K298" s="156">
        <f>+TABLE!P292</f>
        <v>0</v>
      </c>
      <c r="L298" s="156">
        <f>+TABLE!Q292</f>
        <v>0</v>
      </c>
      <c r="M298" s="138" t="str">
        <f>IFERROR(IF(MATCH($C298,'1. 개요'!$C$68:$C$78,0)&gt;0,"O"),"X")</f>
        <v>X</v>
      </c>
      <c r="N298" s="8" t="str">
        <f t="shared" si="38"/>
        <v>X</v>
      </c>
      <c r="O298" s="2" t="str" cm="1">
        <f t="array" ref="O298">IF($O$7="N/A",$N298,INDEX($P298:$S298,$O$2))</f>
        <v>X</v>
      </c>
      <c r="P298" s="38"/>
      <c r="Q298" s="1" t="str">
        <f t="shared" si="39"/>
        <v>O</v>
      </c>
      <c r="R298" s="38"/>
      <c r="S298" s="38"/>
      <c r="T298" s="8" t="str">
        <f t="shared" si="37"/>
        <v>O</v>
      </c>
      <c r="U298" s="8" t="e">
        <f t="shared" si="40"/>
        <v>#VALUE!</v>
      </c>
      <c r="V298" s="8" t="e">
        <f t="shared" si="41"/>
        <v>#VALUE!</v>
      </c>
      <c r="X298" s="4" t="str">
        <f t="shared" si="43"/>
        <v/>
      </c>
      <c r="Y298" s="4" t="str">
        <f t="shared" si="44"/>
        <v/>
      </c>
      <c r="Z298" s="4" t="str">
        <f t="shared" si="44"/>
        <v/>
      </c>
      <c r="AA298" s="4" t="str">
        <f t="shared" si="44"/>
        <v/>
      </c>
      <c r="AB298" s="4" t="str">
        <f t="shared" si="44"/>
        <v/>
      </c>
      <c r="AC298" s="4" t="str">
        <f t="shared" si="44"/>
        <v/>
      </c>
      <c r="AD298" s="4" t="str">
        <f t="shared" si="44"/>
        <v/>
      </c>
      <c r="AE298" s="4" t="str">
        <f t="shared" si="44"/>
        <v/>
      </c>
      <c r="AF298" s="4" t="str">
        <f t="shared" si="44"/>
        <v/>
      </c>
      <c r="AG298" s="4" t="str">
        <f t="shared" si="44"/>
        <v/>
      </c>
    </row>
    <row r="299" spans="1:33">
      <c r="A299" s="6">
        <f t="shared" si="42"/>
        <v>292</v>
      </c>
      <c r="B299" s="36">
        <f>TABLE!E293</f>
        <v>0</v>
      </c>
      <c r="C299" s="36">
        <f>TABLE!F293</f>
        <v>0</v>
      </c>
      <c r="D299" s="155">
        <f>TABLE!S293</f>
        <v>0</v>
      </c>
      <c r="E299" s="176" t="e">
        <f>INDEX(기업의이해[description],MATCH(B299,기업의이해[name],0))</f>
        <v>#N/A</v>
      </c>
      <c r="F299" s="179">
        <f>+TABLE!U293</f>
        <v>0</v>
      </c>
      <c r="G299" s="177" t="str">
        <f>TEXT(TABLE!R293,"0000-00-00")</f>
        <v>0000-00-00</v>
      </c>
      <c r="H299" s="59">
        <f>+TABLE!J293</f>
        <v>0</v>
      </c>
      <c r="I299" s="59">
        <f>+TABLE!K293</f>
        <v>0</v>
      </c>
      <c r="J299" s="59">
        <f>+TABLE!M293</f>
        <v>0</v>
      </c>
      <c r="K299" s="156">
        <f>+TABLE!P293</f>
        <v>0</v>
      </c>
      <c r="L299" s="156">
        <f>+TABLE!Q293</f>
        <v>0</v>
      </c>
      <c r="M299" s="138" t="str">
        <f>IFERROR(IF(MATCH($C299,'1. 개요'!$C$68:$C$78,0)&gt;0,"O"),"X")</f>
        <v>X</v>
      </c>
      <c r="N299" s="8" t="str">
        <f t="shared" si="38"/>
        <v>X</v>
      </c>
      <c r="O299" s="2" t="str" cm="1">
        <f t="array" ref="O299">IF($O$7="N/A",$N299,INDEX($P299:$S299,$O$2))</f>
        <v>X</v>
      </c>
      <c r="P299" s="38"/>
      <c r="Q299" s="1" t="str">
        <f t="shared" si="39"/>
        <v>O</v>
      </c>
      <c r="R299" s="38"/>
      <c r="S299" s="38"/>
      <c r="T299" s="8" t="str">
        <f t="shared" si="37"/>
        <v>O</v>
      </c>
      <c r="U299" s="8" t="e">
        <f t="shared" si="40"/>
        <v>#VALUE!</v>
      </c>
      <c r="V299" s="8" t="e">
        <f t="shared" si="41"/>
        <v>#VALUE!</v>
      </c>
      <c r="X299" s="4" t="str">
        <f t="shared" si="43"/>
        <v/>
      </c>
      <c r="Y299" s="4" t="str">
        <f t="shared" si="44"/>
        <v/>
      </c>
      <c r="Z299" s="4" t="str">
        <f t="shared" si="44"/>
        <v/>
      </c>
      <c r="AA299" s="4" t="str">
        <f t="shared" si="44"/>
        <v/>
      </c>
      <c r="AB299" s="4" t="str">
        <f t="shared" si="44"/>
        <v/>
      </c>
      <c r="AC299" s="4" t="str">
        <f t="shared" si="44"/>
        <v/>
      </c>
      <c r="AD299" s="4" t="str">
        <f t="shared" si="44"/>
        <v/>
      </c>
      <c r="AE299" s="4" t="str">
        <f t="shared" si="44"/>
        <v/>
      </c>
      <c r="AF299" s="4" t="str">
        <f t="shared" si="44"/>
        <v/>
      </c>
      <c r="AG299" s="4" t="str">
        <f t="shared" si="44"/>
        <v/>
      </c>
    </row>
    <row r="300" spans="1:33">
      <c r="A300" s="6">
        <f t="shared" si="42"/>
        <v>293</v>
      </c>
      <c r="B300" s="36">
        <f>TABLE!E294</f>
        <v>0</v>
      </c>
      <c r="C300" s="36">
        <f>TABLE!F294</f>
        <v>0</v>
      </c>
      <c r="D300" s="155">
        <f>TABLE!S294</f>
        <v>0</v>
      </c>
      <c r="E300" s="176" t="e">
        <f>INDEX(기업의이해[description],MATCH(B300,기업의이해[name],0))</f>
        <v>#N/A</v>
      </c>
      <c r="F300" s="179">
        <f>+TABLE!U294</f>
        <v>0</v>
      </c>
      <c r="G300" s="177" t="str">
        <f>TEXT(TABLE!R294,"0000-00-00")</f>
        <v>0000-00-00</v>
      </c>
      <c r="H300" s="59">
        <f>+TABLE!J294</f>
        <v>0</v>
      </c>
      <c r="I300" s="59">
        <f>+TABLE!K294</f>
        <v>0</v>
      </c>
      <c r="J300" s="59">
        <f>+TABLE!M294</f>
        <v>0</v>
      </c>
      <c r="K300" s="156">
        <f>+TABLE!P294</f>
        <v>0</v>
      </c>
      <c r="L300" s="156">
        <f>+TABLE!Q294</f>
        <v>0</v>
      </c>
      <c r="M300" s="138" t="str">
        <f>IFERROR(IF(MATCH($C300,'1. 개요'!$C$68:$C$78,0)&gt;0,"O"),"X")</f>
        <v>X</v>
      </c>
      <c r="N300" s="8" t="str">
        <f t="shared" si="38"/>
        <v>X</v>
      </c>
      <c r="O300" s="2" t="str" cm="1">
        <f t="array" ref="O300">IF($O$7="N/A",$N300,INDEX($P300:$S300,$O$2))</f>
        <v>X</v>
      </c>
      <c r="P300" s="38"/>
      <c r="Q300" s="1" t="str">
        <f t="shared" si="39"/>
        <v>O</v>
      </c>
      <c r="R300" s="38"/>
      <c r="S300" s="38"/>
      <c r="T300" s="8" t="str">
        <f t="shared" si="37"/>
        <v>O</v>
      </c>
      <c r="U300" s="8" t="e">
        <f t="shared" si="40"/>
        <v>#VALUE!</v>
      </c>
      <c r="V300" s="8" t="e">
        <f t="shared" si="41"/>
        <v>#VALUE!</v>
      </c>
      <c r="X300" s="4" t="str">
        <f t="shared" si="43"/>
        <v/>
      </c>
      <c r="Y300" s="4" t="str">
        <f t="shared" si="44"/>
        <v/>
      </c>
      <c r="Z300" s="4" t="str">
        <f t="shared" ref="Y300:AG328" si="45">IF(Z$7="N/A", "", COUNTIF($D300:$E300, "*" &amp; Z$7 &amp; "*"))</f>
        <v/>
      </c>
      <c r="AA300" s="4" t="str">
        <f t="shared" si="45"/>
        <v/>
      </c>
      <c r="AB300" s="4" t="str">
        <f t="shared" si="45"/>
        <v/>
      </c>
      <c r="AC300" s="4" t="str">
        <f t="shared" si="45"/>
        <v/>
      </c>
      <c r="AD300" s="4" t="str">
        <f t="shared" si="45"/>
        <v/>
      </c>
      <c r="AE300" s="4" t="str">
        <f t="shared" si="45"/>
        <v/>
      </c>
      <c r="AF300" s="4" t="str">
        <f t="shared" si="45"/>
        <v/>
      </c>
      <c r="AG300" s="4" t="str">
        <f t="shared" si="45"/>
        <v/>
      </c>
    </row>
    <row r="301" spans="1:33">
      <c r="A301" s="6">
        <f t="shared" si="42"/>
        <v>294</v>
      </c>
      <c r="B301" s="36">
        <f>TABLE!E295</f>
        <v>0</v>
      </c>
      <c r="C301" s="36">
        <f>TABLE!F295</f>
        <v>0</v>
      </c>
      <c r="D301" s="155">
        <f>TABLE!S295</f>
        <v>0</v>
      </c>
      <c r="E301" s="176" t="e">
        <f>INDEX(기업의이해[description],MATCH(B301,기업의이해[name],0))</f>
        <v>#N/A</v>
      </c>
      <c r="F301" s="179">
        <f>+TABLE!U295</f>
        <v>0</v>
      </c>
      <c r="G301" s="177" t="str">
        <f>TEXT(TABLE!R295,"0000-00-00")</f>
        <v>0000-00-00</v>
      </c>
      <c r="H301" s="59">
        <f>+TABLE!J295</f>
        <v>0</v>
      </c>
      <c r="I301" s="59">
        <f>+TABLE!K295</f>
        <v>0</v>
      </c>
      <c r="J301" s="59">
        <f>+TABLE!M295</f>
        <v>0</v>
      </c>
      <c r="K301" s="156">
        <f>+TABLE!P295</f>
        <v>0</v>
      </c>
      <c r="L301" s="156">
        <f>+TABLE!Q295</f>
        <v>0</v>
      </c>
      <c r="M301" s="138" t="str">
        <f>IFERROR(IF(MATCH($C301,'1. 개요'!$C$68:$C$78,0)&gt;0,"O"),"X")</f>
        <v>X</v>
      </c>
      <c r="N301" s="8" t="str">
        <f t="shared" si="38"/>
        <v>X</v>
      </c>
      <c r="O301" s="2" t="str" cm="1">
        <f t="array" ref="O301">IF($O$7="N/A",$N301,INDEX($P301:$S301,$O$2))</f>
        <v>X</v>
      </c>
      <c r="P301" s="38"/>
      <c r="Q301" s="1" t="str">
        <f t="shared" si="39"/>
        <v>O</v>
      </c>
      <c r="R301" s="38"/>
      <c r="S301" s="38"/>
      <c r="T301" s="8" t="str">
        <f t="shared" si="37"/>
        <v>O</v>
      </c>
      <c r="U301" s="8" t="e">
        <f t="shared" si="40"/>
        <v>#VALUE!</v>
      </c>
      <c r="V301" s="8" t="e">
        <f t="shared" si="41"/>
        <v>#VALUE!</v>
      </c>
      <c r="X301" s="4" t="str">
        <f t="shared" si="43"/>
        <v/>
      </c>
      <c r="Y301" s="4" t="str">
        <f t="shared" si="45"/>
        <v/>
      </c>
      <c r="Z301" s="4" t="str">
        <f t="shared" si="45"/>
        <v/>
      </c>
      <c r="AA301" s="4" t="str">
        <f t="shared" si="45"/>
        <v/>
      </c>
      <c r="AB301" s="4" t="str">
        <f t="shared" si="45"/>
        <v/>
      </c>
      <c r="AC301" s="4" t="str">
        <f t="shared" si="45"/>
        <v/>
      </c>
      <c r="AD301" s="4" t="str">
        <f t="shared" si="45"/>
        <v/>
      </c>
      <c r="AE301" s="4" t="str">
        <f t="shared" si="45"/>
        <v/>
      </c>
      <c r="AF301" s="4" t="str">
        <f t="shared" si="45"/>
        <v/>
      </c>
      <c r="AG301" s="4" t="str">
        <f t="shared" si="45"/>
        <v/>
      </c>
    </row>
    <row r="302" spans="1:33">
      <c r="A302" s="6">
        <f t="shared" si="42"/>
        <v>295</v>
      </c>
      <c r="B302" s="36">
        <f>TABLE!E296</f>
        <v>0</v>
      </c>
      <c r="C302" s="36">
        <f>TABLE!F296</f>
        <v>0</v>
      </c>
      <c r="D302" s="155">
        <f>TABLE!S296</f>
        <v>0</v>
      </c>
      <c r="E302" s="176" t="e">
        <f>INDEX(기업의이해[description],MATCH(B302,기업의이해[name],0))</f>
        <v>#N/A</v>
      </c>
      <c r="F302" s="179">
        <f>+TABLE!U296</f>
        <v>0</v>
      </c>
      <c r="G302" s="177" t="str">
        <f>TEXT(TABLE!R296,"0000-00-00")</f>
        <v>0000-00-00</v>
      </c>
      <c r="H302" s="59">
        <f>+TABLE!J296</f>
        <v>0</v>
      </c>
      <c r="I302" s="59">
        <f>+TABLE!K296</f>
        <v>0</v>
      </c>
      <c r="J302" s="59">
        <f>+TABLE!M296</f>
        <v>0</v>
      </c>
      <c r="K302" s="156">
        <f>+TABLE!P296</f>
        <v>0</v>
      </c>
      <c r="L302" s="156">
        <f>+TABLE!Q296</f>
        <v>0</v>
      </c>
      <c r="M302" s="138" t="str">
        <f>IFERROR(IF(MATCH($C302,'1. 개요'!$C$68:$C$78,0)&gt;0,"O"),"X")</f>
        <v>X</v>
      </c>
      <c r="N302" s="8" t="str">
        <f t="shared" si="38"/>
        <v>X</v>
      </c>
      <c r="O302" s="2" t="str" cm="1">
        <f t="array" ref="O302">IF($O$7="N/A",$N302,INDEX($P302:$S302,$O$2))</f>
        <v>X</v>
      </c>
      <c r="P302" s="38"/>
      <c r="Q302" s="1" t="str">
        <f t="shared" si="39"/>
        <v>O</v>
      </c>
      <c r="R302" s="38"/>
      <c r="S302" s="38"/>
      <c r="T302" s="8" t="str">
        <f t="shared" si="37"/>
        <v>O</v>
      </c>
      <c r="U302" s="8" t="e">
        <f t="shared" si="40"/>
        <v>#VALUE!</v>
      </c>
      <c r="V302" s="8" t="e">
        <f t="shared" si="41"/>
        <v>#VALUE!</v>
      </c>
      <c r="X302" s="4" t="str">
        <f t="shared" si="43"/>
        <v/>
      </c>
      <c r="Y302" s="4" t="str">
        <f t="shared" si="45"/>
        <v/>
      </c>
      <c r="Z302" s="4" t="str">
        <f t="shared" si="45"/>
        <v/>
      </c>
      <c r="AA302" s="4" t="str">
        <f t="shared" si="45"/>
        <v/>
      </c>
      <c r="AB302" s="4" t="str">
        <f t="shared" si="45"/>
        <v/>
      </c>
      <c r="AC302" s="4" t="str">
        <f t="shared" si="45"/>
        <v/>
      </c>
      <c r="AD302" s="4" t="str">
        <f t="shared" si="45"/>
        <v/>
      </c>
      <c r="AE302" s="4" t="str">
        <f t="shared" si="45"/>
        <v/>
      </c>
      <c r="AF302" s="4" t="str">
        <f t="shared" si="45"/>
        <v/>
      </c>
      <c r="AG302" s="4" t="str">
        <f t="shared" si="45"/>
        <v/>
      </c>
    </row>
    <row r="303" spans="1:33">
      <c r="A303" s="6">
        <f t="shared" si="42"/>
        <v>296</v>
      </c>
      <c r="B303" s="36">
        <f>TABLE!E297</f>
        <v>0</v>
      </c>
      <c r="C303" s="36">
        <f>TABLE!F297</f>
        <v>0</v>
      </c>
      <c r="D303" s="155">
        <f>TABLE!S297</f>
        <v>0</v>
      </c>
      <c r="E303" s="176" t="e">
        <f>INDEX(기업의이해[description],MATCH(B303,기업의이해[name],0))</f>
        <v>#N/A</v>
      </c>
      <c r="F303" s="179">
        <f>+TABLE!U297</f>
        <v>0</v>
      </c>
      <c r="G303" s="177" t="str">
        <f>TEXT(TABLE!R297,"0000-00-00")</f>
        <v>0000-00-00</v>
      </c>
      <c r="H303" s="59">
        <f>+TABLE!J297</f>
        <v>0</v>
      </c>
      <c r="I303" s="59">
        <f>+TABLE!K297</f>
        <v>0</v>
      </c>
      <c r="J303" s="59">
        <f>+TABLE!M297</f>
        <v>0</v>
      </c>
      <c r="K303" s="156">
        <f>+TABLE!P297</f>
        <v>0</v>
      </c>
      <c r="L303" s="156">
        <f>+TABLE!Q297</f>
        <v>0</v>
      </c>
      <c r="M303" s="138" t="str">
        <f>IFERROR(IF(MATCH($C303,'1. 개요'!$C$68:$C$78,0)&gt;0,"O"),"X")</f>
        <v>X</v>
      </c>
      <c r="N303" s="8" t="str">
        <f t="shared" si="38"/>
        <v>X</v>
      </c>
      <c r="O303" s="2" t="str" cm="1">
        <f t="array" ref="O303">IF($O$7="N/A",$N303,INDEX($P303:$S303,$O$2))</f>
        <v>X</v>
      </c>
      <c r="P303" s="38"/>
      <c r="Q303" s="1" t="str">
        <f t="shared" si="39"/>
        <v>O</v>
      </c>
      <c r="R303" s="38"/>
      <c r="S303" s="38"/>
      <c r="T303" s="8" t="str">
        <f t="shared" si="37"/>
        <v>O</v>
      </c>
      <c r="U303" s="8" t="e">
        <f t="shared" si="40"/>
        <v>#VALUE!</v>
      </c>
      <c r="V303" s="8" t="e">
        <f t="shared" si="41"/>
        <v>#VALUE!</v>
      </c>
      <c r="X303" s="4" t="str">
        <f t="shared" si="43"/>
        <v/>
      </c>
      <c r="Y303" s="4" t="str">
        <f t="shared" si="45"/>
        <v/>
      </c>
      <c r="Z303" s="4" t="str">
        <f t="shared" si="45"/>
        <v/>
      </c>
      <c r="AA303" s="4" t="str">
        <f t="shared" si="45"/>
        <v/>
      </c>
      <c r="AB303" s="4" t="str">
        <f t="shared" si="45"/>
        <v/>
      </c>
      <c r="AC303" s="4" t="str">
        <f t="shared" si="45"/>
        <v/>
      </c>
      <c r="AD303" s="4" t="str">
        <f t="shared" si="45"/>
        <v/>
      </c>
      <c r="AE303" s="4" t="str">
        <f t="shared" si="45"/>
        <v/>
      </c>
      <c r="AF303" s="4" t="str">
        <f t="shared" si="45"/>
        <v/>
      </c>
      <c r="AG303" s="4" t="str">
        <f t="shared" si="45"/>
        <v/>
      </c>
    </row>
    <row r="304" spans="1:33">
      <c r="A304" s="6">
        <f t="shared" si="42"/>
        <v>297</v>
      </c>
      <c r="B304" s="36">
        <f>TABLE!E298</f>
        <v>0</v>
      </c>
      <c r="C304" s="36">
        <f>TABLE!F298</f>
        <v>0</v>
      </c>
      <c r="D304" s="155">
        <f>TABLE!S298</f>
        <v>0</v>
      </c>
      <c r="E304" s="176" t="e">
        <f>INDEX(기업의이해[description],MATCH(B304,기업의이해[name],0))</f>
        <v>#N/A</v>
      </c>
      <c r="F304" s="179">
        <f>+TABLE!U298</f>
        <v>0</v>
      </c>
      <c r="G304" s="177" t="str">
        <f>TEXT(TABLE!R298,"0000-00-00")</f>
        <v>0000-00-00</v>
      </c>
      <c r="H304" s="59">
        <f>+TABLE!J298</f>
        <v>0</v>
      </c>
      <c r="I304" s="59">
        <f>+TABLE!K298</f>
        <v>0</v>
      </c>
      <c r="J304" s="59">
        <f>+TABLE!M298</f>
        <v>0</v>
      </c>
      <c r="K304" s="156">
        <f>+TABLE!P298</f>
        <v>0</v>
      </c>
      <c r="L304" s="156">
        <f>+TABLE!Q298</f>
        <v>0</v>
      </c>
      <c r="M304" s="138" t="str">
        <f>IFERROR(IF(MATCH($C304,'1. 개요'!$C$68:$C$78,0)&gt;0,"O"),"X")</f>
        <v>X</v>
      </c>
      <c r="N304" s="8" t="str">
        <f t="shared" si="38"/>
        <v>X</v>
      </c>
      <c r="O304" s="2" t="str" cm="1">
        <f t="array" ref="O304">IF($O$7="N/A",$N304,INDEX($P304:$S304,$O$2))</f>
        <v>X</v>
      </c>
      <c r="P304" s="38"/>
      <c r="Q304" s="1" t="str">
        <f t="shared" si="39"/>
        <v>O</v>
      </c>
      <c r="R304" s="38"/>
      <c r="S304" s="38"/>
      <c r="T304" s="8" t="str">
        <f t="shared" si="37"/>
        <v>O</v>
      </c>
      <c r="U304" s="8" t="e">
        <f t="shared" si="40"/>
        <v>#VALUE!</v>
      </c>
      <c r="V304" s="8" t="e">
        <f t="shared" si="41"/>
        <v>#VALUE!</v>
      </c>
      <c r="X304" s="4" t="str">
        <f t="shared" si="43"/>
        <v/>
      </c>
      <c r="Y304" s="4" t="str">
        <f t="shared" si="45"/>
        <v/>
      </c>
      <c r="Z304" s="4" t="str">
        <f t="shared" si="45"/>
        <v/>
      </c>
      <c r="AA304" s="4" t="str">
        <f t="shared" si="45"/>
        <v/>
      </c>
      <c r="AB304" s="4" t="str">
        <f t="shared" si="45"/>
        <v/>
      </c>
      <c r="AC304" s="4" t="str">
        <f t="shared" si="45"/>
        <v/>
      </c>
      <c r="AD304" s="4" t="str">
        <f t="shared" si="45"/>
        <v/>
      </c>
      <c r="AE304" s="4" t="str">
        <f t="shared" si="45"/>
        <v/>
      </c>
      <c r="AF304" s="4" t="str">
        <f t="shared" si="45"/>
        <v/>
      </c>
      <c r="AG304" s="4" t="str">
        <f t="shared" si="45"/>
        <v/>
      </c>
    </row>
    <row r="305" spans="1:33">
      <c r="A305" s="137">
        <f t="shared" si="42"/>
        <v>298</v>
      </c>
      <c r="B305" s="36">
        <f>TABLE!E299</f>
        <v>0</v>
      </c>
      <c r="C305" s="36">
        <f>TABLE!F299</f>
        <v>0</v>
      </c>
      <c r="D305" s="155">
        <f>TABLE!S299</f>
        <v>0</v>
      </c>
      <c r="E305" s="176" t="e">
        <f>INDEX(기업의이해[description],MATCH(B305,기업의이해[name],0))</f>
        <v>#N/A</v>
      </c>
      <c r="F305" s="179">
        <f>+TABLE!U299</f>
        <v>0</v>
      </c>
      <c r="G305" s="177" t="str">
        <f>TEXT(TABLE!R299,"0000-00-00")</f>
        <v>0000-00-00</v>
      </c>
      <c r="H305" s="59">
        <f>+TABLE!J299</f>
        <v>0</v>
      </c>
      <c r="I305" s="59">
        <f>+TABLE!K299</f>
        <v>0</v>
      </c>
      <c r="J305" s="59">
        <f>+TABLE!M299</f>
        <v>0</v>
      </c>
      <c r="K305" s="156">
        <f>+TABLE!P299</f>
        <v>0</v>
      </c>
      <c r="L305" s="156">
        <f>+TABLE!Q299</f>
        <v>0</v>
      </c>
      <c r="M305" s="138" t="str">
        <f>IFERROR(IF(MATCH($C305,'1. 개요'!$C$68:$C$78,0)&gt;0,"O"),"X")</f>
        <v>X</v>
      </c>
      <c r="N305" s="8" t="str">
        <f t="shared" si="38"/>
        <v>X</v>
      </c>
      <c r="O305" s="2" t="str" cm="1">
        <f t="array" ref="O305">IF($O$7="N/A",$N305,INDEX($P305:$S305,$O$2))</f>
        <v>X</v>
      </c>
      <c r="P305" s="38"/>
      <c r="Q305" s="1" t="str">
        <f t="shared" si="39"/>
        <v>O</v>
      </c>
      <c r="R305" s="38"/>
      <c r="S305" s="38"/>
      <c r="T305" s="8" t="str">
        <f t="shared" si="37"/>
        <v>O</v>
      </c>
      <c r="U305" s="8" t="e">
        <f t="shared" si="40"/>
        <v>#VALUE!</v>
      </c>
      <c r="V305" s="8" t="e">
        <f t="shared" si="41"/>
        <v>#VALUE!</v>
      </c>
      <c r="X305" s="4" t="str">
        <f t="shared" si="43"/>
        <v/>
      </c>
      <c r="Y305" s="4" t="str">
        <f t="shared" si="45"/>
        <v/>
      </c>
      <c r="Z305" s="4" t="str">
        <f t="shared" si="45"/>
        <v/>
      </c>
      <c r="AA305" s="4" t="str">
        <f t="shared" si="45"/>
        <v/>
      </c>
      <c r="AB305" s="4" t="str">
        <f t="shared" si="45"/>
        <v/>
      </c>
      <c r="AC305" s="4" t="str">
        <f t="shared" si="45"/>
        <v/>
      </c>
      <c r="AD305" s="4" t="str">
        <f t="shared" si="45"/>
        <v/>
      </c>
      <c r="AE305" s="4" t="str">
        <f t="shared" si="45"/>
        <v/>
      </c>
      <c r="AF305" s="4" t="str">
        <f t="shared" si="45"/>
        <v/>
      </c>
      <c r="AG305" s="4" t="str">
        <f t="shared" si="45"/>
        <v/>
      </c>
    </row>
    <row r="306" spans="1:33">
      <c r="A306" s="6">
        <f t="shared" si="42"/>
        <v>299</v>
      </c>
      <c r="B306" s="36">
        <f>TABLE!E300</f>
        <v>0</v>
      </c>
      <c r="C306" s="36">
        <f>TABLE!F300</f>
        <v>0</v>
      </c>
      <c r="D306" s="155">
        <f>TABLE!S300</f>
        <v>0</v>
      </c>
      <c r="E306" s="176" t="e">
        <f>INDEX(기업의이해[description],MATCH(B306,기업의이해[name],0))</f>
        <v>#N/A</v>
      </c>
      <c r="F306" s="179">
        <f>+TABLE!U300</f>
        <v>0</v>
      </c>
      <c r="G306" s="177" t="str">
        <f>TEXT(TABLE!R300,"0000-00-00")</f>
        <v>0000-00-00</v>
      </c>
      <c r="H306" s="59">
        <f>+TABLE!J300</f>
        <v>0</v>
      </c>
      <c r="I306" s="59">
        <f>+TABLE!K300</f>
        <v>0</v>
      </c>
      <c r="J306" s="59">
        <f>+TABLE!M300</f>
        <v>0</v>
      </c>
      <c r="K306" s="156">
        <f>+TABLE!P300</f>
        <v>0</v>
      </c>
      <c r="L306" s="156">
        <f>+TABLE!Q300</f>
        <v>0</v>
      </c>
      <c r="M306" s="138" t="str">
        <f>IFERROR(IF(MATCH($C306,'1. 개요'!$C$68:$C$78,0)&gt;0,"O"),"X")</f>
        <v>X</v>
      </c>
      <c r="N306" s="8" t="str">
        <f t="shared" si="38"/>
        <v>X</v>
      </c>
      <c r="O306" s="2" t="str" cm="1">
        <f t="array" ref="O306">IF($O$7="N/A",$N306,INDEX($P306:$S306,$O$2))</f>
        <v>X</v>
      </c>
      <c r="P306" s="38"/>
      <c r="Q306" s="1" t="str">
        <f t="shared" si="39"/>
        <v>O</v>
      </c>
      <c r="R306" s="38"/>
      <c r="S306" s="38"/>
      <c r="T306" s="8" t="str">
        <f t="shared" si="37"/>
        <v>O</v>
      </c>
      <c r="U306" s="8" t="e">
        <f t="shared" si="40"/>
        <v>#VALUE!</v>
      </c>
      <c r="V306" s="8" t="e">
        <f t="shared" si="41"/>
        <v>#VALUE!</v>
      </c>
      <c r="X306" s="4" t="str">
        <f t="shared" si="43"/>
        <v/>
      </c>
      <c r="Y306" s="4" t="str">
        <f t="shared" si="45"/>
        <v/>
      </c>
      <c r="Z306" s="4" t="str">
        <f t="shared" si="45"/>
        <v/>
      </c>
      <c r="AA306" s="4" t="str">
        <f t="shared" si="45"/>
        <v/>
      </c>
      <c r="AB306" s="4" t="str">
        <f t="shared" si="45"/>
        <v/>
      </c>
      <c r="AC306" s="4" t="str">
        <f t="shared" si="45"/>
        <v/>
      </c>
      <c r="AD306" s="4" t="str">
        <f t="shared" si="45"/>
        <v/>
      </c>
      <c r="AE306" s="4" t="str">
        <f t="shared" si="45"/>
        <v/>
      </c>
      <c r="AF306" s="4" t="str">
        <f t="shared" si="45"/>
        <v/>
      </c>
      <c r="AG306" s="4" t="str">
        <f t="shared" si="45"/>
        <v/>
      </c>
    </row>
    <row r="307" spans="1:33">
      <c r="A307" s="6">
        <f t="shared" si="42"/>
        <v>300</v>
      </c>
      <c r="B307" s="36">
        <f>TABLE!E301</f>
        <v>0</v>
      </c>
      <c r="C307" s="36">
        <f>TABLE!F301</f>
        <v>0</v>
      </c>
      <c r="D307" s="155">
        <f>TABLE!S301</f>
        <v>0</v>
      </c>
      <c r="E307" s="176" t="e">
        <f>INDEX(기업의이해[description],MATCH(B307,기업의이해[name],0))</f>
        <v>#N/A</v>
      </c>
      <c r="F307" s="179">
        <f>+TABLE!U301</f>
        <v>0</v>
      </c>
      <c r="G307" s="177" t="str">
        <f>TEXT(TABLE!R301,"0000-00-00")</f>
        <v>0000-00-00</v>
      </c>
      <c r="H307" s="59">
        <f>+TABLE!J301</f>
        <v>0</v>
      </c>
      <c r="I307" s="59">
        <f>+TABLE!K301</f>
        <v>0</v>
      </c>
      <c r="J307" s="59">
        <f>+TABLE!M301</f>
        <v>0</v>
      </c>
      <c r="K307" s="156">
        <f>+TABLE!P301</f>
        <v>0</v>
      </c>
      <c r="L307" s="156">
        <f>+TABLE!Q301</f>
        <v>0</v>
      </c>
      <c r="M307" s="138" t="str">
        <f>IFERROR(IF(MATCH($C307,'1. 개요'!$C$68:$C$78,0)&gt;0,"O"),"X")</f>
        <v>X</v>
      </c>
      <c r="N307" s="8" t="str">
        <f t="shared" si="38"/>
        <v>X</v>
      </c>
      <c r="O307" s="2" t="str" cm="1">
        <f t="array" ref="O307">IF($O$7="N/A",$N307,INDEX($P307:$S307,$O$2))</f>
        <v>X</v>
      </c>
      <c r="P307" s="38"/>
      <c r="Q307" s="1" t="str">
        <f t="shared" si="39"/>
        <v>O</v>
      </c>
      <c r="R307" s="38"/>
      <c r="S307" s="38"/>
      <c r="T307" s="8" t="str">
        <f t="shared" si="37"/>
        <v>O</v>
      </c>
      <c r="U307" s="8" t="e">
        <f t="shared" si="40"/>
        <v>#VALUE!</v>
      </c>
      <c r="V307" s="8" t="e">
        <f t="shared" si="41"/>
        <v>#VALUE!</v>
      </c>
      <c r="X307" s="4" t="str">
        <f t="shared" si="43"/>
        <v/>
      </c>
      <c r="Y307" s="4" t="str">
        <f t="shared" si="45"/>
        <v/>
      </c>
      <c r="Z307" s="4" t="str">
        <f t="shared" si="45"/>
        <v/>
      </c>
      <c r="AA307" s="4" t="str">
        <f t="shared" si="45"/>
        <v/>
      </c>
      <c r="AB307" s="4" t="str">
        <f t="shared" si="45"/>
        <v/>
      </c>
      <c r="AC307" s="4" t="str">
        <f t="shared" si="45"/>
        <v/>
      </c>
      <c r="AD307" s="4" t="str">
        <f t="shared" si="45"/>
        <v/>
      </c>
      <c r="AE307" s="4" t="str">
        <f t="shared" si="45"/>
        <v/>
      </c>
      <c r="AF307" s="4" t="str">
        <f t="shared" si="45"/>
        <v/>
      </c>
      <c r="AG307" s="4" t="str">
        <f t="shared" si="45"/>
        <v/>
      </c>
    </row>
    <row r="308" spans="1:33">
      <c r="A308" s="6">
        <f t="shared" si="42"/>
        <v>301</v>
      </c>
      <c r="B308" s="36">
        <f>TABLE!E302</f>
        <v>0</v>
      </c>
      <c r="C308" s="36">
        <f>TABLE!F302</f>
        <v>0</v>
      </c>
      <c r="D308" s="155">
        <f>TABLE!S302</f>
        <v>0</v>
      </c>
      <c r="E308" s="176" t="e">
        <f>INDEX(기업의이해[description],MATCH(B308,기업의이해[name],0))</f>
        <v>#N/A</v>
      </c>
      <c r="F308" s="179">
        <f>+TABLE!U302</f>
        <v>0</v>
      </c>
      <c r="G308" s="177" t="str">
        <f>TEXT(TABLE!R302,"0000-00-00")</f>
        <v>0000-00-00</v>
      </c>
      <c r="H308" s="59">
        <f>+TABLE!J302</f>
        <v>0</v>
      </c>
      <c r="I308" s="59">
        <f>+TABLE!K302</f>
        <v>0</v>
      </c>
      <c r="J308" s="59">
        <f>+TABLE!M302</f>
        <v>0</v>
      </c>
      <c r="K308" s="156">
        <f>+TABLE!P302</f>
        <v>0</v>
      </c>
      <c r="L308" s="156">
        <f>+TABLE!Q302</f>
        <v>0</v>
      </c>
      <c r="M308" s="138" t="str">
        <f>IFERROR(IF(MATCH($C308,'1. 개요'!$C$68:$C$78,0)&gt;0,"O"),"X")</f>
        <v>X</v>
      </c>
      <c r="N308" s="8" t="str">
        <f t="shared" si="38"/>
        <v>X</v>
      </c>
      <c r="O308" s="2" t="str" cm="1">
        <f t="array" ref="O308">IF($O$7="N/A",$N308,INDEX($P308:$S308,$O$2))</f>
        <v>X</v>
      </c>
      <c r="P308" s="38"/>
      <c r="Q308" s="1" t="str">
        <f t="shared" si="39"/>
        <v>O</v>
      </c>
      <c r="R308" s="38"/>
      <c r="S308" s="38"/>
      <c r="T308" s="8" t="str">
        <f t="shared" si="37"/>
        <v>O</v>
      </c>
      <c r="U308" s="8" t="e">
        <f t="shared" si="40"/>
        <v>#VALUE!</v>
      </c>
      <c r="V308" s="8" t="e">
        <f t="shared" si="41"/>
        <v>#VALUE!</v>
      </c>
      <c r="X308" s="4" t="str">
        <f t="shared" si="43"/>
        <v/>
      </c>
      <c r="Y308" s="4" t="str">
        <f t="shared" si="45"/>
        <v/>
      </c>
      <c r="Z308" s="4" t="str">
        <f t="shared" si="45"/>
        <v/>
      </c>
      <c r="AA308" s="4" t="str">
        <f t="shared" si="45"/>
        <v/>
      </c>
      <c r="AB308" s="4" t="str">
        <f t="shared" si="45"/>
        <v/>
      </c>
      <c r="AC308" s="4" t="str">
        <f t="shared" si="45"/>
        <v/>
      </c>
      <c r="AD308" s="4" t="str">
        <f t="shared" si="45"/>
        <v/>
      </c>
      <c r="AE308" s="4" t="str">
        <f t="shared" si="45"/>
        <v/>
      </c>
      <c r="AF308" s="4" t="str">
        <f t="shared" si="45"/>
        <v/>
      </c>
      <c r="AG308" s="4" t="str">
        <f t="shared" si="45"/>
        <v/>
      </c>
    </row>
    <row r="309" spans="1:33">
      <c r="A309" s="6">
        <f t="shared" si="42"/>
        <v>302</v>
      </c>
      <c r="B309" s="36">
        <f>TABLE!E303</f>
        <v>0</v>
      </c>
      <c r="C309" s="36">
        <f>TABLE!F303</f>
        <v>0</v>
      </c>
      <c r="D309" s="155">
        <f>TABLE!S303</f>
        <v>0</v>
      </c>
      <c r="E309" s="176" t="e">
        <f>INDEX(기업의이해[description],MATCH(B309,기업의이해[name],0))</f>
        <v>#N/A</v>
      </c>
      <c r="F309" s="179">
        <f>+TABLE!U303</f>
        <v>0</v>
      </c>
      <c r="G309" s="177" t="str">
        <f>TEXT(TABLE!R303,"0000-00-00")</f>
        <v>0000-00-00</v>
      </c>
      <c r="H309" s="59">
        <f>+TABLE!J303</f>
        <v>0</v>
      </c>
      <c r="I309" s="59">
        <f>+TABLE!K303</f>
        <v>0</v>
      </c>
      <c r="J309" s="59">
        <f>+TABLE!M303</f>
        <v>0</v>
      </c>
      <c r="K309" s="156">
        <f>+TABLE!P303</f>
        <v>0</v>
      </c>
      <c r="L309" s="156">
        <f>+TABLE!Q303</f>
        <v>0</v>
      </c>
      <c r="M309" s="138" t="str">
        <f>IFERROR(IF(MATCH($C309,'1. 개요'!$C$68:$C$78,0)&gt;0,"O"),"X")</f>
        <v>X</v>
      </c>
      <c r="N309" s="8" t="str">
        <f t="shared" si="38"/>
        <v>X</v>
      </c>
      <c r="O309" s="2" t="str" cm="1">
        <f t="array" ref="O309">IF($O$7="N/A",$N309,INDEX($P309:$S309,$O$2))</f>
        <v>X</v>
      </c>
      <c r="P309" s="38"/>
      <c r="Q309" s="1" t="str">
        <f t="shared" si="39"/>
        <v>O</v>
      </c>
      <c r="R309" s="38"/>
      <c r="S309" s="38"/>
      <c r="T309" s="8" t="str">
        <f t="shared" si="37"/>
        <v>O</v>
      </c>
      <c r="U309" s="8" t="e">
        <f t="shared" si="40"/>
        <v>#VALUE!</v>
      </c>
      <c r="V309" s="8" t="e">
        <f t="shared" si="41"/>
        <v>#VALUE!</v>
      </c>
      <c r="X309" s="4" t="str">
        <f t="shared" si="43"/>
        <v/>
      </c>
      <c r="Y309" s="4" t="str">
        <f t="shared" si="45"/>
        <v/>
      </c>
      <c r="Z309" s="4" t="str">
        <f t="shared" si="45"/>
        <v/>
      </c>
      <c r="AA309" s="4" t="str">
        <f t="shared" si="45"/>
        <v/>
      </c>
      <c r="AB309" s="4" t="str">
        <f t="shared" si="45"/>
        <v/>
      </c>
      <c r="AC309" s="4" t="str">
        <f t="shared" si="45"/>
        <v/>
      </c>
      <c r="AD309" s="4" t="str">
        <f t="shared" si="45"/>
        <v/>
      </c>
      <c r="AE309" s="4" t="str">
        <f t="shared" si="45"/>
        <v/>
      </c>
      <c r="AF309" s="4" t="str">
        <f t="shared" si="45"/>
        <v/>
      </c>
      <c r="AG309" s="4" t="str">
        <f t="shared" si="45"/>
        <v/>
      </c>
    </row>
    <row r="310" spans="1:33">
      <c r="A310" s="6">
        <f t="shared" si="42"/>
        <v>303</v>
      </c>
      <c r="B310" s="36">
        <f>TABLE!E304</f>
        <v>0</v>
      </c>
      <c r="C310" s="36">
        <f>TABLE!F304</f>
        <v>0</v>
      </c>
      <c r="D310" s="155">
        <f>TABLE!S304</f>
        <v>0</v>
      </c>
      <c r="E310" s="176" t="e">
        <f>INDEX(기업의이해[description],MATCH(B310,기업의이해[name],0))</f>
        <v>#N/A</v>
      </c>
      <c r="F310" s="179">
        <f>+TABLE!U304</f>
        <v>0</v>
      </c>
      <c r="G310" s="177" t="str">
        <f>TEXT(TABLE!R304,"0000-00-00")</f>
        <v>0000-00-00</v>
      </c>
      <c r="H310" s="59">
        <f>+TABLE!J304</f>
        <v>0</v>
      </c>
      <c r="I310" s="59">
        <f>+TABLE!K304</f>
        <v>0</v>
      </c>
      <c r="J310" s="59">
        <f>+TABLE!M304</f>
        <v>0</v>
      </c>
      <c r="K310" s="156">
        <f>+TABLE!P304</f>
        <v>0</v>
      </c>
      <c r="L310" s="156">
        <f>+TABLE!Q304</f>
        <v>0</v>
      </c>
      <c r="M310" s="138" t="str">
        <f>IFERROR(IF(MATCH($C310,'1. 개요'!$C$68:$C$78,0)&gt;0,"O"),"X")</f>
        <v>X</v>
      </c>
      <c r="N310" s="8" t="str">
        <f t="shared" si="38"/>
        <v>X</v>
      </c>
      <c r="O310" s="2" t="str" cm="1">
        <f t="array" ref="O310">IF($O$7="N/A",$N310,INDEX($P310:$S310,$O$2))</f>
        <v>X</v>
      </c>
      <c r="P310" s="38"/>
      <c r="Q310" s="1" t="str">
        <f t="shared" si="39"/>
        <v>O</v>
      </c>
      <c r="R310" s="38"/>
      <c r="S310" s="38"/>
      <c r="T310" s="8" t="str">
        <f t="shared" si="37"/>
        <v>O</v>
      </c>
      <c r="U310" s="8" t="e">
        <f t="shared" si="40"/>
        <v>#VALUE!</v>
      </c>
      <c r="V310" s="8" t="e">
        <f t="shared" si="41"/>
        <v>#VALUE!</v>
      </c>
      <c r="X310" s="4" t="str">
        <f t="shared" si="43"/>
        <v/>
      </c>
      <c r="Y310" s="4" t="str">
        <f t="shared" si="45"/>
        <v/>
      </c>
      <c r="Z310" s="4" t="str">
        <f t="shared" si="45"/>
        <v/>
      </c>
      <c r="AA310" s="4" t="str">
        <f t="shared" si="45"/>
        <v/>
      </c>
      <c r="AB310" s="4" t="str">
        <f t="shared" si="45"/>
        <v/>
      </c>
      <c r="AC310" s="4" t="str">
        <f t="shared" si="45"/>
        <v/>
      </c>
      <c r="AD310" s="4" t="str">
        <f t="shared" si="45"/>
        <v/>
      </c>
      <c r="AE310" s="4" t="str">
        <f t="shared" si="45"/>
        <v/>
      </c>
      <c r="AF310" s="4" t="str">
        <f t="shared" si="45"/>
        <v/>
      </c>
      <c r="AG310" s="4" t="str">
        <f t="shared" si="45"/>
        <v/>
      </c>
    </row>
    <row r="311" spans="1:33">
      <c r="A311" s="6">
        <f t="shared" si="42"/>
        <v>304</v>
      </c>
      <c r="B311" s="36">
        <f>TABLE!E305</f>
        <v>0</v>
      </c>
      <c r="C311" s="36">
        <f>TABLE!F305</f>
        <v>0</v>
      </c>
      <c r="D311" s="155">
        <f>TABLE!S305</f>
        <v>0</v>
      </c>
      <c r="E311" s="176" t="e">
        <f>INDEX(기업의이해[description],MATCH(B311,기업의이해[name],0))</f>
        <v>#N/A</v>
      </c>
      <c r="F311" s="179">
        <f>+TABLE!U305</f>
        <v>0</v>
      </c>
      <c r="G311" s="177" t="str">
        <f>TEXT(TABLE!R305,"0000-00-00")</f>
        <v>0000-00-00</v>
      </c>
      <c r="H311" s="59">
        <f>+TABLE!J305</f>
        <v>0</v>
      </c>
      <c r="I311" s="59">
        <f>+TABLE!K305</f>
        <v>0</v>
      </c>
      <c r="J311" s="59">
        <f>+TABLE!M305</f>
        <v>0</v>
      </c>
      <c r="K311" s="156">
        <f>+TABLE!P305</f>
        <v>0</v>
      </c>
      <c r="L311" s="156">
        <f>+TABLE!Q305</f>
        <v>0</v>
      </c>
      <c r="M311" s="138" t="str">
        <f>IFERROR(IF(MATCH($C311,'1. 개요'!$C$68:$C$78,0)&gt;0,"O"),"X")</f>
        <v>X</v>
      </c>
      <c r="N311" s="8" t="str">
        <f t="shared" si="38"/>
        <v>X</v>
      </c>
      <c r="O311" s="2" t="str" cm="1">
        <f t="array" ref="O311">IF($O$7="N/A",$N311,INDEX($P311:$S311,$O$2))</f>
        <v>X</v>
      </c>
      <c r="P311" s="38"/>
      <c r="Q311" s="1" t="str">
        <f t="shared" si="39"/>
        <v>O</v>
      </c>
      <c r="R311" s="38"/>
      <c r="S311" s="38"/>
      <c r="T311" s="8" t="str">
        <f t="shared" si="37"/>
        <v>O</v>
      </c>
      <c r="U311" s="8" t="e">
        <f t="shared" si="40"/>
        <v>#VALUE!</v>
      </c>
      <c r="V311" s="8" t="e">
        <f t="shared" si="41"/>
        <v>#VALUE!</v>
      </c>
      <c r="X311" s="4" t="str">
        <f t="shared" si="43"/>
        <v/>
      </c>
      <c r="Y311" s="4" t="str">
        <f t="shared" si="45"/>
        <v/>
      </c>
      <c r="Z311" s="4" t="str">
        <f t="shared" si="45"/>
        <v/>
      </c>
      <c r="AA311" s="4" t="str">
        <f t="shared" si="45"/>
        <v/>
      </c>
      <c r="AB311" s="4" t="str">
        <f t="shared" si="45"/>
        <v/>
      </c>
      <c r="AC311" s="4" t="str">
        <f t="shared" si="45"/>
        <v/>
      </c>
      <c r="AD311" s="4" t="str">
        <f t="shared" si="45"/>
        <v/>
      </c>
      <c r="AE311" s="4" t="str">
        <f t="shared" si="45"/>
        <v/>
      </c>
      <c r="AF311" s="4" t="str">
        <f t="shared" si="45"/>
        <v/>
      </c>
      <c r="AG311" s="4" t="str">
        <f t="shared" si="45"/>
        <v/>
      </c>
    </row>
    <row r="312" spans="1:33">
      <c r="A312" s="137">
        <f t="shared" si="42"/>
        <v>305</v>
      </c>
      <c r="B312" s="36">
        <f>TABLE!E306</f>
        <v>0</v>
      </c>
      <c r="C312" s="36">
        <f>TABLE!F306</f>
        <v>0</v>
      </c>
      <c r="D312" s="155">
        <f>TABLE!S306</f>
        <v>0</v>
      </c>
      <c r="E312" s="176" t="e">
        <f>INDEX(기업의이해[description],MATCH(B312,기업의이해[name],0))</f>
        <v>#N/A</v>
      </c>
      <c r="F312" s="179">
        <f>+TABLE!U306</f>
        <v>0</v>
      </c>
      <c r="G312" s="177" t="str">
        <f>TEXT(TABLE!R306,"0000-00-00")</f>
        <v>0000-00-00</v>
      </c>
      <c r="H312" s="59">
        <f>+TABLE!J306</f>
        <v>0</v>
      </c>
      <c r="I312" s="59">
        <f>+TABLE!K306</f>
        <v>0</v>
      </c>
      <c r="J312" s="59">
        <f>+TABLE!M306</f>
        <v>0</v>
      </c>
      <c r="K312" s="156">
        <f>+TABLE!P306</f>
        <v>0</v>
      </c>
      <c r="L312" s="156">
        <f>+TABLE!Q306</f>
        <v>0</v>
      </c>
      <c r="M312" s="138" t="str">
        <f>IFERROR(IF(MATCH($C312,'1. 개요'!$C$68:$C$78,0)&gt;0,"O"),"X")</f>
        <v>X</v>
      </c>
      <c r="N312" s="8" t="str">
        <f t="shared" si="38"/>
        <v>X</v>
      </c>
      <c r="O312" s="2" t="str" cm="1">
        <f t="array" ref="O312">IF($O$7="N/A",$N312,INDEX($P312:$S312,$O$2))</f>
        <v>X</v>
      </c>
      <c r="P312" s="38"/>
      <c r="Q312" s="1" t="str">
        <f t="shared" si="39"/>
        <v>O</v>
      </c>
      <c r="R312" s="38"/>
      <c r="S312" s="38"/>
      <c r="T312" s="8" t="str">
        <f t="shared" si="37"/>
        <v>O</v>
      </c>
      <c r="U312" s="8" t="e">
        <f t="shared" si="40"/>
        <v>#VALUE!</v>
      </c>
      <c r="V312" s="8" t="e">
        <f t="shared" si="41"/>
        <v>#VALUE!</v>
      </c>
      <c r="X312" s="4" t="str">
        <f t="shared" si="43"/>
        <v/>
      </c>
      <c r="Y312" s="4" t="str">
        <f t="shared" si="45"/>
        <v/>
      </c>
      <c r="Z312" s="4" t="str">
        <f t="shared" si="45"/>
        <v/>
      </c>
      <c r="AA312" s="4" t="str">
        <f t="shared" si="45"/>
        <v/>
      </c>
      <c r="AB312" s="4" t="str">
        <f t="shared" si="45"/>
        <v/>
      </c>
      <c r="AC312" s="4" t="str">
        <f t="shared" si="45"/>
        <v/>
      </c>
      <c r="AD312" s="4" t="str">
        <f t="shared" si="45"/>
        <v/>
      </c>
      <c r="AE312" s="4" t="str">
        <f t="shared" si="45"/>
        <v/>
      </c>
      <c r="AF312" s="4" t="str">
        <f t="shared" si="45"/>
        <v/>
      </c>
      <c r="AG312" s="4" t="str">
        <f t="shared" si="45"/>
        <v/>
      </c>
    </row>
    <row r="313" spans="1:33">
      <c r="A313" s="6">
        <f t="shared" si="42"/>
        <v>306</v>
      </c>
      <c r="B313" s="36">
        <f>TABLE!E307</f>
        <v>0</v>
      </c>
      <c r="C313" s="36">
        <f>TABLE!F307</f>
        <v>0</v>
      </c>
      <c r="D313" s="155">
        <f>TABLE!S307</f>
        <v>0</v>
      </c>
      <c r="E313" s="176" t="e">
        <f>INDEX(기업의이해[description],MATCH(B313,기업의이해[name],0))</f>
        <v>#N/A</v>
      </c>
      <c r="F313" s="179">
        <f>+TABLE!U307</f>
        <v>0</v>
      </c>
      <c r="G313" s="177" t="str">
        <f>TEXT(TABLE!R307,"0000-00-00")</f>
        <v>0000-00-00</v>
      </c>
      <c r="H313" s="59">
        <f>+TABLE!J307</f>
        <v>0</v>
      </c>
      <c r="I313" s="59">
        <f>+TABLE!K307</f>
        <v>0</v>
      </c>
      <c r="J313" s="59">
        <f>+TABLE!M307</f>
        <v>0</v>
      </c>
      <c r="K313" s="156">
        <f>+TABLE!P307</f>
        <v>0</v>
      </c>
      <c r="L313" s="156">
        <f>+TABLE!Q307</f>
        <v>0</v>
      </c>
      <c r="M313" s="138" t="str">
        <f>IFERROR(IF(MATCH($C313,'1. 개요'!$C$68:$C$78,0)&gt;0,"O"),"X")</f>
        <v>X</v>
      </c>
      <c r="N313" s="8" t="str">
        <f t="shared" si="38"/>
        <v>X</v>
      </c>
      <c r="O313" s="2" t="str" cm="1">
        <f t="array" ref="O313">IF($O$7="N/A",$N313,INDEX($P313:$S313,$O$2))</f>
        <v>X</v>
      </c>
      <c r="P313" s="38"/>
      <c r="Q313" s="1" t="str">
        <f t="shared" si="39"/>
        <v>O</v>
      </c>
      <c r="R313" s="38"/>
      <c r="S313" s="38"/>
      <c r="T313" s="8" t="str">
        <f t="shared" si="37"/>
        <v>O</v>
      </c>
      <c r="U313" s="8" t="e">
        <f t="shared" si="40"/>
        <v>#VALUE!</v>
      </c>
      <c r="V313" s="8" t="e">
        <f t="shared" si="41"/>
        <v>#VALUE!</v>
      </c>
      <c r="X313" s="4" t="str">
        <f t="shared" si="43"/>
        <v/>
      </c>
      <c r="Y313" s="4" t="str">
        <f t="shared" si="45"/>
        <v/>
      </c>
      <c r="Z313" s="4" t="str">
        <f t="shared" si="45"/>
        <v/>
      </c>
      <c r="AA313" s="4" t="str">
        <f t="shared" si="45"/>
        <v/>
      </c>
      <c r="AB313" s="4" t="str">
        <f t="shared" si="45"/>
        <v/>
      </c>
      <c r="AC313" s="4" t="str">
        <f t="shared" si="45"/>
        <v/>
      </c>
      <c r="AD313" s="4" t="str">
        <f t="shared" si="45"/>
        <v/>
      </c>
      <c r="AE313" s="4" t="str">
        <f t="shared" si="45"/>
        <v/>
      </c>
      <c r="AF313" s="4" t="str">
        <f t="shared" si="45"/>
        <v/>
      </c>
      <c r="AG313" s="4" t="str">
        <f t="shared" si="45"/>
        <v/>
      </c>
    </row>
    <row r="314" spans="1:33">
      <c r="A314" s="137">
        <f t="shared" si="42"/>
        <v>307</v>
      </c>
      <c r="B314" s="36">
        <f>TABLE!E308</f>
        <v>0</v>
      </c>
      <c r="C314" s="36">
        <f>TABLE!F308</f>
        <v>0</v>
      </c>
      <c r="D314" s="155">
        <f>TABLE!S308</f>
        <v>0</v>
      </c>
      <c r="E314" s="176" t="e">
        <f>INDEX(기업의이해[description],MATCH(B314,기업의이해[name],0))</f>
        <v>#N/A</v>
      </c>
      <c r="F314" s="179">
        <f>+TABLE!U308</f>
        <v>0</v>
      </c>
      <c r="G314" s="177" t="str">
        <f>TEXT(TABLE!R308,"0000-00-00")</f>
        <v>0000-00-00</v>
      </c>
      <c r="H314" s="59">
        <f>+TABLE!J308</f>
        <v>0</v>
      </c>
      <c r="I314" s="59">
        <f>+TABLE!K308</f>
        <v>0</v>
      </c>
      <c r="J314" s="59">
        <f>+TABLE!M308</f>
        <v>0</v>
      </c>
      <c r="K314" s="156">
        <f>+TABLE!P308</f>
        <v>0</v>
      </c>
      <c r="L314" s="156">
        <f>+TABLE!Q308</f>
        <v>0</v>
      </c>
      <c r="M314" s="138" t="str">
        <f>IFERROR(IF(MATCH($C314,'1. 개요'!$C$68:$C$78,0)&gt;0,"O"),"X")</f>
        <v>X</v>
      </c>
      <c r="N314" s="8" t="str">
        <f t="shared" si="38"/>
        <v>X</v>
      </c>
      <c r="O314" s="2" t="str" cm="1">
        <f t="array" ref="O314">IF($O$7="N/A",$N314,INDEX($P314:$S314,$O$2))</f>
        <v>X</v>
      </c>
      <c r="P314" s="38"/>
      <c r="Q314" s="1" t="str">
        <f t="shared" si="39"/>
        <v>O</v>
      </c>
      <c r="R314" s="38"/>
      <c r="S314" s="38"/>
      <c r="T314" s="8" t="str">
        <f t="shared" si="37"/>
        <v>O</v>
      </c>
      <c r="U314" s="8" t="e">
        <f t="shared" si="40"/>
        <v>#VALUE!</v>
      </c>
      <c r="V314" s="8" t="e">
        <f t="shared" si="41"/>
        <v>#VALUE!</v>
      </c>
      <c r="X314" s="4" t="str">
        <f t="shared" si="43"/>
        <v/>
      </c>
      <c r="Y314" s="4" t="str">
        <f t="shared" si="45"/>
        <v/>
      </c>
      <c r="Z314" s="4" t="str">
        <f t="shared" si="45"/>
        <v/>
      </c>
      <c r="AA314" s="4" t="str">
        <f t="shared" si="45"/>
        <v/>
      </c>
      <c r="AB314" s="4" t="str">
        <f t="shared" si="45"/>
        <v/>
      </c>
      <c r="AC314" s="4" t="str">
        <f t="shared" si="45"/>
        <v/>
      </c>
      <c r="AD314" s="4" t="str">
        <f t="shared" si="45"/>
        <v/>
      </c>
      <c r="AE314" s="4" t="str">
        <f t="shared" si="45"/>
        <v/>
      </c>
      <c r="AF314" s="4" t="str">
        <f t="shared" si="45"/>
        <v/>
      </c>
      <c r="AG314" s="4" t="str">
        <f t="shared" si="45"/>
        <v/>
      </c>
    </row>
    <row r="315" spans="1:33">
      <c r="A315" s="6">
        <f t="shared" si="42"/>
        <v>308</v>
      </c>
      <c r="B315" s="36">
        <f>TABLE!E309</f>
        <v>0</v>
      </c>
      <c r="C315" s="36">
        <f>TABLE!F309</f>
        <v>0</v>
      </c>
      <c r="D315" s="155">
        <f>TABLE!S309</f>
        <v>0</v>
      </c>
      <c r="E315" s="176" t="e">
        <f>INDEX(기업의이해[description],MATCH(B315,기업의이해[name],0))</f>
        <v>#N/A</v>
      </c>
      <c r="F315" s="179">
        <f>+TABLE!U309</f>
        <v>0</v>
      </c>
      <c r="G315" s="177" t="str">
        <f>TEXT(TABLE!R309,"0000-00-00")</f>
        <v>0000-00-00</v>
      </c>
      <c r="H315" s="59">
        <f>+TABLE!J309</f>
        <v>0</v>
      </c>
      <c r="I315" s="59">
        <f>+TABLE!K309</f>
        <v>0</v>
      </c>
      <c r="J315" s="59">
        <f>+TABLE!M309</f>
        <v>0</v>
      </c>
      <c r="K315" s="156">
        <f>+TABLE!P309</f>
        <v>0</v>
      </c>
      <c r="L315" s="156">
        <f>+TABLE!Q309</f>
        <v>0</v>
      </c>
      <c r="M315" s="138" t="str">
        <f>IFERROR(IF(MATCH($C315,'1. 개요'!$C$68:$C$78,0)&gt;0,"O"),"X")</f>
        <v>X</v>
      </c>
      <c r="N315" s="8" t="str">
        <f t="shared" si="38"/>
        <v>X</v>
      </c>
      <c r="O315" s="2" t="str" cm="1">
        <f t="array" ref="O315">IF($O$7="N/A",$N315,INDEX($P315:$S315,$O$2))</f>
        <v>X</v>
      </c>
      <c r="P315" s="38"/>
      <c r="Q315" s="1" t="str">
        <f t="shared" si="39"/>
        <v>O</v>
      </c>
      <c r="R315" s="38"/>
      <c r="S315" s="38"/>
      <c r="T315" s="8" t="str">
        <f t="shared" si="37"/>
        <v>O</v>
      </c>
      <c r="U315" s="8" t="e">
        <f t="shared" si="40"/>
        <v>#VALUE!</v>
      </c>
      <c r="V315" s="8" t="e">
        <f t="shared" si="41"/>
        <v>#VALUE!</v>
      </c>
      <c r="X315" s="4" t="str">
        <f t="shared" si="43"/>
        <v/>
      </c>
      <c r="Y315" s="4" t="str">
        <f t="shared" si="45"/>
        <v/>
      </c>
      <c r="Z315" s="4" t="str">
        <f t="shared" si="45"/>
        <v/>
      </c>
      <c r="AA315" s="4" t="str">
        <f t="shared" si="45"/>
        <v/>
      </c>
      <c r="AB315" s="4" t="str">
        <f t="shared" si="45"/>
        <v/>
      </c>
      <c r="AC315" s="4" t="str">
        <f t="shared" si="45"/>
        <v/>
      </c>
      <c r="AD315" s="4" t="str">
        <f t="shared" si="45"/>
        <v/>
      </c>
      <c r="AE315" s="4" t="str">
        <f t="shared" si="45"/>
        <v/>
      </c>
      <c r="AF315" s="4" t="str">
        <f t="shared" si="45"/>
        <v/>
      </c>
      <c r="AG315" s="4" t="str">
        <f t="shared" si="45"/>
        <v/>
      </c>
    </row>
    <row r="316" spans="1:33">
      <c r="A316" s="137">
        <f t="shared" si="42"/>
        <v>309</v>
      </c>
      <c r="B316" s="36">
        <f>TABLE!E310</f>
        <v>0</v>
      </c>
      <c r="C316" s="36">
        <f>TABLE!F310</f>
        <v>0</v>
      </c>
      <c r="D316" s="155">
        <f>TABLE!S310</f>
        <v>0</v>
      </c>
      <c r="E316" s="176" t="e">
        <f>INDEX(기업의이해[description],MATCH(B316,기업의이해[name],0))</f>
        <v>#N/A</v>
      </c>
      <c r="F316" s="179">
        <f>+TABLE!U310</f>
        <v>0</v>
      </c>
      <c r="G316" s="177" t="str">
        <f>TEXT(TABLE!R310,"0000-00-00")</f>
        <v>0000-00-00</v>
      </c>
      <c r="H316" s="59">
        <f>+TABLE!J310</f>
        <v>0</v>
      </c>
      <c r="I316" s="59">
        <f>+TABLE!K310</f>
        <v>0</v>
      </c>
      <c r="J316" s="59">
        <f>+TABLE!M310</f>
        <v>0</v>
      </c>
      <c r="K316" s="156">
        <f>+TABLE!P310</f>
        <v>0</v>
      </c>
      <c r="L316" s="156">
        <f>+TABLE!Q310</f>
        <v>0</v>
      </c>
      <c r="M316" s="138" t="str">
        <f>IFERROR(IF(MATCH($C316,'1. 개요'!$C$68:$C$78,0)&gt;0,"O"),"X")</f>
        <v>X</v>
      </c>
      <c r="N316" s="8" t="str">
        <f t="shared" si="38"/>
        <v>X</v>
      </c>
      <c r="O316" s="2" t="str" cm="1">
        <f t="array" ref="O316">IF($O$7="N/A",$N316,INDEX($P316:$S316,$O$2))</f>
        <v>X</v>
      </c>
      <c r="P316" s="38"/>
      <c r="Q316" s="1" t="str">
        <f t="shared" si="39"/>
        <v>O</v>
      </c>
      <c r="R316" s="38"/>
      <c r="S316" s="38"/>
      <c r="T316" s="8" t="str">
        <f t="shared" si="37"/>
        <v>O</v>
      </c>
      <c r="U316" s="8" t="e">
        <f t="shared" si="40"/>
        <v>#VALUE!</v>
      </c>
      <c r="V316" s="8" t="e">
        <f t="shared" si="41"/>
        <v>#VALUE!</v>
      </c>
      <c r="X316" s="4" t="str">
        <f t="shared" si="43"/>
        <v/>
      </c>
      <c r="Y316" s="4" t="str">
        <f t="shared" si="45"/>
        <v/>
      </c>
      <c r="Z316" s="4" t="str">
        <f t="shared" si="45"/>
        <v/>
      </c>
      <c r="AA316" s="4" t="str">
        <f t="shared" si="45"/>
        <v/>
      </c>
      <c r="AB316" s="4" t="str">
        <f t="shared" si="45"/>
        <v/>
      </c>
      <c r="AC316" s="4" t="str">
        <f t="shared" si="45"/>
        <v/>
      </c>
      <c r="AD316" s="4" t="str">
        <f t="shared" si="45"/>
        <v/>
      </c>
      <c r="AE316" s="4" t="str">
        <f t="shared" si="45"/>
        <v/>
      </c>
      <c r="AF316" s="4" t="str">
        <f t="shared" si="45"/>
        <v/>
      </c>
      <c r="AG316" s="4" t="str">
        <f t="shared" si="45"/>
        <v/>
      </c>
    </row>
    <row r="317" spans="1:33">
      <c r="A317" s="6">
        <f t="shared" si="42"/>
        <v>310</v>
      </c>
      <c r="B317" s="36">
        <f>TABLE!E311</f>
        <v>0</v>
      </c>
      <c r="C317" s="36">
        <f>TABLE!F311</f>
        <v>0</v>
      </c>
      <c r="D317" s="155">
        <f>TABLE!S311</f>
        <v>0</v>
      </c>
      <c r="E317" s="176" t="e">
        <f>INDEX(기업의이해[description],MATCH(B317,기업의이해[name],0))</f>
        <v>#N/A</v>
      </c>
      <c r="F317" s="179">
        <f>+TABLE!U311</f>
        <v>0</v>
      </c>
      <c r="G317" s="177" t="str">
        <f>TEXT(TABLE!R311,"0000-00-00")</f>
        <v>0000-00-00</v>
      </c>
      <c r="H317" s="59">
        <f>+TABLE!J311</f>
        <v>0</v>
      </c>
      <c r="I317" s="59">
        <f>+TABLE!K311</f>
        <v>0</v>
      </c>
      <c r="J317" s="59">
        <f>+TABLE!M311</f>
        <v>0</v>
      </c>
      <c r="K317" s="156">
        <f>+TABLE!P311</f>
        <v>0</v>
      </c>
      <c r="L317" s="156">
        <f>+TABLE!Q311</f>
        <v>0</v>
      </c>
      <c r="M317" s="138" t="str">
        <f>IFERROR(IF(MATCH($C317,'1. 개요'!$C$68:$C$78,0)&gt;0,"O"),"X")</f>
        <v>X</v>
      </c>
      <c r="N317" s="8" t="str">
        <f t="shared" si="38"/>
        <v>X</v>
      </c>
      <c r="O317" s="2" t="str" cm="1">
        <f t="array" ref="O317">IF($O$7="N/A",$N317,INDEX($P317:$S317,$O$2))</f>
        <v>X</v>
      </c>
      <c r="P317" s="38"/>
      <c r="Q317" s="1" t="str">
        <f t="shared" si="39"/>
        <v>O</v>
      </c>
      <c r="R317" s="38"/>
      <c r="S317" s="38"/>
      <c r="T317" s="8" t="str">
        <f t="shared" si="37"/>
        <v>O</v>
      </c>
      <c r="U317" s="8" t="e">
        <f t="shared" si="40"/>
        <v>#VALUE!</v>
      </c>
      <c r="V317" s="8" t="e">
        <f t="shared" si="41"/>
        <v>#VALUE!</v>
      </c>
      <c r="X317" s="4" t="str">
        <f t="shared" si="43"/>
        <v/>
      </c>
      <c r="Y317" s="4" t="str">
        <f t="shared" si="45"/>
        <v/>
      </c>
      <c r="Z317" s="4" t="str">
        <f t="shared" si="45"/>
        <v/>
      </c>
      <c r="AA317" s="4" t="str">
        <f t="shared" si="45"/>
        <v/>
      </c>
      <c r="AB317" s="4" t="str">
        <f t="shared" si="45"/>
        <v/>
      </c>
      <c r="AC317" s="4" t="str">
        <f t="shared" si="45"/>
        <v/>
      </c>
      <c r="AD317" s="4" t="str">
        <f t="shared" si="45"/>
        <v/>
      </c>
      <c r="AE317" s="4" t="str">
        <f t="shared" si="45"/>
        <v/>
      </c>
      <c r="AF317" s="4" t="str">
        <f t="shared" si="45"/>
        <v/>
      </c>
      <c r="AG317" s="4" t="str">
        <f t="shared" si="45"/>
        <v/>
      </c>
    </row>
    <row r="318" spans="1:33">
      <c r="A318" s="6">
        <f t="shared" si="42"/>
        <v>311</v>
      </c>
      <c r="B318" s="36">
        <f>TABLE!E312</f>
        <v>0</v>
      </c>
      <c r="C318" s="36">
        <f>TABLE!F312</f>
        <v>0</v>
      </c>
      <c r="D318" s="155">
        <f>TABLE!S312</f>
        <v>0</v>
      </c>
      <c r="E318" s="176" t="e">
        <f>INDEX(기업의이해[description],MATCH(B318,기업의이해[name],0))</f>
        <v>#N/A</v>
      </c>
      <c r="F318" s="179">
        <f>+TABLE!U312</f>
        <v>0</v>
      </c>
      <c r="G318" s="177" t="str">
        <f>TEXT(TABLE!R312,"0000-00-00")</f>
        <v>0000-00-00</v>
      </c>
      <c r="H318" s="59">
        <f>+TABLE!J312</f>
        <v>0</v>
      </c>
      <c r="I318" s="59">
        <f>+TABLE!K312</f>
        <v>0</v>
      </c>
      <c r="J318" s="59">
        <f>+TABLE!M312</f>
        <v>0</v>
      </c>
      <c r="K318" s="156">
        <f>+TABLE!P312</f>
        <v>0</v>
      </c>
      <c r="L318" s="156">
        <f>+TABLE!Q312</f>
        <v>0</v>
      </c>
      <c r="M318" s="138" t="str">
        <f>IFERROR(IF(MATCH($C318,'1. 개요'!$C$68:$C$78,0)&gt;0,"O"),"X")</f>
        <v>X</v>
      </c>
      <c r="N318" s="8" t="str">
        <f t="shared" si="38"/>
        <v>X</v>
      </c>
      <c r="O318" s="2" t="str" cm="1">
        <f t="array" ref="O318">IF($O$7="N/A",$N318,INDEX($P318:$S318,$O$2))</f>
        <v>X</v>
      </c>
      <c r="P318" s="38"/>
      <c r="Q318" s="1" t="str">
        <f t="shared" si="39"/>
        <v>O</v>
      </c>
      <c r="R318" s="38"/>
      <c r="S318" s="38"/>
      <c r="T318" s="8" t="str">
        <f t="shared" si="37"/>
        <v>O</v>
      </c>
      <c r="U318" s="8" t="e">
        <f t="shared" si="40"/>
        <v>#VALUE!</v>
      </c>
      <c r="V318" s="8" t="e">
        <f t="shared" si="41"/>
        <v>#VALUE!</v>
      </c>
      <c r="X318" s="4" t="str">
        <f t="shared" si="43"/>
        <v/>
      </c>
      <c r="Y318" s="4" t="str">
        <f t="shared" si="45"/>
        <v/>
      </c>
      <c r="Z318" s="4" t="str">
        <f t="shared" si="45"/>
        <v/>
      </c>
      <c r="AA318" s="4" t="str">
        <f t="shared" si="45"/>
        <v/>
      </c>
      <c r="AB318" s="4" t="str">
        <f t="shared" si="45"/>
        <v/>
      </c>
      <c r="AC318" s="4" t="str">
        <f t="shared" si="45"/>
        <v/>
      </c>
      <c r="AD318" s="4" t="str">
        <f t="shared" si="45"/>
        <v/>
      </c>
      <c r="AE318" s="4" t="str">
        <f t="shared" si="45"/>
        <v/>
      </c>
      <c r="AF318" s="4" t="str">
        <f t="shared" si="45"/>
        <v/>
      </c>
      <c r="AG318" s="4" t="str">
        <f t="shared" si="45"/>
        <v/>
      </c>
    </row>
    <row r="319" spans="1:33">
      <c r="A319" s="137">
        <f t="shared" si="42"/>
        <v>312</v>
      </c>
      <c r="B319" s="36">
        <f>TABLE!E313</f>
        <v>0</v>
      </c>
      <c r="C319" s="36">
        <f>TABLE!F313</f>
        <v>0</v>
      </c>
      <c r="D319" s="155">
        <f>TABLE!S313</f>
        <v>0</v>
      </c>
      <c r="E319" s="176" t="e">
        <f>INDEX(기업의이해[description],MATCH(B319,기업의이해[name],0))</f>
        <v>#N/A</v>
      </c>
      <c r="F319" s="179">
        <f>+TABLE!U313</f>
        <v>0</v>
      </c>
      <c r="G319" s="177" t="str">
        <f>TEXT(TABLE!R313,"0000-00-00")</f>
        <v>0000-00-00</v>
      </c>
      <c r="H319" s="59">
        <f>+TABLE!J313</f>
        <v>0</v>
      </c>
      <c r="I319" s="59">
        <f>+TABLE!K313</f>
        <v>0</v>
      </c>
      <c r="J319" s="59">
        <f>+TABLE!M313</f>
        <v>0</v>
      </c>
      <c r="K319" s="156">
        <f>+TABLE!P313</f>
        <v>0</v>
      </c>
      <c r="L319" s="156">
        <f>+TABLE!Q313</f>
        <v>0</v>
      </c>
      <c r="M319" s="138" t="str">
        <f>IFERROR(IF(MATCH($C319,'1. 개요'!$C$68:$C$78,0)&gt;0,"O"),"X")</f>
        <v>X</v>
      </c>
      <c r="N319" s="8" t="str">
        <f t="shared" si="38"/>
        <v>X</v>
      </c>
      <c r="O319" s="2" t="str" cm="1">
        <f t="array" ref="O319">IF($O$7="N/A",$N319,INDEX($P319:$S319,$O$2))</f>
        <v>X</v>
      </c>
      <c r="P319" s="38"/>
      <c r="Q319" s="1" t="str">
        <f t="shared" si="39"/>
        <v>O</v>
      </c>
      <c r="R319" s="38"/>
      <c r="S319" s="38"/>
      <c r="T319" s="8" t="str">
        <f t="shared" si="37"/>
        <v>O</v>
      </c>
      <c r="U319" s="8" t="e">
        <f t="shared" si="40"/>
        <v>#VALUE!</v>
      </c>
      <c r="V319" s="8" t="e">
        <f t="shared" si="41"/>
        <v>#VALUE!</v>
      </c>
      <c r="X319" s="4" t="str">
        <f t="shared" si="43"/>
        <v/>
      </c>
      <c r="Y319" s="4" t="str">
        <f t="shared" si="45"/>
        <v/>
      </c>
      <c r="Z319" s="4" t="str">
        <f t="shared" si="45"/>
        <v/>
      </c>
      <c r="AA319" s="4" t="str">
        <f t="shared" si="45"/>
        <v/>
      </c>
      <c r="AB319" s="4" t="str">
        <f t="shared" si="45"/>
        <v/>
      </c>
      <c r="AC319" s="4" t="str">
        <f t="shared" si="45"/>
        <v/>
      </c>
      <c r="AD319" s="4" t="str">
        <f t="shared" si="45"/>
        <v/>
      </c>
      <c r="AE319" s="4" t="str">
        <f t="shared" si="45"/>
        <v/>
      </c>
      <c r="AF319" s="4" t="str">
        <f t="shared" si="45"/>
        <v/>
      </c>
      <c r="AG319" s="4" t="str">
        <f t="shared" si="45"/>
        <v/>
      </c>
    </row>
    <row r="320" spans="1:33">
      <c r="A320" s="137">
        <f t="shared" si="42"/>
        <v>313</v>
      </c>
      <c r="B320" s="36">
        <f>TABLE!E314</f>
        <v>0</v>
      </c>
      <c r="C320" s="36">
        <f>TABLE!F314</f>
        <v>0</v>
      </c>
      <c r="D320" s="155">
        <f>TABLE!S314</f>
        <v>0</v>
      </c>
      <c r="E320" s="176" t="e">
        <f>INDEX(기업의이해[description],MATCH(B320,기업의이해[name],0))</f>
        <v>#N/A</v>
      </c>
      <c r="F320" s="179">
        <f>+TABLE!U314</f>
        <v>0</v>
      </c>
      <c r="G320" s="177" t="str">
        <f>TEXT(TABLE!R314,"0000-00-00")</f>
        <v>0000-00-00</v>
      </c>
      <c r="H320" s="59">
        <f>+TABLE!J314</f>
        <v>0</v>
      </c>
      <c r="I320" s="59">
        <f>+TABLE!K314</f>
        <v>0</v>
      </c>
      <c r="J320" s="59">
        <f>+TABLE!M314</f>
        <v>0</v>
      </c>
      <c r="K320" s="156">
        <f>+TABLE!P314</f>
        <v>0</v>
      </c>
      <c r="L320" s="156">
        <f>+TABLE!Q314</f>
        <v>0</v>
      </c>
      <c r="M320" s="138" t="str">
        <f>IFERROR(IF(MATCH($C320,'1. 개요'!$C$68:$C$78,0)&gt;0,"O"),"X")</f>
        <v>X</v>
      </c>
      <c r="N320" s="8" t="str">
        <f t="shared" si="38"/>
        <v>X</v>
      </c>
      <c r="O320" s="2" t="str" cm="1">
        <f t="array" ref="O320">IF($O$7="N/A",$N320,INDEX($P320:$S320,$O$2))</f>
        <v>X</v>
      </c>
      <c r="P320" s="38"/>
      <c r="Q320" s="1" t="str">
        <f t="shared" si="39"/>
        <v>O</v>
      </c>
      <c r="R320" s="38"/>
      <c r="S320" s="38"/>
      <c r="T320" s="8" t="str">
        <f t="shared" si="37"/>
        <v>O</v>
      </c>
      <c r="U320" s="8" t="e">
        <f t="shared" si="40"/>
        <v>#VALUE!</v>
      </c>
      <c r="V320" s="8" t="e">
        <f t="shared" si="41"/>
        <v>#VALUE!</v>
      </c>
      <c r="X320" s="4" t="str">
        <f t="shared" si="43"/>
        <v/>
      </c>
      <c r="Y320" s="4" t="str">
        <f t="shared" si="45"/>
        <v/>
      </c>
      <c r="Z320" s="4" t="str">
        <f t="shared" si="45"/>
        <v/>
      </c>
      <c r="AA320" s="4" t="str">
        <f t="shared" si="45"/>
        <v/>
      </c>
      <c r="AB320" s="4" t="str">
        <f t="shared" si="45"/>
        <v/>
      </c>
      <c r="AC320" s="4" t="str">
        <f t="shared" si="45"/>
        <v/>
      </c>
      <c r="AD320" s="4" t="str">
        <f t="shared" si="45"/>
        <v/>
      </c>
      <c r="AE320" s="4" t="str">
        <f t="shared" si="45"/>
        <v/>
      </c>
      <c r="AF320" s="4" t="str">
        <f t="shared" si="45"/>
        <v/>
      </c>
      <c r="AG320" s="4" t="str">
        <f t="shared" si="45"/>
        <v/>
      </c>
    </row>
    <row r="321" spans="1:33">
      <c r="A321" s="6">
        <f t="shared" si="42"/>
        <v>314</v>
      </c>
      <c r="B321" s="36">
        <f>TABLE!E315</f>
        <v>0</v>
      </c>
      <c r="C321" s="36">
        <f>TABLE!F315</f>
        <v>0</v>
      </c>
      <c r="D321" s="155">
        <f>TABLE!S315</f>
        <v>0</v>
      </c>
      <c r="E321" s="176" t="e">
        <f>INDEX(기업의이해[description],MATCH(B321,기업의이해[name],0))</f>
        <v>#N/A</v>
      </c>
      <c r="F321" s="179">
        <f>+TABLE!U315</f>
        <v>0</v>
      </c>
      <c r="G321" s="177" t="str">
        <f>TEXT(TABLE!R315,"0000-00-00")</f>
        <v>0000-00-00</v>
      </c>
      <c r="H321" s="59">
        <f>+TABLE!J315</f>
        <v>0</v>
      </c>
      <c r="I321" s="59">
        <f>+TABLE!K315</f>
        <v>0</v>
      </c>
      <c r="J321" s="59">
        <f>+TABLE!M315</f>
        <v>0</v>
      </c>
      <c r="K321" s="156">
        <f>+TABLE!P315</f>
        <v>0</v>
      </c>
      <c r="L321" s="156">
        <f>+TABLE!Q315</f>
        <v>0</v>
      </c>
      <c r="M321" s="138" t="str">
        <f>IFERROR(IF(MATCH($C321,'1. 개요'!$C$68:$C$78,0)&gt;0,"O"),"X")</f>
        <v>X</v>
      </c>
      <c r="N321" s="8" t="str">
        <f t="shared" si="38"/>
        <v>X</v>
      </c>
      <c r="O321" s="2" t="str" cm="1">
        <f t="array" ref="O321">IF($O$7="N/A",$N321,INDEX($P321:$S321,$O$2))</f>
        <v>X</v>
      </c>
      <c r="P321" s="38"/>
      <c r="Q321" s="1" t="str">
        <f t="shared" si="39"/>
        <v>O</v>
      </c>
      <c r="R321" s="38"/>
      <c r="S321" s="38"/>
      <c r="T321" s="8" t="str">
        <f t="shared" si="37"/>
        <v>O</v>
      </c>
      <c r="U321" s="8" t="e">
        <f t="shared" si="40"/>
        <v>#VALUE!</v>
      </c>
      <c r="V321" s="8" t="e">
        <f t="shared" si="41"/>
        <v>#VALUE!</v>
      </c>
      <c r="X321" s="4" t="str">
        <f t="shared" si="43"/>
        <v/>
      </c>
      <c r="Y321" s="4" t="str">
        <f t="shared" si="45"/>
        <v/>
      </c>
      <c r="Z321" s="4" t="str">
        <f t="shared" si="45"/>
        <v/>
      </c>
      <c r="AA321" s="4" t="str">
        <f t="shared" si="45"/>
        <v/>
      </c>
      <c r="AB321" s="4" t="str">
        <f t="shared" si="45"/>
        <v/>
      </c>
      <c r="AC321" s="4" t="str">
        <f t="shared" si="45"/>
        <v/>
      </c>
      <c r="AD321" s="4" t="str">
        <f t="shared" si="45"/>
        <v/>
      </c>
      <c r="AE321" s="4" t="str">
        <f t="shared" si="45"/>
        <v/>
      </c>
      <c r="AF321" s="4" t="str">
        <f t="shared" si="45"/>
        <v/>
      </c>
      <c r="AG321" s="4" t="str">
        <f t="shared" si="45"/>
        <v/>
      </c>
    </row>
    <row r="322" spans="1:33">
      <c r="A322" s="6">
        <f t="shared" si="42"/>
        <v>315</v>
      </c>
      <c r="B322" s="36">
        <f>TABLE!E316</f>
        <v>0</v>
      </c>
      <c r="C322" s="36">
        <f>TABLE!F316</f>
        <v>0</v>
      </c>
      <c r="D322" s="155">
        <f>TABLE!S316</f>
        <v>0</v>
      </c>
      <c r="E322" s="176" t="e">
        <f>INDEX(기업의이해[description],MATCH(B322,기업의이해[name],0))</f>
        <v>#N/A</v>
      </c>
      <c r="F322" s="179">
        <f>+TABLE!U316</f>
        <v>0</v>
      </c>
      <c r="G322" s="177" t="str">
        <f>TEXT(TABLE!R316,"0000-00-00")</f>
        <v>0000-00-00</v>
      </c>
      <c r="H322" s="59">
        <f>+TABLE!J316</f>
        <v>0</v>
      </c>
      <c r="I322" s="59">
        <f>+TABLE!K316</f>
        <v>0</v>
      </c>
      <c r="J322" s="59">
        <f>+TABLE!M316</f>
        <v>0</v>
      </c>
      <c r="K322" s="156">
        <f>+TABLE!P316</f>
        <v>0</v>
      </c>
      <c r="L322" s="156">
        <f>+TABLE!Q316</f>
        <v>0</v>
      </c>
      <c r="M322" s="138" t="str">
        <f>IFERROR(IF(MATCH($C322,'1. 개요'!$C$68:$C$78,0)&gt;0,"O"),"X")</f>
        <v>X</v>
      </c>
      <c r="N322" s="8" t="str">
        <f t="shared" si="38"/>
        <v>X</v>
      </c>
      <c r="O322" s="2" t="str" cm="1">
        <f t="array" ref="O322">IF($O$7="N/A",$N322,INDEX($P322:$S322,$O$2))</f>
        <v>X</v>
      </c>
      <c r="P322" s="38"/>
      <c r="Q322" s="1" t="str">
        <f t="shared" si="39"/>
        <v>O</v>
      </c>
      <c r="R322" s="38"/>
      <c r="S322" s="38"/>
      <c r="T322" s="8" t="str">
        <f t="shared" si="37"/>
        <v>O</v>
      </c>
      <c r="U322" s="8" t="e">
        <f t="shared" si="40"/>
        <v>#VALUE!</v>
      </c>
      <c r="V322" s="8" t="e">
        <f t="shared" si="41"/>
        <v>#VALUE!</v>
      </c>
      <c r="X322" s="4" t="str">
        <f t="shared" si="43"/>
        <v/>
      </c>
      <c r="Y322" s="4" t="str">
        <f t="shared" si="45"/>
        <v/>
      </c>
      <c r="Z322" s="4" t="str">
        <f t="shared" si="45"/>
        <v/>
      </c>
      <c r="AA322" s="4" t="str">
        <f t="shared" si="45"/>
        <v/>
      </c>
      <c r="AB322" s="4" t="str">
        <f t="shared" si="45"/>
        <v/>
      </c>
      <c r="AC322" s="4" t="str">
        <f t="shared" si="45"/>
        <v/>
      </c>
      <c r="AD322" s="4" t="str">
        <f t="shared" si="45"/>
        <v/>
      </c>
      <c r="AE322" s="4" t="str">
        <f t="shared" si="45"/>
        <v/>
      </c>
      <c r="AF322" s="4" t="str">
        <f t="shared" si="45"/>
        <v/>
      </c>
      <c r="AG322" s="4" t="str">
        <f t="shared" si="45"/>
        <v/>
      </c>
    </row>
    <row r="323" spans="1:33">
      <c r="A323" s="137">
        <f t="shared" si="42"/>
        <v>316</v>
      </c>
      <c r="B323" s="36">
        <f>TABLE!E317</f>
        <v>0</v>
      </c>
      <c r="C323" s="36">
        <f>TABLE!F317</f>
        <v>0</v>
      </c>
      <c r="D323" s="155">
        <f>TABLE!S317</f>
        <v>0</v>
      </c>
      <c r="E323" s="176" t="e">
        <f>INDEX(기업의이해[description],MATCH(B323,기업의이해[name],0))</f>
        <v>#N/A</v>
      </c>
      <c r="F323" s="179">
        <f>+TABLE!U317</f>
        <v>0</v>
      </c>
      <c r="G323" s="177" t="str">
        <f>TEXT(TABLE!R317,"0000-00-00")</f>
        <v>0000-00-00</v>
      </c>
      <c r="H323" s="59">
        <f>+TABLE!J317</f>
        <v>0</v>
      </c>
      <c r="I323" s="59">
        <f>+TABLE!K317</f>
        <v>0</v>
      </c>
      <c r="J323" s="59">
        <f>+TABLE!M317</f>
        <v>0</v>
      </c>
      <c r="K323" s="156">
        <f>+TABLE!P317</f>
        <v>0</v>
      </c>
      <c r="L323" s="156">
        <f>+TABLE!Q317</f>
        <v>0</v>
      </c>
      <c r="M323" s="138" t="str">
        <f>IFERROR(IF(MATCH($C323,'1. 개요'!$C$68:$C$78,0)&gt;0,"O"),"X")</f>
        <v>X</v>
      </c>
      <c r="N323" s="8" t="str">
        <f t="shared" si="38"/>
        <v>X</v>
      </c>
      <c r="O323" s="2" t="str" cm="1">
        <f t="array" ref="O323">IF($O$7="N/A",$N323,INDEX($P323:$S323,$O$2))</f>
        <v>X</v>
      </c>
      <c r="P323" s="38"/>
      <c r="Q323" s="1" t="str">
        <f t="shared" si="39"/>
        <v>O</v>
      </c>
      <c r="R323" s="38"/>
      <c r="S323" s="38"/>
      <c r="T323" s="8" t="str">
        <f t="shared" si="37"/>
        <v>O</v>
      </c>
      <c r="U323" s="8" t="e">
        <f t="shared" si="40"/>
        <v>#VALUE!</v>
      </c>
      <c r="V323" s="8" t="e">
        <f t="shared" si="41"/>
        <v>#VALUE!</v>
      </c>
      <c r="X323" s="4" t="str">
        <f t="shared" si="43"/>
        <v/>
      </c>
      <c r="Y323" s="4" t="str">
        <f t="shared" si="45"/>
        <v/>
      </c>
      <c r="Z323" s="4" t="str">
        <f t="shared" si="45"/>
        <v/>
      </c>
      <c r="AA323" s="4" t="str">
        <f t="shared" si="45"/>
        <v/>
      </c>
      <c r="AB323" s="4" t="str">
        <f t="shared" si="45"/>
        <v/>
      </c>
      <c r="AC323" s="4" t="str">
        <f t="shared" si="45"/>
        <v/>
      </c>
      <c r="AD323" s="4" t="str">
        <f t="shared" si="45"/>
        <v/>
      </c>
      <c r="AE323" s="4" t="str">
        <f t="shared" si="45"/>
        <v/>
      </c>
      <c r="AF323" s="4" t="str">
        <f t="shared" si="45"/>
        <v/>
      </c>
      <c r="AG323" s="4" t="str">
        <f t="shared" si="45"/>
        <v/>
      </c>
    </row>
    <row r="324" spans="1:33">
      <c r="A324" s="6">
        <f t="shared" si="42"/>
        <v>317</v>
      </c>
      <c r="B324" s="36">
        <f>TABLE!E318</f>
        <v>0</v>
      </c>
      <c r="C324" s="36">
        <f>TABLE!F318</f>
        <v>0</v>
      </c>
      <c r="D324" s="155">
        <f>TABLE!S318</f>
        <v>0</v>
      </c>
      <c r="E324" s="176" t="e">
        <f>INDEX(기업의이해[description],MATCH(B324,기업의이해[name],0))</f>
        <v>#N/A</v>
      </c>
      <c r="F324" s="179">
        <f>+TABLE!U318</f>
        <v>0</v>
      </c>
      <c r="G324" s="177" t="str">
        <f>TEXT(TABLE!R318,"0000-00-00")</f>
        <v>0000-00-00</v>
      </c>
      <c r="H324" s="59">
        <f>+TABLE!J318</f>
        <v>0</v>
      </c>
      <c r="I324" s="59">
        <f>+TABLE!K318</f>
        <v>0</v>
      </c>
      <c r="J324" s="59">
        <f>+TABLE!M318</f>
        <v>0</v>
      </c>
      <c r="K324" s="156">
        <f>+TABLE!P318</f>
        <v>0</v>
      </c>
      <c r="L324" s="156">
        <f>+TABLE!Q318</f>
        <v>0</v>
      </c>
      <c r="M324" s="138" t="str">
        <f>IFERROR(IF(MATCH($C324,'1. 개요'!$C$68:$C$78,0)&gt;0,"O"),"X")</f>
        <v>X</v>
      </c>
      <c r="N324" s="8" t="str">
        <f t="shared" si="38"/>
        <v>X</v>
      </c>
      <c r="O324" s="2" t="str" cm="1">
        <f t="array" ref="O324">IF($O$7="N/A",$N324,INDEX($P324:$S324,$O$2))</f>
        <v>X</v>
      </c>
      <c r="P324" s="38"/>
      <c r="Q324" s="1" t="str">
        <f t="shared" si="39"/>
        <v>O</v>
      </c>
      <c r="R324" s="38"/>
      <c r="S324" s="38"/>
      <c r="T324" s="8" t="str">
        <f t="shared" si="37"/>
        <v>O</v>
      </c>
      <c r="U324" s="8" t="e">
        <f t="shared" si="40"/>
        <v>#VALUE!</v>
      </c>
      <c r="V324" s="8" t="e">
        <f t="shared" si="41"/>
        <v>#VALUE!</v>
      </c>
      <c r="X324" s="4" t="str">
        <f t="shared" si="43"/>
        <v/>
      </c>
      <c r="Y324" s="4" t="str">
        <f t="shared" si="45"/>
        <v/>
      </c>
      <c r="Z324" s="4" t="str">
        <f t="shared" si="45"/>
        <v/>
      </c>
      <c r="AA324" s="4" t="str">
        <f t="shared" si="45"/>
        <v/>
      </c>
      <c r="AB324" s="4" t="str">
        <f t="shared" si="45"/>
        <v/>
      </c>
      <c r="AC324" s="4" t="str">
        <f t="shared" si="45"/>
        <v/>
      </c>
      <c r="AD324" s="4" t="str">
        <f t="shared" si="45"/>
        <v/>
      </c>
      <c r="AE324" s="4" t="str">
        <f t="shared" si="45"/>
        <v/>
      </c>
      <c r="AF324" s="4" t="str">
        <f t="shared" si="45"/>
        <v/>
      </c>
      <c r="AG324" s="4" t="str">
        <f t="shared" si="45"/>
        <v/>
      </c>
    </row>
    <row r="325" spans="1:33">
      <c r="A325" s="6">
        <f t="shared" si="42"/>
        <v>318</v>
      </c>
      <c r="B325" s="36">
        <f>TABLE!E319</f>
        <v>0</v>
      </c>
      <c r="C325" s="36">
        <f>TABLE!F319</f>
        <v>0</v>
      </c>
      <c r="D325" s="155">
        <f>TABLE!S319</f>
        <v>0</v>
      </c>
      <c r="E325" s="176" t="e">
        <f>INDEX(기업의이해[description],MATCH(B325,기업의이해[name],0))</f>
        <v>#N/A</v>
      </c>
      <c r="F325" s="179">
        <f>+TABLE!U319</f>
        <v>0</v>
      </c>
      <c r="G325" s="177" t="str">
        <f>TEXT(TABLE!R319,"0000-00-00")</f>
        <v>0000-00-00</v>
      </c>
      <c r="H325" s="59">
        <f>+TABLE!J319</f>
        <v>0</v>
      </c>
      <c r="I325" s="59">
        <f>+TABLE!K319</f>
        <v>0</v>
      </c>
      <c r="J325" s="59">
        <f>+TABLE!M319</f>
        <v>0</v>
      </c>
      <c r="K325" s="156">
        <f>+TABLE!P319</f>
        <v>0</v>
      </c>
      <c r="L325" s="156">
        <f>+TABLE!Q319</f>
        <v>0</v>
      </c>
      <c r="M325" s="138" t="str">
        <f>IFERROR(IF(MATCH($C325,'1. 개요'!$C$68:$C$78,0)&gt;0,"O"),"X")</f>
        <v>X</v>
      </c>
      <c r="N325" s="8" t="str">
        <f t="shared" si="38"/>
        <v>X</v>
      </c>
      <c r="O325" s="2" t="str" cm="1">
        <f t="array" ref="O325">IF($O$7="N/A",$N325,INDEX($P325:$S325,$O$2))</f>
        <v>X</v>
      </c>
      <c r="P325" s="38"/>
      <c r="Q325" s="1" t="str">
        <f t="shared" si="39"/>
        <v>O</v>
      </c>
      <c r="R325" s="38"/>
      <c r="S325" s="38"/>
      <c r="T325" s="8" t="str">
        <f t="shared" si="37"/>
        <v>O</v>
      </c>
      <c r="U325" s="8" t="e">
        <f t="shared" si="40"/>
        <v>#VALUE!</v>
      </c>
      <c r="V325" s="8" t="e">
        <f t="shared" si="41"/>
        <v>#VALUE!</v>
      </c>
      <c r="X325" s="4" t="str">
        <f t="shared" si="43"/>
        <v/>
      </c>
      <c r="Y325" s="4" t="str">
        <f t="shared" si="45"/>
        <v/>
      </c>
      <c r="Z325" s="4" t="str">
        <f t="shared" si="45"/>
        <v/>
      </c>
      <c r="AA325" s="4" t="str">
        <f t="shared" si="45"/>
        <v/>
      </c>
      <c r="AB325" s="4" t="str">
        <f t="shared" si="45"/>
        <v/>
      </c>
      <c r="AC325" s="4" t="str">
        <f t="shared" si="45"/>
        <v/>
      </c>
      <c r="AD325" s="4" t="str">
        <f t="shared" si="45"/>
        <v/>
      </c>
      <c r="AE325" s="4" t="str">
        <f t="shared" si="45"/>
        <v/>
      </c>
      <c r="AF325" s="4" t="str">
        <f t="shared" si="45"/>
        <v/>
      </c>
      <c r="AG325" s="4" t="str">
        <f t="shared" si="45"/>
        <v/>
      </c>
    </row>
    <row r="326" spans="1:33">
      <c r="A326" s="137">
        <f t="shared" si="42"/>
        <v>319</v>
      </c>
      <c r="B326" s="36">
        <f>TABLE!E320</f>
        <v>0</v>
      </c>
      <c r="C326" s="36">
        <f>TABLE!F320</f>
        <v>0</v>
      </c>
      <c r="D326" s="155">
        <f>TABLE!S320</f>
        <v>0</v>
      </c>
      <c r="E326" s="176" t="e">
        <f>INDEX(기업의이해[description],MATCH(B326,기업의이해[name],0))</f>
        <v>#N/A</v>
      </c>
      <c r="F326" s="179">
        <f>+TABLE!U320</f>
        <v>0</v>
      </c>
      <c r="G326" s="177" t="str">
        <f>TEXT(TABLE!R320,"0000-00-00")</f>
        <v>0000-00-00</v>
      </c>
      <c r="H326" s="59">
        <f>+TABLE!J320</f>
        <v>0</v>
      </c>
      <c r="I326" s="59">
        <f>+TABLE!K320</f>
        <v>0</v>
      </c>
      <c r="J326" s="59">
        <f>+TABLE!M320</f>
        <v>0</v>
      </c>
      <c r="K326" s="156">
        <f>+TABLE!P320</f>
        <v>0</v>
      </c>
      <c r="L326" s="156">
        <f>+TABLE!Q320</f>
        <v>0</v>
      </c>
      <c r="M326" s="138" t="str">
        <f>IFERROR(IF(MATCH($C326,'1. 개요'!$C$68:$C$78,0)&gt;0,"O"),"X")</f>
        <v>X</v>
      </c>
      <c r="N326" s="8" t="str">
        <f t="shared" si="38"/>
        <v>X</v>
      </c>
      <c r="O326" s="2" t="str" cm="1">
        <f t="array" ref="O326">IF($O$7="N/A",$N326,INDEX($P326:$S326,$O$2))</f>
        <v>X</v>
      </c>
      <c r="P326" s="38"/>
      <c r="Q326" s="1" t="str">
        <f t="shared" si="39"/>
        <v>O</v>
      </c>
      <c r="R326" s="38"/>
      <c r="S326" s="38"/>
      <c r="T326" s="8" t="str">
        <f t="shared" si="37"/>
        <v>O</v>
      </c>
      <c r="U326" s="8" t="e">
        <f t="shared" si="40"/>
        <v>#VALUE!</v>
      </c>
      <c r="V326" s="8" t="e">
        <f t="shared" si="41"/>
        <v>#VALUE!</v>
      </c>
      <c r="X326" s="4" t="str">
        <f t="shared" si="43"/>
        <v/>
      </c>
      <c r="Y326" s="4" t="str">
        <f t="shared" si="45"/>
        <v/>
      </c>
      <c r="Z326" s="4" t="str">
        <f t="shared" si="45"/>
        <v/>
      </c>
      <c r="AA326" s="4" t="str">
        <f t="shared" si="45"/>
        <v/>
      </c>
      <c r="AB326" s="4" t="str">
        <f t="shared" si="45"/>
        <v/>
      </c>
      <c r="AC326" s="4" t="str">
        <f t="shared" si="45"/>
        <v/>
      </c>
      <c r="AD326" s="4" t="str">
        <f t="shared" si="45"/>
        <v/>
      </c>
      <c r="AE326" s="4" t="str">
        <f t="shared" si="45"/>
        <v/>
      </c>
      <c r="AF326" s="4" t="str">
        <f t="shared" si="45"/>
        <v/>
      </c>
      <c r="AG326" s="4" t="str">
        <f t="shared" si="45"/>
        <v/>
      </c>
    </row>
    <row r="327" spans="1:33">
      <c r="A327" s="6">
        <f t="shared" si="42"/>
        <v>320</v>
      </c>
      <c r="B327" s="36">
        <f>TABLE!E321</f>
        <v>0</v>
      </c>
      <c r="C327" s="36">
        <f>TABLE!F321</f>
        <v>0</v>
      </c>
      <c r="D327" s="155">
        <f>TABLE!S321</f>
        <v>0</v>
      </c>
      <c r="E327" s="176" t="e">
        <f>INDEX(기업의이해[description],MATCH(B327,기업의이해[name],0))</f>
        <v>#N/A</v>
      </c>
      <c r="F327" s="179">
        <f>+TABLE!U321</f>
        <v>0</v>
      </c>
      <c r="G327" s="177" t="str">
        <f>TEXT(TABLE!R321,"0000-00-00")</f>
        <v>0000-00-00</v>
      </c>
      <c r="H327" s="59">
        <f>+TABLE!J321</f>
        <v>0</v>
      </c>
      <c r="I327" s="59">
        <f>+TABLE!K321</f>
        <v>0</v>
      </c>
      <c r="J327" s="59">
        <f>+TABLE!M321</f>
        <v>0</v>
      </c>
      <c r="K327" s="156">
        <f>+TABLE!P321</f>
        <v>0</v>
      </c>
      <c r="L327" s="156">
        <f>+TABLE!Q321</f>
        <v>0</v>
      </c>
      <c r="M327" s="138" t="str">
        <f>IFERROR(IF(MATCH($C327,'1. 개요'!$C$68:$C$78,0)&gt;0,"O"),"X")</f>
        <v>X</v>
      </c>
      <c r="N327" s="8" t="str">
        <f t="shared" si="38"/>
        <v>X</v>
      </c>
      <c r="O327" s="2" t="str" cm="1">
        <f t="array" ref="O327">IF($O$7="N/A",$N327,INDEX($P327:$S327,$O$2))</f>
        <v>X</v>
      </c>
      <c r="P327" s="38"/>
      <c r="Q327" s="1" t="str">
        <f t="shared" si="39"/>
        <v>O</v>
      </c>
      <c r="R327" s="38"/>
      <c r="S327" s="38"/>
      <c r="T327" s="8" t="str">
        <f t="shared" si="37"/>
        <v>O</v>
      </c>
      <c r="U327" s="8" t="e">
        <f t="shared" si="40"/>
        <v>#VALUE!</v>
      </c>
      <c r="V327" s="8" t="e">
        <f t="shared" si="41"/>
        <v>#VALUE!</v>
      </c>
      <c r="X327" s="4" t="str">
        <f t="shared" si="43"/>
        <v/>
      </c>
      <c r="Y327" s="4" t="str">
        <f t="shared" si="45"/>
        <v/>
      </c>
      <c r="Z327" s="4" t="str">
        <f t="shared" si="45"/>
        <v/>
      </c>
      <c r="AA327" s="4" t="str">
        <f t="shared" si="45"/>
        <v/>
      </c>
      <c r="AB327" s="4" t="str">
        <f t="shared" si="45"/>
        <v/>
      </c>
      <c r="AC327" s="4" t="str">
        <f t="shared" si="45"/>
        <v/>
      </c>
      <c r="AD327" s="4" t="str">
        <f t="shared" si="45"/>
        <v/>
      </c>
      <c r="AE327" s="4" t="str">
        <f t="shared" si="45"/>
        <v/>
      </c>
      <c r="AF327" s="4" t="str">
        <f t="shared" si="45"/>
        <v/>
      </c>
      <c r="AG327" s="4" t="str">
        <f t="shared" si="45"/>
        <v/>
      </c>
    </row>
    <row r="328" spans="1:33">
      <c r="A328" s="6">
        <f t="shared" si="42"/>
        <v>321</v>
      </c>
      <c r="B328" s="36">
        <f>TABLE!E322</f>
        <v>0</v>
      </c>
      <c r="C328" s="36">
        <f>TABLE!F322</f>
        <v>0</v>
      </c>
      <c r="D328" s="155">
        <f>TABLE!S322</f>
        <v>0</v>
      </c>
      <c r="E328" s="176" t="e">
        <f>INDEX(기업의이해[description],MATCH(B328,기업의이해[name],0))</f>
        <v>#N/A</v>
      </c>
      <c r="F328" s="179">
        <f>+TABLE!U322</f>
        <v>0</v>
      </c>
      <c r="G328" s="177" t="str">
        <f>TEXT(TABLE!R322,"0000-00-00")</f>
        <v>0000-00-00</v>
      </c>
      <c r="H328" s="59">
        <f>+TABLE!J322</f>
        <v>0</v>
      </c>
      <c r="I328" s="59">
        <f>+TABLE!K322</f>
        <v>0</v>
      </c>
      <c r="J328" s="59">
        <f>+TABLE!M322</f>
        <v>0</v>
      </c>
      <c r="K328" s="156">
        <f>+TABLE!P322</f>
        <v>0</v>
      </c>
      <c r="L328" s="156">
        <f>+TABLE!Q322</f>
        <v>0</v>
      </c>
      <c r="M328" s="138" t="str">
        <f>IFERROR(IF(MATCH($C328,'1. 개요'!$C$68:$C$78,0)&gt;0,"O"),"X")</f>
        <v>X</v>
      </c>
      <c r="N328" s="8" t="str">
        <f t="shared" si="38"/>
        <v>X</v>
      </c>
      <c r="O328" s="2" t="str" cm="1">
        <f t="array" ref="O328">IF($O$7="N/A",$N328,INDEX($P328:$S328,$O$2))</f>
        <v>X</v>
      </c>
      <c r="P328" s="38"/>
      <c r="Q328" s="1" t="str">
        <f t="shared" si="39"/>
        <v>O</v>
      </c>
      <c r="R328" s="38"/>
      <c r="S328" s="38"/>
      <c r="T328" s="8" t="str">
        <f t="shared" ref="T328:T391" si="46">IF(OR(K328="정지",L328="관리"),"X","O")</f>
        <v>O</v>
      </c>
      <c r="U328" s="8" t="e">
        <f t="shared" si="40"/>
        <v>#VALUE!</v>
      </c>
      <c r="V328" s="8" t="e">
        <f t="shared" si="41"/>
        <v>#VALUE!</v>
      </c>
      <c r="X328" s="4" t="str">
        <f t="shared" si="43"/>
        <v/>
      </c>
      <c r="Y328" s="4" t="str">
        <f t="shared" si="45"/>
        <v/>
      </c>
      <c r="Z328" s="4" t="str">
        <f t="shared" si="45"/>
        <v/>
      </c>
      <c r="AA328" s="4" t="str">
        <f t="shared" si="45"/>
        <v/>
      </c>
      <c r="AB328" s="4" t="str">
        <f t="shared" si="45"/>
        <v/>
      </c>
      <c r="AC328" s="4" t="str">
        <f t="shared" ref="Y328:AG356" si="47">IF(AC$7="N/A", "", COUNTIF($D328:$E328, "*" &amp; AC$7 &amp; "*"))</f>
        <v/>
      </c>
      <c r="AD328" s="4" t="str">
        <f t="shared" si="47"/>
        <v/>
      </c>
      <c r="AE328" s="4" t="str">
        <f t="shared" si="47"/>
        <v/>
      </c>
      <c r="AF328" s="4" t="str">
        <f t="shared" si="47"/>
        <v/>
      </c>
      <c r="AG328" s="4" t="str">
        <f t="shared" si="47"/>
        <v/>
      </c>
    </row>
    <row r="329" spans="1:33">
      <c r="A329" s="6">
        <f t="shared" si="42"/>
        <v>322</v>
      </c>
      <c r="B329" s="36">
        <f>TABLE!E323</f>
        <v>0</v>
      </c>
      <c r="C329" s="36">
        <f>TABLE!F323</f>
        <v>0</v>
      </c>
      <c r="D329" s="155">
        <f>TABLE!S323</f>
        <v>0</v>
      </c>
      <c r="E329" s="176" t="e">
        <f>INDEX(기업의이해[description],MATCH(B329,기업의이해[name],0))</f>
        <v>#N/A</v>
      </c>
      <c r="F329" s="179">
        <f>+TABLE!U323</f>
        <v>0</v>
      </c>
      <c r="G329" s="177" t="str">
        <f>TEXT(TABLE!R323,"0000-00-00")</f>
        <v>0000-00-00</v>
      </c>
      <c r="H329" s="59">
        <f>+TABLE!J323</f>
        <v>0</v>
      </c>
      <c r="I329" s="59">
        <f>+TABLE!K323</f>
        <v>0</v>
      </c>
      <c r="J329" s="59">
        <f>+TABLE!M323</f>
        <v>0</v>
      </c>
      <c r="K329" s="156">
        <f>+TABLE!P323</f>
        <v>0</v>
      </c>
      <c r="L329" s="156">
        <f>+TABLE!Q323</f>
        <v>0</v>
      </c>
      <c r="M329" s="138" t="str">
        <f>IFERROR(IF(MATCH($C329,'1. 개요'!$C$68:$C$78,0)&gt;0,"O"),"X")</f>
        <v>X</v>
      </c>
      <c r="N329" s="8" t="str">
        <f t="shared" ref="N329:N392" si="48">IF(SUM(X329:AG329)=0,"X","O")</f>
        <v>X</v>
      </c>
      <c r="O329" s="2" t="str" cm="1">
        <f t="array" ref="O329">IF($O$7="N/A",$N329,INDEX($P329:$S329,$O$2))</f>
        <v>X</v>
      </c>
      <c r="P329" s="38"/>
      <c r="Q329" s="1" t="str">
        <f t="shared" ref="Q329:Q392" si="49">IF(MIN($I329:$J329)&lt;0,"check","O")</f>
        <v>O</v>
      </c>
      <c r="R329" s="38"/>
      <c r="S329" s="38"/>
      <c r="T329" s="8" t="str">
        <f t="shared" si="46"/>
        <v>O</v>
      </c>
      <c r="U329" s="8" t="e">
        <f t="shared" ref="U329:U392" si="50">IF(($C$6-G329)&lt;730,"X","O")</f>
        <v>#VALUE!</v>
      </c>
      <c r="V329" s="8" t="e">
        <f t="shared" ref="V329:V392" si="51">IF(AND(M329="O", N329="O", O329="O", T329="O", U329="O"), "O", "X")</f>
        <v>#VALUE!</v>
      </c>
      <c r="X329" s="4" t="str">
        <f t="shared" si="43"/>
        <v/>
      </c>
      <c r="Y329" s="4" t="str">
        <f t="shared" si="47"/>
        <v/>
      </c>
      <c r="Z329" s="4" t="str">
        <f t="shared" si="47"/>
        <v/>
      </c>
      <c r="AA329" s="4" t="str">
        <f t="shared" si="47"/>
        <v/>
      </c>
      <c r="AB329" s="4" t="str">
        <f t="shared" si="47"/>
        <v/>
      </c>
      <c r="AC329" s="4" t="str">
        <f t="shared" si="47"/>
        <v/>
      </c>
      <c r="AD329" s="4" t="str">
        <f t="shared" si="47"/>
        <v/>
      </c>
      <c r="AE329" s="4" t="str">
        <f t="shared" si="47"/>
        <v/>
      </c>
      <c r="AF329" s="4" t="str">
        <f t="shared" si="47"/>
        <v/>
      </c>
      <c r="AG329" s="4" t="str">
        <f t="shared" si="47"/>
        <v/>
      </c>
    </row>
    <row r="330" spans="1:33">
      <c r="A330" s="6">
        <f t="shared" ref="A330:A393" si="52">A329+1</f>
        <v>323</v>
      </c>
      <c r="B330" s="36">
        <f>TABLE!E324</f>
        <v>0</v>
      </c>
      <c r="C330" s="36">
        <f>TABLE!F324</f>
        <v>0</v>
      </c>
      <c r="D330" s="155">
        <f>TABLE!S324</f>
        <v>0</v>
      </c>
      <c r="E330" s="176" t="e">
        <f>INDEX(기업의이해[description],MATCH(B330,기업의이해[name],0))</f>
        <v>#N/A</v>
      </c>
      <c r="F330" s="179">
        <f>+TABLE!U324</f>
        <v>0</v>
      </c>
      <c r="G330" s="177" t="str">
        <f>TEXT(TABLE!R324,"0000-00-00")</f>
        <v>0000-00-00</v>
      </c>
      <c r="H330" s="59">
        <f>+TABLE!J324</f>
        <v>0</v>
      </c>
      <c r="I330" s="59">
        <f>+TABLE!K324</f>
        <v>0</v>
      </c>
      <c r="J330" s="59">
        <f>+TABLE!M324</f>
        <v>0</v>
      </c>
      <c r="K330" s="156">
        <f>+TABLE!P324</f>
        <v>0</v>
      </c>
      <c r="L330" s="156">
        <f>+TABLE!Q324</f>
        <v>0</v>
      </c>
      <c r="M330" s="138" t="str">
        <f>IFERROR(IF(MATCH($C330,'1. 개요'!$C$68:$C$78,0)&gt;0,"O"),"X")</f>
        <v>X</v>
      </c>
      <c r="N330" s="8" t="str">
        <f t="shared" si="48"/>
        <v>X</v>
      </c>
      <c r="O330" s="2" t="str" cm="1">
        <f t="array" ref="O330">IF($O$7="N/A",$N330,INDEX($P330:$S330,$O$2))</f>
        <v>X</v>
      </c>
      <c r="P330" s="38"/>
      <c r="Q330" s="1" t="str">
        <f t="shared" si="49"/>
        <v>O</v>
      </c>
      <c r="R330" s="38"/>
      <c r="S330" s="38"/>
      <c r="T330" s="8" t="str">
        <f t="shared" si="46"/>
        <v>O</v>
      </c>
      <c r="U330" s="8" t="e">
        <f t="shared" si="50"/>
        <v>#VALUE!</v>
      </c>
      <c r="V330" s="8" t="e">
        <f t="shared" si="51"/>
        <v>#VALUE!</v>
      </c>
      <c r="X330" s="4" t="str">
        <f t="shared" ref="X330:X393" si="53">IF(X$7="N/A", "", COUNTIF($D330:$E330, "*" &amp; X$7 &amp; "*"))</f>
        <v/>
      </c>
      <c r="Y330" s="4" t="str">
        <f t="shared" si="47"/>
        <v/>
      </c>
      <c r="Z330" s="4" t="str">
        <f t="shared" si="47"/>
        <v/>
      </c>
      <c r="AA330" s="4" t="str">
        <f t="shared" si="47"/>
        <v/>
      </c>
      <c r="AB330" s="4" t="str">
        <f t="shared" si="47"/>
        <v/>
      </c>
      <c r="AC330" s="4" t="str">
        <f t="shared" si="47"/>
        <v/>
      </c>
      <c r="AD330" s="4" t="str">
        <f t="shared" si="47"/>
        <v/>
      </c>
      <c r="AE330" s="4" t="str">
        <f t="shared" si="47"/>
        <v/>
      </c>
      <c r="AF330" s="4" t="str">
        <f t="shared" si="47"/>
        <v/>
      </c>
      <c r="AG330" s="4" t="str">
        <f t="shared" si="47"/>
        <v/>
      </c>
    </row>
    <row r="331" spans="1:33">
      <c r="A331" s="6">
        <f t="shared" si="52"/>
        <v>324</v>
      </c>
      <c r="B331" s="36">
        <f>TABLE!E325</f>
        <v>0</v>
      </c>
      <c r="C331" s="36">
        <f>TABLE!F325</f>
        <v>0</v>
      </c>
      <c r="D331" s="155">
        <f>TABLE!S325</f>
        <v>0</v>
      </c>
      <c r="E331" s="176" t="e">
        <f>INDEX(기업의이해[description],MATCH(B331,기업의이해[name],0))</f>
        <v>#N/A</v>
      </c>
      <c r="F331" s="179">
        <f>+TABLE!U325</f>
        <v>0</v>
      </c>
      <c r="G331" s="177" t="str">
        <f>TEXT(TABLE!R325,"0000-00-00")</f>
        <v>0000-00-00</v>
      </c>
      <c r="H331" s="59">
        <f>+TABLE!J325</f>
        <v>0</v>
      </c>
      <c r="I331" s="59">
        <f>+TABLE!K325</f>
        <v>0</v>
      </c>
      <c r="J331" s="59">
        <f>+TABLE!M325</f>
        <v>0</v>
      </c>
      <c r="K331" s="156">
        <f>+TABLE!P325</f>
        <v>0</v>
      </c>
      <c r="L331" s="156">
        <f>+TABLE!Q325</f>
        <v>0</v>
      </c>
      <c r="M331" s="138" t="str">
        <f>IFERROR(IF(MATCH($C331,'1. 개요'!$C$68:$C$78,0)&gt;0,"O"),"X")</f>
        <v>X</v>
      </c>
      <c r="N331" s="8" t="str">
        <f t="shared" si="48"/>
        <v>X</v>
      </c>
      <c r="O331" s="2" t="str" cm="1">
        <f t="array" ref="O331">IF($O$7="N/A",$N331,INDEX($P331:$S331,$O$2))</f>
        <v>X</v>
      </c>
      <c r="P331" s="38"/>
      <c r="Q331" s="1" t="str">
        <f t="shared" si="49"/>
        <v>O</v>
      </c>
      <c r="R331" s="38"/>
      <c r="S331" s="38"/>
      <c r="T331" s="8" t="str">
        <f t="shared" si="46"/>
        <v>O</v>
      </c>
      <c r="U331" s="8" t="e">
        <f t="shared" si="50"/>
        <v>#VALUE!</v>
      </c>
      <c r="V331" s="8" t="e">
        <f t="shared" si="51"/>
        <v>#VALUE!</v>
      </c>
      <c r="X331" s="4" t="str">
        <f t="shared" si="53"/>
        <v/>
      </c>
      <c r="Y331" s="4" t="str">
        <f t="shared" si="47"/>
        <v/>
      </c>
      <c r="Z331" s="4" t="str">
        <f t="shared" si="47"/>
        <v/>
      </c>
      <c r="AA331" s="4" t="str">
        <f t="shared" si="47"/>
        <v/>
      </c>
      <c r="AB331" s="4" t="str">
        <f t="shared" si="47"/>
        <v/>
      </c>
      <c r="AC331" s="4" t="str">
        <f t="shared" si="47"/>
        <v/>
      </c>
      <c r="AD331" s="4" t="str">
        <f t="shared" si="47"/>
        <v/>
      </c>
      <c r="AE331" s="4" t="str">
        <f t="shared" si="47"/>
        <v/>
      </c>
      <c r="AF331" s="4" t="str">
        <f t="shared" si="47"/>
        <v/>
      </c>
      <c r="AG331" s="4" t="str">
        <f t="shared" si="47"/>
        <v/>
      </c>
    </row>
    <row r="332" spans="1:33">
      <c r="A332" s="6">
        <f t="shared" si="52"/>
        <v>325</v>
      </c>
      <c r="B332" s="36">
        <f>TABLE!E326</f>
        <v>0</v>
      </c>
      <c r="C332" s="36">
        <f>TABLE!F326</f>
        <v>0</v>
      </c>
      <c r="D332" s="155">
        <f>TABLE!S326</f>
        <v>0</v>
      </c>
      <c r="E332" s="176" t="e">
        <f>INDEX(기업의이해[description],MATCH(B332,기업의이해[name],0))</f>
        <v>#N/A</v>
      </c>
      <c r="F332" s="179">
        <f>+TABLE!U326</f>
        <v>0</v>
      </c>
      <c r="G332" s="177" t="str">
        <f>TEXT(TABLE!R326,"0000-00-00")</f>
        <v>0000-00-00</v>
      </c>
      <c r="H332" s="59">
        <f>+TABLE!J326</f>
        <v>0</v>
      </c>
      <c r="I332" s="59">
        <f>+TABLE!K326</f>
        <v>0</v>
      </c>
      <c r="J332" s="59">
        <f>+TABLE!M326</f>
        <v>0</v>
      </c>
      <c r="K332" s="156">
        <f>+TABLE!P326</f>
        <v>0</v>
      </c>
      <c r="L332" s="156">
        <f>+TABLE!Q326</f>
        <v>0</v>
      </c>
      <c r="M332" s="138" t="str">
        <f>IFERROR(IF(MATCH($C332,'1. 개요'!$C$68:$C$78,0)&gt;0,"O"),"X")</f>
        <v>X</v>
      </c>
      <c r="N332" s="8" t="str">
        <f t="shared" si="48"/>
        <v>X</v>
      </c>
      <c r="O332" s="2" t="str" cm="1">
        <f t="array" ref="O332">IF($O$7="N/A",$N332,INDEX($P332:$S332,$O$2))</f>
        <v>X</v>
      </c>
      <c r="P332" s="38"/>
      <c r="Q332" s="1" t="str">
        <f t="shared" si="49"/>
        <v>O</v>
      </c>
      <c r="R332" s="38"/>
      <c r="S332" s="38"/>
      <c r="T332" s="8" t="str">
        <f t="shared" si="46"/>
        <v>O</v>
      </c>
      <c r="U332" s="8" t="e">
        <f t="shared" si="50"/>
        <v>#VALUE!</v>
      </c>
      <c r="V332" s="8" t="e">
        <f t="shared" si="51"/>
        <v>#VALUE!</v>
      </c>
      <c r="X332" s="4" t="str">
        <f t="shared" si="53"/>
        <v/>
      </c>
      <c r="Y332" s="4" t="str">
        <f t="shared" si="47"/>
        <v/>
      </c>
      <c r="Z332" s="4" t="str">
        <f t="shared" si="47"/>
        <v/>
      </c>
      <c r="AA332" s="4" t="str">
        <f t="shared" si="47"/>
        <v/>
      </c>
      <c r="AB332" s="4" t="str">
        <f t="shared" si="47"/>
        <v/>
      </c>
      <c r="AC332" s="4" t="str">
        <f t="shared" si="47"/>
        <v/>
      </c>
      <c r="AD332" s="4" t="str">
        <f t="shared" si="47"/>
        <v/>
      </c>
      <c r="AE332" s="4" t="str">
        <f t="shared" si="47"/>
        <v/>
      </c>
      <c r="AF332" s="4" t="str">
        <f t="shared" si="47"/>
        <v/>
      </c>
      <c r="AG332" s="4" t="str">
        <f t="shared" si="47"/>
        <v/>
      </c>
    </row>
    <row r="333" spans="1:33">
      <c r="A333" s="6">
        <f t="shared" si="52"/>
        <v>326</v>
      </c>
      <c r="B333" s="36">
        <f>TABLE!E327</f>
        <v>0</v>
      </c>
      <c r="C333" s="36">
        <f>TABLE!F327</f>
        <v>0</v>
      </c>
      <c r="D333" s="155">
        <f>TABLE!S327</f>
        <v>0</v>
      </c>
      <c r="E333" s="176" t="e">
        <f>INDEX(기업의이해[description],MATCH(B333,기업의이해[name],0))</f>
        <v>#N/A</v>
      </c>
      <c r="F333" s="179">
        <f>+TABLE!U327</f>
        <v>0</v>
      </c>
      <c r="G333" s="177" t="str">
        <f>TEXT(TABLE!R327,"0000-00-00")</f>
        <v>0000-00-00</v>
      </c>
      <c r="H333" s="59">
        <f>+TABLE!J327</f>
        <v>0</v>
      </c>
      <c r="I333" s="59">
        <f>+TABLE!K327</f>
        <v>0</v>
      </c>
      <c r="J333" s="59">
        <f>+TABLE!M327</f>
        <v>0</v>
      </c>
      <c r="K333" s="156">
        <f>+TABLE!P327</f>
        <v>0</v>
      </c>
      <c r="L333" s="156">
        <f>+TABLE!Q327</f>
        <v>0</v>
      </c>
      <c r="M333" s="138" t="str">
        <f>IFERROR(IF(MATCH($C333,'1. 개요'!$C$68:$C$78,0)&gt;0,"O"),"X")</f>
        <v>X</v>
      </c>
      <c r="N333" s="8" t="str">
        <f t="shared" si="48"/>
        <v>X</v>
      </c>
      <c r="O333" s="2" t="str" cm="1">
        <f t="array" ref="O333">IF($O$7="N/A",$N333,INDEX($P333:$S333,$O$2))</f>
        <v>X</v>
      </c>
      <c r="P333" s="38"/>
      <c r="Q333" s="1" t="str">
        <f t="shared" si="49"/>
        <v>O</v>
      </c>
      <c r="R333" s="38"/>
      <c r="S333" s="38"/>
      <c r="T333" s="8" t="str">
        <f t="shared" si="46"/>
        <v>O</v>
      </c>
      <c r="U333" s="8" t="e">
        <f t="shared" si="50"/>
        <v>#VALUE!</v>
      </c>
      <c r="V333" s="8" t="e">
        <f t="shared" si="51"/>
        <v>#VALUE!</v>
      </c>
      <c r="X333" s="4" t="str">
        <f t="shared" si="53"/>
        <v/>
      </c>
      <c r="Y333" s="4" t="str">
        <f t="shared" si="47"/>
        <v/>
      </c>
      <c r="Z333" s="4" t="str">
        <f t="shared" si="47"/>
        <v/>
      </c>
      <c r="AA333" s="4" t="str">
        <f t="shared" si="47"/>
        <v/>
      </c>
      <c r="AB333" s="4" t="str">
        <f t="shared" si="47"/>
        <v/>
      </c>
      <c r="AC333" s="4" t="str">
        <f t="shared" si="47"/>
        <v/>
      </c>
      <c r="AD333" s="4" t="str">
        <f t="shared" si="47"/>
        <v/>
      </c>
      <c r="AE333" s="4" t="str">
        <f t="shared" si="47"/>
        <v/>
      </c>
      <c r="AF333" s="4" t="str">
        <f t="shared" si="47"/>
        <v/>
      </c>
      <c r="AG333" s="4" t="str">
        <f t="shared" si="47"/>
        <v/>
      </c>
    </row>
    <row r="334" spans="1:33">
      <c r="A334" s="137">
        <f t="shared" si="52"/>
        <v>327</v>
      </c>
      <c r="B334" s="36">
        <f>TABLE!E328</f>
        <v>0</v>
      </c>
      <c r="C334" s="36">
        <f>TABLE!F328</f>
        <v>0</v>
      </c>
      <c r="D334" s="155">
        <f>TABLE!S328</f>
        <v>0</v>
      </c>
      <c r="E334" s="176" t="e">
        <f>INDEX(기업의이해[description],MATCH(B334,기업의이해[name],0))</f>
        <v>#N/A</v>
      </c>
      <c r="F334" s="179">
        <f>+TABLE!U328</f>
        <v>0</v>
      </c>
      <c r="G334" s="177" t="str">
        <f>TEXT(TABLE!R328,"0000-00-00")</f>
        <v>0000-00-00</v>
      </c>
      <c r="H334" s="59">
        <f>+TABLE!J328</f>
        <v>0</v>
      </c>
      <c r="I334" s="59">
        <f>+TABLE!K328</f>
        <v>0</v>
      </c>
      <c r="J334" s="59">
        <f>+TABLE!M328</f>
        <v>0</v>
      </c>
      <c r="K334" s="156">
        <f>+TABLE!P328</f>
        <v>0</v>
      </c>
      <c r="L334" s="156">
        <f>+TABLE!Q328</f>
        <v>0</v>
      </c>
      <c r="M334" s="138" t="str">
        <f>IFERROR(IF(MATCH($C334,'1. 개요'!$C$68:$C$78,0)&gt;0,"O"),"X")</f>
        <v>X</v>
      </c>
      <c r="N334" s="8" t="str">
        <f t="shared" si="48"/>
        <v>X</v>
      </c>
      <c r="O334" s="2" t="str" cm="1">
        <f t="array" ref="O334">IF($O$7="N/A",$N334,INDEX($P334:$S334,$O$2))</f>
        <v>X</v>
      </c>
      <c r="P334" s="38"/>
      <c r="Q334" s="1" t="str">
        <f t="shared" si="49"/>
        <v>O</v>
      </c>
      <c r="R334" s="38"/>
      <c r="S334" s="38"/>
      <c r="T334" s="8" t="str">
        <f t="shared" si="46"/>
        <v>O</v>
      </c>
      <c r="U334" s="8" t="e">
        <f t="shared" si="50"/>
        <v>#VALUE!</v>
      </c>
      <c r="V334" s="8" t="e">
        <f t="shared" si="51"/>
        <v>#VALUE!</v>
      </c>
      <c r="X334" s="4" t="str">
        <f t="shared" si="53"/>
        <v/>
      </c>
      <c r="Y334" s="4" t="str">
        <f t="shared" si="47"/>
        <v/>
      </c>
      <c r="Z334" s="4" t="str">
        <f t="shared" si="47"/>
        <v/>
      </c>
      <c r="AA334" s="4" t="str">
        <f t="shared" si="47"/>
        <v/>
      </c>
      <c r="AB334" s="4" t="str">
        <f t="shared" si="47"/>
        <v/>
      </c>
      <c r="AC334" s="4" t="str">
        <f t="shared" si="47"/>
        <v/>
      </c>
      <c r="AD334" s="4" t="str">
        <f t="shared" si="47"/>
        <v/>
      </c>
      <c r="AE334" s="4" t="str">
        <f t="shared" si="47"/>
        <v/>
      </c>
      <c r="AF334" s="4" t="str">
        <f t="shared" si="47"/>
        <v/>
      </c>
      <c r="AG334" s="4" t="str">
        <f t="shared" si="47"/>
        <v/>
      </c>
    </row>
    <row r="335" spans="1:33">
      <c r="A335" s="6">
        <f t="shared" si="52"/>
        <v>328</v>
      </c>
      <c r="B335" s="36">
        <f>TABLE!E329</f>
        <v>0</v>
      </c>
      <c r="C335" s="36">
        <f>TABLE!F329</f>
        <v>0</v>
      </c>
      <c r="D335" s="155">
        <f>TABLE!S329</f>
        <v>0</v>
      </c>
      <c r="E335" s="176" t="e">
        <f>INDEX(기업의이해[description],MATCH(B335,기업의이해[name],0))</f>
        <v>#N/A</v>
      </c>
      <c r="F335" s="179">
        <f>+TABLE!U329</f>
        <v>0</v>
      </c>
      <c r="G335" s="177" t="str">
        <f>TEXT(TABLE!R329,"0000-00-00")</f>
        <v>0000-00-00</v>
      </c>
      <c r="H335" s="59">
        <f>+TABLE!J329</f>
        <v>0</v>
      </c>
      <c r="I335" s="59">
        <f>+TABLE!K329</f>
        <v>0</v>
      </c>
      <c r="J335" s="59">
        <f>+TABLE!M329</f>
        <v>0</v>
      </c>
      <c r="K335" s="156">
        <f>+TABLE!P329</f>
        <v>0</v>
      </c>
      <c r="L335" s="156">
        <f>+TABLE!Q329</f>
        <v>0</v>
      </c>
      <c r="M335" s="138" t="str">
        <f>IFERROR(IF(MATCH($C335,'1. 개요'!$C$68:$C$78,0)&gt;0,"O"),"X")</f>
        <v>X</v>
      </c>
      <c r="N335" s="8" t="str">
        <f t="shared" si="48"/>
        <v>X</v>
      </c>
      <c r="O335" s="2" t="str" cm="1">
        <f t="array" ref="O335">IF($O$7="N/A",$N335,INDEX($P335:$S335,$O$2))</f>
        <v>X</v>
      </c>
      <c r="P335" s="38"/>
      <c r="Q335" s="1" t="str">
        <f t="shared" si="49"/>
        <v>O</v>
      </c>
      <c r="R335" s="38"/>
      <c r="S335" s="38"/>
      <c r="T335" s="8" t="str">
        <f t="shared" si="46"/>
        <v>O</v>
      </c>
      <c r="U335" s="8" t="e">
        <f t="shared" si="50"/>
        <v>#VALUE!</v>
      </c>
      <c r="V335" s="8" t="e">
        <f t="shared" si="51"/>
        <v>#VALUE!</v>
      </c>
      <c r="X335" s="4" t="str">
        <f t="shared" si="53"/>
        <v/>
      </c>
      <c r="Y335" s="4" t="str">
        <f t="shared" si="47"/>
        <v/>
      </c>
      <c r="Z335" s="4" t="str">
        <f t="shared" si="47"/>
        <v/>
      </c>
      <c r="AA335" s="4" t="str">
        <f t="shared" si="47"/>
        <v/>
      </c>
      <c r="AB335" s="4" t="str">
        <f t="shared" si="47"/>
        <v/>
      </c>
      <c r="AC335" s="4" t="str">
        <f t="shared" si="47"/>
        <v/>
      </c>
      <c r="AD335" s="4" t="str">
        <f t="shared" si="47"/>
        <v/>
      </c>
      <c r="AE335" s="4" t="str">
        <f t="shared" si="47"/>
        <v/>
      </c>
      <c r="AF335" s="4" t="str">
        <f t="shared" si="47"/>
        <v/>
      </c>
      <c r="AG335" s="4" t="str">
        <f t="shared" si="47"/>
        <v/>
      </c>
    </row>
    <row r="336" spans="1:33">
      <c r="A336" s="6">
        <f t="shared" si="52"/>
        <v>329</v>
      </c>
      <c r="B336" s="36">
        <f>TABLE!E330</f>
        <v>0</v>
      </c>
      <c r="C336" s="36">
        <f>TABLE!F330</f>
        <v>0</v>
      </c>
      <c r="D336" s="155">
        <f>TABLE!S330</f>
        <v>0</v>
      </c>
      <c r="E336" s="176" t="e">
        <f>INDEX(기업의이해[description],MATCH(B336,기업의이해[name],0))</f>
        <v>#N/A</v>
      </c>
      <c r="F336" s="179">
        <f>+TABLE!U330</f>
        <v>0</v>
      </c>
      <c r="G336" s="177" t="str">
        <f>TEXT(TABLE!R330,"0000-00-00")</f>
        <v>0000-00-00</v>
      </c>
      <c r="H336" s="59">
        <f>+TABLE!J330</f>
        <v>0</v>
      </c>
      <c r="I336" s="59">
        <f>+TABLE!K330</f>
        <v>0</v>
      </c>
      <c r="J336" s="59">
        <f>+TABLE!M330</f>
        <v>0</v>
      </c>
      <c r="K336" s="156">
        <f>+TABLE!P330</f>
        <v>0</v>
      </c>
      <c r="L336" s="156">
        <f>+TABLE!Q330</f>
        <v>0</v>
      </c>
      <c r="M336" s="138" t="str">
        <f>IFERROR(IF(MATCH($C336,'1. 개요'!$C$68:$C$78,0)&gt;0,"O"),"X")</f>
        <v>X</v>
      </c>
      <c r="N336" s="8" t="str">
        <f t="shared" si="48"/>
        <v>X</v>
      </c>
      <c r="O336" s="2" t="str" cm="1">
        <f t="array" ref="O336">IF($O$7="N/A",$N336,INDEX($P336:$S336,$O$2))</f>
        <v>X</v>
      </c>
      <c r="P336" s="38"/>
      <c r="Q336" s="1" t="str">
        <f t="shared" si="49"/>
        <v>O</v>
      </c>
      <c r="R336" s="38"/>
      <c r="S336" s="38"/>
      <c r="T336" s="8" t="str">
        <f t="shared" si="46"/>
        <v>O</v>
      </c>
      <c r="U336" s="8" t="e">
        <f t="shared" si="50"/>
        <v>#VALUE!</v>
      </c>
      <c r="V336" s="8" t="e">
        <f t="shared" si="51"/>
        <v>#VALUE!</v>
      </c>
      <c r="X336" s="4" t="str">
        <f t="shared" si="53"/>
        <v/>
      </c>
      <c r="Y336" s="4" t="str">
        <f t="shared" si="47"/>
        <v/>
      </c>
      <c r="Z336" s="4" t="str">
        <f t="shared" si="47"/>
        <v/>
      </c>
      <c r="AA336" s="4" t="str">
        <f t="shared" si="47"/>
        <v/>
      </c>
      <c r="AB336" s="4" t="str">
        <f t="shared" si="47"/>
        <v/>
      </c>
      <c r="AC336" s="4" t="str">
        <f t="shared" si="47"/>
        <v/>
      </c>
      <c r="AD336" s="4" t="str">
        <f t="shared" si="47"/>
        <v/>
      </c>
      <c r="AE336" s="4" t="str">
        <f t="shared" si="47"/>
        <v/>
      </c>
      <c r="AF336" s="4" t="str">
        <f t="shared" si="47"/>
        <v/>
      </c>
      <c r="AG336" s="4" t="str">
        <f t="shared" si="47"/>
        <v/>
      </c>
    </row>
    <row r="337" spans="1:33">
      <c r="A337" s="6">
        <f t="shared" si="52"/>
        <v>330</v>
      </c>
      <c r="B337" s="36">
        <f>TABLE!E331</f>
        <v>0</v>
      </c>
      <c r="C337" s="36">
        <f>TABLE!F331</f>
        <v>0</v>
      </c>
      <c r="D337" s="155">
        <f>TABLE!S331</f>
        <v>0</v>
      </c>
      <c r="E337" s="176" t="e">
        <f>INDEX(기업의이해[description],MATCH(B337,기업의이해[name],0))</f>
        <v>#N/A</v>
      </c>
      <c r="F337" s="179">
        <f>+TABLE!U331</f>
        <v>0</v>
      </c>
      <c r="G337" s="177" t="str">
        <f>TEXT(TABLE!R331,"0000-00-00")</f>
        <v>0000-00-00</v>
      </c>
      <c r="H337" s="59">
        <f>+TABLE!J331</f>
        <v>0</v>
      </c>
      <c r="I337" s="59">
        <f>+TABLE!K331</f>
        <v>0</v>
      </c>
      <c r="J337" s="59">
        <f>+TABLE!M331</f>
        <v>0</v>
      </c>
      <c r="K337" s="156">
        <f>+TABLE!P331</f>
        <v>0</v>
      </c>
      <c r="L337" s="156">
        <f>+TABLE!Q331</f>
        <v>0</v>
      </c>
      <c r="M337" s="138" t="str">
        <f>IFERROR(IF(MATCH($C337,'1. 개요'!$C$68:$C$78,0)&gt;0,"O"),"X")</f>
        <v>X</v>
      </c>
      <c r="N337" s="8" t="str">
        <f t="shared" si="48"/>
        <v>X</v>
      </c>
      <c r="O337" s="2" t="str" cm="1">
        <f t="array" ref="O337">IF($O$7="N/A",$N337,INDEX($P337:$S337,$O$2))</f>
        <v>X</v>
      </c>
      <c r="P337" s="38"/>
      <c r="Q337" s="1" t="str">
        <f t="shared" si="49"/>
        <v>O</v>
      </c>
      <c r="R337" s="38"/>
      <c r="S337" s="38"/>
      <c r="T337" s="8" t="str">
        <f t="shared" si="46"/>
        <v>O</v>
      </c>
      <c r="U337" s="8" t="e">
        <f t="shared" si="50"/>
        <v>#VALUE!</v>
      </c>
      <c r="V337" s="8" t="e">
        <f t="shared" si="51"/>
        <v>#VALUE!</v>
      </c>
      <c r="X337" s="4" t="str">
        <f t="shared" si="53"/>
        <v/>
      </c>
      <c r="Y337" s="4" t="str">
        <f t="shared" si="47"/>
        <v/>
      </c>
      <c r="Z337" s="4" t="str">
        <f t="shared" si="47"/>
        <v/>
      </c>
      <c r="AA337" s="4" t="str">
        <f t="shared" si="47"/>
        <v/>
      </c>
      <c r="AB337" s="4" t="str">
        <f t="shared" si="47"/>
        <v/>
      </c>
      <c r="AC337" s="4" t="str">
        <f t="shared" si="47"/>
        <v/>
      </c>
      <c r="AD337" s="4" t="str">
        <f t="shared" si="47"/>
        <v/>
      </c>
      <c r="AE337" s="4" t="str">
        <f t="shared" si="47"/>
        <v/>
      </c>
      <c r="AF337" s="4" t="str">
        <f t="shared" si="47"/>
        <v/>
      </c>
      <c r="AG337" s="4" t="str">
        <f t="shared" si="47"/>
        <v/>
      </c>
    </row>
    <row r="338" spans="1:33">
      <c r="A338" s="6">
        <f t="shared" si="52"/>
        <v>331</v>
      </c>
      <c r="B338" s="36">
        <f>TABLE!E332</f>
        <v>0</v>
      </c>
      <c r="C338" s="36">
        <f>TABLE!F332</f>
        <v>0</v>
      </c>
      <c r="D338" s="155">
        <f>TABLE!S332</f>
        <v>0</v>
      </c>
      <c r="E338" s="176" t="e">
        <f>INDEX(기업의이해[description],MATCH(B338,기업의이해[name],0))</f>
        <v>#N/A</v>
      </c>
      <c r="F338" s="179">
        <f>+TABLE!U332</f>
        <v>0</v>
      </c>
      <c r="G338" s="177" t="str">
        <f>TEXT(TABLE!R332,"0000-00-00")</f>
        <v>0000-00-00</v>
      </c>
      <c r="H338" s="59">
        <f>+TABLE!J332</f>
        <v>0</v>
      </c>
      <c r="I338" s="59">
        <f>+TABLE!K332</f>
        <v>0</v>
      </c>
      <c r="J338" s="59">
        <f>+TABLE!M332</f>
        <v>0</v>
      </c>
      <c r="K338" s="156">
        <f>+TABLE!P332</f>
        <v>0</v>
      </c>
      <c r="L338" s="156">
        <f>+TABLE!Q332</f>
        <v>0</v>
      </c>
      <c r="M338" s="138" t="str">
        <f>IFERROR(IF(MATCH($C338,'1. 개요'!$C$68:$C$78,0)&gt;0,"O"),"X")</f>
        <v>X</v>
      </c>
      <c r="N338" s="8" t="str">
        <f t="shared" si="48"/>
        <v>X</v>
      </c>
      <c r="O338" s="2" t="str" cm="1">
        <f t="array" ref="O338">IF($O$7="N/A",$N338,INDEX($P338:$S338,$O$2))</f>
        <v>X</v>
      </c>
      <c r="P338" s="38"/>
      <c r="Q338" s="1" t="str">
        <f t="shared" si="49"/>
        <v>O</v>
      </c>
      <c r="R338" s="38"/>
      <c r="S338" s="38"/>
      <c r="T338" s="8" t="str">
        <f t="shared" si="46"/>
        <v>O</v>
      </c>
      <c r="U338" s="8" t="e">
        <f t="shared" si="50"/>
        <v>#VALUE!</v>
      </c>
      <c r="V338" s="8" t="e">
        <f t="shared" si="51"/>
        <v>#VALUE!</v>
      </c>
      <c r="X338" s="4" t="str">
        <f t="shared" si="53"/>
        <v/>
      </c>
      <c r="Y338" s="4" t="str">
        <f t="shared" si="47"/>
        <v/>
      </c>
      <c r="Z338" s="4" t="str">
        <f t="shared" si="47"/>
        <v/>
      </c>
      <c r="AA338" s="4" t="str">
        <f t="shared" si="47"/>
        <v/>
      </c>
      <c r="AB338" s="4" t="str">
        <f t="shared" si="47"/>
        <v/>
      </c>
      <c r="AC338" s="4" t="str">
        <f t="shared" si="47"/>
        <v/>
      </c>
      <c r="AD338" s="4" t="str">
        <f t="shared" si="47"/>
        <v/>
      </c>
      <c r="AE338" s="4" t="str">
        <f t="shared" si="47"/>
        <v/>
      </c>
      <c r="AF338" s="4" t="str">
        <f t="shared" si="47"/>
        <v/>
      </c>
      <c r="AG338" s="4" t="str">
        <f t="shared" si="47"/>
        <v/>
      </c>
    </row>
    <row r="339" spans="1:33">
      <c r="A339" s="6">
        <f t="shared" si="52"/>
        <v>332</v>
      </c>
      <c r="B339" s="36">
        <f>TABLE!E333</f>
        <v>0</v>
      </c>
      <c r="C339" s="36">
        <f>TABLE!F333</f>
        <v>0</v>
      </c>
      <c r="D339" s="155">
        <f>TABLE!S333</f>
        <v>0</v>
      </c>
      <c r="E339" s="176" t="e">
        <f>INDEX(기업의이해[description],MATCH(B339,기업의이해[name],0))</f>
        <v>#N/A</v>
      </c>
      <c r="F339" s="179">
        <f>+TABLE!U333</f>
        <v>0</v>
      </c>
      <c r="G339" s="177" t="str">
        <f>TEXT(TABLE!R333,"0000-00-00")</f>
        <v>0000-00-00</v>
      </c>
      <c r="H339" s="59">
        <f>+TABLE!J333</f>
        <v>0</v>
      </c>
      <c r="I339" s="59">
        <f>+TABLE!K333</f>
        <v>0</v>
      </c>
      <c r="J339" s="59">
        <f>+TABLE!M333</f>
        <v>0</v>
      </c>
      <c r="K339" s="156">
        <f>+TABLE!P333</f>
        <v>0</v>
      </c>
      <c r="L339" s="156">
        <f>+TABLE!Q333</f>
        <v>0</v>
      </c>
      <c r="M339" s="138" t="str">
        <f>IFERROR(IF(MATCH($C339,'1. 개요'!$C$68:$C$78,0)&gt;0,"O"),"X")</f>
        <v>X</v>
      </c>
      <c r="N339" s="8" t="str">
        <f t="shared" si="48"/>
        <v>X</v>
      </c>
      <c r="O339" s="2" t="str" cm="1">
        <f t="array" ref="O339">IF($O$7="N/A",$N339,INDEX($P339:$S339,$O$2))</f>
        <v>X</v>
      </c>
      <c r="P339" s="38"/>
      <c r="Q339" s="1" t="str">
        <f t="shared" si="49"/>
        <v>O</v>
      </c>
      <c r="R339" s="38"/>
      <c r="S339" s="38"/>
      <c r="T339" s="8" t="str">
        <f t="shared" si="46"/>
        <v>O</v>
      </c>
      <c r="U339" s="8" t="e">
        <f t="shared" si="50"/>
        <v>#VALUE!</v>
      </c>
      <c r="V339" s="8" t="e">
        <f t="shared" si="51"/>
        <v>#VALUE!</v>
      </c>
      <c r="X339" s="4" t="str">
        <f t="shared" si="53"/>
        <v/>
      </c>
      <c r="Y339" s="4" t="str">
        <f t="shared" si="47"/>
        <v/>
      </c>
      <c r="Z339" s="4" t="str">
        <f t="shared" si="47"/>
        <v/>
      </c>
      <c r="AA339" s="4" t="str">
        <f t="shared" si="47"/>
        <v/>
      </c>
      <c r="AB339" s="4" t="str">
        <f t="shared" si="47"/>
        <v/>
      </c>
      <c r="AC339" s="4" t="str">
        <f t="shared" si="47"/>
        <v/>
      </c>
      <c r="AD339" s="4" t="str">
        <f t="shared" si="47"/>
        <v/>
      </c>
      <c r="AE339" s="4" t="str">
        <f t="shared" si="47"/>
        <v/>
      </c>
      <c r="AF339" s="4" t="str">
        <f t="shared" si="47"/>
        <v/>
      </c>
      <c r="AG339" s="4" t="str">
        <f t="shared" si="47"/>
        <v/>
      </c>
    </row>
    <row r="340" spans="1:33">
      <c r="A340" s="6">
        <f t="shared" si="52"/>
        <v>333</v>
      </c>
      <c r="B340" s="36">
        <f>TABLE!E334</f>
        <v>0</v>
      </c>
      <c r="C340" s="36">
        <f>TABLE!F334</f>
        <v>0</v>
      </c>
      <c r="D340" s="155">
        <f>TABLE!S334</f>
        <v>0</v>
      </c>
      <c r="E340" s="176" t="e">
        <f>INDEX(기업의이해[description],MATCH(B340,기업의이해[name],0))</f>
        <v>#N/A</v>
      </c>
      <c r="F340" s="179">
        <f>+TABLE!U334</f>
        <v>0</v>
      </c>
      <c r="G340" s="177" t="str">
        <f>TEXT(TABLE!R334,"0000-00-00")</f>
        <v>0000-00-00</v>
      </c>
      <c r="H340" s="59">
        <f>+TABLE!J334</f>
        <v>0</v>
      </c>
      <c r="I340" s="59">
        <f>+TABLE!K334</f>
        <v>0</v>
      </c>
      <c r="J340" s="59">
        <f>+TABLE!M334</f>
        <v>0</v>
      </c>
      <c r="K340" s="156">
        <f>+TABLE!P334</f>
        <v>0</v>
      </c>
      <c r="L340" s="156">
        <f>+TABLE!Q334</f>
        <v>0</v>
      </c>
      <c r="M340" s="138" t="str">
        <f>IFERROR(IF(MATCH($C340,'1. 개요'!$C$68:$C$78,0)&gt;0,"O"),"X")</f>
        <v>X</v>
      </c>
      <c r="N340" s="8" t="str">
        <f t="shared" si="48"/>
        <v>X</v>
      </c>
      <c r="O340" s="2" t="str" cm="1">
        <f t="array" ref="O340">IF($O$7="N/A",$N340,INDEX($P340:$S340,$O$2))</f>
        <v>X</v>
      </c>
      <c r="P340" s="38"/>
      <c r="Q340" s="1" t="str">
        <f t="shared" si="49"/>
        <v>O</v>
      </c>
      <c r="R340" s="38"/>
      <c r="S340" s="38"/>
      <c r="T340" s="8" t="str">
        <f t="shared" si="46"/>
        <v>O</v>
      </c>
      <c r="U340" s="8" t="e">
        <f t="shared" si="50"/>
        <v>#VALUE!</v>
      </c>
      <c r="V340" s="8" t="e">
        <f t="shared" si="51"/>
        <v>#VALUE!</v>
      </c>
      <c r="X340" s="4" t="str">
        <f t="shared" si="53"/>
        <v/>
      </c>
      <c r="Y340" s="4" t="str">
        <f t="shared" si="47"/>
        <v/>
      </c>
      <c r="Z340" s="4" t="str">
        <f t="shared" si="47"/>
        <v/>
      </c>
      <c r="AA340" s="4" t="str">
        <f t="shared" si="47"/>
        <v/>
      </c>
      <c r="AB340" s="4" t="str">
        <f t="shared" si="47"/>
        <v/>
      </c>
      <c r="AC340" s="4" t="str">
        <f t="shared" si="47"/>
        <v/>
      </c>
      <c r="AD340" s="4" t="str">
        <f t="shared" si="47"/>
        <v/>
      </c>
      <c r="AE340" s="4" t="str">
        <f t="shared" si="47"/>
        <v/>
      </c>
      <c r="AF340" s="4" t="str">
        <f t="shared" si="47"/>
        <v/>
      </c>
      <c r="AG340" s="4" t="str">
        <f t="shared" si="47"/>
        <v/>
      </c>
    </row>
    <row r="341" spans="1:33">
      <c r="A341" s="6">
        <f t="shared" si="52"/>
        <v>334</v>
      </c>
      <c r="B341" s="36">
        <f>TABLE!E335</f>
        <v>0</v>
      </c>
      <c r="C341" s="36">
        <f>TABLE!F335</f>
        <v>0</v>
      </c>
      <c r="D341" s="155">
        <f>TABLE!S335</f>
        <v>0</v>
      </c>
      <c r="E341" s="176" t="e">
        <f>INDEX(기업의이해[description],MATCH(B341,기업의이해[name],0))</f>
        <v>#N/A</v>
      </c>
      <c r="F341" s="179">
        <f>+TABLE!U335</f>
        <v>0</v>
      </c>
      <c r="G341" s="177" t="str">
        <f>TEXT(TABLE!R335,"0000-00-00")</f>
        <v>0000-00-00</v>
      </c>
      <c r="H341" s="59">
        <f>+TABLE!J335</f>
        <v>0</v>
      </c>
      <c r="I341" s="59">
        <f>+TABLE!K335</f>
        <v>0</v>
      </c>
      <c r="J341" s="59">
        <f>+TABLE!M335</f>
        <v>0</v>
      </c>
      <c r="K341" s="156">
        <f>+TABLE!P335</f>
        <v>0</v>
      </c>
      <c r="L341" s="156">
        <f>+TABLE!Q335</f>
        <v>0</v>
      </c>
      <c r="M341" s="138" t="str">
        <f>IFERROR(IF(MATCH($C341,'1. 개요'!$C$68:$C$78,0)&gt;0,"O"),"X")</f>
        <v>X</v>
      </c>
      <c r="N341" s="8" t="str">
        <f t="shared" si="48"/>
        <v>X</v>
      </c>
      <c r="O341" s="2" t="str" cm="1">
        <f t="array" ref="O341">IF($O$7="N/A",$N341,INDEX($P341:$S341,$O$2))</f>
        <v>X</v>
      </c>
      <c r="P341" s="38"/>
      <c r="Q341" s="1" t="str">
        <f t="shared" si="49"/>
        <v>O</v>
      </c>
      <c r="R341" s="38"/>
      <c r="S341" s="38"/>
      <c r="T341" s="8" t="str">
        <f t="shared" si="46"/>
        <v>O</v>
      </c>
      <c r="U341" s="8" t="e">
        <f t="shared" si="50"/>
        <v>#VALUE!</v>
      </c>
      <c r="V341" s="8" t="e">
        <f t="shared" si="51"/>
        <v>#VALUE!</v>
      </c>
      <c r="X341" s="4" t="str">
        <f t="shared" si="53"/>
        <v/>
      </c>
      <c r="Y341" s="4" t="str">
        <f t="shared" si="47"/>
        <v/>
      </c>
      <c r="Z341" s="4" t="str">
        <f t="shared" si="47"/>
        <v/>
      </c>
      <c r="AA341" s="4" t="str">
        <f t="shared" si="47"/>
        <v/>
      </c>
      <c r="AB341" s="4" t="str">
        <f t="shared" si="47"/>
        <v/>
      </c>
      <c r="AC341" s="4" t="str">
        <f t="shared" si="47"/>
        <v/>
      </c>
      <c r="AD341" s="4" t="str">
        <f t="shared" si="47"/>
        <v/>
      </c>
      <c r="AE341" s="4" t="str">
        <f t="shared" si="47"/>
        <v/>
      </c>
      <c r="AF341" s="4" t="str">
        <f t="shared" si="47"/>
        <v/>
      </c>
      <c r="AG341" s="4" t="str">
        <f t="shared" si="47"/>
        <v/>
      </c>
    </row>
    <row r="342" spans="1:33">
      <c r="A342" s="6">
        <f t="shared" si="52"/>
        <v>335</v>
      </c>
      <c r="B342" s="36">
        <f>TABLE!E336</f>
        <v>0</v>
      </c>
      <c r="C342" s="36">
        <f>TABLE!F336</f>
        <v>0</v>
      </c>
      <c r="D342" s="155">
        <f>TABLE!S336</f>
        <v>0</v>
      </c>
      <c r="E342" s="176" t="e">
        <f>INDEX(기업의이해[description],MATCH(B342,기업의이해[name],0))</f>
        <v>#N/A</v>
      </c>
      <c r="F342" s="179">
        <f>+TABLE!U336</f>
        <v>0</v>
      </c>
      <c r="G342" s="177" t="str">
        <f>TEXT(TABLE!R336,"0000-00-00")</f>
        <v>0000-00-00</v>
      </c>
      <c r="H342" s="59">
        <f>+TABLE!J336</f>
        <v>0</v>
      </c>
      <c r="I342" s="59">
        <f>+TABLE!K336</f>
        <v>0</v>
      </c>
      <c r="J342" s="59">
        <f>+TABLE!M336</f>
        <v>0</v>
      </c>
      <c r="K342" s="156">
        <f>+TABLE!P336</f>
        <v>0</v>
      </c>
      <c r="L342" s="156">
        <f>+TABLE!Q336</f>
        <v>0</v>
      </c>
      <c r="M342" s="138" t="str">
        <f>IFERROR(IF(MATCH($C342,'1. 개요'!$C$68:$C$78,0)&gt;0,"O"),"X")</f>
        <v>X</v>
      </c>
      <c r="N342" s="8" t="str">
        <f t="shared" si="48"/>
        <v>X</v>
      </c>
      <c r="O342" s="2" t="str" cm="1">
        <f t="array" ref="O342">IF($O$7="N/A",$N342,INDEX($P342:$S342,$O$2))</f>
        <v>X</v>
      </c>
      <c r="P342" s="38"/>
      <c r="Q342" s="1" t="str">
        <f t="shared" si="49"/>
        <v>O</v>
      </c>
      <c r="R342" s="38"/>
      <c r="S342" s="38"/>
      <c r="T342" s="8" t="str">
        <f t="shared" si="46"/>
        <v>O</v>
      </c>
      <c r="U342" s="8" t="e">
        <f t="shared" si="50"/>
        <v>#VALUE!</v>
      </c>
      <c r="V342" s="8" t="e">
        <f t="shared" si="51"/>
        <v>#VALUE!</v>
      </c>
      <c r="X342" s="4" t="str">
        <f t="shared" si="53"/>
        <v/>
      </c>
      <c r="Y342" s="4" t="str">
        <f t="shared" si="47"/>
        <v/>
      </c>
      <c r="Z342" s="4" t="str">
        <f t="shared" si="47"/>
        <v/>
      </c>
      <c r="AA342" s="4" t="str">
        <f t="shared" si="47"/>
        <v/>
      </c>
      <c r="AB342" s="4" t="str">
        <f t="shared" si="47"/>
        <v/>
      </c>
      <c r="AC342" s="4" t="str">
        <f t="shared" si="47"/>
        <v/>
      </c>
      <c r="AD342" s="4" t="str">
        <f t="shared" si="47"/>
        <v/>
      </c>
      <c r="AE342" s="4" t="str">
        <f t="shared" si="47"/>
        <v/>
      </c>
      <c r="AF342" s="4" t="str">
        <f t="shared" si="47"/>
        <v/>
      </c>
      <c r="AG342" s="4" t="str">
        <f t="shared" si="47"/>
        <v/>
      </c>
    </row>
    <row r="343" spans="1:33">
      <c r="A343" s="137">
        <f t="shared" si="52"/>
        <v>336</v>
      </c>
      <c r="B343" s="36">
        <f>TABLE!E337</f>
        <v>0</v>
      </c>
      <c r="C343" s="36">
        <f>TABLE!F337</f>
        <v>0</v>
      </c>
      <c r="D343" s="155">
        <f>TABLE!S337</f>
        <v>0</v>
      </c>
      <c r="E343" s="176" t="e">
        <f>INDEX(기업의이해[description],MATCH(B343,기업의이해[name],0))</f>
        <v>#N/A</v>
      </c>
      <c r="F343" s="179">
        <f>+TABLE!U337</f>
        <v>0</v>
      </c>
      <c r="G343" s="177" t="str">
        <f>TEXT(TABLE!R337,"0000-00-00")</f>
        <v>0000-00-00</v>
      </c>
      <c r="H343" s="59">
        <f>+TABLE!J337</f>
        <v>0</v>
      </c>
      <c r="I343" s="59">
        <f>+TABLE!K337</f>
        <v>0</v>
      </c>
      <c r="J343" s="59">
        <f>+TABLE!M337</f>
        <v>0</v>
      </c>
      <c r="K343" s="156">
        <f>+TABLE!P337</f>
        <v>0</v>
      </c>
      <c r="L343" s="156">
        <f>+TABLE!Q337</f>
        <v>0</v>
      </c>
      <c r="M343" s="138" t="str">
        <f>IFERROR(IF(MATCH($C343,'1. 개요'!$C$68:$C$78,0)&gt;0,"O"),"X")</f>
        <v>X</v>
      </c>
      <c r="N343" s="8" t="str">
        <f t="shared" si="48"/>
        <v>X</v>
      </c>
      <c r="O343" s="2" t="str" cm="1">
        <f t="array" ref="O343">IF($O$7="N/A",$N343,INDEX($P343:$S343,$O$2))</f>
        <v>X</v>
      </c>
      <c r="P343" s="38"/>
      <c r="Q343" s="1" t="str">
        <f t="shared" si="49"/>
        <v>O</v>
      </c>
      <c r="R343" s="38"/>
      <c r="S343" s="38"/>
      <c r="T343" s="8" t="str">
        <f t="shared" si="46"/>
        <v>O</v>
      </c>
      <c r="U343" s="8" t="e">
        <f t="shared" si="50"/>
        <v>#VALUE!</v>
      </c>
      <c r="V343" s="8" t="e">
        <f t="shared" si="51"/>
        <v>#VALUE!</v>
      </c>
      <c r="X343" s="4" t="str">
        <f t="shared" si="53"/>
        <v/>
      </c>
      <c r="Y343" s="4" t="str">
        <f t="shared" si="47"/>
        <v/>
      </c>
      <c r="Z343" s="4" t="str">
        <f t="shared" si="47"/>
        <v/>
      </c>
      <c r="AA343" s="4" t="str">
        <f t="shared" si="47"/>
        <v/>
      </c>
      <c r="AB343" s="4" t="str">
        <f t="shared" si="47"/>
        <v/>
      </c>
      <c r="AC343" s="4" t="str">
        <f t="shared" si="47"/>
        <v/>
      </c>
      <c r="AD343" s="4" t="str">
        <f t="shared" si="47"/>
        <v/>
      </c>
      <c r="AE343" s="4" t="str">
        <f t="shared" si="47"/>
        <v/>
      </c>
      <c r="AF343" s="4" t="str">
        <f t="shared" si="47"/>
        <v/>
      </c>
      <c r="AG343" s="4" t="str">
        <f t="shared" si="47"/>
        <v/>
      </c>
    </row>
    <row r="344" spans="1:33">
      <c r="A344" s="6">
        <f t="shared" si="52"/>
        <v>337</v>
      </c>
      <c r="B344" s="36">
        <f>TABLE!E338</f>
        <v>0</v>
      </c>
      <c r="C344" s="36">
        <f>TABLE!F338</f>
        <v>0</v>
      </c>
      <c r="D344" s="155">
        <f>TABLE!S338</f>
        <v>0</v>
      </c>
      <c r="E344" s="176" t="e">
        <f>INDEX(기업의이해[description],MATCH(B344,기업의이해[name],0))</f>
        <v>#N/A</v>
      </c>
      <c r="F344" s="179">
        <f>+TABLE!U338</f>
        <v>0</v>
      </c>
      <c r="G344" s="177" t="str">
        <f>TEXT(TABLE!R338,"0000-00-00")</f>
        <v>0000-00-00</v>
      </c>
      <c r="H344" s="59">
        <f>+TABLE!J338</f>
        <v>0</v>
      </c>
      <c r="I344" s="59">
        <f>+TABLE!K338</f>
        <v>0</v>
      </c>
      <c r="J344" s="59">
        <f>+TABLE!M338</f>
        <v>0</v>
      </c>
      <c r="K344" s="156">
        <f>+TABLE!P338</f>
        <v>0</v>
      </c>
      <c r="L344" s="156">
        <f>+TABLE!Q338</f>
        <v>0</v>
      </c>
      <c r="M344" s="138" t="str">
        <f>IFERROR(IF(MATCH($C344,'1. 개요'!$C$68:$C$78,0)&gt;0,"O"),"X")</f>
        <v>X</v>
      </c>
      <c r="N344" s="8" t="str">
        <f t="shared" si="48"/>
        <v>X</v>
      </c>
      <c r="O344" s="2" t="str" cm="1">
        <f t="array" ref="O344">IF($O$7="N/A",$N344,INDEX($P344:$S344,$O$2))</f>
        <v>X</v>
      </c>
      <c r="P344" s="38"/>
      <c r="Q344" s="1" t="str">
        <f t="shared" si="49"/>
        <v>O</v>
      </c>
      <c r="R344" s="38"/>
      <c r="S344" s="38"/>
      <c r="T344" s="8" t="str">
        <f t="shared" si="46"/>
        <v>O</v>
      </c>
      <c r="U344" s="8" t="e">
        <f t="shared" si="50"/>
        <v>#VALUE!</v>
      </c>
      <c r="V344" s="8" t="e">
        <f t="shared" si="51"/>
        <v>#VALUE!</v>
      </c>
      <c r="X344" s="4" t="str">
        <f t="shared" si="53"/>
        <v/>
      </c>
      <c r="Y344" s="4" t="str">
        <f t="shared" si="47"/>
        <v/>
      </c>
      <c r="Z344" s="4" t="str">
        <f t="shared" si="47"/>
        <v/>
      </c>
      <c r="AA344" s="4" t="str">
        <f t="shared" si="47"/>
        <v/>
      </c>
      <c r="AB344" s="4" t="str">
        <f t="shared" si="47"/>
        <v/>
      </c>
      <c r="AC344" s="4" t="str">
        <f t="shared" si="47"/>
        <v/>
      </c>
      <c r="AD344" s="4" t="str">
        <f t="shared" si="47"/>
        <v/>
      </c>
      <c r="AE344" s="4" t="str">
        <f t="shared" si="47"/>
        <v/>
      </c>
      <c r="AF344" s="4" t="str">
        <f t="shared" si="47"/>
        <v/>
      </c>
      <c r="AG344" s="4" t="str">
        <f t="shared" si="47"/>
        <v/>
      </c>
    </row>
    <row r="345" spans="1:33">
      <c r="A345" s="6">
        <f t="shared" si="52"/>
        <v>338</v>
      </c>
      <c r="B345" s="36">
        <f>TABLE!E339</f>
        <v>0</v>
      </c>
      <c r="C345" s="36">
        <f>TABLE!F339</f>
        <v>0</v>
      </c>
      <c r="D345" s="155">
        <f>TABLE!S339</f>
        <v>0</v>
      </c>
      <c r="E345" s="176" t="e">
        <f>INDEX(기업의이해[description],MATCH(B345,기업의이해[name],0))</f>
        <v>#N/A</v>
      </c>
      <c r="F345" s="179">
        <f>+TABLE!U339</f>
        <v>0</v>
      </c>
      <c r="G345" s="177" t="str">
        <f>TEXT(TABLE!R339,"0000-00-00")</f>
        <v>0000-00-00</v>
      </c>
      <c r="H345" s="59">
        <f>+TABLE!J339</f>
        <v>0</v>
      </c>
      <c r="I345" s="59">
        <f>+TABLE!K339</f>
        <v>0</v>
      </c>
      <c r="J345" s="59">
        <f>+TABLE!M339</f>
        <v>0</v>
      </c>
      <c r="K345" s="156">
        <f>+TABLE!P339</f>
        <v>0</v>
      </c>
      <c r="L345" s="156">
        <f>+TABLE!Q339</f>
        <v>0</v>
      </c>
      <c r="M345" s="138" t="str">
        <f>IFERROR(IF(MATCH($C345,'1. 개요'!$C$68:$C$78,0)&gt;0,"O"),"X")</f>
        <v>X</v>
      </c>
      <c r="N345" s="8" t="str">
        <f t="shared" si="48"/>
        <v>X</v>
      </c>
      <c r="O345" s="2" t="str" cm="1">
        <f t="array" ref="O345">IF($O$7="N/A",$N345,INDEX($P345:$S345,$O$2))</f>
        <v>X</v>
      </c>
      <c r="P345" s="38"/>
      <c r="Q345" s="1" t="str">
        <f t="shared" si="49"/>
        <v>O</v>
      </c>
      <c r="R345" s="38"/>
      <c r="S345" s="38"/>
      <c r="T345" s="8" t="str">
        <f t="shared" si="46"/>
        <v>O</v>
      </c>
      <c r="U345" s="8" t="e">
        <f t="shared" si="50"/>
        <v>#VALUE!</v>
      </c>
      <c r="V345" s="8" t="e">
        <f t="shared" si="51"/>
        <v>#VALUE!</v>
      </c>
      <c r="X345" s="4" t="str">
        <f t="shared" si="53"/>
        <v/>
      </c>
      <c r="Y345" s="4" t="str">
        <f t="shared" si="47"/>
        <v/>
      </c>
      <c r="Z345" s="4" t="str">
        <f t="shared" si="47"/>
        <v/>
      </c>
      <c r="AA345" s="4" t="str">
        <f t="shared" si="47"/>
        <v/>
      </c>
      <c r="AB345" s="4" t="str">
        <f t="shared" si="47"/>
        <v/>
      </c>
      <c r="AC345" s="4" t="str">
        <f t="shared" si="47"/>
        <v/>
      </c>
      <c r="AD345" s="4" t="str">
        <f t="shared" si="47"/>
        <v/>
      </c>
      <c r="AE345" s="4" t="str">
        <f t="shared" si="47"/>
        <v/>
      </c>
      <c r="AF345" s="4" t="str">
        <f t="shared" si="47"/>
        <v/>
      </c>
      <c r="AG345" s="4" t="str">
        <f t="shared" si="47"/>
        <v/>
      </c>
    </row>
    <row r="346" spans="1:33">
      <c r="A346" s="137">
        <f t="shared" si="52"/>
        <v>339</v>
      </c>
      <c r="B346" s="36">
        <f>TABLE!E340</f>
        <v>0</v>
      </c>
      <c r="C346" s="36">
        <f>TABLE!F340</f>
        <v>0</v>
      </c>
      <c r="D346" s="155">
        <f>TABLE!S340</f>
        <v>0</v>
      </c>
      <c r="E346" s="176" t="e">
        <f>INDEX(기업의이해[description],MATCH(B346,기업의이해[name],0))</f>
        <v>#N/A</v>
      </c>
      <c r="F346" s="179">
        <f>+TABLE!U340</f>
        <v>0</v>
      </c>
      <c r="G346" s="177" t="str">
        <f>TEXT(TABLE!R340,"0000-00-00")</f>
        <v>0000-00-00</v>
      </c>
      <c r="H346" s="59">
        <f>+TABLE!J340</f>
        <v>0</v>
      </c>
      <c r="I346" s="59">
        <f>+TABLE!K340</f>
        <v>0</v>
      </c>
      <c r="J346" s="59">
        <f>+TABLE!M340</f>
        <v>0</v>
      </c>
      <c r="K346" s="156">
        <f>+TABLE!P340</f>
        <v>0</v>
      </c>
      <c r="L346" s="156">
        <f>+TABLE!Q340</f>
        <v>0</v>
      </c>
      <c r="M346" s="138" t="str">
        <f>IFERROR(IF(MATCH($C346,'1. 개요'!$C$68:$C$78,0)&gt;0,"O"),"X")</f>
        <v>X</v>
      </c>
      <c r="N346" s="8" t="str">
        <f t="shared" si="48"/>
        <v>X</v>
      </c>
      <c r="O346" s="2" t="str" cm="1">
        <f t="array" ref="O346">IF($O$7="N/A",$N346,INDEX($P346:$S346,$O$2))</f>
        <v>X</v>
      </c>
      <c r="P346" s="38"/>
      <c r="Q346" s="1" t="str">
        <f t="shared" si="49"/>
        <v>O</v>
      </c>
      <c r="R346" s="38"/>
      <c r="S346" s="38"/>
      <c r="T346" s="8" t="str">
        <f t="shared" si="46"/>
        <v>O</v>
      </c>
      <c r="U346" s="8" t="e">
        <f t="shared" si="50"/>
        <v>#VALUE!</v>
      </c>
      <c r="V346" s="8" t="e">
        <f t="shared" si="51"/>
        <v>#VALUE!</v>
      </c>
      <c r="X346" s="4" t="str">
        <f t="shared" si="53"/>
        <v/>
      </c>
      <c r="Y346" s="4" t="str">
        <f t="shared" si="47"/>
        <v/>
      </c>
      <c r="Z346" s="4" t="str">
        <f t="shared" si="47"/>
        <v/>
      </c>
      <c r="AA346" s="4" t="str">
        <f t="shared" si="47"/>
        <v/>
      </c>
      <c r="AB346" s="4" t="str">
        <f t="shared" si="47"/>
        <v/>
      </c>
      <c r="AC346" s="4" t="str">
        <f t="shared" si="47"/>
        <v/>
      </c>
      <c r="AD346" s="4" t="str">
        <f t="shared" si="47"/>
        <v/>
      </c>
      <c r="AE346" s="4" t="str">
        <f t="shared" si="47"/>
        <v/>
      </c>
      <c r="AF346" s="4" t="str">
        <f t="shared" si="47"/>
        <v/>
      </c>
      <c r="AG346" s="4" t="str">
        <f t="shared" si="47"/>
        <v/>
      </c>
    </row>
    <row r="347" spans="1:33">
      <c r="A347" s="6">
        <f t="shared" si="52"/>
        <v>340</v>
      </c>
      <c r="B347" s="36">
        <f>TABLE!E341</f>
        <v>0</v>
      </c>
      <c r="C347" s="36">
        <f>TABLE!F341</f>
        <v>0</v>
      </c>
      <c r="D347" s="155">
        <f>TABLE!S341</f>
        <v>0</v>
      </c>
      <c r="E347" s="176" t="e">
        <f>INDEX(기업의이해[description],MATCH(B347,기업의이해[name],0))</f>
        <v>#N/A</v>
      </c>
      <c r="F347" s="179">
        <f>+TABLE!U341</f>
        <v>0</v>
      </c>
      <c r="G347" s="177" t="str">
        <f>TEXT(TABLE!R341,"0000-00-00")</f>
        <v>0000-00-00</v>
      </c>
      <c r="H347" s="59">
        <f>+TABLE!J341</f>
        <v>0</v>
      </c>
      <c r="I347" s="59">
        <f>+TABLE!K341</f>
        <v>0</v>
      </c>
      <c r="J347" s="59">
        <f>+TABLE!M341</f>
        <v>0</v>
      </c>
      <c r="K347" s="156">
        <f>+TABLE!P341</f>
        <v>0</v>
      </c>
      <c r="L347" s="156">
        <f>+TABLE!Q341</f>
        <v>0</v>
      </c>
      <c r="M347" s="138" t="str">
        <f>IFERROR(IF(MATCH($C347,'1. 개요'!$C$68:$C$78,0)&gt;0,"O"),"X")</f>
        <v>X</v>
      </c>
      <c r="N347" s="8" t="str">
        <f t="shared" si="48"/>
        <v>X</v>
      </c>
      <c r="O347" s="2" t="str" cm="1">
        <f t="array" ref="O347">IF($O$7="N/A",$N347,INDEX($P347:$S347,$O$2))</f>
        <v>X</v>
      </c>
      <c r="P347" s="38"/>
      <c r="Q347" s="1" t="str">
        <f t="shared" si="49"/>
        <v>O</v>
      </c>
      <c r="R347" s="38"/>
      <c r="S347" s="38"/>
      <c r="T347" s="8" t="str">
        <f t="shared" si="46"/>
        <v>O</v>
      </c>
      <c r="U347" s="8" t="e">
        <f t="shared" si="50"/>
        <v>#VALUE!</v>
      </c>
      <c r="V347" s="8" t="e">
        <f t="shared" si="51"/>
        <v>#VALUE!</v>
      </c>
      <c r="X347" s="4" t="str">
        <f t="shared" si="53"/>
        <v/>
      </c>
      <c r="Y347" s="4" t="str">
        <f t="shared" si="47"/>
        <v/>
      </c>
      <c r="Z347" s="4" t="str">
        <f t="shared" si="47"/>
        <v/>
      </c>
      <c r="AA347" s="4" t="str">
        <f t="shared" si="47"/>
        <v/>
      </c>
      <c r="AB347" s="4" t="str">
        <f t="shared" si="47"/>
        <v/>
      </c>
      <c r="AC347" s="4" t="str">
        <f t="shared" si="47"/>
        <v/>
      </c>
      <c r="AD347" s="4" t="str">
        <f t="shared" si="47"/>
        <v/>
      </c>
      <c r="AE347" s="4" t="str">
        <f t="shared" si="47"/>
        <v/>
      </c>
      <c r="AF347" s="4" t="str">
        <f t="shared" si="47"/>
        <v/>
      </c>
      <c r="AG347" s="4" t="str">
        <f t="shared" si="47"/>
        <v/>
      </c>
    </row>
    <row r="348" spans="1:33">
      <c r="A348" s="137">
        <f t="shared" si="52"/>
        <v>341</v>
      </c>
      <c r="B348" s="36">
        <f>TABLE!E342</f>
        <v>0</v>
      </c>
      <c r="C348" s="36">
        <f>TABLE!F342</f>
        <v>0</v>
      </c>
      <c r="D348" s="155">
        <f>TABLE!S342</f>
        <v>0</v>
      </c>
      <c r="E348" s="176" t="e">
        <f>INDEX(기업의이해[description],MATCH(B348,기업의이해[name],0))</f>
        <v>#N/A</v>
      </c>
      <c r="F348" s="179">
        <f>+TABLE!U342</f>
        <v>0</v>
      </c>
      <c r="G348" s="177" t="str">
        <f>TEXT(TABLE!R342,"0000-00-00")</f>
        <v>0000-00-00</v>
      </c>
      <c r="H348" s="59">
        <f>+TABLE!J342</f>
        <v>0</v>
      </c>
      <c r="I348" s="59">
        <f>+TABLE!K342</f>
        <v>0</v>
      </c>
      <c r="J348" s="59">
        <f>+TABLE!M342</f>
        <v>0</v>
      </c>
      <c r="K348" s="156">
        <f>+TABLE!P342</f>
        <v>0</v>
      </c>
      <c r="L348" s="156">
        <f>+TABLE!Q342</f>
        <v>0</v>
      </c>
      <c r="M348" s="138" t="str">
        <f>IFERROR(IF(MATCH($C348,'1. 개요'!$C$68:$C$78,0)&gt;0,"O"),"X")</f>
        <v>X</v>
      </c>
      <c r="N348" s="8" t="str">
        <f t="shared" si="48"/>
        <v>X</v>
      </c>
      <c r="O348" s="2" t="str" cm="1">
        <f t="array" ref="O348">IF($O$7="N/A",$N348,INDEX($P348:$S348,$O$2))</f>
        <v>X</v>
      </c>
      <c r="P348" s="38"/>
      <c r="Q348" s="1" t="str">
        <f t="shared" si="49"/>
        <v>O</v>
      </c>
      <c r="R348" s="38"/>
      <c r="S348" s="38"/>
      <c r="T348" s="8" t="str">
        <f t="shared" si="46"/>
        <v>O</v>
      </c>
      <c r="U348" s="8" t="e">
        <f t="shared" si="50"/>
        <v>#VALUE!</v>
      </c>
      <c r="V348" s="8" t="e">
        <f t="shared" si="51"/>
        <v>#VALUE!</v>
      </c>
      <c r="X348" s="4" t="str">
        <f t="shared" si="53"/>
        <v/>
      </c>
      <c r="Y348" s="4" t="str">
        <f t="shared" si="47"/>
        <v/>
      </c>
      <c r="Z348" s="4" t="str">
        <f t="shared" si="47"/>
        <v/>
      </c>
      <c r="AA348" s="4" t="str">
        <f t="shared" si="47"/>
        <v/>
      </c>
      <c r="AB348" s="4" t="str">
        <f t="shared" si="47"/>
        <v/>
      </c>
      <c r="AC348" s="4" t="str">
        <f t="shared" si="47"/>
        <v/>
      </c>
      <c r="AD348" s="4" t="str">
        <f t="shared" si="47"/>
        <v/>
      </c>
      <c r="AE348" s="4" t="str">
        <f t="shared" si="47"/>
        <v/>
      </c>
      <c r="AF348" s="4" t="str">
        <f t="shared" si="47"/>
        <v/>
      </c>
      <c r="AG348" s="4" t="str">
        <f t="shared" si="47"/>
        <v/>
      </c>
    </row>
    <row r="349" spans="1:33">
      <c r="A349" s="6">
        <f t="shared" si="52"/>
        <v>342</v>
      </c>
      <c r="B349" s="36">
        <f>TABLE!E343</f>
        <v>0</v>
      </c>
      <c r="C349" s="36">
        <f>TABLE!F343</f>
        <v>0</v>
      </c>
      <c r="D349" s="155">
        <f>TABLE!S343</f>
        <v>0</v>
      </c>
      <c r="E349" s="176" t="e">
        <f>INDEX(기업의이해[description],MATCH(B349,기업의이해[name],0))</f>
        <v>#N/A</v>
      </c>
      <c r="F349" s="179">
        <f>+TABLE!U343</f>
        <v>0</v>
      </c>
      <c r="G349" s="177" t="str">
        <f>TEXT(TABLE!R343,"0000-00-00")</f>
        <v>0000-00-00</v>
      </c>
      <c r="H349" s="59">
        <f>+TABLE!J343</f>
        <v>0</v>
      </c>
      <c r="I349" s="59">
        <f>+TABLE!K343</f>
        <v>0</v>
      </c>
      <c r="J349" s="59">
        <f>+TABLE!M343</f>
        <v>0</v>
      </c>
      <c r="K349" s="156">
        <f>+TABLE!P343</f>
        <v>0</v>
      </c>
      <c r="L349" s="156">
        <f>+TABLE!Q343</f>
        <v>0</v>
      </c>
      <c r="M349" s="138" t="str">
        <f>IFERROR(IF(MATCH($C349,'1. 개요'!$C$68:$C$78,0)&gt;0,"O"),"X")</f>
        <v>X</v>
      </c>
      <c r="N349" s="8" t="str">
        <f t="shared" si="48"/>
        <v>X</v>
      </c>
      <c r="O349" s="2" t="str" cm="1">
        <f t="array" ref="O349">IF($O$7="N/A",$N349,INDEX($P349:$S349,$O$2))</f>
        <v>X</v>
      </c>
      <c r="P349" s="38"/>
      <c r="Q349" s="1" t="str">
        <f t="shared" si="49"/>
        <v>O</v>
      </c>
      <c r="R349" s="38"/>
      <c r="S349" s="38"/>
      <c r="T349" s="8" t="str">
        <f t="shared" si="46"/>
        <v>O</v>
      </c>
      <c r="U349" s="8" t="e">
        <f t="shared" si="50"/>
        <v>#VALUE!</v>
      </c>
      <c r="V349" s="8" t="e">
        <f t="shared" si="51"/>
        <v>#VALUE!</v>
      </c>
      <c r="X349" s="4" t="str">
        <f t="shared" si="53"/>
        <v/>
      </c>
      <c r="Y349" s="4" t="str">
        <f t="shared" si="47"/>
        <v/>
      </c>
      <c r="Z349" s="4" t="str">
        <f t="shared" si="47"/>
        <v/>
      </c>
      <c r="AA349" s="4" t="str">
        <f t="shared" si="47"/>
        <v/>
      </c>
      <c r="AB349" s="4" t="str">
        <f t="shared" si="47"/>
        <v/>
      </c>
      <c r="AC349" s="4" t="str">
        <f t="shared" si="47"/>
        <v/>
      </c>
      <c r="AD349" s="4" t="str">
        <f t="shared" si="47"/>
        <v/>
      </c>
      <c r="AE349" s="4" t="str">
        <f t="shared" si="47"/>
        <v/>
      </c>
      <c r="AF349" s="4" t="str">
        <f t="shared" si="47"/>
        <v/>
      </c>
      <c r="AG349" s="4" t="str">
        <f t="shared" si="47"/>
        <v/>
      </c>
    </row>
    <row r="350" spans="1:33">
      <c r="A350" s="6">
        <f t="shared" si="52"/>
        <v>343</v>
      </c>
      <c r="B350" s="36">
        <f>TABLE!E344</f>
        <v>0</v>
      </c>
      <c r="C350" s="36">
        <f>TABLE!F344</f>
        <v>0</v>
      </c>
      <c r="D350" s="155">
        <f>TABLE!S344</f>
        <v>0</v>
      </c>
      <c r="E350" s="176" t="e">
        <f>INDEX(기업의이해[description],MATCH(B350,기업의이해[name],0))</f>
        <v>#N/A</v>
      </c>
      <c r="F350" s="179">
        <f>+TABLE!U344</f>
        <v>0</v>
      </c>
      <c r="G350" s="177" t="str">
        <f>TEXT(TABLE!R344,"0000-00-00")</f>
        <v>0000-00-00</v>
      </c>
      <c r="H350" s="59">
        <f>+TABLE!J344</f>
        <v>0</v>
      </c>
      <c r="I350" s="59">
        <f>+TABLE!K344</f>
        <v>0</v>
      </c>
      <c r="J350" s="59">
        <f>+TABLE!M344</f>
        <v>0</v>
      </c>
      <c r="K350" s="156">
        <f>+TABLE!P344</f>
        <v>0</v>
      </c>
      <c r="L350" s="156">
        <f>+TABLE!Q344</f>
        <v>0</v>
      </c>
      <c r="M350" s="138" t="str">
        <f>IFERROR(IF(MATCH($C350,'1. 개요'!$C$68:$C$78,0)&gt;0,"O"),"X")</f>
        <v>X</v>
      </c>
      <c r="N350" s="8" t="str">
        <f t="shared" si="48"/>
        <v>X</v>
      </c>
      <c r="O350" s="2" t="str" cm="1">
        <f t="array" ref="O350">IF($O$7="N/A",$N350,INDEX($P350:$S350,$O$2))</f>
        <v>X</v>
      </c>
      <c r="P350" s="38"/>
      <c r="Q350" s="1" t="str">
        <f t="shared" si="49"/>
        <v>O</v>
      </c>
      <c r="R350" s="38"/>
      <c r="S350" s="38"/>
      <c r="T350" s="8" t="str">
        <f t="shared" si="46"/>
        <v>O</v>
      </c>
      <c r="U350" s="8" t="e">
        <f t="shared" si="50"/>
        <v>#VALUE!</v>
      </c>
      <c r="V350" s="8" t="e">
        <f t="shared" si="51"/>
        <v>#VALUE!</v>
      </c>
      <c r="X350" s="4" t="str">
        <f t="shared" si="53"/>
        <v/>
      </c>
      <c r="Y350" s="4" t="str">
        <f t="shared" si="47"/>
        <v/>
      </c>
      <c r="Z350" s="4" t="str">
        <f t="shared" si="47"/>
        <v/>
      </c>
      <c r="AA350" s="4" t="str">
        <f t="shared" si="47"/>
        <v/>
      </c>
      <c r="AB350" s="4" t="str">
        <f t="shared" si="47"/>
        <v/>
      </c>
      <c r="AC350" s="4" t="str">
        <f t="shared" si="47"/>
        <v/>
      </c>
      <c r="AD350" s="4" t="str">
        <f t="shared" si="47"/>
        <v/>
      </c>
      <c r="AE350" s="4" t="str">
        <f t="shared" si="47"/>
        <v/>
      </c>
      <c r="AF350" s="4" t="str">
        <f t="shared" si="47"/>
        <v/>
      </c>
      <c r="AG350" s="4" t="str">
        <f t="shared" si="47"/>
        <v/>
      </c>
    </row>
    <row r="351" spans="1:33">
      <c r="A351" s="6">
        <f t="shared" si="52"/>
        <v>344</v>
      </c>
      <c r="B351" s="36">
        <f>TABLE!E345</f>
        <v>0</v>
      </c>
      <c r="C351" s="36">
        <f>TABLE!F345</f>
        <v>0</v>
      </c>
      <c r="D351" s="155">
        <f>TABLE!S345</f>
        <v>0</v>
      </c>
      <c r="E351" s="176" t="e">
        <f>INDEX(기업의이해[description],MATCH(B351,기업의이해[name],0))</f>
        <v>#N/A</v>
      </c>
      <c r="F351" s="179">
        <f>+TABLE!U345</f>
        <v>0</v>
      </c>
      <c r="G351" s="177" t="str">
        <f>TEXT(TABLE!R345,"0000-00-00")</f>
        <v>0000-00-00</v>
      </c>
      <c r="H351" s="59">
        <f>+TABLE!J345</f>
        <v>0</v>
      </c>
      <c r="I351" s="59">
        <f>+TABLE!K345</f>
        <v>0</v>
      </c>
      <c r="J351" s="59">
        <f>+TABLE!M345</f>
        <v>0</v>
      </c>
      <c r="K351" s="156">
        <f>+TABLE!P345</f>
        <v>0</v>
      </c>
      <c r="L351" s="156">
        <f>+TABLE!Q345</f>
        <v>0</v>
      </c>
      <c r="M351" s="138" t="str">
        <f>IFERROR(IF(MATCH($C351,'1. 개요'!$C$68:$C$78,0)&gt;0,"O"),"X")</f>
        <v>X</v>
      </c>
      <c r="N351" s="8" t="str">
        <f t="shared" si="48"/>
        <v>X</v>
      </c>
      <c r="O351" s="2" t="str" cm="1">
        <f t="array" ref="O351">IF($O$7="N/A",$N351,INDEX($P351:$S351,$O$2))</f>
        <v>X</v>
      </c>
      <c r="P351" s="38"/>
      <c r="Q351" s="1" t="str">
        <f t="shared" si="49"/>
        <v>O</v>
      </c>
      <c r="R351" s="38"/>
      <c r="S351" s="38"/>
      <c r="T351" s="8" t="str">
        <f t="shared" si="46"/>
        <v>O</v>
      </c>
      <c r="U351" s="8" t="e">
        <f t="shared" si="50"/>
        <v>#VALUE!</v>
      </c>
      <c r="V351" s="8" t="e">
        <f t="shared" si="51"/>
        <v>#VALUE!</v>
      </c>
      <c r="X351" s="4" t="str">
        <f t="shared" si="53"/>
        <v/>
      </c>
      <c r="Y351" s="4" t="str">
        <f t="shared" si="47"/>
        <v/>
      </c>
      <c r="Z351" s="4" t="str">
        <f t="shared" si="47"/>
        <v/>
      </c>
      <c r="AA351" s="4" t="str">
        <f t="shared" si="47"/>
        <v/>
      </c>
      <c r="AB351" s="4" t="str">
        <f t="shared" si="47"/>
        <v/>
      </c>
      <c r="AC351" s="4" t="str">
        <f t="shared" si="47"/>
        <v/>
      </c>
      <c r="AD351" s="4" t="str">
        <f t="shared" si="47"/>
        <v/>
      </c>
      <c r="AE351" s="4" t="str">
        <f t="shared" si="47"/>
        <v/>
      </c>
      <c r="AF351" s="4" t="str">
        <f t="shared" si="47"/>
        <v/>
      </c>
      <c r="AG351" s="4" t="str">
        <f t="shared" si="47"/>
        <v/>
      </c>
    </row>
    <row r="352" spans="1:33">
      <c r="A352" s="137">
        <f t="shared" si="52"/>
        <v>345</v>
      </c>
      <c r="B352" s="36">
        <f>TABLE!E346</f>
        <v>0</v>
      </c>
      <c r="C352" s="36">
        <f>TABLE!F346</f>
        <v>0</v>
      </c>
      <c r="D352" s="155">
        <f>TABLE!S346</f>
        <v>0</v>
      </c>
      <c r="E352" s="176" t="e">
        <f>INDEX(기업의이해[description],MATCH(B352,기업의이해[name],0))</f>
        <v>#N/A</v>
      </c>
      <c r="F352" s="179">
        <f>+TABLE!U346</f>
        <v>0</v>
      </c>
      <c r="G352" s="177" t="str">
        <f>TEXT(TABLE!R346,"0000-00-00")</f>
        <v>0000-00-00</v>
      </c>
      <c r="H352" s="59">
        <f>+TABLE!J346</f>
        <v>0</v>
      </c>
      <c r="I352" s="59">
        <f>+TABLE!K346</f>
        <v>0</v>
      </c>
      <c r="J352" s="59">
        <f>+TABLE!M346</f>
        <v>0</v>
      </c>
      <c r="K352" s="156">
        <f>+TABLE!P346</f>
        <v>0</v>
      </c>
      <c r="L352" s="156">
        <f>+TABLE!Q346</f>
        <v>0</v>
      </c>
      <c r="M352" s="138" t="str">
        <f>IFERROR(IF(MATCH($C352,'1. 개요'!$C$68:$C$78,0)&gt;0,"O"),"X")</f>
        <v>X</v>
      </c>
      <c r="N352" s="8" t="str">
        <f t="shared" si="48"/>
        <v>X</v>
      </c>
      <c r="O352" s="2" t="str" cm="1">
        <f t="array" ref="O352">IF($O$7="N/A",$N352,INDEX($P352:$S352,$O$2))</f>
        <v>X</v>
      </c>
      <c r="P352" s="38"/>
      <c r="Q352" s="1" t="str">
        <f t="shared" si="49"/>
        <v>O</v>
      </c>
      <c r="R352" s="38"/>
      <c r="S352" s="38"/>
      <c r="T352" s="8" t="str">
        <f t="shared" si="46"/>
        <v>O</v>
      </c>
      <c r="U352" s="8" t="e">
        <f t="shared" si="50"/>
        <v>#VALUE!</v>
      </c>
      <c r="V352" s="8" t="e">
        <f t="shared" si="51"/>
        <v>#VALUE!</v>
      </c>
      <c r="X352" s="4" t="str">
        <f t="shared" si="53"/>
        <v/>
      </c>
      <c r="Y352" s="4" t="str">
        <f t="shared" si="47"/>
        <v/>
      </c>
      <c r="Z352" s="4" t="str">
        <f t="shared" si="47"/>
        <v/>
      </c>
      <c r="AA352" s="4" t="str">
        <f t="shared" si="47"/>
        <v/>
      </c>
      <c r="AB352" s="4" t="str">
        <f t="shared" si="47"/>
        <v/>
      </c>
      <c r="AC352" s="4" t="str">
        <f t="shared" si="47"/>
        <v/>
      </c>
      <c r="AD352" s="4" t="str">
        <f t="shared" si="47"/>
        <v/>
      </c>
      <c r="AE352" s="4" t="str">
        <f t="shared" si="47"/>
        <v/>
      </c>
      <c r="AF352" s="4" t="str">
        <f t="shared" si="47"/>
        <v/>
      </c>
      <c r="AG352" s="4" t="str">
        <f t="shared" si="47"/>
        <v/>
      </c>
    </row>
    <row r="353" spans="1:33">
      <c r="A353" s="6">
        <f t="shared" si="52"/>
        <v>346</v>
      </c>
      <c r="B353" s="36">
        <f>TABLE!E347</f>
        <v>0</v>
      </c>
      <c r="C353" s="36">
        <f>TABLE!F347</f>
        <v>0</v>
      </c>
      <c r="D353" s="155">
        <f>TABLE!S347</f>
        <v>0</v>
      </c>
      <c r="E353" s="176" t="e">
        <f>INDEX(기업의이해[description],MATCH(B353,기업의이해[name],0))</f>
        <v>#N/A</v>
      </c>
      <c r="F353" s="179">
        <f>+TABLE!U347</f>
        <v>0</v>
      </c>
      <c r="G353" s="177" t="str">
        <f>TEXT(TABLE!R347,"0000-00-00")</f>
        <v>0000-00-00</v>
      </c>
      <c r="H353" s="59">
        <f>+TABLE!J347</f>
        <v>0</v>
      </c>
      <c r="I353" s="59">
        <f>+TABLE!K347</f>
        <v>0</v>
      </c>
      <c r="J353" s="59">
        <f>+TABLE!M347</f>
        <v>0</v>
      </c>
      <c r="K353" s="156">
        <f>+TABLE!P347</f>
        <v>0</v>
      </c>
      <c r="L353" s="156">
        <f>+TABLE!Q347</f>
        <v>0</v>
      </c>
      <c r="M353" s="138" t="str">
        <f>IFERROR(IF(MATCH($C353,'1. 개요'!$C$68:$C$78,0)&gt;0,"O"),"X")</f>
        <v>X</v>
      </c>
      <c r="N353" s="8" t="str">
        <f t="shared" si="48"/>
        <v>X</v>
      </c>
      <c r="O353" s="2" t="str" cm="1">
        <f t="array" ref="O353">IF($O$7="N/A",$N353,INDEX($P353:$S353,$O$2))</f>
        <v>X</v>
      </c>
      <c r="P353" s="38"/>
      <c r="Q353" s="1" t="str">
        <f t="shared" si="49"/>
        <v>O</v>
      </c>
      <c r="R353" s="38"/>
      <c r="S353" s="38"/>
      <c r="T353" s="8" t="str">
        <f t="shared" si="46"/>
        <v>O</v>
      </c>
      <c r="U353" s="8" t="e">
        <f t="shared" si="50"/>
        <v>#VALUE!</v>
      </c>
      <c r="V353" s="8" t="e">
        <f t="shared" si="51"/>
        <v>#VALUE!</v>
      </c>
      <c r="X353" s="4" t="str">
        <f t="shared" si="53"/>
        <v/>
      </c>
      <c r="Y353" s="4" t="str">
        <f t="shared" si="47"/>
        <v/>
      </c>
      <c r="Z353" s="4" t="str">
        <f t="shared" si="47"/>
        <v/>
      </c>
      <c r="AA353" s="4" t="str">
        <f t="shared" si="47"/>
        <v/>
      </c>
      <c r="AB353" s="4" t="str">
        <f t="shared" si="47"/>
        <v/>
      </c>
      <c r="AC353" s="4" t="str">
        <f t="shared" si="47"/>
        <v/>
      </c>
      <c r="AD353" s="4" t="str">
        <f t="shared" si="47"/>
        <v/>
      </c>
      <c r="AE353" s="4" t="str">
        <f t="shared" si="47"/>
        <v/>
      </c>
      <c r="AF353" s="4" t="str">
        <f t="shared" si="47"/>
        <v/>
      </c>
      <c r="AG353" s="4" t="str">
        <f t="shared" si="47"/>
        <v/>
      </c>
    </row>
    <row r="354" spans="1:33">
      <c r="A354" s="6">
        <f t="shared" si="52"/>
        <v>347</v>
      </c>
      <c r="B354" s="36">
        <f>TABLE!E348</f>
        <v>0</v>
      </c>
      <c r="C354" s="36">
        <f>TABLE!F348</f>
        <v>0</v>
      </c>
      <c r="D354" s="155">
        <f>TABLE!S348</f>
        <v>0</v>
      </c>
      <c r="E354" s="176" t="e">
        <f>INDEX(기업의이해[description],MATCH(B354,기업의이해[name],0))</f>
        <v>#N/A</v>
      </c>
      <c r="F354" s="179">
        <f>+TABLE!U348</f>
        <v>0</v>
      </c>
      <c r="G354" s="177" t="str">
        <f>TEXT(TABLE!R348,"0000-00-00")</f>
        <v>0000-00-00</v>
      </c>
      <c r="H354" s="59">
        <f>+TABLE!J348</f>
        <v>0</v>
      </c>
      <c r="I354" s="59">
        <f>+TABLE!K348</f>
        <v>0</v>
      </c>
      <c r="J354" s="59">
        <f>+TABLE!M348</f>
        <v>0</v>
      </c>
      <c r="K354" s="156">
        <f>+TABLE!P348</f>
        <v>0</v>
      </c>
      <c r="L354" s="156">
        <f>+TABLE!Q348</f>
        <v>0</v>
      </c>
      <c r="M354" s="138" t="str">
        <f>IFERROR(IF(MATCH($C354,'1. 개요'!$C$68:$C$78,0)&gt;0,"O"),"X")</f>
        <v>X</v>
      </c>
      <c r="N354" s="8" t="str">
        <f t="shared" si="48"/>
        <v>X</v>
      </c>
      <c r="O354" s="2" t="str" cm="1">
        <f t="array" ref="O354">IF($O$7="N/A",$N354,INDEX($P354:$S354,$O$2))</f>
        <v>X</v>
      </c>
      <c r="P354" s="38"/>
      <c r="Q354" s="1" t="str">
        <f t="shared" si="49"/>
        <v>O</v>
      </c>
      <c r="R354" s="38"/>
      <c r="S354" s="38"/>
      <c r="T354" s="8" t="str">
        <f t="shared" si="46"/>
        <v>O</v>
      </c>
      <c r="U354" s="8" t="e">
        <f t="shared" si="50"/>
        <v>#VALUE!</v>
      </c>
      <c r="V354" s="8" t="e">
        <f t="shared" si="51"/>
        <v>#VALUE!</v>
      </c>
      <c r="X354" s="4" t="str">
        <f t="shared" si="53"/>
        <v/>
      </c>
      <c r="Y354" s="4" t="str">
        <f t="shared" si="47"/>
        <v/>
      </c>
      <c r="Z354" s="4" t="str">
        <f t="shared" si="47"/>
        <v/>
      </c>
      <c r="AA354" s="4" t="str">
        <f t="shared" si="47"/>
        <v/>
      </c>
      <c r="AB354" s="4" t="str">
        <f t="shared" si="47"/>
        <v/>
      </c>
      <c r="AC354" s="4" t="str">
        <f t="shared" si="47"/>
        <v/>
      </c>
      <c r="AD354" s="4" t="str">
        <f t="shared" si="47"/>
        <v/>
      </c>
      <c r="AE354" s="4" t="str">
        <f t="shared" si="47"/>
        <v/>
      </c>
      <c r="AF354" s="4" t="str">
        <f t="shared" si="47"/>
        <v/>
      </c>
      <c r="AG354" s="4" t="str">
        <f t="shared" si="47"/>
        <v/>
      </c>
    </row>
    <row r="355" spans="1:33">
      <c r="A355" s="137">
        <f t="shared" si="52"/>
        <v>348</v>
      </c>
      <c r="B355" s="36">
        <f>TABLE!E349</f>
        <v>0</v>
      </c>
      <c r="C355" s="36">
        <f>TABLE!F349</f>
        <v>0</v>
      </c>
      <c r="D355" s="155">
        <f>TABLE!S349</f>
        <v>0</v>
      </c>
      <c r="E355" s="176" t="e">
        <f>INDEX(기업의이해[description],MATCH(B355,기업의이해[name],0))</f>
        <v>#N/A</v>
      </c>
      <c r="F355" s="179">
        <f>+TABLE!U349</f>
        <v>0</v>
      </c>
      <c r="G355" s="177" t="str">
        <f>TEXT(TABLE!R349,"0000-00-00")</f>
        <v>0000-00-00</v>
      </c>
      <c r="H355" s="59">
        <f>+TABLE!J349</f>
        <v>0</v>
      </c>
      <c r="I355" s="59">
        <f>+TABLE!K349</f>
        <v>0</v>
      </c>
      <c r="J355" s="59">
        <f>+TABLE!M349</f>
        <v>0</v>
      </c>
      <c r="K355" s="156">
        <f>+TABLE!P349</f>
        <v>0</v>
      </c>
      <c r="L355" s="156">
        <f>+TABLE!Q349</f>
        <v>0</v>
      </c>
      <c r="M355" s="138" t="str">
        <f>IFERROR(IF(MATCH($C355,'1. 개요'!$C$68:$C$78,0)&gt;0,"O"),"X")</f>
        <v>X</v>
      </c>
      <c r="N355" s="8" t="str">
        <f t="shared" si="48"/>
        <v>X</v>
      </c>
      <c r="O355" s="2" t="str" cm="1">
        <f t="array" ref="O355">IF($O$7="N/A",$N355,INDEX($P355:$S355,$O$2))</f>
        <v>X</v>
      </c>
      <c r="P355" s="38"/>
      <c r="Q355" s="1" t="str">
        <f t="shared" si="49"/>
        <v>O</v>
      </c>
      <c r="R355" s="38"/>
      <c r="S355" s="38"/>
      <c r="T355" s="8" t="str">
        <f t="shared" si="46"/>
        <v>O</v>
      </c>
      <c r="U355" s="8" t="e">
        <f t="shared" si="50"/>
        <v>#VALUE!</v>
      </c>
      <c r="V355" s="8" t="e">
        <f t="shared" si="51"/>
        <v>#VALUE!</v>
      </c>
      <c r="X355" s="4" t="str">
        <f t="shared" si="53"/>
        <v/>
      </c>
      <c r="Y355" s="4" t="str">
        <f t="shared" si="47"/>
        <v/>
      </c>
      <c r="Z355" s="4" t="str">
        <f t="shared" si="47"/>
        <v/>
      </c>
      <c r="AA355" s="4" t="str">
        <f t="shared" si="47"/>
        <v/>
      </c>
      <c r="AB355" s="4" t="str">
        <f t="shared" si="47"/>
        <v/>
      </c>
      <c r="AC355" s="4" t="str">
        <f t="shared" si="47"/>
        <v/>
      </c>
      <c r="AD355" s="4" t="str">
        <f t="shared" si="47"/>
        <v/>
      </c>
      <c r="AE355" s="4" t="str">
        <f t="shared" si="47"/>
        <v/>
      </c>
      <c r="AF355" s="4" t="str">
        <f t="shared" si="47"/>
        <v/>
      </c>
      <c r="AG355" s="4" t="str">
        <f t="shared" si="47"/>
        <v/>
      </c>
    </row>
    <row r="356" spans="1:33">
      <c r="A356" s="6">
        <f t="shared" si="52"/>
        <v>349</v>
      </c>
      <c r="B356" s="36">
        <f>TABLE!E350</f>
        <v>0</v>
      </c>
      <c r="C356" s="36">
        <f>TABLE!F350</f>
        <v>0</v>
      </c>
      <c r="D356" s="155">
        <f>TABLE!S350</f>
        <v>0</v>
      </c>
      <c r="E356" s="176" t="e">
        <f>INDEX(기업의이해[description],MATCH(B356,기업의이해[name],0))</f>
        <v>#N/A</v>
      </c>
      <c r="F356" s="179">
        <f>+TABLE!U350</f>
        <v>0</v>
      </c>
      <c r="G356" s="177" t="str">
        <f>TEXT(TABLE!R350,"0000-00-00")</f>
        <v>0000-00-00</v>
      </c>
      <c r="H356" s="59">
        <f>+TABLE!J350</f>
        <v>0</v>
      </c>
      <c r="I356" s="59">
        <f>+TABLE!K350</f>
        <v>0</v>
      </c>
      <c r="J356" s="59">
        <f>+TABLE!M350</f>
        <v>0</v>
      </c>
      <c r="K356" s="156">
        <f>+TABLE!P350</f>
        <v>0</v>
      </c>
      <c r="L356" s="156">
        <f>+TABLE!Q350</f>
        <v>0</v>
      </c>
      <c r="M356" s="138" t="str">
        <f>IFERROR(IF(MATCH($C356,'1. 개요'!$C$68:$C$78,0)&gt;0,"O"),"X")</f>
        <v>X</v>
      </c>
      <c r="N356" s="8" t="str">
        <f t="shared" si="48"/>
        <v>X</v>
      </c>
      <c r="O356" s="2" t="str" cm="1">
        <f t="array" ref="O356">IF($O$7="N/A",$N356,INDEX($P356:$S356,$O$2))</f>
        <v>X</v>
      </c>
      <c r="P356" s="38"/>
      <c r="Q356" s="1" t="str">
        <f t="shared" si="49"/>
        <v>O</v>
      </c>
      <c r="R356" s="38"/>
      <c r="S356" s="38"/>
      <c r="T356" s="8" t="str">
        <f t="shared" si="46"/>
        <v>O</v>
      </c>
      <c r="U356" s="8" t="e">
        <f t="shared" si="50"/>
        <v>#VALUE!</v>
      </c>
      <c r="V356" s="8" t="e">
        <f t="shared" si="51"/>
        <v>#VALUE!</v>
      </c>
      <c r="X356" s="4" t="str">
        <f t="shared" si="53"/>
        <v/>
      </c>
      <c r="Y356" s="4" t="str">
        <f t="shared" si="47"/>
        <v/>
      </c>
      <c r="Z356" s="4" t="str">
        <f t="shared" si="47"/>
        <v/>
      </c>
      <c r="AA356" s="4" t="str">
        <f t="shared" si="47"/>
        <v/>
      </c>
      <c r="AB356" s="4" t="str">
        <f t="shared" si="47"/>
        <v/>
      </c>
      <c r="AC356" s="4" t="str">
        <f t="shared" si="47"/>
        <v/>
      </c>
      <c r="AD356" s="4" t="str">
        <f t="shared" si="47"/>
        <v/>
      </c>
      <c r="AE356" s="4" t="str">
        <f t="shared" si="47"/>
        <v/>
      </c>
      <c r="AF356" s="4" t="str">
        <f t="shared" ref="Y356:AG385" si="54">IF(AF$7="N/A", "", COUNTIF($D356:$E356, "*" &amp; AF$7 &amp; "*"))</f>
        <v/>
      </c>
      <c r="AG356" s="4" t="str">
        <f t="shared" si="54"/>
        <v/>
      </c>
    </row>
    <row r="357" spans="1:33">
      <c r="A357" s="137">
        <f t="shared" si="52"/>
        <v>350</v>
      </c>
      <c r="B357" s="36">
        <f>TABLE!E351</f>
        <v>0</v>
      </c>
      <c r="C357" s="36">
        <f>TABLE!F351</f>
        <v>0</v>
      </c>
      <c r="D357" s="155">
        <f>TABLE!S351</f>
        <v>0</v>
      </c>
      <c r="E357" s="176" t="e">
        <f>INDEX(기업의이해[description],MATCH(B357,기업의이해[name],0))</f>
        <v>#N/A</v>
      </c>
      <c r="F357" s="179">
        <f>+TABLE!U351</f>
        <v>0</v>
      </c>
      <c r="G357" s="177" t="str">
        <f>TEXT(TABLE!R351,"0000-00-00")</f>
        <v>0000-00-00</v>
      </c>
      <c r="H357" s="59">
        <f>+TABLE!J351</f>
        <v>0</v>
      </c>
      <c r="I357" s="59">
        <f>+TABLE!K351</f>
        <v>0</v>
      </c>
      <c r="J357" s="59">
        <f>+TABLE!M351</f>
        <v>0</v>
      </c>
      <c r="K357" s="156">
        <f>+TABLE!P351</f>
        <v>0</v>
      </c>
      <c r="L357" s="156">
        <f>+TABLE!Q351</f>
        <v>0</v>
      </c>
      <c r="M357" s="138" t="str">
        <f>IFERROR(IF(MATCH($C357,'1. 개요'!$C$68:$C$78,0)&gt;0,"O"),"X")</f>
        <v>X</v>
      </c>
      <c r="N357" s="8" t="str">
        <f t="shared" si="48"/>
        <v>X</v>
      </c>
      <c r="O357" s="2" t="str" cm="1">
        <f t="array" ref="O357">IF($O$7="N/A",$N357,INDEX($P357:$S357,$O$2))</f>
        <v>X</v>
      </c>
      <c r="P357" s="38"/>
      <c r="Q357" s="1" t="str">
        <f t="shared" si="49"/>
        <v>O</v>
      </c>
      <c r="R357" s="38"/>
      <c r="S357" s="38"/>
      <c r="T357" s="8" t="str">
        <f t="shared" si="46"/>
        <v>O</v>
      </c>
      <c r="U357" s="8" t="e">
        <f t="shared" si="50"/>
        <v>#VALUE!</v>
      </c>
      <c r="V357" s="8" t="e">
        <f t="shared" si="51"/>
        <v>#VALUE!</v>
      </c>
      <c r="X357" s="4" t="str">
        <f t="shared" si="53"/>
        <v/>
      </c>
      <c r="Y357" s="4" t="str">
        <f t="shared" si="54"/>
        <v/>
      </c>
      <c r="Z357" s="4" t="str">
        <f t="shared" si="54"/>
        <v/>
      </c>
      <c r="AA357" s="4" t="str">
        <f t="shared" si="54"/>
        <v/>
      </c>
      <c r="AB357" s="4" t="str">
        <f t="shared" si="54"/>
        <v/>
      </c>
      <c r="AC357" s="4" t="str">
        <f t="shared" si="54"/>
        <v/>
      </c>
      <c r="AD357" s="4" t="str">
        <f t="shared" si="54"/>
        <v/>
      </c>
      <c r="AE357" s="4" t="str">
        <f t="shared" si="54"/>
        <v/>
      </c>
      <c r="AF357" s="4" t="str">
        <f t="shared" si="54"/>
        <v/>
      </c>
      <c r="AG357" s="4" t="str">
        <f t="shared" si="54"/>
        <v/>
      </c>
    </row>
    <row r="358" spans="1:33">
      <c r="A358" s="137">
        <f t="shared" si="52"/>
        <v>351</v>
      </c>
      <c r="B358" s="36">
        <f>TABLE!E352</f>
        <v>0</v>
      </c>
      <c r="C358" s="36">
        <f>TABLE!F352</f>
        <v>0</v>
      </c>
      <c r="D358" s="155">
        <f>TABLE!S352</f>
        <v>0</v>
      </c>
      <c r="E358" s="176" t="e">
        <f>INDEX(기업의이해[description],MATCH(B358,기업의이해[name],0))</f>
        <v>#N/A</v>
      </c>
      <c r="F358" s="179">
        <f>+TABLE!U352</f>
        <v>0</v>
      </c>
      <c r="G358" s="177" t="str">
        <f>TEXT(TABLE!R352,"0000-00-00")</f>
        <v>0000-00-00</v>
      </c>
      <c r="H358" s="59">
        <f>+TABLE!J352</f>
        <v>0</v>
      </c>
      <c r="I358" s="59">
        <f>+TABLE!K352</f>
        <v>0</v>
      </c>
      <c r="J358" s="59">
        <f>+TABLE!M352</f>
        <v>0</v>
      </c>
      <c r="K358" s="156">
        <f>+TABLE!P352</f>
        <v>0</v>
      </c>
      <c r="L358" s="156">
        <f>+TABLE!Q352</f>
        <v>0</v>
      </c>
      <c r="M358" s="138" t="str">
        <f>IFERROR(IF(MATCH($C358,'1. 개요'!$C$68:$C$78,0)&gt;0,"O"),"X")</f>
        <v>X</v>
      </c>
      <c r="N358" s="8" t="str">
        <f t="shared" si="48"/>
        <v>X</v>
      </c>
      <c r="O358" s="2" t="str" cm="1">
        <f t="array" ref="O358">IF($O$7="N/A",$N358,INDEX($P358:$S358,$O$2))</f>
        <v>X</v>
      </c>
      <c r="P358" s="38"/>
      <c r="Q358" s="1" t="str">
        <f t="shared" si="49"/>
        <v>O</v>
      </c>
      <c r="R358" s="38"/>
      <c r="S358" s="38"/>
      <c r="T358" s="8" t="str">
        <f t="shared" si="46"/>
        <v>O</v>
      </c>
      <c r="U358" s="8" t="e">
        <f t="shared" si="50"/>
        <v>#VALUE!</v>
      </c>
      <c r="V358" s="8" t="e">
        <f t="shared" si="51"/>
        <v>#VALUE!</v>
      </c>
      <c r="X358" s="4" t="str">
        <f t="shared" si="53"/>
        <v/>
      </c>
      <c r="Y358" s="4" t="str">
        <f t="shared" si="54"/>
        <v/>
      </c>
      <c r="Z358" s="4" t="str">
        <f t="shared" si="54"/>
        <v/>
      </c>
      <c r="AA358" s="4" t="str">
        <f t="shared" si="54"/>
        <v/>
      </c>
      <c r="AB358" s="4" t="str">
        <f t="shared" si="54"/>
        <v/>
      </c>
      <c r="AC358" s="4" t="str">
        <f t="shared" si="54"/>
        <v/>
      </c>
      <c r="AD358" s="4" t="str">
        <f t="shared" si="54"/>
        <v/>
      </c>
      <c r="AE358" s="4" t="str">
        <f t="shared" si="54"/>
        <v/>
      </c>
      <c r="AF358" s="4" t="str">
        <f t="shared" si="54"/>
        <v/>
      </c>
      <c r="AG358" s="4" t="str">
        <f t="shared" si="54"/>
        <v/>
      </c>
    </row>
    <row r="359" spans="1:33">
      <c r="A359" s="6">
        <f t="shared" si="52"/>
        <v>352</v>
      </c>
      <c r="B359" s="36">
        <f>TABLE!E353</f>
        <v>0</v>
      </c>
      <c r="C359" s="36">
        <f>TABLE!F353</f>
        <v>0</v>
      </c>
      <c r="D359" s="155">
        <f>TABLE!S353</f>
        <v>0</v>
      </c>
      <c r="E359" s="176" t="e">
        <f>INDEX(기업의이해[description],MATCH(B359,기업의이해[name],0))</f>
        <v>#N/A</v>
      </c>
      <c r="F359" s="179">
        <f>+TABLE!U353</f>
        <v>0</v>
      </c>
      <c r="G359" s="177" t="str">
        <f>TEXT(TABLE!R353,"0000-00-00")</f>
        <v>0000-00-00</v>
      </c>
      <c r="H359" s="59">
        <f>+TABLE!J353</f>
        <v>0</v>
      </c>
      <c r="I359" s="59">
        <f>+TABLE!K353</f>
        <v>0</v>
      </c>
      <c r="J359" s="59">
        <f>+TABLE!M353</f>
        <v>0</v>
      </c>
      <c r="K359" s="156">
        <f>+TABLE!P353</f>
        <v>0</v>
      </c>
      <c r="L359" s="156">
        <f>+TABLE!Q353</f>
        <v>0</v>
      </c>
      <c r="M359" s="138" t="str">
        <f>IFERROR(IF(MATCH($C359,'1. 개요'!$C$68:$C$78,0)&gt;0,"O"),"X")</f>
        <v>X</v>
      </c>
      <c r="N359" s="8" t="str">
        <f t="shared" si="48"/>
        <v>X</v>
      </c>
      <c r="O359" s="2" t="str" cm="1">
        <f t="array" ref="O359">IF($O$7="N/A",$N359,INDEX($P359:$S359,$O$2))</f>
        <v>X</v>
      </c>
      <c r="P359" s="38"/>
      <c r="Q359" s="1" t="str">
        <f t="shared" si="49"/>
        <v>O</v>
      </c>
      <c r="R359" s="38"/>
      <c r="S359" s="38"/>
      <c r="T359" s="8" t="str">
        <f t="shared" si="46"/>
        <v>O</v>
      </c>
      <c r="U359" s="8" t="e">
        <f t="shared" si="50"/>
        <v>#VALUE!</v>
      </c>
      <c r="V359" s="8" t="e">
        <f t="shared" si="51"/>
        <v>#VALUE!</v>
      </c>
      <c r="X359" s="4" t="str">
        <f t="shared" si="53"/>
        <v/>
      </c>
      <c r="Y359" s="4" t="str">
        <f t="shared" si="54"/>
        <v/>
      </c>
      <c r="Z359" s="4" t="str">
        <f t="shared" si="54"/>
        <v/>
      </c>
      <c r="AA359" s="4" t="str">
        <f t="shared" si="54"/>
        <v/>
      </c>
      <c r="AB359" s="4" t="str">
        <f t="shared" si="54"/>
        <v/>
      </c>
      <c r="AC359" s="4" t="str">
        <f t="shared" si="54"/>
        <v/>
      </c>
      <c r="AD359" s="4" t="str">
        <f t="shared" si="54"/>
        <v/>
      </c>
      <c r="AE359" s="4" t="str">
        <f t="shared" si="54"/>
        <v/>
      </c>
      <c r="AF359" s="4" t="str">
        <f t="shared" si="54"/>
        <v/>
      </c>
      <c r="AG359" s="4" t="str">
        <f t="shared" si="54"/>
        <v/>
      </c>
    </row>
    <row r="360" spans="1:33">
      <c r="A360" s="6">
        <f t="shared" si="52"/>
        <v>353</v>
      </c>
      <c r="B360" s="36">
        <f>TABLE!E354</f>
        <v>0</v>
      </c>
      <c r="C360" s="36">
        <f>TABLE!F354</f>
        <v>0</v>
      </c>
      <c r="D360" s="155">
        <f>TABLE!S354</f>
        <v>0</v>
      </c>
      <c r="E360" s="176" t="e">
        <f>INDEX(기업의이해[description],MATCH(B360,기업의이해[name],0))</f>
        <v>#N/A</v>
      </c>
      <c r="F360" s="179">
        <f>+TABLE!U354</f>
        <v>0</v>
      </c>
      <c r="G360" s="177" t="str">
        <f>TEXT(TABLE!R354,"0000-00-00")</f>
        <v>0000-00-00</v>
      </c>
      <c r="H360" s="59">
        <f>+TABLE!J354</f>
        <v>0</v>
      </c>
      <c r="I360" s="59">
        <f>+TABLE!K354</f>
        <v>0</v>
      </c>
      <c r="J360" s="59">
        <f>+TABLE!M354</f>
        <v>0</v>
      </c>
      <c r="K360" s="156">
        <f>+TABLE!P354</f>
        <v>0</v>
      </c>
      <c r="L360" s="156">
        <f>+TABLE!Q354</f>
        <v>0</v>
      </c>
      <c r="M360" s="138" t="str">
        <f>IFERROR(IF(MATCH($C360,'1. 개요'!$C$68:$C$78,0)&gt;0,"O"),"X")</f>
        <v>X</v>
      </c>
      <c r="N360" s="8" t="str">
        <f t="shared" si="48"/>
        <v>X</v>
      </c>
      <c r="O360" s="2" t="str" cm="1">
        <f t="array" ref="O360">IF($O$7="N/A",$N360,INDEX($P360:$S360,$O$2))</f>
        <v>X</v>
      </c>
      <c r="P360" s="38"/>
      <c r="Q360" s="1" t="str">
        <f t="shared" si="49"/>
        <v>O</v>
      </c>
      <c r="R360" s="38"/>
      <c r="S360" s="38"/>
      <c r="T360" s="8" t="str">
        <f t="shared" si="46"/>
        <v>O</v>
      </c>
      <c r="U360" s="8" t="e">
        <f t="shared" si="50"/>
        <v>#VALUE!</v>
      </c>
      <c r="V360" s="8" t="e">
        <f t="shared" si="51"/>
        <v>#VALUE!</v>
      </c>
      <c r="X360" s="4" t="str">
        <f t="shared" si="53"/>
        <v/>
      </c>
      <c r="Y360" s="4" t="str">
        <f t="shared" si="54"/>
        <v/>
      </c>
      <c r="Z360" s="4" t="str">
        <f t="shared" si="54"/>
        <v/>
      </c>
      <c r="AA360" s="4" t="str">
        <f t="shared" si="54"/>
        <v/>
      </c>
      <c r="AB360" s="4" t="str">
        <f t="shared" si="54"/>
        <v/>
      </c>
      <c r="AC360" s="4" t="str">
        <f t="shared" si="54"/>
        <v/>
      </c>
      <c r="AD360" s="4" t="str">
        <f t="shared" si="54"/>
        <v/>
      </c>
      <c r="AE360" s="4" t="str">
        <f t="shared" si="54"/>
        <v/>
      </c>
      <c r="AF360" s="4" t="str">
        <f t="shared" si="54"/>
        <v/>
      </c>
      <c r="AG360" s="4" t="str">
        <f t="shared" si="54"/>
        <v/>
      </c>
    </row>
    <row r="361" spans="1:33">
      <c r="A361" s="6">
        <f t="shared" si="52"/>
        <v>354</v>
      </c>
      <c r="B361" s="36">
        <f>TABLE!E355</f>
        <v>0</v>
      </c>
      <c r="C361" s="36">
        <f>TABLE!F355</f>
        <v>0</v>
      </c>
      <c r="D361" s="155">
        <f>TABLE!S355</f>
        <v>0</v>
      </c>
      <c r="E361" s="176" t="e">
        <f>INDEX(기업의이해[description],MATCH(B361,기업의이해[name],0))</f>
        <v>#N/A</v>
      </c>
      <c r="F361" s="179">
        <f>+TABLE!U355</f>
        <v>0</v>
      </c>
      <c r="G361" s="177" t="str">
        <f>TEXT(TABLE!R355,"0000-00-00")</f>
        <v>0000-00-00</v>
      </c>
      <c r="H361" s="59">
        <f>+TABLE!J355</f>
        <v>0</v>
      </c>
      <c r="I361" s="59">
        <f>+TABLE!K355</f>
        <v>0</v>
      </c>
      <c r="J361" s="59">
        <f>+TABLE!M355</f>
        <v>0</v>
      </c>
      <c r="K361" s="156">
        <f>+TABLE!P355</f>
        <v>0</v>
      </c>
      <c r="L361" s="156">
        <f>+TABLE!Q355</f>
        <v>0</v>
      </c>
      <c r="M361" s="138" t="str">
        <f>IFERROR(IF(MATCH($C361,'1. 개요'!$C$68:$C$78,0)&gt;0,"O"),"X")</f>
        <v>X</v>
      </c>
      <c r="N361" s="8" t="str">
        <f t="shared" si="48"/>
        <v>X</v>
      </c>
      <c r="O361" s="2" t="str" cm="1">
        <f t="array" ref="O361">IF($O$7="N/A",$N361,INDEX($P361:$S361,$O$2))</f>
        <v>X</v>
      </c>
      <c r="P361" s="38"/>
      <c r="Q361" s="1" t="str">
        <f t="shared" si="49"/>
        <v>O</v>
      </c>
      <c r="R361" s="38"/>
      <c r="S361" s="38"/>
      <c r="T361" s="8" t="str">
        <f t="shared" si="46"/>
        <v>O</v>
      </c>
      <c r="U361" s="8" t="e">
        <f t="shared" si="50"/>
        <v>#VALUE!</v>
      </c>
      <c r="V361" s="8" t="e">
        <f t="shared" si="51"/>
        <v>#VALUE!</v>
      </c>
      <c r="X361" s="4" t="str">
        <f t="shared" si="53"/>
        <v/>
      </c>
      <c r="Y361" s="4" t="str">
        <f t="shared" si="54"/>
        <v/>
      </c>
      <c r="Z361" s="4" t="str">
        <f t="shared" si="54"/>
        <v/>
      </c>
      <c r="AA361" s="4" t="str">
        <f t="shared" si="54"/>
        <v/>
      </c>
      <c r="AB361" s="4" t="str">
        <f t="shared" si="54"/>
        <v/>
      </c>
      <c r="AC361" s="4" t="str">
        <f t="shared" si="54"/>
        <v/>
      </c>
      <c r="AD361" s="4" t="str">
        <f t="shared" si="54"/>
        <v/>
      </c>
      <c r="AE361" s="4" t="str">
        <f t="shared" si="54"/>
        <v/>
      </c>
      <c r="AF361" s="4" t="str">
        <f t="shared" si="54"/>
        <v/>
      </c>
      <c r="AG361" s="4" t="str">
        <f t="shared" si="54"/>
        <v/>
      </c>
    </row>
    <row r="362" spans="1:33">
      <c r="A362" s="6">
        <f t="shared" si="52"/>
        <v>355</v>
      </c>
      <c r="B362" s="36">
        <f>TABLE!E356</f>
        <v>0</v>
      </c>
      <c r="C362" s="36">
        <f>TABLE!F356</f>
        <v>0</v>
      </c>
      <c r="D362" s="155">
        <f>TABLE!S356</f>
        <v>0</v>
      </c>
      <c r="E362" s="176" t="e">
        <f>INDEX(기업의이해[description],MATCH(B362,기업의이해[name],0))</f>
        <v>#N/A</v>
      </c>
      <c r="F362" s="179">
        <f>+TABLE!U356</f>
        <v>0</v>
      </c>
      <c r="G362" s="177" t="str">
        <f>TEXT(TABLE!R356,"0000-00-00")</f>
        <v>0000-00-00</v>
      </c>
      <c r="H362" s="59">
        <f>+TABLE!J356</f>
        <v>0</v>
      </c>
      <c r="I362" s="59">
        <f>+TABLE!K356</f>
        <v>0</v>
      </c>
      <c r="J362" s="59">
        <f>+TABLE!M356</f>
        <v>0</v>
      </c>
      <c r="K362" s="156">
        <f>+TABLE!P356</f>
        <v>0</v>
      </c>
      <c r="L362" s="156">
        <f>+TABLE!Q356</f>
        <v>0</v>
      </c>
      <c r="M362" s="138" t="str">
        <f>IFERROR(IF(MATCH($C362,'1. 개요'!$C$68:$C$78,0)&gt;0,"O"),"X")</f>
        <v>X</v>
      </c>
      <c r="N362" s="8" t="str">
        <f t="shared" si="48"/>
        <v>X</v>
      </c>
      <c r="O362" s="2" t="str" cm="1">
        <f t="array" ref="O362">IF($O$7="N/A",$N362,INDEX($P362:$S362,$O$2))</f>
        <v>X</v>
      </c>
      <c r="P362" s="38"/>
      <c r="Q362" s="1" t="str">
        <f t="shared" si="49"/>
        <v>O</v>
      </c>
      <c r="R362" s="38"/>
      <c r="S362" s="38"/>
      <c r="T362" s="8" t="str">
        <f t="shared" si="46"/>
        <v>O</v>
      </c>
      <c r="U362" s="8" t="e">
        <f t="shared" si="50"/>
        <v>#VALUE!</v>
      </c>
      <c r="V362" s="8" t="e">
        <f t="shared" si="51"/>
        <v>#VALUE!</v>
      </c>
      <c r="X362" s="4" t="str">
        <f t="shared" si="53"/>
        <v/>
      </c>
      <c r="Y362" s="4" t="str">
        <f t="shared" si="54"/>
        <v/>
      </c>
      <c r="Z362" s="4" t="str">
        <f t="shared" si="54"/>
        <v/>
      </c>
      <c r="AA362" s="4" t="str">
        <f t="shared" si="54"/>
        <v/>
      </c>
      <c r="AB362" s="4" t="str">
        <f t="shared" si="54"/>
        <v/>
      </c>
      <c r="AC362" s="4" t="str">
        <f t="shared" si="54"/>
        <v/>
      </c>
      <c r="AD362" s="4" t="str">
        <f t="shared" si="54"/>
        <v/>
      </c>
      <c r="AE362" s="4" t="str">
        <f t="shared" si="54"/>
        <v/>
      </c>
      <c r="AF362" s="4" t="str">
        <f t="shared" si="54"/>
        <v/>
      </c>
      <c r="AG362" s="4" t="str">
        <f t="shared" si="54"/>
        <v/>
      </c>
    </row>
    <row r="363" spans="1:33">
      <c r="A363" s="6">
        <f t="shared" si="52"/>
        <v>356</v>
      </c>
      <c r="B363" s="36">
        <f>TABLE!E357</f>
        <v>0</v>
      </c>
      <c r="C363" s="36">
        <f>TABLE!F357</f>
        <v>0</v>
      </c>
      <c r="D363" s="155">
        <f>TABLE!S357</f>
        <v>0</v>
      </c>
      <c r="E363" s="176" t="e">
        <f>INDEX(기업의이해[description],MATCH(B363,기업의이해[name],0))</f>
        <v>#N/A</v>
      </c>
      <c r="F363" s="179">
        <f>+TABLE!U357</f>
        <v>0</v>
      </c>
      <c r="G363" s="177" t="str">
        <f>TEXT(TABLE!R357,"0000-00-00")</f>
        <v>0000-00-00</v>
      </c>
      <c r="H363" s="59">
        <f>+TABLE!J357</f>
        <v>0</v>
      </c>
      <c r="I363" s="59">
        <f>+TABLE!K357</f>
        <v>0</v>
      </c>
      <c r="J363" s="59">
        <f>+TABLE!M357</f>
        <v>0</v>
      </c>
      <c r="K363" s="156">
        <f>+TABLE!P357</f>
        <v>0</v>
      </c>
      <c r="L363" s="156">
        <f>+TABLE!Q357</f>
        <v>0</v>
      </c>
      <c r="M363" s="138" t="str">
        <f>IFERROR(IF(MATCH($C363,'1. 개요'!$C$68:$C$78,0)&gt;0,"O"),"X")</f>
        <v>X</v>
      </c>
      <c r="N363" s="8" t="str">
        <f t="shared" si="48"/>
        <v>X</v>
      </c>
      <c r="O363" s="2" t="str" cm="1">
        <f t="array" ref="O363">IF($O$7="N/A",$N363,INDEX($P363:$S363,$O$2))</f>
        <v>X</v>
      </c>
      <c r="P363" s="38"/>
      <c r="Q363" s="1" t="str">
        <f t="shared" si="49"/>
        <v>O</v>
      </c>
      <c r="R363" s="38"/>
      <c r="S363" s="38"/>
      <c r="T363" s="8" t="str">
        <f t="shared" si="46"/>
        <v>O</v>
      </c>
      <c r="U363" s="8" t="e">
        <f t="shared" si="50"/>
        <v>#VALUE!</v>
      </c>
      <c r="V363" s="8" t="e">
        <f t="shared" si="51"/>
        <v>#VALUE!</v>
      </c>
      <c r="X363" s="4" t="str">
        <f t="shared" si="53"/>
        <v/>
      </c>
      <c r="Y363" s="4" t="str">
        <f t="shared" si="54"/>
        <v/>
      </c>
      <c r="Z363" s="4" t="str">
        <f t="shared" si="54"/>
        <v/>
      </c>
      <c r="AA363" s="4" t="str">
        <f t="shared" si="54"/>
        <v/>
      </c>
      <c r="AB363" s="4" t="str">
        <f t="shared" si="54"/>
        <v/>
      </c>
      <c r="AC363" s="4" t="str">
        <f t="shared" si="54"/>
        <v/>
      </c>
      <c r="AD363" s="4" t="str">
        <f t="shared" si="54"/>
        <v/>
      </c>
      <c r="AE363" s="4" t="str">
        <f t="shared" si="54"/>
        <v/>
      </c>
      <c r="AF363" s="4" t="str">
        <f t="shared" si="54"/>
        <v/>
      </c>
      <c r="AG363" s="4" t="str">
        <f t="shared" si="54"/>
        <v/>
      </c>
    </row>
    <row r="364" spans="1:33">
      <c r="A364" s="6">
        <f t="shared" si="52"/>
        <v>357</v>
      </c>
      <c r="B364" s="36">
        <f>TABLE!E358</f>
        <v>0</v>
      </c>
      <c r="C364" s="36">
        <f>TABLE!F358</f>
        <v>0</v>
      </c>
      <c r="D364" s="155">
        <f>TABLE!S358</f>
        <v>0</v>
      </c>
      <c r="E364" s="176" t="e">
        <f>INDEX(기업의이해[description],MATCH(B364,기업의이해[name],0))</f>
        <v>#N/A</v>
      </c>
      <c r="F364" s="179">
        <f>+TABLE!U358</f>
        <v>0</v>
      </c>
      <c r="G364" s="177" t="str">
        <f>TEXT(TABLE!R358,"0000-00-00")</f>
        <v>0000-00-00</v>
      </c>
      <c r="H364" s="59">
        <f>+TABLE!J358</f>
        <v>0</v>
      </c>
      <c r="I364" s="59">
        <f>+TABLE!K358</f>
        <v>0</v>
      </c>
      <c r="J364" s="59">
        <f>+TABLE!M358</f>
        <v>0</v>
      </c>
      <c r="K364" s="156">
        <f>+TABLE!P358</f>
        <v>0</v>
      </c>
      <c r="L364" s="156">
        <f>+TABLE!Q358</f>
        <v>0</v>
      </c>
      <c r="M364" s="138" t="str">
        <f>IFERROR(IF(MATCH($C364,'1. 개요'!$C$68:$C$78,0)&gt;0,"O"),"X")</f>
        <v>X</v>
      </c>
      <c r="N364" s="8" t="str">
        <f t="shared" si="48"/>
        <v>X</v>
      </c>
      <c r="O364" s="2" t="str" cm="1">
        <f t="array" ref="O364">IF($O$7="N/A",$N364,INDEX($P364:$S364,$O$2))</f>
        <v>X</v>
      </c>
      <c r="P364" s="38"/>
      <c r="Q364" s="1" t="str">
        <f t="shared" si="49"/>
        <v>O</v>
      </c>
      <c r="R364" s="38"/>
      <c r="S364" s="38"/>
      <c r="T364" s="8" t="str">
        <f t="shared" si="46"/>
        <v>O</v>
      </c>
      <c r="U364" s="8" t="e">
        <f t="shared" si="50"/>
        <v>#VALUE!</v>
      </c>
      <c r="V364" s="8" t="e">
        <f t="shared" si="51"/>
        <v>#VALUE!</v>
      </c>
      <c r="X364" s="4" t="str">
        <f t="shared" si="53"/>
        <v/>
      </c>
      <c r="Y364" s="4" t="str">
        <f t="shared" si="54"/>
        <v/>
      </c>
      <c r="Z364" s="4" t="str">
        <f t="shared" si="54"/>
        <v/>
      </c>
      <c r="AA364" s="4" t="str">
        <f t="shared" si="54"/>
        <v/>
      </c>
      <c r="AB364" s="4" t="str">
        <f t="shared" si="54"/>
        <v/>
      </c>
      <c r="AC364" s="4" t="str">
        <f t="shared" si="54"/>
        <v/>
      </c>
      <c r="AD364" s="4" t="str">
        <f t="shared" si="54"/>
        <v/>
      </c>
      <c r="AE364" s="4" t="str">
        <f t="shared" si="54"/>
        <v/>
      </c>
      <c r="AF364" s="4" t="str">
        <f t="shared" si="54"/>
        <v/>
      </c>
      <c r="AG364" s="4" t="str">
        <f t="shared" si="54"/>
        <v/>
      </c>
    </row>
    <row r="365" spans="1:33">
      <c r="A365" s="137">
        <f t="shared" si="52"/>
        <v>358</v>
      </c>
      <c r="B365" s="36">
        <f>TABLE!E359</f>
        <v>0</v>
      </c>
      <c r="C365" s="36">
        <f>TABLE!F359</f>
        <v>0</v>
      </c>
      <c r="D365" s="155">
        <f>TABLE!S359</f>
        <v>0</v>
      </c>
      <c r="E365" s="176" t="e">
        <f>INDEX(기업의이해[description],MATCH(B365,기업의이해[name],0))</f>
        <v>#N/A</v>
      </c>
      <c r="F365" s="179">
        <f>+TABLE!U359</f>
        <v>0</v>
      </c>
      <c r="G365" s="177" t="str">
        <f>TEXT(TABLE!R359,"0000-00-00")</f>
        <v>0000-00-00</v>
      </c>
      <c r="H365" s="59">
        <f>+TABLE!J359</f>
        <v>0</v>
      </c>
      <c r="I365" s="59">
        <f>+TABLE!K359</f>
        <v>0</v>
      </c>
      <c r="J365" s="59">
        <f>+TABLE!M359</f>
        <v>0</v>
      </c>
      <c r="K365" s="156">
        <f>+TABLE!P359</f>
        <v>0</v>
      </c>
      <c r="L365" s="156">
        <f>+TABLE!Q359</f>
        <v>0</v>
      </c>
      <c r="M365" s="138" t="str">
        <f>IFERROR(IF(MATCH($C365,'1. 개요'!$C$68:$C$78,0)&gt;0,"O"),"X")</f>
        <v>X</v>
      </c>
      <c r="N365" s="8" t="str">
        <f t="shared" si="48"/>
        <v>X</v>
      </c>
      <c r="O365" s="2" t="str" cm="1">
        <f t="array" ref="O365">IF($O$7="N/A",$N365,INDEX($P365:$S365,$O$2))</f>
        <v>X</v>
      </c>
      <c r="P365" s="38"/>
      <c r="Q365" s="1" t="str">
        <f t="shared" si="49"/>
        <v>O</v>
      </c>
      <c r="R365" s="38"/>
      <c r="S365" s="38"/>
      <c r="T365" s="8" t="str">
        <f t="shared" si="46"/>
        <v>O</v>
      </c>
      <c r="U365" s="8" t="e">
        <f t="shared" si="50"/>
        <v>#VALUE!</v>
      </c>
      <c r="V365" s="8" t="e">
        <f t="shared" si="51"/>
        <v>#VALUE!</v>
      </c>
      <c r="X365" s="4" t="str">
        <f t="shared" si="53"/>
        <v/>
      </c>
      <c r="Y365" s="4" t="str">
        <f t="shared" si="54"/>
        <v/>
      </c>
      <c r="Z365" s="4" t="str">
        <f t="shared" si="54"/>
        <v/>
      </c>
      <c r="AA365" s="4" t="str">
        <f t="shared" si="54"/>
        <v/>
      </c>
      <c r="AB365" s="4" t="str">
        <f t="shared" si="54"/>
        <v/>
      </c>
      <c r="AC365" s="4" t="str">
        <f t="shared" si="54"/>
        <v/>
      </c>
      <c r="AD365" s="4" t="str">
        <f t="shared" si="54"/>
        <v/>
      </c>
      <c r="AE365" s="4" t="str">
        <f t="shared" si="54"/>
        <v/>
      </c>
      <c r="AF365" s="4" t="str">
        <f t="shared" si="54"/>
        <v/>
      </c>
      <c r="AG365" s="4" t="str">
        <f t="shared" si="54"/>
        <v/>
      </c>
    </row>
    <row r="366" spans="1:33">
      <c r="A366" s="6">
        <f t="shared" si="52"/>
        <v>359</v>
      </c>
      <c r="B366" s="36">
        <f>TABLE!E360</f>
        <v>0</v>
      </c>
      <c r="C366" s="36">
        <f>TABLE!F360</f>
        <v>0</v>
      </c>
      <c r="D366" s="155">
        <f>TABLE!S360</f>
        <v>0</v>
      </c>
      <c r="E366" s="176" t="e">
        <f>INDEX(기업의이해[description],MATCH(B366,기업의이해[name],0))</f>
        <v>#N/A</v>
      </c>
      <c r="F366" s="179">
        <f>+TABLE!U360</f>
        <v>0</v>
      </c>
      <c r="G366" s="177" t="str">
        <f>TEXT(TABLE!R360,"0000-00-00")</f>
        <v>0000-00-00</v>
      </c>
      <c r="H366" s="59">
        <f>+TABLE!J360</f>
        <v>0</v>
      </c>
      <c r="I366" s="59">
        <f>+TABLE!K360</f>
        <v>0</v>
      </c>
      <c r="J366" s="59">
        <f>+TABLE!M360</f>
        <v>0</v>
      </c>
      <c r="K366" s="156">
        <f>+TABLE!P360</f>
        <v>0</v>
      </c>
      <c r="L366" s="156">
        <f>+TABLE!Q360</f>
        <v>0</v>
      </c>
      <c r="M366" s="138" t="str">
        <f>IFERROR(IF(MATCH($C366,'1. 개요'!$C$68:$C$78,0)&gt;0,"O"),"X")</f>
        <v>X</v>
      </c>
      <c r="N366" s="8" t="str">
        <f t="shared" si="48"/>
        <v>X</v>
      </c>
      <c r="O366" s="2" t="str" cm="1">
        <f t="array" ref="O366">IF($O$7="N/A",$N366,INDEX($P366:$S366,$O$2))</f>
        <v>X</v>
      </c>
      <c r="P366" s="38"/>
      <c r="Q366" s="1" t="str">
        <f t="shared" si="49"/>
        <v>O</v>
      </c>
      <c r="R366" s="38"/>
      <c r="S366" s="38"/>
      <c r="T366" s="8" t="str">
        <f t="shared" si="46"/>
        <v>O</v>
      </c>
      <c r="U366" s="8" t="e">
        <f t="shared" si="50"/>
        <v>#VALUE!</v>
      </c>
      <c r="V366" s="8" t="e">
        <f t="shared" si="51"/>
        <v>#VALUE!</v>
      </c>
      <c r="X366" s="4" t="str">
        <f t="shared" si="53"/>
        <v/>
      </c>
      <c r="Y366" s="4" t="str">
        <f t="shared" si="54"/>
        <v/>
      </c>
      <c r="Z366" s="4" t="str">
        <f t="shared" si="54"/>
        <v/>
      </c>
      <c r="AA366" s="4" t="str">
        <f t="shared" si="54"/>
        <v/>
      </c>
      <c r="AB366" s="4" t="str">
        <f t="shared" si="54"/>
        <v/>
      </c>
      <c r="AC366" s="4" t="str">
        <f t="shared" si="54"/>
        <v/>
      </c>
      <c r="AD366" s="4" t="str">
        <f t="shared" si="54"/>
        <v/>
      </c>
      <c r="AE366" s="4" t="str">
        <f t="shared" si="54"/>
        <v/>
      </c>
      <c r="AF366" s="4" t="str">
        <f t="shared" si="54"/>
        <v/>
      </c>
      <c r="AG366" s="4" t="str">
        <f t="shared" si="54"/>
        <v/>
      </c>
    </row>
    <row r="367" spans="1:33">
      <c r="A367" s="137">
        <f t="shared" si="52"/>
        <v>360</v>
      </c>
      <c r="B367" s="36">
        <f>TABLE!E361</f>
        <v>0</v>
      </c>
      <c r="C367" s="36">
        <f>TABLE!F361</f>
        <v>0</v>
      </c>
      <c r="D367" s="155">
        <f>TABLE!S361</f>
        <v>0</v>
      </c>
      <c r="E367" s="176" t="e">
        <f>INDEX(기업의이해[description],MATCH(B367,기업의이해[name],0))</f>
        <v>#N/A</v>
      </c>
      <c r="F367" s="179">
        <f>+TABLE!U361</f>
        <v>0</v>
      </c>
      <c r="G367" s="177" t="str">
        <f>TEXT(TABLE!R361,"0000-00-00")</f>
        <v>0000-00-00</v>
      </c>
      <c r="H367" s="59">
        <f>+TABLE!J361</f>
        <v>0</v>
      </c>
      <c r="I367" s="59">
        <f>+TABLE!K361</f>
        <v>0</v>
      </c>
      <c r="J367" s="59">
        <f>+TABLE!M361</f>
        <v>0</v>
      </c>
      <c r="K367" s="156">
        <f>+TABLE!P361</f>
        <v>0</v>
      </c>
      <c r="L367" s="156">
        <f>+TABLE!Q361</f>
        <v>0</v>
      </c>
      <c r="M367" s="138" t="str">
        <f>IFERROR(IF(MATCH($C367,'1. 개요'!$C$68:$C$78,0)&gt;0,"O"),"X")</f>
        <v>X</v>
      </c>
      <c r="N367" s="8" t="str">
        <f t="shared" si="48"/>
        <v>X</v>
      </c>
      <c r="O367" s="2" t="str" cm="1">
        <f t="array" ref="O367">IF($O$7="N/A",$N367,INDEX($P367:$S367,$O$2))</f>
        <v>X</v>
      </c>
      <c r="P367" s="38"/>
      <c r="Q367" s="1" t="str">
        <f t="shared" si="49"/>
        <v>O</v>
      </c>
      <c r="R367" s="38"/>
      <c r="S367" s="38"/>
      <c r="T367" s="8" t="str">
        <f t="shared" si="46"/>
        <v>O</v>
      </c>
      <c r="U367" s="8" t="e">
        <f t="shared" si="50"/>
        <v>#VALUE!</v>
      </c>
      <c r="V367" s="8" t="e">
        <f t="shared" si="51"/>
        <v>#VALUE!</v>
      </c>
      <c r="X367" s="4" t="str">
        <f t="shared" si="53"/>
        <v/>
      </c>
      <c r="Y367" s="4" t="str">
        <f t="shared" si="54"/>
        <v/>
      </c>
      <c r="Z367" s="4" t="str">
        <f t="shared" si="54"/>
        <v/>
      </c>
      <c r="AA367" s="4" t="str">
        <f t="shared" si="54"/>
        <v/>
      </c>
      <c r="AB367" s="4" t="str">
        <f t="shared" si="54"/>
        <v/>
      </c>
      <c r="AC367" s="4" t="str">
        <f t="shared" si="54"/>
        <v/>
      </c>
      <c r="AD367" s="4" t="str">
        <f t="shared" si="54"/>
        <v/>
      </c>
      <c r="AE367" s="4" t="str">
        <f t="shared" si="54"/>
        <v/>
      </c>
      <c r="AF367" s="4" t="str">
        <f t="shared" si="54"/>
        <v/>
      </c>
      <c r="AG367" s="4" t="str">
        <f t="shared" si="54"/>
        <v/>
      </c>
    </row>
    <row r="368" spans="1:33">
      <c r="A368" s="6">
        <f t="shared" si="52"/>
        <v>361</v>
      </c>
      <c r="B368" s="36">
        <f>TABLE!E362</f>
        <v>0</v>
      </c>
      <c r="C368" s="36">
        <f>TABLE!F362</f>
        <v>0</v>
      </c>
      <c r="D368" s="155">
        <f>TABLE!S362</f>
        <v>0</v>
      </c>
      <c r="E368" s="176" t="e">
        <f>INDEX(기업의이해[description],MATCH(B368,기업의이해[name],0))</f>
        <v>#N/A</v>
      </c>
      <c r="F368" s="179">
        <f>+TABLE!U362</f>
        <v>0</v>
      </c>
      <c r="G368" s="177" t="str">
        <f>TEXT(TABLE!R362,"0000-00-00")</f>
        <v>0000-00-00</v>
      </c>
      <c r="H368" s="59">
        <f>+TABLE!J362</f>
        <v>0</v>
      </c>
      <c r="I368" s="59">
        <f>+TABLE!K362</f>
        <v>0</v>
      </c>
      <c r="J368" s="59">
        <f>+TABLE!M362</f>
        <v>0</v>
      </c>
      <c r="K368" s="156">
        <f>+TABLE!P362</f>
        <v>0</v>
      </c>
      <c r="L368" s="156">
        <f>+TABLE!Q362</f>
        <v>0</v>
      </c>
      <c r="M368" s="138" t="str">
        <f>IFERROR(IF(MATCH($C368,'1. 개요'!$C$68:$C$78,0)&gt;0,"O"),"X")</f>
        <v>X</v>
      </c>
      <c r="N368" s="8" t="str">
        <f t="shared" si="48"/>
        <v>X</v>
      </c>
      <c r="O368" s="2" t="str" cm="1">
        <f t="array" ref="O368">IF($O$7="N/A",$N368,INDEX($P368:$S368,$O$2))</f>
        <v>X</v>
      </c>
      <c r="P368" s="38"/>
      <c r="Q368" s="1" t="str">
        <f t="shared" si="49"/>
        <v>O</v>
      </c>
      <c r="R368" s="38"/>
      <c r="S368" s="38"/>
      <c r="T368" s="8" t="str">
        <f t="shared" si="46"/>
        <v>O</v>
      </c>
      <c r="U368" s="8" t="e">
        <f t="shared" si="50"/>
        <v>#VALUE!</v>
      </c>
      <c r="V368" s="8" t="e">
        <f t="shared" si="51"/>
        <v>#VALUE!</v>
      </c>
      <c r="X368" s="4" t="str">
        <f t="shared" si="53"/>
        <v/>
      </c>
      <c r="Y368" s="4" t="str">
        <f t="shared" si="54"/>
        <v/>
      </c>
      <c r="Z368" s="4" t="str">
        <f t="shared" si="54"/>
        <v/>
      </c>
      <c r="AA368" s="4" t="str">
        <f t="shared" si="54"/>
        <v/>
      </c>
      <c r="AB368" s="4" t="str">
        <f t="shared" si="54"/>
        <v/>
      </c>
      <c r="AC368" s="4" t="str">
        <f t="shared" si="54"/>
        <v/>
      </c>
      <c r="AD368" s="4" t="str">
        <f t="shared" si="54"/>
        <v/>
      </c>
      <c r="AE368" s="4" t="str">
        <f t="shared" si="54"/>
        <v/>
      </c>
      <c r="AF368" s="4" t="str">
        <f t="shared" si="54"/>
        <v/>
      </c>
      <c r="AG368" s="4" t="str">
        <f t="shared" si="54"/>
        <v/>
      </c>
    </row>
    <row r="369" spans="1:33">
      <c r="A369" s="6">
        <f t="shared" si="52"/>
        <v>362</v>
      </c>
      <c r="B369" s="36">
        <f>TABLE!E363</f>
        <v>0</v>
      </c>
      <c r="C369" s="36">
        <f>TABLE!F363</f>
        <v>0</v>
      </c>
      <c r="D369" s="155">
        <f>TABLE!S363</f>
        <v>0</v>
      </c>
      <c r="E369" s="176" t="e">
        <f>INDEX(기업의이해[description],MATCH(B369,기업의이해[name],0))</f>
        <v>#N/A</v>
      </c>
      <c r="F369" s="179">
        <f>+TABLE!U363</f>
        <v>0</v>
      </c>
      <c r="G369" s="177" t="str">
        <f>TEXT(TABLE!R363,"0000-00-00")</f>
        <v>0000-00-00</v>
      </c>
      <c r="H369" s="59">
        <f>+TABLE!J363</f>
        <v>0</v>
      </c>
      <c r="I369" s="59">
        <f>+TABLE!K363</f>
        <v>0</v>
      </c>
      <c r="J369" s="59">
        <f>+TABLE!M363</f>
        <v>0</v>
      </c>
      <c r="K369" s="156">
        <f>+TABLE!P363</f>
        <v>0</v>
      </c>
      <c r="L369" s="156">
        <f>+TABLE!Q363</f>
        <v>0</v>
      </c>
      <c r="M369" s="138" t="str">
        <f>IFERROR(IF(MATCH($C369,'1. 개요'!$C$68:$C$78,0)&gt;0,"O"),"X")</f>
        <v>X</v>
      </c>
      <c r="N369" s="8" t="str">
        <f t="shared" si="48"/>
        <v>X</v>
      </c>
      <c r="O369" s="2" t="str" cm="1">
        <f t="array" ref="O369">IF($O$7="N/A",$N369,INDEX($P369:$S369,$O$2))</f>
        <v>X</v>
      </c>
      <c r="P369" s="38"/>
      <c r="Q369" s="1" t="str">
        <f t="shared" si="49"/>
        <v>O</v>
      </c>
      <c r="R369" s="38"/>
      <c r="S369" s="38"/>
      <c r="T369" s="8" t="str">
        <f t="shared" si="46"/>
        <v>O</v>
      </c>
      <c r="U369" s="8" t="e">
        <f t="shared" si="50"/>
        <v>#VALUE!</v>
      </c>
      <c r="V369" s="8" t="e">
        <f t="shared" si="51"/>
        <v>#VALUE!</v>
      </c>
      <c r="X369" s="4" t="str">
        <f t="shared" si="53"/>
        <v/>
      </c>
      <c r="Y369" s="4" t="str">
        <f t="shared" si="54"/>
        <v/>
      </c>
      <c r="Z369" s="4" t="str">
        <f t="shared" si="54"/>
        <v/>
      </c>
      <c r="AA369" s="4" t="str">
        <f t="shared" si="54"/>
        <v/>
      </c>
      <c r="AB369" s="4" t="str">
        <f t="shared" si="54"/>
        <v/>
      </c>
      <c r="AC369" s="4" t="str">
        <f t="shared" si="54"/>
        <v/>
      </c>
      <c r="AD369" s="4" t="str">
        <f t="shared" si="54"/>
        <v/>
      </c>
      <c r="AE369" s="4" t="str">
        <f t="shared" si="54"/>
        <v/>
      </c>
      <c r="AF369" s="4" t="str">
        <f t="shared" si="54"/>
        <v/>
      </c>
      <c r="AG369" s="4" t="str">
        <f t="shared" si="54"/>
        <v/>
      </c>
    </row>
    <row r="370" spans="1:33">
      <c r="A370" s="6">
        <f t="shared" si="52"/>
        <v>363</v>
      </c>
      <c r="B370" s="36">
        <f>TABLE!E364</f>
        <v>0</v>
      </c>
      <c r="C370" s="36">
        <f>TABLE!F364</f>
        <v>0</v>
      </c>
      <c r="D370" s="155">
        <f>TABLE!S364</f>
        <v>0</v>
      </c>
      <c r="E370" s="176" t="e">
        <f>INDEX(기업의이해[description],MATCH(B370,기업의이해[name],0))</f>
        <v>#N/A</v>
      </c>
      <c r="F370" s="179">
        <f>+TABLE!U364</f>
        <v>0</v>
      </c>
      <c r="G370" s="177" t="str">
        <f>TEXT(TABLE!R364,"0000-00-00")</f>
        <v>0000-00-00</v>
      </c>
      <c r="H370" s="59">
        <f>+TABLE!J364</f>
        <v>0</v>
      </c>
      <c r="I370" s="59">
        <f>+TABLE!K364</f>
        <v>0</v>
      </c>
      <c r="J370" s="59">
        <f>+TABLE!M364</f>
        <v>0</v>
      </c>
      <c r="K370" s="156">
        <f>+TABLE!P364</f>
        <v>0</v>
      </c>
      <c r="L370" s="156">
        <f>+TABLE!Q364</f>
        <v>0</v>
      </c>
      <c r="M370" s="138" t="str">
        <f>IFERROR(IF(MATCH($C370,'1. 개요'!$C$68:$C$78,0)&gt;0,"O"),"X")</f>
        <v>X</v>
      </c>
      <c r="N370" s="8" t="str">
        <f t="shared" si="48"/>
        <v>X</v>
      </c>
      <c r="O370" s="2" t="str" cm="1">
        <f t="array" ref="O370">IF($O$7="N/A",$N370,INDEX($P370:$S370,$O$2))</f>
        <v>X</v>
      </c>
      <c r="P370" s="38"/>
      <c r="Q370" s="1" t="str">
        <f t="shared" si="49"/>
        <v>O</v>
      </c>
      <c r="R370" s="38"/>
      <c r="S370" s="38"/>
      <c r="T370" s="8" t="str">
        <f t="shared" si="46"/>
        <v>O</v>
      </c>
      <c r="U370" s="8" t="e">
        <f t="shared" si="50"/>
        <v>#VALUE!</v>
      </c>
      <c r="V370" s="8" t="e">
        <f t="shared" si="51"/>
        <v>#VALUE!</v>
      </c>
      <c r="X370" s="4" t="str">
        <f t="shared" si="53"/>
        <v/>
      </c>
      <c r="Y370" s="4" t="str">
        <f t="shared" si="54"/>
        <v/>
      </c>
      <c r="Z370" s="4" t="str">
        <f t="shared" si="54"/>
        <v/>
      </c>
      <c r="AA370" s="4" t="str">
        <f t="shared" si="54"/>
        <v/>
      </c>
      <c r="AB370" s="4" t="str">
        <f t="shared" si="54"/>
        <v/>
      </c>
      <c r="AC370" s="4" t="str">
        <f t="shared" si="54"/>
        <v/>
      </c>
      <c r="AD370" s="4" t="str">
        <f t="shared" si="54"/>
        <v/>
      </c>
      <c r="AE370" s="4" t="str">
        <f t="shared" si="54"/>
        <v/>
      </c>
      <c r="AF370" s="4" t="str">
        <f t="shared" si="54"/>
        <v/>
      </c>
      <c r="AG370" s="4" t="str">
        <f t="shared" si="54"/>
        <v/>
      </c>
    </row>
    <row r="371" spans="1:33">
      <c r="A371" s="6">
        <f t="shared" si="52"/>
        <v>364</v>
      </c>
      <c r="B371" s="36">
        <f>TABLE!E365</f>
        <v>0</v>
      </c>
      <c r="C371" s="36">
        <f>TABLE!F365</f>
        <v>0</v>
      </c>
      <c r="D371" s="155">
        <f>TABLE!S365</f>
        <v>0</v>
      </c>
      <c r="E371" s="176" t="e">
        <f>INDEX(기업의이해[description],MATCH(B371,기업의이해[name],0))</f>
        <v>#N/A</v>
      </c>
      <c r="F371" s="179">
        <f>+TABLE!U365</f>
        <v>0</v>
      </c>
      <c r="G371" s="177" t="str">
        <f>TEXT(TABLE!R365,"0000-00-00")</f>
        <v>0000-00-00</v>
      </c>
      <c r="H371" s="59">
        <f>+TABLE!J365</f>
        <v>0</v>
      </c>
      <c r="I371" s="59">
        <f>+TABLE!K365</f>
        <v>0</v>
      </c>
      <c r="J371" s="59">
        <f>+TABLE!M365</f>
        <v>0</v>
      </c>
      <c r="K371" s="156">
        <f>+TABLE!P365</f>
        <v>0</v>
      </c>
      <c r="L371" s="156">
        <f>+TABLE!Q365</f>
        <v>0</v>
      </c>
      <c r="M371" s="138" t="str">
        <f>IFERROR(IF(MATCH($C371,'1. 개요'!$C$68:$C$78,0)&gt;0,"O"),"X")</f>
        <v>X</v>
      </c>
      <c r="N371" s="8" t="str">
        <f t="shared" si="48"/>
        <v>X</v>
      </c>
      <c r="O371" s="2" t="str" cm="1">
        <f t="array" ref="O371">IF($O$7="N/A",$N371,INDEX($P371:$S371,$O$2))</f>
        <v>X</v>
      </c>
      <c r="P371" s="38"/>
      <c r="Q371" s="1" t="str">
        <f t="shared" si="49"/>
        <v>O</v>
      </c>
      <c r="R371" s="38"/>
      <c r="S371" s="38"/>
      <c r="T371" s="8" t="str">
        <f t="shared" si="46"/>
        <v>O</v>
      </c>
      <c r="U371" s="8" t="e">
        <f t="shared" si="50"/>
        <v>#VALUE!</v>
      </c>
      <c r="V371" s="8" t="e">
        <f t="shared" si="51"/>
        <v>#VALUE!</v>
      </c>
      <c r="X371" s="4" t="str">
        <f t="shared" si="53"/>
        <v/>
      </c>
      <c r="Y371" s="4" t="str">
        <f t="shared" si="54"/>
        <v/>
      </c>
      <c r="Z371" s="4" t="str">
        <f t="shared" si="54"/>
        <v/>
      </c>
      <c r="AA371" s="4" t="str">
        <f t="shared" si="54"/>
        <v/>
      </c>
      <c r="AB371" s="4" t="str">
        <f t="shared" si="54"/>
        <v/>
      </c>
      <c r="AC371" s="4" t="str">
        <f t="shared" si="54"/>
        <v/>
      </c>
      <c r="AD371" s="4" t="str">
        <f t="shared" si="54"/>
        <v/>
      </c>
      <c r="AE371" s="4" t="str">
        <f t="shared" si="54"/>
        <v/>
      </c>
      <c r="AF371" s="4" t="str">
        <f t="shared" si="54"/>
        <v/>
      </c>
      <c r="AG371" s="4" t="str">
        <f t="shared" si="54"/>
        <v/>
      </c>
    </row>
    <row r="372" spans="1:33">
      <c r="A372" s="137">
        <f t="shared" si="52"/>
        <v>365</v>
      </c>
      <c r="B372" s="36">
        <f>TABLE!E366</f>
        <v>0</v>
      </c>
      <c r="C372" s="36">
        <f>TABLE!F366</f>
        <v>0</v>
      </c>
      <c r="D372" s="155">
        <f>TABLE!S366</f>
        <v>0</v>
      </c>
      <c r="E372" s="176" t="e">
        <f>INDEX(기업의이해[description],MATCH(B372,기업의이해[name],0))</f>
        <v>#N/A</v>
      </c>
      <c r="F372" s="179">
        <f>+TABLE!U366</f>
        <v>0</v>
      </c>
      <c r="G372" s="177" t="str">
        <f>TEXT(TABLE!R366,"0000-00-00")</f>
        <v>0000-00-00</v>
      </c>
      <c r="H372" s="59">
        <f>+TABLE!J366</f>
        <v>0</v>
      </c>
      <c r="I372" s="59">
        <f>+TABLE!K366</f>
        <v>0</v>
      </c>
      <c r="J372" s="59">
        <f>+TABLE!M366</f>
        <v>0</v>
      </c>
      <c r="K372" s="156">
        <f>+TABLE!P366</f>
        <v>0</v>
      </c>
      <c r="L372" s="156">
        <f>+TABLE!Q366</f>
        <v>0</v>
      </c>
      <c r="M372" s="138" t="str">
        <f>IFERROR(IF(MATCH($C372,'1. 개요'!$C$68:$C$78,0)&gt;0,"O"),"X")</f>
        <v>X</v>
      </c>
      <c r="N372" s="8" t="str">
        <f t="shared" si="48"/>
        <v>X</v>
      </c>
      <c r="O372" s="2" t="str" cm="1">
        <f t="array" ref="O372">IF($O$7="N/A",$N372,INDEX($P372:$S372,$O$2))</f>
        <v>X</v>
      </c>
      <c r="P372" s="38"/>
      <c r="Q372" s="1" t="str">
        <f t="shared" si="49"/>
        <v>O</v>
      </c>
      <c r="R372" s="38"/>
      <c r="S372" s="38"/>
      <c r="T372" s="8" t="str">
        <f t="shared" si="46"/>
        <v>O</v>
      </c>
      <c r="U372" s="8" t="e">
        <f t="shared" si="50"/>
        <v>#VALUE!</v>
      </c>
      <c r="V372" s="8" t="e">
        <f t="shared" si="51"/>
        <v>#VALUE!</v>
      </c>
      <c r="X372" s="4" t="str">
        <f t="shared" si="53"/>
        <v/>
      </c>
      <c r="Y372" s="4" t="str">
        <f t="shared" si="54"/>
        <v/>
      </c>
      <c r="Z372" s="4" t="str">
        <f t="shared" si="54"/>
        <v/>
      </c>
      <c r="AA372" s="4" t="str">
        <f t="shared" si="54"/>
        <v/>
      </c>
      <c r="AB372" s="4" t="str">
        <f t="shared" si="54"/>
        <v/>
      </c>
      <c r="AC372" s="4" t="str">
        <f t="shared" si="54"/>
        <v/>
      </c>
      <c r="AD372" s="4" t="str">
        <f t="shared" si="54"/>
        <v/>
      </c>
      <c r="AE372" s="4" t="str">
        <f t="shared" si="54"/>
        <v/>
      </c>
      <c r="AF372" s="4" t="str">
        <f t="shared" si="54"/>
        <v/>
      </c>
      <c r="AG372" s="4" t="str">
        <f t="shared" si="54"/>
        <v/>
      </c>
    </row>
    <row r="373" spans="1:33">
      <c r="A373" s="137">
        <f t="shared" si="52"/>
        <v>366</v>
      </c>
      <c r="B373" s="36">
        <f>TABLE!E367</f>
        <v>0</v>
      </c>
      <c r="C373" s="36">
        <f>TABLE!F367</f>
        <v>0</v>
      </c>
      <c r="D373" s="155">
        <f>TABLE!S367</f>
        <v>0</v>
      </c>
      <c r="E373" s="176" t="e">
        <f>INDEX(기업의이해[description],MATCH(B373,기업의이해[name],0))</f>
        <v>#N/A</v>
      </c>
      <c r="F373" s="179">
        <f>+TABLE!U367</f>
        <v>0</v>
      </c>
      <c r="G373" s="177" t="str">
        <f>TEXT(TABLE!R367,"0000-00-00")</f>
        <v>0000-00-00</v>
      </c>
      <c r="H373" s="59">
        <f>+TABLE!J367</f>
        <v>0</v>
      </c>
      <c r="I373" s="59">
        <f>+TABLE!K367</f>
        <v>0</v>
      </c>
      <c r="J373" s="59">
        <f>+TABLE!M367</f>
        <v>0</v>
      </c>
      <c r="K373" s="156">
        <f>+TABLE!P367</f>
        <v>0</v>
      </c>
      <c r="L373" s="156">
        <f>+TABLE!Q367</f>
        <v>0</v>
      </c>
      <c r="M373" s="138" t="str">
        <f>IFERROR(IF(MATCH($C373,'1. 개요'!$C$68:$C$78,0)&gt;0,"O"),"X")</f>
        <v>X</v>
      </c>
      <c r="N373" s="8" t="str">
        <f t="shared" si="48"/>
        <v>X</v>
      </c>
      <c r="O373" s="2" t="str" cm="1">
        <f t="array" ref="O373">IF($O$7="N/A",$N373,INDEX($P373:$S373,$O$2))</f>
        <v>X</v>
      </c>
      <c r="P373" s="38"/>
      <c r="Q373" s="1" t="str">
        <f t="shared" si="49"/>
        <v>O</v>
      </c>
      <c r="R373" s="38"/>
      <c r="S373" s="38"/>
      <c r="T373" s="8" t="str">
        <f t="shared" si="46"/>
        <v>O</v>
      </c>
      <c r="U373" s="8" t="e">
        <f t="shared" si="50"/>
        <v>#VALUE!</v>
      </c>
      <c r="V373" s="8" t="e">
        <f t="shared" si="51"/>
        <v>#VALUE!</v>
      </c>
      <c r="X373" s="4" t="str">
        <f t="shared" si="53"/>
        <v/>
      </c>
      <c r="Y373" s="4" t="str">
        <f t="shared" si="54"/>
        <v/>
      </c>
      <c r="Z373" s="4" t="str">
        <f t="shared" si="54"/>
        <v/>
      </c>
      <c r="AA373" s="4" t="str">
        <f t="shared" si="54"/>
        <v/>
      </c>
      <c r="AB373" s="4" t="str">
        <f t="shared" si="54"/>
        <v/>
      </c>
      <c r="AC373" s="4" t="str">
        <f t="shared" si="54"/>
        <v/>
      </c>
      <c r="AD373" s="4" t="str">
        <f t="shared" si="54"/>
        <v/>
      </c>
      <c r="AE373" s="4" t="str">
        <f t="shared" si="54"/>
        <v/>
      </c>
      <c r="AF373" s="4" t="str">
        <f t="shared" si="54"/>
        <v/>
      </c>
      <c r="AG373" s="4" t="str">
        <f t="shared" si="54"/>
        <v/>
      </c>
    </row>
    <row r="374" spans="1:33">
      <c r="A374" s="6">
        <f t="shared" si="52"/>
        <v>367</v>
      </c>
      <c r="B374" s="36">
        <f>TABLE!E368</f>
        <v>0</v>
      </c>
      <c r="C374" s="36">
        <f>TABLE!F368</f>
        <v>0</v>
      </c>
      <c r="D374" s="155">
        <f>TABLE!S368</f>
        <v>0</v>
      </c>
      <c r="E374" s="176" t="e">
        <f>INDEX(기업의이해[description],MATCH(B374,기업의이해[name],0))</f>
        <v>#N/A</v>
      </c>
      <c r="F374" s="179">
        <f>+TABLE!U368</f>
        <v>0</v>
      </c>
      <c r="G374" s="177" t="str">
        <f>TEXT(TABLE!R368,"0000-00-00")</f>
        <v>0000-00-00</v>
      </c>
      <c r="H374" s="59">
        <f>+TABLE!J368</f>
        <v>0</v>
      </c>
      <c r="I374" s="59">
        <f>+TABLE!K368</f>
        <v>0</v>
      </c>
      <c r="J374" s="59">
        <f>+TABLE!M368</f>
        <v>0</v>
      </c>
      <c r="K374" s="156">
        <f>+TABLE!P368</f>
        <v>0</v>
      </c>
      <c r="L374" s="156">
        <f>+TABLE!Q368</f>
        <v>0</v>
      </c>
      <c r="M374" s="138" t="str">
        <f>IFERROR(IF(MATCH($C374,'1. 개요'!$C$68:$C$78,0)&gt;0,"O"),"X")</f>
        <v>X</v>
      </c>
      <c r="N374" s="8" t="str">
        <f t="shared" si="48"/>
        <v>X</v>
      </c>
      <c r="O374" s="2" t="str" cm="1">
        <f t="array" ref="O374">IF($O$7="N/A",$N374,INDEX($P374:$S374,$O$2))</f>
        <v>X</v>
      </c>
      <c r="P374" s="38"/>
      <c r="Q374" s="1" t="str">
        <f t="shared" si="49"/>
        <v>O</v>
      </c>
      <c r="R374" s="38"/>
      <c r="S374" s="38"/>
      <c r="T374" s="8" t="str">
        <f t="shared" si="46"/>
        <v>O</v>
      </c>
      <c r="U374" s="8" t="e">
        <f t="shared" si="50"/>
        <v>#VALUE!</v>
      </c>
      <c r="V374" s="8" t="e">
        <f t="shared" si="51"/>
        <v>#VALUE!</v>
      </c>
      <c r="X374" s="4" t="str">
        <f t="shared" si="53"/>
        <v/>
      </c>
      <c r="Y374" s="4" t="str">
        <f t="shared" si="54"/>
        <v/>
      </c>
      <c r="Z374" s="4" t="str">
        <f t="shared" si="54"/>
        <v/>
      </c>
      <c r="AA374" s="4" t="str">
        <f t="shared" si="54"/>
        <v/>
      </c>
      <c r="AB374" s="4" t="str">
        <f t="shared" si="54"/>
        <v/>
      </c>
      <c r="AC374" s="4" t="str">
        <f t="shared" si="54"/>
        <v/>
      </c>
      <c r="AD374" s="4" t="str">
        <f t="shared" si="54"/>
        <v/>
      </c>
      <c r="AE374" s="4" t="str">
        <f t="shared" si="54"/>
        <v/>
      </c>
      <c r="AF374" s="4" t="str">
        <f t="shared" si="54"/>
        <v/>
      </c>
      <c r="AG374" s="4" t="str">
        <f t="shared" si="54"/>
        <v/>
      </c>
    </row>
    <row r="375" spans="1:33">
      <c r="A375" s="6">
        <f t="shared" si="52"/>
        <v>368</v>
      </c>
      <c r="B375" s="36">
        <f>TABLE!E369</f>
        <v>0</v>
      </c>
      <c r="C375" s="36">
        <f>TABLE!F369</f>
        <v>0</v>
      </c>
      <c r="D375" s="155">
        <f>TABLE!S369</f>
        <v>0</v>
      </c>
      <c r="E375" s="176" t="e">
        <f>INDEX(기업의이해[description],MATCH(B375,기업의이해[name],0))</f>
        <v>#N/A</v>
      </c>
      <c r="F375" s="179">
        <f>+TABLE!U369</f>
        <v>0</v>
      </c>
      <c r="G375" s="177" t="str">
        <f>TEXT(TABLE!R369,"0000-00-00")</f>
        <v>0000-00-00</v>
      </c>
      <c r="H375" s="59">
        <f>+TABLE!J369</f>
        <v>0</v>
      </c>
      <c r="I375" s="59">
        <f>+TABLE!K369</f>
        <v>0</v>
      </c>
      <c r="J375" s="59">
        <f>+TABLE!M369</f>
        <v>0</v>
      </c>
      <c r="K375" s="156">
        <f>+TABLE!P369</f>
        <v>0</v>
      </c>
      <c r="L375" s="156">
        <f>+TABLE!Q369</f>
        <v>0</v>
      </c>
      <c r="M375" s="138" t="str">
        <f>IFERROR(IF(MATCH($C375,'1. 개요'!$C$68:$C$78,0)&gt;0,"O"),"X")</f>
        <v>X</v>
      </c>
      <c r="N375" s="8" t="str">
        <f t="shared" si="48"/>
        <v>X</v>
      </c>
      <c r="O375" s="2" t="str" cm="1">
        <f t="array" ref="O375">IF($O$7="N/A",$N375,INDEX($P375:$S375,$O$2))</f>
        <v>X</v>
      </c>
      <c r="P375" s="38"/>
      <c r="Q375" s="1" t="str">
        <f t="shared" si="49"/>
        <v>O</v>
      </c>
      <c r="R375" s="38"/>
      <c r="S375" s="38"/>
      <c r="T375" s="8" t="str">
        <f t="shared" si="46"/>
        <v>O</v>
      </c>
      <c r="U375" s="8" t="e">
        <f t="shared" si="50"/>
        <v>#VALUE!</v>
      </c>
      <c r="V375" s="8" t="e">
        <f t="shared" si="51"/>
        <v>#VALUE!</v>
      </c>
      <c r="X375" s="4" t="str">
        <f t="shared" si="53"/>
        <v/>
      </c>
      <c r="Y375" s="4" t="str">
        <f t="shared" si="54"/>
        <v/>
      </c>
      <c r="Z375" s="4" t="str">
        <f t="shared" si="54"/>
        <v/>
      </c>
      <c r="AA375" s="4" t="str">
        <f t="shared" si="54"/>
        <v/>
      </c>
      <c r="AB375" s="4" t="str">
        <f t="shared" si="54"/>
        <v/>
      </c>
      <c r="AC375" s="4" t="str">
        <f t="shared" si="54"/>
        <v/>
      </c>
      <c r="AD375" s="4" t="str">
        <f t="shared" si="54"/>
        <v/>
      </c>
      <c r="AE375" s="4" t="str">
        <f t="shared" si="54"/>
        <v/>
      </c>
      <c r="AF375" s="4" t="str">
        <f t="shared" si="54"/>
        <v/>
      </c>
      <c r="AG375" s="4" t="str">
        <f t="shared" si="54"/>
        <v/>
      </c>
    </row>
    <row r="376" spans="1:33">
      <c r="A376" s="6">
        <f t="shared" si="52"/>
        <v>369</v>
      </c>
      <c r="B376" s="36">
        <f>TABLE!E370</f>
        <v>0</v>
      </c>
      <c r="C376" s="36">
        <f>TABLE!F370</f>
        <v>0</v>
      </c>
      <c r="D376" s="155">
        <f>TABLE!S370</f>
        <v>0</v>
      </c>
      <c r="E376" s="176" t="e">
        <f>INDEX(기업의이해[description],MATCH(B376,기업의이해[name],0))</f>
        <v>#N/A</v>
      </c>
      <c r="F376" s="179">
        <f>+TABLE!U370</f>
        <v>0</v>
      </c>
      <c r="G376" s="177" t="str">
        <f>TEXT(TABLE!R370,"0000-00-00")</f>
        <v>0000-00-00</v>
      </c>
      <c r="H376" s="59">
        <f>+TABLE!J370</f>
        <v>0</v>
      </c>
      <c r="I376" s="59">
        <f>+TABLE!K370</f>
        <v>0</v>
      </c>
      <c r="J376" s="59">
        <f>+TABLE!M370</f>
        <v>0</v>
      </c>
      <c r="K376" s="156">
        <f>+TABLE!P370</f>
        <v>0</v>
      </c>
      <c r="L376" s="156">
        <f>+TABLE!Q370</f>
        <v>0</v>
      </c>
      <c r="M376" s="138" t="str">
        <f>IFERROR(IF(MATCH($C376,'1. 개요'!$C$68:$C$78,0)&gt;0,"O"),"X")</f>
        <v>X</v>
      </c>
      <c r="N376" s="8" t="str">
        <f t="shared" si="48"/>
        <v>X</v>
      </c>
      <c r="O376" s="2" t="str" cm="1">
        <f t="array" ref="O376">IF($O$7="N/A",$N376,INDEX($P376:$S376,$O$2))</f>
        <v>X</v>
      </c>
      <c r="P376" s="38"/>
      <c r="Q376" s="1" t="str">
        <f t="shared" si="49"/>
        <v>O</v>
      </c>
      <c r="R376" s="38"/>
      <c r="S376" s="38"/>
      <c r="T376" s="8" t="str">
        <f t="shared" si="46"/>
        <v>O</v>
      </c>
      <c r="U376" s="8" t="e">
        <f t="shared" si="50"/>
        <v>#VALUE!</v>
      </c>
      <c r="V376" s="8" t="e">
        <f t="shared" si="51"/>
        <v>#VALUE!</v>
      </c>
      <c r="X376" s="4" t="str">
        <f t="shared" si="53"/>
        <v/>
      </c>
      <c r="Y376" s="4" t="str">
        <f t="shared" si="54"/>
        <v/>
      </c>
      <c r="Z376" s="4" t="str">
        <f t="shared" si="54"/>
        <v/>
      </c>
      <c r="AA376" s="4" t="str">
        <f t="shared" si="54"/>
        <v/>
      </c>
      <c r="AB376" s="4" t="str">
        <f t="shared" si="54"/>
        <v/>
      </c>
      <c r="AC376" s="4" t="str">
        <f t="shared" si="54"/>
        <v/>
      </c>
      <c r="AD376" s="4" t="str">
        <f t="shared" si="54"/>
        <v/>
      </c>
      <c r="AE376" s="4" t="str">
        <f t="shared" si="54"/>
        <v/>
      </c>
      <c r="AF376" s="4" t="str">
        <f t="shared" si="54"/>
        <v/>
      </c>
      <c r="AG376" s="4" t="str">
        <f t="shared" si="54"/>
        <v/>
      </c>
    </row>
    <row r="377" spans="1:33">
      <c r="A377" s="137">
        <f t="shared" si="52"/>
        <v>370</v>
      </c>
      <c r="B377" s="36">
        <f>TABLE!E371</f>
        <v>0</v>
      </c>
      <c r="C377" s="36">
        <f>TABLE!F371</f>
        <v>0</v>
      </c>
      <c r="D377" s="155">
        <f>TABLE!S371</f>
        <v>0</v>
      </c>
      <c r="E377" s="176" t="e">
        <f>INDEX(기업의이해[description],MATCH(B377,기업의이해[name],0))</f>
        <v>#N/A</v>
      </c>
      <c r="F377" s="179">
        <f>+TABLE!U371</f>
        <v>0</v>
      </c>
      <c r="G377" s="177" t="str">
        <f>TEXT(TABLE!R371,"0000-00-00")</f>
        <v>0000-00-00</v>
      </c>
      <c r="H377" s="59">
        <f>+TABLE!J371</f>
        <v>0</v>
      </c>
      <c r="I377" s="59">
        <f>+TABLE!K371</f>
        <v>0</v>
      </c>
      <c r="J377" s="59">
        <f>+TABLE!M371</f>
        <v>0</v>
      </c>
      <c r="K377" s="156">
        <f>+TABLE!P371</f>
        <v>0</v>
      </c>
      <c r="L377" s="156">
        <f>+TABLE!Q371</f>
        <v>0</v>
      </c>
      <c r="M377" s="138" t="str">
        <f>IFERROR(IF(MATCH($C377,'1. 개요'!$C$68:$C$78,0)&gt;0,"O"),"X")</f>
        <v>X</v>
      </c>
      <c r="N377" s="8" t="str">
        <f t="shared" si="48"/>
        <v>X</v>
      </c>
      <c r="O377" s="2" t="str" cm="1">
        <f t="array" ref="O377">IF($O$7="N/A",$N377,INDEX($P377:$S377,$O$2))</f>
        <v>X</v>
      </c>
      <c r="P377" s="38"/>
      <c r="Q377" s="1" t="str">
        <f t="shared" si="49"/>
        <v>O</v>
      </c>
      <c r="R377" s="38"/>
      <c r="S377" s="38"/>
      <c r="T377" s="8" t="str">
        <f t="shared" si="46"/>
        <v>O</v>
      </c>
      <c r="U377" s="8" t="e">
        <f t="shared" si="50"/>
        <v>#VALUE!</v>
      </c>
      <c r="V377" s="8" t="e">
        <f t="shared" si="51"/>
        <v>#VALUE!</v>
      </c>
      <c r="X377" s="4" t="str">
        <f t="shared" si="53"/>
        <v/>
      </c>
      <c r="Y377" s="4" t="str">
        <f t="shared" si="54"/>
        <v/>
      </c>
      <c r="Z377" s="4" t="str">
        <f t="shared" si="54"/>
        <v/>
      </c>
      <c r="AA377" s="4" t="str">
        <f t="shared" si="54"/>
        <v/>
      </c>
      <c r="AB377" s="4" t="str">
        <f t="shared" si="54"/>
        <v/>
      </c>
      <c r="AC377" s="4" t="str">
        <f t="shared" si="54"/>
        <v/>
      </c>
      <c r="AD377" s="4" t="str">
        <f t="shared" si="54"/>
        <v/>
      </c>
      <c r="AE377" s="4" t="str">
        <f t="shared" si="54"/>
        <v/>
      </c>
      <c r="AF377" s="4" t="str">
        <f t="shared" si="54"/>
        <v/>
      </c>
      <c r="AG377" s="4" t="str">
        <f t="shared" si="54"/>
        <v/>
      </c>
    </row>
    <row r="378" spans="1:33">
      <c r="A378" s="137">
        <f t="shared" si="52"/>
        <v>371</v>
      </c>
      <c r="B378" s="36">
        <f>TABLE!E372</f>
        <v>0</v>
      </c>
      <c r="C378" s="36">
        <f>TABLE!F372</f>
        <v>0</v>
      </c>
      <c r="D378" s="155">
        <f>TABLE!S372</f>
        <v>0</v>
      </c>
      <c r="E378" s="176" t="e">
        <f>INDEX(기업의이해[description],MATCH(B378,기업의이해[name],0))</f>
        <v>#N/A</v>
      </c>
      <c r="F378" s="179">
        <f>+TABLE!U372</f>
        <v>0</v>
      </c>
      <c r="G378" s="177" t="str">
        <f>TEXT(TABLE!R372,"0000-00-00")</f>
        <v>0000-00-00</v>
      </c>
      <c r="H378" s="59">
        <f>+TABLE!J372</f>
        <v>0</v>
      </c>
      <c r="I378" s="59">
        <f>+TABLE!K372</f>
        <v>0</v>
      </c>
      <c r="J378" s="59">
        <f>+TABLE!M372</f>
        <v>0</v>
      </c>
      <c r="K378" s="156">
        <f>+TABLE!P372</f>
        <v>0</v>
      </c>
      <c r="L378" s="156">
        <f>+TABLE!Q372</f>
        <v>0</v>
      </c>
      <c r="M378" s="138" t="str">
        <f>IFERROR(IF(MATCH($C378,'1. 개요'!$C$68:$C$78,0)&gt;0,"O"),"X")</f>
        <v>X</v>
      </c>
      <c r="N378" s="8" t="str">
        <f t="shared" si="48"/>
        <v>X</v>
      </c>
      <c r="O378" s="2" t="str" cm="1">
        <f t="array" ref="O378">IF($O$7="N/A",$N378,INDEX($P378:$S378,$O$2))</f>
        <v>X</v>
      </c>
      <c r="P378" s="38"/>
      <c r="Q378" s="1" t="str">
        <f t="shared" si="49"/>
        <v>O</v>
      </c>
      <c r="R378" s="38"/>
      <c r="S378" s="38"/>
      <c r="T378" s="8" t="str">
        <f t="shared" si="46"/>
        <v>O</v>
      </c>
      <c r="U378" s="8" t="e">
        <f t="shared" si="50"/>
        <v>#VALUE!</v>
      </c>
      <c r="V378" s="8" t="e">
        <f t="shared" si="51"/>
        <v>#VALUE!</v>
      </c>
      <c r="X378" s="4" t="str">
        <f t="shared" si="53"/>
        <v/>
      </c>
      <c r="Y378" s="4" t="str">
        <f t="shared" si="54"/>
        <v/>
      </c>
      <c r="Z378" s="4" t="str">
        <f t="shared" si="54"/>
        <v/>
      </c>
      <c r="AA378" s="4" t="str">
        <f t="shared" si="54"/>
        <v/>
      </c>
      <c r="AB378" s="4" t="str">
        <f t="shared" si="54"/>
        <v/>
      </c>
      <c r="AC378" s="4" t="str">
        <f t="shared" si="54"/>
        <v/>
      </c>
      <c r="AD378" s="4" t="str">
        <f t="shared" si="54"/>
        <v/>
      </c>
      <c r="AE378" s="4" t="str">
        <f t="shared" si="54"/>
        <v/>
      </c>
      <c r="AF378" s="4" t="str">
        <f t="shared" si="54"/>
        <v/>
      </c>
      <c r="AG378" s="4" t="str">
        <f t="shared" si="54"/>
        <v/>
      </c>
    </row>
    <row r="379" spans="1:33">
      <c r="A379" s="6">
        <f t="shared" si="52"/>
        <v>372</v>
      </c>
      <c r="B379" s="36">
        <f>TABLE!E373</f>
        <v>0</v>
      </c>
      <c r="C379" s="36">
        <f>TABLE!F373</f>
        <v>0</v>
      </c>
      <c r="D379" s="155">
        <f>TABLE!S373</f>
        <v>0</v>
      </c>
      <c r="E379" s="176" t="e">
        <f>INDEX(기업의이해[description],MATCH(B379,기업의이해[name],0))</f>
        <v>#N/A</v>
      </c>
      <c r="F379" s="179">
        <f>+TABLE!U373</f>
        <v>0</v>
      </c>
      <c r="G379" s="177" t="str">
        <f>TEXT(TABLE!R373,"0000-00-00")</f>
        <v>0000-00-00</v>
      </c>
      <c r="H379" s="59">
        <f>+TABLE!J373</f>
        <v>0</v>
      </c>
      <c r="I379" s="59">
        <f>+TABLE!K373</f>
        <v>0</v>
      </c>
      <c r="J379" s="59">
        <f>+TABLE!M373</f>
        <v>0</v>
      </c>
      <c r="K379" s="156">
        <f>+TABLE!P373</f>
        <v>0</v>
      </c>
      <c r="L379" s="156">
        <f>+TABLE!Q373</f>
        <v>0</v>
      </c>
      <c r="M379" s="138" t="str">
        <f>IFERROR(IF(MATCH($C379,'1. 개요'!$C$68:$C$78,0)&gt;0,"O"),"X")</f>
        <v>X</v>
      </c>
      <c r="N379" s="8" t="str">
        <f t="shared" si="48"/>
        <v>X</v>
      </c>
      <c r="O379" s="2" t="str" cm="1">
        <f t="array" ref="O379">IF($O$7="N/A",$N379,INDEX($P379:$S379,$O$2))</f>
        <v>X</v>
      </c>
      <c r="P379" s="38"/>
      <c r="Q379" s="1" t="str">
        <f t="shared" si="49"/>
        <v>O</v>
      </c>
      <c r="R379" s="38"/>
      <c r="S379" s="38"/>
      <c r="T379" s="8" t="str">
        <f t="shared" si="46"/>
        <v>O</v>
      </c>
      <c r="U379" s="8" t="e">
        <f t="shared" si="50"/>
        <v>#VALUE!</v>
      </c>
      <c r="V379" s="8" t="e">
        <f t="shared" si="51"/>
        <v>#VALUE!</v>
      </c>
      <c r="X379" s="4" t="str">
        <f t="shared" si="53"/>
        <v/>
      </c>
      <c r="Y379" s="4" t="str">
        <f t="shared" si="54"/>
        <v/>
      </c>
      <c r="Z379" s="4" t="str">
        <f t="shared" si="54"/>
        <v/>
      </c>
      <c r="AA379" s="4" t="str">
        <f t="shared" si="54"/>
        <v/>
      </c>
      <c r="AB379" s="4" t="str">
        <f t="shared" si="54"/>
        <v/>
      </c>
      <c r="AC379" s="4" t="str">
        <f t="shared" si="54"/>
        <v/>
      </c>
      <c r="AD379" s="4" t="str">
        <f t="shared" si="54"/>
        <v/>
      </c>
      <c r="AE379" s="4" t="str">
        <f t="shared" si="54"/>
        <v/>
      </c>
      <c r="AF379" s="4" t="str">
        <f t="shared" si="54"/>
        <v/>
      </c>
      <c r="AG379" s="4" t="str">
        <f t="shared" si="54"/>
        <v/>
      </c>
    </row>
    <row r="380" spans="1:33">
      <c r="A380" s="137">
        <f t="shared" si="52"/>
        <v>373</v>
      </c>
      <c r="B380" s="36">
        <f>TABLE!E374</f>
        <v>0</v>
      </c>
      <c r="C380" s="36">
        <f>TABLE!F374</f>
        <v>0</v>
      </c>
      <c r="D380" s="155">
        <f>TABLE!S374</f>
        <v>0</v>
      </c>
      <c r="E380" s="176" t="e">
        <f>INDEX(기업의이해[description],MATCH(B380,기업의이해[name],0))</f>
        <v>#N/A</v>
      </c>
      <c r="F380" s="179">
        <f>+TABLE!U374</f>
        <v>0</v>
      </c>
      <c r="G380" s="177" t="str">
        <f>TEXT(TABLE!R374,"0000-00-00")</f>
        <v>0000-00-00</v>
      </c>
      <c r="H380" s="59">
        <f>+TABLE!J374</f>
        <v>0</v>
      </c>
      <c r="I380" s="59">
        <f>+TABLE!K374</f>
        <v>0</v>
      </c>
      <c r="J380" s="59">
        <f>+TABLE!M374</f>
        <v>0</v>
      </c>
      <c r="K380" s="156">
        <f>+TABLE!P374</f>
        <v>0</v>
      </c>
      <c r="L380" s="156">
        <f>+TABLE!Q374</f>
        <v>0</v>
      </c>
      <c r="M380" s="138" t="str">
        <f>IFERROR(IF(MATCH($C380,'1. 개요'!$C$68:$C$78,0)&gt;0,"O"),"X")</f>
        <v>X</v>
      </c>
      <c r="N380" s="8" t="str">
        <f t="shared" si="48"/>
        <v>X</v>
      </c>
      <c r="O380" s="2" t="str" cm="1">
        <f t="array" ref="O380">IF($O$7="N/A",$N380,INDEX($P380:$S380,$O$2))</f>
        <v>X</v>
      </c>
      <c r="P380" s="38"/>
      <c r="Q380" s="1" t="str">
        <f t="shared" si="49"/>
        <v>O</v>
      </c>
      <c r="R380" s="38"/>
      <c r="S380" s="38"/>
      <c r="T380" s="8" t="str">
        <f t="shared" si="46"/>
        <v>O</v>
      </c>
      <c r="U380" s="8" t="e">
        <f t="shared" si="50"/>
        <v>#VALUE!</v>
      </c>
      <c r="V380" s="8" t="e">
        <f t="shared" si="51"/>
        <v>#VALUE!</v>
      </c>
      <c r="X380" s="4" t="str">
        <f t="shared" si="53"/>
        <v/>
      </c>
      <c r="Y380" s="4" t="str">
        <f t="shared" si="54"/>
        <v/>
      </c>
      <c r="Z380" s="4" t="str">
        <f t="shared" si="54"/>
        <v/>
      </c>
      <c r="AA380" s="4" t="str">
        <f t="shared" si="54"/>
        <v/>
      </c>
      <c r="AB380" s="4" t="str">
        <f t="shared" si="54"/>
        <v/>
      </c>
      <c r="AC380" s="4" t="str">
        <f t="shared" si="54"/>
        <v/>
      </c>
      <c r="AD380" s="4" t="str">
        <f t="shared" si="54"/>
        <v/>
      </c>
      <c r="AE380" s="4" t="str">
        <f t="shared" si="54"/>
        <v/>
      </c>
      <c r="AF380" s="4" t="str">
        <f t="shared" si="54"/>
        <v/>
      </c>
      <c r="AG380" s="4" t="str">
        <f t="shared" si="54"/>
        <v/>
      </c>
    </row>
    <row r="381" spans="1:33">
      <c r="A381" s="6">
        <f t="shared" si="52"/>
        <v>374</v>
      </c>
      <c r="B381" s="36">
        <f>TABLE!E375</f>
        <v>0</v>
      </c>
      <c r="C381" s="36">
        <f>TABLE!F375</f>
        <v>0</v>
      </c>
      <c r="D381" s="155">
        <f>TABLE!S375</f>
        <v>0</v>
      </c>
      <c r="E381" s="176" t="e">
        <f>INDEX(기업의이해[description],MATCH(B381,기업의이해[name],0))</f>
        <v>#N/A</v>
      </c>
      <c r="F381" s="179">
        <f>+TABLE!U375</f>
        <v>0</v>
      </c>
      <c r="G381" s="177" t="str">
        <f>TEXT(TABLE!R375,"0000-00-00")</f>
        <v>0000-00-00</v>
      </c>
      <c r="H381" s="59">
        <f>+TABLE!J375</f>
        <v>0</v>
      </c>
      <c r="I381" s="59">
        <f>+TABLE!K375</f>
        <v>0</v>
      </c>
      <c r="J381" s="59">
        <f>+TABLE!M375</f>
        <v>0</v>
      </c>
      <c r="K381" s="156">
        <f>+TABLE!P375</f>
        <v>0</v>
      </c>
      <c r="L381" s="156">
        <f>+TABLE!Q375</f>
        <v>0</v>
      </c>
      <c r="M381" s="138" t="str">
        <f>IFERROR(IF(MATCH($C381,'1. 개요'!$C$68:$C$78,0)&gt;0,"O"),"X")</f>
        <v>X</v>
      </c>
      <c r="N381" s="8" t="str">
        <f t="shared" si="48"/>
        <v>X</v>
      </c>
      <c r="O381" s="2" t="str" cm="1">
        <f t="array" ref="O381">IF($O$7="N/A",$N381,INDEX($P381:$S381,$O$2))</f>
        <v>X</v>
      </c>
      <c r="P381" s="38"/>
      <c r="Q381" s="1" t="str">
        <f t="shared" si="49"/>
        <v>O</v>
      </c>
      <c r="R381" s="38"/>
      <c r="S381" s="38"/>
      <c r="T381" s="8" t="str">
        <f t="shared" si="46"/>
        <v>O</v>
      </c>
      <c r="U381" s="8" t="e">
        <f t="shared" si="50"/>
        <v>#VALUE!</v>
      </c>
      <c r="V381" s="8" t="e">
        <f t="shared" si="51"/>
        <v>#VALUE!</v>
      </c>
      <c r="X381" s="4" t="str">
        <f t="shared" si="53"/>
        <v/>
      </c>
      <c r="Y381" s="4" t="str">
        <f t="shared" si="54"/>
        <v/>
      </c>
      <c r="Z381" s="4" t="str">
        <f t="shared" si="54"/>
        <v/>
      </c>
      <c r="AA381" s="4" t="str">
        <f t="shared" si="54"/>
        <v/>
      </c>
      <c r="AB381" s="4" t="str">
        <f t="shared" si="54"/>
        <v/>
      </c>
      <c r="AC381" s="4" t="str">
        <f t="shared" si="54"/>
        <v/>
      </c>
      <c r="AD381" s="4" t="str">
        <f t="shared" si="54"/>
        <v/>
      </c>
      <c r="AE381" s="4" t="str">
        <f t="shared" si="54"/>
        <v/>
      </c>
      <c r="AF381" s="4" t="str">
        <f t="shared" si="54"/>
        <v/>
      </c>
      <c r="AG381" s="4" t="str">
        <f t="shared" si="54"/>
        <v/>
      </c>
    </row>
    <row r="382" spans="1:33">
      <c r="A382" s="137">
        <f t="shared" si="52"/>
        <v>375</v>
      </c>
      <c r="B382" s="36">
        <f>TABLE!E376</f>
        <v>0</v>
      </c>
      <c r="C382" s="36">
        <f>TABLE!F376</f>
        <v>0</v>
      </c>
      <c r="D382" s="155">
        <f>TABLE!S376</f>
        <v>0</v>
      </c>
      <c r="E382" s="176" t="e">
        <f>INDEX(기업의이해[description],MATCH(B382,기업의이해[name],0))</f>
        <v>#N/A</v>
      </c>
      <c r="F382" s="179">
        <f>+TABLE!U376</f>
        <v>0</v>
      </c>
      <c r="G382" s="177" t="str">
        <f>TEXT(TABLE!R376,"0000-00-00")</f>
        <v>0000-00-00</v>
      </c>
      <c r="H382" s="59">
        <f>+TABLE!J376</f>
        <v>0</v>
      </c>
      <c r="I382" s="59">
        <f>+TABLE!K376</f>
        <v>0</v>
      </c>
      <c r="J382" s="59">
        <f>+TABLE!M376</f>
        <v>0</v>
      </c>
      <c r="K382" s="156">
        <f>+TABLE!P376</f>
        <v>0</v>
      </c>
      <c r="L382" s="156">
        <f>+TABLE!Q376</f>
        <v>0</v>
      </c>
      <c r="M382" s="138" t="str">
        <f>IFERROR(IF(MATCH($C382,'1. 개요'!$C$68:$C$78,0)&gt;0,"O"),"X")</f>
        <v>X</v>
      </c>
      <c r="N382" s="8" t="str">
        <f t="shared" si="48"/>
        <v>X</v>
      </c>
      <c r="O382" s="2" t="str" cm="1">
        <f t="array" ref="O382">IF($O$7="N/A",$N382,INDEX($P382:$S382,$O$2))</f>
        <v>X</v>
      </c>
      <c r="P382" s="38"/>
      <c r="Q382" s="1" t="str">
        <f t="shared" si="49"/>
        <v>O</v>
      </c>
      <c r="R382" s="38"/>
      <c r="S382" s="38"/>
      <c r="T382" s="8" t="str">
        <f t="shared" si="46"/>
        <v>O</v>
      </c>
      <c r="U382" s="8" t="e">
        <f t="shared" si="50"/>
        <v>#VALUE!</v>
      </c>
      <c r="V382" s="8" t="e">
        <f t="shared" si="51"/>
        <v>#VALUE!</v>
      </c>
      <c r="X382" s="4" t="str">
        <f t="shared" si="53"/>
        <v/>
      </c>
      <c r="Y382" s="4" t="str">
        <f t="shared" si="54"/>
        <v/>
      </c>
      <c r="Z382" s="4" t="str">
        <f t="shared" si="54"/>
        <v/>
      </c>
      <c r="AA382" s="4" t="str">
        <f t="shared" si="54"/>
        <v/>
      </c>
      <c r="AB382" s="4" t="str">
        <f t="shared" si="54"/>
        <v/>
      </c>
      <c r="AC382" s="4" t="str">
        <f t="shared" si="54"/>
        <v/>
      </c>
      <c r="AD382" s="4" t="str">
        <f t="shared" si="54"/>
        <v/>
      </c>
      <c r="AE382" s="4" t="str">
        <f t="shared" si="54"/>
        <v/>
      </c>
      <c r="AF382" s="4" t="str">
        <f t="shared" si="54"/>
        <v/>
      </c>
      <c r="AG382" s="4" t="str">
        <f t="shared" si="54"/>
        <v/>
      </c>
    </row>
    <row r="383" spans="1:33">
      <c r="A383" s="137">
        <f t="shared" si="52"/>
        <v>376</v>
      </c>
      <c r="B383" s="36">
        <f>TABLE!E377</f>
        <v>0</v>
      </c>
      <c r="C383" s="36">
        <f>TABLE!F377</f>
        <v>0</v>
      </c>
      <c r="D383" s="155">
        <f>TABLE!S377</f>
        <v>0</v>
      </c>
      <c r="E383" s="176" t="e">
        <f>INDEX(기업의이해[description],MATCH(B383,기업의이해[name],0))</f>
        <v>#N/A</v>
      </c>
      <c r="F383" s="179">
        <f>+TABLE!U377</f>
        <v>0</v>
      </c>
      <c r="G383" s="177" t="str">
        <f>TEXT(TABLE!R377,"0000-00-00")</f>
        <v>0000-00-00</v>
      </c>
      <c r="H383" s="59">
        <f>+TABLE!J377</f>
        <v>0</v>
      </c>
      <c r="I383" s="59">
        <f>+TABLE!K377</f>
        <v>0</v>
      </c>
      <c r="J383" s="59">
        <f>+TABLE!M377</f>
        <v>0</v>
      </c>
      <c r="K383" s="156">
        <f>+TABLE!P377</f>
        <v>0</v>
      </c>
      <c r="L383" s="156">
        <f>+TABLE!Q377</f>
        <v>0</v>
      </c>
      <c r="M383" s="138" t="str">
        <f>IFERROR(IF(MATCH($C383,'1. 개요'!$C$68:$C$78,0)&gt;0,"O"),"X")</f>
        <v>X</v>
      </c>
      <c r="N383" s="8" t="str">
        <f t="shared" si="48"/>
        <v>X</v>
      </c>
      <c r="O383" s="2" t="str" cm="1">
        <f t="array" ref="O383">IF($O$7="N/A",$N383,INDEX($P383:$S383,$O$2))</f>
        <v>X</v>
      </c>
      <c r="P383" s="38" t="s">
        <v>5033</v>
      </c>
      <c r="Q383" s="1" t="str">
        <f t="shared" si="49"/>
        <v>O</v>
      </c>
      <c r="R383" s="38"/>
      <c r="S383" s="38"/>
      <c r="T383" s="8" t="str">
        <f t="shared" si="46"/>
        <v>O</v>
      </c>
      <c r="U383" s="8" t="e">
        <f t="shared" si="50"/>
        <v>#VALUE!</v>
      </c>
      <c r="V383" s="8" t="e">
        <f t="shared" si="51"/>
        <v>#VALUE!</v>
      </c>
      <c r="X383" s="4" t="str">
        <f t="shared" si="53"/>
        <v/>
      </c>
      <c r="Y383" s="4" t="str">
        <f t="shared" si="54"/>
        <v/>
      </c>
      <c r="Z383" s="4" t="str">
        <f t="shared" si="54"/>
        <v/>
      </c>
      <c r="AA383" s="4" t="str">
        <f t="shared" si="54"/>
        <v/>
      </c>
      <c r="AB383" s="4" t="str">
        <f t="shared" si="54"/>
        <v/>
      </c>
      <c r="AC383" s="4" t="str">
        <f t="shared" si="54"/>
        <v/>
      </c>
      <c r="AD383" s="4" t="str">
        <f t="shared" si="54"/>
        <v/>
      </c>
      <c r="AE383" s="4" t="str">
        <f t="shared" si="54"/>
        <v/>
      </c>
      <c r="AF383" s="4" t="str">
        <f t="shared" si="54"/>
        <v/>
      </c>
      <c r="AG383" s="4" t="str">
        <f t="shared" si="54"/>
        <v/>
      </c>
    </row>
    <row r="384" spans="1:33">
      <c r="A384" s="6">
        <f t="shared" si="52"/>
        <v>377</v>
      </c>
      <c r="B384" s="36">
        <f>TABLE!E378</f>
        <v>0</v>
      </c>
      <c r="C384" s="36">
        <f>TABLE!F378</f>
        <v>0</v>
      </c>
      <c r="D384" s="155">
        <f>TABLE!S378</f>
        <v>0</v>
      </c>
      <c r="E384" s="176" t="e">
        <f>INDEX(기업의이해[description],MATCH(B384,기업의이해[name],0))</f>
        <v>#N/A</v>
      </c>
      <c r="F384" s="179">
        <f>+TABLE!U378</f>
        <v>0</v>
      </c>
      <c r="G384" s="177" t="str">
        <f>TEXT(TABLE!R378,"0000-00-00")</f>
        <v>0000-00-00</v>
      </c>
      <c r="H384" s="59">
        <f>+TABLE!J378</f>
        <v>0</v>
      </c>
      <c r="I384" s="59">
        <f>+TABLE!K378</f>
        <v>0</v>
      </c>
      <c r="J384" s="59">
        <f>+TABLE!M378</f>
        <v>0</v>
      </c>
      <c r="K384" s="156">
        <f>+TABLE!P378</f>
        <v>0</v>
      </c>
      <c r="L384" s="156">
        <f>+TABLE!Q378</f>
        <v>0</v>
      </c>
      <c r="M384" s="138" t="str">
        <f>IFERROR(IF(MATCH($C384,'1. 개요'!$C$68:$C$78,0)&gt;0,"O"),"X")</f>
        <v>X</v>
      </c>
      <c r="N384" s="8" t="str">
        <f t="shared" si="48"/>
        <v>X</v>
      </c>
      <c r="O384" s="2" t="str" cm="1">
        <f t="array" ref="O384">IF($O$7="N/A",$N384,INDEX($P384:$S384,$O$2))</f>
        <v>X</v>
      </c>
      <c r="P384" s="38"/>
      <c r="Q384" s="1" t="str">
        <f t="shared" si="49"/>
        <v>O</v>
      </c>
      <c r="R384" s="38"/>
      <c r="S384" s="38"/>
      <c r="T384" s="8" t="str">
        <f t="shared" si="46"/>
        <v>O</v>
      </c>
      <c r="U384" s="8" t="e">
        <f t="shared" si="50"/>
        <v>#VALUE!</v>
      </c>
      <c r="V384" s="8" t="e">
        <f t="shared" si="51"/>
        <v>#VALUE!</v>
      </c>
      <c r="X384" s="4" t="str">
        <f t="shared" si="53"/>
        <v/>
      </c>
      <c r="Y384" s="4" t="str">
        <f t="shared" si="54"/>
        <v/>
      </c>
      <c r="Z384" s="4" t="str">
        <f t="shared" si="54"/>
        <v/>
      </c>
      <c r="AA384" s="4" t="str">
        <f t="shared" si="54"/>
        <v/>
      </c>
      <c r="AB384" s="4" t="str">
        <f t="shared" si="54"/>
        <v/>
      </c>
      <c r="AC384" s="4" t="str">
        <f t="shared" si="54"/>
        <v/>
      </c>
      <c r="AD384" s="4" t="str">
        <f t="shared" si="54"/>
        <v/>
      </c>
      <c r="AE384" s="4" t="str">
        <f t="shared" si="54"/>
        <v/>
      </c>
      <c r="AF384" s="4" t="str">
        <f t="shared" si="54"/>
        <v/>
      </c>
      <c r="AG384" s="4" t="str">
        <f t="shared" si="54"/>
        <v/>
      </c>
    </row>
    <row r="385" spans="1:33">
      <c r="A385" s="137">
        <f t="shared" si="52"/>
        <v>378</v>
      </c>
      <c r="B385" s="36">
        <f>TABLE!E379</f>
        <v>0</v>
      </c>
      <c r="C385" s="36">
        <f>TABLE!F379</f>
        <v>0</v>
      </c>
      <c r="D385" s="155">
        <f>TABLE!S379</f>
        <v>0</v>
      </c>
      <c r="E385" s="176" t="e">
        <f>INDEX(기업의이해[description],MATCH(B385,기업의이해[name],0))</f>
        <v>#N/A</v>
      </c>
      <c r="F385" s="179">
        <f>+TABLE!U379</f>
        <v>0</v>
      </c>
      <c r="G385" s="177" t="str">
        <f>TEXT(TABLE!R379,"0000-00-00")</f>
        <v>0000-00-00</v>
      </c>
      <c r="H385" s="59">
        <f>+TABLE!J379</f>
        <v>0</v>
      </c>
      <c r="I385" s="59">
        <f>+TABLE!K379</f>
        <v>0</v>
      </c>
      <c r="J385" s="59">
        <f>+TABLE!M379</f>
        <v>0</v>
      </c>
      <c r="K385" s="156">
        <f>+TABLE!P379</f>
        <v>0</v>
      </c>
      <c r="L385" s="156">
        <f>+TABLE!Q379</f>
        <v>0</v>
      </c>
      <c r="M385" s="138" t="str">
        <f>IFERROR(IF(MATCH($C385,'1. 개요'!$C$68:$C$78,0)&gt;0,"O"),"X")</f>
        <v>X</v>
      </c>
      <c r="N385" s="8" t="str">
        <f t="shared" si="48"/>
        <v>X</v>
      </c>
      <c r="O385" s="2" t="str" cm="1">
        <f t="array" ref="O385">IF($O$7="N/A",$N385,INDEX($P385:$S385,$O$2))</f>
        <v>X</v>
      </c>
      <c r="P385" s="38"/>
      <c r="Q385" s="1" t="str">
        <f t="shared" si="49"/>
        <v>O</v>
      </c>
      <c r="R385" s="38"/>
      <c r="S385" s="38"/>
      <c r="T385" s="8" t="str">
        <f t="shared" si="46"/>
        <v>O</v>
      </c>
      <c r="U385" s="8" t="e">
        <f t="shared" si="50"/>
        <v>#VALUE!</v>
      </c>
      <c r="V385" s="8" t="e">
        <f t="shared" si="51"/>
        <v>#VALUE!</v>
      </c>
      <c r="X385" s="4" t="str">
        <f t="shared" si="53"/>
        <v/>
      </c>
      <c r="Y385" s="4" t="str">
        <f t="shared" si="54"/>
        <v/>
      </c>
      <c r="Z385" s="4" t="str">
        <f t="shared" ref="Y385:AG413" si="55">IF(Z$7="N/A", "", COUNTIF($D385:$E385, "*" &amp; Z$7 &amp; "*"))</f>
        <v/>
      </c>
      <c r="AA385" s="4" t="str">
        <f t="shared" si="55"/>
        <v/>
      </c>
      <c r="AB385" s="4" t="str">
        <f t="shared" si="55"/>
        <v/>
      </c>
      <c r="AC385" s="4" t="str">
        <f t="shared" si="55"/>
        <v/>
      </c>
      <c r="AD385" s="4" t="str">
        <f t="shared" si="55"/>
        <v/>
      </c>
      <c r="AE385" s="4" t="str">
        <f t="shared" si="55"/>
        <v/>
      </c>
      <c r="AF385" s="4" t="str">
        <f t="shared" si="55"/>
        <v/>
      </c>
      <c r="AG385" s="4" t="str">
        <f t="shared" si="55"/>
        <v/>
      </c>
    </row>
    <row r="386" spans="1:33">
      <c r="A386" s="6">
        <f t="shared" si="52"/>
        <v>379</v>
      </c>
      <c r="B386" s="36">
        <f>TABLE!E380</f>
        <v>0</v>
      </c>
      <c r="C386" s="36">
        <f>TABLE!F380</f>
        <v>0</v>
      </c>
      <c r="D386" s="155">
        <f>TABLE!S380</f>
        <v>0</v>
      </c>
      <c r="E386" s="176" t="e">
        <f>INDEX(기업의이해[description],MATCH(B386,기업의이해[name],0))</f>
        <v>#N/A</v>
      </c>
      <c r="F386" s="179">
        <f>+TABLE!U380</f>
        <v>0</v>
      </c>
      <c r="G386" s="177" t="str">
        <f>TEXT(TABLE!R380,"0000-00-00")</f>
        <v>0000-00-00</v>
      </c>
      <c r="H386" s="59">
        <f>+TABLE!J380</f>
        <v>0</v>
      </c>
      <c r="I386" s="59">
        <f>+TABLE!K380</f>
        <v>0</v>
      </c>
      <c r="J386" s="59">
        <f>+TABLE!M380</f>
        <v>0</v>
      </c>
      <c r="K386" s="156">
        <f>+TABLE!P380</f>
        <v>0</v>
      </c>
      <c r="L386" s="156">
        <f>+TABLE!Q380</f>
        <v>0</v>
      </c>
      <c r="M386" s="138" t="str">
        <f>IFERROR(IF(MATCH($C386,'1. 개요'!$C$68:$C$78,0)&gt;0,"O"),"X")</f>
        <v>X</v>
      </c>
      <c r="N386" s="8" t="str">
        <f t="shared" si="48"/>
        <v>X</v>
      </c>
      <c r="O386" s="2" t="str" cm="1">
        <f t="array" ref="O386">IF($O$7="N/A",$N386,INDEX($P386:$S386,$O$2))</f>
        <v>X</v>
      </c>
      <c r="P386" s="38"/>
      <c r="Q386" s="1" t="str">
        <f t="shared" si="49"/>
        <v>O</v>
      </c>
      <c r="R386" s="38"/>
      <c r="S386" s="38"/>
      <c r="T386" s="8" t="str">
        <f t="shared" si="46"/>
        <v>O</v>
      </c>
      <c r="U386" s="8" t="e">
        <f t="shared" si="50"/>
        <v>#VALUE!</v>
      </c>
      <c r="V386" s="8" t="e">
        <f t="shared" si="51"/>
        <v>#VALUE!</v>
      </c>
      <c r="X386" s="4" t="str">
        <f t="shared" si="53"/>
        <v/>
      </c>
      <c r="Y386" s="4" t="str">
        <f t="shared" si="55"/>
        <v/>
      </c>
      <c r="Z386" s="4" t="str">
        <f t="shared" si="55"/>
        <v/>
      </c>
      <c r="AA386" s="4" t="str">
        <f t="shared" si="55"/>
        <v/>
      </c>
      <c r="AB386" s="4" t="str">
        <f t="shared" si="55"/>
        <v/>
      </c>
      <c r="AC386" s="4" t="str">
        <f t="shared" si="55"/>
        <v/>
      </c>
      <c r="AD386" s="4" t="str">
        <f t="shared" si="55"/>
        <v/>
      </c>
      <c r="AE386" s="4" t="str">
        <f t="shared" si="55"/>
        <v/>
      </c>
      <c r="AF386" s="4" t="str">
        <f t="shared" si="55"/>
        <v/>
      </c>
      <c r="AG386" s="4" t="str">
        <f t="shared" si="55"/>
        <v/>
      </c>
    </row>
    <row r="387" spans="1:33">
      <c r="A387" s="137">
        <f t="shared" si="52"/>
        <v>380</v>
      </c>
      <c r="B387" s="36">
        <f>TABLE!E381</f>
        <v>0</v>
      </c>
      <c r="C387" s="36">
        <f>TABLE!F381</f>
        <v>0</v>
      </c>
      <c r="D387" s="155">
        <f>TABLE!S381</f>
        <v>0</v>
      </c>
      <c r="E387" s="176" t="e">
        <f>INDEX(기업의이해[description],MATCH(B387,기업의이해[name],0))</f>
        <v>#N/A</v>
      </c>
      <c r="F387" s="179">
        <f>+TABLE!U381</f>
        <v>0</v>
      </c>
      <c r="G387" s="177" t="str">
        <f>TEXT(TABLE!R381,"0000-00-00")</f>
        <v>0000-00-00</v>
      </c>
      <c r="H387" s="59">
        <f>+TABLE!J381</f>
        <v>0</v>
      </c>
      <c r="I387" s="59">
        <f>+TABLE!K381</f>
        <v>0</v>
      </c>
      <c r="J387" s="59">
        <f>+TABLE!M381</f>
        <v>0</v>
      </c>
      <c r="K387" s="156">
        <f>+TABLE!P381</f>
        <v>0</v>
      </c>
      <c r="L387" s="156">
        <f>+TABLE!Q381</f>
        <v>0</v>
      </c>
      <c r="M387" s="138" t="str">
        <f>IFERROR(IF(MATCH($C387,'1. 개요'!$C$68:$C$78,0)&gt;0,"O"),"X")</f>
        <v>X</v>
      </c>
      <c r="N387" s="8" t="str">
        <f t="shared" si="48"/>
        <v>X</v>
      </c>
      <c r="O387" s="2" t="str" cm="1">
        <f t="array" ref="O387">IF($O$7="N/A",$N387,INDEX($P387:$S387,$O$2))</f>
        <v>X</v>
      </c>
      <c r="P387" s="38"/>
      <c r="Q387" s="1" t="str">
        <f t="shared" si="49"/>
        <v>O</v>
      </c>
      <c r="R387" s="38"/>
      <c r="S387" s="38"/>
      <c r="T387" s="8" t="str">
        <f t="shared" si="46"/>
        <v>O</v>
      </c>
      <c r="U387" s="8" t="e">
        <f t="shared" si="50"/>
        <v>#VALUE!</v>
      </c>
      <c r="V387" s="8" t="e">
        <f t="shared" si="51"/>
        <v>#VALUE!</v>
      </c>
      <c r="X387" s="4" t="str">
        <f t="shared" si="53"/>
        <v/>
      </c>
      <c r="Y387" s="4" t="str">
        <f t="shared" si="55"/>
        <v/>
      </c>
      <c r="Z387" s="4" t="str">
        <f t="shared" si="55"/>
        <v/>
      </c>
      <c r="AA387" s="4" t="str">
        <f t="shared" si="55"/>
        <v/>
      </c>
      <c r="AB387" s="4" t="str">
        <f t="shared" si="55"/>
        <v/>
      </c>
      <c r="AC387" s="4" t="str">
        <f t="shared" si="55"/>
        <v/>
      </c>
      <c r="AD387" s="4" t="str">
        <f t="shared" si="55"/>
        <v/>
      </c>
      <c r="AE387" s="4" t="str">
        <f t="shared" si="55"/>
        <v/>
      </c>
      <c r="AF387" s="4" t="str">
        <f t="shared" si="55"/>
        <v/>
      </c>
      <c r="AG387" s="4" t="str">
        <f t="shared" si="55"/>
        <v/>
      </c>
    </row>
    <row r="388" spans="1:33">
      <c r="A388" s="6">
        <f t="shared" si="52"/>
        <v>381</v>
      </c>
      <c r="B388" s="36">
        <f>TABLE!E382</f>
        <v>0</v>
      </c>
      <c r="C388" s="36">
        <f>TABLE!F382</f>
        <v>0</v>
      </c>
      <c r="D388" s="155">
        <f>TABLE!S382</f>
        <v>0</v>
      </c>
      <c r="E388" s="176" t="e">
        <f>INDEX(기업의이해[description],MATCH(B388,기업의이해[name],0))</f>
        <v>#N/A</v>
      </c>
      <c r="F388" s="179">
        <f>+TABLE!U382</f>
        <v>0</v>
      </c>
      <c r="G388" s="177" t="str">
        <f>TEXT(TABLE!R382,"0000-00-00")</f>
        <v>0000-00-00</v>
      </c>
      <c r="H388" s="59">
        <f>+TABLE!J382</f>
        <v>0</v>
      </c>
      <c r="I388" s="59">
        <f>+TABLE!K382</f>
        <v>0</v>
      </c>
      <c r="J388" s="59">
        <f>+TABLE!M382</f>
        <v>0</v>
      </c>
      <c r="K388" s="156">
        <f>+TABLE!P382</f>
        <v>0</v>
      </c>
      <c r="L388" s="156">
        <f>+TABLE!Q382</f>
        <v>0</v>
      </c>
      <c r="M388" s="138" t="str">
        <f>IFERROR(IF(MATCH($C388,'1. 개요'!$C$68:$C$78,0)&gt;0,"O"),"X")</f>
        <v>X</v>
      </c>
      <c r="N388" s="8" t="str">
        <f t="shared" si="48"/>
        <v>X</v>
      </c>
      <c r="O388" s="2" t="str" cm="1">
        <f t="array" ref="O388">IF($O$7="N/A",$N388,INDEX($P388:$S388,$O$2))</f>
        <v>X</v>
      </c>
      <c r="P388" s="38"/>
      <c r="Q388" s="1" t="str">
        <f t="shared" si="49"/>
        <v>O</v>
      </c>
      <c r="R388" s="38"/>
      <c r="S388" s="38"/>
      <c r="T388" s="8" t="str">
        <f t="shared" si="46"/>
        <v>O</v>
      </c>
      <c r="U388" s="8" t="e">
        <f t="shared" si="50"/>
        <v>#VALUE!</v>
      </c>
      <c r="V388" s="8" t="e">
        <f t="shared" si="51"/>
        <v>#VALUE!</v>
      </c>
      <c r="X388" s="4" t="str">
        <f t="shared" si="53"/>
        <v/>
      </c>
      <c r="Y388" s="4" t="str">
        <f t="shared" si="55"/>
        <v/>
      </c>
      <c r="Z388" s="4" t="str">
        <f t="shared" si="55"/>
        <v/>
      </c>
      <c r="AA388" s="4" t="str">
        <f t="shared" si="55"/>
        <v/>
      </c>
      <c r="AB388" s="4" t="str">
        <f t="shared" si="55"/>
        <v/>
      </c>
      <c r="AC388" s="4" t="str">
        <f t="shared" si="55"/>
        <v/>
      </c>
      <c r="AD388" s="4" t="str">
        <f t="shared" si="55"/>
        <v/>
      </c>
      <c r="AE388" s="4" t="str">
        <f t="shared" si="55"/>
        <v/>
      </c>
      <c r="AF388" s="4" t="str">
        <f t="shared" si="55"/>
        <v/>
      </c>
      <c r="AG388" s="4" t="str">
        <f t="shared" si="55"/>
        <v/>
      </c>
    </row>
    <row r="389" spans="1:33">
      <c r="A389" s="6">
        <f t="shared" si="52"/>
        <v>382</v>
      </c>
      <c r="B389" s="36">
        <f>TABLE!E383</f>
        <v>0</v>
      </c>
      <c r="C389" s="36">
        <f>TABLE!F383</f>
        <v>0</v>
      </c>
      <c r="D389" s="155">
        <f>TABLE!S383</f>
        <v>0</v>
      </c>
      <c r="E389" s="176" t="e">
        <f>INDEX(기업의이해[description],MATCH(B389,기업의이해[name],0))</f>
        <v>#N/A</v>
      </c>
      <c r="F389" s="179">
        <f>+TABLE!U383</f>
        <v>0</v>
      </c>
      <c r="G389" s="177" t="str">
        <f>TEXT(TABLE!R383,"0000-00-00")</f>
        <v>0000-00-00</v>
      </c>
      <c r="H389" s="59">
        <f>+TABLE!J383</f>
        <v>0</v>
      </c>
      <c r="I389" s="59">
        <f>+TABLE!K383</f>
        <v>0</v>
      </c>
      <c r="J389" s="59">
        <f>+TABLE!M383</f>
        <v>0</v>
      </c>
      <c r="K389" s="156">
        <f>+TABLE!P383</f>
        <v>0</v>
      </c>
      <c r="L389" s="156">
        <f>+TABLE!Q383</f>
        <v>0</v>
      </c>
      <c r="M389" s="138" t="str">
        <f>IFERROR(IF(MATCH($C389,'1. 개요'!$C$68:$C$78,0)&gt;0,"O"),"X")</f>
        <v>X</v>
      </c>
      <c r="N389" s="8" t="str">
        <f t="shared" si="48"/>
        <v>X</v>
      </c>
      <c r="O389" s="2" t="str" cm="1">
        <f t="array" ref="O389">IF($O$7="N/A",$N389,INDEX($P389:$S389,$O$2))</f>
        <v>X</v>
      </c>
      <c r="P389" s="38"/>
      <c r="Q389" s="1" t="str">
        <f t="shared" si="49"/>
        <v>O</v>
      </c>
      <c r="R389" s="38"/>
      <c r="S389" s="38"/>
      <c r="T389" s="8" t="str">
        <f t="shared" si="46"/>
        <v>O</v>
      </c>
      <c r="U389" s="8" t="e">
        <f t="shared" si="50"/>
        <v>#VALUE!</v>
      </c>
      <c r="V389" s="8" t="e">
        <f t="shared" si="51"/>
        <v>#VALUE!</v>
      </c>
      <c r="X389" s="4" t="str">
        <f t="shared" si="53"/>
        <v/>
      </c>
      <c r="Y389" s="4" t="str">
        <f t="shared" si="55"/>
        <v/>
      </c>
      <c r="Z389" s="4" t="str">
        <f t="shared" si="55"/>
        <v/>
      </c>
      <c r="AA389" s="4" t="str">
        <f t="shared" si="55"/>
        <v/>
      </c>
      <c r="AB389" s="4" t="str">
        <f t="shared" si="55"/>
        <v/>
      </c>
      <c r="AC389" s="4" t="str">
        <f t="shared" si="55"/>
        <v/>
      </c>
      <c r="AD389" s="4" t="str">
        <f t="shared" si="55"/>
        <v/>
      </c>
      <c r="AE389" s="4" t="str">
        <f t="shared" si="55"/>
        <v/>
      </c>
      <c r="AF389" s="4" t="str">
        <f t="shared" si="55"/>
        <v/>
      </c>
      <c r="AG389" s="4" t="str">
        <f t="shared" si="55"/>
        <v/>
      </c>
    </row>
    <row r="390" spans="1:33">
      <c r="A390" s="137">
        <f t="shared" si="52"/>
        <v>383</v>
      </c>
      <c r="B390" s="36">
        <f>TABLE!E384</f>
        <v>0</v>
      </c>
      <c r="C390" s="36">
        <f>TABLE!F384</f>
        <v>0</v>
      </c>
      <c r="D390" s="155">
        <f>TABLE!S384</f>
        <v>0</v>
      </c>
      <c r="E390" s="176" t="e">
        <f>INDEX(기업의이해[description],MATCH(B390,기업의이해[name],0))</f>
        <v>#N/A</v>
      </c>
      <c r="F390" s="179">
        <f>+TABLE!U384</f>
        <v>0</v>
      </c>
      <c r="G390" s="177" t="str">
        <f>TEXT(TABLE!R384,"0000-00-00")</f>
        <v>0000-00-00</v>
      </c>
      <c r="H390" s="59">
        <f>+TABLE!J384</f>
        <v>0</v>
      </c>
      <c r="I390" s="59">
        <f>+TABLE!K384</f>
        <v>0</v>
      </c>
      <c r="J390" s="59">
        <f>+TABLE!M384</f>
        <v>0</v>
      </c>
      <c r="K390" s="156">
        <f>+TABLE!P384</f>
        <v>0</v>
      </c>
      <c r="L390" s="156">
        <f>+TABLE!Q384</f>
        <v>0</v>
      </c>
      <c r="M390" s="138" t="str">
        <f>IFERROR(IF(MATCH($C390,'1. 개요'!$C$68:$C$78,0)&gt;0,"O"),"X")</f>
        <v>X</v>
      </c>
      <c r="N390" s="8" t="str">
        <f t="shared" si="48"/>
        <v>X</v>
      </c>
      <c r="O390" s="2" t="str" cm="1">
        <f t="array" ref="O390">IF($O$7="N/A",$N390,INDEX($P390:$S390,$O$2))</f>
        <v>X</v>
      </c>
      <c r="P390" s="38"/>
      <c r="Q390" s="1" t="str">
        <f t="shared" si="49"/>
        <v>O</v>
      </c>
      <c r="R390" s="38"/>
      <c r="S390" s="38"/>
      <c r="T390" s="8" t="str">
        <f t="shared" si="46"/>
        <v>O</v>
      </c>
      <c r="U390" s="8" t="e">
        <f t="shared" si="50"/>
        <v>#VALUE!</v>
      </c>
      <c r="V390" s="8" t="e">
        <f t="shared" si="51"/>
        <v>#VALUE!</v>
      </c>
      <c r="X390" s="4" t="str">
        <f t="shared" si="53"/>
        <v/>
      </c>
      <c r="Y390" s="4" t="str">
        <f t="shared" si="55"/>
        <v/>
      </c>
      <c r="Z390" s="4" t="str">
        <f t="shared" si="55"/>
        <v/>
      </c>
      <c r="AA390" s="4" t="str">
        <f t="shared" si="55"/>
        <v/>
      </c>
      <c r="AB390" s="4" t="str">
        <f t="shared" si="55"/>
        <v/>
      </c>
      <c r="AC390" s="4" t="str">
        <f t="shared" si="55"/>
        <v/>
      </c>
      <c r="AD390" s="4" t="str">
        <f t="shared" si="55"/>
        <v/>
      </c>
      <c r="AE390" s="4" t="str">
        <f t="shared" si="55"/>
        <v/>
      </c>
      <c r="AF390" s="4" t="str">
        <f t="shared" si="55"/>
        <v/>
      </c>
      <c r="AG390" s="4" t="str">
        <f t="shared" si="55"/>
        <v/>
      </c>
    </row>
    <row r="391" spans="1:33">
      <c r="A391" s="137">
        <f t="shared" si="52"/>
        <v>384</v>
      </c>
      <c r="B391" s="36">
        <f>TABLE!E385</f>
        <v>0</v>
      </c>
      <c r="C391" s="36">
        <f>TABLE!F385</f>
        <v>0</v>
      </c>
      <c r="D391" s="155">
        <f>TABLE!S385</f>
        <v>0</v>
      </c>
      <c r="E391" s="176" t="e">
        <f>INDEX(기업의이해[description],MATCH(B391,기업의이해[name],0))</f>
        <v>#N/A</v>
      </c>
      <c r="F391" s="179">
        <f>+TABLE!U385</f>
        <v>0</v>
      </c>
      <c r="G391" s="177" t="str">
        <f>TEXT(TABLE!R385,"0000-00-00")</f>
        <v>0000-00-00</v>
      </c>
      <c r="H391" s="59">
        <f>+TABLE!J385</f>
        <v>0</v>
      </c>
      <c r="I391" s="59">
        <f>+TABLE!K385</f>
        <v>0</v>
      </c>
      <c r="J391" s="59">
        <f>+TABLE!M385</f>
        <v>0</v>
      </c>
      <c r="K391" s="156">
        <f>+TABLE!P385</f>
        <v>0</v>
      </c>
      <c r="L391" s="156">
        <f>+TABLE!Q385</f>
        <v>0</v>
      </c>
      <c r="M391" s="138" t="str">
        <f>IFERROR(IF(MATCH($C391,'1. 개요'!$C$68:$C$78,0)&gt;0,"O"),"X")</f>
        <v>X</v>
      </c>
      <c r="N391" s="8" t="str">
        <f t="shared" si="48"/>
        <v>X</v>
      </c>
      <c r="O391" s="2" t="str" cm="1">
        <f t="array" ref="O391">IF($O$7="N/A",$N391,INDEX($P391:$S391,$O$2))</f>
        <v>X</v>
      </c>
      <c r="P391" s="38"/>
      <c r="Q391" s="1" t="str">
        <f t="shared" si="49"/>
        <v>O</v>
      </c>
      <c r="R391" s="38"/>
      <c r="S391" s="38"/>
      <c r="T391" s="8" t="str">
        <f t="shared" si="46"/>
        <v>O</v>
      </c>
      <c r="U391" s="8" t="e">
        <f t="shared" si="50"/>
        <v>#VALUE!</v>
      </c>
      <c r="V391" s="8" t="e">
        <f t="shared" si="51"/>
        <v>#VALUE!</v>
      </c>
      <c r="X391" s="4" t="str">
        <f t="shared" si="53"/>
        <v/>
      </c>
      <c r="Y391" s="4" t="str">
        <f t="shared" si="55"/>
        <v/>
      </c>
      <c r="Z391" s="4" t="str">
        <f t="shared" si="55"/>
        <v/>
      </c>
      <c r="AA391" s="4" t="str">
        <f t="shared" si="55"/>
        <v/>
      </c>
      <c r="AB391" s="4" t="str">
        <f t="shared" si="55"/>
        <v/>
      </c>
      <c r="AC391" s="4" t="str">
        <f t="shared" si="55"/>
        <v/>
      </c>
      <c r="AD391" s="4" t="str">
        <f t="shared" si="55"/>
        <v/>
      </c>
      <c r="AE391" s="4" t="str">
        <f t="shared" si="55"/>
        <v/>
      </c>
      <c r="AF391" s="4" t="str">
        <f t="shared" si="55"/>
        <v/>
      </c>
      <c r="AG391" s="4" t="str">
        <f t="shared" si="55"/>
        <v/>
      </c>
    </row>
    <row r="392" spans="1:33">
      <c r="A392" s="6">
        <f t="shared" si="52"/>
        <v>385</v>
      </c>
      <c r="B392" s="36">
        <f>TABLE!E386</f>
        <v>0</v>
      </c>
      <c r="C392" s="36">
        <f>TABLE!F386</f>
        <v>0</v>
      </c>
      <c r="D392" s="155">
        <f>TABLE!S386</f>
        <v>0</v>
      </c>
      <c r="E392" s="176" t="e">
        <f>INDEX(기업의이해[description],MATCH(B392,기업의이해[name],0))</f>
        <v>#N/A</v>
      </c>
      <c r="F392" s="179">
        <f>+TABLE!U386</f>
        <v>0</v>
      </c>
      <c r="G392" s="177" t="str">
        <f>TEXT(TABLE!R386,"0000-00-00")</f>
        <v>0000-00-00</v>
      </c>
      <c r="H392" s="59">
        <f>+TABLE!J386</f>
        <v>0</v>
      </c>
      <c r="I392" s="59">
        <f>+TABLE!K386</f>
        <v>0</v>
      </c>
      <c r="J392" s="59">
        <f>+TABLE!M386</f>
        <v>0</v>
      </c>
      <c r="K392" s="156">
        <f>+TABLE!P386</f>
        <v>0</v>
      </c>
      <c r="L392" s="156">
        <f>+TABLE!Q386</f>
        <v>0</v>
      </c>
      <c r="M392" s="138" t="str">
        <f>IFERROR(IF(MATCH($C392,'1. 개요'!$C$68:$C$78,0)&gt;0,"O"),"X")</f>
        <v>X</v>
      </c>
      <c r="N392" s="8" t="str">
        <f t="shared" si="48"/>
        <v>X</v>
      </c>
      <c r="O392" s="2" t="str" cm="1">
        <f t="array" ref="O392">IF($O$7="N/A",$N392,INDEX($P392:$S392,$O$2))</f>
        <v>X</v>
      </c>
      <c r="P392" s="38"/>
      <c r="Q392" s="1" t="str">
        <f t="shared" si="49"/>
        <v>O</v>
      </c>
      <c r="R392" s="38"/>
      <c r="S392" s="38"/>
      <c r="T392" s="8" t="str">
        <f t="shared" ref="T392:T455" si="56">IF(OR(K392="정지",L392="관리"),"X","O")</f>
        <v>O</v>
      </c>
      <c r="U392" s="8" t="e">
        <f t="shared" si="50"/>
        <v>#VALUE!</v>
      </c>
      <c r="V392" s="8" t="e">
        <f t="shared" si="51"/>
        <v>#VALUE!</v>
      </c>
      <c r="X392" s="4" t="str">
        <f t="shared" si="53"/>
        <v/>
      </c>
      <c r="Y392" s="4" t="str">
        <f t="shared" si="55"/>
        <v/>
      </c>
      <c r="Z392" s="4" t="str">
        <f t="shared" si="55"/>
        <v/>
      </c>
      <c r="AA392" s="4" t="str">
        <f t="shared" si="55"/>
        <v/>
      </c>
      <c r="AB392" s="4" t="str">
        <f t="shared" si="55"/>
        <v/>
      </c>
      <c r="AC392" s="4" t="str">
        <f t="shared" si="55"/>
        <v/>
      </c>
      <c r="AD392" s="4" t="str">
        <f t="shared" si="55"/>
        <v/>
      </c>
      <c r="AE392" s="4" t="str">
        <f t="shared" si="55"/>
        <v/>
      </c>
      <c r="AF392" s="4" t="str">
        <f t="shared" si="55"/>
        <v/>
      </c>
      <c r="AG392" s="4" t="str">
        <f t="shared" si="55"/>
        <v/>
      </c>
    </row>
    <row r="393" spans="1:33">
      <c r="A393" s="6">
        <f t="shared" si="52"/>
        <v>386</v>
      </c>
      <c r="B393" s="36">
        <f>TABLE!E387</f>
        <v>0</v>
      </c>
      <c r="C393" s="36">
        <f>TABLE!F387</f>
        <v>0</v>
      </c>
      <c r="D393" s="155">
        <f>TABLE!S387</f>
        <v>0</v>
      </c>
      <c r="E393" s="176" t="e">
        <f>INDEX(기업의이해[description],MATCH(B393,기업의이해[name],0))</f>
        <v>#N/A</v>
      </c>
      <c r="F393" s="179">
        <f>+TABLE!U387</f>
        <v>0</v>
      </c>
      <c r="G393" s="177" t="str">
        <f>TEXT(TABLE!R387,"0000-00-00")</f>
        <v>0000-00-00</v>
      </c>
      <c r="H393" s="59">
        <f>+TABLE!J387</f>
        <v>0</v>
      </c>
      <c r="I393" s="59">
        <f>+TABLE!K387</f>
        <v>0</v>
      </c>
      <c r="J393" s="59">
        <f>+TABLE!M387</f>
        <v>0</v>
      </c>
      <c r="K393" s="156">
        <f>+TABLE!P387</f>
        <v>0</v>
      </c>
      <c r="L393" s="156">
        <f>+TABLE!Q387</f>
        <v>0</v>
      </c>
      <c r="M393" s="138" t="str">
        <f>IFERROR(IF(MATCH($C393,'1. 개요'!$C$68:$C$78,0)&gt;0,"O"),"X")</f>
        <v>X</v>
      </c>
      <c r="N393" s="8" t="str">
        <f t="shared" ref="N393:N456" si="57">IF(SUM(X393:AG393)=0,"X","O")</f>
        <v>X</v>
      </c>
      <c r="O393" s="2" t="str" cm="1">
        <f t="array" ref="O393">IF($O$7="N/A",$N393,INDEX($P393:$S393,$O$2))</f>
        <v>X</v>
      </c>
      <c r="P393" s="38"/>
      <c r="Q393" s="1" t="str">
        <f t="shared" ref="Q393:Q456" si="58">IF(MIN($I393:$J393)&lt;0,"check","O")</f>
        <v>O</v>
      </c>
      <c r="R393" s="38"/>
      <c r="S393" s="38"/>
      <c r="T393" s="8" t="str">
        <f t="shared" si="56"/>
        <v>O</v>
      </c>
      <c r="U393" s="8" t="e">
        <f t="shared" ref="U393:U456" si="59">IF(($C$6-G393)&lt;730,"X","O")</f>
        <v>#VALUE!</v>
      </c>
      <c r="V393" s="8" t="e">
        <f t="shared" ref="V393:V456" si="60">IF(AND(M393="O", N393="O", O393="O", T393="O", U393="O"), "O", "X")</f>
        <v>#VALUE!</v>
      </c>
      <c r="X393" s="4" t="str">
        <f t="shared" si="53"/>
        <v/>
      </c>
      <c r="Y393" s="4" t="str">
        <f t="shared" si="55"/>
        <v/>
      </c>
      <c r="Z393" s="4" t="str">
        <f t="shared" si="55"/>
        <v/>
      </c>
      <c r="AA393" s="4" t="str">
        <f t="shared" si="55"/>
        <v/>
      </c>
      <c r="AB393" s="4" t="str">
        <f t="shared" si="55"/>
        <v/>
      </c>
      <c r="AC393" s="4" t="str">
        <f t="shared" si="55"/>
        <v/>
      </c>
      <c r="AD393" s="4" t="str">
        <f t="shared" si="55"/>
        <v/>
      </c>
      <c r="AE393" s="4" t="str">
        <f t="shared" si="55"/>
        <v/>
      </c>
      <c r="AF393" s="4" t="str">
        <f t="shared" si="55"/>
        <v/>
      </c>
      <c r="AG393" s="4" t="str">
        <f t="shared" si="55"/>
        <v/>
      </c>
    </row>
    <row r="394" spans="1:33">
      <c r="A394" s="6">
        <f t="shared" ref="A394:A457" si="61">A393+1</f>
        <v>387</v>
      </c>
      <c r="B394" s="36">
        <f>TABLE!E388</f>
        <v>0</v>
      </c>
      <c r="C394" s="36">
        <f>TABLE!F388</f>
        <v>0</v>
      </c>
      <c r="D394" s="155">
        <f>TABLE!S388</f>
        <v>0</v>
      </c>
      <c r="E394" s="176" t="e">
        <f>INDEX(기업의이해[description],MATCH(B394,기업의이해[name],0))</f>
        <v>#N/A</v>
      </c>
      <c r="F394" s="179">
        <f>+TABLE!U388</f>
        <v>0</v>
      </c>
      <c r="G394" s="177" t="str">
        <f>TEXT(TABLE!R388,"0000-00-00")</f>
        <v>0000-00-00</v>
      </c>
      <c r="H394" s="59">
        <f>+TABLE!J388</f>
        <v>0</v>
      </c>
      <c r="I394" s="59">
        <f>+TABLE!K388</f>
        <v>0</v>
      </c>
      <c r="J394" s="59">
        <f>+TABLE!M388</f>
        <v>0</v>
      </c>
      <c r="K394" s="156">
        <f>+TABLE!P388</f>
        <v>0</v>
      </c>
      <c r="L394" s="156">
        <f>+TABLE!Q388</f>
        <v>0</v>
      </c>
      <c r="M394" s="138" t="str">
        <f>IFERROR(IF(MATCH($C394,'1. 개요'!$C$68:$C$78,0)&gt;0,"O"),"X")</f>
        <v>X</v>
      </c>
      <c r="N394" s="8" t="str">
        <f t="shared" si="57"/>
        <v>X</v>
      </c>
      <c r="O394" s="2" t="str" cm="1">
        <f t="array" ref="O394">IF($O$7="N/A",$N394,INDEX($P394:$S394,$O$2))</f>
        <v>X</v>
      </c>
      <c r="P394" s="38"/>
      <c r="Q394" s="1" t="str">
        <f t="shared" si="58"/>
        <v>O</v>
      </c>
      <c r="R394" s="38"/>
      <c r="S394" s="38"/>
      <c r="T394" s="8" t="str">
        <f t="shared" si="56"/>
        <v>O</v>
      </c>
      <c r="U394" s="8" t="e">
        <f t="shared" si="59"/>
        <v>#VALUE!</v>
      </c>
      <c r="V394" s="8" t="e">
        <f t="shared" si="60"/>
        <v>#VALUE!</v>
      </c>
      <c r="X394" s="4" t="str">
        <f t="shared" ref="X394:X457" si="62">IF(X$7="N/A", "", COUNTIF($D394:$E394, "*" &amp; X$7 &amp; "*"))</f>
        <v/>
      </c>
      <c r="Y394" s="4" t="str">
        <f t="shared" si="55"/>
        <v/>
      </c>
      <c r="Z394" s="4" t="str">
        <f t="shared" si="55"/>
        <v/>
      </c>
      <c r="AA394" s="4" t="str">
        <f t="shared" si="55"/>
        <v/>
      </c>
      <c r="AB394" s="4" t="str">
        <f t="shared" si="55"/>
        <v/>
      </c>
      <c r="AC394" s="4" t="str">
        <f t="shared" si="55"/>
        <v/>
      </c>
      <c r="AD394" s="4" t="str">
        <f t="shared" si="55"/>
        <v/>
      </c>
      <c r="AE394" s="4" t="str">
        <f t="shared" si="55"/>
        <v/>
      </c>
      <c r="AF394" s="4" t="str">
        <f t="shared" si="55"/>
        <v/>
      </c>
      <c r="AG394" s="4" t="str">
        <f t="shared" si="55"/>
        <v/>
      </c>
    </row>
    <row r="395" spans="1:33">
      <c r="A395" s="6">
        <f t="shared" si="61"/>
        <v>388</v>
      </c>
      <c r="B395" s="36">
        <f>TABLE!E389</f>
        <v>0</v>
      </c>
      <c r="C395" s="36">
        <f>TABLE!F389</f>
        <v>0</v>
      </c>
      <c r="D395" s="155">
        <f>TABLE!S389</f>
        <v>0</v>
      </c>
      <c r="E395" s="176" t="e">
        <f>INDEX(기업의이해[description],MATCH(B395,기업의이해[name],0))</f>
        <v>#N/A</v>
      </c>
      <c r="F395" s="179">
        <f>+TABLE!U389</f>
        <v>0</v>
      </c>
      <c r="G395" s="177" t="str">
        <f>TEXT(TABLE!R389,"0000-00-00")</f>
        <v>0000-00-00</v>
      </c>
      <c r="H395" s="59">
        <f>+TABLE!J389</f>
        <v>0</v>
      </c>
      <c r="I395" s="59">
        <f>+TABLE!K389</f>
        <v>0</v>
      </c>
      <c r="J395" s="59">
        <f>+TABLE!M389</f>
        <v>0</v>
      </c>
      <c r="K395" s="156">
        <f>+TABLE!P389</f>
        <v>0</v>
      </c>
      <c r="L395" s="156">
        <f>+TABLE!Q389</f>
        <v>0</v>
      </c>
      <c r="M395" s="138" t="str">
        <f>IFERROR(IF(MATCH($C395,'1. 개요'!$C$68:$C$78,0)&gt;0,"O"),"X")</f>
        <v>X</v>
      </c>
      <c r="N395" s="8" t="str">
        <f t="shared" si="57"/>
        <v>X</v>
      </c>
      <c r="O395" s="2" t="str" cm="1">
        <f t="array" ref="O395">IF($O$7="N/A",$N395,INDEX($P395:$S395,$O$2))</f>
        <v>X</v>
      </c>
      <c r="P395" s="38"/>
      <c r="Q395" s="1" t="str">
        <f t="shared" si="58"/>
        <v>O</v>
      </c>
      <c r="R395" s="38"/>
      <c r="S395" s="38"/>
      <c r="T395" s="8" t="str">
        <f t="shared" si="56"/>
        <v>O</v>
      </c>
      <c r="U395" s="8" t="e">
        <f t="shared" si="59"/>
        <v>#VALUE!</v>
      </c>
      <c r="V395" s="8" t="e">
        <f t="shared" si="60"/>
        <v>#VALUE!</v>
      </c>
      <c r="X395" s="4" t="str">
        <f t="shared" si="62"/>
        <v/>
      </c>
      <c r="Y395" s="4" t="str">
        <f t="shared" si="55"/>
        <v/>
      </c>
      <c r="Z395" s="4" t="str">
        <f t="shared" si="55"/>
        <v/>
      </c>
      <c r="AA395" s="4" t="str">
        <f t="shared" si="55"/>
        <v/>
      </c>
      <c r="AB395" s="4" t="str">
        <f t="shared" si="55"/>
        <v/>
      </c>
      <c r="AC395" s="4" t="str">
        <f t="shared" si="55"/>
        <v/>
      </c>
      <c r="AD395" s="4" t="str">
        <f t="shared" si="55"/>
        <v/>
      </c>
      <c r="AE395" s="4" t="str">
        <f t="shared" si="55"/>
        <v/>
      </c>
      <c r="AF395" s="4" t="str">
        <f t="shared" si="55"/>
        <v/>
      </c>
      <c r="AG395" s="4" t="str">
        <f t="shared" si="55"/>
        <v/>
      </c>
    </row>
    <row r="396" spans="1:33">
      <c r="A396" s="6">
        <f t="shared" si="61"/>
        <v>389</v>
      </c>
      <c r="B396" s="36">
        <f>TABLE!E390</f>
        <v>0</v>
      </c>
      <c r="C396" s="36">
        <f>TABLE!F390</f>
        <v>0</v>
      </c>
      <c r="D396" s="155">
        <f>TABLE!S390</f>
        <v>0</v>
      </c>
      <c r="E396" s="176" t="e">
        <f>INDEX(기업의이해[description],MATCH(B396,기업의이해[name],0))</f>
        <v>#N/A</v>
      </c>
      <c r="F396" s="179">
        <f>+TABLE!U390</f>
        <v>0</v>
      </c>
      <c r="G396" s="177" t="str">
        <f>TEXT(TABLE!R390,"0000-00-00")</f>
        <v>0000-00-00</v>
      </c>
      <c r="H396" s="59">
        <f>+TABLE!J390</f>
        <v>0</v>
      </c>
      <c r="I396" s="59">
        <f>+TABLE!K390</f>
        <v>0</v>
      </c>
      <c r="J396" s="59">
        <f>+TABLE!M390</f>
        <v>0</v>
      </c>
      <c r="K396" s="156">
        <f>+TABLE!P390</f>
        <v>0</v>
      </c>
      <c r="L396" s="156">
        <f>+TABLE!Q390</f>
        <v>0</v>
      </c>
      <c r="M396" s="138" t="str">
        <f>IFERROR(IF(MATCH($C396,'1. 개요'!$C$68:$C$78,0)&gt;0,"O"),"X")</f>
        <v>X</v>
      </c>
      <c r="N396" s="8" t="str">
        <f t="shared" si="57"/>
        <v>X</v>
      </c>
      <c r="O396" s="2" t="str" cm="1">
        <f t="array" ref="O396">IF($O$7="N/A",$N396,INDEX($P396:$S396,$O$2))</f>
        <v>X</v>
      </c>
      <c r="P396" s="38"/>
      <c r="Q396" s="1" t="str">
        <f t="shared" si="58"/>
        <v>O</v>
      </c>
      <c r="R396" s="38"/>
      <c r="S396" s="38"/>
      <c r="T396" s="8" t="str">
        <f t="shared" si="56"/>
        <v>O</v>
      </c>
      <c r="U396" s="8" t="e">
        <f t="shared" si="59"/>
        <v>#VALUE!</v>
      </c>
      <c r="V396" s="8" t="e">
        <f t="shared" si="60"/>
        <v>#VALUE!</v>
      </c>
      <c r="X396" s="4" t="str">
        <f t="shared" si="62"/>
        <v/>
      </c>
      <c r="Y396" s="4" t="str">
        <f t="shared" si="55"/>
        <v/>
      </c>
      <c r="Z396" s="4" t="str">
        <f t="shared" si="55"/>
        <v/>
      </c>
      <c r="AA396" s="4" t="str">
        <f t="shared" si="55"/>
        <v/>
      </c>
      <c r="AB396" s="4" t="str">
        <f t="shared" si="55"/>
        <v/>
      </c>
      <c r="AC396" s="4" t="str">
        <f t="shared" si="55"/>
        <v/>
      </c>
      <c r="AD396" s="4" t="str">
        <f t="shared" si="55"/>
        <v/>
      </c>
      <c r="AE396" s="4" t="str">
        <f t="shared" si="55"/>
        <v/>
      </c>
      <c r="AF396" s="4" t="str">
        <f t="shared" si="55"/>
        <v/>
      </c>
      <c r="AG396" s="4" t="str">
        <f t="shared" si="55"/>
        <v/>
      </c>
    </row>
    <row r="397" spans="1:33">
      <c r="A397" s="6">
        <f t="shared" si="61"/>
        <v>390</v>
      </c>
      <c r="B397" s="36">
        <f>TABLE!E391</f>
        <v>0</v>
      </c>
      <c r="C397" s="36">
        <f>TABLE!F391</f>
        <v>0</v>
      </c>
      <c r="D397" s="155">
        <f>TABLE!S391</f>
        <v>0</v>
      </c>
      <c r="E397" s="176" t="e">
        <f>INDEX(기업의이해[description],MATCH(B397,기업의이해[name],0))</f>
        <v>#N/A</v>
      </c>
      <c r="F397" s="179">
        <f>+TABLE!U391</f>
        <v>0</v>
      </c>
      <c r="G397" s="177" t="str">
        <f>TEXT(TABLE!R391,"0000-00-00")</f>
        <v>0000-00-00</v>
      </c>
      <c r="H397" s="59">
        <f>+TABLE!J391</f>
        <v>0</v>
      </c>
      <c r="I397" s="59">
        <f>+TABLE!K391</f>
        <v>0</v>
      </c>
      <c r="J397" s="59">
        <f>+TABLE!M391</f>
        <v>0</v>
      </c>
      <c r="K397" s="156">
        <f>+TABLE!P391</f>
        <v>0</v>
      </c>
      <c r="L397" s="156">
        <f>+TABLE!Q391</f>
        <v>0</v>
      </c>
      <c r="M397" s="138" t="str">
        <f>IFERROR(IF(MATCH($C397,'1. 개요'!$C$68:$C$78,0)&gt;0,"O"),"X")</f>
        <v>X</v>
      </c>
      <c r="N397" s="8" t="str">
        <f t="shared" si="57"/>
        <v>X</v>
      </c>
      <c r="O397" s="2" t="str" cm="1">
        <f t="array" ref="O397">IF($O$7="N/A",$N397,INDEX($P397:$S397,$O$2))</f>
        <v>X</v>
      </c>
      <c r="P397" s="38"/>
      <c r="Q397" s="1" t="str">
        <f t="shared" si="58"/>
        <v>O</v>
      </c>
      <c r="R397" s="38"/>
      <c r="S397" s="38"/>
      <c r="T397" s="8" t="str">
        <f t="shared" si="56"/>
        <v>O</v>
      </c>
      <c r="U397" s="8" t="e">
        <f t="shared" si="59"/>
        <v>#VALUE!</v>
      </c>
      <c r="V397" s="8" t="e">
        <f t="shared" si="60"/>
        <v>#VALUE!</v>
      </c>
      <c r="X397" s="4" t="str">
        <f t="shared" si="62"/>
        <v/>
      </c>
      <c r="Y397" s="4" t="str">
        <f t="shared" si="55"/>
        <v/>
      </c>
      <c r="Z397" s="4" t="str">
        <f t="shared" si="55"/>
        <v/>
      </c>
      <c r="AA397" s="4" t="str">
        <f t="shared" si="55"/>
        <v/>
      </c>
      <c r="AB397" s="4" t="str">
        <f t="shared" si="55"/>
        <v/>
      </c>
      <c r="AC397" s="4" t="str">
        <f t="shared" si="55"/>
        <v/>
      </c>
      <c r="AD397" s="4" t="str">
        <f t="shared" si="55"/>
        <v/>
      </c>
      <c r="AE397" s="4" t="str">
        <f t="shared" si="55"/>
        <v/>
      </c>
      <c r="AF397" s="4" t="str">
        <f t="shared" si="55"/>
        <v/>
      </c>
      <c r="AG397" s="4" t="str">
        <f t="shared" si="55"/>
        <v/>
      </c>
    </row>
    <row r="398" spans="1:33">
      <c r="A398" s="6">
        <f t="shared" si="61"/>
        <v>391</v>
      </c>
      <c r="B398" s="36">
        <f>TABLE!E392</f>
        <v>0</v>
      </c>
      <c r="C398" s="36">
        <f>TABLE!F392</f>
        <v>0</v>
      </c>
      <c r="D398" s="155">
        <f>TABLE!S392</f>
        <v>0</v>
      </c>
      <c r="E398" s="176" t="e">
        <f>INDEX(기업의이해[description],MATCH(B398,기업의이해[name],0))</f>
        <v>#N/A</v>
      </c>
      <c r="F398" s="179">
        <f>+TABLE!U392</f>
        <v>0</v>
      </c>
      <c r="G398" s="177" t="str">
        <f>TEXT(TABLE!R392,"0000-00-00")</f>
        <v>0000-00-00</v>
      </c>
      <c r="H398" s="59">
        <f>+TABLE!J392</f>
        <v>0</v>
      </c>
      <c r="I398" s="59">
        <f>+TABLE!K392</f>
        <v>0</v>
      </c>
      <c r="J398" s="59">
        <f>+TABLE!M392</f>
        <v>0</v>
      </c>
      <c r="K398" s="156">
        <f>+TABLE!P392</f>
        <v>0</v>
      </c>
      <c r="L398" s="156">
        <f>+TABLE!Q392</f>
        <v>0</v>
      </c>
      <c r="M398" s="138" t="str">
        <f>IFERROR(IF(MATCH($C398,'1. 개요'!$C$68:$C$78,0)&gt;0,"O"),"X")</f>
        <v>X</v>
      </c>
      <c r="N398" s="8" t="str">
        <f t="shared" si="57"/>
        <v>X</v>
      </c>
      <c r="O398" s="2" t="str" cm="1">
        <f t="array" ref="O398">IF($O$7="N/A",$N398,INDEX($P398:$S398,$O$2))</f>
        <v>X</v>
      </c>
      <c r="P398" s="38"/>
      <c r="Q398" s="1" t="str">
        <f t="shared" si="58"/>
        <v>O</v>
      </c>
      <c r="R398" s="38"/>
      <c r="S398" s="38"/>
      <c r="T398" s="8" t="str">
        <f t="shared" si="56"/>
        <v>O</v>
      </c>
      <c r="U398" s="8" t="e">
        <f t="shared" si="59"/>
        <v>#VALUE!</v>
      </c>
      <c r="V398" s="8" t="e">
        <f t="shared" si="60"/>
        <v>#VALUE!</v>
      </c>
      <c r="X398" s="4" t="str">
        <f t="shared" si="62"/>
        <v/>
      </c>
      <c r="Y398" s="4" t="str">
        <f t="shared" si="55"/>
        <v/>
      </c>
      <c r="Z398" s="4" t="str">
        <f t="shared" si="55"/>
        <v/>
      </c>
      <c r="AA398" s="4" t="str">
        <f t="shared" si="55"/>
        <v/>
      </c>
      <c r="AB398" s="4" t="str">
        <f t="shared" si="55"/>
        <v/>
      </c>
      <c r="AC398" s="4" t="str">
        <f t="shared" si="55"/>
        <v/>
      </c>
      <c r="AD398" s="4" t="str">
        <f t="shared" si="55"/>
        <v/>
      </c>
      <c r="AE398" s="4" t="str">
        <f t="shared" si="55"/>
        <v/>
      </c>
      <c r="AF398" s="4" t="str">
        <f t="shared" si="55"/>
        <v/>
      </c>
      <c r="AG398" s="4" t="str">
        <f t="shared" si="55"/>
        <v/>
      </c>
    </row>
    <row r="399" spans="1:33">
      <c r="A399" s="137">
        <f t="shared" si="61"/>
        <v>392</v>
      </c>
      <c r="B399" s="36">
        <f>TABLE!E393</f>
        <v>0</v>
      </c>
      <c r="C399" s="36">
        <f>TABLE!F393</f>
        <v>0</v>
      </c>
      <c r="D399" s="155">
        <f>TABLE!S393</f>
        <v>0</v>
      </c>
      <c r="E399" s="176" t="e">
        <f>INDEX(기업의이해[description],MATCH(B399,기업의이해[name],0))</f>
        <v>#N/A</v>
      </c>
      <c r="F399" s="179">
        <f>+TABLE!U393</f>
        <v>0</v>
      </c>
      <c r="G399" s="177" t="str">
        <f>TEXT(TABLE!R393,"0000-00-00")</f>
        <v>0000-00-00</v>
      </c>
      <c r="H399" s="59">
        <f>+TABLE!J393</f>
        <v>0</v>
      </c>
      <c r="I399" s="59">
        <f>+TABLE!K393</f>
        <v>0</v>
      </c>
      <c r="J399" s="59">
        <f>+TABLE!M393</f>
        <v>0</v>
      </c>
      <c r="K399" s="156">
        <f>+TABLE!P393</f>
        <v>0</v>
      </c>
      <c r="L399" s="156">
        <f>+TABLE!Q393</f>
        <v>0</v>
      </c>
      <c r="M399" s="138" t="str">
        <f>IFERROR(IF(MATCH($C399,'1. 개요'!$C$68:$C$78,0)&gt;0,"O"),"X")</f>
        <v>X</v>
      </c>
      <c r="N399" s="8" t="str">
        <f t="shared" si="57"/>
        <v>X</v>
      </c>
      <c r="O399" s="2" t="str" cm="1">
        <f t="array" ref="O399">IF($O$7="N/A",$N399,INDEX($P399:$S399,$O$2))</f>
        <v>X</v>
      </c>
      <c r="P399" s="38"/>
      <c r="Q399" s="1" t="str">
        <f t="shared" si="58"/>
        <v>O</v>
      </c>
      <c r="R399" s="38"/>
      <c r="S399" s="38"/>
      <c r="T399" s="8" t="str">
        <f t="shared" si="56"/>
        <v>O</v>
      </c>
      <c r="U399" s="8" t="e">
        <f t="shared" si="59"/>
        <v>#VALUE!</v>
      </c>
      <c r="V399" s="8" t="e">
        <f t="shared" si="60"/>
        <v>#VALUE!</v>
      </c>
      <c r="X399" s="4" t="str">
        <f t="shared" si="62"/>
        <v/>
      </c>
      <c r="Y399" s="4" t="str">
        <f t="shared" si="55"/>
        <v/>
      </c>
      <c r="Z399" s="4" t="str">
        <f t="shared" si="55"/>
        <v/>
      </c>
      <c r="AA399" s="4" t="str">
        <f t="shared" si="55"/>
        <v/>
      </c>
      <c r="AB399" s="4" t="str">
        <f t="shared" si="55"/>
        <v/>
      </c>
      <c r="AC399" s="4" t="str">
        <f t="shared" si="55"/>
        <v/>
      </c>
      <c r="AD399" s="4" t="str">
        <f t="shared" si="55"/>
        <v/>
      </c>
      <c r="AE399" s="4" t="str">
        <f t="shared" si="55"/>
        <v/>
      </c>
      <c r="AF399" s="4" t="str">
        <f t="shared" si="55"/>
        <v/>
      </c>
      <c r="AG399" s="4" t="str">
        <f t="shared" si="55"/>
        <v/>
      </c>
    </row>
    <row r="400" spans="1:33">
      <c r="A400" s="6">
        <f t="shared" si="61"/>
        <v>393</v>
      </c>
      <c r="B400" s="36">
        <f>TABLE!E394</f>
        <v>0</v>
      </c>
      <c r="C400" s="36">
        <f>TABLE!F394</f>
        <v>0</v>
      </c>
      <c r="D400" s="155">
        <f>TABLE!S394</f>
        <v>0</v>
      </c>
      <c r="E400" s="176" t="e">
        <f>INDEX(기업의이해[description],MATCH(B400,기업의이해[name],0))</f>
        <v>#N/A</v>
      </c>
      <c r="F400" s="179">
        <f>+TABLE!U394</f>
        <v>0</v>
      </c>
      <c r="G400" s="177" t="str">
        <f>TEXT(TABLE!R394,"0000-00-00")</f>
        <v>0000-00-00</v>
      </c>
      <c r="H400" s="59">
        <f>+TABLE!J394</f>
        <v>0</v>
      </c>
      <c r="I400" s="59">
        <f>+TABLE!K394</f>
        <v>0</v>
      </c>
      <c r="J400" s="59">
        <f>+TABLE!M394</f>
        <v>0</v>
      </c>
      <c r="K400" s="156">
        <f>+TABLE!P394</f>
        <v>0</v>
      </c>
      <c r="L400" s="156">
        <f>+TABLE!Q394</f>
        <v>0</v>
      </c>
      <c r="M400" s="138" t="str">
        <f>IFERROR(IF(MATCH($C400,'1. 개요'!$C$68:$C$78,0)&gt;0,"O"),"X")</f>
        <v>X</v>
      </c>
      <c r="N400" s="8" t="str">
        <f t="shared" si="57"/>
        <v>X</v>
      </c>
      <c r="O400" s="2" t="str" cm="1">
        <f t="array" ref="O400">IF($O$7="N/A",$N400,INDEX($P400:$S400,$O$2))</f>
        <v>X</v>
      </c>
      <c r="P400" s="38"/>
      <c r="Q400" s="1" t="str">
        <f t="shared" si="58"/>
        <v>O</v>
      </c>
      <c r="R400" s="38"/>
      <c r="S400" s="38"/>
      <c r="T400" s="8" t="str">
        <f t="shared" si="56"/>
        <v>O</v>
      </c>
      <c r="U400" s="8" t="e">
        <f t="shared" si="59"/>
        <v>#VALUE!</v>
      </c>
      <c r="V400" s="8" t="e">
        <f t="shared" si="60"/>
        <v>#VALUE!</v>
      </c>
      <c r="X400" s="4" t="str">
        <f t="shared" si="62"/>
        <v/>
      </c>
      <c r="Y400" s="4" t="str">
        <f t="shared" si="55"/>
        <v/>
      </c>
      <c r="Z400" s="4" t="str">
        <f t="shared" si="55"/>
        <v/>
      </c>
      <c r="AA400" s="4" t="str">
        <f t="shared" si="55"/>
        <v/>
      </c>
      <c r="AB400" s="4" t="str">
        <f t="shared" si="55"/>
        <v/>
      </c>
      <c r="AC400" s="4" t="str">
        <f t="shared" si="55"/>
        <v/>
      </c>
      <c r="AD400" s="4" t="str">
        <f t="shared" si="55"/>
        <v/>
      </c>
      <c r="AE400" s="4" t="str">
        <f t="shared" si="55"/>
        <v/>
      </c>
      <c r="AF400" s="4" t="str">
        <f t="shared" si="55"/>
        <v/>
      </c>
      <c r="AG400" s="4" t="str">
        <f t="shared" si="55"/>
        <v/>
      </c>
    </row>
    <row r="401" spans="1:33">
      <c r="A401" s="6">
        <f t="shared" si="61"/>
        <v>394</v>
      </c>
      <c r="B401" s="36">
        <f>TABLE!E395</f>
        <v>0</v>
      </c>
      <c r="C401" s="36">
        <f>TABLE!F395</f>
        <v>0</v>
      </c>
      <c r="D401" s="155">
        <f>TABLE!S395</f>
        <v>0</v>
      </c>
      <c r="E401" s="176" t="e">
        <f>INDEX(기업의이해[description],MATCH(B401,기업의이해[name],0))</f>
        <v>#N/A</v>
      </c>
      <c r="F401" s="179">
        <f>+TABLE!U395</f>
        <v>0</v>
      </c>
      <c r="G401" s="177" t="str">
        <f>TEXT(TABLE!R395,"0000-00-00")</f>
        <v>0000-00-00</v>
      </c>
      <c r="H401" s="59">
        <f>+TABLE!J395</f>
        <v>0</v>
      </c>
      <c r="I401" s="59">
        <f>+TABLE!K395</f>
        <v>0</v>
      </c>
      <c r="J401" s="59">
        <f>+TABLE!M395</f>
        <v>0</v>
      </c>
      <c r="K401" s="156">
        <f>+TABLE!P395</f>
        <v>0</v>
      </c>
      <c r="L401" s="156">
        <f>+TABLE!Q395</f>
        <v>0</v>
      </c>
      <c r="M401" s="138" t="str">
        <f>IFERROR(IF(MATCH($C401,'1. 개요'!$C$68:$C$78,0)&gt;0,"O"),"X")</f>
        <v>X</v>
      </c>
      <c r="N401" s="8" t="str">
        <f t="shared" si="57"/>
        <v>X</v>
      </c>
      <c r="O401" s="2" t="str" cm="1">
        <f t="array" ref="O401">IF($O$7="N/A",$N401,INDEX($P401:$S401,$O$2))</f>
        <v>X</v>
      </c>
      <c r="P401" s="38"/>
      <c r="Q401" s="1" t="str">
        <f t="shared" si="58"/>
        <v>O</v>
      </c>
      <c r="R401" s="38"/>
      <c r="S401" s="38"/>
      <c r="T401" s="8" t="str">
        <f t="shared" si="56"/>
        <v>O</v>
      </c>
      <c r="U401" s="8" t="e">
        <f t="shared" si="59"/>
        <v>#VALUE!</v>
      </c>
      <c r="V401" s="8" t="e">
        <f t="shared" si="60"/>
        <v>#VALUE!</v>
      </c>
      <c r="X401" s="4" t="str">
        <f t="shared" si="62"/>
        <v/>
      </c>
      <c r="Y401" s="4" t="str">
        <f t="shared" si="55"/>
        <v/>
      </c>
      <c r="Z401" s="4" t="str">
        <f t="shared" si="55"/>
        <v/>
      </c>
      <c r="AA401" s="4" t="str">
        <f t="shared" si="55"/>
        <v/>
      </c>
      <c r="AB401" s="4" t="str">
        <f t="shared" si="55"/>
        <v/>
      </c>
      <c r="AC401" s="4" t="str">
        <f t="shared" si="55"/>
        <v/>
      </c>
      <c r="AD401" s="4" t="str">
        <f t="shared" si="55"/>
        <v/>
      </c>
      <c r="AE401" s="4" t="str">
        <f t="shared" si="55"/>
        <v/>
      </c>
      <c r="AF401" s="4" t="str">
        <f t="shared" si="55"/>
        <v/>
      </c>
      <c r="AG401" s="4" t="str">
        <f t="shared" si="55"/>
        <v/>
      </c>
    </row>
    <row r="402" spans="1:33">
      <c r="A402" s="6">
        <f t="shared" si="61"/>
        <v>395</v>
      </c>
      <c r="B402" s="36">
        <f>TABLE!E396</f>
        <v>0</v>
      </c>
      <c r="C402" s="36">
        <f>TABLE!F396</f>
        <v>0</v>
      </c>
      <c r="D402" s="155">
        <f>TABLE!S396</f>
        <v>0</v>
      </c>
      <c r="E402" s="176" t="e">
        <f>INDEX(기업의이해[description],MATCH(B402,기업의이해[name],0))</f>
        <v>#N/A</v>
      </c>
      <c r="F402" s="179">
        <f>+TABLE!U396</f>
        <v>0</v>
      </c>
      <c r="G402" s="177" t="str">
        <f>TEXT(TABLE!R396,"0000-00-00")</f>
        <v>0000-00-00</v>
      </c>
      <c r="H402" s="59">
        <f>+TABLE!J396</f>
        <v>0</v>
      </c>
      <c r="I402" s="59">
        <f>+TABLE!K396</f>
        <v>0</v>
      </c>
      <c r="J402" s="59">
        <f>+TABLE!M396</f>
        <v>0</v>
      </c>
      <c r="K402" s="156">
        <f>+TABLE!P396</f>
        <v>0</v>
      </c>
      <c r="L402" s="156">
        <f>+TABLE!Q396</f>
        <v>0</v>
      </c>
      <c r="M402" s="138" t="str">
        <f>IFERROR(IF(MATCH($C402,'1. 개요'!$C$68:$C$78,0)&gt;0,"O"),"X")</f>
        <v>X</v>
      </c>
      <c r="N402" s="8" t="str">
        <f t="shared" si="57"/>
        <v>X</v>
      </c>
      <c r="O402" s="2" t="str" cm="1">
        <f t="array" ref="O402">IF($O$7="N/A",$N402,INDEX($P402:$S402,$O$2))</f>
        <v>X</v>
      </c>
      <c r="P402" s="38"/>
      <c r="Q402" s="1" t="str">
        <f t="shared" si="58"/>
        <v>O</v>
      </c>
      <c r="R402" s="38"/>
      <c r="S402" s="38"/>
      <c r="T402" s="8" t="str">
        <f t="shared" si="56"/>
        <v>O</v>
      </c>
      <c r="U402" s="8" t="e">
        <f t="shared" si="59"/>
        <v>#VALUE!</v>
      </c>
      <c r="V402" s="8" t="e">
        <f t="shared" si="60"/>
        <v>#VALUE!</v>
      </c>
      <c r="X402" s="4" t="str">
        <f t="shared" si="62"/>
        <v/>
      </c>
      <c r="Y402" s="4" t="str">
        <f t="shared" si="55"/>
        <v/>
      </c>
      <c r="Z402" s="4" t="str">
        <f t="shared" si="55"/>
        <v/>
      </c>
      <c r="AA402" s="4" t="str">
        <f t="shared" si="55"/>
        <v/>
      </c>
      <c r="AB402" s="4" t="str">
        <f t="shared" si="55"/>
        <v/>
      </c>
      <c r="AC402" s="4" t="str">
        <f t="shared" si="55"/>
        <v/>
      </c>
      <c r="AD402" s="4" t="str">
        <f t="shared" si="55"/>
        <v/>
      </c>
      <c r="AE402" s="4" t="str">
        <f t="shared" si="55"/>
        <v/>
      </c>
      <c r="AF402" s="4" t="str">
        <f t="shared" si="55"/>
        <v/>
      </c>
      <c r="AG402" s="4" t="str">
        <f t="shared" si="55"/>
        <v/>
      </c>
    </row>
    <row r="403" spans="1:33">
      <c r="A403" s="6">
        <f t="shared" si="61"/>
        <v>396</v>
      </c>
      <c r="B403" s="36">
        <f>TABLE!E397</f>
        <v>0</v>
      </c>
      <c r="C403" s="36">
        <f>TABLE!F397</f>
        <v>0</v>
      </c>
      <c r="D403" s="155">
        <f>TABLE!S397</f>
        <v>0</v>
      </c>
      <c r="E403" s="176" t="e">
        <f>INDEX(기업의이해[description],MATCH(B403,기업의이해[name],0))</f>
        <v>#N/A</v>
      </c>
      <c r="F403" s="179">
        <f>+TABLE!U397</f>
        <v>0</v>
      </c>
      <c r="G403" s="177" t="str">
        <f>TEXT(TABLE!R397,"0000-00-00")</f>
        <v>0000-00-00</v>
      </c>
      <c r="H403" s="59">
        <f>+TABLE!J397</f>
        <v>0</v>
      </c>
      <c r="I403" s="59">
        <f>+TABLE!K397</f>
        <v>0</v>
      </c>
      <c r="J403" s="59">
        <f>+TABLE!M397</f>
        <v>0</v>
      </c>
      <c r="K403" s="156">
        <f>+TABLE!P397</f>
        <v>0</v>
      </c>
      <c r="L403" s="156">
        <f>+TABLE!Q397</f>
        <v>0</v>
      </c>
      <c r="M403" s="138" t="str">
        <f>IFERROR(IF(MATCH($C403,'1. 개요'!$C$68:$C$78,0)&gt;0,"O"),"X")</f>
        <v>X</v>
      </c>
      <c r="N403" s="8" t="str">
        <f t="shared" si="57"/>
        <v>X</v>
      </c>
      <c r="O403" s="2" t="str" cm="1">
        <f t="array" ref="O403">IF($O$7="N/A",$N403,INDEX($P403:$S403,$O$2))</f>
        <v>X</v>
      </c>
      <c r="P403" s="38"/>
      <c r="Q403" s="1" t="str">
        <f t="shared" si="58"/>
        <v>O</v>
      </c>
      <c r="R403" s="38"/>
      <c r="S403" s="38"/>
      <c r="T403" s="8" t="str">
        <f t="shared" si="56"/>
        <v>O</v>
      </c>
      <c r="U403" s="8" t="e">
        <f t="shared" si="59"/>
        <v>#VALUE!</v>
      </c>
      <c r="V403" s="8" t="e">
        <f t="shared" si="60"/>
        <v>#VALUE!</v>
      </c>
      <c r="X403" s="4" t="str">
        <f t="shared" si="62"/>
        <v/>
      </c>
      <c r="Y403" s="4" t="str">
        <f t="shared" si="55"/>
        <v/>
      </c>
      <c r="Z403" s="4" t="str">
        <f t="shared" si="55"/>
        <v/>
      </c>
      <c r="AA403" s="4" t="str">
        <f t="shared" si="55"/>
        <v/>
      </c>
      <c r="AB403" s="4" t="str">
        <f t="shared" si="55"/>
        <v/>
      </c>
      <c r="AC403" s="4" t="str">
        <f t="shared" si="55"/>
        <v/>
      </c>
      <c r="AD403" s="4" t="str">
        <f t="shared" si="55"/>
        <v/>
      </c>
      <c r="AE403" s="4" t="str">
        <f t="shared" si="55"/>
        <v/>
      </c>
      <c r="AF403" s="4" t="str">
        <f t="shared" si="55"/>
        <v/>
      </c>
      <c r="AG403" s="4" t="str">
        <f t="shared" si="55"/>
        <v/>
      </c>
    </row>
    <row r="404" spans="1:33">
      <c r="A404" s="6">
        <f t="shared" si="61"/>
        <v>397</v>
      </c>
      <c r="B404" s="36">
        <f>TABLE!E398</f>
        <v>0</v>
      </c>
      <c r="C404" s="36">
        <f>TABLE!F398</f>
        <v>0</v>
      </c>
      <c r="D404" s="155">
        <f>TABLE!S398</f>
        <v>0</v>
      </c>
      <c r="E404" s="176" t="e">
        <f>INDEX(기업의이해[description],MATCH(B404,기업의이해[name],0))</f>
        <v>#N/A</v>
      </c>
      <c r="F404" s="179">
        <f>+TABLE!U398</f>
        <v>0</v>
      </c>
      <c r="G404" s="177" t="str">
        <f>TEXT(TABLE!R398,"0000-00-00")</f>
        <v>0000-00-00</v>
      </c>
      <c r="H404" s="59">
        <f>+TABLE!J398</f>
        <v>0</v>
      </c>
      <c r="I404" s="59">
        <f>+TABLE!K398</f>
        <v>0</v>
      </c>
      <c r="J404" s="59">
        <f>+TABLE!M398</f>
        <v>0</v>
      </c>
      <c r="K404" s="156">
        <f>+TABLE!P398</f>
        <v>0</v>
      </c>
      <c r="L404" s="156">
        <f>+TABLE!Q398</f>
        <v>0</v>
      </c>
      <c r="M404" s="138" t="str">
        <f>IFERROR(IF(MATCH($C404,'1. 개요'!$C$68:$C$78,0)&gt;0,"O"),"X")</f>
        <v>X</v>
      </c>
      <c r="N404" s="8" t="str">
        <f t="shared" si="57"/>
        <v>X</v>
      </c>
      <c r="O404" s="2" t="str" cm="1">
        <f t="array" ref="O404">IF($O$7="N/A",$N404,INDEX($P404:$S404,$O$2))</f>
        <v>X</v>
      </c>
      <c r="P404" s="38"/>
      <c r="Q404" s="1" t="str">
        <f t="shared" si="58"/>
        <v>O</v>
      </c>
      <c r="R404" s="38"/>
      <c r="S404" s="38"/>
      <c r="T404" s="8" t="str">
        <f t="shared" si="56"/>
        <v>O</v>
      </c>
      <c r="U404" s="8" t="e">
        <f t="shared" si="59"/>
        <v>#VALUE!</v>
      </c>
      <c r="V404" s="8" t="e">
        <f t="shared" si="60"/>
        <v>#VALUE!</v>
      </c>
      <c r="X404" s="4" t="str">
        <f t="shared" si="62"/>
        <v/>
      </c>
      <c r="Y404" s="4" t="str">
        <f t="shared" si="55"/>
        <v/>
      </c>
      <c r="Z404" s="4" t="str">
        <f t="shared" si="55"/>
        <v/>
      </c>
      <c r="AA404" s="4" t="str">
        <f t="shared" si="55"/>
        <v/>
      </c>
      <c r="AB404" s="4" t="str">
        <f t="shared" si="55"/>
        <v/>
      </c>
      <c r="AC404" s="4" t="str">
        <f t="shared" si="55"/>
        <v/>
      </c>
      <c r="AD404" s="4" t="str">
        <f t="shared" si="55"/>
        <v/>
      </c>
      <c r="AE404" s="4" t="str">
        <f t="shared" si="55"/>
        <v/>
      </c>
      <c r="AF404" s="4" t="str">
        <f t="shared" si="55"/>
        <v/>
      </c>
      <c r="AG404" s="4" t="str">
        <f t="shared" si="55"/>
        <v/>
      </c>
    </row>
    <row r="405" spans="1:33">
      <c r="A405" s="6">
        <f t="shared" si="61"/>
        <v>398</v>
      </c>
      <c r="B405" s="36">
        <f>TABLE!E399</f>
        <v>0</v>
      </c>
      <c r="C405" s="36">
        <f>TABLE!F399</f>
        <v>0</v>
      </c>
      <c r="D405" s="155">
        <f>TABLE!S399</f>
        <v>0</v>
      </c>
      <c r="E405" s="176" t="e">
        <f>INDEX(기업의이해[description],MATCH(B405,기업의이해[name],0))</f>
        <v>#N/A</v>
      </c>
      <c r="F405" s="179">
        <f>+TABLE!U399</f>
        <v>0</v>
      </c>
      <c r="G405" s="177" t="str">
        <f>TEXT(TABLE!R399,"0000-00-00")</f>
        <v>0000-00-00</v>
      </c>
      <c r="H405" s="59">
        <f>+TABLE!J399</f>
        <v>0</v>
      </c>
      <c r="I405" s="59">
        <f>+TABLE!K399</f>
        <v>0</v>
      </c>
      <c r="J405" s="59">
        <f>+TABLE!M399</f>
        <v>0</v>
      </c>
      <c r="K405" s="156">
        <f>+TABLE!P399</f>
        <v>0</v>
      </c>
      <c r="L405" s="156">
        <f>+TABLE!Q399</f>
        <v>0</v>
      </c>
      <c r="M405" s="138" t="str">
        <f>IFERROR(IF(MATCH($C405,'1. 개요'!$C$68:$C$78,0)&gt;0,"O"),"X")</f>
        <v>X</v>
      </c>
      <c r="N405" s="8" t="str">
        <f t="shared" si="57"/>
        <v>X</v>
      </c>
      <c r="O405" s="2" t="str" cm="1">
        <f t="array" ref="O405">IF($O$7="N/A",$N405,INDEX($P405:$S405,$O$2))</f>
        <v>X</v>
      </c>
      <c r="P405" s="38"/>
      <c r="Q405" s="1" t="str">
        <f t="shared" si="58"/>
        <v>O</v>
      </c>
      <c r="R405" s="38"/>
      <c r="S405" s="38"/>
      <c r="T405" s="8" t="str">
        <f t="shared" si="56"/>
        <v>O</v>
      </c>
      <c r="U405" s="8" t="e">
        <f t="shared" si="59"/>
        <v>#VALUE!</v>
      </c>
      <c r="V405" s="8" t="e">
        <f t="shared" si="60"/>
        <v>#VALUE!</v>
      </c>
      <c r="X405" s="4" t="str">
        <f t="shared" si="62"/>
        <v/>
      </c>
      <c r="Y405" s="4" t="str">
        <f t="shared" si="55"/>
        <v/>
      </c>
      <c r="Z405" s="4" t="str">
        <f t="shared" si="55"/>
        <v/>
      </c>
      <c r="AA405" s="4" t="str">
        <f t="shared" si="55"/>
        <v/>
      </c>
      <c r="AB405" s="4" t="str">
        <f t="shared" si="55"/>
        <v/>
      </c>
      <c r="AC405" s="4" t="str">
        <f t="shared" si="55"/>
        <v/>
      </c>
      <c r="AD405" s="4" t="str">
        <f t="shared" si="55"/>
        <v/>
      </c>
      <c r="AE405" s="4" t="str">
        <f t="shared" si="55"/>
        <v/>
      </c>
      <c r="AF405" s="4" t="str">
        <f t="shared" si="55"/>
        <v/>
      </c>
      <c r="AG405" s="4" t="str">
        <f t="shared" si="55"/>
        <v/>
      </c>
    </row>
    <row r="406" spans="1:33">
      <c r="A406" s="137">
        <f t="shared" si="61"/>
        <v>399</v>
      </c>
      <c r="B406" s="36">
        <f>TABLE!E400</f>
        <v>0</v>
      </c>
      <c r="C406" s="36">
        <f>TABLE!F400</f>
        <v>0</v>
      </c>
      <c r="D406" s="155">
        <f>TABLE!S400</f>
        <v>0</v>
      </c>
      <c r="E406" s="176" t="e">
        <f>INDEX(기업의이해[description],MATCH(B406,기업의이해[name],0))</f>
        <v>#N/A</v>
      </c>
      <c r="F406" s="179">
        <f>+TABLE!U400</f>
        <v>0</v>
      </c>
      <c r="G406" s="177" t="str">
        <f>TEXT(TABLE!R400,"0000-00-00")</f>
        <v>0000-00-00</v>
      </c>
      <c r="H406" s="59">
        <f>+TABLE!J400</f>
        <v>0</v>
      </c>
      <c r="I406" s="59">
        <f>+TABLE!K400</f>
        <v>0</v>
      </c>
      <c r="J406" s="59">
        <f>+TABLE!M400</f>
        <v>0</v>
      </c>
      <c r="K406" s="156">
        <f>+TABLE!P400</f>
        <v>0</v>
      </c>
      <c r="L406" s="156">
        <f>+TABLE!Q400</f>
        <v>0</v>
      </c>
      <c r="M406" s="138" t="str">
        <f>IFERROR(IF(MATCH($C406,'1. 개요'!$C$68:$C$78,0)&gt;0,"O"),"X")</f>
        <v>X</v>
      </c>
      <c r="N406" s="8" t="str">
        <f t="shared" si="57"/>
        <v>X</v>
      </c>
      <c r="O406" s="2" t="str" cm="1">
        <f t="array" ref="O406">IF($O$7="N/A",$N406,INDEX($P406:$S406,$O$2))</f>
        <v>X</v>
      </c>
      <c r="P406" s="38"/>
      <c r="Q406" s="1" t="str">
        <f t="shared" si="58"/>
        <v>O</v>
      </c>
      <c r="R406" s="38"/>
      <c r="S406" s="38"/>
      <c r="T406" s="8" t="str">
        <f t="shared" si="56"/>
        <v>O</v>
      </c>
      <c r="U406" s="8" t="e">
        <f t="shared" si="59"/>
        <v>#VALUE!</v>
      </c>
      <c r="V406" s="8" t="e">
        <f t="shared" si="60"/>
        <v>#VALUE!</v>
      </c>
      <c r="X406" s="4" t="str">
        <f t="shared" si="62"/>
        <v/>
      </c>
      <c r="Y406" s="4" t="str">
        <f t="shared" si="55"/>
        <v/>
      </c>
      <c r="Z406" s="4" t="str">
        <f t="shared" si="55"/>
        <v/>
      </c>
      <c r="AA406" s="4" t="str">
        <f t="shared" si="55"/>
        <v/>
      </c>
      <c r="AB406" s="4" t="str">
        <f t="shared" si="55"/>
        <v/>
      </c>
      <c r="AC406" s="4" t="str">
        <f t="shared" si="55"/>
        <v/>
      </c>
      <c r="AD406" s="4" t="str">
        <f t="shared" si="55"/>
        <v/>
      </c>
      <c r="AE406" s="4" t="str">
        <f t="shared" si="55"/>
        <v/>
      </c>
      <c r="AF406" s="4" t="str">
        <f t="shared" si="55"/>
        <v/>
      </c>
      <c r="AG406" s="4" t="str">
        <f t="shared" si="55"/>
        <v/>
      </c>
    </row>
    <row r="407" spans="1:33">
      <c r="A407" s="6">
        <f t="shared" si="61"/>
        <v>400</v>
      </c>
      <c r="B407" s="36">
        <f>TABLE!E401</f>
        <v>0</v>
      </c>
      <c r="C407" s="36">
        <f>TABLE!F401</f>
        <v>0</v>
      </c>
      <c r="D407" s="155">
        <f>TABLE!S401</f>
        <v>0</v>
      </c>
      <c r="E407" s="176" t="e">
        <f>INDEX(기업의이해[description],MATCH(B407,기업의이해[name],0))</f>
        <v>#N/A</v>
      </c>
      <c r="F407" s="179">
        <f>+TABLE!U401</f>
        <v>0</v>
      </c>
      <c r="G407" s="177" t="str">
        <f>TEXT(TABLE!R401,"0000-00-00")</f>
        <v>0000-00-00</v>
      </c>
      <c r="H407" s="59">
        <f>+TABLE!J401</f>
        <v>0</v>
      </c>
      <c r="I407" s="59">
        <f>+TABLE!K401</f>
        <v>0</v>
      </c>
      <c r="J407" s="59">
        <f>+TABLE!M401</f>
        <v>0</v>
      </c>
      <c r="K407" s="156">
        <f>+TABLE!P401</f>
        <v>0</v>
      </c>
      <c r="L407" s="156">
        <f>+TABLE!Q401</f>
        <v>0</v>
      </c>
      <c r="M407" s="138" t="str">
        <f>IFERROR(IF(MATCH($C407,'1. 개요'!$C$68:$C$78,0)&gt;0,"O"),"X")</f>
        <v>X</v>
      </c>
      <c r="N407" s="8" t="str">
        <f t="shared" si="57"/>
        <v>X</v>
      </c>
      <c r="O407" s="2" t="str" cm="1">
        <f t="array" ref="O407">IF($O$7="N/A",$N407,INDEX($P407:$S407,$O$2))</f>
        <v>X</v>
      </c>
      <c r="P407" s="38"/>
      <c r="Q407" s="1" t="str">
        <f t="shared" si="58"/>
        <v>O</v>
      </c>
      <c r="R407" s="38"/>
      <c r="S407" s="38"/>
      <c r="T407" s="8" t="str">
        <f t="shared" si="56"/>
        <v>O</v>
      </c>
      <c r="U407" s="8" t="e">
        <f t="shared" si="59"/>
        <v>#VALUE!</v>
      </c>
      <c r="V407" s="8" t="e">
        <f t="shared" si="60"/>
        <v>#VALUE!</v>
      </c>
      <c r="X407" s="4" t="str">
        <f t="shared" si="62"/>
        <v/>
      </c>
      <c r="Y407" s="4" t="str">
        <f t="shared" si="55"/>
        <v/>
      </c>
      <c r="Z407" s="4" t="str">
        <f t="shared" si="55"/>
        <v/>
      </c>
      <c r="AA407" s="4" t="str">
        <f t="shared" si="55"/>
        <v/>
      </c>
      <c r="AB407" s="4" t="str">
        <f t="shared" si="55"/>
        <v/>
      </c>
      <c r="AC407" s="4" t="str">
        <f t="shared" si="55"/>
        <v/>
      </c>
      <c r="AD407" s="4" t="str">
        <f t="shared" si="55"/>
        <v/>
      </c>
      <c r="AE407" s="4" t="str">
        <f t="shared" si="55"/>
        <v/>
      </c>
      <c r="AF407" s="4" t="str">
        <f t="shared" si="55"/>
        <v/>
      </c>
      <c r="AG407" s="4" t="str">
        <f t="shared" si="55"/>
        <v/>
      </c>
    </row>
    <row r="408" spans="1:33">
      <c r="A408" s="6">
        <f t="shared" si="61"/>
        <v>401</v>
      </c>
      <c r="B408" s="36">
        <f>TABLE!E402</f>
        <v>0</v>
      </c>
      <c r="C408" s="36">
        <f>TABLE!F402</f>
        <v>0</v>
      </c>
      <c r="D408" s="155">
        <f>TABLE!S402</f>
        <v>0</v>
      </c>
      <c r="E408" s="176" t="e">
        <f>INDEX(기업의이해[description],MATCH(B408,기업의이해[name],0))</f>
        <v>#N/A</v>
      </c>
      <c r="F408" s="179">
        <f>+TABLE!U402</f>
        <v>0</v>
      </c>
      <c r="G408" s="177" t="str">
        <f>TEXT(TABLE!R402,"0000-00-00")</f>
        <v>0000-00-00</v>
      </c>
      <c r="H408" s="59">
        <f>+TABLE!J402</f>
        <v>0</v>
      </c>
      <c r="I408" s="59">
        <f>+TABLE!K402</f>
        <v>0</v>
      </c>
      <c r="J408" s="59">
        <f>+TABLE!M402</f>
        <v>0</v>
      </c>
      <c r="K408" s="156">
        <f>+TABLE!P402</f>
        <v>0</v>
      </c>
      <c r="L408" s="156">
        <f>+TABLE!Q402</f>
        <v>0</v>
      </c>
      <c r="M408" s="138" t="str">
        <f>IFERROR(IF(MATCH($C408,'1. 개요'!$C$68:$C$78,0)&gt;0,"O"),"X")</f>
        <v>X</v>
      </c>
      <c r="N408" s="8" t="str">
        <f t="shared" si="57"/>
        <v>X</v>
      </c>
      <c r="O408" s="2" t="str" cm="1">
        <f t="array" ref="O408">IF($O$7="N/A",$N408,INDEX($P408:$S408,$O$2))</f>
        <v>X</v>
      </c>
      <c r="P408" s="38"/>
      <c r="Q408" s="1" t="str">
        <f t="shared" si="58"/>
        <v>O</v>
      </c>
      <c r="R408" s="38"/>
      <c r="S408" s="38"/>
      <c r="T408" s="8" t="str">
        <f t="shared" si="56"/>
        <v>O</v>
      </c>
      <c r="U408" s="8" t="e">
        <f t="shared" si="59"/>
        <v>#VALUE!</v>
      </c>
      <c r="V408" s="8" t="e">
        <f t="shared" si="60"/>
        <v>#VALUE!</v>
      </c>
      <c r="X408" s="4" t="str">
        <f t="shared" si="62"/>
        <v/>
      </c>
      <c r="Y408" s="4" t="str">
        <f t="shared" si="55"/>
        <v/>
      </c>
      <c r="Z408" s="4" t="str">
        <f t="shared" si="55"/>
        <v/>
      </c>
      <c r="AA408" s="4" t="str">
        <f t="shared" si="55"/>
        <v/>
      </c>
      <c r="AB408" s="4" t="str">
        <f t="shared" si="55"/>
        <v/>
      </c>
      <c r="AC408" s="4" t="str">
        <f t="shared" si="55"/>
        <v/>
      </c>
      <c r="AD408" s="4" t="str">
        <f t="shared" si="55"/>
        <v/>
      </c>
      <c r="AE408" s="4" t="str">
        <f t="shared" si="55"/>
        <v/>
      </c>
      <c r="AF408" s="4" t="str">
        <f t="shared" si="55"/>
        <v/>
      </c>
      <c r="AG408" s="4" t="str">
        <f t="shared" si="55"/>
        <v/>
      </c>
    </row>
    <row r="409" spans="1:33">
      <c r="A409" s="6">
        <f t="shared" si="61"/>
        <v>402</v>
      </c>
      <c r="B409" s="36">
        <f>TABLE!E403</f>
        <v>0</v>
      </c>
      <c r="C409" s="36">
        <f>TABLE!F403</f>
        <v>0</v>
      </c>
      <c r="D409" s="155">
        <f>TABLE!S403</f>
        <v>0</v>
      </c>
      <c r="E409" s="176" t="e">
        <f>INDEX(기업의이해[description],MATCH(B409,기업의이해[name],0))</f>
        <v>#N/A</v>
      </c>
      <c r="F409" s="179">
        <f>+TABLE!U403</f>
        <v>0</v>
      </c>
      <c r="G409" s="177" t="str">
        <f>TEXT(TABLE!R403,"0000-00-00")</f>
        <v>0000-00-00</v>
      </c>
      <c r="H409" s="59">
        <f>+TABLE!J403</f>
        <v>0</v>
      </c>
      <c r="I409" s="59">
        <f>+TABLE!K403</f>
        <v>0</v>
      </c>
      <c r="J409" s="59">
        <f>+TABLE!M403</f>
        <v>0</v>
      </c>
      <c r="K409" s="156">
        <f>+TABLE!P403</f>
        <v>0</v>
      </c>
      <c r="L409" s="156">
        <f>+TABLE!Q403</f>
        <v>0</v>
      </c>
      <c r="M409" s="138" t="str">
        <f>IFERROR(IF(MATCH($C409,'1. 개요'!$C$68:$C$78,0)&gt;0,"O"),"X")</f>
        <v>X</v>
      </c>
      <c r="N409" s="8" t="str">
        <f t="shared" si="57"/>
        <v>X</v>
      </c>
      <c r="O409" s="2" t="str" cm="1">
        <f t="array" ref="O409">IF($O$7="N/A",$N409,INDEX($P409:$S409,$O$2))</f>
        <v>X</v>
      </c>
      <c r="P409" s="38"/>
      <c r="Q409" s="1" t="str">
        <f t="shared" si="58"/>
        <v>O</v>
      </c>
      <c r="R409" s="38"/>
      <c r="S409" s="38"/>
      <c r="T409" s="8" t="str">
        <f t="shared" si="56"/>
        <v>O</v>
      </c>
      <c r="U409" s="8" t="e">
        <f t="shared" si="59"/>
        <v>#VALUE!</v>
      </c>
      <c r="V409" s="8" t="e">
        <f t="shared" si="60"/>
        <v>#VALUE!</v>
      </c>
      <c r="X409" s="4" t="str">
        <f t="shared" si="62"/>
        <v/>
      </c>
      <c r="Y409" s="4" t="str">
        <f t="shared" si="55"/>
        <v/>
      </c>
      <c r="Z409" s="4" t="str">
        <f t="shared" si="55"/>
        <v/>
      </c>
      <c r="AA409" s="4" t="str">
        <f t="shared" si="55"/>
        <v/>
      </c>
      <c r="AB409" s="4" t="str">
        <f t="shared" si="55"/>
        <v/>
      </c>
      <c r="AC409" s="4" t="str">
        <f t="shared" si="55"/>
        <v/>
      </c>
      <c r="AD409" s="4" t="str">
        <f t="shared" si="55"/>
        <v/>
      </c>
      <c r="AE409" s="4" t="str">
        <f t="shared" si="55"/>
        <v/>
      </c>
      <c r="AF409" s="4" t="str">
        <f t="shared" si="55"/>
        <v/>
      </c>
      <c r="AG409" s="4" t="str">
        <f t="shared" si="55"/>
        <v/>
      </c>
    </row>
    <row r="410" spans="1:33">
      <c r="A410" s="137">
        <f t="shared" si="61"/>
        <v>403</v>
      </c>
      <c r="B410" s="36">
        <f>TABLE!E404</f>
        <v>0</v>
      </c>
      <c r="C410" s="36">
        <f>TABLE!F404</f>
        <v>0</v>
      </c>
      <c r="D410" s="155">
        <f>TABLE!S404</f>
        <v>0</v>
      </c>
      <c r="E410" s="176" t="e">
        <f>INDEX(기업의이해[description],MATCH(B410,기업의이해[name],0))</f>
        <v>#N/A</v>
      </c>
      <c r="F410" s="179">
        <f>+TABLE!U404</f>
        <v>0</v>
      </c>
      <c r="G410" s="177" t="str">
        <f>TEXT(TABLE!R404,"0000-00-00")</f>
        <v>0000-00-00</v>
      </c>
      <c r="H410" s="59">
        <f>+TABLE!J404</f>
        <v>0</v>
      </c>
      <c r="I410" s="59">
        <f>+TABLE!K404</f>
        <v>0</v>
      </c>
      <c r="J410" s="59">
        <f>+TABLE!M404</f>
        <v>0</v>
      </c>
      <c r="K410" s="156">
        <f>+TABLE!P404</f>
        <v>0</v>
      </c>
      <c r="L410" s="156">
        <f>+TABLE!Q404</f>
        <v>0</v>
      </c>
      <c r="M410" s="138" t="str">
        <f>IFERROR(IF(MATCH($C410,'1. 개요'!$C$68:$C$78,0)&gt;0,"O"),"X")</f>
        <v>X</v>
      </c>
      <c r="N410" s="8" t="str">
        <f t="shared" si="57"/>
        <v>X</v>
      </c>
      <c r="O410" s="2" t="str" cm="1">
        <f t="array" ref="O410">IF($O$7="N/A",$N410,INDEX($P410:$S410,$O$2))</f>
        <v>X</v>
      </c>
      <c r="P410" s="38"/>
      <c r="Q410" s="1" t="str">
        <f t="shared" si="58"/>
        <v>O</v>
      </c>
      <c r="R410" s="38"/>
      <c r="S410" s="38"/>
      <c r="T410" s="8" t="str">
        <f t="shared" si="56"/>
        <v>O</v>
      </c>
      <c r="U410" s="8" t="e">
        <f t="shared" si="59"/>
        <v>#VALUE!</v>
      </c>
      <c r="V410" s="8" t="e">
        <f t="shared" si="60"/>
        <v>#VALUE!</v>
      </c>
      <c r="X410" s="4" t="str">
        <f t="shared" si="62"/>
        <v/>
      </c>
      <c r="Y410" s="4" t="str">
        <f t="shared" si="55"/>
        <v/>
      </c>
      <c r="Z410" s="4" t="str">
        <f t="shared" si="55"/>
        <v/>
      </c>
      <c r="AA410" s="4" t="str">
        <f t="shared" si="55"/>
        <v/>
      </c>
      <c r="AB410" s="4" t="str">
        <f t="shared" si="55"/>
        <v/>
      </c>
      <c r="AC410" s="4" t="str">
        <f t="shared" si="55"/>
        <v/>
      </c>
      <c r="AD410" s="4" t="str">
        <f t="shared" si="55"/>
        <v/>
      </c>
      <c r="AE410" s="4" t="str">
        <f t="shared" si="55"/>
        <v/>
      </c>
      <c r="AF410" s="4" t="str">
        <f t="shared" si="55"/>
        <v/>
      </c>
      <c r="AG410" s="4" t="str">
        <f t="shared" si="55"/>
        <v/>
      </c>
    </row>
    <row r="411" spans="1:33">
      <c r="A411" s="6">
        <f t="shared" si="61"/>
        <v>404</v>
      </c>
      <c r="B411" s="36">
        <f>TABLE!E405</f>
        <v>0</v>
      </c>
      <c r="C411" s="36">
        <f>TABLE!F405</f>
        <v>0</v>
      </c>
      <c r="D411" s="155">
        <f>TABLE!S405</f>
        <v>0</v>
      </c>
      <c r="E411" s="176" t="e">
        <f>INDEX(기업의이해[description],MATCH(B411,기업의이해[name],0))</f>
        <v>#N/A</v>
      </c>
      <c r="F411" s="179">
        <f>+TABLE!U405</f>
        <v>0</v>
      </c>
      <c r="G411" s="177" t="str">
        <f>TEXT(TABLE!R405,"0000-00-00")</f>
        <v>0000-00-00</v>
      </c>
      <c r="H411" s="59">
        <f>+TABLE!J405</f>
        <v>0</v>
      </c>
      <c r="I411" s="59">
        <f>+TABLE!K405</f>
        <v>0</v>
      </c>
      <c r="J411" s="59">
        <f>+TABLE!M405</f>
        <v>0</v>
      </c>
      <c r="K411" s="156">
        <f>+TABLE!P405</f>
        <v>0</v>
      </c>
      <c r="L411" s="156">
        <f>+TABLE!Q405</f>
        <v>0</v>
      </c>
      <c r="M411" s="138" t="str">
        <f>IFERROR(IF(MATCH($C411,'1. 개요'!$C$68:$C$78,0)&gt;0,"O"),"X")</f>
        <v>X</v>
      </c>
      <c r="N411" s="8" t="str">
        <f t="shared" si="57"/>
        <v>X</v>
      </c>
      <c r="O411" s="2" t="str" cm="1">
        <f t="array" ref="O411">IF($O$7="N/A",$N411,INDEX($P411:$S411,$O$2))</f>
        <v>X</v>
      </c>
      <c r="P411" s="38"/>
      <c r="Q411" s="1" t="str">
        <f t="shared" si="58"/>
        <v>O</v>
      </c>
      <c r="R411" s="38"/>
      <c r="S411" s="38"/>
      <c r="T411" s="8" t="str">
        <f t="shared" si="56"/>
        <v>O</v>
      </c>
      <c r="U411" s="8" t="e">
        <f t="shared" si="59"/>
        <v>#VALUE!</v>
      </c>
      <c r="V411" s="8" t="e">
        <f t="shared" si="60"/>
        <v>#VALUE!</v>
      </c>
      <c r="X411" s="4" t="str">
        <f t="shared" si="62"/>
        <v/>
      </c>
      <c r="Y411" s="4" t="str">
        <f t="shared" si="55"/>
        <v/>
      </c>
      <c r="Z411" s="4" t="str">
        <f t="shared" si="55"/>
        <v/>
      </c>
      <c r="AA411" s="4" t="str">
        <f t="shared" si="55"/>
        <v/>
      </c>
      <c r="AB411" s="4" t="str">
        <f t="shared" si="55"/>
        <v/>
      </c>
      <c r="AC411" s="4" t="str">
        <f t="shared" si="55"/>
        <v/>
      </c>
      <c r="AD411" s="4" t="str">
        <f t="shared" si="55"/>
        <v/>
      </c>
      <c r="AE411" s="4" t="str">
        <f t="shared" si="55"/>
        <v/>
      </c>
      <c r="AF411" s="4" t="str">
        <f t="shared" si="55"/>
        <v/>
      </c>
      <c r="AG411" s="4" t="str">
        <f t="shared" si="55"/>
        <v/>
      </c>
    </row>
    <row r="412" spans="1:33">
      <c r="A412" s="137">
        <f t="shared" si="61"/>
        <v>405</v>
      </c>
      <c r="B412" s="36">
        <f>TABLE!E406</f>
        <v>0</v>
      </c>
      <c r="C412" s="36">
        <f>TABLE!F406</f>
        <v>0</v>
      </c>
      <c r="D412" s="155">
        <f>TABLE!S406</f>
        <v>0</v>
      </c>
      <c r="E412" s="176" t="e">
        <f>INDEX(기업의이해[description],MATCH(B412,기업의이해[name],0))</f>
        <v>#N/A</v>
      </c>
      <c r="F412" s="179">
        <f>+TABLE!U406</f>
        <v>0</v>
      </c>
      <c r="G412" s="177" t="str">
        <f>TEXT(TABLE!R406,"0000-00-00")</f>
        <v>0000-00-00</v>
      </c>
      <c r="H412" s="59">
        <f>+TABLE!J406</f>
        <v>0</v>
      </c>
      <c r="I412" s="59">
        <f>+TABLE!K406</f>
        <v>0</v>
      </c>
      <c r="J412" s="59">
        <f>+TABLE!M406</f>
        <v>0</v>
      </c>
      <c r="K412" s="156">
        <f>+TABLE!P406</f>
        <v>0</v>
      </c>
      <c r="L412" s="156">
        <f>+TABLE!Q406</f>
        <v>0</v>
      </c>
      <c r="M412" s="138" t="str">
        <f>IFERROR(IF(MATCH($C412,'1. 개요'!$C$68:$C$78,0)&gt;0,"O"),"X")</f>
        <v>X</v>
      </c>
      <c r="N412" s="8" t="str">
        <f t="shared" si="57"/>
        <v>X</v>
      </c>
      <c r="O412" s="2" t="str" cm="1">
        <f t="array" ref="O412">IF($O$7="N/A",$N412,INDEX($P412:$S412,$O$2))</f>
        <v>X</v>
      </c>
      <c r="P412" s="38"/>
      <c r="Q412" s="1" t="str">
        <f t="shared" si="58"/>
        <v>O</v>
      </c>
      <c r="R412" s="38"/>
      <c r="S412" s="38"/>
      <c r="T412" s="8" t="str">
        <f t="shared" si="56"/>
        <v>O</v>
      </c>
      <c r="U412" s="8" t="e">
        <f t="shared" si="59"/>
        <v>#VALUE!</v>
      </c>
      <c r="V412" s="8" t="e">
        <f t="shared" si="60"/>
        <v>#VALUE!</v>
      </c>
      <c r="X412" s="4" t="str">
        <f t="shared" si="62"/>
        <v/>
      </c>
      <c r="Y412" s="4" t="str">
        <f t="shared" si="55"/>
        <v/>
      </c>
      <c r="Z412" s="4" t="str">
        <f t="shared" si="55"/>
        <v/>
      </c>
      <c r="AA412" s="4" t="str">
        <f t="shared" si="55"/>
        <v/>
      </c>
      <c r="AB412" s="4" t="str">
        <f t="shared" si="55"/>
        <v/>
      </c>
      <c r="AC412" s="4" t="str">
        <f t="shared" si="55"/>
        <v/>
      </c>
      <c r="AD412" s="4" t="str">
        <f t="shared" si="55"/>
        <v/>
      </c>
      <c r="AE412" s="4" t="str">
        <f t="shared" si="55"/>
        <v/>
      </c>
      <c r="AF412" s="4" t="str">
        <f t="shared" si="55"/>
        <v/>
      </c>
      <c r="AG412" s="4" t="str">
        <f t="shared" si="55"/>
        <v/>
      </c>
    </row>
    <row r="413" spans="1:33">
      <c r="A413" s="6">
        <f t="shared" si="61"/>
        <v>406</v>
      </c>
      <c r="B413" s="36">
        <f>TABLE!E407</f>
        <v>0</v>
      </c>
      <c r="C413" s="36">
        <f>TABLE!F407</f>
        <v>0</v>
      </c>
      <c r="D413" s="155">
        <f>TABLE!S407</f>
        <v>0</v>
      </c>
      <c r="E413" s="176" t="e">
        <f>INDEX(기업의이해[description],MATCH(B413,기업의이해[name],0))</f>
        <v>#N/A</v>
      </c>
      <c r="F413" s="179">
        <f>+TABLE!U407</f>
        <v>0</v>
      </c>
      <c r="G413" s="177" t="str">
        <f>TEXT(TABLE!R407,"0000-00-00")</f>
        <v>0000-00-00</v>
      </c>
      <c r="H413" s="59">
        <f>+TABLE!J407</f>
        <v>0</v>
      </c>
      <c r="I413" s="59">
        <f>+TABLE!K407</f>
        <v>0</v>
      </c>
      <c r="J413" s="59">
        <f>+TABLE!M407</f>
        <v>0</v>
      </c>
      <c r="K413" s="156">
        <f>+TABLE!P407</f>
        <v>0</v>
      </c>
      <c r="L413" s="156">
        <f>+TABLE!Q407</f>
        <v>0</v>
      </c>
      <c r="M413" s="138" t="str">
        <f>IFERROR(IF(MATCH($C413,'1. 개요'!$C$68:$C$78,0)&gt;0,"O"),"X")</f>
        <v>X</v>
      </c>
      <c r="N413" s="8" t="str">
        <f t="shared" si="57"/>
        <v>X</v>
      </c>
      <c r="O413" s="2" t="str" cm="1">
        <f t="array" ref="O413">IF($O$7="N/A",$N413,INDEX($P413:$S413,$O$2))</f>
        <v>X</v>
      </c>
      <c r="P413" s="38"/>
      <c r="Q413" s="1" t="str">
        <f t="shared" si="58"/>
        <v>O</v>
      </c>
      <c r="R413" s="38"/>
      <c r="S413" s="38"/>
      <c r="T413" s="8" t="str">
        <f t="shared" si="56"/>
        <v>O</v>
      </c>
      <c r="U413" s="8" t="e">
        <f t="shared" si="59"/>
        <v>#VALUE!</v>
      </c>
      <c r="V413" s="8" t="e">
        <f t="shared" si="60"/>
        <v>#VALUE!</v>
      </c>
      <c r="X413" s="4" t="str">
        <f t="shared" si="62"/>
        <v/>
      </c>
      <c r="Y413" s="4" t="str">
        <f t="shared" si="55"/>
        <v/>
      </c>
      <c r="Z413" s="4" t="str">
        <f t="shared" si="55"/>
        <v/>
      </c>
      <c r="AA413" s="4" t="str">
        <f t="shared" si="55"/>
        <v/>
      </c>
      <c r="AB413" s="4" t="str">
        <f t="shared" si="55"/>
        <v/>
      </c>
      <c r="AC413" s="4" t="str">
        <f t="shared" ref="Y413:AG441" si="63">IF(AC$7="N/A", "", COUNTIF($D413:$E413, "*" &amp; AC$7 &amp; "*"))</f>
        <v/>
      </c>
      <c r="AD413" s="4" t="str">
        <f t="shared" si="63"/>
        <v/>
      </c>
      <c r="AE413" s="4" t="str">
        <f t="shared" si="63"/>
        <v/>
      </c>
      <c r="AF413" s="4" t="str">
        <f t="shared" si="63"/>
        <v/>
      </c>
      <c r="AG413" s="4" t="str">
        <f t="shared" si="63"/>
        <v/>
      </c>
    </row>
    <row r="414" spans="1:33">
      <c r="A414" s="6">
        <f t="shared" si="61"/>
        <v>407</v>
      </c>
      <c r="B414" s="36">
        <f>TABLE!E408</f>
        <v>0</v>
      </c>
      <c r="C414" s="36">
        <f>TABLE!F408</f>
        <v>0</v>
      </c>
      <c r="D414" s="155">
        <f>TABLE!S408</f>
        <v>0</v>
      </c>
      <c r="E414" s="176" t="e">
        <f>INDEX(기업의이해[description],MATCH(B414,기업의이해[name],0))</f>
        <v>#N/A</v>
      </c>
      <c r="F414" s="179">
        <f>+TABLE!U408</f>
        <v>0</v>
      </c>
      <c r="G414" s="177" t="str">
        <f>TEXT(TABLE!R408,"0000-00-00")</f>
        <v>0000-00-00</v>
      </c>
      <c r="H414" s="59">
        <f>+TABLE!J408</f>
        <v>0</v>
      </c>
      <c r="I414" s="59">
        <f>+TABLE!K408</f>
        <v>0</v>
      </c>
      <c r="J414" s="59">
        <f>+TABLE!M408</f>
        <v>0</v>
      </c>
      <c r="K414" s="156">
        <f>+TABLE!P408</f>
        <v>0</v>
      </c>
      <c r="L414" s="156">
        <f>+TABLE!Q408</f>
        <v>0</v>
      </c>
      <c r="M414" s="138" t="str">
        <f>IFERROR(IF(MATCH($C414,'1. 개요'!$C$68:$C$78,0)&gt;0,"O"),"X")</f>
        <v>X</v>
      </c>
      <c r="N414" s="8" t="str">
        <f t="shared" si="57"/>
        <v>X</v>
      </c>
      <c r="O414" s="2" t="str" cm="1">
        <f t="array" ref="O414">IF($O$7="N/A",$N414,INDEX($P414:$S414,$O$2))</f>
        <v>X</v>
      </c>
      <c r="P414" s="38"/>
      <c r="Q414" s="1" t="str">
        <f t="shared" si="58"/>
        <v>O</v>
      </c>
      <c r="R414" s="38"/>
      <c r="S414" s="38"/>
      <c r="T414" s="8" t="str">
        <f t="shared" si="56"/>
        <v>O</v>
      </c>
      <c r="U414" s="8" t="e">
        <f t="shared" si="59"/>
        <v>#VALUE!</v>
      </c>
      <c r="V414" s="8" t="e">
        <f t="shared" si="60"/>
        <v>#VALUE!</v>
      </c>
      <c r="X414" s="4" t="str">
        <f t="shared" si="62"/>
        <v/>
      </c>
      <c r="Y414" s="4" t="str">
        <f t="shared" si="63"/>
        <v/>
      </c>
      <c r="Z414" s="4" t="str">
        <f t="shared" si="63"/>
        <v/>
      </c>
      <c r="AA414" s="4" t="str">
        <f t="shared" si="63"/>
        <v/>
      </c>
      <c r="AB414" s="4" t="str">
        <f t="shared" si="63"/>
        <v/>
      </c>
      <c r="AC414" s="4" t="str">
        <f t="shared" si="63"/>
        <v/>
      </c>
      <c r="AD414" s="4" t="str">
        <f t="shared" si="63"/>
        <v/>
      </c>
      <c r="AE414" s="4" t="str">
        <f t="shared" si="63"/>
        <v/>
      </c>
      <c r="AF414" s="4" t="str">
        <f t="shared" si="63"/>
        <v/>
      </c>
      <c r="AG414" s="4" t="str">
        <f t="shared" si="63"/>
        <v/>
      </c>
    </row>
    <row r="415" spans="1:33">
      <c r="A415" s="6">
        <f t="shared" si="61"/>
        <v>408</v>
      </c>
      <c r="B415" s="36">
        <f>TABLE!E409</f>
        <v>0</v>
      </c>
      <c r="C415" s="36">
        <f>TABLE!F409</f>
        <v>0</v>
      </c>
      <c r="D415" s="155">
        <f>TABLE!S409</f>
        <v>0</v>
      </c>
      <c r="E415" s="176" t="e">
        <f>INDEX(기업의이해[description],MATCH(B415,기업의이해[name],0))</f>
        <v>#N/A</v>
      </c>
      <c r="F415" s="179">
        <f>+TABLE!U409</f>
        <v>0</v>
      </c>
      <c r="G415" s="177" t="str">
        <f>TEXT(TABLE!R409,"0000-00-00")</f>
        <v>0000-00-00</v>
      </c>
      <c r="H415" s="59">
        <f>+TABLE!J409</f>
        <v>0</v>
      </c>
      <c r="I415" s="59">
        <f>+TABLE!K409</f>
        <v>0</v>
      </c>
      <c r="J415" s="59">
        <f>+TABLE!M409</f>
        <v>0</v>
      </c>
      <c r="K415" s="156">
        <f>+TABLE!P409</f>
        <v>0</v>
      </c>
      <c r="L415" s="156">
        <f>+TABLE!Q409</f>
        <v>0</v>
      </c>
      <c r="M415" s="138" t="str">
        <f>IFERROR(IF(MATCH($C415,'1. 개요'!$C$68:$C$78,0)&gt;0,"O"),"X")</f>
        <v>X</v>
      </c>
      <c r="N415" s="8" t="str">
        <f t="shared" si="57"/>
        <v>X</v>
      </c>
      <c r="O415" s="2" t="str" cm="1">
        <f t="array" ref="O415">IF($O$7="N/A",$N415,INDEX($P415:$S415,$O$2))</f>
        <v>X</v>
      </c>
      <c r="P415" s="38"/>
      <c r="Q415" s="1" t="str">
        <f t="shared" si="58"/>
        <v>O</v>
      </c>
      <c r="R415" s="38"/>
      <c r="S415" s="38"/>
      <c r="T415" s="8" t="str">
        <f t="shared" si="56"/>
        <v>O</v>
      </c>
      <c r="U415" s="8" t="e">
        <f t="shared" si="59"/>
        <v>#VALUE!</v>
      </c>
      <c r="V415" s="8" t="e">
        <f t="shared" si="60"/>
        <v>#VALUE!</v>
      </c>
      <c r="X415" s="4" t="str">
        <f t="shared" si="62"/>
        <v/>
      </c>
      <c r="Y415" s="4" t="str">
        <f t="shared" si="63"/>
        <v/>
      </c>
      <c r="Z415" s="4" t="str">
        <f t="shared" si="63"/>
        <v/>
      </c>
      <c r="AA415" s="4" t="str">
        <f t="shared" si="63"/>
        <v/>
      </c>
      <c r="AB415" s="4" t="str">
        <f t="shared" si="63"/>
        <v/>
      </c>
      <c r="AC415" s="4" t="str">
        <f t="shared" si="63"/>
        <v/>
      </c>
      <c r="AD415" s="4" t="str">
        <f t="shared" si="63"/>
        <v/>
      </c>
      <c r="AE415" s="4" t="str">
        <f t="shared" si="63"/>
        <v/>
      </c>
      <c r="AF415" s="4" t="str">
        <f t="shared" si="63"/>
        <v/>
      </c>
      <c r="AG415" s="4" t="str">
        <f t="shared" si="63"/>
        <v/>
      </c>
    </row>
    <row r="416" spans="1:33">
      <c r="A416" s="6">
        <f t="shared" si="61"/>
        <v>409</v>
      </c>
      <c r="B416" s="36">
        <f>TABLE!E410</f>
        <v>0</v>
      </c>
      <c r="C416" s="36">
        <f>TABLE!F410</f>
        <v>0</v>
      </c>
      <c r="D416" s="155">
        <f>TABLE!S410</f>
        <v>0</v>
      </c>
      <c r="E416" s="176" t="e">
        <f>INDEX(기업의이해[description],MATCH(B416,기업의이해[name],0))</f>
        <v>#N/A</v>
      </c>
      <c r="F416" s="179">
        <f>+TABLE!U410</f>
        <v>0</v>
      </c>
      <c r="G416" s="177" t="str">
        <f>TEXT(TABLE!R410,"0000-00-00")</f>
        <v>0000-00-00</v>
      </c>
      <c r="H416" s="59">
        <f>+TABLE!J410</f>
        <v>0</v>
      </c>
      <c r="I416" s="59">
        <f>+TABLE!K410</f>
        <v>0</v>
      </c>
      <c r="J416" s="59">
        <f>+TABLE!M410</f>
        <v>0</v>
      </c>
      <c r="K416" s="156">
        <f>+TABLE!P410</f>
        <v>0</v>
      </c>
      <c r="L416" s="156">
        <f>+TABLE!Q410</f>
        <v>0</v>
      </c>
      <c r="M416" s="138" t="str">
        <f>IFERROR(IF(MATCH($C416,'1. 개요'!$C$68:$C$78,0)&gt;0,"O"),"X")</f>
        <v>X</v>
      </c>
      <c r="N416" s="8" t="str">
        <f t="shared" si="57"/>
        <v>X</v>
      </c>
      <c r="O416" s="2" t="str" cm="1">
        <f t="array" ref="O416">IF($O$7="N/A",$N416,INDEX($P416:$S416,$O$2))</f>
        <v>X</v>
      </c>
      <c r="P416" s="38"/>
      <c r="Q416" s="1" t="str">
        <f t="shared" si="58"/>
        <v>O</v>
      </c>
      <c r="R416" s="38"/>
      <c r="S416" s="38"/>
      <c r="T416" s="8" t="str">
        <f t="shared" si="56"/>
        <v>O</v>
      </c>
      <c r="U416" s="8" t="e">
        <f t="shared" si="59"/>
        <v>#VALUE!</v>
      </c>
      <c r="V416" s="8" t="e">
        <f t="shared" si="60"/>
        <v>#VALUE!</v>
      </c>
      <c r="X416" s="4" t="str">
        <f t="shared" si="62"/>
        <v/>
      </c>
      <c r="Y416" s="4" t="str">
        <f t="shared" si="63"/>
        <v/>
      </c>
      <c r="Z416" s="4" t="str">
        <f t="shared" si="63"/>
        <v/>
      </c>
      <c r="AA416" s="4" t="str">
        <f t="shared" si="63"/>
        <v/>
      </c>
      <c r="AB416" s="4" t="str">
        <f t="shared" si="63"/>
        <v/>
      </c>
      <c r="AC416" s="4" t="str">
        <f t="shared" si="63"/>
        <v/>
      </c>
      <c r="AD416" s="4" t="str">
        <f t="shared" si="63"/>
        <v/>
      </c>
      <c r="AE416" s="4" t="str">
        <f t="shared" si="63"/>
        <v/>
      </c>
      <c r="AF416" s="4" t="str">
        <f t="shared" si="63"/>
        <v/>
      </c>
      <c r="AG416" s="4" t="str">
        <f t="shared" si="63"/>
        <v/>
      </c>
    </row>
    <row r="417" spans="1:33">
      <c r="A417" s="6">
        <f t="shared" si="61"/>
        <v>410</v>
      </c>
      <c r="B417" s="36">
        <f>TABLE!E411</f>
        <v>0</v>
      </c>
      <c r="C417" s="36">
        <f>TABLE!F411</f>
        <v>0</v>
      </c>
      <c r="D417" s="155">
        <f>TABLE!S411</f>
        <v>0</v>
      </c>
      <c r="E417" s="176" t="e">
        <f>INDEX(기업의이해[description],MATCH(B417,기업의이해[name],0))</f>
        <v>#N/A</v>
      </c>
      <c r="F417" s="179">
        <f>+TABLE!U411</f>
        <v>0</v>
      </c>
      <c r="G417" s="177" t="str">
        <f>TEXT(TABLE!R411,"0000-00-00")</f>
        <v>0000-00-00</v>
      </c>
      <c r="H417" s="59">
        <f>+TABLE!J411</f>
        <v>0</v>
      </c>
      <c r="I417" s="59">
        <f>+TABLE!K411</f>
        <v>0</v>
      </c>
      <c r="J417" s="59">
        <f>+TABLE!M411</f>
        <v>0</v>
      </c>
      <c r="K417" s="156">
        <f>+TABLE!P411</f>
        <v>0</v>
      </c>
      <c r="L417" s="156">
        <f>+TABLE!Q411</f>
        <v>0</v>
      </c>
      <c r="M417" s="138" t="str">
        <f>IFERROR(IF(MATCH($C417,'1. 개요'!$C$68:$C$78,0)&gt;0,"O"),"X")</f>
        <v>X</v>
      </c>
      <c r="N417" s="8" t="str">
        <f t="shared" si="57"/>
        <v>X</v>
      </c>
      <c r="O417" s="2" t="str" cm="1">
        <f t="array" ref="O417">IF($O$7="N/A",$N417,INDEX($P417:$S417,$O$2))</f>
        <v>X</v>
      </c>
      <c r="P417" s="38"/>
      <c r="Q417" s="1" t="str">
        <f t="shared" si="58"/>
        <v>O</v>
      </c>
      <c r="R417" s="38"/>
      <c r="S417" s="38"/>
      <c r="T417" s="8" t="str">
        <f t="shared" si="56"/>
        <v>O</v>
      </c>
      <c r="U417" s="8" t="e">
        <f t="shared" si="59"/>
        <v>#VALUE!</v>
      </c>
      <c r="V417" s="8" t="e">
        <f t="shared" si="60"/>
        <v>#VALUE!</v>
      </c>
      <c r="X417" s="4" t="str">
        <f t="shared" si="62"/>
        <v/>
      </c>
      <c r="Y417" s="4" t="str">
        <f t="shared" si="63"/>
        <v/>
      </c>
      <c r="Z417" s="4" t="str">
        <f t="shared" si="63"/>
        <v/>
      </c>
      <c r="AA417" s="4" t="str">
        <f t="shared" si="63"/>
        <v/>
      </c>
      <c r="AB417" s="4" t="str">
        <f t="shared" si="63"/>
        <v/>
      </c>
      <c r="AC417" s="4" t="str">
        <f t="shared" si="63"/>
        <v/>
      </c>
      <c r="AD417" s="4" t="str">
        <f t="shared" si="63"/>
        <v/>
      </c>
      <c r="AE417" s="4" t="str">
        <f t="shared" si="63"/>
        <v/>
      </c>
      <c r="AF417" s="4" t="str">
        <f t="shared" si="63"/>
        <v/>
      </c>
      <c r="AG417" s="4" t="str">
        <f t="shared" si="63"/>
        <v/>
      </c>
    </row>
    <row r="418" spans="1:33">
      <c r="A418" s="137">
        <f t="shared" si="61"/>
        <v>411</v>
      </c>
      <c r="B418" s="36">
        <f>TABLE!E412</f>
        <v>0</v>
      </c>
      <c r="C418" s="36">
        <f>TABLE!F412</f>
        <v>0</v>
      </c>
      <c r="D418" s="155">
        <f>TABLE!S412</f>
        <v>0</v>
      </c>
      <c r="E418" s="176" t="e">
        <f>INDEX(기업의이해[description],MATCH(B418,기업의이해[name],0))</f>
        <v>#N/A</v>
      </c>
      <c r="F418" s="179">
        <f>+TABLE!U412</f>
        <v>0</v>
      </c>
      <c r="G418" s="177" t="str">
        <f>TEXT(TABLE!R412,"0000-00-00")</f>
        <v>0000-00-00</v>
      </c>
      <c r="H418" s="59">
        <f>+TABLE!J412</f>
        <v>0</v>
      </c>
      <c r="I418" s="59">
        <f>+TABLE!K412</f>
        <v>0</v>
      </c>
      <c r="J418" s="59">
        <f>+TABLE!M412</f>
        <v>0</v>
      </c>
      <c r="K418" s="156">
        <f>+TABLE!P412</f>
        <v>0</v>
      </c>
      <c r="L418" s="156">
        <f>+TABLE!Q412</f>
        <v>0</v>
      </c>
      <c r="M418" s="138" t="str">
        <f>IFERROR(IF(MATCH($C418,'1. 개요'!$C$68:$C$78,0)&gt;0,"O"),"X")</f>
        <v>X</v>
      </c>
      <c r="N418" s="8" t="str">
        <f t="shared" si="57"/>
        <v>X</v>
      </c>
      <c r="O418" s="2" t="str" cm="1">
        <f t="array" ref="O418">IF($O$7="N/A",$N418,INDEX($P418:$S418,$O$2))</f>
        <v>X</v>
      </c>
      <c r="P418" s="38"/>
      <c r="Q418" s="1" t="str">
        <f t="shared" si="58"/>
        <v>O</v>
      </c>
      <c r="R418" s="38"/>
      <c r="S418" s="38"/>
      <c r="T418" s="8" t="str">
        <f t="shared" si="56"/>
        <v>O</v>
      </c>
      <c r="U418" s="8" t="e">
        <f t="shared" si="59"/>
        <v>#VALUE!</v>
      </c>
      <c r="V418" s="8" t="e">
        <f t="shared" si="60"/>
        <v>#VALUE!</v>
      </c>
      <c r="X418" s="4" t="str">
        <f t="shared" si="62"/>
        <v/>
      </c>
      <c r="Y418" s="4" t="str">
        <f t="shared" si="63"/>
        <v/>
      </c>
      <c r="Z418" s="4" t="str">
        <f t="shared" si="63"/>
        <v/>
      </c>
      <c r="AA418" s="4" t="str">
        <f t="shared" si="63"/>
        <v/>
      </c>
      <c r="AB418" s="4" t="str">
        <f t="shared" si="63"/>
        <v/>
      </c>
      <c r="AC418" s="4" t="str">
        <f t="shared" si="63"/>
        <v/>
      </c>
      <c r="AD418" s="4" t="str">
        <f t="shared" si="63"/>
        <v/>
      </c>
      <c r="AE418" s="4" t="str">
        <f t="shared" si="63"/>
        <v/>
      </c>
      <c r="AF418" s="4" t="str">
        <f t="shared" si="63"/>
        <v/>
      </c>
      <c r="AG418" s="4" t="str">
        <f t="shared" si="63"/>
        <v/>
      </c>
    </row>
    <row r="419" spans="1:33">
      <c r="A419" s="6">
        <f t="shared" si="61"/>
        <v>412</v>
      </c>
      <c r="B419" s="36">
        <f>TABLE!E413</f>
        <v>0</v>
      </c>
      <c r="C419" s="36">
        <f>TABLE!F413</f>
        <v>0</v>
      </c>
      <c r="D419" s="155">
        <f>TABLE!S413</f>
        <v>0</v>
      </c>
      <c r="E419" s="176" t="e">
        <f>INDEX(기업의이해[description],MATCH(B419,기업의이해[name],0))</f>
        <v>#N/A</v>
      </c>
      <c r="F419" s="179">
        <f>+TABLE!U413</f>
        <v>0</v>
      </c>
      <c r="G419" s="177" t="str">
        <f>TEXT(TABLE!R413,"0000-00-00")</f>
        <v>0000-00-00</v>
      </c>
      <c r="H419" s="59">
        <f>+TABLE!J413</f>
        <v>0</v>
      </c>
      <c r="I419" s="59">
        <f>+TABLE!K413</f>
        <v>0</v>
      </c>
      <c r="J419" s="59">
        <f>+TABLE!M413</f>
        <v>0</v>
      </c>
      <c r="K419" s="156">
        <f>+TABLE!P413</f>
        <v>0</v>
      </c>
      <c r="L419" s="156">
        <f>+TABLE!Q413</f>
        <v>0</v>
      </c>
      <c r="M419" s="138" t="str">
        <f>IFERROR(IF(MATCH($C419,'1. 개요'!$C$68:$C$78,0)&gt;0,"O"),"X")</f>
        <v>X</v>
      </c>
      <c r="N419" s="8" t="str">
        <f t="shared" si="57"/>
        <v>X</v>
      </c>
      <c r="O419" s="2" t="str" cm="1">
        <f t="array" ref="O419">IF($O$7="N/A",$N419,INDEX($P419:$S419,$O$2))</f>
        <v>X</v>
      </c>
      <c r="P419" s="38"/>
      <c r="Q419" s="1" t="str">
        <f t="shared" si="58"/>
        <v>O</v>
      </c>
      <c r="R419" s="38"/>
      <c r="S419" s="38"/>
      <c r="T419" s="8" t="str">
        <f t="shared" si="56"/>
        <v>O</v>
      </c>
      <c r="U419" s="8" t="e">
        <f t="shared" si="59"/>
        <v>#VALUE!</v>
      </c>
      <c r="V419" s="8" t="e">
        <f t="shared" si="60"/>
        <v>#VALUE!</v>
      </c>
      <c r="X419" s="4" t="str">
        <f t="shared" si="62"/>
        <v/>
      </c>
      <c r="Y419" s="4" t="str">
        <f t="shared" si="63"/>
        <v/>
      </c>
      <c r="Z419" s="4" t="str">
        <f t="shared" si="63"/>
        <v/>
      </c>
      <c r="AA419" s="4" t="str">
        <f t="shared" si="63"/>
        <v/>
      </c>
      <c r="AB419" s="4" t="str">
        <f t="shared" si="63"/>
        <v/>
      </c>
      <c r="AC419" s="4" t="str">
        <f t="shared" si="63"/>
        <v/>
      </c>
      <c r="AD419" s="4" t="str">
        <f t="shared" si="63"/>
        <v/>
      </c>
      <c r="AE419" s="4" t="str">
        <f t="shared" si="63"/>
        <v/>
      </c>
      <c r="AF419" s="4" t="str">
        <f t="shared" si="63"/>
        <v/>
      </c>
      <c r="AG419" s="4" t="str">
        <f t="shared" si="63"/>
        <v/>
      </c>
    </row>
    <row r="420" spans="1:33">
      <c r="A420" s="6">
        <f t="shared" si="61"/>
        <v>413</v>
      </c>
      <c r="B420" s="36">
        <f>TABLE!E414</f>
        <v>0</v>
      </c>
      <c r="C420" s="36">
        <f>TABLE!F414</f>
        <v>0</v>
      </c>
      <c r="D420" s="155">
        <f>TABLE!S414</f>
        <v>0</v>
      </c>
      <c r="E420" s="176" t="e">
        <f>INDEX(기업의이해[description],MATCH(B420,기업의이해[name],0))</f>
        <v>#N/A</v>
      </c>
      <c r="F420" s="179">
        <f>+TABLE!U414</f>
        <v>0</v>
      </c>
      <c r="G420" s="177" t="str">
        <f>TEXT(TABLE!R414,"0000-00-00")</f>
        <v>0000-00-00</v>
      </c>
      <c r="H420" s="59">
        <f>+TABLE!J414</f>
        <v>0</v>
      </c>
      <c r="I420" s="59">
        <f>+TABLE!K414</f>
        <v>0</v>
      </c>
      <c r="J420" s="59">
        <f>+TABLE!M414</f>
        <v>0</v>
      </c>
      <c r="K420" s="156">
        <f>+TABLE!P414</f>
        <v>0</v>
      </c>
      <c r="L420" s="156">
        <f>+TABLE!Q414</f>
        <v>0</v>
      </c>
      <c r="M420" s="138" t="str">
        <f>IFERROR(IF(MATCH($C420,'1. 개요'!$C$68:$C$78,0)&gt;0,"O"),"X")</f>
        <v>X</v>
      </c>
      <c r="N420" s="8" t="str">
        <f t="shared" si="57"/>
        <v>X</v>
      </c>
      <c r="O420" s="2" t="str" cm="1">
        <f t="array" ref="O420">IF($O$7="N/A",$N420,INDEX($P420:$S420,$O$2))</f>
        <v>X</v>
      </c>
      <c r="P420" s="38"/>
      <c r="Q420" s="1" t="str">
        <f t="shared" si="58"/>
        <v>O</v>
      </c>
      <c r="R420" s="38"/>
      <c r="S420" s="38"/>
      <c r="T420" s="8" t="str">
        <f t="shared" si="56"/>
        <v>O</v>
      </c>
      <c r="U420" s="8" t="e">
        <f t="shared" si="59"/>
        <v>#VALUE!</v>
      </c>
      <c r="V420" s="8" t="e">
        <f t="shared" si="60"/>
        <v>#VALUE!</v>
      </c>
      <c r="X420" s="4" t="str">
        <f t="shared" si="62"/>
        <v/>
      </c>
      <c r="Y420" s="4" t="str">
        <f t="shared" si="63"/>
        <v/>
      </c>
      <c r="Z420" s="4" t="str">
        <f t="shared" si="63"/>
        <v/>
      </c>
      <c r="AA420" s="4" t="str">
        <f t="shared" si="63"/>
        <v/>
      </c>
      <c r="AB420" s="4" t="str">
        <f t="shared" si="63"/>
        <v/>
      </c>
      <c r="AC420" s="4" t="str">
        <f t="shared" si="63"/>
        <v/>
      </c>
      <c r="AD420" s="4" t="str">
        <f t="shared" si="63"/>
        <v/>
      </c>
      <c r="AE420" s="4" t="str">
        <f t="shared" si="63"/>
        <v/>
      </c>
      <c r="AF420" s="4" t="str">
        <f t="shared" si="63"/>
        <v/>
      </c>
      <c r="AG420" s="4" t="str">
        <f t="shared" si="63"/>
        <v/>
      </c>
    </row>
    <row r="421" spans="1:33">
      <c r="A421" s="6">
        <f t="shared" si="61"/>
        <v>414</v>
      </c>
      <c r="B421" s="36">
        <f>TABLE!E415</f>
        <v>0</v>
      </c>
      <c r="C421" s="36">
        <f>TABLE!F415</f>
        <v>0</v>
      </c>
      <c r="D421" s="155">
        <f>TABLE!S415</f>
        <v>0</v>
      </c>
      <c r="E421" s="176" t="e">
        <f>INDEX(기업의이해[description],MATCH(B421,기업의이해[name],0))</f>
        <v>#N/A</v>
      </c>
      <c r="F421" s="179">
        <f>+TABLE!U415</f>
        <v>0</v>
      </c>
      <c r="G421" s="177" t="str">
        <f>TEXT(TABLE!R415,"0000-00-00")</f>
        <v>0000-00-00</v>
      </c>
      <c r="H421" s="59">
        <f>+TABLE!J415</f>
        <v>0</v>
      </c>
      <c r="I421" s="59">
        <f>+TABLE!K415</f>
        <v>0</v>
      </c>
      <c r="J421" s="59">
        <f>+TABLE!M415</f>
        <v>0</v>
      </c>
      <c r="K421" s="156">
        <f>+TABLE!P415</f>
        <v>0</v>
      </c>
      <c r="L421" s="156">
        <f>+TABLE!Q415</f>
        <v>0</v>
      </c>
      <c r="M421" s="138" t="str">
        <f>IFERROR(IF(MATCH($C421,'1. 개요'!$C$68:$C$78,0)&gt;0,"O"),"X")</f>
        <v>X</v>
      </c>
      <c r="N421" s="8" t="str">
        <f t="shared" si="57"/>
        <v>X</v>
      </c>
      <c r="O421" s="2" t="str" cm="1">
        <f t="array" ref="O421">IF($O$7="N/A",$N421,INDEX($P421:$S421,$O$2))</f>
        <v>X</v>
      </c>
      <c r="P421" s="38"/>
      <c r="Q421" s="1" t="str">
        <f t="shared" si="58"/>
        <v>O</v>
      </c>
      <c r="R421" s="38"/>
      <c r="S421" s="38"/>
      <c r="T421" s="8" t="str">
        <f t="shared" si="56"/>
        <v>O</v>
      </c>
      <c r="U421" s="8" t="e">
        <f t="shared" si="59"/>
        <v>#VALUE!</v>
      </c>
      <c r="V421" s="8" t="e">
        <f t="shared" si="60"/>
        <v>#VALUE!</v>
      </c>
      <c r="X421" s="4" t="str">
        <f t="shared" si="62"/>
        <v/>
      </c>
      <c r="Y421" s="4" t="str">
        <f t="shared" si="63"/>
        <v/>
      </c>
      <c r="Z421" s="4" t="str">
        <f t="shared" si="63"/>
        <v/>
      </c>
      <c r="AA421" s="4" t="str">
        <f t="shared" si="63"/>
        <v/>
      </c>
      <c r="AB421" s="4" t="str">
        <f t="shared" si="63"/>
        <v/>
      </c>
      <c r="AC421" s="4" t="str">
        <f t="shared" si="63"/>
        <v/>
      </c>
      <c r="AD421" s="4" t="str">
        <f t="shared" si="63"/>
        <v/>
      </c>
      <c r="AE421" s="4" t="str">
        <f t="shared" si="63"/>
        <v/>
      </c>
      <c r="AF421" s="4" t="str">
        <f t="shared" si="63"/>
        <v/>
      </c>
      <c r="AG421" s="4" t="str">
        <f t="shared" si="63"/>
        <v/>
      </c>
    </row>
    <row r="422" spans="1:33">
      <c r="A422" s="6">
        <f t="shared" si="61"/>
        <v>415</v>
      </c>
      <c r="B422" s="36">
        <f>TABLE!E416</f>
        <v>0</v>
      </c>
      <c r="C422" s="36">
        <f>TABLE!F416</f>
        <v>0</v>
      </c>
      <c r="D422" s="155">
        <f>TABLE!S416</f>
        <v>0</v>
      </c>
      <c r="E422" s="176" t="e">
        <f>INDEX(기업의이해[description],MATCH(B422,기업의이해[name],0))</f>
        <v>#N/A</v>
      </c>
      <c r="F422" s="179">
        <f>+TABLE!U416</f>
        <v>0</v>
      </c>
      <c r="G422" s="177" t="str">
        <f>TEXT(TABLE!R416,"0000-00-00")</f>
        <v>0000-00-00</v>
      </c>
      <c r="H422" s="59">
        <f>+TABLE!J416</f>
        <v>0</v>
      </c>
      <c r="I422" s="59">
        <f>+TABLE!K416</f>
        <v>0</v>
      </c>
      <c r="J422" s="59">
        <f>+TABLE!M416</f>
        <v>0</v>
      </c>
      <c r="K422" s="156">
        <f>+TABLE!P416</f>
        <v>0</v>
      </c>
      <c r="L422" s="156">
        <f>+TABLE!Q416</f>
        <v>0</v>
      </c>
      <c r="M422" s="138" t="str">
        <f>IFERROR(IF(MATCH($C422,'1. 개요'!$C$68:$C$78,0)&gt;0,"O"),"X")</f>
        <v>X</v>
      </c>
      <c r="N422" s="8" t="str">
        <f t="shared" si="57"/>
        <v>X</v>
      </c>
      <c r="O422" s="2" t="str" cm="1">
        <f t="array" ref="O422">IF($O$7="N/A",$N422,INDEX($P422:$S422,$O$2))</f>
        <v>X</v>
      </c>
      <c r="P422" s="38"/>
      <c r="Q422" s="1" t="str">
        <f t="shared" si="58"/>
        <v>O</v>
      </c>
      <c r="R422" s="38"/>
      <c r="S422" s="38"/>
      <c r="T422" s="8" t="str">
        <f t="shared" si="56"/>
        <v>O</v>
      </c>
      <c r="U422" s="8" t="e">
        <f t="shared" si="59"/>
        <v>#VALUE!</v>
      </c>
      <c r="V422" s="8" t="e">
        <f t="shared" si="60"/>
        <v>#VALUE!</v>
      </c>
      <c r="X422" s="4" t="str">
        <f t="shared" si="62"/>
        <v/>
      </c>
      <c r="Y422" s="4" t="str">
        <f t="shared" si="63"/>
        <v/>
      </c>
      <c r="Z422" s="4" t="str">
        <f t="shared" si="63"/>
        <v/>
      </c>
      <c r="AA422" s="4" t="str">
        <f t="shared" si="63"/>
        <v/>
      </c>
      <c r="AB422" s="4" t="str">
        <f t="shared" si="63"/>
        <v/>
      </c>
      <c r="AC422" s="4" t="str">
        <f t="shared" si="63"/>
        <v/>
      </c>
      <c r="AD422" s="4" t="str">
        <f t="shared" si="63"/>
        <v/>
      </c>
      <c r="AE422" s="4" t="str">
        <f t="shared" si="63"/>
        <v/>
      </c>
      <c r="AF422" s="4" t="str">
        <f t="shared" si="63"/>
        <v/>
      </c>
      <c r="AG422" s="4" t="str">
        <f t="shared" si="63"/>
        <v/>
      </c>
    </row>
    <row r="423" spans="1:33">
      <c r="A423" s="6">
        <f t="shared" si="61"/>
        <v>416</v>
      </c>
      <c r="B423" s="36">
        <f>TABLE!E417</f>
        <v>0</v>
      </c>
      <c r="C423" s="36">
        <f>TABLE!F417</f>
        <v>0</v>
      </c>
      <c r="D423" s="155">
        <f>TABLE!S417</f>
        <v>0</v>
      </c>
      <c r="E423" s="176" t="e">
        <f>INDEX(기업의이해[description],MATCH(B423,기업의이해[name],0))</f>
        <v>#N/A</v>
      </c>
      <c r="F423" s="179">
        <f>+TABLE!U417</f>
        <v>0</v>
      </c>
      <c r="G423" s="177" t="str">
        <f>TEXT(TABLE!R417,"0000-00-00")</f>
        <v>0000-00-00</v>
      </c>
      <c r="H423" s="59">
        <f>+TABLE!J417</f>
        <v>0</v>
      </c>
      <c r="I423" s="59">
        <f>+TABLE!K417</f>
        <v>0</v>
      </c>
      <c r="J423" s="59">
        <f>+TABLE!M417</f>
        <v>0</v>
      </c>
      <c r="K423" s="156">
        <f>+TABLE!P417</f>
        <v>0</v>
      </c>
      <c r="L423" s="156">
        <f>+TABLE!Q417</f>
        <v>0</v>
      </c>
      <c r="M423" s="138" t="str">
        <f>IFERROR(IF(MATCH($C423,'1. 개요'!$C$68:$C$78,0)&gt;0,"O"),"X")</f>
        <v>X</v>
      </c>
      <c r="N423" s="8" t="str">
        <f t="shared" si="57"/>
        <v>X</v>
      </c>
      <c r="O423" s="2" t="str" cm="1">
        <f t="array" ref="O423">IF($O$7="N/A",$N423,INDEX($P423:$S423,$O$2))</f>
        <v>X</v>
      </c>
      <c r="P423" s="38"/>
      <c r="Q423" s="1" t="str">
        <f t="shared" si="58"/>
        <v>O</v>
      </c>
      <c r="R423" s="38"/>
      <c r="S423" s="38"/>
      <c r="T423" s="8" t="str">
        <f t="shared" si="56"/>
        <v>O</v>
      </c>
      <c r="U423" s="8" t="e">
        <f t="shared" si="59"/>
        <v>#VALUE!</v>
      </c>
      <c r="V423" s="8" t="e">
        <f t="shared" si="60"/>
        <v>#VALUE!</v>
      </c>
      <c r="X423" s="4" t="str">
        <f t="shared" si="62"/>
        <v/>
      </c>
      <c r="Y423" s="4" t="str">
        <f t="shared" si="63"/>
        <v/>
      </c>
      <c r="Z423" s="4" t="str">
        <f t="shared" si="63"/>
        <v/>
      </c>
      <c r="AA423" s="4" t="str">
        <f t="shared" si="63"/>
        <v/>
      </c>
      <c r="AB423" s="4" t="str">
        <f t="shared" si="63"/>
        <v/>
      </c>
      <c r="AC423" s="4" t="str">
        <f t="shared" si="63"/>
        <v/>
      </c>
      <c r="AD423" s="4" t="str">
        <f t="shared" si="63"/>
        <v/>
      </c>
      <c r="AE423" s="4" t="str">
        <f t="shared" si="63"/>
        <v/>
      </c>
      <c r="AF423" s="4" t="str">
        <f t="shared" si="63"/>
        <v/>
      </c>
      <c r="AG423" s="4" t="str">
        <f t="shared" si="63"/>
        <v/>
      </c>
    </row>
    <row r="424" spans="1:33">
      <c r="A424" s="137">
        <f t="shared" si="61"/>
        <v>417</v>
      </c>
      <c r="B424" s="36">
        <f>TABLE!E418</f>
        <v>0</v>
      </c>
      <c r="C424" s="36">
        <f>TABLE!F418</f>
        <v>0</v>
      </c>
      <c r="D424" s="155">
        <f>TABLE!S418</f>
        <v>0</v>
      </c>
      <c r="E424" s="176" t="e">
        <f>INDEX(기업의이해[description],MATCH(B424,기업의이해[name],0))</f>
        <v>#N/A</v>
      </c>
      <c r="F424" s="179">
        <f>+TABLE!U418</f>
        <v>0</v>
      </c>
      <c r="G424" s="177" t="str">
        <f>TEXT(TABLE!R418,"0000-00-00")</f>
        <v>0000-00-00</v>
      </c>
      <c r="H424" s="59">
        <f>+TABLE!J418</f>
        <v>0</v>
      </c>
      <c r="I424" s="59">
        <f>+TABLE!K418</f>
        <v>0</v>
      </c>
      <c r="J424" s="59">
        <f>+TABLE!M418</f>
        <v>0</v>
      </c>
      <c r="K424" s="156">
        <f>+TABLE!P418</f>
        <v>0</v>
      </c>
      <c r="L424" s="156">
        <f>+TABLE!Q418</f>
        <v>0</v>
      </c>
      <c r="M424" s="138" t="str">
        <f>IFERROR(IF(MATCH($C424,'1. 개요'!$C$68:$C$78,0)&gt;0,"O"),"X")</f>
        <v>X</v>
      </c>
      <c r="N424" s="8" t="str">
        <f t="shared" si="57"/>
        <v>X</v>
      </c>
      <c r="O424" s="2" t="str" cm="1">
        <f t="array" ref="O424">IF($O$7="N/A",$N424,INDEX($P424:$S424,$O$2))</f>
        <v>X</v>
      </c>
      <c r="P424" s="38"/>
      <c r="Q424" s="1" t="str">
        <f t="shared" si="58"/>
        <v>O</v>
      </c>
      <c r="R424" s="38"/>
      <c r="S424" s="38"/>
      <c r="T424" s="8" t="str">
        <f t="shared" si="56"/>
        <v>O</v>
      </c>
      <c r="U424" s="8" t="e">
        <f t="shared" si="59"/>
        <v>#VALUE!</v>
      </c>
      <c r="V424" s="8" t="e">
        <f t="shared" si="60"/>
        <v>#VALUE!</v>
      </c>
      <c r="X424" s="4" t="str">
        <f t="shared" si="62"/>
        <v/>
      </c>
      <c r="Y424" s="4" t="str">
        <f t="shared" si="63"/>
        <v/>
      </c>
      <c r="Z424" s="4" t="str">
        <f t="shared" si="63"/>
        <v/>
      </c>
      <c r="AA424" s="4" t="str">
        <f t="shared" si="63"/>
        <v/>
      </c>
      <c r="AB424" s="4" t="str">
        <f t="shared" si="63"/>
        <v/>
      </c>
      <c r="AC424" s="4" t="str">
        <f t="shared" si="63"/>
        <v/>
      </c>
      <c r="AD424" s="4" t="str">
        <f t="shared" si="63"/>
        <v/>
      </c>
      <c r="AE424" s="4" t="str">
        <f t="shared" si="63"/>
        <v/>
      </c>
      <c r="AF424" s="4" t="str">
        <f t="shared" si="63"/>
        <v/>
      </c>
      <c r="AG424" s="4" t="str">
        <f t="shared" si="63"/>
        <v/>
      </c>
    </row>
    <row r="425" spans="1:33">
      <c r="A425" s="6">
        <f t="shared" si="61"/>
        <v>418</v>
      </c>
      <c r="B425" s="36">
        <f>TABLE!E419</f>
        <v>0</v>
      </c>
      <c r="C425" s="36">
        <f>TABLE!F419</f>
        <v>0</v>
      </c>
      <c r="D425" s="155">
        <f>TABLE!S419</f>
        <v>0</v>
      </c>
      <c r="E425" s="176" t="e">
        <f>INDEX(기업의이해[description],MATCH(B425,기업의이해[name],0))</f>
        <v>#N/A</v>
      </c>
      <c r="F425" s="179">
        <f>+TABLE!U419</f>
        <v>0</v>
      </c>
      <c r="G425" s="177" t="str">
        <f>TEXT(TABLE!R419,"0000-00-00")</f>
        <v>0000-00-00</v>
      </c>
      <c r="H425" s="59">
        <f>+TABLE!J419</f>
        <v>0</v>
      </c>
      <c r="I425" s="59">
        <f>+TABLE!K419</f>
        <v>0</v>
      </c>
      <c r="J425" s="59">
        <f>+TABLE!M419</f>
        <v>0</v>
      </c>
      <c r="K425" s="156">
        <f>+TABLE!P419</f>
        <v>0</v>
      </c>
      <c r="L425" s="156">
        <f>+TABLE!Q419</f>
        <v>0</v>
      </c>
      <c r="M425" s="138" t="str">
        <f>IFERROR(IF(MATCH($C425,'1. 개요'!$C$68:$C$78,0)&gt;0,"O"),"X")</f>
        <v>X</v>
      </c>
      <c r="N425" s="8" t="str">
        <f t="shared" si="57"/>
        <v>X</v>
      </c>
      <c r="O425" s="2" t="str" cm="1">
        <f t="array" ref="O425">IF($O$7="N/A",$N425,INDEX($P425:$S425,$O$2))</f>
        <v>X</v>
      </c>
      <c r="P425" s="38"/>
      <c r="Q425" s="1" t="str">
        <f t="shared" si="58"/>
        <v>O</v>
      </c>
      <c r="R425" s="38"/>
      <c r="S425" s="38"/>
      <c r="T425" s="8" t="str">
        <f t="shared" si="56"/>
        <v>O</v>
      </c>
      <c r="U425" s="8" t="e">
        <f t="shared" si="59"/>
        <v>#VALUE!</v>
      </c>
      <c r="V425" s="8" t="e">
        <f t="shared" si="60"/>
        <v>#VALUE!</v>
      </c>
      <c r="X425" s="4" t="str">
        <f t="shared" si="62"/>
        <v/>
      </c>
      <c r="Y425" s="4" t="str">
        <f t="shared" si="63"/>
        <v/>
      </c>
      <c r="Z425" s="4" t="str">
        <f t="shared" si="63"/>
        <v/>
      </c>
      <c r="AA425" s="4" t="str">
        <f t="shared" si="63"/>
        <v/>
      </c>
      <c r="AB425" s="4" t="str">
        <f t="shared" si="63"/>
        <v/>
      </c>
      <c r="AC425" s="4" t="str">
        <f t="shared" si="63"/>
        <v/>
      </c>
      <c r="AD425" s="4" t="str">
        <f t="shared" si="63"/>
        <v/>
      </c>
      <c r="AE425" s="4" t="str">
        <f t="shared" si="63"/>
        <v/>
      </c>
      <c r="AF425" s="4" t="str">
        <f t="shared" si="63"/>
        <v/>
      </c>
      <c r="AG425" s="4" t="str">
        <f t="shared" si="63"/>
        <v/>
      </c>
    </row>
    <row r="426" spans="1:33">
      <c r="A426" s="6">
        <f t="shared" si="61"/>
        <v>419</v>
      </c>
      <c r="B426" s="36">
        <f>TABLE!E420</f>
        <v>0</v>
      </c>
      <c r="C426" s="36">
        <f>TABLE!F420</f>
        <v>0</v>
      </c>
      <c r="D426" s="155">
        <f>TABLE!S420</f>
        <v>0</v>
      </c>
      <c r="E426" s="176" t="e">
        <f>INDEX(기업의이해[description],MATCH(B426,기업의이해[name],0))</f>
        <v>#N/A</v>
      </c>
      <c r="F426" s="179">
        <f>+TABLE!U420</f>
        <v>0</v>
      </c>
      <c r="G426" s="177" t="str">
        <f>TEXT(TABLE!R420,"0000-00-00")</f>
        <v>0000-00-00</v>
      </c>
      <c r="H426" s="59">
        <f>+TABLE!J420</f>
        <v>0</v>
      </c>
      <c r="I426" s="59">
        <f>+TABLE!K420</f>
        <v>0</v>
      </c>
      <c r="J426" s="59">
        <f>+TABLE!M420</f>
        <v>0</v>
      </c>
      <c r="K426" s="156">
        <f>+TABLE!P420</f>
        <v>0</v>
      </c>
      <c r="L426" s="156">
        <f>+TABLE!Q420</f>
        <v>0</v>
      </c>
      <c r="M426" s="138" t="str">
        <f>IFERROR(IF(MATCH($C426,'1. 개요'!$C$68:$C$78,0)&gt;0,"O"),"X")</f>
        <v>X</v>
      </c>
      <c r="N426" s="8" t="str">
        <f t="shared" si="57"/>
        <v>X</v>
      </c>
      <c r="O426" s="2" t="str" cm="1">
        <f t="array" ref="O426">IF($O$7="N/A",$N426,INDEX($P426:$S426,$O$2))</f>
        <v>X</v>
      </c>
      <c r="P426" s="38"/>
      <c r="Q426" s="1" t="str">
        <f t="shared" si="58"/>
        <v>O</v>
      </c>
      <c r="R426" s="38"/>
      <c r="S426" s="38"/>
      <c r="T426" s="8" t="str">
        <f t="shared" si="56"/>
        <v>O</v>
      </c>
      <c r="U426" s="8" t="e">
        <f t="shared" si="59"/>
        <v>#VALUE!</v>
      </c>
      <c r="V426" s="8" t="e">
        <f t="shared" si="60"/>
        <v>#VALUE!</v>
      </c>
      <c r="X426" s="4" t="str">
        <f t="shared" si="62"/>
        <v/>
      </c>
      <c r="Y426" s="4" t="str">
        <f t="shared" si="63"/>
        <v/>
      </c>
      <c r="Z426" s="4" t="str">
        <f t="shared" si="63"/>
        <v/>
      </c>
      <c r="AA426" s="4" t="str">
        <f t="shared" si="63"/>
        <v/>
      </c>
      <c r="AB426" s="4" t="str">
        <f t="shared" si="63"/>
        <v/>
      </c>
      <c r="AC426" s="4" t="str">
        <f t="shared" si="63"/>
        <v/>
      </c>
      <c r="AD426" s="4" t="str">
        <f t="shared" si="63"/>
        <v/>
      </c>
      <c r="AE426" s="4" t="str">
        <f t="shared" si="63"/>
        <v/>
      </c>
      <c r="AF426" s="4" t="str">
        <f t="shared" si="63"/>
        <v/>
      </c>
      <c r="AG426" s="4" t="str">
        <f t="shared" si="63"/>
        <v/>
      </c>
    </row>
    <row r="427" spans="1:33">
      <c r="A427" s="137">
        <f t="shared" si="61"/>
        <v>420</v>
      </c>
      <c r="B427" s="36">
        <f>TABLE!E421</f>
        <v>0</v>
      </c>
      <c r="C427" s="36">
        <f>TABLE!F421</f>
        <v>0</v>
      </c>
      <c r="D427" s="155">
        <f>TABLE!S421</f>
        <v>0</v>
      </c>
      <c r="E427" s="176" t="e">
        <f>INDEX(기업의이해[description],MATCH(B427,기업의이해[name],0))</f>
        <v>#N/A</v>
      </c>
      <c r="F427" s="179">
        <f>+TABLE!U421</f>
        <v>0</v>
      </c>
      <c r="G427" s="177" t="str">
        <f>TEXT(TABLE!R421,"0000-00-00")</f>
        <v>0000-00-00</v>
      </c>
      <c r="H427" s="59">
        <f>+TABLE!J421</f>
        <v>0</v>
      </c>
      <c r="I427" s="59">
        <f>+TABLE!K421</f>
        <v>0</v>
      </c>
      <c r="J427" s="59">
        <f>+TABLE!M421</f>
        <v>0</v>
      </c>
      <c r="K427" s="156">
        <f>+TABLE!P421</f>
        <v>0</v>
      </c>
      <c r="L427" s="156">
        <f>+TABLE!Q421</f>
        <v>0</v>
      </c>
      <c r="M427" s="138" t="str">
        <f>IFERROR(IF(MATCH($C427,'1. 개요'!$C$68:$C$78,0)&gt;0,"O"),"X")</f>
        <v>X</v>
      </c>
      <c r="N427" s="8" t="str">
        <f t="shared" si="57"/>
        <v>X</v>
      </c>
      <c r="O427" s="2" t="str" cm="1">
        <f t="array" ref="O427">IF($O$7="N/A",$N427,INDEX($P427:$S427,$O$2))</f>
        <v>X</v>
      </c>
      <c r="P427" s="38"/>
      <c r="Q427" s="1" t="str">
        <f t="shared" si="58"/>
        <v>O</v>
      </c>
      <c r="R427" s="38"/>
      <c r="S427" s="38"/>
      <c r="T427" s="8" t="str">
        <f t="shared" si="56"/>
        <v>O</v>
      </c>
      <c r="U427" s="8" t="e">
        <f t="shared" si="59"/>
        <v>#VALUE!</v>
      </c>
      <c r="V427" s="8" t="e">
        <f t="shared" si="60"/>
        <v>#VALUE!</v>
      </c>
      <c r="X427" s="4" t="str">
        <f t="shared" si="62"/>
        <v/>
      </c>
      <c r="Y427" s="4" t="str">
        <f t="shared" si="63"/>
        <v/>
      </c>
      <c r="Z427" s="4" t="str">
        <f t="shared" si="63"/>
        <v/>
      </c>
      <c r="AA427" s="4" t="str">
        <f t="shared" si="63"/>
        <v/>
      </c>
      <c r="AB427" s="4" t="str">
        <f t="shared" si="63"/>
        <v/>
      </c>
      <c r="AC427" s="4" t="str">
        <f t="shared" si="63"/>
        <v/>
      </c>
      <c r="AD427" s="4" t="str">
        <f t="shared" si="63"/>
        <v/>
      </c>
      <c r="AE427" s="4" t="str">
        <f t="shared" si="63"/>
        <v/>
      </c>
      <c r="AF427" s="4" t="str">
        <f t="shared" si="63"/>
        <v/>
      </c>
      <c r="AG427" s="4" t="str">
        <f t="shared" si="63"/>
        <v/>
      </c>
    </row>
    <row r="428" spans="1:33">
      <c r="A428" s="6">
        <f t="shared" si="61"/>
        <v>421</v>
      </c>
      <c r="B428" s="36">
        <f>TABLE!E422</f>
        <v>0</v>
      </c>
      <c r="C428" s="36">
        <f>TABLE!F422</f>
        <v>0</v>
      </c>
      <c r="D428" s="155">
        <f>TABLE!S422</f>
        <v>0</v>
      </c>
      <c r="E428" s="176" t="e">
        <f>INDEX(기업의이해[description],MATCH(B428,기업의이해[name],0))</f>
        <v>#N/A</v>
      </c>
      <c r="F428" s="179">
        <f>+TABLE!U422</f>
        <v>0</v>
      </c>
      <c r="G428" s="177" t="str">
        <f>TEXT(TABLE!R422,"0000-00-00")</f>
        <v>0000-00-00</v>
      </c>
      <c r="H428" s="59">
        <f>+TABLE!J422</f>
        <v>0</v>
      </c>
      <c r="I428" s="59">
        <f>+TABLE!K422</f>
        <v>0</v>
      </c>
      <c r="J428" s="59">
        <f>+TABLE!M422</f>
        <v>0</v>
      </c>
      <c r="K428" s="156">
        <f>+TABLE!P422</f>
        <v>0</v>
      </c>
      <c r="L428" s="156">
        <f>+TABLE!Q422</f>
        <v>0</v>
      </c>
      <c r="M428" s="138" t="str">
        <f>IFERROR(IF(MATCH($C428,'1. 개요'!$C$68:$C$78,0)&gt;0,"O"),"X")</f>
        <v>X</v>
      </c>
      <c r="N428" s="8" t="str">
        <f t="shared" si="57"/>
        <v>X</v>
      </c>
      <c r="O428" s="2" t="str" cm="1">
        <f t="array" ref="O428">IF($O$7="N/A",$N428,INDEX($P428:$S428,$O$2))</f>
        <v>X</v>
      </c>
      <c r="P428" s="38"/>
      <c r="Q428" s="1" t="str">
        <f t="shared" si="58"/>
        <v>O</v>
      </c>
      <c r="R428" s="38"/>
      <c r="S428" s="38"/>
      <c r="T428" s="8" t="str">
        <f t="shared" si="56"/>
        <v>O</v>
      </c>
      <c r="U428" s="8" t="e">
        <f t="shared" si="59"/>
        <v>#VALUE!</v>
      </c>
      <c r="V428" s="8" t="e">
        <f t="shared" si="60"/>
        <v>#VALUE!</v>
      </c>
      <c r="X428" s="4" t="str">
        <f t="shared" si="62"/>
        <v/>
      </c>
      <c r="Y428" s="4" t="str">
        <f t="shared" si="63"/>
        <v/>
      </c>
      <c r="Z428" s="4" t="str">
        <f t="shared" si="63"/>
        <v/>
      </c>
      <c r="AA428" s="4" t="str">
        <f t="shared" si="63"/>
        <v/>
      </c>
      <c r="AB428" s="4" t="str">
        <f t="shared" si="63"/>
        <v/>
      </c>
      <c r="AC428" s="4" t="str">
        <f t="shared" si="63"/>
        <v/>
      </c>
      <c r="AD428" s="4" t="str">
        <f t="shared" si="63"/>
        <v/>
      </c>
      <c r="AE428" s="4" t="str">
        <f t="shared" si="63"/>
        <v/>
      </c>
      <c r="AF428" s="4" t="str">
        <f t="shared" si="63"/>
        <v/>
      </c>
      <c r="AG428" s="4" t="str">
        <f t="shared" si="63"/>
        <v/>
      </c>
    </row>
    <row r="429" spans="1:33">
      <c r="A429" s="6">
        <f t="shared" si="61"/>
        <v>422</v>
      </c>
      <c r="B429" s="36">
        <f>TABLE!E423</f>
        <v>0</v>
      </c>
      <c r="C429" s="36">
        <f>TABLE!F423</f>
        <v>0</v>
      </c>
      <c r="D429" s="155">
        <f>TABLE!S423</f>
        <v>0</v>
      </c>
      <c r="E429" s="176" t="e">
        <f>INDEX(기업의이해[description],MATCH(B429,기업의이해[name],0))</f>
        <v>#N/A</v>
      </c>
      <c r="F429" s="179">
        <f>+TABLE!U423</f>
        <v>0</v>
      </c>
      <c r="G429" s="177" t="str">
        <f>TEXT(TABLE!R423,"0000-00-00")</f>
        <v>0000-00-00</v>
      </c>
      <c r="H429" s="59">
        <f>+TABLE!J423</f>
        <v>0</v>
      </c>
      <c r="I429" s="59">
        <f>+TABLE!K423</f>
        <v>0</v>
      </c>
      <c r="J429" s="59">
        <f>+TABLE!M423</f>
        <v>0</v>
      </c>
      <c r="K429" s="156">
        <f>+TABLE!P423</f>
        <v>0</v>
      </c>
      <c r="L429" s="156">
        <f>+TABLE!Q423</f>
        <v>0</v>
      </c>
      <c r="M429" s="138" t="str">
        <f>IFERROR(IF(MATCH($C429,'1. 개요'!$C$68:$C$78,0)&gt;0,"O"),"X")</f>
        <v>X</v>
      </c>
      <c r="N429" s="8" t="str">
        <f t="shared" si="57"/>
        <v>X</v>
      </c>
      <c r="O429" s="2" t="str" cm="1">
        <f t="array" ref="O429">IF($O$7="N/A",$N429,INDEX($P429:$S429,$O$2))</f>
        <v>X</v>
      </c>
      <c r="P429" s="38"/>
      <c r="Q429" s="1" t="str">
        <f t="shared" si="58"/>
        <v>O</v>
      </c>
      <c r="R429" s="38"/>
      <c r="S429" s="38"/>
      <c r="T429" s="8" t="str">
        <f t="shared" si="56"/>
        <v>O</v>
      </c>
      <c r="U429" s="8" t="e">
        <f t="shared" si="59"/>
        <v>#VALUE!</v>
      </c>
      <c r="V429" s="8" t="e">
        <f t="shared" si="60"/>
        <v>#VALUE!</v>
      </c>
      <c r="X429" s="4" t="str">
        <f t="shared" si="62"/>
        <v/>
      </c>
      <c r="Y429" s="4" t="str">
        <f t="shared" si="63"/>
        <v/>
      </c>
      <c r="Z429" s="4" t="str">
        <f t="shared" si="63"/>
        <v/>
      </c>
      <c r="AA429" s="4" t="str">
        <f t="shared" si="63"/>
        <v/>
      </c>
      <c r="AB429" s="4" t="str">
        <f t="shared" si="63"/>
        <v/>
      </c>
      <c r="AC429" s="4" t="str">
        <f t="shared" si="63"/>
        <v/>
      </c>
      <c r="AD429" s="4" t="str">
        <f t="shared" si="63"/>
        <v/>
      </c>
      <c r="AE429" s="4" t="str">
        <f t="shared" si="63"/>
        <v/>
      </c>
      <c r="AF429" s="4" t="str">
        <f t="shared" si="63"/>
        <v/>
      </c>
      <c r="AG429" s="4" t="str">
        <f t="shared" si="63"/>
        <v/>
      </c>
    </row>
    <row r="430" spans="1:33">
      <c r="A430" s="6">
        <f t="shared" si="61"/>
        <v>423</v>
      </c>
      <c r="B430" s="36">
        <f>TABLE!E424</f>
        <v>0</v>
      </c>
      <c r="C430" s="36">
        <f>TABLE!F424</f>
        <v>0</v>
      </c>
      <c r="D430" s="155">
        <f>TABLE!S424</f>
        <v>0</v>
      </c>
      <c r="E430" s="176" t="e">
        <f>INDEX(기업의이해[description],MATCH(B430,기업의이해[name],0))</f>
        <v>#N/A</v>
      </c>
      <c r="F430" s="179">
        <f>+TABLE!U424</f>
        <v>0</v>
      </c>
      <c r="G430" s="177" t="str">
        <f>TEXT(TABLE!R424,"0000-00-00")</f>
        <v>0000-00-00</v>
      </c>
      <c r="H430" s="59">
        <f>+TABLE!J424</f>
        <v>0</v>
      </c>
      <c r="I430" s="59">
        <f>+TABLE!K424</f>
        <v>0</v>
      </c>
      <c r="J430" s="59">
        <f>+TABLE!M424</f>
        <v>0</v>
      </c>
      <c r="K430" s="156">
        <f>+TABLE!P424</f>
        <v>0</v>
      </c>
      <c r="L430" s="156">
        <f>+TABLE!Q424</f>
        <v>0</v>
      </c>
      <c r="M430" s="138" t="str">
        <f>IFERROR(IF(MATCH($C430,'1. 개요'!$C$68:$C$78,0)&gt;0,"O"),"X")</f>
        <v>X</v>
      </c>
      <c r="N430" s="8" t="str">
        <f t="shared" si="57"/>
        <v>X</v>
      </c>
      <c r="O430" s="2" t="str" cm="1">
        <f t="array" ref="O430">IF($O$7="N/A",$N430,INDEX($P430:$S430,$O$2))</f>
        <v>X</v>
      </c>
      <c r="P430" s="38"/>
      <c r="Q430" s="1" t="str">
        <f t="shared" si="58"/>
        <v>O</v>
      </c>
      <c r="R430" s="38"/>
      <c r="S430" s="38"/>
      <c r="T430" s="8" t="str">
        <f t="shared" si="56"/>
        <v>O</v>
      </c>
      <c r="U430" s="8" t="e">
        <f t="shared" si="59"/>
        <v>#VALUE!</v>
      </c>
      <c r="V430" s="8" t="e">
        <f t="shared" si="60"/>
        <v>#VALUE!</v>
      </c>
      <c r="X430" s="4" t="str">
        <f t="shared" si="62"/>
        <v/>
      </c>
      <c r="Y430" s="4" t="str">
        <f t="shared" si="63"/>
        <v/>
      </c>
      <c r="Z430" s="4" t="str">
        <f t="shared" si="63"/>
        <v/>
      </c>
      <c r="AA430" s="4" t="str">
        <f t="shared" si="63"/>
        <v/>
      </c>
      <c r="AB430" s="4" t="str">
        <f t="shared" si="63"/>
        <v/>
      </c>
      <c r="AC430" s="4" t="str">
        <f t="shared" si="63"/>
        <v/>
      </c>
      <c r="AD430" s="4" t="str">
        <f t="shared" si="63"/>
        <v/>
      </c>
      <c r="AE430" s="4" t="str">
        <f t="shared" si="63"/>
        <v/>
      </c>
      <c r="AF430" s="4" t="str">
        <f t="shared" si="63"/>
        <v/>
      </c>
      <c r="AG430" s="4" t="str">
        <f t="shared" si="63"/>
        <v/>
      </c>
    </row>
    <row r="431" spans="1:33">
      <c r="A431" s="6">
        <f t="shared" si="61"/>
        <v>424</v>
      </c>
      <c r="B431" s="36">
        <f>TABLE!E425</f>
        <v>0</v>
      </c>
      <c r="C431" s="36">
        <f>TABLE!F425</f>
        <v>0</v>
      </c>
      <c r="D431" s="155">
        <f>TABLE!S425</f>
        <v>0</v>
      </c>
      <c r="E431" s="176" t="e">
        <f>INDEX(기업의이해[description],MATCH(B431,기업의이해[name],0))</f>
        <v>#N/A</v>
      </c>
      <c r="F431" s="179">
        <f>+TABLE!U425</f>
        <v>0</v>
      </c>
      <c r="G431" s="177" t="str">
        <f>TEXT(TABLE!R425,"0000-00-00")</f>
        <v>0000-00-00</v>
      </c>
      <c r="H431" s="59">
        <f>+TABLE!J425</f>
        <v>0</v>
      </c>
      <c r="I431" s="59">
        <f>+TABLE!K425</f>
        <v>0</v>
      </c>
      <c r="J431" s="59">
        <f>+TABLE!M425</f>
        <v>0</v>
      </c>
      <c r="K431" s="156">
        <f>+TABLE!P425</f>
        <v>0</v>
      </c>
      <c r="L431" s="156">
        <f>+TABLE!Q425</f>
        <v>0</v>
      </c>
      <c r="M431" s="138" t="str">
        <f>IFERROR(IF(MATCH($C431,'1. 개요'!$C$68:$C$78,0)&gt;0,"O"),"X")</f>
        <v>X</v>
      </c>
      <c r="N431" s="8" t="str">
        <f t="shared" si="57"/>
        <v>X</v>
      </c>
      <c r="O431" s="2" t="str" cm="1">
        <f t="array" ref="O431">IF($O$7="N/A",$N431,INDEX($P431:$S431,$O$2))</f>
        <v>X</v>
      </c>
      <c r="P431" s="38"/>
      <c r="Q431" s="1" t="str">
        <f t="shared" si="58"/>
        <v>O</v>
      </c>
      <c r="R431" s="38"/>
      <c r="S431" s="38"/>
      <c r="T431" s="8" t="str">
        <f t="shared" si="56"/>
        <v>O</v>
      </c>
      <c r="U431" s="8" t="e">
        <f t="shared" si="59"/>
        <v>#VALUE!</v>
      </c>
      <c r="V431" s="8" t="e">
        <f t="shared" si="60"/>
        <v>#VALUE!</v>
      </c>
      <c r="X431" s="4" t="str">
        <f t="shared" si="62"/>
        <v/>
      </c>
      <c r="Y431" s="4" t="str">
        <f t="shared" si="63"/>
        <v/>
      </c>
      <c r="Z431" s="4" t="str">
        <f t="shared" si="63"/>
        <v/>
      </c>
      <c r="AA431" s="4" t="str">
        <f t="shared" si="63"/>
        <v/>
      </c>
      <c r="AB431" s="4" t="str">
        <f t="shared" si="63"/>
        <v/>
      </c>
      <c r="AC431" s="4" t="str">
        <f t="shared" si="63"/>
        <v/>
      </c>
      <c r="AD431" s="4" t="str">
        <f t="shared" si="63"/>
        <v/>
      </c>
      <c r="AE431" s="4" t="str">
        <f t="shared" si="63"/>
        <v/>
      </c>
      <c r="AF431" s="4" t="str">
        <f t="shared" si="63"/>
        <v/>
      </c>
      <c r="AG431" s="4" t="str">
        <f t="shared" si="63"/>
        <v/>
      </c>
    </row>
    <row r="432" spans="1:33">
      <c r="A432" s="137">
        <f t="shared" si="61"/>
        <v>425</v>
      </c>
      <c r="B432" s="36">
        <f>TABLE!E426</f>
        <v>0</v>
      </c>
      <c r="C432" s="36">
        <f>TABLE!F426</f>
        <v>0</v>
      </c>
      <c r="D432" s="155">
        <f>TABLE!S426</f>
        <v>0</v>
      </c>
      <c r="E432" s="176" t="e">
        <f>INDEX(기업의이해[description],MATCH(B432,기업의이해[name],0))</f>
        <v>#N/A</v>
      </c>
      <c r="F432" s="179">
        <f>+TABLE!U426</f>
        <v>0</v>
      </c>
      <c r="G432" s="177" t="str">
        <f>TEXT(TABLE!R426,"0000-00-00")</f>
        <v>0000-00-00</v>
      </c>
      <c r="H432" s="59">
        <f>+TABLE!J426</f>
        <v>0</v>
      </c>
      <c r="I432" s="59">
        <f>+TABLE!K426</f>
        <v>0</v>
      </c>
      <c r="J432" s="59">
        <f>+TABLE!M426</f>
        <v>0</v>
      </c>
      <c r="K432" s="156">
        <f>+TABLE!P426</f>
        <v>0</v>
      </c>
      <c r="L432" s="156">
        <f>+TABLE!Q426</f>
        <v>0</v>
      </c>
      <c r="M432" s="138" t="str">
        <f>IFERROR(IF(MATCH($C432,'1. 개요'!$C$68:$C$78,0)&gt;0,"O"),"X")</f>
        <v>X</v>
      </c>
      <c r="N432" s="8" t="str">
        <f t="shared" si="57"/>
        <v>X</v>
      </c>
      <c r="O432" s="2" t="str" cm="1">
        <f t="array" ref="O432">IF($O$7="N/A",$N432,INDEX($P432:$S432,$O$2))</f>
        <v>X</v>
      </c>
      <c r="P432" s="38"/>
      <c r="Q432" s="1" t="str">
        <f t="shared" si="58"/>
        <v>O</v>
      </c>
      <c r="R432" s="38"/>
      <c r="S432" s="38"/>
      <c r="T432" s="8" t="str">
        <f t="shared" si="56"/>
        <v>O</v>
      </c>
      <c r="U432" s="8" t="e">
        <f t="shared" si="59"/>
        <v>#VALUE!</v>
      </c>
      <c r="V432" s="8" t="e">
        <f t="shared" si="60"/>
        <v>#VALUE!</v>
      </c>
      <c r="X432" s="4" t="str">
        <f t="shared" si="62"/>
        <v/>
      </c>
      <c r="Y432" s="4" t="str">
        <f t="shared" si="63"/>
        <v/>
      </c>
      <c r="Z432" s="4" t="str">
        <f t="shared" si="63"/>
        <v/>
      </c>
      <c r="AA432" s="4" t="str">
        <f t="shared" si="63"/>
        <v/>
      </c>
      <c r="AB432" s="4" t="str">
        <f t="shared" si="63"/>
        <v/>
      </c>
      <c r="AC432" s="4" t="str">
        <f t="shared" si="63"/>
        <v/>
      </c>
      <c r="AD432" s="4" t="str">
        <f t="shared" si="63"/>
        <v/>
      </c>
      <c r="AE432" s="4" t="str">
        <f t="shared" si="63"/>
        <v/>
      </c>
      <c r="AF432" s="4" t="str">
        <f t="shared" si="63"/>
        <v/>
      </c>
      <c r="AG432" s="4" t="str">
        <f t="shared" si="63"/>
        <v/>
      </c>
    </row>
    <row r="433" spans="1:33">
      <c r="A433" s="6">
        <f t="shared" si="61"/>
        <v>426</v>
      </c>
      <c r="B433" s="36">
        <f>TABLE!E427</f>
        <v>0</v>
      </c>
      <c r="C433" s="36">
        <f>TABLE!F427</f>
        <v>0</v>
      </c>
      <c r="D433" s="155">
        <f>TABLE!S427</f>
        <v>0</v>
      </c>
      <c r="E433" s="176" t="e">
        <f>INDEX(기업의이해[description],MATCH(B433,기업의이해[name],0))</f>
        <v>#N/A</v>
      </c>
      <c r="F433" s="179">
        <f>+TABLE!U427</f>
        <v>0</v>
      </c>
      <c r="G433" s="177" t="str">
        <f>TEXT(TABLE!R427,"0000-00-00")</f>
        <v>0000-00-00</v>
      </c>
      <c r="H433" s="59">
        <f>+TABLE!J427</f>
        <v>0</v>
      </c>
      <c r="I433" s="59">
        <f>+TABLE!K427</f>
        <v>0</v>
      </c>
      <c r="J433" s="59">
        <f>+TABLE!M427</f>
        <v>0</v>
      </c>
      <c r="K433" s="156">
        <f>+TABLE!P427</f>
        <v>0</v>
      </c>
      <c r="L433" s="156">
        <f>+TABLE!Q427</f>
        <v>0</v>
      </c>
      <c r="M433" s="138" t="str">
        <f>IFERROR(IF(MATCH($C433,'1. 개요'!$C$68:$C$78,0)&gt;0,"O"),"X")</f>
        <v>X</v>
      </c>
      <c r="N433" s="8" t="str">
        <f t="shared" si="57"/>
        <v>X</v>
      </c>
      <c r="O433" s="2" t="str" cm="1">
        <f t="array" ref="O433">IF($O$7="N/A",$N433,INDEX($P433:$S433,$O$2))</f>
        <v>X</v>
      </c>
      <c r="P433" s="38"/>
      <c r="Q433" s="1" t="str">
        <f t="shared" si="58"/>
        <v>O</v>
      </c>
      <c r="R433" s="38"/>
      <c r="S433" s="38"/>
      <c r="T433" s="8" t="str">
        <f t="shared" si="56"/>
        <v>O</v>
      </c>
      <c r="U433" s="8" t="e">
        <f t="shared" si="59"/>
        <v>#VALUE!</v>
      </c>
      <c r="V433" s="8" t="e">
        <f t="shared" si="60"/>
        <v>#VALUE!</v>
      </c>
      <c r="X433" s="4" t="str">
        <f t="shared" si="62"/>
        <v/>
      </c>
      <c r="Y433" s="4" t="str">
        <f t="shared" si="63"/>
        <v/>
      </c>
      <c r="Z433" s="4" t="str">
        <f t="shared" si="63"/>
        <v/>
      </c>
      <c r="AA433" s="4" t="str">
        <f t="shared" si="63"/>
        <v/>
      </c>
      <c r="AB433" s="4" t="str">
        <f t="shared" si="63"/>
        <v/>
      </c>
      <c r="AC433" s="4" t="str">
        <f t="shared" si="63"/>
        <v/>
      </c>
      <c r="AD433" s="4" t="str">
        <f t="shared" si="63"/>
        <v/>
      </c>
      <c r="AE433" s="4" t="str">
        <f t="shared" si="63"/>
        <v/>
      </c>
      <c r="AF433" s="4" t="str">
        <f t="shared" si="63"/>
        <v/>
      </c>
      <c r="AG433" s="4" t="str">
        <f t="shared" si="63"/>
        <v/>
      </c>
    </row>
    <row r="434" spans="1:33">
      <c r="A434" s="6">
        <f t="shared" si="61"/>
        <v>427</v>
      </c>
      <c r="B434" s="36">
        <f>TABLE!E428</f>
        <v>0</v>
      </c>
      <c r="C434" s="36">
        <f>TABLE!F428</f>
        <v>0</v>
      </c>
      <c r="D434" s="155">
        <f>TABLE!S428</f>
        <v>0</v>
      </c>
      <c r="E434" s="176" t="e">
        <f>INDEX(기업의이해[description],MATCH(B434,기업의이해[name],0))</f>
        <v>#N/A</v>
      </c>
      <c r="F434" s="179">
        <f>+TABLE!U428</f>
        <v>0</v>
      </c>
      <c r="G434" s="177" t="str">
        <f>TEXT(TABLE!R428,"0000-00-00")</f>
        <v>0000-00-00</v>
      </c>
      <c r="H434" s="59">
        <f>+TABLE!J428</f>
        <v>0</v>
      </c>
      <c r="I434" s="59">
        <f>+TABLE!K428</f>
        <v>0</v>
      </c>
      <c r="J434" s="59">
        <f>+TABLE!M428</f>
        <v>0</v>
      </c>
      <c r="K434" s="156">
        <f>+TABLE!P428</f>
        <v>0</v>
      </c>
      <c r="L434" s="156">
        <f>+TABLE!Q428</f>
        <v>0</v>
      </c>
      <c r="M434" s="138" t="str">
        <f>IFERROR(IF(MATCH($C434,'1. 개요'!$C$68:$C$78,0)&gt;0,"O"),"X")</f>
        <v>X</v>
      </c>
      <c r="N434" s="8" t="str">
        <f t="shared" si="57"/>
        <v>X</v>
      </c>
      <c r="O434" s="2" t="str" cm="1">
        <f t="array" ref="O434">IF($O$7="N/A",$N434,INDEX($P434:$S434,$O$2))</f>
        <v>X</v>
      </c>
      <c r="P434" s="38"/>
      <c r="Q434" s="1" t="str">
        <f t="shared" si="58"/>
        <v>O</v>
      </c>
      <c r="R434" s="38"/>
      <c r="S434" s="38"/>
      <c r="T434" s="8" t="str">
        <f t="shared" si="56"/>
        <v>O</v>
      </c>
      <c r="U434" s="8" t="e">
        <f t="shared" si="59"/>
        <v>#VALUE!</v>
      </c>
      <c r="V434" s="8" t="e">
        <f t="shared" si="60"/>
        <v>#VALUE!</v>
      </c>
      <c r="X434" s="4" t="str">
        <f t="shared" si="62"/>
        <v/>
      </c>
      <c r="Y434" s="4" t="str">
        <f t="shared" si="63"/>
        <v/>
      </c>
      <c r="Z434" s="4" t="str">
        <f t="shared" si="63"/>
        <v/>
      </c>
      <c r="AA434" s="4" t="str">
        <f t="shared" si="63"/>
        <v/>
      </c>
      <c r="AB434" s="4" t="str">
        <f t="shared" si="63"/>
        <v/>
      </c>
      <c r="AC434" s="4" t="str">
        <f t="shared" si="63"/>
        <v/>
      </c>
      <c r="AD434" s="4" t="str">
        <f t="shared" si="63"/>
        <v/>
      </c>
      <c r="AE434" s="4" t="str">
        <f t="shared" si="63"/>
        <v/>
      </c>
      <c r="AF434" s="4" t="str">
        <f t="shared" si="63"/>
        <v/>
      </c>
      <c r="AG434" s="4" t="str">
        <f t="shared" si="63"/>
        <v/>
      </c>
    </row>
    <row r="435" spans="1:33">
      <c r="A435" s="6">
        <f t="shared" si="61"/>
        <v>428</v>
      </c>
      <c r="B435" s="36">
        <f>TABLE!E429</f>
        <v>0</v>
      </c>
      <c r="C435" s="36">
        <f>TABLE!F429</f>
        <v>0</v>
      </c>
      <c r="D435" s="155">
        <f>TABLE!S429</f>
        <v>0</v>
      </c>
      <c r="E435" s="176" t="e">
        <f>INDEX(기업의이해[description],MATCH(B435,기업의이해[name],0))</f>
        <v>#N/A</v>
      </c>
      <c r="F435" s="179">
        <f>+TABLE!U429</f>
        <v>0</v>
      </c>
      <c r="G435" s="177" t="str">
        <f>TEXT(TABLE!R429,"0000-00-00")</f>
        <v>0000-00-00</v>
      </c>
      <c r="H435" s="59">
        <f>+TABLE!J429</f>
        <v>0</v>
      </c>
      <c r="I435" s="59">
        <f>+TABLE!K429</f>
        <v>0</v>
      </c>
      <c r="J435" s="59">
        <f>+TABLE!M429</f>
        <v>0</v>
      </c>
      <c r="K435" s="156">
        <f>+TABLE!P429</f>
        <v>0</v>
      </c>
      <c r="L435" s="156">
        <f>+TABLE!Q429</f>
        <v>0</v>
      </c>
      <c r="M435" s="138" t="str">
        <f>IFERROR(IF(MATCH($C435,'1. 개요'!$C$68:$C$78,0)&gt;0,"O"),"X")</f>
        <v>X</v>
      </c>
      <c r="N435" s="8" t="str">
        <f t="shared" si="57"/>
        <v>X</v>
      </c>
      <c r="O435" s="2" t="str" cm="1">
        <f t="array" ref="O435">IF($O$7="N/A",$N435,INDEX($P435:$S435,$O$2))</f>
        <v>X</v>
      </c>
      <c r="P435" s="38"/>
      <c r="Q435" s="1" t="str">
        <f t="shared" si="58"/>
        <v>O</v>
      </c>
      <c r="R435" s="38"/>
      <c r="S435" s="38"/>
      <c r="T435" s="8" t="str">
        <f t="shared" si="56"/>
        <v>O</v>
      </c>
      <c r="U435" s="8" t="e">
        <f t="shared" si="59"/>
        <v>#VALUE!</v>
      </c>
      <c r="V435" s="8" t="e">
        <f t="shared" si="60"/>
        <v>#VALUE!</v>
      </c>
      <c r="X435" s="4" t="str">
        <f t="shared" si="62"/>
        <v/>
      </c>
      <c r="Y435" s="4" t="str">
        <f t="shared" si="63"/>
        <v/>
      </c>
      <c r="Z435" s="4" t="str">
        <f t="shared" si="63"/>
        <v/>
      </c>
      <c r="AA435" s="4" t="str">
        <f t="shared" si="63"/>
        <v/>
      </c>
      <c r="AB435" s="4" t="str">
        <f t="shared" si="63"/>
        <v/>
      </c>
      <c r="AC435" s="4" t="str">
        <f t="shared" si="63"/>
        <v/>
      </c>
      <c r="AD435" s="4" t="str">
        <f t="shared" si="63"/>
        <v/>
      </c>
      <c r="AE435" s="4" t="str">
        <f t="shared" si="63"/>
        <v/>
      </c>
      <c r="AF435" s="4" t="str">
        <f t="shared" si="63"/>
        <v/>
      </c>
      <c r="AG435" s="4" t="str">
        <f t="shared" si="63"/>
        <v/>
      </c>
    </row>
    <row r="436" spans="1:33">
      <c r="A436" s="6">
        <f t="shared" si="61"/>
        <v>429</v>
      </c>
      <c r="B436" s="36">
        <f>TABLE!E430</f>
        <v>0</v>
      </c>
      <c r="C436" s="36">
        <f>TABLE!F430</f>
        <v>0</v>
      </c>
      <c r="D436" s="155">
        <f>TABLE!S430</f>
        <v>0</v>
      </c>
      <c r="E436" s="176" t="e">
        <f>INDEX(기업의이해[description],MATCH(B436,기업의이해[name],0))</f>
        <v>#N/A</v>
      </c>
      <c r="F436" s="179">
        <f>+TABLE!U430</f>
        <v>0</v>
      </c>
      <c r="G436" s="177" t="str">
        <f>TEXT(TABLE!R430,"0000-00-00")</f>
        <v>0000-00-00</v>
      </c>
      <c r="H436" s="59">
        <f>+TABLE!J430</f>
        <v>0</v>
      </c>
      <c r="I436" s="59">
        <f>+TABLE!K430</f>
        <v>0</v>
      </c>
      <c r="J436" s="59">
        <f>+TABLE!M430</f>
        <v>0</v>
      </c>
      <c r="K436" s="156">
        <f>+TABLE!P430</f>
        <v>0</v>
      </c>
      <c r="L436" s="156">
        <f>+TABLE!Q430</f>
        <v>0</v>
      </c>
      <c r="M436" s="138" t="str">
        <f>IFERROR(IF(MATCH($C436,'1. 개요'!$C$68:$C$78,0)&gt;0,"O"),"X")</f>
        <v>X</v>
      </c>
      <c r="N436" s="8" t="str">
        <f t="shared" si="57"/>
        <v>X</v>
      </c>
      <c r="O436" s="2" t="str" cm="1">
        <f t="array" ref="O436">IF($O$7="N/A",$N436,INDEX($P436:$S436,$O$2))</f>
        <v>X</v>
      </c>
      <c r="P436" s="38"/>
      <c r="Q436" s="1" t="str">
        <f t="shared" si="58"/>
        <v>O</v>
      </c>
      <c r="R436" s="38"/>
      <c r="S436" s="38"/>
      <c r="T436" s="8" t="str">
        <f t="shared" si="56"/>
        <v>O</v>
      </c>
      <c r="U436" s="8" t="e">
        <f t="shared" si="59"/>
        <v>#VALUE!</v>
      </c>
      <c r="V436" s="8" t="e">
        <f t="shared" si="60"/>
        <v>#VALUE!</v>
      </c>
      <c r="X436" s="4" t="str">
        <f t="shared" si="62"/>
        <v/>
      </c>
      <c r="Y436" s="4" t="str">
        <f t="shared" si="63"/>
        <v/>
      </c>
      <c r="Z436" s="4" t="str">
        <f t="shared" si="63"/>
        <v/>
      </c>
      <c r="AA436" s="4" t="str">
        <f t="shared" si="63"/>
        <v/>
      </c>
      <c r="AB436" s="4" t="str">
        <f t="shared" si="63"/>
        <v/>
      </c>
      <c r="AC436" s="4" t="str">
        <f t="shared" si="63"/>
        <v/>
      </c>
      <c r="AD436" s="4" t="str">
        <f t="shared" si="63"/>
        <v/>
      </c>
      <c r="AE436" s="4" t="str">
        <f t="shared" si="63"/>
        <v/>
      </c>
      <c r="AF436" s="4" t="str">
        <f t="shared" si="63"/>
        <v/>
      </c>
      <c r="AG436" s="4" t="str">
        <f t="shared" si="63"/>
        <v/>
      </c>
    </row>
    <row r="437" spans="1:33">
      <c r="A437" s="137">
        <f t="shared" si="61"/>
        <v>430</v>
      </c>
      <c r="B437" s="36">
        <f>TABLE!E431</f>
        <v>0</v>
      </c>
      <c r="C437" s="36">
        <f>TABLE!F431</f>
        <v>0</v>
      </c>
      <c r="D437" s="155">
        <f>TABLE!S431</f>
        <v>0</v>
      </c>
      <c r="E437" s="176" t="e">
        <f>INDEX(기업의이해[description],MATCH(B437,기업의이해[name],0))</f>
        <v>#N/A</v>
      </c>
      <c r="F437" s="179">
        <f>+TABLE!U431</f>
        <v>0</v>
      </c>
      <c r="G437" s="177" t="str">
        <f>TEXT(TABLE!R431,"0000-00-00")</f>
        <v>0000-00-00</v>
      </c>
      <c r="H437" s="59">
        <f>+TABLE!J431</f>
        <v>0</v>
      </c>
      <c r="I437" s="59">
        <f>+TABLE!K431</f>
        <v>0</v>
      </c>
      <c r="J437" s="59">
        <f>+TABLE!M431</f>
        <v>0</v>
      </c>
      <c r="K437" s="156">
        <f>+TABLE!P431</f>
        <v>0</v>
      </c>
      <c r="L437" s="156">
        <f>+TABLE!Q431</f>
        <v>0</v>
      </c>
      <c r="M437" s="138" t="str">
        <f>IFERROR(IF(MATCH($C437,'1. 개요'!$C$68:$C$78,0)&gt;0,"O"),"X")</f>
        <v>X</v>
      </c>
      <c r="N437" s="8" t="str">
        <f t="shared" si="57"/>
        <v>X</v>
      </c>
      <c r="O437" s="2" t="str" cm="1">
        <f t="array" ref="O437">IF($O$7="N/A",$N437,INDEX($P437:$S437,$O$2))</f>
        <v>X</v>
      </c>
      <c r="P437" s="38"/>
      <c r="Q437" s="1" t="str">
        <f t="shared" si="58"/>
        <v>O</v>
      </c>
      <c r="R437" s="38"/>
      <c r="S437" s="38"/>
      <c r="T437" s="8" t="str">
        <f t="shared" si="56"/>
        <v>O</v>
      </c>
      <c r="U437" s="8" t="e">
        <f t="shared" si="59"/>
        <v>#VALUE!</v>
      </c>
      <c r="V437" s="8" t="e">
        <f t="shared" si="60"/>
        <v>#VALUE!</v>
      </c>
      <c r="X437" s="4" t="str">
        <f t="shared" si="62"/>
        <v/>
      </c>
      <c r="Y437" s="4" t="str">
        <f t="shared" si="63"/>
        <v/>
      </c>
      <c r="Z437" s="4" t="str">
        <f t="shared" si="63"/>
        <v/>
      </c>
      <c r="AA437" s="4" t="str">
        <f t="shared" si="63"/>
        <v/>
      </c>
      <c r="AB437" s="4" t="str">
        <f t="shared" si="63"/>
        <v/>
      </c>
      <c r="AC437" s="4" t="str">
        <f t="shared" si="63"/>
        <v/>
      </c>
      <c r="AD437" s="4" t="str">
        <f t="shared" si="63"/>
        <v/>
      </c>
      <c r="AE437" s="4" t="str">
        <f t="shared" si="63"/>
        <v/>
      </c>
      <c r="AF437" s="4" t="str">
        <f t="shared" si="63"/>
        <v/>
      </c>
      <c r="AG437" s="4" t="str">
        <f t="shared" si="63"/>
        <v/>
      </c>
    </row>
    <row r="438" spans="1:33">
      <c r="A438" s="6">
        <f t="shared" si="61"/>
        <v>431</v>
      </c>
      <c r="B438" s="36">
        <f>TABLE!E432</f>
        <v>0</v>
      </c>
      <c r="C438" s="36">
        <f>TABLE!F432</f>
        <v>0</v>
      </c>
      <c r="D438" s="155">
        <f>TABLE!S432</f>
        <v>0</v>
      </c>
      <c r="E438" s="176" t="e">
        <f>INDEX(기업의이해[description],MATCH(B438,기업의이해[name],0))</f>
        <v>#N/A</v>
      </c>
      <c r="F438" s="179">
        <f>+TABLE!U432</f>
        <v>0</v>
      </c>
      <c r="G438" s="177" t="str">
        <f>TEXT(TABLE!R432,"0000-00-00")</f>
        <v>0000-00-00</v>
      </c>
      <c r="H438" s="59">
        <f>+TABLE!J432</f>
        <v>0</v>
      </c>
      <c r="I438" s="59">
        <f>+TABLE!K432</f>
        <v>0</v>
      </c>
      <c r="J438" s="59">
        <f>+TABLE!M432</f>
        <v>0</v>
      </c>
      <c r="K438" s="156">
        <f>+TABLE!P432</f>
        <v>0</v>
      </c>
      <c r="L438" s="156">
        <f>+TABLE!Q432</f>
        <v>0</v>
      </c>
      <c r="M438" s="138" t="str">
        <f>IFERROR(IF(MATCH($C438,'1. 개요'!$C$68:$C$78,0)&gt;0,"O"),"X")</f>
        <v>X</v>
      </c>
      <c r="N438" s="8" t="str">
        <f t="shared" si="57"/>
        <v>X</v>
      </c>
      <c r="O438" s="2" t="str" cm="1">
        <f t="array" ref="O438">IF($O$7="N/A",$N438,INDEX($P438:$S438,$O$2))</f>
        <v>X</v>
      </c>
      <c r="P438" s="38"/>
      <c r="Q438" s="1" t="str">
        <f t="shared" si="58"/>
        <v>O</v>
      </c>
      <c r="R438" s="38"/>
      <c r="S438" s="38"/>
      <c r="T438" s="8" t="str">
        <f t="shared" si="56"/>
        <v>O</v>
      </c>
      <c r="U438" s="8" t="e">
        <f t="shared" si="59"/>
        <v>#VALUE!</v>
      </c>
      <c r="V438" s="8" t="e">
        <f t="shared" si="60"/>
        <v>#VALUE!</v>
      </c>
      <c r="X438" s="4" t="str">
        <f t="shared" si="62"/>
        <v/>
      </c>
      <c r="Y438" s="4" t="str">
        <f t="shared" si="63"/>
        <v/>
      </c>
      <c r="Z438" s="4" t="str">
        <f t="shared" si="63"/>
        <v/>
      </c>
      <c r="AA438" s="4" t="str">
        <f t="shared" si="63"/>
        <v/>
      </c>
      <c r="AB438" s="4" t="str">
        <f t="shared" si="63"/>
        <v/>
      </c>
      <c r="AC438" s="4" t="str">
        <f t="shared" si="63"/>
        <v/>
      </c>
      <c r="AD438" s="4" t="str">
        <f t="shared" si="63"/>
        <v/>
      </c>
      <c r="AE438" s="4" t="str">
        <f t="shared" si="63"/>
        <v/>
      </c>
      <c r="AF438" s="4" t="str">
        <f t="shared" si="63"/>
        <v/>
      </c>
      <c r="AG438" s="4" t="str">
        <f t="shared" si="63"/>
        <v/>
      </c>
    </row>
    <row r="439" spans="1:33">
      <c r="A439" s="6">
        <f t="shared" si="61"/>
        <v>432</v>
      </c>
      <c r="B439" s="36">
        <f>TABLE!E433</f>
        <v>0</v>
      </c>
      <c r="C439" s="36">
        <f>TABLE!F433</f>
        <v>0</v>
      </c>
      <c r="D439" s="155">
        <f>TABLE!S433</f>
        <v>0</v>
      </c>
      <c r="E439" s="176" t="e">
        <f>INDEX(기업의이해[description],MATCH(B439,기업의이해[name],0))</f>
        <v>#N/A</v>
      </c>
      <c r="F439" s="179">
        <f>+TABLE!U433</f>
        <v>0</v>
      </c>
      <c r="G439" s="177" t="str">
        <f>TEXT(TABLE!R433,"0000-00-00")</f>
        <v>0000-00-00</v>
      </c>
      <c r="H439" s="59">
        <f>+TABLE!J433</f>
        <v>0</v>
      </c>
      <c r="I439" s="59">
        <f>+TABLE!K433</f>
        <v>0</v>
      </c>
      <c r="J439" s="59">
        <f>+TABLE!M433</f>
        <v>0</v>
      </c>
      <c r="K439" s="156">
        <f>+TABLE!P433</f>
        <v>0</v>
      </c>
      <c r="L439" s="156">
        <f>+TABLE!Q433</f>
        <v>0</v>
      </c>
      <c r="M439" s="138" t="str">
        <f>IFERROR(IF(MATCH($C439,'1. 개요'!$C$68:$C$78,0)&gt;0,"O"),"X")</f>
        <v>X</v>
      </c>
      <c r="N439" s="8" t="str">
        <f t="shared" si="57"/>
        <v>X</v>
      </c>
      <c r="O439" s="2" t="str" cm="1">
        <f t="array" ref="O439">IF($O$7="N/A",$N439,INDEX($P439:$S439,$O$2))</f>
        <v>X</v>
      </c>
      <c r="P439" s="38"/>
      <c r="Q439" s="1" t="str">
        <f t="shared" si="58"/>
        <v>O</v>
      </c>
      <c r="R439" s="38"/>
      <c r="S439" s="38"/>
      <c r="T439" s="8" t="str">
        <f t="shared" si="56"/>
        <v>O</v>
      </c>
      <c r="U439" s="8" t="e">
        <f t="shared" si="59"/>
        <v>#VALUE!</v>
      </c>
      <c r="V439" s="8" t="e">
        <f t="shared" si="60"/>
        <v>#VALUE!</v>
      </c>
      <c r="X439" s="4" t="str">
        <f t="shared" si="62"/>
        <v/>
      </c>
      <c r="Y439" s="4" t="str">
        <f t="shared" si="63"/>
        <v/>
      </c>
      <c r="Z439" s="4" t="str">
        <f t="shared" si="63"/>
        <v/>
      </c>
      <c r="AA439" s="4" t="str">
        <f t="shared" si="63"/>
        <v/>
      </c>
      <c r="AB439" s="4" t="str">
        <f t="shared" si="63"/>
        <v/>
      </c>
      <c r="AC439" s="4" t="str">
        <f t="shared" si="63"/>
        <v/>
      </c>
      <c r="AD439" s="4" t="str">
        <f t="shared" si="63"/>
        <v/>
      </c>
      <c r="AE439" s="4" t="str">
        <f t="shared" si="63"/>
        <v/>
      </c>
      <c r="AF439" s="4" t="str">
        <f t="shared" si="63"/>
        <v/>
      </c>
      <c r="AG439" s="4" t="str">
        <f t="shared" si="63"/>
        <v/>
      </c>
    </row>
    <row r="440" spans="1:33">
      <c r="A440" s="137">
        <f t="shared" si="61"/>
        <v>433</v>
      </c>
      <c r="B440" s="36">
        <f>TABLE!E434</f>
        <v>0</v>
      </c>
      <c r="C440" s="36">
        <f>TABLE!F434</f>
        <v>0</v>
      </c>
      <c r="D440" s="155">
        <f>TABLE!S434</f>
        <v>0</v>
      </c>
      <c r="E440" s="176" t="e">
        <f>INDEX(기업의이해[description],MATCH(B440,기업의이해[name],0))</f>
        <v>#N/A</v>
      </c>
      <c r="F440" s="179">
        <f>+TABLE!U434</f>
        <v>0</v>
      </c>
      <c r="G440" s="177" t="str">
        <f>TEXT(TABLE!R434,"0000-00-00")</f>
        <v>0000-00-00</v>
      </c>
      <c r="H440" s="59">
        <f>+TABLE!J434</f>
        <v>0</v>
      </c>
      <c r="I440" s="59">
        <f>+TABLE!K434</f>
        <v>0</v>
      </c>
      <c r="J440" s="59">
        <f>+TABLE!M434</f>
        <v>0</v>
      </c>
      <c r="K440" s="156">
        <f>+TABLE!P434</f>
        <v>0</v>
      </c>
      <c r="L440" s="156">
        <f>+TABLE!Q434</f>
        <v>0</v>
      </c>
      <c r="M440" s="138" t="str">
        <f>IFERROR(IF(MATCH($C440,'1. 개요'!$C$68:$C$78,0)&gt;0,"O"),"X")</f>
        <v>X</v>
      </c>
      <c r="N440" s="8" t="str">
        <f t="shared" si="57"/>
        <v>X</v>
      </c>
      <c r="O440" s="2" t="str" cm="1">
        <f t="array" ref="O440">IF($O$7="N/A",$N440,INDEX($P440:$S440,$O$2))</f>
        <v>X</v>
      </c>
      <c r="P440" s="38"/>
      <c r="Q440" s="1" t="str">
        <f t="shared" si="58"/>
        <v>O</v>
      </c>
      <c r="R440" s="38"/>
      <c r="S440" s="38"/>
      <c r="T440" s="8" t="str">
        <f t="shared" si="56"/>
        <v>O</v>
      </c>
      <c r="U440" s="8" t="e">
        <f t="shared" si="59"/>
        <v>#VALUE!</v>
      </c>
      <c r="V440" s="8" t="e">
        <f t="shared" si="60"/>
        <v>#VALUE!</v>
      </c>
      <c r="X440" s="4" t="str">
        <f t="shared" si="62"/>
        <v/>
      </c>
      <c r="Y440" s="4" t="str">
        <f t="shared" si="63"/>
        <v/>
      </c>
      <c r="Z440" s="4" t="str">
        <f t="shared" si="63"/>
        <v/>
      </c>
      <c r="AA440" s="4" t="str">
        <f t="shared" si="63"/>
        <v/>
      </c>
      <c r="AB440" s="4" t="str">
        <f t="shared" si="63"/>
        <v/>
      </c>
      <c r="AC440" s="4" t="str">
        <f t="shared" si="63"/>
        <v/>
      </c>
      <c r="AD440" s="4" t="str">
        <f t="shared" si="63"/>
        <v/>
      </c>
      <c r="AE440" s="4" t="str">
        <f t="shared" si="63"/>
        <v/>
      </c>
      <c r="AF440" s="4" t="str">
        <f t="shared" si="63"/>
        <v/>
      </c>
      <c r="AG440" s="4" t="str">
        <f t="shared" si="63"/>
        <v/>
      </c>
    </row>
    <row r="441" spans="1:33">
      <c r="A441" s="6">
        <f t="shared" si="61"/>
        <v>434</v>
      </c>
      <c r="B441" s="36">
        <f>TABLE!E435</f>
        <v>0</v>
      </c>
      <c r="C441" s="36">
        <f>TABLE!F435</f>
        <v>0</v>
      </c>
      <c r="D441" s="155">
        <f>TABLE!S435</f>
        <v>0</v>
      </c>
      <c r="E441" s="176" t="e">
        <f>INDEX(기업의이해[description],MATCH(B441,기업의이해[name],0))</f>
        <v>#N/A</v>
      </c>
      <c r="F441" s="179">
        <f>+TABLE!U435</f>
        <v>0</v>
      </c>
      <c r="G441" s="177" t="str">
        <f>TEXT(TABLE!R435,"0000-00-00")</f>
        <v>0000-00-00</v>
      </c>
      <c r="H441" s="59">
        <f>+TABLE!J435</f>
        <v>0</v>
      </c>
      <c r="I441" s="59">
        <f>+TABLE!K435</f>
        <v>0</v>
      </c>
      <c r="J441" s="59">
        <f>+TABLE!M435</f>
        <v>0</v>
      </c>
      <c r="K441" s="156">
        <f>+TABLE!P435</f>
        <v>0</v>
      </c>
      <c r="L441" s="156">
        <f>+TABLE!Q435</f>
        <v>0</v>
      </c>
      <c r="M441" s="138" t="str">
        <f>IFERROR(IF(MATCH($C441,'1. 개요'!$C$68:$C$78,0)&gt;0,"O"),"X")</f>
        <v>X</v>
      </c>
      <c r="N441" s="8" t="str">
        <f t="shared" si="57"/>
        <v>X</v>
      </c>
      <c r="O441" s="2" t="str" cm="1">
        <f t="array" ref="O441">IF($O$7="N/A",$N441,INDEX($P441:$S441,$O$2))</f>
        <v>X</v>
      </c>
      <c r="P441" s="38"/>
      <c r="Q441" s="1" t="str">
        <f t="shared" si="58"/>
        <v>O</v>
      </c>
      <c r="R441" s="38"/>
      <c r="S441" s="38"/>
      <c r="T441" s="8" t="str">
        <f t="shared" si="56"/>
        <v>O</v>
      </c>
      <c r="U441" s="8" t="e">
        <f t="shared" si="59"/>
        <v>#VALUE!</v>
      </c>
      <c r="V441" s="8" t="e">
        <f t="shared" si="60"/>
        <v>#VALUE!</v>
      </c>
      <c r="X441" s="4" t="str">
        <f t="shared" si="62"/>
        <v/>
      </c>
      <c r="Y441" s="4" t="str">
        <f t="shared" si="63"/>
        <v/>
      </c>
      <c r="Z441" s="4" t="str">
        <f t="shared" si="63"/>
        <v/>
      </c>
      <c r="AA441" s="4" t="str">
        <f t="shared" si="63"/>
        <v/>
      </c>
      <c r="AB441" s="4" t="str">
        <f t="shared" si="63"/>
        <v/>
      </c>
      <c r="AC441" s="4" t="str">
        <f t="shared" si="63"/>
        <v/>
      </c>
      <c r="AD441" s="4" t="str">
        <f t="shared" si="63"/>
        <v/>
      </c>
      <c r="AE441" s="4" t="str">
        <f t="shared" si="63"/>
        <v/>
      </c>
      <c r="AF441" s="4" t="str">
        <f t="shared" ref="Y441:AG470" si="64">IF(AF$7="N/A", "", COUNTIF($D441:$E441, "*" &amp; AF$7 &amp; "*"))</f>
        <v/>
      </c>
      <c r="AG441" s="4" t="str">
        <f t="shared" si="64"/>
        <v/>
      </c>
    </row>
    <row r="442" spans="1:33">
      <c r="A442" s="6">
        <f t="shared" si="61"/>
        <v>435</v>
      </c>
      <c r="B442" s="36">
        <f>TABLE!E436</f>
        <v>0</v>
      </c>
      <c r="C442" s="36">
        <f>TABLE!F436</f>
        <v>0</v>
      </c>
      <c r="D442" s="155">
        <f>TABLE!S436</f>
        <v>0</v>
      </c>
      <c r="E442" s="176" t="e">
        <f>INDEX(기업의이해[description],MATCH(B442,기업의이해[name],0))</f>
        <v>#N/A</v>
      </c>
      <c r="F442" s="179">
        <f>+TABLE!U436</f>
        <v>0</v>
      </c>
      <c r="G442" s="177" t="str">
        <f>TEXT(TABLE!R436,"0000-00-00")</f>
        <v>0000-00-00</v>
      </c>
      <c r="H442" s="59">
        <f>+TABLE!J436</f>
        <v>0</v>
      </c>
      <c r="I442" s="59">
        <f>+TABLE!K436</f>
        <v>0</v>
      </c>
      <c r="J442" s="59">
        <f>+TABLE!M436</f>
        <v>0</v>
      </c>
      <c r="K442" s="156">
        <f>+TABLE!P436</f>
        <v>0</v>
      </c>
      <c r="L442" s="156">
        <f>+TABLE!Q436</f>
        <v>0</v>
      </c>
      <c r="M442" s="138" t="str">
        <f>IFERROR(IF(MATCH($C442,'1. 개요'!$C$68:$C$78,0)&gt;0,"O"),"X")</f>
        <v>X</v>
      </c>
      <c r="N442" s="8" t="str">
        <f t="shared" si="57"/>
        <v>X</v>
      </c>
      <c r="O442" s="2" t="str" cm="1">
        <f t="array" ref="O442">IF($O$7="N/A",$N442,INDEX($P442:$S442,$O$2))</f>
        <v>X</v>
      </c>
      <c r="P442" s="38"/>
      <c r="Q442" s="1" t="str">
        <f t="shared" si="58"/>
        <v>O</v>
      </c>
      <c r="R442" s="38"/>
      <c r="S442" s="38"/>
      <c r="T442" s="8" t="str">
        <f t="shared" si="56"/>
        <v>O</v>
      </c>
      <c r="U442" s="8" t="e">
        <f t="shared" si="59"/>
        <v>#VALUE!</v>
      </c>
      <c r="V442" s="8" t="e">
        <f t="shared" si="60"/>
        <v>#VALUE!</v>
      </c>
      <c r="X442" s="4" t="str">
        <f t="shared" si="62"/>
        <v/>
      </c>
      <c r="Y442" s="4" t="str">
        <f t="shared" si="64"/>
        <v/>
      </c>
      <c r="Z442" s="4" t="str">
        <f t="shared" si="64"/>
        <v/>
      </c>
      <c r="AA442" s="4" t="str">
        <f t="shared" si="64"/>
        <v/>
      </c>
      <c r="AB442" s="4" t="str">
        <f t="shared" si="64"/>
        <v/>
      </c>
      <c r="AC442" s="4" t="str">
        <f t="shared" si="64"/>
        <v/>
      </c>
      <c r="AD442" s="4" t="str">
        <f t="shared" si="64"/>
        <v/>
      </c>
      <c r="AE442" s="4" t="str">
        <f t="shared" si="64"/>
        <v/>
      </c>
      <c r="AF442" s="4" t="str">
        <f t="shared" si="64"/>
        <v/>
      </c>
      <c r="AG442" s="4" t="str">
        <f t="shared" si="64"/>
        <v/>
      </c>
    </row>
    <row r="443" spans="1:33">
      <c r="A443" s="6">
        <f t="shared" si="61"/>
        <v>436</v>
      </c>
      <c r="B443" s="36">
        <f>TABLE!E437</f>
        <v>0</v>
      </c>
      <c r="C443" s="36">
        <f>TABLE!F437</f>
        <v>0</v>
      </c>
      <c r="D443" s="155">
        <f>TABLE!S437</f>
        <v>0</v>
      </c>
      <c r="E443" s="176" t="e">
        <f>INDEX(기업의이해[description],MATCH(B443,기업의이해[name],0))</f>
        <v>#N/A</v>
      </c>
      <c r="F443" s="179">
        <f>+TABLE!U437</f>
        <v>0</v>
      </c>
      <c r="G443" s="177" t="str">
        <f>TEXT(TABLE!R437,"0000-00-00")</f>
        <v>0000-00-00</v>
      </c>
      <c r="H443" s="59">
        <f>+TABLE!J437</f>
        <v>0</v>
      </c>
      <c r="I443" s="59">
        <f>+TABLE!K437</f>
        <v>0</v>
      </c>
      <c r="J443" s="59">
        <f>+TABLE!M437</f>
        <v>0</v>
      </c>
      <c r="K443" s="156">
        <f>+TABLE!P437</f>
        <v>0</v>
      </c>
      <c r="L443" s="156">
        <f>+TABLE!Q437</f>
        <v>0</v>
      </c>
      <c r="M443" s="138" t="str">
        <f>IFERROR(IF(MATCH($C443,'1. 개요'!$C$68:$C$78,0)&gt;0,"O"),"X")</f>
        <v>X</v>
      </c>
      <c r="N443" s="8" t="str">
        <f t="shared" si="57"/>
        <v>X</v>
      </c>
      <c r="O443" s="2" t="str" cm="1">
        <f t="array" ref="O443">IF($O$7="N/A",$N443,INDEX($P443:$S443,$O$2))</f>
        <v>X</v>
      </c>
      <c r="P443" s="38"/>
      <c r="Q443" s="1" t="str">
        <f t="shared" si="58"/>
        <v>O</v>
      </c>
      <c r="R443" s="38"/>
      <c r="S443" s="38"/>
      <c r="T443" s="8" t="str">
        <f t="shared" si="56"/>
        <v>O</v>
      </c>
      <c r="U443" s="8" t="e">
        <f t="shared" si="59"/>
        <v>#VALUE!</v>
      </c>
      <c r="V443" s="8" t="e">
        <f t="shared" si="60"/>
        <v>#VALUE!</v>
      </c>
      <c r="X443" s="4" t="str">
        <f t="shared" si="62"/>
        <v/>
      </c>
      <c r="Y443" s="4" t="str">
        <f t="shared" si="64"/>
        <v/>
      </c>
      <c r="Z443" s="4" t="str">
        <f t="shared" si="64"/>
        <v/>
      </c>
      <c r="AA443" s="4" t="str">
        <f t="shared" si="64"/>
        <v/>
      </c>
      <c r="AB443" s="4" t="str">
        <f t="shared" si="64"/>
        <v/>
      </c>
      <c r="AC443" s="4" t="str">
        <f t="shared" si="64"/>
        <v/>
      </c>
      <c r="AD443" s="4" t="str">
        <f t="shared" si="64"/>
        <v/>
      </c>
      <c r="AE443" s="4" t="str">
        <f t="shared" si="64"/>
        <v/>
      </c>
      <c r="AF443" s="4" t="str">
        <f t="shared" si="64"/>
        <v/>
      </c>
      <c r="AG443" s="4" t="str">
        <f t="shared" si="64"/>
        <v/>
      </c>
    </row>
    <row r="444" spans="1:33">
      <c r="A444" s="137">
        <f t="shared" si="61"/>
        <v>437</v>
      </c>
      <c r="B444" s="36">
        <f>TABLE!E438</f>
        <v>0</v>
      </c>
      <c r="C444" s="36">
        <f>TABLE!F438</f>
        <v>0</v>
      </c>
      <c r="D444" s="155">
        <f>TABLE!S438</f>
        <v>0</v>
      </c>
      <c r="E444" s="176" t="e">
        <f>INDEX(기업의이해[description],MATCH(B444,기업의이해[name],0))</f>
        <v>#N/A</v>
      </c>
      <c r="F444" s="179">
        <f>+TABLE!U438</f>
        <v>0</v>
      </c>
      <c r="G444" s="177" t="str">
        <f>TEXT(TABLE!R438,"0000-00-00")</f>
        <v>0000-00-00</v>
      </c>
      <c r="H444" s="59">
        <f>+TABLE!J438</f>
        <v>0</v>
      </c>
      <c r="I444" s="59">
        <f>+TABLE!K438</f>
        <v>0</v>
      </c>
      <c r="J444" s="59">
        <f>+TABLE!M438</f>
        <v>0</v>
      </c>
      <c r="K444" s="156">
        <f>+TABLE!P438</f>
        <v>0</v>
      </c>
      <c r="L444" s="156">
        <f>+TABLE!Q438</f>
        <v>0</v>
      </c>
      <c r="M444" s="138" t="str">
        <f>IFERROR(IF(MATCH($C444,'1. 개요'!$C$68:$C$78,0)&gt;0,"O"),"X")</f>
        <v>X</v>
      </c>
      <c r="N444" s="8" t="str">
        <f t="shared" si="57"/>
        <v>X</v>
      </c>
      <c r="O444" s="2" t="str" cm="1">
        <f t="array" ref="O444">IF($O$7="N/A",$N444,INDEX($P444:$S444,$O$2))</f>
        <v>X</v>
      </c>
      <c r="P444" s="38"/>
      <c r="Q444" s="1" t="str">
        <f t="shared" si="58"/>
        <v>O</v>
      </c>
      <c r="R444" s="38"/>
      <c r="S444" s="38"/>
      <c r="T444" s="8" t="str">
        <f t="shared" si="56"/>
        <v>O</v>
      </c>
      <c r="U444" s="8" t="e">
        <f t="shared" si="59"/>
        <v>#VALUE!</v>
      </c>
      <c r="V444" s="8" t="e">
        <f t="shared" si="60"/>
        <v>#VALUE!</v>
      </c>
      <c r="X444" s="4" t="str">
        <f t="shared" si="62"/>
        <v/>
      </c>
      <c r="Y444" s="4" t="str">
        <f t="shared" si="64"/>
        <v/>
      </c>
      <c r="Z444" s="4" t="str">
        <f t="shared" si="64"/>
        <v/>
      </c>
      <c r="AA444" s="4" t="str">
        <f t="shared" si="64"/>
        <v/>
      </c>
      <c r="AB444" s="4" t="str">
        <f t="shared" si="64"/>
        <v/>
      </c>
      <c r="AC444" s="4" t="str">
        <f t="shared" si="64"/>
        <v/>
      </c>
      <c r="AD444" s="4" t="str">
        <f t="shared" si="64"/>
        <v/>
      </c>
      <c r="AE444" s="4" t="str">
        <f t="shared" si="64"/>
        <v/>
      </c>
      <c r="AF444" s="4" t="str">
        <f t="shared" si="64"/>
        <v/>
      </c>
      <c r="AG444" s="4" t="str">
        <f t="shared" si="64"/>
        <v/>
      </c>
    </row>
    <row r="445" spans="1:33">
      <c r="A445" s="6">
        <f t="shared" si="61"/>
        <v>438</v>
      </c>
      <c r="B445" s="36">
        <f>TABLE!E439</f>
        <v>0</v>
      </c>
      <c r="C445" s="36">
        <f>TABLE!F439</f>
        <v>0</v>
      </c>
      <c r="D445" s="155">
        <f>TABLE!S439</f>
        <v>0</v>
      </c>
      <c r="E445" s="176" t="e">
        <f>INDEX(기업의이해[description],MATCH(B445,기업의이해[name],0))</f>
        <v>#N/A</v>
      </c>
      <c r="F445" s="179">
        <f>+TABLE!U439</f>
        <v>0</v>
      </c>
      <c r="G445" s="177" t="str">
        <f>TEXT(TABLE!R439,"0000-00-00")</f>
        <v>0000-00-00</v>
      </c>
      <c r="H445" s="59">
        <f>+TABLE!J439</f>
        <v>0</v>
      </c>
      <c r="I445" s="59">
        <f>+TABLE!K439</f>
        <v>0</v>
      </c>
      <c r="J445" s="59">
        <f>+TABLE!M439</f>
        <v>0</v>
      </c>
      <c r="K445" s="156">
        <f>+TABLE!P439</f>
        <v>0</v>
      </c>
      <c r="L445" s="156">
        <f>+TABLE!Q439</f>
        <v>0</v>
      </c>
      <c r="M445" s="138" t="str">
        <f>IFERROR(IF(MATCH($C445,'1. 개요'!$C$68:$C$78,0)&gt;0,"O"),"X")</f>
        <v>X</v>
      </c>
      <c r="N445" s="8" t="str">
        <f t="shared" si="57"/>
        <v>X</v>
      </c>
      <c r="O445" s="2" t="str" cm="1">
        <f t="array" ref="O445">IF($O$7="N/A",$N445,INDEX($P445:$S445,$O$2))</f>
        <v>X</v>
      </c>
      <c r="P445" s="38"/>
      <c r="Q445" s="1" t="str">
        <f t="shared" si="58"/>
        <v>O</v>
      </c>
      <c r="R445" s="38"/>
      <c r="S445" s="38"/>
      <c r="T445" s="8" t="str">
        <f t="shared" si="56"/>
        <v>O</v>
      </c>
      <c r="U445" s="8" t="e">
        <f t="shared" si="59"/>
        <v>#VALUE!</v>
      </c>
      <c r="V445" s="8" t="e">
        <f t="shared" si="60"/>
        <v>#VALUE!</v>
      </c>
      <c r="X445" s="4" t="str">
        <f t="shared" si="62"/>
        <v/>
      </c>
      <c r="Y445" s="4" t="str">
        <f t="shared" si="64"/>
        <v/>
      </c>
      <c r="Z445" s="4" t="str">
        <f t="shared" si="64"/>
        <v/>
      </c>
      <c r="AA445" s="4" t="str">
        <f t="shared" si="64"/>
        <v/>
      </c>
      <c r="AB445" s="4" t="str">
        <f t="shared" si="64"/>
        <v/>
      </c>
      <c r="AC445" s="4" t="str">
        <f t="shared" si="64"/>
        <v/>
      </c>
      <c r="AD445" s="4" t="str">
        <f t="shared" si="64"/>
        <v/>
      </c>
      <c r="AE445" s="4" t="str">
        <f t="shared" si="64"/>
        <v/>
      </c>
      <c r="AF445" s="4" t="str">
        <f t="shared" si="64"/>
        <v/>
      </c>
      <c r="AG445" s="4" t="str">
        <f t="shared" si="64"/>
        <v/>
      </c>
    </row>
    <row r="446" spans="1:33">
      <c r="A446" s="137">
        <f t="shared" si="61"/>
        <v>439</v>
      </c>
      <c r="B446" s="36">
        <f>TABLE!E440</f>
        <v>0</v>
      </c>
      <c r="C446" s="36">
        <f>TABLE!F440</f>
        <v>0</v>
      </c>
      <c r="D446" s="155">
        <f>TABLE!S440</f>
        <v>0</v>
      </c>
      <c r="E446" s="176" t="e">
        <f>INDEX(기업의이해[description],MATCH(B446,기업의이해[name],0))</f>
        <v>#N/A</v>
      </c>
      <c r="F446" s="179">
        <f>+TABLE!U440</f>
        <v>0</v>
      </c>
      <c r="G446" s="177" t="str">
        <f>TEXT(TABLE!R440,"0000-00-00")</f>
        <v>0000-00-00</v>
      </c>
      <c r="H446" s="59">
        <f>+TABLE!J440</f>
        <v>0</v>
      </c>
      <c r="I446" s="59">
        <f>+TABLE!K440</f>
        <v>0</v>
      </c>
      <c r="J446" s="59">
        <f>+TABLE!M440</f>
        <v>0</v>
      </c>
      <c r="K446" s="156">
        <f>+TABLE!P440</f>
        <v>0</v>
      </c>
      <c r="L446" s="156">
        <f>+TABLE!Q440</f>
        <v>0</v>
      </c>
      <c r="M446" s="138" t="str">
        <f>IFERROR(IF(MATCH($C446,'1. 개요'!$C$68:$C$78,0)&gt;0,"O"),"X")</f>
        <v>X</v>
      </c>
      <c r="N446" s="8" t="str">
        <f t="shared" si="57"/>
        <v>X</v>
      </c>
      <c r="O446" s="2" t="str" cm="1">
        <f t="array" ref="O446">IF($O$7="N/A",$N446,INDEX($P446:$S446,$O$2))</f>
        <v>X</v>
      </c>
      <c r="P446" s="38"/>
      <c r="Q446" s="1" t="str">
        <f t="shared" si="58"/>
        <v>O</v>
      </c>
      <c r="R446" s="38"/>
      <c r="S446" s="38"/>
      <c r="T446" s="8" t="str">
        <f t="shared" si="56"/>
        <v>O</v>
      </c>
      <c r="U446" s="8" t="e">
        <f t="shared" si="59"/>
        <v>#VALUE!</v>
      </c>
      <c r="V446" s="8" t="e">
        <f t="shared" si="60"/>
        <v>#VALUE!</v>
      </c>
      <c r="X446" s="4" t="str">
        <f t="shared" si="62"/>
        <v/>
      </c>
      <c r="Y446" s="4" t="str">
        <f t="shared" si="64"/>
        <v/>
      </c>
      <c r="Z446" s="4" t="str">
        <f t="shared" si="64"/>
        <v/>
      </c>
      <c r="AA446" s="4" t="str">
        <f t="shared" si="64"/>
        <v/>
      </c>
      <c r="AB446" s="4" t="str">
        <f t="shared" si="64"/>
        <v/>
      </c>
      <c r="AC446" s="4" t="str">
        <f t="shared" si="64"/>
        <v/>
      </c>
      <c r="AD446" s="4" t="str">
        <f t="shared" si="64"/>
        <v/>
      </c>
      <c r="AE446" s="4" t="str">
        <f t="shared" si="64"/>
        <v/>
      </c>
      <c r="AF446" s="4" t="str">
        <f t="shared" si="64"/>
        <v/>
      </c>
      <c r="AG446" s="4" t="str">
        <f t="shared" si="64"/>
        <v/>
      </c>
    </row>
    <row r="447" spans="1:33">
      <c r="A447" s="137">
        <f t="shared" si="61"/>
        <v>440</v>
      </c>
      <c r="B447" s="36">
        <f>TABLE!E441</f>
        <v>0</v>
      </c>
      <c r="C447" s="36">
        <f>TABLE!F441</f>
        <v>0</v>
      </c>
      <c r="D447" s="155">
        <f>TABLE!S441</f>
        <v>0</v>
      </c>
      <c r="E447" s="176" t="e">
        <f>INDEX(기업의이해[description],MATCH(B447,기업의이해[name],0))</f>
        <v>#N/A</v>
      </c>
      <c r="F447" s="179">
        <f>+TABLE!U441</f>
        <v>0</v>
      </c>
      <c r="G447" s="177" t="str">
        <f>TEXT(TABLE!R441,"0000-00-00")</f>
        <v>0000-00-00</v>
      </c>
      <c r="H447" s="59">
        <f>+TABLE!J441</f>
        <v>0</v>
      </c>
      <c r="I447" s="59">
        <f>+TABLE!K441</f>
        <v>0</v>
      </c>
      <c r="J447" s="59">
        <f>+TABLE!M441</f>
        <v>0</v>
      </c>
      <c r="K447" s="156">
        <f>+TABLE!P441</f>
        <v>0</v>
      </c>
      <c r="L447" s="156">
        <f>+TABLE!Q441</f>
        <v>0</v>
      </c>
      <c r="M447" s="138" t="str">
        <f>IFERROR(IF(MATCH($C447,'1. 개요'!$C$68:$C$78,0)&gt;0,"O"),"X")</f>
        <v>X</v>
      </c>
      <c r="N447" s="8" t="str">
        <f t="shared" si="57"/>
        <v>X</v>
      </c>
      <c r="O447" s="2" t="str" cm="1">
        <f t="array" ref="O447">IF($O$7="N/A",$N447,INDEX($P447:$S447,$O$2))</f>
        <v>X</v>
      </c>
      <c r="P447" s="38"/>
      <c r="Q447" s="1" t="str">
        <f t="shared" si="58"/>
        <v>O</v>
      </c>
      <c r="R447" s="38"/>
      <c r="S447" s="38"/>
      <c r="T447" s="8" t="str">
        <f t="shared" si="56"/>
        <v>O</v>
      </c>
      <c r="U447" s="8" t="e">
        <f t="shared" si="59"/>
        <v>#VALUE!</v>
      </c>
      <c r="V447" s="8" t="e">
        <f t="shared" si="60"/>
        <v>#VALUE!</v>
      </c>
      <c r="X447" s="4" t="str">
        <f t="shared" si="62"/>
        <v/>
      </c>
      <c r="Y447" s="4" t="str">
        <f t="shared" si="64"/>
        <v/>
      </c>
      <c r="Z447" s="4" t="str">
        <f t="shared" si="64"/>
        <v/>
      </c>
      <c r="AA447" s="4" t="str">
        <f t="shared" si="64"/>
        <v/>
      </c>
      <c r="AB447" s="4" t="str">
        <f t="shared" si="64"/>
        <v/>
      </c>
      <c r="AC447" s="4" t="str">
        <f t="shared" si="64"/>
        <v/>
      </c>
      <c r="AD447" s="4" t="str">
        <f t="shared" si="64"/>
        <v/>
      </c>
      <c r="AE447" s="4" t="str">
        <f t="shared" si="64"/>
        <v/>
      </c>
      <c r="AF447" s="4" t="str">
        <f t="shared" si="64"/>
        <v/>
      </c>
      <c r="AG447" s="4" t="str">
        <f t="shared" si="64"/>
        <v/>
      </c>
    </row>
    <row r="448" spans="1:33">
      <c r="A448" s="137">
        <f t="shared" si="61"/>
        <v>441</v>
      </c>
      <c r="B448" s="36">
        <f>TABLE!E442</f>
        <v>0</v>
      </c>
      <c r="C448" s="36">
        <f>TABLE!F442</f>
        <v>0</v>
      </c>
      <c r="D448" s="155">
        <f>TABLE!S442</f>
        <v>0</v>
      </c>
      <c r="E448" s="176" t="e">
        <f>INDEX(기업의이해[description],MATCH(B448,기업의이해[name],0))</f>
        <v>#N/A</v>
      </c>
      <c r="F448" s="179">
        <f>+TABLE!U442</f>
        <v>0</v>
      </c>
      <c r="G448" s="177" t="str">
        <f>TEXT(TABLE!R442,"0000-00-00")</f>
        <v>0000-00-00</v>
      </c>
      <c r="H448" s="59">
        <f>+TABLE!J442</f>
        <v>0</v>
      </c>
      <c r="I448" s="59">
        <f>+TABLE!K442</f>
        <v>0</v>
      </c>
      <c r="J448" s="59">
        <f>+TABLE!M442</f>
        <v>0</v>
      </c>
      <c r="K448" s="156">
        <f>+TABLE!P442</f>
        <v>0</v>
      </c>
      <c r="L448" s="156">
        <f>+TABLE!Q442</f>
        <v>0</v>
      </c>
      <c r="M448" s="138" t="str">
        <f>IFERROR(IF(MATCH($C448,'1. 개요'!$C$68:$C$78,0)&gt;0,"O"),"X")</f>
        <v>X</v>
      </c>
      <c r="N448" s="8" t="str">
        <f t="shared" si="57"/>
        <v>X</v>
      </c>
      <c r="O448" s="2" t="str" cm="1">
        <f t="array" ref="O448">IF($O$7="N/A",$N448,INDEX($P448:$S448,$O$2))</f>
        <v>X</v>
      </c>
      <c r="P448" s="38"/>
      <c r="Q448" s="1" t="str">
        <f t="shared" si="58"/>
        <v>O</v>
      </c>
      <c r="R448" s="38"/>
      <c r="S448" s="38"/>
      <c r="T448" s="8" t="str">
        <f t="shared" si="56"/>
        <v>O</v>
      </c>
      <c r="U448" s="8" t="e">
        <f t="shared" si="59"/>
        <v>#VALUE!</v>
      </c>
      <c r="V448" s="8" t="e">
        <f t="shared" si="60"/>
        <v>#VALUE!</v>
      </c>
      <c r="X448" s="4" t="str">
        <f t="shared" si="62"/>
        <v/>
      </c>
      <c r="Y448" s="4" t="str">
        <f t="shared" si="64"/>
        <v/>
      </c>
      <c r="Z448" s="4" t="str">
        <f t="shared" si="64"/>
        <v/>
      </c>
      <c r="AA448" s="4" t="str">
        <f t="shared" si="64"/>
        <v/>
      </c>
      <c r="AB448" s="4" t="str">
        <f t="shared" si="64"/>
        <v/>
      </c>
      <c r="AC448" s="4" t="str">
        <f t="shared" si="64"/>
        <v/>
      </c>
      <c r="AD448" s="4" t="str">
        <f t="shared" si="64"/>
        <v/>
      </c>
      <c r="AE448" s="4" t="str">
        <f t="shared" si="64"/>
        <v/>
      </c>
      <c r="AF448" s="4" t="str">
        <f t="shared" si="64"/>
        <v/>
      </c>
      <c r="AG448" s="4" t="str">
        <f t="shared" si="64"/>
        <v/>
      </c>
    </row>
    <row r="449" spans="1:33">
      <c r="A449" s="6">
        <f t="shared" si="61"/>
        <v>442</v>
      </c>
      <c r="B449" s="36">
        <f>TABLE!E443</f>
        <v>0</v>
      </c>
      <c r="C449" s="36">
        <f>TABLE!F443</f>
        <v>0</v>
      </c>
      <c r="D449" s="155">
        <f>TABLE!S443</f>
        <v>0</v>
      </c>
      <c r="E449" s="176" t="e">
        <f>INDEX(기업의이해[description],MATCH(B449,기업의이해[name],0))</f>
        <v>#N/A</v>
      </c>
      <c r="F449" s="179">
        <f>+TABLE!U443</f>
        <v>0</v>
      </c>
      <c r="G449" s="177" t="str">
        <f>TEXT(TABLE!R443,"0000-00-00")</f>
        <v>0000-00-00</v>
      </c>
      <c r="H449" s="59">
        <f>+TABLE!J443</f>
        <v>0</v>
      </c>
      <c r="I449" s="59">
        <f>+TABLE!K443</f>
        <v>0</v>
      </c>
      <c r="J449" s="59">
        <f>+TABLE!M443</f>
        <v>0</v>
      </c>
      <c r="K449" s="156">
        <f>+TABLE!P443</f>
        <v>0</v>
      </c>
      <c r="L449" s="156">
        <f>+TABLE!Q443</f>
        <v>0</v>
      </c>
      <c r="M449" s="138" t="str">
        <f>IFERROR(IF(MATCH($C449,'1. 개요'!$C$68:$C$78,0)&gt;0,"O"),"X")</f>
        <v>X</v>
      </c>
      <c r="N449" s="8" t="str">
        <f t="shared" si="57"/>
        <v>X</v>
      </c>
      <c r="O449" s="2" t="str" cm="1">
        <f t="array" ref="O449">IF($O$7="N/A",$N449,INDEX($P449:$S449,$O$2))</f>
        <v>X</v>
      </c>
      <c r="P449" s="38"/>
      <c r="Q449" s="1" t="str">
        <f t="shared" si="58"/>
        <v>O</v>
      </c>
      <c r="R449" s="38"/>
      <c r="S449" s="38"/>
      <c r="T449" s="8" t="str">
        <f t="shared" si="56"/>
        <v>O</v>
      </c>
      <c r="U449" s="8" t="e">
        <f t="shared" si="59"/>
        <v>#VALUE!</v>
      </c>
      <c r="V449" s="8" t="e">
        <f t="shared" si="60"/>
        <v>#VALUE!</v>
      </c>
      <c r="X449" s="4" t="str">
        <f t="shared" si="62"/>
        <v/>
      </c>
      <c r="Y449" s="4" t="str">
        <f t="shared" si="64"/>
        <v/>
      </c>
      <c r="Z449" s="4" t="str">
        <f t="shared" si="64"/>
        <v/>
      </c>
      <c r="AA449" s="4" t="str">
        <f t="shared" si="64"/>
        <v/>
      </c>
      <c r="AB449" s="4" t="str">
        <f t="shared" si="64"/>
        <v/>
      </c>
      <c r="AC449" s="4" t="str">
        <f t="shared" si="64"/>
        <v/>
      </c>
      <c r="AD449" s="4" t="str">
        <f t="shared" si="64"/>
        <v/>
      </c>
      <c r="AE449" s="4" t="str">
        <f t="shared" si="64"/>
        <v/>
      </c>
      <c r="AF449" s="4" t="str">
        <f t="shared" si="64"/>
        <v/>
      </c>
      <c r="AG449" s="4" t="str">
        <f t="shared" si="64"/>
        <v/>
      </c>
    </row>
    <row r="450" spans="1:33">
      <c r="A450" s="6">
        <f t="shared" si="61"/>
        <v>443</v>
      </c>
      <c r="B450" s="36">
        <f>TABLE!E444</f>
        <v>0</v>
      </c>
      <c r="C450" s="36">
        <f>TABLE!F444</f>
        <v>0</v>
      </c>
      <c r="D450" s="155">
        <f>TABLE!S444</f>
        <v>0</v>
      </c>
      <c r="E450" s="176" t="e">
        <f>INDEX(기업의이해[description],MATCH(B450,기업의이해[name],0))</f>
        <v>#N/A</v>
      </c>
      <c r="F450" s="179">
        <f>+TABLE!U444</f>
        <v>0</v>
      </c>
      <c r="G450" s="177" t="str">
        <f>TEXT(TABLE!R444,"0000-00-00")</f>
        <v>0000-00-00</v>
      </c>
      <c r="H450" s="59">
        <f>+TABLE!J444</f>
        <v>0</v>
      </c>
      <c r="I450" s="59">
        <f>+TABLE!K444</f>
        <v>0</v>
      </c>
      <c r="J450" s="59">
        <f>+TABLE!M444</f>
        <v>0</v>
      </c>
      <c r="K450" s="156">
        <f>+TABLE!P444</f>
        <v>0</v>
      </c>
      <c r="L450" s="156">
        <f>+TABLE!Q444</f>
        <v>0</v>
      </c>
      <c r="M450" s="138" t="str">
        <f>IFERROR(IF(MATCH($C450,'1. 개요'!$C$68:$C$78,0)&gt;0,"O"),"X")</f>
        <v>X</v>
      </c>
      <c r="N450" s="8" t="str">
        <f t="shared" si="57"/>
        <v>X</v>
      </c>
      <c r="O450" s="2" t="str" cm="1">
        <f t="array" ref="O450">IF($O$7="N/A",$N450,INDEX($P450:$S450,$O$2))</f>
        <v>X</v>
      </c>
      <c r="P450" s="38"/>
      <c r="Q450" s="1" t="str">
        <f t="shared" si="58"/>
        <v>O</v>
      </c>
      <c r="R450" s="38"/>
      <c r="S450" s="38"/>
      <c r="T450" s="8" t="str">
        <f t="shared" si="56"/>
        <v>O</v>
      </c>
      <c r="U450" s="8" t="e">
        <f t="shared" si="59"/>
        <v>#VALUE!</v>
      </c>
      <c r="V450" s="8" t="e">
        <f t="shared" si="60"/>
        <v>#VALUE!</v>
      </c>
      <c r="X450" s="4" t="str">
        <f t="shared" si="62"/>
        <v/>
      </c>
      <c r="Y450" s="4" t="str">
        <f t="shared" si="64"/>
        <v/>
      </c>
      <c r="Z450" s="4" t="str">
        <f t="shared" si="64"/>
        <v/>
      </c>
      <c r="AA450" s="4" t="str">
        <f t="shared" si="64"/>
        <v/>
      </c>
      <c r="AB450" s="4" t="str">
        <f t="shared" si="64"/>
        <v/>
      </c>
      <c r="AC450" s="4" t="str">
        <f t="shared" si="64"/>
        <v/>
      </c>
      <c r="AD450" s="4" t="str">
        <f t="shared" si="64"/>
        <v/>
      </c>
      <c r="AE450" s="4" t="str">
        <f t="shared" si="64"/>
        <v/>
      </c>
      <c r="AF450" s="4" t="str">
        <f t="shared" si="64"/>
        <v/>
      </c>
      <c r="AG450" s="4" t="str">
        <f t="shared" si="64"/>
        <v/>
      </c>
    </row>
    <row r="451" spans="1:33">
      <c r="A451" s="6">
        <f t="shared" si="61"/>
        <v>444</v>
      </c>
      <c r="B451" s="36">
        <f>TABLE!E445</f>
        <v>0</v>
      </c>
      <c r="C451" s="36">
        <f>TABLE!F445</f>
        <v>0</v>
      </c>
      <c r="D451" s="155">
        <f>TABLE!S445</f>
        <v>0</v>
      </c>
      <c r="E451" s="176" t="e">
        <f>INDEX(기업의이해[description],MATCH(B451,기업의이해[name],0))</f>
        <v>#N/A</v>
      </c>
      <c r="F451" s="179">
        <f>+TABLE!U445</f>
        <v>0</v>
      </c>
      <c r="G451" s="177" t="str">
        <f>TEXT(TABLE!R445,"0000-00-00")</f>
        <v>0000-00-00</v>
      </c>
      <c r="H451" s="59">
        <f>+TABLE!J445</f>
        <v>0</v>
      </c>
      <c r="I451" s="59">
        <f>+TABLE!K445</f>
        <v>0</v>
      </c>
      <c r="J451" s="59">
        <f>+TABLE!M445</f>
        <v>0</v>
      </c>
      <c r="K451" s="156">
        <f>+TABLE!P445</f>
        <v>0</v>
      </c>
      <c r="L451" s="156">
        <f>+TABLE!Q445</f>
        <v>0</v>
      </c>
      <c r="M451" s="138" t="str">
        <f>IFERROR(IF(MATCH($C451,'1. 개요'!$C$68:$C$78,0)&gt;0,"O"),"X")</f>
        <v>X</v>
      </c>
      <c r="N451" s="8" t="str">
        <f t="shared" si="57"/>
        <v>X</v>
      </c>
      <c r="O451" s="2" t="str" cm="1">
        <f t="array" ref="O451">IF($O$7="N/A",$N451,INDEX($P451:$S451,$O$2))</f>
        <v>X</v>
      </c>
      <c r="P451" s="38"/>
      <c r="Q451" s="1" t="str">
        <f t="shared" si="58"/>
        <v>O</v>
      </c>
      <c r="R451" s="38"/>
      <c r="S451" s="38"/>
      <c r="T451" s="8" t="str">
        <f t="shared" si="56"/>
        <v>O</v>
      </c>
      <c r="U451" s="8" t="e">
        <f t="shared" si="59"/>
        <v>#VALUE!</v>
      </c>
      <c r="V451" s="8" t="e">
        <f t="shared" si="60"/>
        <v>#VALUE!</v>
      </c>
      <c r="X451" s="4" t="str">
        <f t="shared" si="62"/>
        <v/>
      </c>
      <c r="Y451" s="4" t="str">
        <f t="shared" si="64"/>
        <v/>
      </c>
      <c r="Z451" s="4" t="str">
        <f t="shared" si="64"/>
        <v/>
      </c>
      <c r="AA451" s="4" t="str">
        <f t="shared" si="64"/>
        <v/>
      </c>
      <c r="AB451" s="4" t="str">
        <f t="shared" si="64"/>
        <v/>
      </c>
      <c r="AC451" s="4" t="str">
        <f t="shared" si="64"/>
        <v/>
      </c>
      <c r="AD451" s="4" t="str">
        <f t="shared" si="64"/>
        <v/>
      </c>
      <c r="AE451" s="4" t="str">
        <f t="shared" si="64"/>
        <v/>
      </c>
      <c r="AF451" s="4" t="str">
        <f t="shared" si="64"/>
        <v/>
      </c>
      <c r="AG451" s="4" t="str">
        <f t="shared" si="64"/>
        <v/>
      </c>
    </row>
    <row r="452" spans="1:33">
      <c r="A452" s="6">
        <f t="shared" si="61"/>
        <v>445</v>
      </c>
      <c r="B452" s="36">
        <f>TABLE!E446</f>
        <v>0</v>
      </c>
      <c r="C452" s="36">
        <f>TABLE!F446</f>
        <v>0</v>
      </c>
      <c r="D452" s="155">
        <f>TABLE!S446</f>
        <v>0</v>
      </c>
      <c r="E452" s="176" t="e">
        <f>INDEX(기업의이해[description],MATCH(B452,기업의이해[name],0))</f>
        <v>#N/A</v>
      </c>
      <c r="F452" s="179">
        <f>+TABLE!U446</f>
        <v>0</v>
      </c>
      <c r="G452" s="177" t="str">
        <f>TEXT(TABLE!R446,"0000-00-00")</f>
        <v>0000-00-00</v>
      </c>
      <c r="H452" s="59">
        <f>+TABLE!J446</f>
        <v>0</v>
      </c>
      <c r="I452" s="59">
        <f>+TABLE!K446</f>
        <v>0</v>
      </c>
      <c r="J452" s="59">
        <f>+TABLE!M446</f>
        <v>0</v>
      </c>
      <c r="K452" s="156">
        <f>+TABLE!P446</f>
        <v>0</v>
      </c>
      <c r="L452" s="156">
        <f>+TABLE!Q446</f>
        <v>0</v>
      </c>
      <c r="M452" s="138" t="str">
        <f>IFERROR(IF(MATCH($C452,'1. 개요'!$C$68:$C$78,0)&gt;0,"O"),"X")</f>
        <v>X</v>
      </c>
      <c r="N452" s="8" t="str">
        <f t="shared" si="57"/>
        <v>X</v>
      </c>
      <c r="O452" s="2" t="str" cm="1">
        <f t="array" ref="O452">IF($O$7="N/A",$N452,INDEX($P452:$S452,$O$2))</f>
        <v>X</v>
      </c>
      <c r="P452" s="38"/>
      <c r="Q452" s="1" t="str">
        <f t="shared" si="58"/>
        <v>O</v>
      </c>
      <c r="R452" s="38"/>
      <c r="S452" s="38"/>
      <c r="T452" s="8" t="str">
        <f t="shared" si="56"/>
        <v>O</v>
      </c>
      <c r="U452" s="8" t="e">
        <f t="shared" si="59"/>
        <v>#VALUE!</v>
      </c>
      <c r="V452" s="8" t="e">
        <f t="shared" si="60"/>
        <v>#VALUE!</v>
      </c>
      <c r="X452" s="4" t="str">
        <f t="shared" si="62"/>
        <v/>
      </c>
      <c r="Y452" s="4" t="str">
        <f t="shared" si="64"/>
        <v/>
      </c>
      <c r="Z452" s="4" t="str">
        <f t="shared" si="64"/>
        <v/>
      </c>
      <c r="AA452" s="4" t="str">
        <f t="shared" si="64"/>
        <v/>
      </c>
      <c r="AB452" s="4" t="str">
        <f t="shared" si="64"/>
        <v/>
      </c>
      <c r="AC452" s="4" t="str">
        <f t="shared" si="64"/>
        <v/>
      </c>
      <c r="AD452" s="4" t="str">
        <f t="shared" si="64"/>
        <v/>
      </c>
      <c r="AE452" s="4" t="str">
        <f t="shared" si="64"/>
        <v/>
      </c>
      <c r="AF452" s="4" t="str">
        <f t="shared" si="64"/>
        <v/>
      </c>
      <c r="AG452" s="4" t="str">
        <f t="shared" si="64"/>
        <v/>
      </c>
    </row>
    <row r="453" spans="1:33">
      <c r="A453" s="6">
        <f t="shared" si="61"/>
        <v>446</v>
      </c>
      <c r="B453" s="36">
        <f>TABLE!E447</f>
        <v>0</v>
      </c>
      <c r="C453" s="36">
        <f>TABLE!F447</f>
        <v>0</v>
      </c>
      <c r="D453" s="155">
        <f>TABLE!S447</f>
        <v>0</v>
      </c>
      <c r="E453" s="176" t="e">
        <f>INDEX(기업의이해[description],MATCH(B453,기업의이해[name],0))</f>
        <v>#N/A</v>
      </c>
      <c r="F453" s="179">
        <f>+TABLE!U447</f>
        <v>0</v>
      </c>
      <c r="G453" s="177" t="str">
        <f>TEXT(TABLE!R447,"0000-00-00")</f>
        <v>0000-00-00</v>
      </c>
      <c r="H453" s="59">
        <f>+TABLE!J447</f>
        <v>0</v>
      </c>
      <c r="I453" s="59">
        <f>+TABLE!K447</f>
        <v>0</v>
      </c>
      <c r="J453" s="59">
        <f>+TABLE!M447</f>
        <v>0</v>
      </c>
      <c r="K453" s="156">
        <f>+TABLE!P447</f>
        <v>0</v>
      </c>
      <c r="L453" s="156">
        <f>+TABLE!Q447</f>
        <v>0</v>
      </c>
      <c r="M453" s="138" t="str">
        <f>IFERROR(IF(MATCH($C453,'1. 개요'!$C$68:$C$78,0)&gt;0,"O"),"X")</f>
        <v>X</v>
      </c>
      <c r="N453" s="8" t="str">
        <f t="shared" si="57"/>
        <v>X</v>
      </c>
      <c r="O453" s="2" t="str" cm="1">
        <f t="array" ref="O453">IF($O$7="N/A",$N453,INDEX($P453:$S453,$O$2))</f>
        <v>X</v>
      </c>
      <c r="P453" s="38"/>
      <c r="Q453" s="1" t="str">
        <f t="shared" si="58"/>
        <v>O</v>
      </c>
      <c r="R453" s="38"/>
      <c r="S453" s="38"/>
      <c r="T453" s="8" t="str">
        <f t="shared" si="56"/>
        <v>O</v>
      </c>
      <c r="U453" s="8" t="e">
        <f t="shared" si="59"/>
        <v>#VALUE!</v>
      </c>
      <c r="V453" s="8" t="e">
        <f t="shared" si="60"/>
        <v>#VALUE!</v>
      </c>
      <c r="X453" s="4" t="str">
        <f t="shared" si="62"/>
        <v/>
      </c>
      <c r="Y453" s="4" t="str">
        <f t="shared" si="64"/>
        <v/>
      </c>
      <c r="Z453" s="4" t="str">
        <f t="shared" si="64"/>
        <v/>
      </c>
      <c r="AA453" s="4" t="str">
        <f t="shared" si="64"/>
        <v/>
      </c>
      <c r="AB453" s="4" t="str">
        <f t="shared" si="64"/>
        <v/>
      </c>
      <c r="AC453" s="4" t="str">
        <f t="shared" si="64"/>
        <v/>
      </c>
      <c r="AD453" s="4" t="str">
        <f t="shared" si="64"/>
        <v/>
      </c>
      <c r="AE453" s="4" t="str">
        <f t="shared" si="64"/>
        <v/>
      </c>
      <c r="AF453" s="4" t="str">
        <f t="shared" si="64"/>
        <v/>
      </c>
      <c r="AG453" s="4" t="str">
        <f t="shared" si="64"/>
        <v/>
      </c>
    </row>
    <row r="454" spans="1:33">
      <c r="A454" s="6">
        <f t="shared" si="61"/>
        <v>447</v>
      </c>
      <c r="B454" s="36">
        <f>TABLE!E448</f>
        <v>0</v>
      </c>
      <c r="C454" s="36">
        <f>TABLE!F448</f>
        <v>0</v>
      </c>
      <c r="D454" s="155">
        <f>TABLE!S448</f>
        <v>0</v>
      </c>
      <c r="E454" s="176" t="e">
        <f>INDEX(기업의이해[description],MATCH(B454,기업의이해[name],0))</f>
        <v>#N/A</v>
      </c>
      <c r="F454" s="179">
        <f>+TABLE!U448</f>
        <v>0</v>
      </c>
      <c r="G454" s="177" t="str">
        <f>TEXT(TABLE!R448,"0000-00-00")</f>
        <v>0000-00-00</v>
      </c>
      <c r="H454" s="59">
        <f>+TABLE!J448</f>
        <v>0</v>
      </c>
      <c r="I454" s="59">
        <f>+TABLE!K448</f>
        <v>0</v>
      </c>
      <c r="J454" s="59">
        <f>+TABLE!M448</f>
        <v>0</v>
      </c>
      <c r="K454" s="156">
        <f>+TABLE!P448</f>
        <v>0</v>
      </c>
      <c r="L454" s="156">
        <f>+TABLE!Q448</f>
        <v>0</v>
      </c>
      <c r="M454" s="138" t="str">
        <f>IFERROR(IF(MATCH($C454,'1. 개요'!$C$68:$C$78,0)&gt;0,"O"),"X")</f>
        <v>X</v>
      </c>
      <c r="N454" s="8" t="str">
        <f t="shared" si="57"/>
        <v>X</v>
      </c>
      <c r="O454" s="2" t="str" cm="1">
        <f t="array" ref="O454">IF($O$7="N/A",$N454,INDEX($P454:$S454,$O$2))</f>
        <v>X</v>
      </c>
      <c r="P454" s="38"/>
      <c r="Q454" s="1" t="str">
        <f t="shared" si="58"/>
        <v>O</v>
      </c>
      <c r="R454" s="38"/>
      <c r="S454" s="38"/>
      <c r="T454" s="8" t="str">
        <f t="shared" si="56"/>
        <v>O</v>
      </c>
      <c r="U454" s="8" t="e">
        <f t="shared" si="59"/>
        <v>#VALUE!</v>
      </c>
      <c r="V454" s="8" t="e">
        <f t="shared" si="60"/>
        <v>#VALUE!</v>
      </c>
      <c r="X454" s="4" t="str">
        <f t="shared" si="62"/>
        <v/>
      </c>
      <c r="Y454" s="4" t="str">
        <f t="shared" si="64"/>
        <v/>
      </c>
      <c r="Z454" s="4" t="str">
        <f t="shared" si="64"/>
        <v/>
      </c>
      <c r="AA454" s="4" t="str">
        <f t="shared" si="64"/>
        <v/>
      </c>
      <c r="AB454" s="4" t="str">
        <f t="shared" si="64"/>
        <v/>
      </c>
      <c r="AC454" s="4" t="str">
        <f t="shared" si="64"/>
        <v/>
      </c>
      <c r="AD454" s="4" t="str">
        <f t="shared" si="64"/>
        <v/>
      </c>
      <c r="AE454" s="4" t="str">
        <f t="shared" si="64"/>
        <v/>
      </c>
      <c r="AF454" s="4" t="str">
        <f t="shared" si="64"/>
        <v/>
      </c>
      <c r="AG454" s="4" t="str">
        <f t="shared" si="64"/>
        <v/>
      </c>
    </row>
    <row r="455" spans="1:33">
      <c r="A455" s="6">
        <f t="shared" si="61"/>
        <v>448</v>
      </c>
      <c r="B455" s="36">
        <f>TABLE!E449</f>
        <v>0</v>
      </c>
      <c r="C455" s="36">
        <f>TABLE!F449</f>
        <v>0</v>
      </c>
      <c r="D455" s="155">
        <f>TABLE!S449</f>
        <v>0</v>
      </c>
      <c r="E455" s="176" t="e">
        <f>INDEX(기업의이해[description],MATCH(B455,기업의이해[name],0))</f>
        <v>#N/A</v>
      </c>
      <c r="F455" s="179">
        <f>+TABLE!U449</f>
        <v>0</v>
      </c>
      <c r="G455" s="177" t="str">
        <f>TEXT(TABLE!R449,"0000-00-00")</f>
        <v>0000-00-00</v>
      </c>
      <c r="H455" s="59">
        <f>+TABLE!J449</f>
        <v>0</v>
      </c>
      <c r="I455" s="59">
        <f>+TABLE!K449</f>
        <v>0</v>
      </c>
      <c r="J455" s="59">
        <f>+TABLE!M449</f>
        <v>0</v>
      </c>
      <c r="K455" s="156">
        <f>+TABLE!P449</f>
        <v>0</v>
      </c>
      <c r="L455" s="156">
        <f>+TABLE!Q449</f>
        <v>0</v>
      </c>
      <c r="M455" s="138" t="str">
        <f>IFERROR(IF(MATCH($C455,'1. 개요'!$C$68:$C$78,0)&gt;0,"O"),"X")</f>
        <v>X</v>
      </c>
      <c r="N455" s="8" t="str">
        <f t="shared" si="57"/>
        <v>X</v>
      </c>
      <c r="O455" s="2" t="str" cm="1">
        <f t="array" ref="O455">IF($O$7="N/A",$N455,INDEX($P455:$S455,$O$2))</f>
        <v>X</v>
      </c>
      <c r="P455" s="38"/>
      <c r="Q455" s="1" t="str">
        <f t="shared" si="58"/>
        <v>O</v>
      </c>
      <c r="R455" s="38"/>
      <c r="S455" s="38"/>
      <c r="T455" s="8" t="str">
        <f t="shared" si="56"/>
        <v>O</v>
      </c>
      <c r="U455" s="8" t="e">
        <f t="shared" si="59"/>
        <v>#VALUE!</v>
      </c>
      <c r="V455" s="8" t="e">
        <f t="shared" si="60"/>
        <v>#VALUE!</v>
      </c>
      <c r="X455" s="4" t="str">
        <f t="shared" si="62"/>
        <v/>
      </c>
      <c r="Y455" s="4" t="str">
        <f t="shared" si="64"/>
        <v/>
      </c>
      <c r="Z455" s="4" t="str">
        <f t="shared" si="64"/>
        <v/>
      </c>
      <c r="AA455" s="4" t="str">
        <f t="shared" si="64"/>
        <v/>
      </c>
      <c r="AB455" s="4" t="str">
        <f t="shared" si="64"/>
        <v/>
      </c>
      <c r="AC455" s="4" t="str">
        <f t="shared" si="64"/>
        <v/>
      </c>
      <c r="AD455" s="4" t="str">
        <f t="shared" si="64"/>
        <v/>
      </c>
      <c r="AE455" s="4" t="str">
        <f t="shared" si="64"/>
        <v/>
      </c>
      <c r="AF455" s="4" t="str">
        <f t="shared" si="64"/>
        <v/>
      </c>
      <c r="AG455" s="4" t="str">
        <f t="shared" si="64"/>
        <v/>
      </c>
    </row>
    <row r="456" spans="1:33">
      <c r="A456" s="137">
        <f t="shared" si="61"/>
        <v>449</v>
      </c>
      <c r="B456" s="36">
        <f>TABLE!E450</f>
        <v>0</v>
      </c>
      <c r="C456" s="36">
        <f>TABLE!F450</f>
        <v>0</v>
      </c>
      <c r="D456" s="155">
        <f>TABLE!S450</f>
        <v>0</v>
      </c>
      <c r="E456" s="176" t="e">
        <f>INDEX(기업의이해[description],MATCH(B456,기업의이해[name],0))</f>
        <v>#N/A</v>
      </c>
      <c r="F456" s="179">
        <f>+TABLE!U450</f>
        <v>0</v>
      </c>
      <c r="G456" s="177" t="str">
        <f>TEXT(TABLE!R450,"0000-00-00")</f>
        <v>0000-00-00</v>
      </c>
      <c r="H456" s="59">
        <f>+TABLE!J450</f>
        <v>0</v>
      </c>
      <c r="I456" s="59">
        <f>+TABLE!K450</f>
        <v>0</v>
      </c>
      <c r="J456" s="59">
        <f>+TABLE!M450</f>
        <v>0</v>
      </c>
      <c r="K456" s="156">
        <f>+TABLE!P450</f>
        <v>0</v>
      </c>
      <c r="L456" s="156">
        <f>+TABLE!Q450</f>
        <v>0</v>
      </c>
      <c r="M456" s="138" t="str">
        <f>IFERROR(IF(MATCH($C456,'1. 개요'!$C$68:$C$78,0)&gt;0,"O"),"X")</f>
        <v>X</v>
      </c>
      <c r="N456" s="8" t="str">
        <f t="shared" si="57"/>
        <v>X</v>
      </c>
      <c r="O456" s="2" t="str" cm="1">
        <f t="array" ref="O456">IF($O$7="N/A",$N456,INDEX($P456:$S456,$O$2))</f>
        <v>X</v>
      </c>
      <c r="P456" s="38"/>
      <c r="Q456" s="1" t="str">
        <f t="shared" si="58"/>
        <v>O</v>
      </c>
      <c r="R456" s="38"/>
      <c r="S456" s="38"/>
      <c r="T456" s="8" t="str">
        <f t="shared" ref="T456:T519" si="65">IF(OR(K456="정지",L456="관리"),"X","O")</f>
        <v>O</v>
      </c>
      <c r="U456" s="8" t="e">
        <f t="shared" si="59"/>
        <v>#VALUE!</v>
      </c>
      <c r="V456" s="8" t="e">
        <f t="shared" si="60"/>
        <v>#VALUE!</v>
      </c>
      <c r="X456" s="4" t="str">
        <f t="shared" si="62"/>
        <v/>
      </c>
      <c r="Y456" s="4" t="str">
        <f t="shared" si="64"/>
        <v/>
      </c>
      <c r="Z456" s="4" t="str">
        <f t="shared" si="64"/>
        <v/>
      </c>
      <c r="AA456" s="4" t="str">
        <f t="shared" si="64"/>
        <v/>
      </c>
      <c r="AB456" s="4" t="str">
        <f t="shared" si="64"/>
        <v/>
      </c>
      <c r="AC456" s="4" t="str">
        <f t="shared" si="64"/>
        <v/>
      </c>
      <c r="AD456" s="4" t="str">
        <f t="shared" si="64"/>
        <v/>
      </c>
      <c r="AE456" s="4" t="str">
        <f t="shared" si="64"/>
        <v/>
      </c>
      <c r="AF456" s="4" t="str">
        <f t="shared" si="64"/>
        <v/>
      </c>
      <c r="AG456" s="4" t="str">
        <f t="shared" si="64"/>
        <v/>
      </c>
    </row>
    <row r="457" spans="1:33">
      <c r="A457" s="6">
        <f t="shared" si="61"/>
        <v>450</v>
      </c>
      <c r="B457" s="36">
        <f>TABLE!E451</f>
        <v>0</v>
      </c>
      <c r="C457" s="36">
        <f>TABLE!F451</f>
        <v>0</v>
      </c>
      <c r="D457" s="155">
        <f>TABLE!S451</f>
        <v>0</v>
      </c>
      <c r="E457" s="176" t="e">
        <f>INDEX(기업의이해[description],MATCH(B457,기업의이해[name],0))</f>
        <v>#N/A</v>
      </c>
      <c r="F457" s="179">
        <f>+TABLE!U451</f>
        <v>0</v>
      </c>
      <c r="G457" s="177" t="str">
        <f>TEXT(TABLE!R451,"0000-00-00")</f>
        <v>0000-00-00</v>
      </c>
      <c r="H457" s="59">
        <f>+TABLE!J451</f>
        <v>0</v>
      </c>
      <c r="I457" s="59">
        <f>+TABLE!K451</f>
        <v>0</v>
      </c>
      <c r="J457" s="59">
        <f>+TABLE!M451</f>
        <v>0</v>
      </c>
      <c r="K457" s="156">
        <f>+TABLE!P451</f>
        <v>0</v>
      </c>
      <c r="L457" s="156">
        <f>+TABLE!Q451</f>
        <v>0</v>
      </c>
      <c r="M457" s="138" t="str">
        <f>IFERROR(IF(MATCH($C457,'1. 개요'!$C$68:$C$78,0)&gt;0,"O"),"X")</f>
        <v>X</v>
      </c>
      <c r="N457" s="8" t="str">
        <f t="shared" ref="N457:N520" si="66">IF(SUM(X457:AG457)=0,"X","O")</f>
        <v>X</v>
      </c>
      <c r="O457" s="2" t="str" cm="1">
        <f t="array" ref="O457">IF($O$7="N/A",$N457,INDEX($P457:$S457,$O$2))</f>
        <v>X</v>
      </c>
      <c r="P457" s="38"/>
      <c r="Q457" s="1" t="str">
        <f t="shared" ref="Q457:Q520" si="67">IF(MIN($I457:$J457)&lt;0,"check","O")</f>
        <v>O</v>
      </c>
      <c r="R457" s="38"/>
      <c r="S457" s="38"/>
      <c r="T457" s="8" t="str">
        <f t="shared" si="65"/>
        <v>O</v>
      </c>
      <c r="U457" s="8" t="e">
        <f t="shared" ref="U457:U520" si="68">IF(($C$6-G457)&lt;730,"X","O")</f>
        <v>#VALUE!</v>
      </c>
      <c r="V457" s="8" t="e">
        <f t="shared" ref="V457:V520" si="69">IF(AND(M457="O", N457="O", O457="O", T457="O", U457="O"), "O", "X")</f>
        <v>#VALUE!</v>
      </c>
      <c r="X457" s="4" t="str">
        <f t="shared" si="62"/>
        <v/>
      </c>
      <c r="Y457" s="4" t="str">
        <f t="shared" si="64"/>
        <v/>
      </c>
      <c r="Z457" s="4" t="str">
        <f t="shared" si="64"/>
        <v/>
      </c>
      <c r="AA457" s="4" t="str">
        <f t="shared" si="64"/>
        <v/>
      </c>
      <c r="AB457" s="4" t="str">
        <f t="shared" si="64"/>
        <v/>
      </c>
      <c r="AC457" s="4" t="str">
        <f t="shared" si="64"/>
        <v/>
      </c>
      <c r="AD457" s="4" t="str">
        <f t="shared" si="64"/>
        <v/>
      </c>
      <c r="AE457" s="4" t="str">
        <f t="shared" si="64"/>
        <v/>
      </c>
      <c r="AF457" s="4" t="str">
        <f t="shared" si="64"/>
        <v/>
      </c>
      <c r="AG457" s="4" t="str">
        <f t="shared" si="64"/>
        <v/>
      </c>
    </row>
    <row r="458" spans="1:33">
      <c r="A458" s="6">
        <f t="shared" ref="A458:A521" si="70">A457+1</f>
        <v>451</v>
      </c>
      <c r="B458" s="36">
        <f>TABLE!E452</f>
        <v>0</v>
      </c>
      <c r="C458" s="36">
        <f>TABLE!F452</f>
        <v>0</v>
      </c>
      <c r="D458" s="155">
        <f>TABLE!S452</f>
        <v>0</v>
      </c>
      <c r="E458" s="176" t="e">
        <f>INDEX(기업의이해[description],MATCH(B458,기업의이해[name],0))</f>
        <v>#N/A</v>
      </c>
      <c r="F458" s="179">
        <f>+TABLE!U452</f>
        <v>0</v>
      </c>
      <c r="G458" s="177" t="str">
        <f>TEXT(TABLE!R452,"0000-00-00")</f>
        <v>0000-00-00</v>
      </c>
      <c r="H458" s="59">
        <f>+TABLE!J452</f>
        <v>0</v>
      </c>
      <c r="I458" s="59">
        <f>+TABLE!K452</f>
        <v>0</v>
      </c>
      <c r="J458" s="59">
        <f>+TABLE!M452</f>
        <v>0</v>
      </c>
      <c r="K458" s="156">
        <f>+TABLE!P452</f>
        <v>0</v>
      </c>
      <c r="L458" s="156">
        <f>+TABLE!Q452</f>
        <v>0</v>
      </c>
      <c r="M458" s="138" t="str">
        <f>IFERROR(IF(MATCH($C458,'1. 개요'!$C$68:$C$78,0)&gt;0,"O"),"X")</f>
        <v>X</v>
      </c>
      <c r="N458" s="8" t="str">
        <f t="shared" si="66"/>
        <v>X</v>
      </c>
      <c r="O458" s="2" t="str" cm="1">
        <f t="array" ref="O458">IF($O$7="N/A",$N458,INDEX($P458:$S458,$O$2))</f>
        <v>X</v>
      </c>
      <c r="P458" s="38"/>
      <c r="Q458" s="1" t="str">
        <f t="shared" si="67"/>
        <v>O</v>
      </c>
      <c r="R458" s="38"/>
      <c r="S458" s="38"/>
      <c r="T458" s="8" t="str">
        <f t="shared" si="65"/>
        <v>O</v>
      </c>
      <c r="U458" s="8" t="e">
        <f t="shared" si="68"/>
        <v>#VALUE!</v>
      </c>
      <c r="V458" s="8" t="e">
        <f t="shared" si="69"/>
        <v>#VALUE!</v>
      </c>
      <c r="X458" s="4" t="str">
        <f t="shared" ref="X458:X521" si="71">IF(X$7="N/A", "", COUNTIF($D458:$E458, "*" &amp; X$7 &amp; "*"))</f>
        <v/>
      </c>
      <c r="Y458" s="4" t="str">
        <f t="shared" si="64"/>
        <v/>
      </c>
      <c r="Z458" s="4" t="str">
        <f t="shared" si="64"/>
        <v/>
      </c>
      <c r="AA458" s="4" t="str">
        <f t="shared" si="64"/>
        <v/>
      </c>
      <c r="AB458" s="4" t="str">
        <f t="shared" si="64"/>
        <v/>
      </c>
      <c r="AC458" s="4" t="str">
        <f t="shared" si="64"/>
        <v/>
      </c>
      <c r="AD458" s="4" t="str">
        <f t="shared" si="64"/>
        <v/>
      </c>
      <c r="AE458" s="4" t="str">
        <f t="shared" si="64"/>
        <v/>
      </c>
      <c r="AF458" s="4" t="str">
        <f t="shared" si="64"/>
        <v/>
      </c>
      <c r="AG458" s="4" t="str">
        <f t="shared" si="64"/>
        <v/>
      </c>
    </row>
    <row r="459" spans="1:33">
      <c r="A459" s="6">
        <f t="shared" si="70"/>
        <v>452</v>
      </c>
      <c r="B459" s="36">
        <f>TABLE!E453</f>
        <v>0</v>
      </c>
      <c r="C459" s="36">
        <f>TABLE!F453</f>
        <v>0</v>
      </c>
      <c r="D459" s="155">
        <f>TABLE!S453</f>
        <v>0</v>
      </c>
      <c r="E459" s="176" t="e">
        <f>INDEX(기업의이해[description],MATCH(B459,기업의이해[name],0))</f>
        <v>#N/A</v>
      </c>
      <c r="F459" s="179">
        <f>+TABLE!U453</f>
        <v>0</v>
      </c>
      <c r="G459" s="177" t="str">
        <f>TEXT(TABLE!R453,"0000-00-00")</f>
        <v>0000-00-00</v>
      </c>
      <c r="H459" s="59">
        <f>+TABLE!J453</f>
        <v>0</v>
      </c>
      <c r="I459" s="59">
        <f>+TABLE!K453</f>
        <v>0</v>
      </c>
      <c r="J459" s="59">
        <f>+TABLE!M453</f>
        <v>0</v>
      </c>
      <c r="K459" s="156">
        <f>+TABLE!P453</f>
        <v>0</v>
      </c>
      <c r="L459" s="156">
        <f>+TABLE!Q453</f>
        <v>0</v>
      </c>
      <c r="M459" s="138" t="str">
        <f>IFERROR(IF(MATCH($C459,'1. 개요'!$C$68:$C$78,0)&gt;0,"O"),"X")</f>
        <v>X</v>
      </c>
      <c r="N459" s="8" t="str">
        <f t="shared" si="66"/>
        <v>X</v>
      </c>
      <c r="O459" s="2" t="str" cm="1">
        <f t="array" ref="O459">IF($O$7="N/A",$N459,INDEX($P459:$S459,$O$2))</f>
        <v>X</v>
      </c>
      <c r="P459" s="38"/>
      <c r="Q459" s="1" t="str">
        <f t="shared" si="67"/>
        <v>O</v>
      </c>
      <c r="R459" s="38"/>
      <c r="S459" s="38"/>
      <c r="T459" s="8" t="str">
        <f t="shared" si="65"/>
        <v>O</v>
      </c>
      <c r="U459" s="8" t="e">
        <f t="shared" si="68"/>
        <v>#VALUE!</v>
      </c>
      <c r="V459" s="8" t="e">
        <f t="shared" si="69"/>
        <v>#VALUE!</v>
      </c>
      <c r="X459" s="4" t="str">
        <f t="shared" si="71"/>
        <v/>
      </c>
      <c r="Y459" s="4" t="str">
        <f t="shared" si="64"/>
        <v/>
      </c>
      <c r="Z459" s="4" t="str">
        <f t="shared" si="64"/>
        <v/>
      </c>
      <c r="AA459" s="4" t="str">
        <f t="shared" si="64"/>
        <v/>
      </c>
      <c r="AB459" s="4" t="str">
        <f t="shared" si="64"/>
        <v/>
      </c>
      <c r="AC459" s="4" t="str">
        <f t="shared" si="64"/>
        <v/>
      </c>
      <c r="AD459" s="4" t="str">
        <f t="shared" si="64"/>
        <v/>
      </c>
      <c r="AE459" s="4" t="str">
        <f t="shared" si="64"/>
        <v/>
      </c>
      <c r="AF459" s="4" t="str">
        <f t="shared" si="64"/>
        <v/>
      </c>
      <c r="AG459" s="4" t="str">
        <f t="shared" si="64"/>
        <v/>
      </c>
    </row>
    <row r="460" spans="1:33">
      <c r="A460" s="6">
        <f t="shared" si="70"/>
        <v>453</v>
      </c>
      <c r="B460" s="36">
        <f>TABLE!E454</f>
        <v>0</v>
      </c>
      <c r="C460" s="36">
        <f>TABLE!F454</f>
        <v>0</v>
      </c>
      <c r="D460" s="155">
        <f>TABLE!S454</f>
        <v>0</v>
      </c>
      <c r="E460" s="176" t="e">
        <f>INDEX(기업의이해[description],MATCH(B460,기업의이해[name],0))</f>
        <v>#N/A</v>
      </c>
      <c r="F460" s="179">
        <f>+TABLE!U454</f>
        <v>0</v>
      </c>
      <c r="G460" s="177" t="str">
        <f>TEXT(TABLE!R454,"0000-00-00")</f>
        <v>0000-00-00</v>
      </c>
      <c r="H460" s="59">
        <f>+TABLE!J454</f>
        <v>0</v>
      </c>
      <c r="I460" s="59">
        <f>+TABLE!K454</f>
        <v>0</v>
      </c>
      <c r="J460" s="59">
        <f>+TABLE!M454</f>
        <v>0</v>
      </c>
      <c r="K460" s="156">
        <f>+TABLE!P454</f>
        <v>0</v>
      </c>
      <c r="L460" s="156">
        <f>+TABLE!Q454</f>
        <v>0</v>
      </c>
      <c r="M460" s="138" t="str">
        <f>IFERROR(IF(MATCH($C460,'1. 개요'!$C$68:$C$78,0)&gt;0,"O"),"X")</f>
        <v>X</v>
      </c>
      <c r="N460" s="8" t="str">
        <f t="shared" si="66"/>
        <v>X</v>
      </c>
      <c r="O460" s="2" t="str" cm="1">
        <f t="array" ref="O460">IF($O$7="N/A",$N460,INDEX($P460:$S460,$O$2))</f>
        <v>X</v>
      </c>
      <c r="P460" s="38"/>
      <c r="Q460" s="1" t="str">
        <f t="shared" si="67"/>
        <v>O</v>
      </c>
      <c r="R460" s="38"/>
      <c r="S460" s="38"/>
      <c r="T460" s="8" t="str">
        <f t="shared" si="65"/>
        <v>O</v>
      </c>
      <c r="U460" s="8" t="e">
        <f t="shared" si="68"/>
        <v>#VALUE!</v>
      </c>
      <c r="V460" s="8" t="e">
        <f t="shared" si="69"/>
        <v>#VALUE!</v>
      </c>
      <c r="X460" s="4" t="str">
        <f t="shared" si="71"/>
        <v/>
      </c>
      <c r="Y460" s="4" t="str">
        <f t="shared" si="64"/>
        <v/>
      </c>
      <c r="Z460" s="4" t="str">
        <f t="shared" si="64"/>
        <v/>
      </c>
      <c r="AA460" s="4" t="str">
        <f t="shared" si="64"/>
        <v/>
      </c>
      <c r="AB460" s="4" t="str">
        <f t="shared" si="64"/>
        <v/>
      </c>
      <c r="AC460" s="4" t="str">
        <f t="shared" si="64"/>
        <v/>
      </c>
      <c r="AD460" s="4" t="str">
        <f t="shared" si="64"/>
        <v/>
      </c>
      <c r="AE460" s="4" t="str">
        <f t="shared" si="64"/>
        <v/>
      </c>
      <c r="AF460" s="4" t="str">
        <f t="shared" si="64"/>
        <v/>
      </c>
      <c r="AG460" s="4" t="str">
        <f t="shared" si="64"/>
        <v/>
      </c>
    </row>
    <row r="461" spans="1:33">
      <c r="A461" s="137">
        <f t="shared" si="70"/>
        <v>454</v>
      </c>
      <c r="B461" s="36">
        <f>TABLE!E455</f>
        <v>0</v>
      </c>
      <c r="C461" s="36">
        <f>TABLE!F455</f>
        <v>0</v>
      </c>
      <c r="D461" s="155">
        <f>TABLE!S455</f>
        <v>0</v>
      </c>
      <c r="E461" s="176" t="e">
        <f>INDEX(기업의이해[description],MATCH(B461,기업의이해[name],0))</f>
        <v>#N/A</v>
      </c>
      <c r="F461" s="179">
        <f>+TABLE!U455</f>
        <v>0</v>
      </c>
      <c r="G461" s="177" t="str">
        <f>TEXT(TABLE!R455,"0000-00-00")</f>
        <v>0000-00-00</v>
      </c>
      <c r="H461" s="59">
        <f>+TABLE!J455</f>
        <v>0</v>
      </c>
      <c r="I461" s="59">
        <f>+TABLE!K455</f>
        <v>0</v>
      </c>
      <c r="J461" s="59">
        <f>+TABLE!M455</f>
        <v>0</v>
      </c>
      <c r="K461" s="156">
        <f>+TABLE!P455</f>
        <v>0</v>
      </c>
      <c r="L461" s="156">
        <f>+TABLE!Q455</f>
        <v>0</v>
      </c>
      <c r="M461" s="138" t="str">
        <f>IFERROR(IF(MATCH($C461,'1. 개요'!$C$68:$C$78,0)&gt;0,"O"),"X")</f>
        <v>X</v>
      </c>
      <c r="N461" s="8" t="str">
        <f t="shared" si="66"/>
        <v>X</v>
      </c>
      <c r="O461" s="2" t="str" cm="1">
        <f t="array" ref="O461">IF($O$7="N/A",$N461,INDEX($P461:$S461,$O$2))</f>
        <v>X</v>
      </c>
      <c r="P461" s="38"/>
      <c r="Q461" s="1" t="str">
        <f t="shared" si="67"/>
        <v>O</v>
      </c>
      <c r="R461" s="38"/>
      <c r="S461" s="38"/>
      <c r="T461" s="8" t="str">
        <f t="shared" si="65"/>
        <v>O</v>
      </c>
      <c r="U461" s="8" t="e">
        <f t="shared" si="68"/>
        <v>#VALUE!</v>
      </c>
      <c r="V461" s="8" t="e">
        <f t="shared" si="69"/>
        <v>#VALUE!</v>
      </c>
      <c r="X461" s="4" t="str">
        <f t="shared" si="71"/>
        <v/>
      </c>
      <c r="Y461" s="4" t="str">
        <f t="shared" si="64"/>
        <v/>
      </c>
      <c r="Z461" s="4" t="str">
        <f t="shared" si="64"/>
        <v/>
      </c>
      <c r="AA461" s="4" t="str">
        <f t="shared" si="64"/>
        <v/>
      </c>
      <c r="AB461" s="4" t="str">
        <f t="shared" si="64"/>
        <v/>
      </c>
      <c r="AC461" s="4" t="str">
        <f t="shared" si="64"/>
        <v/>
      </c>
      <c r="AD461" s="4" t="str">
        <f t="shared" si="64"/>
        <v/>
      </c>
      <c r="AE461" s="4" t="str">
        <f t="shared" si="64"/>
        <v/>
      </c>
      <c r="AF461" s="4" t="str">
        <f t="shared" si="64"/>
        <v/>
      </c>
      <c r="AG461" s="4" t="str">
        <f t="shared" si="64"/>
        <v/>
      </c>
    </row>
    <row r="462" spans="1:33">
      <c r="A462" s="6">
        <f t="shared" si="70"/>
        <v>455</v>
      </c>
      <c r="B462" s="36">
        <f>TABLE!E456</f>
        <v>0</v>
      </c>
      <c r="C462" s="36">
        <f>TABLE!F456</f>
        <v>0</v>
      </c>
      <c r="D462" s="155">
        <f>TABLE!S456</f>
        <v>0</v>
      </c>
      <c r="E462" s="176" t="e">
        <f>INDEX(기업의이해[description],MATCH(B462,기업의이해[name],0))</f>
        <v>#N/A</v>
      </c>
      <c r="F462" s="179">
        <f>+TABLE!U456</f>
        <v>0</v>
      </c>
      <c r="G462" s="177" t="str">
        <f>TEXT(TABLE!R456,"0000-00-00")</f>
        <v>0000-00-00</v>
      </c>
      <c r="H462" s="59">
        <f>+TABLE!J456</f>
        <v>0</v>
      </c>
      <c r="I462" s="59">
        <f>+TABLE!K456</f>
        <v>0</v>
      </c>
      <c r="J462" s="59">
        <f>+TABLE!M456</f>
        <v>0</v>
      </c>
      <c r="K462" s="156">
        <f>+TABLE!P456</f>
        <v>0</v>
      </c>
      <c r="L462" s="156">
        <f>+TABLE!Q456</f>
        <v>0</v>
      </c>
      <c r="M462" s="138" t="str">
        <f>IFERROR(IF(MATCH($C462,'1. 개요'!$C$68:$C$78,0)&gt;0,"O"),"X")</f>
        <v>X</v>
      </c>
      <c r="N462" s="8" t="str">
        <f t="shared" si="66"/>
        <v>X</v>
      </c>
      <c r="O462" s="2" t="str" cm="1">
        <f t="array" ref="O462">IF($O$7="N/A",$N462,INDEX($P462:$S462,$O$2))</f>
        <v>X</v>
      </c>
      <c r="P462" s="38"/>
      <c r="Q462" s="1" t="str">
        <f t="shared" si="67"/>
        <v>O</v>
      </c>
      <c r="R462" s="38"/>
      <c r="S462" s="38"/>
      <c r="T462" s="8" t="str">
        <f t="shared" si="65"/>
        <v>O</v>
      </c>
      <c r="U462" s="8" t="e">
        <f t="shared" si="68"/>
        <v>#VALUE!</v>
      </c>
      <c r="V462" s="8" t="e">
        <f t="shared" si="69"/>
        <v>#VALUE!</v>
      </c>
      <c r="X462" s="4" t="str">
        <f t="shared" si="71"/>
        <v/>
      </c>
      <c r="Y462" s="4" t="str">
        <f t="shared" si="64"/>
        <v/>
      </c>
      <c r="Z462" s="4" t="str">
        <f t="shared" si="64"/>
        <v/>
      </c>
      <c r="AA462" s="4" t="str">
        <f t="shared" si="64"/>
        <v/>
      </c>
      <c r="AB462" s="4" t="str">
        <f t="shared" si="64"/>
        <v/>
      </c>
      <c r="AC462" s="4" t="str">
        <f t="shared" si="64"/>
        <v/>
      </c>
      <c r="AD462" s="4" t="str">
        <f t="shared" si="64"/>
        <v/>
      </c>
      <c r="AE462" s="4" t="str">
        <f t="shared" si="64"/>
        <v/>
      </c>
      <c r="AF462" s="4" t="str">
        <f t="shared" si="64"/>
        <v/>
      </c>
      <c r="AG462" s="4" t="str">
        <f t="shared" si="64"/>
        <v/>
      </c>
    </row>
    <row r="463" spans="1:33">
      <c r="A463" s="6">
        <f t="shared" si="70"/>
        <v>456</v>
      </c>
      <c r="B463" s="36">
        <f>TABLE!E457</f>
        <v>0</v>
      </c>
      <c r="C463" s="36">
        <f>TABLE!F457</f>
        <v>0</v>
      </c>
      <c r="D463" s="155">
        <f>TABLE!S457</f>
        <v>0</v>
      </c>
      <c r="E463" s="176" t="e">
        <f>INDEX(기업의이해[description],MATCH(B463,기업의이해[name],0))</f>
        <v>#N/A</v>
      </c>
      <c r="F463" s="179">
        <f>+TABLE!U457</f>
        <v>0</v>
      </c>
      <c r="G463" s="177" t="str">
        <f>TEXT(TABLE!R457,"0000-00-00")</f>
        <v>0000-00-00</v>
      </c>
      <c r="H463" s="59">
        <f>+TABLE!J457</f>
        <v>0</v>
      </c>
      <c r="I463" s="59">
        <f>+TABLE!K457</f>
        <v>0</v>
      </c>
      <c r="J463" s="59">
        <f>+TABLE!M457</f>
        <v>0</v>
      </c>
      <c r="K463" s="156">
        <f>+TABLE!P457</f>
        <v>0</v>
      </c>
      <c r="L463" s="156">
        <f>+TABLE!Q457</f>
        <v>0</v>
      </c>
      <c r="M463" s="138" t="str">
        <f>IFERROR(IF(MATCH($C463,'1. 개요'!$C$68:$C$78,0)&gt;0,"O"),"X")</f>
        <v>X</v>
      </c>
      <c r="N463" s="8" t="str">
        <f t="shared" si="66"/>
        <v>X</v>
      </c>
      <c r="O463" s="2" t="str" cm="1">
        <f t="array" ref="O463">IF($O$7="N/A",$N463,INDEX($P463:$S463,$O$2))</f>
        <v>X</v>
      </c>
      <c r="P463" s="38"/>
      <c r="Q463" s="1" t="str">
        <f t="shared" si="67"/>
        <v>O</v>
      </c>
      <c r="R463" s="38"/>
      <c r="S463" s="38"/>
      <c r="T463" s="8" t="str">
        <f t="shared" si="65"/>
        <v>O</v>
      </c>
      <c r="U463" s="8" t="e">
        <f t="shared" si="68"/>
        <v>#VALUE!</v>
      </c>
      <c r="V463" s="8" t="e">
        <f t="shared" si="69"/>
        <v>#VALUE!</v>
      </c>
      <c r="X463" s="4" t="str">
        <f t="shared" si="71"/>
        <v/>
      </c>
      <c r="Y463" s="4" t="str">
        <f t="shared" si="64"/>
        <v/>
      </c>
      <c r="Z463" s="4" t="str">
        <f t="shared" si="64"/>
        <v/>
      </c>
      <c r="AA463" s="4" t="str">
        <f t="shared" si="64"/>
        <v/>
      </c>
      <c r="AB463" s="4" t="str">
        <f t="shared" si="64"/>
        <v/>
      </c>
      <c r="AC463" s="4" t="str">
        <f t="shared" si="64"/>
        <v/>
      </c>
      <c r="AD463" s="4" t="str">
        <f t="shared" si="64"/>
        <v/>
      </c>
      <c r="AE463" s="4" t="str">
        <f t="shared" si="64"/>
        <v/>
      </c>
      <c r="AF463" s="4" t="str">
        <f t="shared" si="64"/>
        <v/>
      </c>
      <c r="AG463" s="4" t="str">
        <f t="shared" si="64"/>
        <v/>
      </c>
    </row>
    <row r="464" spans="1:33">
      <c r="A464" s="6">
        <f t="shared" si="70"/>
        <v>457</v>
      </c>
      <c r="B464" s="36">
        <f>TABLE!E458</f>
        <v>0</v>
      </c>
      <c r="C464" s="36">
        <f>TABLE!F458</f>
        <v>0</v>
      </c>
      <c r="D464" s="155">
        <f>TABLE!S458</f>
        <v>0</v>
      </c>
      <c r="E464" s="176" t="e">
        <f>INDEX(기업의이해[description],MATCH(B464,기업의이해[name],0))</f>
        <v>#N/A</v>
      </c>
      <c r="F464" s="179">
        <f>+TABLE!U458</f>
        <v>0</v>
      </c>
      <c r="G464" s="177" t="str">
        <f>TEXT(TABLE!R458,"0000-00-00")</f>
        <v>0000-00-00</v>
      </c>
      <c r="H464" s="59">
        <f>+TABLE!J458</f>
        <v>0</v>
      </c>
      <c r="I464" s="59">
        <f>+TABLE!K458</f>
        <v>0</v>
      </c>
      <c r="J464" s="59">
        <f>+TABLE!M458</f>
        <v>0</v>
      </c>
      <c r="K464" s="156">
        <f>+TABLE!P458</f>
        <v>0</v>
      </c>
      <c r="L464" s="156">
        <f>+TABLE!Q458</f>
        <v>0</v>
      </c>
      <c r="M464" s="138" t="str">
        <f>IFERROR(IF(MATCH($C464,'1. 개요'!$C$68:$C$78,0)&gt;0,"O"),"X")</f>
        <v>X</v>
      </c>
      <c r="N464" s="8" t="str">
        <f t="shared" si="66"/>
        <v>X</v>
      </c>
      <c r="O464" s="2" t="str" cm="1">
        <f t="array" ref="O464">IF($O$7="N/A",$N464,INDEX($P464:$S464,$O$2))</f>
        <v>X</v>
      </c>
      <c r="P464" s="38"/>
      <c r="Q464" s="1" t="str">
        <f t="shared" si="67"/>
        <v>O</v>
      </c>
      <c r="R464" s="38"/>
      <c r="S464" s="38"/>
      <c r="T464" s="8" t="str">
        <f t="shared" si="65"/>
        <v>O</v>
      </c>
      <c r="U464" s="8" t="e">
        <f t="shared" si="68"/>
        <v>#VALUE!</v>
      </c>
      <c r="V464" s="8" t="e">
        <f t="shared" si="69"/>
        <v>#VALUE!</v>
      </c>
      <c r="X464" s="4" t="str">
        <f t="shared" si="71"/>
        <v/>
      </c>
      <c r="Y464" s="4" t="str">
        <f t="shared" si="64"/>
        <v/>
      </c>
      <c r="Z464" s="4" t="str">
        <f t="shared" si="64"/>
        <v/>
      </c>
      <c r="AA464" s="4" t="str">
        <f t="shared" si="64"/>
        <v/>
      </c>
      <c r="AB464" s="4" t="str">
        <f t="shared" si="64"/>
        <v/>
      </c>
      <c r="AC464" s="4" t="str">
        <f t="shared" si="64"/>
        <v/>
      </c>
      <c r="AD464" s="4" t="str">
        <f t="shared" si="64"/>
        <v/>
      </c>
      <c r="AE464" s="4" t="str">
        <f t="shared" si="64"/>
        <v/>
      </c>
      <c r="AF464" s="4" t="str">
        <f t="shared" si="64"/>
        <v/>
      </c>
      <c r="AG464" s="4" t="str">
        <f t="shared" si="64"/>
        <v/>
      </c>
    </row>
    <row r="465" spans="1:33">
      <c r="A465" s="6">
        <f t="shared" si="70"/>
        <v>458</v>
      </c>
      <c r="B465" s="36">
        <f>TABLE!E459</f>
        <v>0</v>
      </c>
      <c r="C465" s="36">
        <f>TABLE!F459</f>
        <v>0</v>
      </c>
      <c r="D465" s="155">
        <f>TABLE!S459</f>
        <v>0</v>
      </c>
      <c r="E465" s="176" t="e">
        <f>INDEX(기업의이해[description],MATCH(B465,기업의이해[name],0))</f>
        <v>#N/A</v>
      </c>
      <c r="F465" s="179">
        <f>+TABLE!U459</f>
        <v>0</v>
      </c>
      <c r="G465" s="177" t="str">
        <f>TEXT(TABLE!R459,"0000-00-00")</f>
        <v>0000-00-00</v>
      </c>
      <c r="H465" s="59">
        <f>+TABLE!J459</f>
        <v>0</v>
      </c>
      <c r="I465" s="59">
        <f>+TABLE!K459</f>
        <v>0</v>
      </c>
      <c r="J465" s="59">
        <f>+TABLE!M459</f>
        <v>0</v>
      </c>
      <c r="K465" s="156">
        <f>+TABLE!P459</f>
        <v>0</v>
      </c>
      <c r="L465" s="156">
        <f>+TABLE!Q459</f>
        <v>0</v>
      </c>
      <c r="M465" s="138" t="str">
        <f>IFERROR(IF(MATCH($C465,'1. 개요'!$C$68:$C$78,0)&gt;0,"O"),"X")</f>
        <v>X</v>
      </c>
      <c r="N465" s="8" t="str">
        <f t="shared" si="66"/>
        <v>X</v>
      </c>
      <c r="O465" s="2" t="str" cm="1">
        <f t="array" ref="O465">IF($O$7="N/A",$N465,INDEX($P465:$S465,$O$2))</f>
        <v>X</v>
      </c>
      <c r="P465" s="38"/>
      <c r="Q465" s="1" t="str">
        <f t="shared" si="67"/>
        <v>O</v>
      </c>
      <c r="R465" s="38"/>
      <c r="S465" s="38"/>
      <c r="T465" s="8" t="str">
        <f t="shared" si="65"/>
        <v>O</v>
      </c>
      <c r="U465" s="8" t="e">
        <f t="shared" si="68"/>
        <v>#VALUE!</v>
      </c>
      <c r="V465" s="8" t="e">
        <f t="shared" si="69"/>
        <v>#VALUE!</v>
      </c>
      <c r="X465" s="4" t="str">
        <f t="shared" si="71"/>
        <v/>
      </c>
      <c r="Y465" s="4" t="str">
        <f t="shared" si="64"/>
        <v/>
      </c>
      <c r="Z465" s="4" t="str">
        <f t="shared" si="64"/>
        <v/>
      </c>
      <c r="AA465" s="4" t="str">
        <f t="shared" si="64"/>
        <v/>
      </c>
      <c r="AB465" s="4" t="str">
        <f t="shared" si="64"/>
        <v/>
      </c>
      <c r="AC465" s="4" t="str">
        <f t="shared" si="64"/>
        <v/>
      </c>
      <c r="AD465" s="4" t="str">
        <f t="shared" si="64"/>
        <v/>
      </c>
      <c r="AE465" s="4" t="str">
        <f t="shared" si="64"/>
        <v/>
      </c>
      <c r="AF465" s="4" t="str">
        <f t="shared" si="64"/>
        <v/>
      </c>
      <c r="AG465" s="4" t="str">
        <f t="shared" si="64"/>
        <v/>
      </c>
    </row>
    <row r="466" spans="1:33">
      <c r="A466" s="137">
        <f t="shared" si="70"/>
        <v>459</v>
      </c>
      <c r="B466" s="36">
        <f>TABLE!E460</f>
        <v>0</v>
      </c>
      <c r="C466" s="36">
        <f>TABLE!F460</f>
        <v>0</v>
      </c>
      <c r="D466" s="155">
        <f>TABLE!S460</f>
        <v>0</v>
      </c>
      <c r="E466" s="176" t="e">
        <f>INDEX(기업의이해[description],MATCH(B466,기업의이해[name],0))</f>
        <v>#N/A</v>
      </c>
      <c r="F466" s="179">
        <f>+TABLE!U460</f>
        <v>0</v>
      </c>
      <c r="G466" s="177" t="str">
        <f>TEXT(TABLE!R460,"0000-00-00")</f>
        <v>0000-00-00</v>
      </c>
      <c r="H466" s="59">
        <f>+TABLE!J460</f>
        <v>0</v>
      </c>
      <c r="I466" s="59">
        <f>+TABLE!K460</f>
        <v>0</v>
      </c>
      <c r="J466" s="59">
        <f>+TABLE!M460</f>
        <v>0</v>
      </c>
      <c r="K466" s="156">
        <f>+TABLE!P460</f>
        <v>0</v>
      </c>
      <c r="L466" s="156">
        <f>+TABLE!Q460</f>
        <v>0</v>
      </c>
      <c r="M466" s="138" t="str">
        <f>IFERROR(IF(MATCH($C466,'1. 개요'!$C$68:$C$78,0)&gt;0,"O"),"X")</f>
        <v>X</v>
      </c>
      <c r="N466" s="8" t="str">
        <f t="shared" si="66"/>
        <v>X</v>
      </c>
      <c r="O466" s="2" t="str" cm="1">
        <f t="array" ref="O466">IF($O$7="N/A",$N466,INDEX($P466:$S466,$O$2))</f>
        <v>X</v>
      </c>
      <c r="P466" s="38"/>
      <c r="Q466" s="1" t="str">
        <f t="shared" si="67"/>
        <v>O</v>
      </c>
      <c r="R466" s="38"/>
      <c r="S466" s="38"/>
      <c r="T466" s="8" t="str">
        <f t="shared" si="65"/>
        <v>O</v>
      </c>
      <c r="U466" s="8" t="e">
        <f t="shared" si="68"/>
        <v>#VALUE!</v>
      </c>
      <c r="V466" s="8" t="e">
        <f t="shared" si="69"/>
        <v>#VALUE!</v>
      </c>
      <c r="X466" s="4" t="str">
        <f t="shared" si="71"/>
        <v/>
      </c>
      <c r="Y466" s="4" t="str">
        <f t="shared" si="64"/>
        <v/>
      </c>
      <c r="Z466" s="4" t="str">
        <f t="shared" si="64"/>
        <v/>
      </c>
      <c r="AA466" s="4" t="str">
        <f t="shared" si="64"/>
        <v/>
      </c>
      <c r="AB466" s="4" t="str">
        <f t="shared" si="64"/>
        <v/>
      </c>
      <c r="AC466" s="4" t="str">
        <f t="shared" si="64"/>
        <v/>
      </c>
      <c r="AD466" s="4" t="str">
        <f t="shared" si="64"/>
        <v/>
      </c>
      <c r="AE466" s="4" t="str">
        <f t="shared" si="64"/>
        <v/>
      </c>
      <c r="AF466" s="4" t="str">
        <f t="shared" si="64"/>
        <v/>
      </c>
      <c r="AG466" s="4" t="str">
        <f t="shared" si="64"/>
        <v/>
      </c>
    </row>
    <row r="467" spans="1:33">
      <c r="A467" s="6">
        <f t="shared" si="70"/>
        <v>460</v>
      </c>
      <c r="B467" s="36">
        <f>TABLE!E461</f>
        <v>0</v>
      </c>
      <c r="C467" s="36">
        <f>TABLE!F461</f>
        <v>0</v>
      </c>
      <c r="D467" s="155">
        <f>TABLE!S461</f>
        <v>0</v>
      </c>
      <c r="E467" s="176" t="e">
        <f>INDEX(기업의이해[description],MATCH(B467,기업의이해[name],0))</f>
        <v>#N/A</v>
      </c>
      <c r="F467" s="179">
        <f>+TABLE!U461</f>
        <v>0</v>
      </c>
      <c r="G467" s="177" t="str">
        <f>TEXT(TABLE!R461,"0000-00-00")</f>
        <v>0000-00-00</v>
      </c>
      <c r="H467" s="59">
        <f>+TABLE!J461</f>
        <v>0</v>
      </c>
      <c r="I467" s="59">
        <f>+TABLE!K461</f>
        <v>0</v>
      </c>
      <c r="J467" s="59">
        <f>+TABLE!M461</f>
        <v>0</v>
      </c>
      <c r="K467" s="156">
        <f>+TABLE!P461</f>
        <v>0</v>
      </c>
      <c r="L467" s="156">
        <f>+TABLE!Q461</f>
        <v>0</v>
      </c>
      <c r="M467" s="138" t="str">
        <f>IFERROR(IF(MATCH($C467,'1. 개요'!$C$68:$C$78,0)&gt;0,"O"),"X")</f>
        <v>X</v>
      </c>
      <c r="N467" s="8" t="str">
        <f t="shared" si="66"/>
        <v>X</v>
      </c>
      <c r="O467" s="2" t="str" cm="1">
        <f t="array" ref="O467">IF($O$7="N/A",$N467,INDEX($P467:$S467,$O$2))</f>
        <v>X</v>
      </c>
      <c r="P467" s="38"/>
      <c r="Q467" s="1" t="str">
        <f t="shared" si="67"/>
        <v>O</v>
      </c>
      <c r="R467" s="38"/>
      <c r="S467" s="38"/>
      <c r="T467" s="8" t="str">
        <f t="shared" si="65"/>
        <v>O</v>
      </c>
      <c r="U467" s="8" t="e">
        <f t="shared" si="68"/>
        <v>#VALUE!</v>
      </c>
      <c r="V467" s="8" t="e">
        <f t="shared" si="69"/>
        <v>#VALUE!</v>
      </c>
      <c r="X467" s="4" t="str">
        <f t="shared" si="71"/>
        <v/>
      </c>
      <c r="Y467" s="4" t="str">
        <f t="shared" si="64"/>
        <v/>
      </c>
      <c r="Z467" s="4" t="str">
        <f t="shared" si="64"/>
        <v/>
      </c>
      <c r="AA467" s="4" t="str">
        <f t="shared" si="64"/>
        <v/>
      </c>
      <c r="AB467" s="4" t="str">
        <f t="shared" si="64"/>
        <v/>
      </c>
      <c r="AC467" s="4" t="str">
        <f t="shared" si="64"/>
        <v/>
      </c>
      <c r="AD467" s="4" t="str">
        <f t="shared" si="64"/>
        <v/>
      </c>
      <c r="AE467" s="4" t="str">
        <f t="shared" si="64"/>
        <v/>
      </c>
      <c r="AF467" s="4" t="str">
        <f t="shared" si="64"/>
        <v/>
      </c>
      <c r="AG467" s="4" t="str">
        <f t="shared" si="64"/>
        <v/>
      </c>
    </row>
    <row r="468" spans="1:33">
      <c r="A468" s="6">
        <f t="shared" si="70"/>
        <v>461</v>
      </c>
      <c r="B468" s="36">
        <f>TABLE!E462</f>
        <v>0</v>
      </c>
      <c r="C468" s="36">
        <f>TABLE!F462</f>
        <v>0</v>
      </c>
      <c r="D468" s="155">
        <f>TABLE!S462</f>
        <v>0</v>
      </c>
      <c r="E468" s="176" t="e">
        <f>INDEX(기업의이해[description],MATCH(B468,기업의이해[name],0))</f>
        <v>#N/A</v>
      </c>
      <c r="F468" s="179">
        <f>+TABLE!U462</f>
        <v>0</v>
      </c>
      <c r="G468" s="177" t="str">
        <f>TEXT(TABLE!R462,"0000-00-00")</f>
        <v>0000-00-00</v>
      </c>
      <c r="H468" s="59">
        <f>+TABLE!J462</f>
        <v>0</v>
      </c>
      <c r="I468" s="59">
        <f>+TABLE!K462</f>
        <v>0</v>
      </c>
      <c r="J468" s="59">
        <f>+TABLE!M462</f>
        <v>0</v>
      </c>
      <c r="K468" s="156">
        <f>+TABLE!P462</f>
        <v>0</v>
      </c>
      <c r="L468" s="156">
        <f>+TABLE!Q462</f>
        <v>0</v>
      </c>
      <c r="M468" s="138" t="str">
        <f>IFERROR(IF(MATCH($C468,'1. 개요'!$C$68:$C$78,0)&gt;0,"O"),"X")</f>
        <v>X</v>
      </c>
      <c r="N468" s="8" t="str">
        <f t="shared" si="66"/>
        <v>X</v>
      </c>
      <c r="O468" s="2" t="str" cm="1">
        <f t="array" ref="O468">IF($O$7="N/A",$N468,INDEX($P468:$S468,$O$2))</f>
        <v>X</v>
      </c>
      <c r="P468" s="38"/>
      <c r="Q468" s="1" t="str">
        <f t="shared" si="67"/>
        <v>O</v>
      </c>
      <c r="R468" s="38"/>
      <c r="S468" s="38"/>
      <c r="T468" s="8" t="str">
        <f t="shared" si="65"/>
        <v>O</v>
      </c>
      <c r="U468" s="8" t="e">
        <f t="shared" si="68"/>
        <v>#VALUE!</v>
      </c>
      <c r="V468" s="8" t="e">
        <f t="shared" si="69"/>
        <v>#VALUE!</v>
      </c>
      <c r="X468" s="4" t="str">
        <f t="shared" si="71"/>
        <v/>
      </c>
      <c r="Y468" s="4" t="str">
        <f t="shared" si="64"/>
        <v/>
      </c>
      <c r="Z468" s="4" t="str">
        <f t="shared" si="64"/>
        <v/>
      </c>
      <c r="AA468" s="4" t="str">
        <f t="shared" si="64"/>
        <v/>
      </c>
      <c r="AB468" s="4" t="str">
        <f t="shared" si="64"/>
        <v/>
      </c>
      <c r="AC468" s="4" t="str">
        <f t="shared" si="64"/>
        <v/>
      </c>
      <c r="AD468" s="4" t="str">
        <f t="shared" si="64"/>
        <v/>
      </c>
      <c r="AE468" s="4" t="str">
        <f t="shared" si="64"/>
        <v/>
      </c>
      <c r="AF468" s="4" t="str">
        <f t="shared" si="64"/>
        <v/>
      </c>
      <c r="AG468" s="4" t="str">
        <f t="shared" si="64"/>
        <v/>
      </c>
    </row>
    <row r="469" spans="1:33">
      <c r="A469" s="137">
        <f t="shared" si="70"/>
        <v>462</v>
      </c>
      <c r="B469" s="36">
        <f>TABLE!E463</f>
        <v>0</v>
      </c>
      <c r="C469" s="36">
        <f>TABLE!F463</f>
        <v>0</v>
      </c>
      <c r="D469" s="155">
        <f>TABLE!S463</f>
        <v>0</v>
      </c>
      <c r="E469" s="176" t="e">
        <f>INDEX(기업의이해[description],MATCH(B469,기업의이해[name],0))</f>
        <v>#N/A</v>
      </c>
      <c r="F469" s="179">
        <f>+TABLE!U463</f>
        <v>0</v>
      </c>
      <c r="G469" s="177" t="str">
        <f>TEXT(TABLE!R463,"0000-00-00")</f>
        <v>0000-00-00</v>
      </c>
      <c r="H469" s="59">
        <f>+TABLE!J463</f>
        <v>0</v>
      </c>
      <c r="I469" s="59">
        <f>+TABLE!K463</f>
        <v>0</v>
      </c>
      <c r="J469" s="59">
        <f>+TABLE!M463</f>
        <v>0</v>
      </c>
      <c r="K469" s="156">
        <f>+TABLE!P463</f>
        <v>0</v>
      </c>
      <c r="L469" s="156">
        <f>+TABLE!Q463</f>
        <v>0</v>
      </c>
      <c r="M469" s="138" t="str">
        <f>IFERROR(IF(MATCH($C469,'1. 개요'!$C$68:$C$78,0)&gt;0,"O"),"X")</f>
        <v>X</v>
      </c>
      <c r="N469" s="8" t="str">
        <f t="shared" si="66"/>
        <v>X</v>
      </c>
      <c r="O469" s="2" t="str" cm="1">
        <f t="array" ref="O469">IF($O$7="N/A",$N469,INDEX($P469:$S469,$O$2))</f>
        <v>X</v>
      </c>
      <c r="P469" s="38"/>
      <c r="Q469" s="1" t="str">
        <f t="shared" si="67"/>
        <v>O</v>
      </c>
      <c r="R469" s="38"/>
      <c r="S469" s="38"/>
      <c r="T469" s="8" t="str">
        <f t="shared" si="65"/>
        <v>O</v>
      </c>
      <c r="U469" s="8" t="e">
        <f t="shared" si="68"/>
        <v>#VALUE!</v>
      </c>
      <c r="V469" s="8" t="e">
        <f t="shared" si="69"/>
        <v>#VALUE!</v>
      </c>
      <c r="X469" s="4" t="str">
        <f t="shared" si="71"/>
        <v/>
      </c>
      <c r="Y469" s="4" t="str">
        <f t="shared" si="64"/>
        <v/>
      </c>
      <c r="Z469" s="4" t="str">
        <f t="shared" si="64"/>
        <v/>
      </c>
      <c r="AA469" s="4" t="str">
        <f t="shared" si="64"/>
        <v/>
      </c>
      <c r="AB469" s="4" t="str">
        <f t="shared" si="64"/>
        <v/>
      </c>
      <c r="AC469" s="4" t="str">
        <f t="shared" si="64"/>
        <v/>
      </c>
      <c r="AD469" s="4" t="str">
        <f t="shared" si="64"/>
        <v/>
      </c>
      <c r="AE469" s="4" t="str">
        <f t="shared" si="64"/>
        <v/>
      </c>
      <c r="AF469" s="4" t="str">
        <f t="shared" si="64"/>
        <v/>
      </c>
      <c r="AG469" s="4" t="str">
        <f t="shared" si="64"/>
        <v/>
      </c>
    </row>
    <row r="470" spans="1:33">
      <c r="A470" s="6">
        <f t="shared" si="70"/>
        <v>463</v>
      </c>
      <c r="B470" s="36">
        <f>TABLE!E464</f>
        <v>0</v>
      </c>
      <c r="C470" s="36">
        <f>TABLE!F464</f>
        <v>0</v>
      </c>
      <c r="D470" s="155">
        <f>TABLE!S464</f>
        <v>0</v>
      </c>
      <c r="E470" s="176" t="e">
        <f>INDEX(기업의이해[description],MATCH(B470,기업의이해[name],0))</f>
        <v>#N/A</v>
      </c>
      <c r="F470" s="179">
        <f>+TABLE!U464</f>
        <v>0</v>
      </c>
      <c r="G470" s="177" t="str">
        <f>TEXT(TABLE!R464,"0000-00-00")</f>
        <v>0000-00-00</v>
      </c>
      <c r="H470" s="59">
        <f>+TABLE!J464</f>
        <v>0</v>
      </c>
      <c r="I470" s="59">
        <f>+TABLE!K464</f>
        <v>0</v>
      </c>
      <c r="J470" s="59">
        <f>+TABLE!M464</f>
        <v>0</v>
      </c>
      <c r="K470" s="156">
        <f>+TABLE!P464</f>
        <v>0</v>
      </c>
      <c r="L470" s="156">
        <f>+TABLE!Q464</f>
        <v>0</v>
      </c>
      <c r="M470" s="138" t="str">
        <f>IFERROR(IF(MATCH($C470,'1. 개요'!$C$68:$C$78,0)&gt;0,"O"),"X")</f>
        <v>X</v>
      </c>
      <c r="N470" s="8" t="str">
        <f t="shared" si="66"/>
        <v>X</v>
      </c>
      <c r="O470" s="2" t="str" cm="1">
        <f t="array" ref="O470">IF($O$7="N/A",$N470,INDEX($P470:$S470,$O$2))</f>
        <v>X</v>
      </c>
      <c r="P470" s="38"/>
      <c r="Q470" s="1" t="str">
        <f t="shared" si="67"/>
        <v>O</v>
      </c>
      <c r="R470" s="38"/>
      <c r="S470" s="38"/>
      <c r="T470" s="8" t="str">
        <f t="shared" si="65"/>
        <v>O</v>
      </c>
      <c r="U470" s="8" t="e">
        <f t="shared" si="68"/>
        <v>#VALUE!</v>
      </c>
      <c r="V470" s="8" t="e">
        <f t="shared" si="69"/>
        <v>#VALUE!</v>
      </c>
      <c r="X470" s="4" t="str">
        <f t="shared" si="71"/>
        <v/>
      </c>
      <c r="Y470" s="4" t="str">
        <f t="shared" si="64"/>
        <v/>
      </c>
      <c r="Z470" s="4" t="str">
        <f t="shared" ref="Y470:AG498" si="72">IF(Z$7="N/A", "", COUNTIF($D470:$E470, "*" &amp; Z$7 &amp; "*"))</f>
        <v/>
      </c>
      <c r="AA470" s="4" t="str">
        <f t="shared" si="72"/>
        <v/>
      </c>
      <c r="AB470" s="4" t="str">
        <f t="shared" si="72"/>
        <v/>
      </c>
      <c r="AC470" s="4" t="str">
        <f t="shared" si="72"/>
        <v/>
      </c>
      <c r="AD470" s="4" t="str">
        <f t="shared" si="72"/>
        <v/>
      </c>
      <c r="AE470" s="4" t="str">
        <f t="shared" si="72"/>
        <v/>
      </c>
      <c r="AF470" s="4" t="str">
        <f t="shared" si="72"/>
        <v/>
      </c>
      <c r="AG470" s="4" t="str">
        <f t="shared" si="72"/>
        <v/>
      </c>
    </row>
    <row r="471" spans="1:33">
      <c r="A471" s="6">
        <f t="shared" si="70"/>
        <v>464</v>
      </c>
      <c r="B471" s="36">
        <f>TABLE!E465</f>
        <v>0</v>
      </c>
      <c r="C471" s="36">
        <f>TABLE!F465</f>
        <v>0</v>
      </c>
      <c r="D471" s="155">
        <f>TABLE!S465</f>
        <v>0</v>
      </c>
      <c r="E471" s="176" t="e">
        <f>INDEX(기업의이해[description],MATCH(B471,기업의이해[name],0))</f>
        <v>#N/A</v>
      </c>
      <c r="F471" s="179">
        <f>+TABLE!U465</f>
        <v>0</v>
      </c>
      <c r="G471" s="177" t="str">
        <f>TEXT(TABLE!R465,"0000-00-00")</f>
        <v>0000-00-00</v>
      </c>
      <c r="H471" s="59">
        <f>+TABLE!J465</f>
        <v>0</v>
      </c>
      <c r="I471" s="59">
        <f>+TABLE!K465</f>
        <v>0</v>
      </c>
      <c r="J471" s="59">
        <f>+TABLE!M465</f>
        <v>0</v>
      </c>
      <c r="K471" s="156">
        <f>+TABLE!P465</f>
        <v>0</v>
      </c>
      <c r="L471" s="156">
        <f>+TABLE!Q465</f>
        <v>0</v>
      </c>
      <c r="M471" s="138" t="str">
        <f>IFERROR(IF(MATCH($C471,'1. 개요'!$C$68:$C$78,0)&gt;0,"O"),"X")</f>
        <v>X</v>
      </c>
      <c r="N471" s="8" t="str">
        <f t="shared" si="66"/>
        <v>X</v>
      </c>
      <c r="O471" s="2" t="str" cm="1">
        <f t="array" ref="O471">IF($O$7="N/A",$N471,INDEX($P471:$S471,$O$2))</f>
        <v>X</v>
      </c>
      <c r="P471" s="38"/>
      <c r="Q471" s="1" t="str">
        <f t="shared" si="67"/>
        <v>O</v>
      </c>
      <c r="R471" s="38"/>
      <c r="S471" s="38"/>
      <c r="T471" s="8" t="str">
        <f t="shared" si="65"/>
        <v>O</v>
      </c>
      <c r="U471" s="8" t="e">
        <f t="shared" si="68"/>
        <v>#VALUE!</v>
      </c>
      <c r="V471" s="8" t="e">
        <f t="shared" si="69"/>
        <v>#VALUE!</v>
      </c>
      <c r="X471" s="4" t="str">
        <f t="shared" si="71"/>
        <v/>
      </c>
      <c r="Y471" s="4" t="str">
        <f t="shared" si="72"/>
        <v/>
      </c>
      <c r="Z471" s="4" t="str">
        <f t="shared" si="72"/>
        <v/>
      </c>
      <c r="AA471" s="4" t="str">
        <f t="shared" si="72"/>
        <v/>
      </c>
      <c r="AB471" s="4" t="str">
        <f t="shared" si="72"/>
        <v/>
      </c>
      <c r="AC471" s="4" t="str">
        <f t="shared" si="72"/>
        <v/>
      </c>
      <c r="AD471" s="4" t="str">
        <f t="shared" si="72"/>
        <v/>
      </c>
      <c r="AE471" s="4" t="str">
        <f t="shared" si="72"/>
        <v/>
      </c>
      <c r="AF471" s="4" t="str">
        <f t="shared" si="72"/>
        <v/>
      </c>
      <c r="AG471" s="4" t="str">
        <f t="shared" si="72"/>
        <v/>
      </c>
    </row>
    <row r="472" spans="1:33">
      <c r="A472" s="137">
        <f t="shared" si="70"/>
        <v>465</v>
      </c>
      <c r="B472" s="36">
        <f>TABLE!E466</f>
        <v>0</v>
      </c>
      <c r="C472" s="36">
        <f>TABLE!F466</f>
        <v>0</v>
      </c>
      <c r="D472" s="155">
        <f>TABLE!S466</f>
        <v>0</v>
      </c>
      <c r="E472" s="176" t="e">
        <f>INDEX(기업의이해[description],MATCH(B472,기업의이해[name],0))</f>
        <v>#N/A</v>
      </c>
      <c r="F472" s="179">
        <f>+TABLE!U466</f>
        <v>0</v>
      </c>
      <c r="G472" s="177" t="str">
        <f>TEXT(TABLE!R466,"0000-00-00")</f>
        <v>0000-00-00</v>
      </c>
      <c r="H472" s="59">
        <f>+TABLE!J466</f>
        <v>0</v>
      </c>
      <c r="I472" s="59">
        <f>+TABLE!K466</f>
        <v>0</v>
      </c>
      <c r="J472" s="59">
        <f>+TABLE!M466</f>
        <v>0</v>
      </c>
      <c r="K472" s="156">
        <f>+TABLE!P466</f>
        <v>0</v>
      </c>
      <c r="L472" s="156">
        <f>+TABLE!Q466</f>
        <v>0</v>
      </c>
      <c r="M472" s="138" t="str">
        <f>IFERROR(IF(MATCH($C472,'1. 개요'!$C$68:$C$78,0)&gt;0,"O"),"X")</f>
        <v>X</v>
      </c>
      <c r="N472" s="8" t="str">
        <f t="shared" si="66"/>
        <v>X</v>
      </c>
      <c r="O472" s="2" t="str" cm="1">
        <f t="array" ref="O472">IF($O$7="N/A",$N472,INDEX($P472:$S472,$O$2))</f>
        <v>X</v>
      </c>
      <c r="P472" s="38"/>
      <c r="Q472" s="1" t="str">
        <f t="shared" si="67"/>
        <v>O</v>
      </c>
      <c r="R472" s="38"/>
      <c r="S472" s="38"/>
      <c r="T472" s="8" t="str">
        <f t="shared" si="65"/>
        <v>O</v>
      </c>
      <c r="U472" s="8" t="e">
        <f t="shared" si="68"/>
        <v>#VALUE!</v>
      </c>
      <c r="V472" s="8" t="e">
        <f t="shared" si="69"/>
        <v>#VALUE!</v>
      </c>
      <c r="X472" s="4" t="str">
        <f t="shared" si="71"/>
        <v/>
      </c>
      <c r="Y472" s="4" t="str">
        <f t="shared" si="72"/>
        <v/>
      </c>
      <c r="Z472" s="4" t="str">
        <f t="shared" si="72"/>
        <v/>
      </c>
      <c r="AA472" s="4" t="str">
        <f t="shared" si="72"/>
        <v/>
      </c>
      <c r="AB472" s="4" t="str">
        <f t="shared" si="72"/>
        <v/>
      </c>
      <c r="AC472" s="4" t="str">
        <f t="shared" si="72"/>
        <v/>
      </c>
      <c r="AD472" s="4" t="str">
        <f t="shared" si="72"/>
        <v/>
      </c>
      <c r="AE472" s="4" t="str">
        <f t="shared" si="72"/>
        <v/>
      </c>
      <c r="AF472" s="4" t="str">
        <f t="shared" si="72"/>
        <v/>
      </c>
      <c r="AG472" s="4" t="str">
        <f t="shared" si="72"/>
        <v/>
      </c>
    </row>
    <row r="473" spans="1:33">
      <c r="A473" s="6">
        <f t="shared" si="70"/>
        <v>466</v>
      </c>
      <c r="B473" s="36">
        <f>TABLE!E467</f>
        <v>0</v>
      </c>
      <c r="C473" s="36">
        <f>TABLE!F467</f>
        <v>0</v>
      </c>
      <c r="D473" s="155">
        <f>TABLE!S467</f>
        <v>0</v>
      </c>
      <c r="E473" s="176" t="e">
        <f>INDEX(기업의이해[description],MATCH(B473,기업의이해[name],0))</f>
        <v>#N/A</v>
      </c>
      <c r="F473" s="179">
        <f>+TABLE!U467</f>
        <v>0</v>
      </c>
      <c r="G473" s="177" t="str">
        <f>TEXT(TABLE!R467,"0000-00-00")</f>
        <v>0000-00-00</v>
      </c>
      <c r="H473" s="59">
        <f>+TABLE!J467</f>
        <v>0</v>
      </c>
      <c r="I473" s="59">
        <f>+TABLE!K467</f>
        <v>0</v>
      </c>
      <c r="J473" s="59">
        <f>+TABLE!M467</f>
        <v>0</v>
      </c>
      <c r="K473" s="156">
        <f>+TABLE!P467</f>
        <v>0</v>
      </c>
      <c r="L473" s="156">
        <f>+TABLE!Q467</f>
        <v>0</v>
      </c>
      <c r="M473" s="138" t="str">
        <f>IFERROR(IF(MATCH($C473,'1. 개요'!$C$68:$C$78,0)&gt;0,"O"),"X")</f>
        <v>X</v>
      </c>
      <c r="N473" s="8" t="str">
        <f t="shared" si="66"/>
        <v>X</v>
      </c>
      <c r="O473" s="2" t="str" cm="1">
        <f t="array" ref="O473">IF($O$7="N/A",$N473,INDEX($P473:$S473,$O$2))</f>
        <v>X</v>
      </c>
      <c r="P473" s="38"/>
      <c r="Q473" s="1" t="str">
        <f t="shared" si="67"/>
        <v>O</v>
      </c>
      <c r="R473" s="38"/>
      <c r="S473" s="38"/>
      <c r="T473" s="8" t="str">
        <f t="shared" si="65"/>
        <v>O</v>
      </c>
      <c r="U473" s="8" t="e">
        <f t="shared" si="68"/>
        <v>#VALUE!</v>
      </c>
      <c r="V473" s="8" t="e">
        <f t="shared" si="69"/>
        <v>#VALUE!</v>
      </c>
      <c r="X473" s="4" t="str">
        <f t="shared" si="71"/>
        <v/>
      </c>
      <c r="Y473" s="4" t="str">
        <f t="shared" si="72"/>
        <v/>
      </c>
      <c r="Z473" s="4" t="str">
        <f t="shared" si="72"/>
        <v/>
      </c>
      <c r="AA473" s="4" t="str">
        <f t="shared" si="72"/>
        <v/>
      </c>
      <c r="AB473" s="4" t="str">
        <f t="shared" si="72"/>
        <v/>
      </c>
      <c r="AC473" s="4" t="str">
        <f t="shared" si="72"/>
        <v/>
      </c>
      <c r="AD473" s="4" t="str">
        <f t="shared" si="72"/>
        <v/>
      </c>
      <c r="AE473" s="4" t="str">
        <f t="shared" si="72"/>
        <v/>
      </c>
      <c r="AF473" s="4" t="str">
        <f t="shared" si="72"/>
        <v/>
      </c>
      <c r="AG473" s="4" t="str">
        <f t="shared" si="72"/>
        <v/>
      </c>
    </row>
    <row r="474" spans="1:33">
      <c r="A474" s="6">
        <f t="shared" si="70"/>
        <v>467</v>
      </c>
      <c r="B474" s="36">
        <f>TABLE!E468</f>
        <v>0</v>
      </c>
      <c r="C474" s="36">
        <f>TABLE!F468</f>
        <v>0</v>
      </c>
      <c r="D474" s="155">
        <f>TABLE!S468</f>
        <v>0</v>
      </c>
      <c r="E474" s="176" t="e">
        <f>INDEX(기업의이해[description],MATCH(B474,기업의이해[name],0))</f>
        <v>#N/A</v>
      </c>
      <c r="F474" s="179">
        <f>+TABLE!U468</f>
        <v>0</v>
      </c>
      <c r="G474" s="177" t="str">
        <f>TEXT(TABLE!R468,"0000-00-00")</f>
        <v>0000-00-00</v>
      </c>
      <c r="H474" s="59">
        <f>+TABLE!J468</f>
        <v>0</v>
      </c>
      <c r="I474" s="59">
        <f>+TABLE!K468</f>
        <v>0</v>
      </c>
      <c r="J474" s="59">
        <f>+TABLE!M468</f>
        <v>0</v>
      </c>
      <c r="K474" s="156">
        <f>+TABLE!P468</f>
        <v>0</v>
      </c>
      <c r="L474" s="156">
        <f>+TABLE!Q468</f>
        <v>0</v>
      </c>
      <c r="M474" s="138" t="str">
        <f>IFERROR(IF(MATCH($C474,'1. 개요'!$C$68:$C$78,0)&gt;0,"O"),"X")</f>
        <v>X</v>
      </c>
      <c r="N474" s="8" t="str">
        <f t="shared" si="66"/>
        <v>X</v>
      </c>
      <c r="O474" s="2" t="str" cm="1">
        <f t="array" ref="O474">IF($O$7="N/A",$N474,INDEX($P474:$S474,$O$2))</f>
        <v>X</v>
      </c>
      <c r="P474" s="38"/>
      <c r="Q474" s="1" t="str">
        <f t="shared" si="67"/>
        <v>O</v>
      </c>
      <c r="R474" s="38"/>
      <c r="S474" s="38"/>
      <c r="T474" s="8" t="str">
        <f t="shared" si="65"/>
        <v>O</v>
      </c>
      <c r="U474" s="8" t="e">
        <f t="shared" si="68"/>
        <v>#VALUE!</v>
      </c>
      <c r="V474" s="8" t="e">
        <f t="shared" si="69"/>
        <v>#VALUE!</v>
      </c>
      <c r="X474" s="4" t="str">
        <f t="shared" si="71"/>
        <v/>
      </c>
      <c r="Y474" s="4" t="str">
        <f t="shared" si="72"/>
        <v/>
      </c>
      <c r="Z474" s="4" t="str">
        <f t="shared" si="72"/>
        <v/>
      </c>
      <c r="AA474" s="4" t="str">
        <f t="shared" si="72"/>
        <v/>
      </c>
      <c r="AB474" s="4" t="str">
        <f t="shared" si="72"/>
        <v/>
      </c>
      <c r="AC474" s="4" t="str">
        <f t="shared" si="72"/>
        <v/>
      </c>
      <c r="AD474" s="4" t="str">
        <f t="shared" si="72"/>
        <v/>
      </c>
      <c r="AE474" s="4" t="str">
        <f t="shared" si="72"/>
        <v/>
      </c>
      <c r="AF474" s="4" t="str">
        <f t="shared" si="72"/>
        <v/>
      </c>
      <c r="AG474" s="4" t="str">
        <f t="shared" si="72"/>
        <v/>
      </c>
    </row>
    <row r="475" spans="1:33">
      <c r="A475" s="6">
        <f t="shared" si="70"/>
        <v>468</v>
      </c>
      <c r="B475" s="36">
        <f>TABLE!E469</f>
        <v>0</v>
      </c>
      <c r="C475" s="36">
        <f>TABLE!F469</f>
        <v>0</v>
      </c>
      <c r="D475" s="155">
        <f>TABLE!S469</f>
        <v>0</v>
      </c>
      <c r="E475" s="176" t="e">
        <f>INDEX(기업의이해[description],MATCH(B475,기업의이해[name],0))</f>
        <v>#N/A</v>
      </c>
      <c r="F475" s="179">
        <f>+TABLE!U469</f>
        <v>0</v>
      </c>
      <c r="G475" s="177" t="str">
        <f>TEXT(TABLE!R469,"0000-00-00")</f>
        <v>0000-00-00</v>
      </c>
      <c r="H475" s="59">
        <f>+TABLE!J469</f>
        <v>0</v>
      </c>
      <c r="I475" s="59">
        <f>+TABLE!K469</f>
        <v>0</v>
      </c>
      <c r="J475" s="59">
        <f>+TABLE!M469</f>
        <v>0</v>
      </c>
      <c r="K475" s="156">
        <f>+TABLE!P469</f>
        <v>0</v>
      </c>
      <c r="L475" s="156">
        <f>+TABLE!Q469</f>
        <v>0</v>
      </c>
      <c r="M475" s="138" t="str">
        <f>IFERROR(IF(MATCH($C475,'1. 개요'!$C$68:$C$78,0)&gt;0,"O"),"X")</f>
        <v>X</v>
      </c>
      <c r="N475" s="8" t="str">
        <f t="shared" si="66"/>
        <v>X</v>
      </c>
      <c r="O475" s="2" t="str" cm="1">
        <f t="array" ref="O475">IF($O$7="N/A",$N475,INDEX($P475:$S475,$O$2))</f>
        <v>X</v>
      </c>
      <c r="P475" s="38"/>
      <c r="Q475" s="1" t="str">
        <f t="shared" si="67"/>
        <v>O</v>
      </c>
      <c r="R475" s="38"/>
      <c r="S475" s="38"/>
      <c r="T475" s="8" t="str">
        <f t="shared" si="65"/>
        <v>O</v>
      </c>
      <c r="U475" s="8" t="e">
        <f t="shared" si="68"/>
        <v>#VALUE!</v>
      </c>
      <c r="V475" s="8" t="e">
        <f t="shared" si="69"/>
        <v>#VALUE!</v>
      </c>
      <c r="X475" s="4" t="str">
        <f t="shared" si="71"/>
        <v/>
      </c>
      <c r="Y475" s="4" t="str">
        <f t="shared" si="72"/>
        <v/>
      </c>
      <c r="Z475" s="4" t="str">
        <f t="shared" si="72"/>
        <v/>
      </c>
      <c r="AA475" s="4" t="str">
        <f t="shared" si="72"/>
        <v/>
      </c>
      <c r="AB475" s="4" t="str">
        <f t="shared" si="72"/>
        <v/>
      </c>
      <c r="AC475" s="4" t="str">
        <f t="shared" si="72"/>
        <v/>
      </c>
      <c r="AD475" s="4" t="str">
        <f t="shared" si="72"/>
        <v/>
      </c>
      <c r="AE475" s="4" t="str">
        <f t="shared" si="72"/>
        <v/>
      </c>
      <c r="AF475" s="4" t="str">
        <f t="shared" si="72"/>
        <v/>
      </c>
      <c r="AG475" s="4" t="str">
        <f t="shared" si="72"/>
        <v/>
      </c>
    </row>
    <row r="476" spans="1:33">
      <c r="A476" s="137">
        <f t="shared" si="70"/>
        <v>469</v>
      </c>
      <c r="B476" s="36">
        <f>TABLE!E470</f>
        <v>0</v>
      </c>
      <c r="C476" s="36">
        <f>TABLE!F470</f>
        <v>0</v>
      </c>
      <c r="D476" s="155">
        <f>TABLE!S470</f>
        <v>0</v>
      </c>
      <c r="E476" s="176" t="e">
        <f>INDEX(기업의이해[description],MATCH(B476,기업의이해[name],0))</f>
        <v>#N/A</v>
      </c>
      <c r="F476" s="179">
        <f>+TABLE!U470</f>
        <v>0</v>
      </c>
      <c r="G476" s="177" t="str">
        <f>TEXT(TABLE!R470,"0000-00-00")</f>
        <v>0000-00-00</v>
      </c>
      <c r="H476" s="59">
        <f>+TABLE!J470</f>
        <v>0</v>
      </c>
      <c r="I476" s="59">
        <f>+TABLE!K470</f>
        <v>0</v>
      </c>
      <c r="J476" s="59">
        <f>+TABLE!M470</f>
        <v>0</v>
      </c>
      <c r="K476" s="156">
        <f>+TABLE!P470</f>
        <v>0</v>
      </c>
      <c r="L476" s="156">
        <f>+TABLE!Q470</f>
        <v>0</v>
      </c>
      <c r="M476" s="138" t="str">
        <f>IFERROR(IF(MATCH($C476,'1. 개요'!$C$68:$C$78,0)&gt;0,"O"),"X")</f>
        <v>X</v>
      </c>
      <c r="N476" s="8" t="str">
        <f t="shared" si="66"/>
        <v>X</v>
      </c>
      <c r="O476" s="2" t="str" cm="1">
        <f t="array" ref="O476">IF($O$7="N/A",$N476,INDEX($P476:$S476,$O$2))</f>
        <v>X</v>
      </c>
      <c r="P476" s="38"/>
      <c r="Q476" s="1" t="str">
        <f t="shared" si="67"/>
        <v>O</v>
      </c>
      <c r="R476" s="38"/>
      <c r="S476" s="38"/>
      <c r="T476" s="8" t="str">
        <f t="shared" si="65"/>
        <v>O</v>
      </c>
      <c r="U476" s="8" t="e">
        <f t="shared" si="68"/>
        <v>#VALUE!</v>
      </c>
      <c r="V476" s="8" t="e">
        <f t="shared" si="69"/>
        <v>#VALUE!</v>
      </c>
      <c r="X476" s="4" t="str">
        <f t="shared" si="71"/>
        <v/>
      </c>
      <c r="Y476" s="4" t="str">
        <f t="shared" si="72"/>
        <v/>
      </c>
      <c r="Z476" s="4" t="str">
        <f t="shared" si="72"/>
        <v/>
      </c>
      <c r="AA476" s="4" t="str">
        <f t="shared" si="72"/>
        <v/>
      </c>
      <c r="AB476" s="4" t="str">
        <f t="shared" si="72"/>
        <v/>
      </c>
      <c r="AC476" s="4" t="str">
        <f t="shared" si="72"/>
        <v/>
      </c>
      <c r="AD476" s="4" t="str">
        <f t="shared" si="72"/>
        <v/>
      </c>
      <c r="AE476" s="4" t="str">
        <f t="shared" si="72"/>
        <v/>
      </c>
      <c r="AF476" s="4" t="str">
        <f t="shared" si="72"/>
        <v/>
      </c>
      <c r="AG476" s="4" t="str">
        <f t="shared" si="72"/>
        <v/>
      </c>
    </row>
    <row r="477" spans="1:33">
      <c r="A477" s="6">
        <f t="shared" si="70"/>
        <v>470</v>
      </c>
      <c r="B477" s="36">
        <f>TABLE!E471</f>
        <v>0</v>
      </c>
      <c r="C477" s="36">
        <f>TABLE!F471</f>
        <v>0</v>
      </c>
      <c r="D477" s="155">
        <f>TABLE!S471</f>
        <v>0</v>
      </c>
      <c r="E477" s="176" t="e">
        <f>INDEX(기업의이해[description],MATCH(B477,기업의이해[name],0))</f>
        <v>#N/A</v>
      </c>
      <c r="F477" s="179">
        <f>+TABLE!U471</f>
        <v>0</v>
      </c>
      <c r="G477" s="177" t="str">
        <f>TEXT(TABLE!R471,"0000-00-00")</f>
        <v>0000-00-00</v>
      </c>
      <c r="H477" s="59">
        <f>+TABLE!J471</f>
        <v>0</v>
      </c>
      <c r="I477" s="59">
        <f>+TABLE!K471</f>
        <v>0</v>
      </c>
      <c r="J477" s="59">
        <f>+TABLE!M471</f>
        <v>0</v>
      </c>
      <c r="K477" s="156">
        <f>+TABLE!P471</f>
        <v>0</v>
      </c>
      <c r="L477" s="156">
        <f>+TABLE!Q471</f>
        <v>0</v>
      </c>
      <c r="M477" s="138" t="str">
        <f>IFERROR(IF(MATCH($C477,'1. 개요'!$C$68:$C$78,0)&gt;0,"O"),"X")</f>
        <v>X</v>
      </c>
      <c r="N477" s="8" t="str">
        <f t="shared" si="66"/>
        <v>X</v>
      </c>
      <c r="O477" s="2" t="str" cm="1">
        <f t="array" ref="O477">IF($O$7="N/A",$N477,INDEX($P477:$S477,$O$2))</f>
        <v>X</v>
      </c>
      <c r="P477" s="38"/>
      <c r="Q477" s="1" t="str">
        <f t="shared" si="67"/>
        <v>O</v>
      </c>
      <c r="R477" s="38"/>
      <c r="S477" s="38"/>
      <c r="T477" s="8" t="str">
        <f t="shared" si="65"/>
        <v>O</v>
      </c>
      <c r="U477" s="8" t="e">
        <f t="shared" si="68"/>
        <v>#VALUE!</v>
      </c>
      <c r="V477" s="8" t="e">
        <f t="shared" si="69"/>
        <v>#VALUE!</v>
      </c>
      <c r="X477" s="4" t="str">
        <f t="shared" si="71"/>
        <v/>
      </c>
      <c r="Y477" s="4" t="str">
        <f t="shared" si="72"/>
        <v/>
      </c>
      <c r="Z477" s="4" t="str">
        <f t="shared" si="72"/>
        <v/>
      </c>
      <c r="AA477" s="4" t="str">
        <f t="shared" si="72"/>
        <v/>
      </c>
      <c r="AB477" s="4" t="str">
        <f t="shared" si="72"/>
        <v/>
      </c>
      <c r="AC477" s="4" t="str">
        <f t="shared" si="72"/>
        <v/>
      </c>
      <c r="AD477" s="4" t="str">
        <f t="shared" si="72"/>
        <v/>
      </c>
      <c r="AE477" s="4" t="str">
        <f t="shared" si="72"/>
        <v/>
      </c>
      <c r="AF477" s="4" t="str">
        <f t="shared" si="72"/>
        <v/>
      </c>
      <c r="AG477" s="4" t="str">
        <f t="shared" si="72"/>
        <v/>
      </c>
    </row>
    <row r="478" spans="1:33">
      <c r="A478" s="6">
        <f t="shared" si="70"/>
        <v>471</v>
      </c>
      <c r="B478" s="36">
        <f>TABLE!E472</f>
        <v>0</v>
      </c>
      <c r="C478" s="36">
        <f>TABLE!F472</f>
        <v>0</v>
      </c>
      <c r="D478" s="155">
        <f>TABLE!S472</f>
        <v>0</v>
      </c>
      <c r="E478" s="176" t="e">
        <f>INDEX(기업의이해[description],MATCH(B478,기업의이해[name],0))</f>
        <v>#N/A</v>
      </c>
      <c r="F478" s="179">
        <f>+TABLE!U472</f>
        <v>0</v>
      </c>
      <c r="G478" s="177" t="str">
        <f>TEXT(TABLE!R472,"0000-00-00")</f>
        <v>0000-00-00</v>
      </c>
      <c r="H478" s="59">
        <f>+TABLE!J472</f>
        <v>0</v>
      </c>
      <c r="I478" s="59">
        <f>+TABLE!K472</f>
        <v>0</v>
      </c>
      <c r="J478" s="59">
        <f>+TABLE!M472</f>
        <v>0</v>
      </c>
      <c r="K478" s="156">
        <f>+TABLE!P472</f>
        <v>0</v>
      </c>
      <c r="L478" s="156">
        <f>+TABLE!Q472</f>
        <v>0</v>
      </c>
      <c r="M478" s="138" t="str">
        <f>IFERROR(IF(MATCH($C478,'1. 개요'!$C$68:$C$78,0)&gt;0,"O"),"X")</f>
        <v>X</v>
      </c>
      <c r="N478" s="8" t="str">
        <f t="shared" si="66"/>
        <v>X</v>
      </c>
      <c r="O478" s="2" t="str" cm="1">
        <f t="array" ref="O478">IF($O$7="N/A",$N478,INDEX($P478:$S478,$O$2))</f>
        <v>X</v>
      </c>
      <c r="P478" s="38"/>
      <c r="Q478" s="1" t="str">
        <f t="shared" si="67"/>
        <v>O</v>
      </c>
      <c r="R478" s="38"/>
      <c r="S478" s="38"/>
      <c r="T478" s="8" t="str">
        <f t="shared" si="65"/>
        <v>O</v>
      </c>
      <c r="U478" s="8" t="e">
        <f t="shared" si="68"/>
        <v>#VALUE!</v>
      </c>
      <c r="V478" s="8" t="e">
        <f t="shared" si="69"/>
        <v>#VALUE!</v>
      </c>
      <c r="X478" s="4" t="str">
        <f t="shared" si="71"/>
        <v/>
      </c>
      <c r="Y478" s="4" t="str">
        <f t="shared" si="72"/>
        <v/>
      </c>
      <c r="Z478" s="4" t="str">
        <f t="shared" si="72"/>
        <v/>
      </c>
      <c r="AA478" s="4" t="str">
        <f t="shared" si="72"/>
        <v/>
      </c>
      <c r="AB478" s="4" t="str">
        <f t="shared" si="72"/>
        <v/>
      </c>
      <c r="AC478" s="4" t="str">
        <f t="shared" si="72"/>
        <v/>
      </c>
      <c r="AD478" s="4" t="str">
        <f t="shared" si="72"/>
        <v/>
      </c>
      <c r="AE478" s="4" t="str">
        <f t="shared" si="72"/>
        <v/>
      </c>
      <c r="AF478" s="4" t="str">
        <f t="shared" si="72"/>
        <v/>
      </c>
      <c r="AG478" s="4" t="str">
        <f t="shared" si="72"/>
        <v/>
      </c>
    </row>
    <row r="479" spans="1:33">
      <c r="A479" s="137">
        <f t="shared" si="70"/>
        <v>472</v>
      </c>
      <c r="B479" s="36">
        <f>TABLE!E473</f>
        <v>0</v>
      </c>
      <c r="C479" s="36">
        <f>TABLE!F473</f>
        <v>0</v>
      </c>
      <c r="D479" s="155">
        <f>TABLE!S473</f>
        <v>0</v>
      </c>
      <c r="E479" s="176" t="e">
        <f>INDEX(기업의이해[description],MATCH(B479,기업의이해[name],0))</f>
        <v>#N/A</v>
      </c>
      <c r="F479" s="179">
        <f>+TABLE!U473</f>
        <v>0</v>
      </c>
      <c r="G479" s="177" t="str">
        <f>TEXT(TABLE!R473,"0000-00-00")</f>
        <v>0000-00-00</v>
      </c>
      <c r="H479" s="59">
        <f>+TABLE!J473</f>
        <v>0</v>
      </c>
      <c r="I479" s="59">
        <f>+TABLE!K473</f>
        <v>0</v>
      </c>
      <c r="J479" s="59">
        <f>+TABLE!M473</f>
        <v>0</v>
      </c>
      <c r="K479" s="156">
        <f>+TABLE!P473</f>
        <v>0</v>
      </c>
      <c r="L479" s="156">
        <f>+TABLE!Q473</f>
        <v>0</v>
      </c>
      <c r="M479" s="138" t="str">
        <f>IFERROR(IF(MATCH($C479,'1. 개요'!$C$68:$C$78,0)&gt;0,"O"),"X")</f>
        <v>X</v>
      </c>
      <c r="N479" s="8" t="str">
        <f t="shared" si="66"/>
        <v>X</v>
      </c>
      <c r="O479" s="2" t="str" cm="1">
        <f t="array" ref="O479">IF($O$7="N/A",$N479,INDEX($P479:$S479,$O$2))</f>
        <v>X</v>
      </c>
      <c r="P479" s="38"/>
      <c r="Q479" s="1" t="str">
        <f t="shared" si="67"/>
        <v>O</v>
      </c>
      <c r="R479" s="38"/>
      <c r="S479" s="38"/>
      <c r="T479" s="8" t="str">
        <f t="shared" si="65"/>
        <v>O</v>
      </c>
      <c r="U479" s="8" t="e">
        <f t="shared" si="68"/>
        <v>#VALUE!</v>
      </c>
      <c r="V479" s="8" t="e">
        <f t="shared" si="69"/>
        <v>#VALUE!</v>
      </c>
      <c r="X479" s="4" t="str">
        <f t="shared" si="71"/>
        <v/>
      </c>
      <c r="Y479" s="4" t="str">
        <f t="shared" si="72"/>
        <v/>
      </c>
      <c r="Z479" s="4" t="str">
        <f t="shared" si="72"/>
        <v/>
      </c>
      <c r="AA479" s="4" t="str">
        <f t="shared" si="72"/>
        <v/>
      </c>
      <c r="AB479" s="4" t="str">
        <f t="shared" si="72"/>
        <v/>
      </c>
      <c r="AC479" s="4" t="str">
        <f t="shared" si="72"/>
        <v/>
      </c>
      <c r="AD479" s="4" t="str">
        <f t="shared" si="72"/>
        <v/>
      </c>
      <c r="AE479" s="4" t="str">
        <f t="shared" si="72"/>
        <v/>
      </c>
      <c r="AF479" s="4" t="str">
        <f t="shared" si="72"/>
        <v/>
      </c>
      <c r="AG479" s="4" t="str">
        <f t="shared" si="72"/>
        <v/>
      </c>
    </row>
    <row r="480" spans="1:33">
      <c r="A480" s="6">
        <f t="shared" si="70"/>
        <v>473</v>
      </c>
      <c r="B480" s="36">
        <f>TABLE!E474</f>
        <v>0</v>
      </c>
      <c r="C480" s="36">
        <f>TABLE!F474</f>
        <v>0</v>
      </c>
      <c r="D480" s="155">
        <f>TABLE!S474</f>
        <v>0</v>
      </c>
      <c r="E480" s="176" t="e">
        <f>INDEX(기업의이해[description],MATCH(B480,기업의이해[name],0))</f>
        <v>#N/A</v>
      </c>
      <c r="F480" s="179">
        <f>+TABLE!U474</f>
        <v>0</v>
      </c>
      <c r="G480" s="177" t="str">
        <f>TEXT(TABLE!R474,"0000-00-00")</f>
        <v>0000-00-00</v>
      </c>
      <c r="H480" s="59">
        <f>+TABLE!J474</f>
        <v>0</v>
      </c>
      <c r="I480" s="59">
        <f>+TABLE!K474</f>
        <v>0</v>
      </c>
      <c r="J480" s="59">
        <f>+TABLE!M474</f>
        <v>0</v>
      </c>
      <c r="K480" s="156">
        <f>+TABLE!P474</f>
        <v>0</v>
      </c>
      <c r="L480" s="156">
        <f>+TABLE!Q474</f>
        <v>0</v>
      </c>
      <c r="M480" s="138" t="str">
        <f>IFERROR(IF(MATCH($C480,'1. 개요'!$C$68:$C$78,0)&gt;0,"O"),"X")</f>
        <v>X</v>
      </c>
      <c r="N480" s="8" t="str">
        <f t="shared" si="66"/>
        <v>X</v>
      </c>
      <c r="O480" s="2" t="str" cm="1">
        <f t="array" ref="O480">IF($O$7="N/A",$N480,INDEX($P480:$S480,$O$2))</f>
        <v>X</v>
      </c>
      <c r="P480" s="38"/>
      <c r="Q480" s="1" t="str">
        <f t="shared" si="67"/>
        <v>O</v>
      </c>
      <c r="R480" s="38"/>
      <c r="S480" s="38"/>
      <c r="T480" s="8" t="str">
        <f t="shared" si="65"/>
        <v>O</v>
      </c>
      <c r="U480" s="8" t="e">
        <f t="shared" si="68"/>
        <v>#VALUE!</v>
      </c>
      <c r="V480" s="8" t="e">
        <f t="shared" si="69"/>
        <v>#VALUE!</v>
      </c>
      <c r="X480" s="4" t="str">
        <f t="shared" si="71"/>
        <v/>
      </c>
      <c r="Y480" s="4" t="str">
        <f t="shared" si="72"/>
        <v/>
      </c>
      <c r="Z480" s="4" t="str">
        <f t="shared" si="72"/>
        <v/>
      </c>
      <c r="AA480" s="4" t="str">
        <f t="shared" si="72"/>
        <v/>
      </c>
      <c r="AB480" s="4" t="str">
        <f t="shared" si="72"/>
        <v/>
      </c>
      <c r="AC480" s="4" t="str">
        <f t="shared" si="72"/>
        <v/>
      </c>
      <c r="AD480" s="4" t="str">
        <f t="shared" si="72"/>
        <v/>
      </c>
      <c r="AE480" s="4" t="str">
        <f t="shared" si="72"/>
        <v/>
      </c>
      <c r="AF480" s="4" t="str">
        <f t="shared" si="72"/>
        <v/>
      </c>
      <c r="AG480" s="4" t="str">
        <f t="shared" si="72"/>
        <v/>
      </c>
    </row>
    <row r="481" spans="1:33">
      <c r="A481" s="6">
        <f t="shared" si="70"/>
        <v>474</v>
      </c>
      <c r="B481" s="36">
        <f>TABLE!E475</f>
        <v>0</v>
      </c>
      <c r="C481" s="36">
        <f>TABLE!F475</f>
        <v>0</v>
      </c>
      <c r="D481" s="155">
        <f>TABLE!S475</f>
        <v>0</v>
      </c>
      <c r="E481" s="176" t="e">
        <f>INDEX(기업의이해[description],MATCH(B481,기업의이해[name],0))</f>
        <v>#N/A</v>
      </c>
      <c r="F481" s="179">
        <f>+TABLE!U475</f>
        <v>0</v>
      </c>
      <c r="G481" s="177" t="str">
        <f>TEXT(TABLE!R475,"0000-00-00")</f>
        <v>0000-00-00</v>
      </c>
      <c r="H481" s="59">
        <f>+TABLE!J475</f>
        <v>0</v>
      </c>
      <c r="I481" s="59">
        <f>+TABLE!K475</f>
        <v>0</v>
      </c>
      <c r="J481" s="59">
        <f>+TABLE!M475</f>
        <v>0</v>
      </c>
      <c r="K481" s="156">
        <f>+TABLE!P475</f>
        <v>0</v>
      </c>
      <c r="L481" s="156">
        <f>+TABLE!Q475</f>
        <v>0</v>
      </c>
      <c r="M481" s="138" t="str">
        <f>IFERROR(IF(MATCH($C481,'1. 개요'!$C$68:$C$78,0)&gt;0,"O"),"X")</f>
        <v>X</v>
      </c>
      <c r="N481" s="8" t="str">
        <f t="shared" si="66"/>
        <v>X</v>
      </c>
      <c r="O481" s="2" t="str" cm="1">
        <f t="array" ref="O481">IF($O$7="N/A",$N481,INDEX($P481:$S481,$O$2))</f>
        <v>X</v>
      </c>
      <c r="P481" s="38"/>
      <c r="Q481" s="1" t="str">
        <f t="shared" si="67"/>
        <v>O</v>
      </c>
      <c r="R481" s="38"/>
      <c r="S481" s="38"/>
      <c r="T481" s="8" t="str">
        <f t="shared" si="65"/>
        <v>O</v>
      </c>
      <c r="U481" s="8" t="e">
        <f t="shared" si="68"/>
        <v>#VALUE!</v>
      </c>
      <c r="V481" s="8" t="e">
        <f t="shared" si="69"/>
        <v>#VALUE!</v>
      </c>
      <c r="X481" s="4" t="str">
        <f t="shared" si="71"/>
        <v/>
      </c>
      <c r="Y481" s="4" t="str">
        <f t="shared" si="72"/>
        <v/>
      </c>
      <c r="Z481" s="4" t="str">
        <f t="shared" si="72"/>
        <v/>
      </c>
      <c r="AA481" s="4" t="str">
        <f t="shared" si="72"/>
        <v/>
      </c>
      <c r="AB481" s="4" t="str">
        <f t="shared" si="72"/>
        <v/>
      </c>
      <c r="AC481" s="4" t="str">
        <f t="shared" si="72"/>
        <v/>
      </c>
      <c r="AD481" s="4" t="str">
        <f t="shared" si="72"/>
        <v/>
      </c>
      <c r="AE481" s="4" t="str">
        <f t="shared" si="72"/>
        <v/>
      </c>
      <c r="AF481" s="4" t="str">
        <f t="shared" si="72"/>
        <v/>
      </c>
      <c r="AG481" s="4" t="str">
        <f t="shared" si="72"/>
        <v/>
      </c>
    </row>
    <row r="482" spans="1:33">
      <c r="A482" s="6">
        <f t="shared" si="70"/>
        <v>475</v>
      </c>
      <c r="B482" s="36">
        <f>TABLE!E476</f>
        <v>0</v>
      </c>
      <c r="C482" s="36">
        <f>TABLE!F476</f>
        <v>0</v>
      </c>
      <c r="D482" s="155">
        <f>TABLE!S476</f>
        <v>0</v>
      </c>
      <c r="E482" s="176" t="e">
        <f>INDEX(기업의이해[description],MATCH(B482,기업의이해[name],0))</f>
        <v>#N/A</v>
      </c>
      <c r="F482" s="179">
        <f>+TABLE!U476</f>
        <v>0</v>
      </c>
      <c r="G482" s="177" t="str">
        <f>TEXT(TABLE!R476,"0000-00-00")</f>
        <v>0000-00-00</v>
      </c>
      <c r="H482" s="59">
        <f>+TABLE!J476</f>
        <v>0</v>
      </c>
      <c r="I482" s="59">
        <f>+TABLE!K476</f>
        <v>0</v>
      </c>
      <c r="J482" s="59">
        <f>+TABLE!M476</f>
        <v>0</v>
      </c>
      <c r="K482" s="156">
        <f>+TABLE!P476</f>
        <v>0</v>
      </c>
      <c r="L482" s="156">
        <f>+TABLE!Q476</f>
        <v>0</v>
      </c>
      <c r="M482" s="138" t="str">
        <f>IFERROR(IF(MATCH($C482,'1. 개요'!$C$68:$C$78,0)&gt;0,"O"),"X")</f>
        <v>X</v>
      </c>
      <c r="N482" s="8" t="str">
        <f t="shared" si="66"/>
        <v>X</v>
      </c>
      <c r="O482" s="2" t="str" cm="1">
        <f t="array" ref="O482">IF($O$7="N/A",$N482,INDEX($P482:$S482,$O$2))</f>
        <v>X</v>
      </c>
      <c r="P482" s="38"/>
      <c r="Q482" s="1" t="str">
        <f t="shared" si="67"/>
        <v>O</v>
      </c>
      <c r="R482" s="38"/>
      <c r="S482" s="38"/>
      <c r="T482" s="8" t="str">
        <f t="shared" si="65"/>
        <v>O</v>
      </c>
      <c r="U482" s="8" t="e">
        <f t="shared" si="68"/>
        <v>#VALUE!</v>
      </c>
      <c r="V482" s="8" t="e">
        <f t="shared" si="69"/>
        <v>#VALUE!</v>
      </c>
      <c r="X482" s="4" t="str">
        <f t="shared" si="71"/>
        <v/>
      </c>
      <c r="Y482" s="4" t="str">
        <f t="shared" si="72"/>
        <v/>
      </c>
      <c r="Z482" s="4" t="str">
        <f t="shared" si="72"/>
        <v/>
      </c>
      <c r="AA482" s="4" t="str">
        <f t="shared" si="72"/>
        <v/>
      </c>
      <c r="AB482" s="4" t="str">
        <f t="shared" si="72"/>
        <v/>
      </c>
      <c r="AC482" s="4" t="str">
        <f t="shared" si="72"/>
        <v/>
      </c>
      <c r="AD482" s="4" t="str">
        <f t="shared" si="72"/>
        <v/>
      </c>
      <c r="AE482" s="4" t="str">
        <f t="shared" si="72"/>
        <v/>
      </c>
      <c r="AF482" s="4" t="str">
        <f t="shared" si="72"/>
        <v/>
      </c>
      <c r="AG482" s="4" t="str">
        <f t="shared" si="72"/>
        <v/>
      </c>
    </row>
    <row r="483" spans="1:33">
      <c r="A483" s="6">
        <f t="shared" si="70"/>
        <v>476</v>
      </c>
      <c r="B483" s="36">
        <f>TABLE!E477</f>
        <v>0</v>
      </c>
      <c r="C483" s="36">
        <f>TABLE!F477</f>
        <v>0</v>
      </c>
      <c r="D483" s="155">
        <f>TABLE!S477</f>
        <v>0</v>
      </c>
      <c r="E483" s="176" t="e">
        <f>INDEX(기업의이해[description],MATCH(B483,기업의이해[name],0))</f>
        <v>#N/A</v>
      </c>
      <c r="F483" s="179">
        <f>+TABLE!U477</f>
        <v>0</v>
      </c>
      <c r="G483" s="177" t="str">
        <f>TEXT(TABLE!R477,"0000-00-00")</f>
        <v>0000-00-00</v>
      </c>
      <c r="H483" s="59">
        <f>+TABLE!J477</f>
        <v>0</v>
      </c>
      <c r="I483" s="59">
        <f>+TABLE!K477</f>
        <v>0</v>
      </c>
      <c r="J483" s="59">
        <f>+TABLE!M477</f>
        <v>0</v>
      </c>
      <c r="K483" s="156">
        <f>+TABLE!P477</f>
        <v>0</v>
      </c>
      <c r="L483" s="156">
        <f>+TABLE!Q477</f>
        <v>0</v>
      </c>
      <c r="M483" s="138" t="str">
        <f>IFERROR(IF(MATCH($C483,'1. 개요'!$C$68:$C$78,0)&gt;0,"O"),"X")</f>
        <v>X</v>
      </c>
      <c r="N483" s="8" t="str">
        <f t="shared" si="66"/>
        <v>X</v>
      </c>
      <c r="O483" s="2" t="str" cm="1">
        <f t="array" ref="O483">IF($O$7="N/A",$N483,INDEX($P483:$S483,$O$2))</f>
        <v>X</v>
      </c>
      <c r="P483" s="38"/>
      <c r="Q483" s="1" t="str">
        <f t="shared" si="67"/>
        <v>O</v>
      </c>
      <c r="R483" s="38"/>
      <c r="S483" s="38"/>
      <c r="T483" s="8" t="str">
        <f t="shared" si="65"/>
        <v>O</v>
      </c>
      <c r="U483" s="8" t="e">
        <f t="shared" si="68"/>
        <v>#VALUE!</v>
      </c>
      <c r="V483" s="8" t="e">
        <f t="shared" si="69"/>
        <v>#VALUE!</v>
      </c>
      <c r="X483" s="4" t="str">
        <f t="shared" si="71"/>
        <v/>
      </c>
      <c r="Y483" s="4" t="str">
        <f t="shared" si="72"/>
        <v/>
      </c>
      <c r="Z483" s="4" t="str">
        <f t="shared" si="72"/>
        <v/>
      </c>
      <c r="AA483" s="4" t="str">
        <f t="shared" si="72"/>
        <v/>
      </c>
      <c r="AB483" s="4" t="str">
        <f t="shared" si="72"/>
        <v/>
      </c>
      <c r="AC483" s="4" t="str">
        <f t="shared" si="72"/>
        <v/>
      </c>
      <c r="AD483" s="4" t="str">
        <f t="shared" si="72"/>
        <v/>
      </c>
      <c r="AE483" s="4" t="str">
        <f t="shared" si="72"/>
        <v/>
      </c>
      <c r="AF483" s="4" t="str">
        <f t="shared" si="72"/>
        <v/>
      </c>
      <c r="AG483" s="4" t="str">
        <f t="shared" si="72"/>
        <v/>
      </c>
    </row>
    <row r="484" spans="1:33">
      <c r="A484" s="6">
        <f t="shared" si="70"/>
        <v>477</v>
      </c>
      <c r="B484" s="36">
        <f>TABLE!E478</f>
        <v>0</v>
      </c>
      <c r="C484" s="36">
        <f>TABLE!F478</f>
        <v>0</v>
      </c>
      <c r="D484" s="155">
        <f>TABLE!S478</f>
        <v>0</v>
      </c>
      <c r="E484" s="176" t="e">
        <f>INDEX(기업의이해[description],MATCH(B484,기업의이해[name],0))</f>
        <v>#N/A</v>
      </c>
      <c r="F484" s="179">
        <f>+TABLE!U478</f>
        <v>0</v>
      </c>
      <c r="G484" s="177" t="str">
        <f>TEXT(TABLE!R478,"0000-00-00")</f>
        <v>0000-00-00</v>
      </c>
      <c r="H484" s="59">
        <f>+TABLE!J478</f>
        <v>0</v>
      </c>
      <c r="I484" s="59">
        <f>+TABLE!K478</f>
        <v>0</v>
      </c>
      <c r="J484" s="59">
        <f>+TABLE!M478</f>
        <v>0</v>
      </c>
      <c r="K484" s="156">
        <f>+TABLE!P478</f>
        <v>0</v>
      </c>
      <c r="L484" s="156">
        <f>+TABLE!Q478</f>
        <v>0</v>
      </c>
      <c r="M484" s="138" t="str">
        <f>IFERROR(IF(MATCH($C484,'1. 개요'!$C$68:$C$78,0)&gt;0,"O"),"X")</f>
        <v>X</v>
      </c>
      <c r="N484" s="8" t="str">
        <f t="shared" si="66"/>
        <v>X</v>
      </c>
      <c r="O484" s="2" t="str" cm="1">
        <f t="array" ref="O484">IF($O$7="N/A",$N484,INDEX($P484:$S484,$O$2))</f>
        <v>X</v>
      </c>
      <c r="P484" s="38"/>
      <c r="Q484" s="1" t="str">
        <f t="shared" si="67"/>
        <v>O</v>
      </c>
      <c r="R484" s="38"/>
      <c r="S484" s="38"/>
      <c r="T484" s="8" t="str">
        <f t="shared" si="65"/>
        <v>O</v>
      </c>
      <c r="U484" s="8" t="e">
        <f t="shared" si="68"/>
        <v>#VALUE!</v>
      </c>
      <c r="V484" s="8" t="e">
        <f t="shared" si="69"/>
        <v>#VALUE!</v>
      </c>
      <c r="X484" s="4" t="str">
        <f t="shared" si="71"/>
        <v/>
      </c>
      <c r="Y484" s="4" t="str">
        <f t="shared" si="72"/>
        <v/>
      </c>
      <c r="Z484" s="4" t="str">
        <f t="shared" si="72"/>
        <v/>
      </c>
      <c r="AA484" s="4" t="str">
        <f t="shared" si="72"/>
        <v/>
      </c>
      <c r="AB484" s="4" t="str">
        <f t="shared" si="72"/>
        <v/>
      </c>
      <c r="AC484" s="4" t="str">
        <f t="shared" si="72"/>
        <v/>
      </c>
      <c r="AD484" s="4" t="str">
        <f t="shared" si="72"/>
        <v/>
      </c>
      <c r="AE484" s="4" t="str">
        <f t="shared" si="72"/>
        <v/>
      </c>
      <c r="AF484" s="4" t="str">
        <f t="shared" si="72"/>
        <v/>
      </c>
      <c r="AG484" s="4" t="str">
        <f t="shared" si="72"/>
        <v/>
      </c>
    </row>
    <row r="485" spans="1:33">
      <c r="A485" s="6">
        <f t="shared" si="70"/>
        <v>478</v>
      </c>
      <c r="B485" s="36">
        <f>TABLE!E479</f>
        <v>0</v>
      </c>
      <c r="C485" s="36">
        <f>TABLE!F479</f>
        <v>0</v>
      </c>
      <c r="D485" s="155">
        <f>TABLE!S479</f>
        <v>0</v>
      </c>
      <c r="E485" s="176" t="e">
        <f>INDEX(기업의이해[description],MATCH(B485,기업의이해[name],0))</f>
        <v>#N/A</v>
      </c>
      <c r="F485" s="179">
        <f>+TABLE!U479</f>
        <v>0</v>
      </c>
      <c r="G485" s="177" t="str">
        <f>TEXT(TABLE!R479,"0000-00-00")</f>
        <v>0000-00-00</v>
      </c>
      <c r="H485" s="59">
        <f>+TABLE!J479</f>
        <v>0</v>
      </c>
      <c r="I485" s="59">
        <f>+TABLE!K479</f>
        <v>0</v>
      </c>
      <c r="J485" s="59">
        <f>+TABLE!M479</f>
        <v>0</v>
      </c>
      <c r="K485" s="156">
        <f>+TABLE!P479</f>
        <v>0</v>
      </c>
      <c r="L485" s="156">
        <f>+TABLE!Q479</f>
        <v>0</v>
      </c>
      <c r="M485" s="138" t="str">
        <f>IFERROR(IF(MATCH($C485,'1. 개요'!$C$68:$C$78,0)&gt;0,"O"),"X")</f>
        <v>X</v>
      </c>
      <c r="N485" s="8" t="str">
        <f t="shared" si="66"/>
        <v>X</v>
      </c>
      <c r="O485" s="2" t="str" cm="1">
        <f t="array" ref="O485">IF($O$7="N/A",$N485,INDEX($P485:$S485,$O$2))</f>
        <v>X</v>
      </c>
      <c r="P485" s="38"/>
      <c r="Q485" s="1" t="str">
        <f t="shared" si="67"/>
        <v>O</v>
      </c>
      <c r="R485" s="38"/>
      <c r="S485" s="38"/>
      <c r="T485" s="8" t="str">
        <f t="shared" si="65"/>
        <v>O</v>
      </c>
      <c r="U485" s="8" t="e">
        <f t="shared" si="68"/>
        <v>#VALUE!</v>
      </c>
      <c r="V485" s="8" t="e">
        <f t="shared" si="69"/>
        <v>#VALUE!</v>
      </c>
      <c r="X485" s="4" t="str">
        <f t="shared" si="71"/>
        <v/>
      </c>
      <c r="Y485" s="4" t="str">
        <f t="shared" si="72"/>
        <v/>
      </c>
      <c r="Z485" s="4" t="str">
        <f t="shared" si="72"/>
        <v/>
      </c>
      <c r="AA485" s="4" t="str">
        <f t="shared" si="72"/>
        <v/>
      </c>
      <c r="AB485" s="4" t="str">
        <f t="shared" si="72"/>
        <v/>
      </c>
      <c r="AC485" s="4" t="str">
        <f t="shared" si="72"/>
        <v/>
      </c>
      <c r="AD485" s="4" t="str">
        <f t="shared" si="72"/>
        <v/>
      </c>
      <c r="AE485" s="4" t="str">
        <f t="shared" si="72"/>
        <v/>
      </c>
      <c r="AF485" s="4" t="str">
        <f t="shared" si="72"/>
        <v/>
      </c>
      <c r="AG485" s="4" t="str">
        <f t="shared" si="72"/>
        <v/>
      </c>
    </row>
    <row r="486" spans="1:33">
      <c r="A486" s="6">
        <f t="shared" si="70"/>
        <v>479</v>
      </c>
      <c r="B486" s="36">
        <f>TABLE!E480</f>
        <v>0</v>
      </c>
      <c r="C486" s="36">
        <f>TABLE!F480</f>
        <v>0</v>
      </c>
      <c r="D486" s="155">
        <f>TABLE!S480</f>
        <v>0</v>
      </c>
      <c r="E486" s="176" t="e">
        <f>INDEX(기업의이해[description],MATCH(B486,기업의이해[name],0))</f>
        <v>#N/A</v>
      </c>
      <c r="F486" s="179">
        <f>+TABLE!U480</f>
        <v>0</v>
      </c>
      <c r="G486" s="177" t="str">
        <f>TEXT(TABLE!R480,"0000-00-00")</f>
        <v>0000-00-00</v>
      </c>
      <c r="H486" s="59">
        <f>+TABLE!J480</f>
        <v>0</v>
      </c>
      <c r="I486" s="59">
        <f>+TABLE!K480</f>
        <v>0</v>
      </c>
      <c r="J486" s="59">
        <f>+TABLE!M480</f>
        <v>0</v>
      </c>
      <c r="K486" s="156">
        <f>+TABLE!P480</f>
        <v>0</v>
      </c>
      <c r="L486" s="156">
        <f>+TABLE!Q480</f>
        <v>0</v>
      </c>
      <c r="M486" s="138" t="str">
        <f>IFERROR(IF(MATCH($C486,'1. 개요'!$C$68:$C$78,0)&gt;0,"O"),"X")</f>
        <v>X</v>
      </c>
      <c r="N486" s="8" t="str">
        <f t="shared" si="66"/>
        <v>X</v>
      </c>
      <c r="O486" s="2" t="str" cm="1">
        <f t="array" ref="O486">IF($O$7="N/A",$N486,INDEX($P486:$S486,$O$2))</f>
        <v>X</v>
      </c>
      <c r="P486" s="38"/>
      <c r="Q486" s="1" t="str">
        <f t="shared" si="67"/>
        <v>O</v>
      </c>
      <c r="R486" s="38"/>
      <c r="S486" s="38"/>
      <c r="T486" s="8" t="str">
        <f t="shared" si="65"/>
        <v>O</v>
      </c>
      <c r="U486" s="8" t="e">
        <f t="shared" si="68"/>
        <v>#VALUE!</v>
      </c>
      <c r="V486" s="8" t="e">
        <f t="shared" si="69"/>
        <v>#VALUE!</v>
      </c>
      <c r="X486" s="4" t="str">
        <f t="shared" si="71"/>
        <v/>
      </c>
      <c r="Y486" s="4" t="str">
        <f t="shared" si="72"/>
        <v/>
      </c>
      <c r="Z486" s="4" t="str">
        <f t="shared" si="72"/>
        <v/>
      </c>
      <c r="AA486" s="4" t="str">
        <f t="shared" si="72"/>
        <v/>
      </c>
      <c r="AB486" s="4" t="str">
        <f t="shared" si="72"/>
        <v/>
      </c>
      <c r="AC486" s="4" t="str">
        <f t="shared" si="72"/>
        <v/>
      </c>
      <c r="AD486" s="4" t="str">
        <f t="shared" si="72"/>
        <v/>
      </c>
      <c r="AE486" s="4" t="str">
        <f t="shared" si="72"/>
        <v/>
      </c>
      <c r="AF486" s="4" t="str">
        <f t="shared" si="72"/>
        <v/>
      </c>
      <c r="AG486" s="4" t="str">
        <f t="shared" si="72"/>
        <v/>
      </c>
    </row>
    <row r="487" spans="1:33">
      <c r="A487" s="6">
        <f t="shared" si="70"/>
        <v>480</v>
      </c>
      <c r="B487" s="36">
        <f>TABLE!E481</f>
        <v>0</v>
      </c>
      <c r="C487" s="36">
        <f>TABLE!F481</f>
        <v>0</v>
      </c>
      <c r="D487" s="155">
        <f>TABLE!S481</f>
        <v>0</v>
      </c>
      <c r="E487" s="176" t="e">
        <f>INDEX(기업의이해[description],MATCH(B487,기업의이해[name],0))</f>
        <v>#N/A</v>
      </c>
      <c r="F487" s="179">
        <f>+TABLE!U481</f>
        <v>0</v>
      </c>
      <c r="G487" s="177" t="str">
        <f>TEXT(TABLE!R481,"0000-00-00")</f>
        <v>0000-00-00</v>
      </c>
      <c r="H487" s="59">
        <f>+TABLE!J481</f>
        <v>0</v>
      </c>
      <c r="I487" s="59">
        <f>+TABLE!K481</f>
        <v>0</v>
      </c>
      <c r="J487" s="59">
        <f>+TABLE!M481</f>
        <v>0</v>
      </c>
      <c r="K487" s="156">
        <f>+TABLE!P481</f>
        <v>0</v>
      </c>
      <c r="L487" s="156">
        <f>+TABLE!Q481</f>
        <v>0</v>
      </c>
      <c r="M487" s="138" t="str">
        <f>IFERROR(IF(MATCH($C487,'1. 개요'!$C$68:$C$78,0)&gt;0,"O"),"X")</f>
        <v>X</v>
      </c>
      <c r="N487" s="8" t="str">
        <f t="shared" si="66"/>
        <v>X</v>
      </c>
      <c r="O487" s="2" t="str" cm="1">
        <f t="array" ref="O487">IF($O$7="N/A",$N487,INDEX($P487:$S487,$O$2))</f>
        <v>X</v>
      </c>
      <c r="P487" s="38"/>
      <c r="Q487" s="1" t="str">
        <f t="shared" si="67"/>
        <v>O</v>
      </c>
      <c r="R487" s="38"/>
      <c r="S487" s="38"/>
      <c r="T487" s="8" t="str">
        <f t="shared" si="65"/>
        <v>O</v>
      </c>
      <c r="U487" s="8" t="e">
        <f t="shared" si="68"/>
        <v>#VALUE!</v>
      </c>
      <c r="V487" s="8" t="e">
        <f t="shared" si="69"/>
        <v>#VALUE!</v>
      </c>
      <c r="X487" s="4" t="str">
        <f t="shared" si="71"/>
        <v/>
      </c>
      <c r="Y487" s="4" t="str">
        <f t="shared" si="72"/>
        <v/>
      </c>
      <c r="Z487" s="4" t="str">
        <f t="shared" si="72"/>
        <v/>
      </c>
      <c r="AA487" s="4" t="str">
        <f t="shared" si="72"/>
        <v/>
      </c>
      <c r="AB487" s="4" t="str">
        <f t="shared" si="72"/>
        <v/>
      </c>
      <c r="AC487" s="4" t="str">
        <f t="shared" si="72"/>
        <v/>
      </c>
      <c r="AD487" s="4" t="str">
        <f t="shared" si="72"/>
        <v/>
      </c>
      <c r="AE487" s="4" t="str">
        <f t="shared" si="72"/>
        <v/>
      </c>
      <c r="AF487" s="4" t="str">
        <f t="shared" si="72"/>
        <v/>
      </c>
      <c r="AG487" s="4" t="str">
        <f t="shared" si="72"/>
        <v/>
      </c>
    </row>
    <row r="488" spans="1:33">
      <c r="A488" s="6">
        <f t="shared" si="70"/>
        <v>481</v>
      </c>
      <c r="B488" s="36">
        <f>TABLE!E482</f>
        <v>0</v>
      </c>
      <c r="C488" s="36">
        <f>TABLE!F482</f>
        <v>0</v>
      </c>
      <c r="D488" s="155">
        <f>TABLE!S482</f>
        <v>0</v>
      </c>
      <c r="E488" s="176" t="e">
        <f>INDEX(기업의이해[description],MATCH(B488,기업의이해[name],0))</f>
        <v>#N/A</v>
      </c>
      <c r="F488" s="179">
        <f>+TABLE!U482</f>
        <v>0</v>
      </c>
      <c r="G488" s="177" t="str">
        <f>TEXT(TABLE!R482,"0000-00-00")</f>
        <v>0000-00-00</v>
      </c>
      <c r="H488" s="59">
        <f>+TABLE!J482</f>
        <v>0</v>
      </c>
      <c r="I488" s="59">
        <f>+TABLE!K482</f>
        <v>0</v>
      </c>
      <c r="J488" s="59">
        <f>+TABLE!M482</f>
        <v>0</v>
      </c>
      <c r="K488" s="156">
        <f>+TABLE!P482</f>
        <v>0</v>
      </c>
      <c r="L488" s="156">
        <f>+TABLE!Q482</f>
        <v>0</v>
      </c>
      <c r="M488" s="138" t="str">
        <f>IFERROR(IF(MATCH($C488,'1. 개요'!$C$68:$C$78,0)&gt;0,"O"),"X")</f>
        <v>X</v>
      </c>
      <c r="N488" s="8" t="str">
        <f t="shared" si="66"/>
        <v>X</v>
      </c>
      <c r="O488" s="2" t="str" cm="1">
        <f t="array" ref="O488">IF($O$7="N/A",$N488,INDEX($P488:$S488,$O$2))</f>
        <v>X</v>
      </c>
      <c r="P488" s="38"/>
      <c r="Q488" s="1" t="str">
        <f t="shared" si="67"/>
        <v>O</v>
      </c>
      <c r="R488" s="38"/>
      <c r="S488" s="38"/>
      <c r="T488" s="8" t="str">
        <f t="shared" si="65"/>
        <v>O</v>
      </c>
      <c r="U488" s="8" t="e">
        <f t="shared" si="68"/>
        <v>#VALUE!</v>
      </c>
      <c r="V488" s="8" t="e">
        <f t="shared" si="69"/>
        <v>#VALUE!</v>
      </c>
      <c r="X488" s="4" t="str">
        <f t="shared" si="71"/>
        <v/>
      </c>
      <c r="Y488" s="4" t="str">
        <f t="shared" si="72"/>
        <v/>
      </c>
      <c r="Z488" s="4" t="str">
        <f t="shared" si="72"/>
        <v/>
      </c>
      <c r="AA488" s="4" t="str">
        <f t="shared" si="72"/>
        <v/>
      </c>
      <c r="AB488" s="4" t="str">
        <f t="shared" si="72"/>
        <v/>
      </c>
      <c r="AC488" s="4" t="str">
        <f t="shared" si="72"/>
        <v/>
      </c>
      <c r="AD488" s="4" t="str">
        <f t="shared" si="72"/>
        <v/>
      </c>
      <c r="AE488" s="4" t="str">
        <f t="shared" si="72"/>
        <v/>
      </c>
      <c r="AF488" s="4" t="str">
        <f t="shared" si="72"/>
        <v/>
      </c>
      <c r="AG488" s="4" t="str">
        <f t="shared" si="72"/>
        <v/>
      </c>
    </row>
    <row r="489" spans="1:33">
      <c r="A489" s="6">
        <f t="shared" si="70"/>
        <v>482</v>
      </c>
      <c r="B489" s="36">
        <f>TABLE!E483</f>
        <v>0</v>
      </c>
      <c r="C489" s="36">
        <f>TABLE!F483</f>
        <v>0</v>
      </c>
      <c r="D489" s="155">
        <f>TABLE!S483</f>
        <v>0</v>
      </c>
      <c r="E489" s="176" t="e">
        <f>INDEX(기업의이해[description],MATCH(B489,기업의이해[name],0))</f>
        <v>#N/A</v>
      </c>
      <c r="F489" s="179">
        <f>+TABLE!U483</f>
        <v>0</v>
      </c>
      <c r="G489" s="177" t="str">
        <f>TEXT(TABLE!R483,"0000-00-00")</f>
        <v>0000-00-00</v>
      </c>
      <c r="H489" s="59">
        <f>+TABLE!J483</f>
        <v>0</v>
      </c>
      <c r="I489" s="59">
        <f>+TABLE!K483</f>
        <v>0</v>
      </c>
      <c r="J489" s="59">
        <f>+TABLE!M483</f>
        <v>0</v>
      </c>
      <c r="K489" s="156">
        <f>+TABLE!P483</f>
        <v>0</v>
      </c>
      <c r="L489" s="156">
        <f>+TABLE!Q483</f>
        <v>0</v>
      </c>
      <c r="M489" s="138" t="str">
        <f>IFERROR(IF(MATCH($C489,'1. 개요'!$C$68:$C$78,0)&gt;0,"O"),"X")</f>
        <v>X</v>
      </c>
      <c r="N489" s="8" t="str">
        <f t="shared" si="66"/>
        <v>X</v>
      </c>
      <c r="O489" s="2" t="str" cm="1">
        <f t="array" ref="O489">IF($O$7="N/A",$N489,INDEX($P489:$S489,$O$2))</f>
        <v>X</v>
      </c>
      <c r="P489" s="38"/>
      <c r="Q489" s="1" t="str">
        <f t="shared" si="67"/>
        <v>O</v>
      </c>
      <c r="R489" s="38"/>
      <c r="S489" s="38"/>
      <c r="T489" s="8" t="str">
        <f t="shared" si="65"/>
        <v>O</v>
      </c>
      <c r="U489" s="8" t="e">
        <f t="shared" si="68"/>
        <v>#VALUE!</v>
      </c>
      <c r="V489" s="8" t="e">
        <f t="shared" si="69"/>
        <v>#VALUE!</v>
      </c>
      <c r="X489" s="4" t="str">
        <f t="shared" si="71"/>
        <v/>
      </c>
      <c r="Y489" s="4" t="str">
        <f t="shared" si="72"/>
        <v/>
      </c>
      <c r="Z489" s="4" t="str">
        <f t="shared" si="72"/>
        <v/>
      </c>
      <c r="AA489" s="4" t="str">
        <f t="shared" si="72"/>
        <v/>
      </c>
      <c r="AB489" s="4" t="str">
        <f t="shared" si="72"/>
        <v/>
      </c>
      <c r="AC489" s="4" t="str">
        <f t="shared" si="72"/>
        <v/>
      </c>
      <c r="AD489" s="4" t="str">
        <f t="shared" si="72"/>
        <v/>
      </c>
      <c r="AE489" s="4" t="str">
        <f t="shared" si="72"/>
        <v/>
      </c>
      <c r="AF489" s="4" t="str">
        <f t="shared" si="72"/>
        <v/>
      </c>
      <c r="AG489" s="4" t="str">
        <f t="shared" si="72"/>
        <v/>
      </c>
    </row>
    <row r="490" spans="1:33">
      <c r="A490" s="137">
        <f t="shared" si="70"/>
        <v>483</v>
      </c>
      <c r="B490" s="36">
        <f>TABLE!E484</f>
        <v>0</v>
      </c>
      <c r="C490" s="36">
        <f>TABLE!F484</f>
        <v>0</v>
      </c>
      <c r="D490" s="155">
        <f>TABLE!S484</f>
        <v>0</v>
      </c>
      <c r="E490" s="176" t="e">
        <f>INDEX(기업의이해[description],MATCH(B490,기업의이해[name],0))</f>
        <v>#N/A</v>
      </c>
      <c r="F490" s="179">
        <f>+TABLE!U484</f>
        <v>0</v>
      </c>
      <c r="G490" s="177" t="str">
        <f>TEXT(TABLE!R484,"0000-00-00")</f>
        <v>0000-00-00</v>
      </c>
      <c r="H490" s="59">
        <f>+TABLE!J484</f>
        <v>0</v>
      </c>
      <c r="I490" s="59">
        <f>+TABLE!K484</f>
        <v>0</v>
      </c>
      <c r="J490" s="59">
        <f>+TABLE!M484</f>
        <v>0</v>
      </c>
      <c r="K490" s="156">
        <f>+TABLE!P484</f>
        <v>0</v>
      </c>
      <c r="L490" s="156">
        <f>+TABLE!Q484</f>
        <v>0</v>
      </c>
      <c r="M490" s="138" t="str">
        <f>IFERROR(IF(MATCH($C490,'1. 개요'!$C$68:$C$78,0)&gt;0,"O"),"X")</f>
        <v>X</v>
      </c>
      <c r="N490" s="8" t="str">
        <f t="shared" si="66"/>
        <v>X</v>
      </c>
      <c r="O490" s="2" t="str" cm="1">
        <f t="array" ref="O490">IF($O$7="N/A",$N490,INDEX($P490:$S490,$O$2))</f>
        <v>X</v>
      </c>
      <c r="P490" s="38"/>
      <c r="Q490" s="1" t="str">
        <f t="shared" si="67"/>
        <v>O</v>
      </c>
      <c r="R490" s="38"/>
      <c r="S490" s="38"/>
      <c r="T490" s="8" t="str">
        <f t="shared" si="65"/>
        <v>O</v>
      </c>
      <c r="U490" s="8" t="e">
        <f t="shared" si="68"/>
        <v>#VALUE!</v>
      </c>
      <c r="V490" s="8" t="e">
        <f t="shared" si="69"/>
        <v>#VALUE!</v>
      </c>
      <c r="X490" s="4" t="str">
        <f t="shared" si="71"/>
        <v/>
      </c>
      <c r="Y490" s="4" t="str">
        <f t="shared" si="72"/>
        <v/>
      </c>
      <c r="Z490" s="4" t="str">
        <f t="shared" si="72"/>
        <v/>
      </c>
      <c r="AA490" s="4" t="str">
        <f t="shared" si="72"/>
        <v/>
      </c>
      <c r="AB490" s="4" t="str">
        <f t="shared" si="72"/>
        <v/>
      </c>
      <c r="AC490" s="4" t="str">
        <f t="shared" si="72"/>
        <v/>
      </c>
      <c r="AD490" s="4" t="str">
        <f t="shared" si="72"/>
        <v/>
      </c>
      <c r="AE490" s="4" t="str">
        <f t="shared" si="72"/>
        <v/>
      </c>
      <c r="AF490" s="4" t="str">
        <f t="shared" si="72"/>
        <v/>
      </c>
      <c r="AG490" s="4" t="str">
        <f t="shared" si="72"/>
        <v/>
      </c>
    </row>
    <row r="491" spans="1:33">
      <c r="A491" s="6">
        <f t="shared" si="70"/>
        <v>484</v>
      </c>
      <c r="B491" s="36">
        <f>TABLE!E485</f>
        <v>0</v>
      </c>
      <c r="C491" s="36">
        <f>TABLE!F485</f>
        <v>0</v>
      </c>
      <c r="D491" s="155">
        <f>TABLE!S485</f>
        <v>0</v>
      </c>
      <c r="E491" s="176" t="e">
        <f>INDEX(기업의이해[description],MATCH(B491,기업의이해[name],0))</f>
        <v>#N/A</v>
      </c>
      <c r="F491" s="179">
        <f>+TABLE!U485</f>
        <v>0</v>
      </c>
      <c r="G491" s="177" t="str">
        <f>TEXT(TABLE!R485,"0000-00-00")</f>
        <v>0000-00-00</v>
      </c>
      <c r="H491" s="59">
        <f>+TABLE!J485</f>
        <v>0</v>
      </c>
      <c r="I491" s="59">
        <f>+TABLE!K485</f>
        <v>0</v>
      </c>
      <c r="J491" s="59">
        <f>+TABLE!M485</f>
        <v>0</v>
      </c>
      <c r="K491" s="156">
        <f>+TABLE!P485</f>
        <v>0</v>
      </c>
      <c r="L491" s="156">
        <f>+TABLE!Q485</f>
        <v>0</v>
      </c>
      <c r="M491" s="138" t="str">
        <f>IFERROR(IF(MATCH($C491,'1. 개요'!$C$68:$C$78,0)&gt;0,"O"),"X")</f>
        <v>X</v>
      </c>
      <c r="N491" s="8" t="str">
        <f t="shared" si="66"/>
        <v>X</v>
      </c>
      <c r="O491" s="2" t="str" cm="1">
        <f t="array" ref="O491">IF($O$7="N/A",$N491,INDEX($P491:$S491,$O$2))</f>
        <v>X</v>
      </c>
      <c r="P491" s="38"/>
      <c r="Q491" s="1" t="str">
        <f t="shared" si="67"/>
        <v>O</v>
      </c>
      <c r="R491" s="38"/>
      <c r="S491" s="38"/>
      <c r="T491" s="8" t="str">
        <f t="shared" si="65"/>
        <v>O</v>
      </c>
      <c r="U491" s="8" t="e">
        <f t="shared" si="68"/>
        <v>#VALUE!</v>
      </c>
      <c r="V491" s="8" t="e">
        <f t="shared" si="69"/>
        <v>#VALUE!</v>
      </c>
      <c r="X491" s="4" t="str">
        <f t="shared" si="71"/>
        <v/>
      </c>
      <c r="Y491" s="4" t="str">
        <f t="shared" si="72"/>
        <v/>
      </c>
      <c r="Z491" s="4" t="str">
        <f t="shared" si="72"/>
        <v/>
      </c>
      <c r="AA491" s="4" t="str">
        <f t="shared" si="72"/>
        <v/>
      </c>
      <c r="AB491" s="4" t="str">
        <f t="shared" si="72"/>
        <v/>
      </c>
      <c r="AC491" s="4" t="str">
        <f t="shared" si="72"/>
        <v/>
      </c>
      <c r="AD491" s="4" t="str">
        <f t="shared" si="72"/>
        <v/>
      </c>
      <c r="AE491" s="4" t="str">
        <f t="shared" si="72"/>
        <v/>
      </c>
      <c r="AF491" s="4" t="str">
        <f t="shared" si="72"/>
        <v/>
      </c>
      <c r="AG491" s="4" t="str">
        <f t="shared" si="72"/>
        <v/>
      </c>
    </row>
    <row r="492" spans="1:33">
      <c r="A492" s="6">
        <f t="shared" si="70"/>
        <v>485</v>
      </c>
      <c r="B492" s="36">
        <f>TABLE!E486</f>
        <v>0</v>
      </c>
      <c r="C492" s="36">
        <f>TABLE!F486</f>
        <v>0</v>
      </c>
      <c r="D492" s="155">
        <f>TABLE!S486</f>
        <v>0</v>
      </c>
      <c r="E492" s="176" t="e">
        <f>INDEX(기업의이해[description],MATCH(B492,기업의이해[name],0))</f>
        <v>#N/A</v>
      </c>
      <c r="F492" s="179">
        <f>+TABLE!U486</f>
        <v>0</v>
      </c>
      <c r="G492" s="177" t="str">
        <f>TEXT(TABLE!R486,"0000-00-00")</f>
        <v>0000-00-00</v>
      </c>
      <c r="H492" s="59">
        <f>+TABLE!J486</f>
        <v>0</v>
      </c>
      <c r="I492" s="59">
        <f>+TABLE!K486</f>
        <v>0</v>
      </c>
      <c r="J492" s="59">
        <f>+TABLE!M486</f>
        <v>0</v>
      </c>
      <c r="K492" s="156">
        <f>+TABLE!P486</f>
        <v>0</v>
      </c>
      <c r="L492" s="156">
        <f>+TABLE!Q486</f>
        <v>0</v>
      </c>
      <c r="M492" s="138" t="str">
        <f>IFERROR(IF(MATCH($C492,'1. 개요'!$C$68:$C$78,0)&gt;0,"O"),"X")</f>
        <v>X</v>
      </c>
      <c r="N492" s="8" t="str">
        <f t="shared" si="66"/>
        <v>X</v>
      </c>
      <c r="O492" s="2" t="str" cm="1">
        <f t="array" ref="O492">IF($O$7="N/A",$N492,INDEX($P492:$S492,$O$2))</f>
        <v>X</v>
      </c>
      <c r="P492" s="38"/>
      <c r="Q492" s="1" t="str">
        <f t="shared" si="67"/>
        <v>O</v>
      </c>
      <c r="R492" s="38"/>
      <c r="S492" s="38"/>
      <c r="T492" s="8" t="str">
        <f t="shared" si="65"/>
        <v>O</v>
      </c>
      <c r="U492" s="8" t="e">
        <f t="shared" si="68"/>
        <v>#VALUE!</v>
      </c>
      <c r="V492" s="8" t="e">
        <f t="shared" si="69"/>
        <v>#VALUE!</v>
      </c>
      <c r="X492" s="4" t="str">
        <f t="shared" si="71"/>
        <v/>
      </c>
      <c r="Y492" s="4" t="str">
        <f t="shared" si="72"/>
        <v/>
      </c>
      <c r="Z492" s="4" t="str">
        <f t="shared" si="72"/>
        <v/>
      </c>
      <c r="AA492" s="4" t="str">
        <f t="shared" si="72"/>
        <v/>
      </c>
      <c r="AB492" s="4" t="str">
        <f t="shared" si="72"/>
        <v/>
      </c>
      <c r="AC492" s="4" t="str">
        <f t="shared" si="72"/>
        <v/>
      </c>
      <c r="AD492" s="4" t="str">
        <f t="shared" si="72"/>
        <v/>
      </c>
      <c r="AE492" s="4" t="str">
        <f t="shared" si="72"/>
        <v/>
      </c>
      <c r="AF492" s="4" t="str">
        <f t="shared" si="72"/>
        <v/>
      </c>
      <c r="AG492" s="4" t="str">
        <f t="shared" si="72"/>
        <v/>
      </c>
    </row>
    <row r="493" spans="1:33">
      <c r="A493" s="6">
        <f t="shared" si="70"/>
        <v>486</v>
      </c>
      <c r="B493" s="36">
        <f>TABLE!E487</f>
        <v>0</v>
      </c>
      <c r="C493" s="36">
        <f>TABLE!F487</f>
        <v>0</v>
      </c>
      <c r="D493" s="155">
        <f>TABLE!S487</f>
        <v>0</v>
      </c>
      <c r="E493" s="176" t="e">
        <f>INDEX(기업의이해[description],MATCH(B493,기업의이해[name],0))</f>
        <v>#N/A</v>
      </c>
      <c r="F493" s="179">
        <f>+TABLE!U487</f>
        <v>0</v>
      </c>
      <c r="G493" s="177" t="str">
        <f>TEXT(TABLE!R487,"0000-00-00")</f>
        <v>0000-00-00</v>
      </c>
      <c r="H493" s="59">
        <f>+TABLE!J487</f>
        <v>0</v>
      </c>
      <c r="I493" s="59">
        <f>+TABLE!K487</f>
        <v>0</v>
      </c>
      <c r="J493" s="59">
        <f>+TABLE!M487</f>
        <v>0</v>
      </c>
      <c r="K493" s="156">
        <f>+TABLE!P487</f>
        <v>0</v>
      </c>
      <c r="L493" s="156">
        <f>+TABLE!Q487</f>
        <v>0</v>
      </c>
      <c r="M493" s="138" t="str">
        <f>IFERROR(IF(MATCH($C493,'1. 개요'!$C$68:$C$78,0)&gt;0,"O"),"X")</f>
        <v>X</v>
      </c>
      <c r="N493" s="8" t="str">
        <f t="shared" si="66"/>
        <v>X</v>
      </c>
      <c r="O493" s="2" t="str" cm="1">
        <f t="array" ref="O493">IF($O$7="N/A",$N493,INDEX($P493:$S493,$O$2))</f>
        <v>X</v>
      </c>
      <c r="P493" s="38"/>
      <c r="Q493" s="1" t="str">
        <f t="shared" si="67"/>
        <v>O</v>
      </c>
      <c r="R493" s="38"/>
      <c r="S493" s="38"/>
      <c r="T493" s="8" t="str">
        <f t="shared" si="65"/>
        <v>O</v>
      </c>
      <c r="U493" s="8" t="e">
        <f t="shared" si="68"/>
        <v>#VALUE!</v>
      </c>
      <c r="V493" s="8" t="e">
        <f t="shared" si="69"/>
        <v>#VALUE!</v>
      </c>
      <c r="X493" s="4" t="str">
        <f t="shared" si="71"/>
        <v/>
      </c>
      <c r="Y493" s="4" t="str">
        <f t="shared" si="72"/>
        <v/>
      </c>
      <c r="Z493" s="4" t="str">
        <f t="shared" si="72"/>
        <v/>
      </c>
      <c r="AA493" s="4" t="str">
        <f t="shared" si="72"/>
        <v/>
      </c>
      <c r="AB493" s="4" t="str">
        <f t="shared" si="72"/>
        <v/>
      </c>
      <c r="AC493" s="4" t="str">
        <f t="shared" si="72"/>
        <v/>
      </c>
      <c r="AD493" s="4" t="str">
        <f t="shared" si="72"/>
        <v/>
      </c>
      <c r="AE493" s="4" t="str">
        <f t="shared" si="72"/>
        <v/>
      </c>
      <c r="AF493" s="4" t="str">
        <f t="shared" si="72"/>
        <v/>
      </c>
      <c r="AG493" s="4" t="str">
        <f t="shared" si="72"/>
        <v/>
      </c>
    </row>
    <row r="494" spans="1:33">
      <c r="A494" s="6">
        <f t="shared" si="70"/>
        <v>487</v>
      </c>
      <c r="B494" s="36">
        <f>TABLE!E488</f>
        <v>0</v>
      </c>
      <c r="C494" s="36">
        <f>TABLE!F488</f>
        <v>0</v>
      </c>
      <c r="D494" s="155">
        <f>TABLE!S488</f>
        <v>0</v>
      </c>
      <c r="E494" s="176" t="e">
        <f>INDEX(기업의이해[description],MATCH(B494,기업의이해[name],0))</f>
        <v>#N/A</v>
      </c>
      <c r="F494" s="179">
        <f>+TABLE!U488</f>
        <v>0</v>
      </c>
      <c r="G494" s="177" t="str">
        <f>TEXT(TABLE!R488,"0000-00-00")</f>
        <v>0000-00-00</v>
      </c>
      <c r="H494" s="59">
        <f>+TABLE!J488</f>
        <v>0</v>
      </c>
      <c r="I494" s="59">
        <f>+TABLE!K488</f>
        <v>0</v>
      </c>
      <c r="J494" s="59">
        <f>+TABLE!M488</f>
        <v>0</v>
      </c>
      <c r="K494" s="156">
        <f>+TABLE!P488</f>
        <v>0</v>
      </c>
      <c r="L494" s="156">
        <f>+TABLE!Q488</f>
        <v>0</v>
      </c>
      <c r="M494" s="138" t="str">
        <f>IFERROR(IF(MATCH($C494,'1. 개요'!$C$68:$C$78,0)&gt;0,"O"),"X")</f>
        <v>X</v>
      </c>
      <c r="N494" s="8" t="str">
        <f t="shared" si="66"/>
        <v>X</v>
      </c>
      <c r="O494" s="2" t="str" cm="1">
        <f t="array" ref="O494">IF($O$7="N/A",$N494,INDEX($P494:$S494,$O$2))</f>
        <v>X</v>
      </c>
      <c r="P494" s="38"/>
      <c r="Q494" s="1" t="str">
        <f t="shared" si="67"/>
        <v>O</v>
      </c>
      <c r="R494" s="38"/>
      <c r="S494" s="38"/>
      <c r="T494" s="8" t="str">
        <f t="shared" si="65"/>
        <v>O</v>
      </c>
      <c r="U494" s="8" t="e">
        <f t="shared" si="68"/>
        <v>#VALUE!</v>
      </c>
      <c r="V494" s="8" t="e">
        <f t="shared" si="69"/>
        <v>#VALUE!</v>
      </c>
      <c r="X494" s="4" t="str">
        <f t="shared" si="71"/>
        <v/>
      </c>
      <c r="Y494" s="4" t="str">
        <f t="shared" si="72"/>
        <v/>
      </c>
      <c r="Z494" s="4" t="str">
        <f t="shared" si="72"/>
        <v/>
      </c>
      <c r="AA494" s="4" t="str">
        <f t="shared" si="72"/>
        <v/>
      </c>
      <c r="AB494" s="4" t="str">
        <f t="shared" si="72"/>
        <v/>
      </c>
      <c r="AC494" s="4" t="str">
        <f t="shared" si="72"/>
        <v/>
      </c>
      <c r="AD494" s="4" t="str">
        <f t="shared" si="72"/>
        <v/>
      </c>
      <c r="AE494" s="4" t="str">
        <f t="shared" si="72"/>
        <v/>
      </c>
      <c r="AF494" s="4" t="str">
        <f t="shared" si="72"/>
        <v/>
      </c>
      <c r="AG494" s="4" t="str">
        <f t="shared" si="72"/>
        <v/>
      </c>
    </row>
    <row r="495" spans="1:33">
      <c r="A495" s="6">
        <f t="shared" si="70"/>
        <v>488</v>
      </c>
      <c r="B495" s="36">
        <f>TABLE!E489</f>
        <v>0</v>
      </c>
      <c r="C495" s="36">
        <f>TABLE!F489</f>
        <v>0</v>
      </c>
      <c r="D495" s="155">
        <f>TABLE!S489</f>
        <v>0</v>
      </c>
      <c r="E495" s="176" t="e">
        <f>INDEX(기업의이해[description],MATCH(B495,기업의이해[name],0))</f>
        <v>#N/A</v>
      </c>
      <c r="F495" s="179">
        <f>+TABLE!U489</f>
        <v>0</v>
      </c>
      <c r="G495" s="177" t="str">
        <f>TEXT(TABLE!R489,"0000-00-00")</f>
        <v>0000-00-00</v>
      </c>
      <c r="H495" s="59">
        <f>+TABLE!J489</f>
        <v>0</v>
      </c>
      <c r="I495" s="59">
        <f>+TABLE!K489</f>
        <v>0</v>
      </c>
      <c r="J495" s="59">
        <f>+TABLE!M489</f>
        <v>0</v>
      </c>
      <c r="K495" s="156">
        <f>+TABLE!P489</f>
        <v>0</v>
      </c>
      <c r="L495" s="156">
        <f>+TABLE!Q489</f>
        <v>0</v>
      </c>
      <c r="M495" s="138" t="str">
        <f>IFERROR(IF(MATCH($C495,'1. 개요'!$C$68:$C$78,0)&gt;0,"O"),"X")</f>
        <v>X</v>
      </c>
      <c r="N495" s="8" t="str">
        <f t="shared" si="66"/>
        <v>X</v>
      </c>
      <c r="O495" s="2" t="str" cm="1">
        <f t="array" ref="O495">IF($O$7="N/A",$N495,INDEX($P495:$S495,$O$2))</f>
        <v>X</v>
      </c>
      <c r="P495" s="38"/>
      <c r="Q495" s="1" t="str">
        <f t="shared" si="67"/>
        <v>O</v>
      </c>
      <c r="R495" s="38"/>
      <c r="S495" s="38"/>
      <c r="T495" s="8" t="str">
        <f t="shared" si="65"/>
        <v>O</v>
      </c>
      <c r="U495" s="8" t="e">
        <f t="shared" si="68"/>
        <v>#VALUE!</v>
      </c>
      <c r="V495" s="8" t="e">
        <f t="shared" si="69"/>
        <v>#VALUE!</v>
      </c>
      <c r="X495" s="4" t="str">
        <f t="shared" si="71"/>
        <v/>
      </c>
      <c r="Y495" s="4" t="str">
        <f t="shared" si="72"/>
        <v/>
      </c>
      <c r="Z495" s="4" t="str">
        <f t="shared" si="72"/>
        <v/>
      </c>
      <c r="AA495" s="4" t="str">
        <f t="shared" si="72"/>
        <v/>
      </c>
      <c r="AB495" s="4" t="str">
        <f t="shared" si="72"/>
        <v/>
      </c>
      <c r="AC495" s="4" t="str">
        <f t="shared" si="72"/>
        <v/>
      </c>
      <c r="AD495" s="4" t="str">
        <f t="shared" si="72"/>
        <v/>
      </c>
      <c r="AE495" s="4" t="str">
        <f t="shared" si="72"/>
        <v/>
      </c>
      <c r="AF495" s="4" t="str">
        <f t="shared" si="72"/>
        <v/>
      </c>
      <c r="AG495" s="4" t="str">
        <f t="shared" si="72"/>
        <v/>
      </c>
    </row>
    <row r="496" spans="1:33">
      <c r="A496" s="6">
        <f t="shared" si="70"/>
        <v>489</v>
      </c>
      <c r="B496" s="36">
        <f>TABLE!E490</f>
        <v>0</v>
      </c>
      <c r="C496" s="36">
        <f>TABLE!F490</f>
        <v>0</v>
      </c>
      <c r="D496" s="155">
        <f>TABLE!S490</f>
        <v>0</v>
      </c>
      <c r="E496" s="176" t="e">
        <f>INDEX(기업의이해[description],MATCH(B496,기업의이해[name],0))</f>
        <v>#N/A</v>
      </c>
      <c r="F496" s="179">
        <f>+TABLE!U490</f>
        <v>0</v>
      </c>
      <c r="G496" s="177" t="str">
        <f>TEXT(TABLE!R490,"0000-00-00")</f>
        <v>0000-00-00</v>
      </c>
      <c r="H496" s="59">
        <f>+TABLE!J490</f>
        <v>0</v>
      </c>
      <c r="I496" s="59">
        <f>+TABLE!K490</f>
        <v>0</v>
      </c>
      <c r="J496" s="59">
        <f>+TABLE!M490</f>
        <v>0</v>
      </c>
      <c r="K496" s="156">
        <f>+TABLE!P490</f>
        <v>0</v>
      </c>
      <c r="L496" s="156">
        <f>+TABLE!Q490</f>
        <v>0</v>
      </c>
      <c r="M496" s="138" t="str">
        <f>IFERROR(IF(MATCH($C496,'1. 개요'!$C$68:$C$78,0)&gt;0,"O"),"X")</f>
        <v>X</v>
      </c>
      <c r="N496" s="8" t="str">
        <f t="shared" si="66"/>
        <v>X</v>
      </c>
      <c r="O496" s="2" t="str" cm="1">
        <f t="array" ref="O496">IF($O$7="N/A",$N496,INDEX($P496:$S496,$O$2))</f>
        <v>X</v>
      </c>
      <c r="P496" s="38"/>
      <c r="Q496" s="1" t="str">
        <f t="shared" si="67"/>
        <v>O</v>
      </c>
      <c r="R496" s="38"/>
      <c r="S496" s="38"/>
      <c r="T496" s="8" t="str">
        <f t="shared" si="65"/>
        <v>O</v>
      </c>
      <c r="U496" s="8" t="e">
        <f t="shared" si="68"/>
        <v>#VALUE!</v>
      </c>
      <c r="V496" s="8" t="e">
        <f t="shared" si="69"/>
        <v>#VALUE!</v>
      </c>
      <c r="X496" s="4" t="str">
        <f t="shared" si="71"/>
        <v/>
      </c>
      <c r="Y496" s="4" t="str">
        <f t="shared" si="72"/>
        <v/>
      </c>
      <c r="Z496" s="4" t="str">
        <f t="shared" si="72"/>
        <v/>
      </c>
      <c r="AA496" s="4" t="str">
        <f t="shared" si="72"/>
        <v/>
      </c>
      <c r="AB496" s="4" t="str">
        <f t="shared" si="72"/>
        <v/>
      </c>
      <c r="AC496" s="4" t="str">
        <f t="shared" si="72"/>
        <v/>
      </c>
      <c r="AD496" s="4" t="str">
        <f t="shared" si="72"/>
        <v/>
      </c>
      <c r="AE496" s="4" t="str">
        <f t="shared" si="72"/>
        <v/>
      </c>
      <c r="AF496" s="4" t="str">
        <f t="shared" si="72"/>
        <v/>
      </c>
      <c r="AG496" s="4" t="str">
        <f t="shared" si="72"/>
        <v/>
      </c>
    </row>
    <row r="497" spans="1:33">
      <c r="A497" s="6">
        <f t="shared" si="70"/>
        <v>490</v>
      </c>
      <c r="B497" s="36">
        <f>TABLE!E491</f>
        <v>0</v>
      </c>
      <c r="C497" s="36">
        <f>TABLE!F491</f>
        <v>0</v>
      </c>
      <c r="D497" s="155">
        <f>TABLE!S491</f>
        <v>0</v>
      </c>
      <c r="E497" s="176" t="e">
        <f>INDEX(기업의이해[description],MATCH(B497,기업의이해[name],0))</f>
        <v>#N/A</v>
      </c>
      <c r="F497" s="179">
        <f>+TABLE!U491</f>
        <v>0</v>
      </c>
      <c r="G497" s="177" t="str">
        <f>TEXT(TABLE!R491,"0000-00-00")</f>
        <v>0000-00-00</v>
      </c>
      <c r="H497" s="59">
        <f>+TABLE!J491</f>
        <v>0</v>
      </c>
      <c r="I497" s="59">
        <f>+TABLE!K491</f>
        <v>0</v>
      </c>
      <c r="J497" s="59">
        <f>+TABLE!M491</f>
        <v>0</v>
      </c>
      <c r="K497" s="156">
        <f>+TABLE!P491</f>
        <v>0</v>
      </c>
      <c r="L497" s="156">
        <f>+TABLE!Q491</f>
        <v>0</v>
      </c>
      <c r="M497" s="138" t="str">
        <f>IFERROR(IF(MATCH($C497,'1. 개요'!$C$68:$C$78,0)&gt;0,"O"),"X")</f>
        <v>X</v>
      </c>
      <c r="N497" s="8" t="str">
        <f t="shared" si="66"/>
        <v>X</v>
      </c>
      <c r="O497" s="2" t="str" cm="1">
        <f t="array" ref="O497">IF($O$7="N/A",$N497,INDEX($P497:$S497,$O$2))</f>
        <v>X</v>
      </c>
      <c r="P497" s="38"/>
      <c r="Q497" s="1" t="str">
        <f t="shared" si="67"/>
        <v>O</v>
      </c>
      <c r="R497" s="38"/>
      <c r="S497" s="38"/>
      <c r="T497" s="8" t="str">
        <f t="shared" si="65"/>
        <v>O</v>
      </c>
      <c r="U497" s="8" t="e">
        <f t="shared" si="68"/>
        <v>#VALUE!</v>
      </c>
      <c r="V497" s="8" t="e">
        <f t="shared" si="69"/>
        <v>#VALUE!</v>
      </c>
      <c r="X497" s="4" t="str">
        <f t="shared" si="71"/>
        <v/>
      </c>
      <c r="Y497" s="4" t="str">
        <f t="shared" si="72"/>
        <v/>
      </c>
      <c r="Z497" s="4" t="str">
        <f t="shared" si="72"/>
        <v/>
      </c>
      <c r="AA497" s="4" t="str">
        <f t="shared" si="72"/>
        <v/>
      </c>
      <c r="AB497" s="4" t="str">
        <f t="shared" si="72"/>
        <v/>
      </c>
      <c r="AC497" s="4" t="str">
        <f t="shared" si="72"/>
        <v/>
      </c>
      <c r="AD497" s="4" t="str">
        <f t="shared" si="72"/>
        <v/>
      </c>
      <c r="AE497" s="4" t="str">
        <f t="shared" si="72"/>
        <v/>
      </c>
      <c r="AF497" s="4" t="str">
        <f t="shared" si="72"/>
        <v/>
      </c>
      <c r="AG497" s="4" t="str">
        <f t="shared" si="72"/>
        <v/>
      </c>
    </row>
    <row r="498" spans="1:33">
      <c r="A498" s="137">
        <f t="shared" si="70"/>
        <v>491</v>
      </c>
      <c r="B498" s="36">
        <f>TABLE!E492</f>
        <v>0</v>
      </c>
      <c r="C498" s="36">
        <f>TABLE!F492</f>
        <v>0</v>
      </c>
      <c r="D498" s="155">
        <f>TABLE!S492</f>
        <v>0</v>
      </c>
      <c r="E498" s="176" t="e">
        <f>INDEX(기업의이해[description],MATCH(B498,기업의이해[name],0))</f>
        <v>#N/A</v>
      </c>
      <c r="F498" s="179">
        <f>+TABLE!U492</f>
        <v>0</v>
      </c>
      <c r="G498" s="177" t="str">
        <f>TEXT(TABLE!R492,"0000-00-00")</f>
        <v>0000-00-00</v>
      </c>
      <c r="H498" s="59">
        <f>+TABLE!J492</f>
        <v>0</v>
      </c>
      <c r="I498" s="59">
        <f>+TABLE!K492</f>
        <v>0</v>
      </c>
      <c r="J498" s="59">
        <f>+TABLE!M492</f>
        <v>0</v>
      </c>
      <c r="K498" s="156">
        <f>+TABLE!P492</f>
        <v>0</v>
      </c>
      <c r="L498" s="156">
        <f>+TABLE!Q492</f>
        <v>0</v>
      </c>
      <c r="M498" s="138" t="str">
        <f>IFERROR(IF(MATCH($C498,'1. 개요'!$C$68:$C$78,0)&gt;0,"O"),"X")</f>
        <v>X</v>
      </c>
      <c r="N498" s="8" t="str">
        <f t="shared" si="66"/>
        <v>X</v>
      </c>
      <c r="O498" s="2" t="str" cm="1">
        <f t="array" ref="O498">IF($O$7="N/A",$N498,INDEX($P498:$S498,$O$2))</f>
        <v>X</v>
      </c>
      <c r="P498" s="38"/>
      <c r="Q498" s="1" t="str">
        <f t="shared" si="67"/>
        <v>O</v>
      </c>
      <c r="R498" s="38"/>
      <c r="S498" s="38"/>
      <c r="T498" s="8" t="str">
        <f t="shared" si="65"/>
        <v>O</v>
      </c>
      <c r="U498" s="8" t="e">
        <f t="shared" si="68"/>
        <v>#VALUE!</v>
      </c>
      <c r="V498" s="8" t="e">
        <f t="shared" si="69"/>
        <v>#VALUE!</v>
      </c>
      <c r="X498" s="4" t="str">
        <f t="shared" si="71"/>
        <v/>
      </c>
      <c r="Y498" s="4" t="str">
        <f t="shared" si="72"/>
        <v/>
      </c>
      <c r="Z498" s="4" t="str">
        <f t="shared" si="72"/>
        <v/>
      </c>
      <c r="AA498" s="4" t="str">
        <f t="shared" si="72"/>
        <v/>
      </c>
      <c r="AB498" s="4" t="str">
        <f t="shared" si="72"/>
        <v/>
      </c>
      <c r="AC498" s="4" t="str">
        <f t="shared" ref="Y498:AG526" si="73">IF(AC$7="N/A", "", COUNTIF($D498:$E498, "*" &amp; AC$7 &amp; "*"))</f>
        <v/>
      </c>
      <c r="AD498" s="4" t="str">
        <f t="shared" si="73"/>
        <v/>
      </c>
      <c r="AE498" s="4" t="str">
        <f t="shared" si="73"/>
        <v/>
      </c>
      <c r="AF498" s="4" t="str">
        <f t="shared" si="73"/>
        <v/>
      </c>
      <c r="AG498" s="4" t="str">
        <f t="shared" si="73"/>
        <v/>
      </c>
    </row>
    <row r="499" spans="1:33">
      <c r="A499" s="6">
        <f t="shared" si="70"/>
        <v>492</v>
      </c>
      <c r="B499" s="36">
        <f>TABLE!E493</f>
        <v>0</v>
      </c>
      <c r="C499" s="36">
        <f>TABLE!F493</f>
        <v>0</v>
      </c>
      <c r="D499" s="155">
        <f>TABLE!S493</f>
        <v>0</v>
      </c>
      <c r="E499" s="176" t="e">
        <f>INDEX(기업의이해[description],MATCH(B499,기업의이해[name],0))</f>
        <v>#N/A</v>
      </c>
      <c r="F499" s="179">
        <f>+TABLE!U493</f>
        <v>0</v>
      </c>
      <c r="G499" s="177" t="str">
        <f>TEXT(TABLE!R493,"0000-00-00")</f>
        <v>0000-00-00</v>
      </c>
      <c r="H499" s="59">
        <f>+TABLE!J493</f>
        <v>0</v>
      </c>
      <c r="I499" s="59">
        <f>+TABLE!K493</f>
        <v>0</v>
      </c>
      <c r="J499" s="59">
        <f>+TABLE!M493</f>
        <v>0</v>
      </c>
      <c r="K499" s="156">
        <f>+TABLE!P493</f>
        <v>0</v>
      </c>
      <c r="L499" s="156">
        <f>+TABLE!Q493</f>
        <v>0</v>
      </c>
      <c r="M499" s="138" t="str">
        <f>IFERROR(IF(MATCH($C499,'1. 개요'!$C$68:$C$78,0)&gt;0,"O"),"X")</f>
        <v>X</v>
      </c>
      <c r="N499" s="8" t="str">
        <f t="shared" si="66"/>
        <v>X</v>
      </c>
      <c r="O499" s="2" t="str" cm="1">
        <f t="array" ref="O499">IF($O$7="N/A",$N499,INDEX($P499:$S499,$O$2))</f>
        <v>X</v>
      </c>
      <c r="P499" s="38"/>
      <c r="Q499" s="1" t="str">
        <f t="shared" si="67"/>
        <v>O</v>
      </c>
      <c r="R499" s="38"/>
      <c r="S499" s="38"/>
      <c r="T499" s="8" t="str">
        <f t="shared" si="65"/>
        <v>O</v>
      </c>
      <c r="U499" s="8" t="e">
        <f t="shared" si="68"/>
        <v>#VALUE!</v>
      </c>
      <c r="V499" s="8" t="e">
        <f t="shared" si="69"/>
        <v>#VALUE!</v>
      </c>
      <c r="X499" s="4" t="str">
        <f t="shared" si="71"/>
        <v/>
      </c>
      <c r="Y499" s="4" t="str">
        <f t="shared" si="73"/>
        <v/>
      </c>
      <c r="Z499" s="4" t="str">
        <f t="shared" si="73"/>
        <v/>
      </c>
      <c r="AA499" s="4" t="str">
        <f t="shared" si="73"/>
        <v/>
      </c>
      <c r="AB499" s="4" t="str">
        <f t="shared" si="73"/>
        <v/>
      </c>
      <c r="AC499" s="4" t="str">
        <f t="shared" si="73"/>
        <v/>
      </c>
      <c r="AD499" s="4" t="str">
        <f t="shared" si="73"/>
        <v/>
      </c>
      <c r="AE499" s="4" t="str">
        <f t="shared" si="73"/>
        <v/>
      </c>
      <c r="AF499" s="4" t="str">
        <f t="shared" si="73"/>
        <v/>
      </c>
      <c r="AG499" s="4" t="str">
        <f t="shared" si="73"/>
        <v/>
      </c>
    </row>
    <row r="500" spans="1:33">
      <c r="A500" s="137">
        <f t="shared" si="70"/>
        <v>493</v>
      </c>
      <c r="B500" s="36">
        <f>TABLE!E494</f>
        <v>0</v>
      </c>
      <c r="C500" s="36">
        <f>TABLE!F494</f>
        <v>0</v>
      </c>
      <c r="D500" s="155">
        <f>TABLE!S494</f>
        <v>0</v>
      </c>
      <c r="E500" s="176" t="e">
        <f>INDEX(기업의이해[description],MATCH(B500,기업의이해[name],0))</f>
        <v>#N/A</v>
      </c>
      <c r="F500" s="179">
        <f>+TABLE!U494</f>
        <v>0</v>
      </c>
      <c r="G500" s="177" t="str">
        <f>TEXT(TABLE!R494,"0000-00-00")</f>
        <v>0000-00-00</v>
      </c>
      <c r="H500" s="59">
        <f>+TABLE!J494</f>
        <v>0</v>
      </c>
      <c r="I500" s="59">
        <f>+TABLE!K494</f>
        <v>0</v>
      </c>
      <c r="J500" s="59">
        <f>+TABLE!M494</f>
        <v>0</v>
      </c>
      <c r="K500" s="156">
        <f>+TABLE!P494</f>
        <v>0</v>
      </c>
      <c r="L500" s="156">
        <f>+TABLE!Q494</f>
        <v>0</v>
      </c>
      <c r="M500" s="138" t="str">
        <f>IFERROR(IF(MATCH($C500,'1. 개요'!$C$68:$C$78,0)&gt;0,"O"),"X")</f>
        <v>X</v>
      </c>
      <c r="N500" s="8" t="str">
        <f t="shared" si="66"/>
        <v>X</v>
      </c>
      <c r="O500" s="2" t="str" cm="1">
        <f t="array" ref="O500">IF($O$7="N/A",$N500,INDEX($P500:$S500,$O$2))</f>
        <v>X</v>
      </c>
      <c r="P500" s="38"/>
      <c r="Q500" s="1" t="str">
        <f t="shared" si="67"/>
        <v>O</v>
      </c>
      <c r="R500" s="38"/>
      <c r="S500" s="38"/>
      <c r="T500" s="8" t="str">
        <f t="shared" si="65"/>
        <v>O</v>
      </c>
      <c r="U500" s="8" t="e">
        <f t="shared" si="68"/>
        <v>#VALUE!</v>
      </c>
      <c r="V500" s="8" t="e">
        <f t="shared" si="69"/>
        <v>#VALUE!</v>
      </c>
      <c r="X500" s="4" t="str">
        <f t="shared" si="71"/>
        <v/>
      </c>
      <c r="Y500" s="4" t="str">
        <f t="shared" si="73"/>
        <v/>
      </c>
      <c r="Z500" s="4" t="str">
        <f t="shared" si="73"/>
        <v/>
      </c>
      <c r="AA500" s="4" t="str">
        <f t="shared" si="73"/>
        <v/>
      </c>
      <c r="AB500" s="4" t="str">
        <f t="shared" si="73"/>
        <v/>
      </c>
      <c r="AC500" s="4" t="str">
        <f t="shared" si="73"/>
        <v/>
      </c>
      <c r="AD500" s="4" t="str">
        <f t="shared" si="73"/>
        <v/>
      </c>
      <c r="AE500" s="4" t="str">
        <f t="shared" si="73"/>
        <v/>
      </c>
      <c r="AF500" s="4" t="str">
        <f t="shared" si="73"/>
        <v/>
      </c>
      <c r="AG500" s="4" t="str">
        <f t="shared" si="73"/>
        <v/>
      </c>
    </row>
    <row r="501" spans="1:33">
      <c r="A501" s="137">
        <f t="shared" si="70"/>
        <v>494</v>
      </c>
      <c r="B501" s="36">
        <f>TABLE!E495</f>
        <v>0</v>
      </c>
      <c r="C501" s="36">
        <f>TABLE!F495</f>
        <v>0</v>
      </c>
      <c r="D501" s="155">
        <f>TABLE!S495</f>
        <v>0</v>
      </c>
      <c r="E501" s="176" t="e">
        <f>INDEX(기업의이해[description],MATCH(B501,기업의이해[name],0))</f>
        <v>#N/A</v>
      </c>
      <c r="F501" s="179">
        <f>+TABLE!U495</f>
        <v>0</v>
      </c>
      <c r="G501" s="177" t="str">
        <f>TEXT(TABLE!R495,"0000-00-00")</f>
        <v>0000-00-00</v>
      </c>
      <c r="H501" s="59">
        <f>+TABLE!J495</f>
        <v>0</v>
      </c>
      <c r="I501" s="59">
        <f>+TABLE!K495</f>
        <v>0</v>
      </c>
      <c r="J501" s="59">
        <f>+TABLE!M495</f>
        <v>0</v>
      </c>
      <c r="K501" s="156">
        <f>+TABLE!P495</f>
        <v>0</v>
      </c>
      <c r="L501" s="156">
        <f>+TABLE!Q495</f>
        <v>0</v>
      </c>
      <c r="M501" s="138" t="str">
        <f>IFERROR(IF(MATCH($C501,'1. 개요'!$C$68:$C$78,0)&gt;0,"O"),"X")</f>
        <v>X</v>
      </c>
      <c r="N501" s="8" t="str">
        <f t="shared" si="66"/>
        <v>X</v>
      </c>
      <c r="O501" s="2" t="str" cm="1">
        <f t="array" ref="O501">IF($O$7="N/A",$N501,INDEX($P501:$S501,$O$2))</f>
        <v>X</v>
      </c>
      <c r="P501" s="38"/>
      <c r="Q501" s="1" t="str">
        <f t="shared" si="67"/>
        <v>O</v>
      </c>
      <c r="R501" s="38"/>
      <c r="S501" s="38"/>
      <c r="T501" s="8" t="str">
        <f t="shared" si="65"/>
        <v>O</v>
      </c>
      <c r="U501" s="8" t="e">
        <f t="shared" si="68"/>
        <v>#VALUE!</v>
      </c>
      <c r="V501" s="8" t="e">
        <f t="shared" si="69"/>
        <v>#VALUE!</v>
      </c>
      <c r="X501" s="4" t="str">
        <f t="shared" si="71"/>
        <v/>
      </c>
      <c r="Y501" s="4" t="str">
        <f t="shared" si="73"/>
        <v/>
      </c>
      <c r="Z501" s="4" t="str">
        <f t="shared" si="73"/>
        <v/>
      </c>
      <c r="AA501" s="4" t="str">
        <f t="shared" si="73"/>
        <v/>
      </c>
      <c r="AB501" s="4" t="str">
        <f t="shared" si="73"/>
        <v/>
      </c>
      <c r="AC501" s="4" t="str">
        <f t="shared" si="73"/>
        <v/>
      </c>
      <c r="AD501" s="4" t="str">
        <f t="shared" si="73"/>
        <v/>
      </c>
      <c r="AE501" s="4" t="str">
        <f t="shared" si="73"/>
        <v/>
      </c>
      <c r="AF501" s="4" t="str">
        <f t="shared" si="73"/>
        <v/>
      </c>
      <c r="AG501" s="4" t="str">
        <f t="shared" si="73"/>
        <v/>
      </c>
    </row>
    <row r="502" spans="1:33">
      <c r="A502" s="137">
        <f t="shared" si="70"/>
        <v>495</v>
      </c>
      <c r="B502" s="36">
        <f>TABLE!E496</f>
        <v>0</v>
      </c>
      <c r="C502" s="36">
        <f>TABLE!F496</f>
        <v>0</v>
      </c>
      <c r="D502" s="155">
        <f>TABLE!S496</f>
        <v>0</v>
      </c>
      <c r="E502" s="176" t="e">
        <f>INDEX(기업의이해[description],MATCH(B502,기업의이해[name],0))</f>
        <v>#N/A</v>
      </c>
      <c r="F502" s="179">
        <f>+TABLE!U496</f>
        <v>0</v>
      </c>
      <c r="G502" s="177" t="str">
        <f>TEXT(TABLE!R496,"0000-00-00")</f>
        <v>0000-00-00</v>
      </c>
      <c r="H502" s="59">
        <f>+TABLE!J496</f>
        <v>0</v>
      </c>
      <c r="I502" s="59">
        <f>+TABLE!K496</f>
        <v>0</v>
      </c>
      <c r="J502" s="59">
        <f>+TABLE!M496</f>
        <v>0</v>
      </c>
      <c r="K502" s="156">
        <f>+TABLE!P496</f>
        <v>0</v>
      </c>
      <c r="L502" s="156">
        <f>+TABLE!Q496</f>
        <v>0</v>
      </c>
      <c r="M502" s="138" t="str">
        <f>IFERROR(IF(MATCH($C502,'1. 개요'!$C$68:$C$78,0)&gt;0,"O"),"X")</f>
        <v>X</v>
      </c>
      <c r="N502" s="8" t="str">
        <f t="shared" si="66"/>
        <v>X</v>
      </c>
      <c r="O502" s="2" t="str" cm="1">
        <f t="array" ref="O502">IF($O$7="N/A",$N502,INDEX($P502:$S502,$O$2))</f>
        <v>X</v>
      </c>
      <c r="P502" s="38"/>
      <c r="Q502" s="1" t="str">
        <f t="shared" si="67"/>
        <v>O</v>
      </c>
      <c r="R502" s="38"/>
      <c r="S502" s="38"/>
      <c r="T502" s="8" t="str">
        <f t="shared" si="65"/>
        <v>O</v>
      </c>
      <c r="U502" s="8" t="e">
        <f t="shared" si="68"/>
        <v>#VALUE!</v>
      </c>
      <c r="V502" s="8" t="e">
        <f t="shared" si="69"/>
        <v>#VALUE!</v>
      </c>
      <c r="X502" s="4" t="str">
        <f t="shared" si="71"/>
        <v/>
      </c>
      <c r="Y502" s="4" t="str">
        <f t="shared" si="73"/>
        <v/>
      </c>
      <c r="Z502" s="4" t="str">
        <f t="shared" si="73"/>
        <v/>
      </c>
      <c r="AA502" s="4" t="str">
        <f t="shared" si="73"/>
        <v/>
      </c>
      <c r="AB502" s="4" t="str">
        <f t="shared" si="73"/>
        <v/>
      </c>
      <c r="AC502" s="4" t="str">
        <f t="shared" si="73"/>
        <v/>
      </c>
      <c r="AD502" s="4" t="str">
        <f t="shared" si="73"/>
        <v/>
      </c>
      <c r="AE502" s="4" t="str">
        <f t="shared" si="73"/>
        <v/>
      </c>
      <c r="AF502" s="4" t="str">
        <f t="shared" si="73"/>
        <v/>
      </c>
      <c r="AG502" s="4" t="str">
        <f t="shared" si="73"/>
        <v/>
      </c>
    </row>
    <row r="503" spans="1:33">
      <c r="A503" s="137">
        <f t="shared" si="70"/>
        <v>496</v>
      </c>
      <c r="B503" s="36">
        <f>TABLE!E497</f>
        <v>0</v>
      </c>
      <c r="C503" s="36">
        <f>TABLE!F497</f>
        <v>0</v>
      </c>
      <c r="D503" s="155">
        <f>TABLE!S497</f>
        <v>0</v>
      </c>
      <c r="E503" s="176" t="e">
        <f>INDEX(기업의이해[description],MATCH(B503,기업의이해[name],0))</f>
        <v>#N/A</v>
      </c>
      <c r="F503" s="179">
        <f>+TABLE!U497</f>
        <v>0</v>
      </c>
      <c r="G503" s="177" t="str">
        <f>TEXT(TABLE!R497,"0000-00-00")</f>
        <v>0000-00-00</v>
      </c>
      <c r="H503" s="59">
        <f>+TABLE!J497</f>
        <v>0</v>
      </c>
      <c r="I503" s="59">
        <f>+TABLE!K497</f>
        <v>0</v>
      </c>
      <c r="J503" s="59">
        <f>+TABLE!M497</f>
        <v>0</v>
      </c>
      <c r="K503" s="156">
        <f>+TABLE!P497</f>
        <v>0</v>
      </c>
      <c r="L503" s="156">
        <f>+TABLE!Q497</f>
        <v>0</v>
      </c>
      <c r="M503" s="138" t="str">
        <f>IFERROR(IF(MATCH($C503,'1. 개요'!$C$68:$C$78,0)&gt;0,"O"),"X")</f>
        <v>X</v>
      </c>
      <c r="N503" s="8" t="str">
        <f t="shared" si="66"/>
        <v>X</v>
      </c>
      <c r="O503" s="2" t="str" cm="1">
        <f t="array" ref="O503">IF($O$7="N/A",$N503,INDEX($P503:$S503,$O$2))</f>
        <v>X</v>
      </c>
      <c r="P503" s="38"/>
      <c r="Q503" s="1" t="str">
        <f t="shared" si="67"/>
        <v>O</v>
      </c>
      <c r="R503" s="38"/>
      <c r="S503" s="38"/>
      <c r="T503" s="8" t="str">
        <f t="shared" si="65"/>
        <v>O</v>
      </c>
      <c r="U503" s="8" t="e">
        <f t="shared" si="68"/>
        <v>#VALUE!</v>
      </c>
      <c r="V503" s="8" t="e">
        <f t="shared" si="69"/>
        <v>#VALUE!</v>
      </c>
      <c r="X503" s="4" t="str">
        <f t="shared" si="71"/>
        <v/>
      </c>
      <c r="Y503" s="4" t="str">
        <f t="shared" si="73"/>
        <v/>
      </c>
      <c r="Z503" s="4" t="str">
        <f t="shared" si="73"/>
        <v/>
      </c>
      <c r="AA503" s="4" t="str">
        <f t="shared" si="73"/>
        <v/>
      </c>
      <c r="AB503" s="4" t="str">
        <f t="shared" si="73"/>
        <v/>
      </c>
      <c r="AC503" s="4" t="str">
        <f t="shared" si="73"/>
        <v/>
      </c>
      <c r="AD503" s="4" t="str">
        <f t="shared" si="73"/>
        <v/>
      </c>
      <c r="AE503" s="4" t="str">
        <f t="shared" si="73"/>
        <v/>
      </c>
      <c r="AF503" s="4" t="str">
        <f t="shared" si="73"/>
        <v/>
      </c>
      <c r="AG503" s="4" t="str">
        <f t="shared" si="73"/>
        <v/>
      </c>
    </row>
    <row r="504" spans="1:33">
      <c r="A504" s="137">
        <f t="shared" si="70"/>
        <v>497</v>
      </c>
      <c r="B504" s="36">
        <f>TABLE!E498</f>
        <v>0</v>
      </c>
      <c r="C504" s="36">
        <f>TABLE!F498</f>
        <v>0</v>
      </c>
      <c r="D504" s="155">
        <f>TABLE!S498</f>
        <v>0</v>
      </c>
      <c r="E504" s="176" t="e">
        <f>INDEX(기업의이해[description],MATCH(B504,기업의이해[name],0))</f>
        <v>#N/A</v>
      </c>
      <c r="F504" s="179">
        <f>+TABLE!U498</f>
        <v>0</v>
      </c>
      <c r="G504" s="177" t="str">
        <f>TEXT(TABLE!R498,"0000-00-00")</f>
        <v>0000-00-00</v>
      </c>
      <c r="H504" s="59">
        <f>+TABLE!J498</f>
        <v>0</v>
      </c>
      <c r="I504" s="59">
        <f>+TABLE!K498</f>
        <v>0</v>
      </c>
      <c r="J504" s="59">
        <f>+TABLE!M498</f>
        <v>0</v>
      </c>
      <c r="K504" s="156">
        <f>+TABLE!P498</f>
        <v>0</v>
      </c>
      <c r="L504" s="156">
        <f>+TABLE!Q498</f>
        <v>0</v>
      </c>
      <c r="M504" s="138" t="str">
        <f>IFERROR(IF(MATCH($C504,'1. 개요'!$C$68:$C$78,0)&gt;0,"O"),"X")</f>
        <v>X</v>
      </c>
      <c r="N504" s="8" t="str">
        <f t="shared" si="66"/>
        <v>X</v>
      </c>
      <c r="O504" s="2" t="str" cm="1">
        <f t="array" ref="O504">IF($O$7="N/A",$N504,INDEX($P504:$S504,$O$2))</f>
        <v>X</v>
      </c>
      <c r="P504" s="38"/>
      <c r="Q504" s="1" t="str">
        <f t="shared" si="67"/>
        <v>O</v>
      </c>
      <c r="R504" s="38"/>
      <c r="S504" s="38"/>
      <c r="T504" s="8" t="str">
        <f t="shared" si="65"/>
        <v>O</v>
      </c>
      <c r="U504" s="8" t="e">
        <f t="shared" si="68"/>
        <v>#VALUE!</v>
      </c>
      <c r="V504" s="8" t="e">
        <f t="shared" si="69"/>
        <v>#VALUE!</v>
      </c>
      <c r="X504" s="4" t="str">
        <f t="shared" si="71"/>
        <v/>
      </c>
      <c r="Y504" s="4" t="str">
        <f t="shared" si="73"/>
        <v/>
      </c>
      <c r="Z504" s="4" t="str">
        <f t="shared" si="73"/>
        <v/>
      </c>
      <c r="AA504" s="4" t="str">
        <f t="shared" si="73"/>
        <v/>
      </c>
      <c r="AB504" s="4" t="str">
        <f t="shared" si="73"/>
        <v/>
      </c>
      <c r="AC504" s="4" t="str">
        <f t="shared" si="73"/>
        <v/>
      </c>
      <c r="AD504" s="4" t="str">
        <f t="shared" si="73"/>
        <v/>
      </c>
      <c r="AE504" s="4" t="str">
        <f t="shared" si="73"/>
        <v/>
      </c>
      <c r="AF504" s="4" t="str">
        <f t="shared" si="73"/>
        <v/>
      </c>
      <c r="AG504" s="4" t="str">
        <f t="shared" si="73"/>
        <v/>
      </c>
    </row>
    <row r="505" spans="1:33">
      <c r="A505" s="6">
        <f t="shared" si="70"/>
        <v>498</v>
      </c>
      <c r="B505" s="36">
        <f>TABLE!E499</f>
        <v>0</v>
      </c>
      <c r="C505" s="36">
        <f>TABLE!F499</f>
        <v>0</v>
      </c>
      <c r="D505" s="155">
        <f>TABLE!S499</f>
        <v>0</v>
      </c>
      <c r="E505" s="176" t="e">
        <f>INDEX(기업의이해[description],MATCH(B505,기업의이해[name],0))</f>
        <v>#N/A</v>
      </c>
      <c r="F505" s="179">
        <f>+TABLE!U499</f>
        <v>0</v>
      </c>
      <c r="G505" s="177" t="str">
        <f>TEXT(TABLE!R499,"0000-00-00")</f>
        <v>0000-00-00</v>
      </c>
      <c r="H505" s="59">
        <f>+TABLE!J499</f>
        <v>0</v>
      </c>
      <c r="I505" s="59">
        <f>+TABLE!K499</f>
        <v>0</v>
      </c>
      <c r="J505" s="59">
        <f>+TABLE!M499</f>
        <v>0</v>
      </c>
      <c r="K505" s="156">
        <f>+TABLE!P499</f>
        <v>0</v>
      </c>
      <c r="L505" s="156">
        <f>+TABLE!Q499</f>
        <v>0</v>
      </c>
      <c r="M505" s="138" t="str">
        <f>IFERROR(IF(MATCH($C505,'1. 개요'!$C$68:$C$78,0)&gt;0,"O"),"X")</f>
        <v>X</v>
      </c>
      <c r="N505" s="8" t="str">
        <f t="shared" si="66"/>
        <v>X</v>
      </c>
      <c r="O505" s="2" t="str" cm="1">
        <f t="array" ref="O505">IF($O$7="N/A",$N505,INDEX($P505:$S505,$O$2))</f>
        <v>X</v>
      </c>
      <c r="P505" s="38"/>
      <c r="Q505" s="1" t="str">
        <f t="shared" si="67"/>
        <v>O</v>
      </c>
      <c r="R505" s="38"/>
      <c r="S505" s="38"/>
      <c r="T505" s="8" t="str">
        <f t="shared" si="65"/>
        <v>O</v>
      </c>
      <c r="U505" s="8" t="e">
        <f t="shared" si="68"/>
        <v>#VALUE!</v>
      </c>
      <c r="V505" s="8" t="e">
        <f t="shared" si="69"/>
        <v>#VALUE!</v>
      </c>
      <c r="X505" s="4" t="str">
        <f t="shared" si="71"/>
        <v/>
      </c>
      <c r="Y505" s="4" t="str">
        <f t="shared" si="73"/>
        <v/>
      </c>
      <c r="Z505" s="4" t="str">
        <f t="shared" si="73"/>
        <v/>
      </c>
      <c r="AA505" s="4" t="str">
        <f t="shared" si="73"/>
        <v/>
      </c>
      <c r="AB505" s="4" t="str">
        <f t="shared" si="73"/>
        <v/>
      </c>
      <c r="AC505" s="4" t="str">
        <f t="shared" si="73"/>
        <v/>
      </c>
      <c r="AD505" s="4" t="str">
        <f t="shared" si="73"/>
        <v/>
      </c>
      <c r="AE505" s="4" t="str">
        <f t="shared" si="73"/>
        <v/>
      </c>
      <c r="AF505" s="4" t="str">
        <f t="shared" si="73"/>
        <v/>
      </c>
      <c r="AG505" s="4" t="str">
        <f t="shared" si="73"/>
        <v/>
      </c>
    </row>
    <row r="506" spans="1:33">
      <c r="A506" s="6">
        <f t="shared" si="70"/>
        <v>499</v>
      </c>
      <c r="B506" s="36">
        <f>TABLE!E500</f>
        <v>0</v>
      </c>
      <c r="C506" s="36">
        <f>TABLE!F500</f>
        <v>0</v>
      </c>
      <c r="D506" s="155">
        <f>TABLE!S500</f>
        <v>0</v>
      </c>
      <c r="E506" s="176" t="e">
        <f>INDEX(기업의이해[description],MATCH(B506,기업의이해[name],0))</f>
        <v>#N/A</v>
      </c>
      <c r="F506" s="179">
        <f>+TABLE!U500</f>
        <v>0</v>
      </c>
      <c r="G506" s="177" t="str">
        <f>TEXT(TABLE!R500,"0000-00-00")</f>
        <v>0000-00-00</v>
      </c>
      <c r="H506" s="59">
        <f>+TABLE!J500</f>
        <v>0</v>
      </c>
      <c r="I506" s="59">
        <f>+TABLE!K500</f>
        <v>0</v>
      </c>
      <c r="J506" s="59">
        <f>+TABLE!M500</f>
        <v>0</v>
      </c>
      <c r="K506" s="156">
        <f>+TABLE!P500</f>
        <v>0</v>
      </c>
      <c r="L506" s="156">
        <f>+TABLE!Q500</f>
        <v>0</v>
      </c>
      <c r="M506" s="138" t="str">
        <f>IFERROR(IF(MATCH($C506,'1. 개요'!$C$68:$C$78,0)&gt;0,"O"),"X")</f>
        <v>X</v>
      </c>
      <c r="N506" s="8" t="str">
        <f t="shared" si="66"/>
        <v>X</v>
      </c>
      <c r="O506" s="2" t="str" cm="1">
        <f t="array" ref="O506">IF($O$7="N/A",$N506,INDEX($P506:$S506,$O$2))</f>
        <v>X</v>
      </c>
      <c r="P506" s="38"/>
      <c r="Q506" s="1" t="str">
        <f t="shared" si="67"/>
        <v>O</v>
      </c>
      <c r="R506" s="38"/>
      <c r="S506" s="38"/>
      <c r="T506" s="8" t="str">
        <f t="shared" si="65"/>
        <v>O</v>
      </c>
      <c r="U506" s="8" t="e">
        <f t="shared" si="68"/>
        <v>#VALUE!</v>
      </c>
      <c r="V506" s="8" t="e">
        <f t="shared" si="69"/>
        <v>#VALUE!</v>
      </c>
      <c r="X506" s="4" t="str">
        <f t="shared" si="71"/>
        <v/>
      </c>
      <c r="Y506" s="4" t="str">
        <f t="shared" si="73"/>
        <v/>
      </c>
      <c r="Z506" s="4" t="str">
        <f t="shared" si="73"/>
        <v/>
      </c>
      <c r="AA506" s="4" t="str">
        <f t="shared" si="73"/>
        <v/>
      </c>
      <c r="AB506" s="4" t="str">
        <f t="shared" si="73"/>
        <v/>
      </c>
      <c r="AC506" s="4" t="str">
        <f t="shared" si="73"/>
        <v/>
      </c>
      <c r="AD506" s="4" t="str">
        <f t="shared" si="73"/>
        <v/>
      </c>
      <c r="AE506" s="4" t="str">
        <f t="shared" si="73"/>
        <v/>
      </c>
      <c r="AF506" s="4" t="str">
        <f t="shared" si="73"/>
        <v/>
      </c>
      <c r="AG506" s="4" t="str">
        <f t="shared" si="73"/>
        <v/>
      </c>
    </row>
    <row r="507" spans="1:33">
      <c r="A507" s="137">
        <f t="shared" si="70"/>
        <v>500</v>
      </c>
      <c r="B507" s="36">
        <f>TABLE!E501</f>
        <v>0</v>
      </c>
      <c r="C507" s="36">
        <f>TABLE!F501</f>
        <v>0</v>
      </c>
      <c r="D507" s="155">
        <f>TABLE!S501</f>
        <v>0</v>
      </c>
      <c r="E507" s="176" t="e">
        <f>INDEX(기업의이해[description],MATCH(B507,기업의이해[name],0))</f>
        <v>#N/A</v>
      </c>
      <c r="F507" s="179">
        <f>+TABLE!U501</f>
        <v>0</v>
      </c>
      <c r="G507" s="177" t="str">
        <f>TEXT(TABLE!R501,"0000-00-00")</f>
        <v>0000-00-00</v>
      </c>
      <c r="H507" s="59">
        <f>+TABLE!J501</f>
        <v>0</v>
      </c>
      <c r="I507" s="59">
        <f>+TABLE!K501</f>
        <v>0</v>
      </c>
      <c r="J507" s="59">
        <f>+TABLE!M501</f>
        <v>0</v>
      </c>
      <c r="K507" s="156">
        <f>+TABLE!P501</f>
        <v>0</v>
      </c>
      <c r="L507" s="156">
        <f>+TABLE!Q501</f>
        <v>0</v>
      </c>
      <c r="M507" s="138" t="str">
        <f>IFERROR(IF(MATCH($C507,'1. 개요'!$C$68:$C$78,0)&gt;0,"O"),"X")</f>
        <v>X</v>
      </c>
      <c r="N507" s="8" t="str">
        <f t="shared" si="66"/>
        <v>X</v>
      </c>
      <c r="O507" s="2" t="str" cm="1">
        <f t="array" ref="O507">IF($O$7="N/A",$N507,INDEX($P507:$S507,$O$2))</f>
        <v>X</v>
      </c>
      <c r="P507" s="38"/>
      <c r="Q507" s="1" t="str">
        <f t="shared" si="67"/>
        <v>O</v>
      </c>
      <c r="R507" s="38"/>
      <c r="S507" s="38"/>
      <c r="T507" s="8" t="str">
        <f t="shared" si="65"/>
        <v>O</v>
      </c>
      <c r="U507" s="8" t="e">
        <f t="shared" si="68"/>
        <v>#VALUE!</v>
      </c>
      <c r="V507" s="8" t="e">
        <f t="shared" si="69"/>
        <v>#VALUE!</v>
      </c>
      <c r="X507" s="4" t="str">
        <f t="shared" si="71"/>
        <v/>
      </c>
      <c r="Y507" s="4" t="str">
        <f t="shared" si="73"/>
        <v/>
      </c>
      <c r="Z507" s="4" t="str">
        <f t="shared" si="73"/>
        <v/>
      </c>
      <c r="AA507" s="4" t="str">
        <f t="shared" si="73"/>
        <v/>
      </c>
      <c r="AB507" s="4" t="str">
        <f t="shared" si="73"/>
        <v/>
      </c>
      <c r="AC507" s="4" t="str">
        <f t="shared" si="73"/>
        <v/>
      </c>
      <c r="AD507" s="4" t="str">
        <f t="shared" si="73"/>
        <v/>
      </c>
      <c r="AE507" s="4" t="str">
        <f t="shared" si="73"/>
        <v/>
      </c>
      <c r="AF507" s="4" t="str">
        <f t="shared" si="73"/>
        <v/>
      </c>
      <c r="AG507" s="4" t="str">
        <f t="shared" si="73"/>
        <v/>
      </c>
    </row>
    <row r="508" spans="1:33">
      <c r="A508" s="6">
        <f t="shared" si="70"/>
        <v>501</v>
      </c>
      <c r="B508" s="36">
        <f>TABLE!E502</f>
        <v>0</v>
      </c>
      <c r="C508" s="36">
        <f>TABLE!F502</f>
        <v>0</v>
      </c>
      <c r="D508" s="155">
        <f>TABLE!S502</f>
        <v>0</v>
      </c>
      <c r="E508" s="176" t="e">
        <f>INDEX(기업의이해[description],MATCH(B508,기업의이해[name],0))</f>
        <v>#N/A</v>
      </c>
      <c r="F508" s="179">
        <f>+TABLE!U502</f>
        <v>0</v>
      </c>
      <c r="G508" s="177" t="str">
        <f>TEXT(TABLE!R502,"0000-00-00")</f>
        <v>0000-00-00</v>
      </c>
      <c r="H508" s="59">
        <f>+TABLE!J502</f>
        <v>0</v>
      </c>
      <c r="I508" s="59">
        <f>+TABLE!K502</f>
        <v>0</v>
      </c>
      <c r="J508" s="59">
        <f>+TABLE!M502</f>
        <v>0</v>
      </c>
      <c r="K508" s="156">
        <f>+TABLE!P502</f>
        <v>0</v>
      </c>
      <c r="L508" s="156">
        <f>+TABLE!Q502</f>
        <v>0</v>
      </c>
      <c r="M508" s="138" t="str">
        <f>IFERROR(IF(MATCH($C508,'1. 개요'!$C$68:$C$78,0)&gt;0,"O"),"X")</f>
        <v>X</v>
      </c>
      <c r="N508" s="8" t="str">
        <f t="shared" si="66"/>
        <v>X</v>
      </c>
      <c r="O508" s="2" t="str" cm="1">
        <f t="array" ref="O508">IF($O$7="N/A",$N508,INDEX($P508:$S508,$O$2))</f>
        <v>X</v>
      </c>
      <c r="P508" s="38"/>
      <c r="Q508" s="1" t="str">
        <f t="shared" si="67"/>
        <v>O</v>
      </c>
      <c r="R508" s="38"/>
      <c r="S508" s="38"/>
      <c r="T508" s="8" t="str">
        <f t="shared" si="65"/>
        <v>O</v>
      </c>
      <c r="U508" s="8" t="e">
        <f t="shared" si="68"/>
        <v>#VALUE!</v>
      </c>
      <c r="V508" s="8" t="e">
        <f t="shared" si="69"/>
        <v>#VALUE!</v>
      </c>
      <c r="X508" s="4" t="str">
        <f t="shared" si="71"/>
        <v/>
      </c>
      <c r="Y508" s="4" t="str">
        <f t="shared" si="73"/>
        <v/>
      </c>
      <c r="Z508" s="4" t="str">
        <f t="shared" si="73"/>
        <v/>
      </c>
      <c r="AA508" s="4" t="str">
        <f t="shared" si="73"/>
        <v/>
      </c>
      <c r="AB508" s="4" t="str">
        <f t="shared" si="73"/>
        <v/>
      </c>
      <c r="AC508" s="4" t="str">
        <f t="shared" si="73"/>
        <v/>
      </c>
      <c r="AD508" s="4" t="str">
        <f t="shared" si="73"/>
        <v/>
      </c>
      <c r="AE508" s="4" t="str">
        <f t="shared" si="73"/>
        <v/>
      </c>
      <c r="AF508" s="4" t="str">
        <f t="shared" si="73"/>
        <v/>
      </c>
      <c r="AG508" s="4" t="str">
        <f t="shared" si="73"/>
        <v/>
      </c>
    </row>
    <row r="509" spans="1:33">
      <c r="A509" s="6">
        <f t="shared" si="70"/>
        <v>502</v>
      </c>
      <c r="B509" s="36">
        <f>TABLE!E503</f>
        <v>0</v>
      </c>
      <c r="C509" s="36">
        <f>TABLE!F503</f>
        <v>0</v>
      </c>
      <c r="D509" s="155">
        <f>TABLE!S503</f>
        <v>0</v>
      </c>
      <c r="E509" s="176" t="e">
        <f>INDEX(기업의이해[description],MATCH(B509,기업의이해[name],0))</f>
        <v>#N/A</v>
      </c>
      <c r="F509" s="179">
        <f>+TABLE!U503</f>
        <v>0</v>
      </c>
      <c r="G509" s="177" t="str">
        <f>TEXT(TABLE!R503,"0000-00-00")</f>
        <v>0000-00-00</v>
      </c>
      <c r="H509" s="59">
        <f>+TABLE!J503</f>
        <v>0</v>
      </c>
      <c r="I509" s="59">
        <f>+TABLE!K503</f>
        <v>0</v>
      </c>
      <c r="J509" s="59">
        <f>+TABLE!M503</f>
        <v>0</v>
      </c>
      <c r="K509" s="156">
        <f>+TABLE!P503</f>
        <v>0</v>
      </c>
      <c r="L509" s="156">
        <f>+TABLE!Q503</f>
        <v>0</v>
      </c>
      <c r="M509" s="138" t="str">
        <f>IFERROR(IF(MATCH($C509,'1. 개요'!$C$68:$C$78,0)&gt;0,"O"),"X")</f>
        <v>X</v>
      </c>
      <c r="N509" s="8" t="str">
        <f t="shared" si="66"/>
        <v>X</v>
      </c>
      <c r="O509" s="2" t="str" cm="1">
        <f t="array" ref="O509">IF($O$7="N/A",$N509,INDEX($P509:$S509,$O$2))</f>
        <v>X</v>
      </c>
      <c r="P509" s="38"/>
      <c r="Q509" s="1" t="str">
        <f t="shared" si="67"/>
        <v>O</v>
      </c>
      <c r="R509" s="38"/>
      <c r="S509" s="38"/>
      <c r="T509" s="8" t="str">
        <f t="shared" si="65"/>
        <v>O</v>
      </c>
      <c r="U509" s="8" t="e">
        <f t="shared" si="68"/>
        <v>#VALUE!</v>
      </c>
      <c r="V509" s="8" t="e">
        <f t="shared" si="69"/>
        <v>#VALUE!</v>
      </c>
      <c r="X509" s="4" t="str">
        <f t="shared" si="71"/>
        <v/>
      </c>
      <c r="Y509" s="4" t="str">
        <f t="shared" si="73"/>
        <v/>
      </c>
      <c r="Z509" s="4" t="str">
        <f t="shared" si="73"/>
        <v/>
      </c>
      <c r="AA509" s="4" t="str">
        <f t="shared" si="73"/>
        <v/>
      </c>
      <c r="AB509" s="4" t="str">
        <f t="shared" si="73"/>
        <v/>
      </c>
      <c r="AC509" s="4" t="str">
        <f t="shared" si="73"/>
        <v/>
      </c>
      <c r="AD509" s="4" t="str">
        <f t="shared" si="73"/>
        <v/>
      </c>
      <c r="AE509" s="4" t="str">
        <f t="shared" si="73"/>
        <v/>
      </c>
      <c r="AF509" s="4" t="str">
        <f t="shared" si="73"/>
        <v/>
      </c>
      <c r="AG509" s="4" t="str">
        <f t="shared" si="73"/>
        <v/>
      </c>
    </row>
    <row r="510" spans="1:33">
      <c r="A510" s="6">
        <f t="shared" si="70"/>
        <v>503</v>
      </c>
      <c r="B510" s="36">
        <f>TABLE!E504</f>
        <v>0</v>
      </c>
      <c r="C510" s="36">
        <f>TABLE!F504</f>
        <v>0</v>
      </c>
      <c r="D510" s="155">
        <f>TABLE!S504</f>
        <v>0</v>
      </c>
      <c r="E510" s="176" t="e">
        <f>INDEX(기업의이해[description],MATCH(B510,기업의이해[name],0))</f>
        <v>#N/A</v>
      </c>
      <c r="F510" s="179">
        <f>+TABLE!U504</f>
        <v>0</v>
      </c>
      <c r="G510" s="177" t="str">
        <f>TEXT(TABLE!R504,"0000-00-00")</f>
        <v>0000-00-00</v>
      </c>
      <c r="H510" s="59">
        <f>+TABLE!J504</f>
        <v>0</v>
      </c>
      <c r="I510" s="59">
        <f>+TABLE!K504</f>
        <v>0</v>
      </c>
      <c r="J510" s="59">
        <f>+TABLE!M504</f>
        <v>0</v>
      </c>
      <c r="K510" s="156">
        <f>+TABLE!P504</f>
        <v>0</v>
      </c>
      <c r="L510" s="156">
        <f>+TABLE!Q504</f>
        <v>0</v>
      </c>
      <c r="M510" s="138" t="str">
        <f>IFERROR(IF(MATCH($C510,'1. 개요'!$C$68:$C$78,0)&gt;0,"O"),"X")</f>
        <v>X</v>
      </c>
      <c r="N510" s="8" t="str">
        <f t="shared" si="66"/>
        <v>X</v>
      </c>
      <c r="O510" s="2" t="str" cm="1">
        <f t="array" ref="O510">IF($O$7="N/A",$N510,INDEX($P510:$S510,$O$2))</f>
        <v>X</v>
      </c>
      <c r="P510" s="38"/>
      <c r="Q510" s="1" t="str">
        <f t="shared" si="67"/>
        <v>O</v>
      </c>
      <c r="R510" s="38"/>
      <c r="S510" s="38"/>
      <c r="T510" s="8" t="str">
        <f t="shared" si="65"/>
        <v>O</v>
      </c>
      <c r="U510" s="8" t="e">
        <f t="shared" si="68"/>
        <v>#VALUE!</v>
      </c>
      <c r="V510" s="8" t="e">
        <f t="shared" si="69"/>
        <v>#VALUE!</v>
      </c>
      <c r="X510" s="4" t="str">
        <f t="shared" si="71"/>
        <v/>
      </c>
      <c r="Y510" s="4" t="str">
        <f t="shared" si="73"/>
        <v/>
      </c>
      <c r="Z510" s="4" t="str">
        <f t="shared" si="73"/>
        <v/>
      </c>
      <c r="AA510" s="4" t="str">
        <f t="shared" si="73"/>
        <v/>
      </c>
      <c r="AB510" s="4" t="str">
        <f t="shared" si="73"/>
        <v/>
      </c>
      <c r="AC510" s="4" t="str">
        <f t="shared" si="73"/>
        <v/>
      </c>
      <c r="AD510" s="4" t="str">
        <f t="shared" si="73"/>
        <v/>
      </c>
      <c r="AE510" s="4" t="str">
        <f t="shared" si="73"/>
        <v/>
      </c>
      <c r="AF510" s="4" t="str">
        <f t="shared" si="73"/>
        <v/>
      </c>
      <c r="AG510" s="4" t="str">
        <f t="shared" si="73"/>
        <v/>
      </c>
    </row>
    <row r="511" spans="1:33">
      <c r="A511" s="6">
        <f t="shared" si="70"/>
        <v>504</v>
      </c>
      <c r="B511" s="36">
        <f>TABLE!E505</f>
        <v>0</v>
      </c>
      <c r="C511" s="36">
        <f>TABLE!F505</f>
        <v>0</v>
      </c>
      <c r="D511" s="155">
        <f>TABLE!S505</f>
        <v>0</v>
      </c>
      <c r="E511" s="176" t="e">
        <f>INDEX(기업의이해[description],MATCH(B511,기업의이해[name],0))</f>
        <v>#N/A</v>
      </c>
      <c r="F511" s="179">
        <f>+TABLE!U505</f>
        <v>0</v>
      </c>
      <c r="G511" s="177" t="str">
        <f>TEXT(TABLE!R505,"0000-00-00")</f>
        <v>0000-00-00</v>
      </c>
      <c r="H511" s="59">
        <f>+TABLE!J505</f>
        <v>0</v>
      </c>
      <c r="I511" s="59">
        <f>+TABLE!K505</f>
        <v>0</v>
      </c>
      <c r="J511" s="59">
        <f>+TABLE!M505</f>
        <v>0</v>
      </c>
      <c r="K511" s="156">
        <f>+TABLE!P505</f>
        <v>0</v>
      </c>
      <c r="L511" s="156">
        <f>+TABLE!Q505</f>
        <v>0</v>
      </c>
      <c r="M511" s="138" t="str">
        <f>IFERROR(IF(MATCH($C511,'1. 개요'!$C$68:$C$78,0)&gt;0,"O"),"X")</f>
        <v>X</v>
      </c>
      <c r="N511" s="8" t="str">
        <f t="shared" si="66"/>
        <v>X</v>
      </c>
      <c r="O511" s="2" t="str" cm="1">
        <f t="array" ref="O511">IF($O$7="N/A",$N511,INDEX($P511:$S511,$O$2))</f>
        <v>X</v>
      </c>
      <c r="P511" s="38"/>
      <c r="Q511" s="1" t="str">
        <f t="shared" si="67"/>
        <v>O</v>
      </c>
      <c r="R511" s="38"/>
      <c r="S511" s="38"/>
      <c r="T511" s="8" t="str">
        <f t="shared" si="65"/>
        <v>O</v>
      </c>
      <c r="U511" s="8" t="e">
        <f t="shared" si="68"/>
        <v>#VALUE!</v>
      </c>
      <c r="V511" s="8" t="e">
        <f t="shared" si="69"/>
        <v>#VALUE!</v>
      </c>
      <c r="X511" s="4" t="str">
        <f t="shared" si="71"/>
        <v/>
      </c>
      <c r="Y511" s="4" t="str">
        <f t="shared" si="73"/>
        <v/>
      </c>
      <c r="Z511" s="4" t="str">
        <f t="shared" si="73"/>
        <v/>
      </c>
      <c r="AA511" s="4" t="str">
        <f t="shared" si="73"/>
        <v/>
      </c>
      <c r="AB511" s="4" t="str">
        <f t="shared" si="73"/>
        <v/>
      </c>
      <c r="AC511" s="4" t="str">
        <f t="shared" si="73"/>
        <v/>
      </c>
      <c r="AD511" s="4" t="str">
        <f t="shared" si="73"/>
        <v/>
      </c>
      <c r="AE511" s="4" t="str">
        <f t="shared" si="73"/>
        <v/>
      </c>
      <c r="AF511" s="4" t="str">
        <f t="shared" si="73"/>
        <v/>
      </c>
      <c r="AG511" s="4" t="str">
        <f t="shared" si="73"/>
        <v/>
      </c>
    </row>
    <row r="512" spans="1:33">
      <c r="A512" s="6">
        <f t="shared" si="70"/>
        <v>505</v>
      </c>
      <c r="B512" s="36">
        <f>TABLE!E506</f>
        <v>0</v>
      </c>
      <c r="C512" s="36">
        <f>TABLE!F506</f>
        <v>0</v>
      </c>
      <c r="D512" s="155">
        <f>TABLE!S506</f>
        <v>0</v>
      </c>
      <c r="E512" s="176" t="e">
        <f>INDEX(기업의이해[description],MATCH(B512,기업의이해[name],0))</f>
        <v>#N/A</v>
      </c>
      <c r="F512" s="179">
        <f>+TABLE!U506</f>
        <v>0</v>
      </c>
      <c r="G512" s="177" t="str">
        <f>TEXT(TABLE!R506,"0000-00-00")</f>
        <v>0000-00-00</v>
      </c>
      <c r="H512" s="59">
        <f>+TABLE!J506</f>
        <v>0</v>
      </c>
      <c r="I512" s="59">
        <f>+TABLE!K506</f>
        <v>0</v>
      </c>
      <c r="J512" s="59">
        <f>+TABLE!M506</f>
        <v>0</v>
      </c>
      <c r="K512" s="156">
        <f>+TABLE!P506</f>
        <v>0</v>
      </c>
      <c r="L512" s="156">
        <f>+TABLE!Q506</f>
        <v>0</v>
      </c>
      <c r="M512" s="138" t="str">
        <f>IFERROR(IF(MATCH($C512,'1. 개요'!$C$68:$C$78,0)&gt;0,"O"),"X")</f>
        <v>X</v>
      </c>
      <c r="N512" s="8" t="str">
        <f t="shared" si="66"/>
        <v>X</v>
      </c>
      <c r="O512" s="2" t="str" cm="1">
        <f t="array" ref="O512">IF($O$7="N/A",$N512,INDEX($P512:$S512,$O$2))</f>
        <v>X</v>
      </c>
      <c r="P512" s="38"/>
      <c r="Q512" s="1" t="str">
        <f t="shared" si="67"/>
        <v>O</v>
      </c>
      <c r="R512" s="38"/>
      <c r="S512" s="38"/>
      <c r="T512" s="8" t="str">
        <f t="shared" si="65"/>
        <v>O</v>
      </c>
      <c r="U512" s="8" t="e">
        <f t="shared" si="68"/>
        <v>#VALUE!</v>
      </c>
      <c r="V512" s="8" t="e">
        <f t="shared" si="69"/>
        <v>#VALUE!</v>
      </c>
      <c r="X512" s="4" t="str">
        <f t="shared" si="71"/>
        <v/>
      </c>
      <c r="Y512" s="4" t="str">
        <f t="shared" si="73"/>
        <v/>
      </c>
      <c r="Z512" s="4" t="str">
        <f t="shared" si="73"/>
        <v/>
      </c>
      <c r="AA512" s="4" t="str">
        <f t="shared" si="73"/>
        <v/>
      </c>
      <c r="AB512" s="4" t="str">
        <f t="shared" si="73"/>
        <v/>
      </c>
      <c r="AC512" s="4" t="str">
        <f t="shared" si="73"/>
        <v/>
      </c>
      <c r="AD512" s="4" t="str">
        <f t="shared" si="73"/>
        <v/>
      </c>
      <c r="AE512" s="4" t="str">
        <f t="shared" si="73"/>
        <v/>
      </c>
      <c r="AF512" s="4" t="str">
        <f t="shared" si="73"/>
        <v/>
      </c>
      <c r="AG512" s="4" t="str">
        <f t="shared" si="73"/>
        <v/>
      </c>
    </row>
    <row r="513" spans="1:33">
      <c r="A513" s="137">
        <f t="shared" si="70"/>
        <v>506</v>
      </c>
      <c r="B513" s="36">
        <f>TABLE!E507</f>
        <v>0</v>
      </c>
      <c r="C513" s="36">
        <f>TABLE!F507</f>
        <v>0</v>
      </c>
      <c r="D513" s="155">
        <f>TABLE!S507</f>
        <v>0</v>
      </c>
      <c r="E513" s="176" t="e">
        <f>INDEX(기업의이해[description],MATCH(B513,기업의이해[name],0))</f>
        <v>#N/A</v>
      </c>
      <c r="F513" s="179">
        <f>+TABLE!U507</f>
        <v>0</v>
      </c>
      <c r="G513" s="177" t="str">
        <f>TEXT(TABLE!R507,"0000-00-00")</f>
        <v>0000-00-00</v>
      </c>
      <c r="H513" s="59">
        <f>+TABLE!J507</f>
        <v>0</v>
      </c>
      <c r="I513" s="59">
        <f>+TABLE!K507</f>
        <v>0</v>
      </c>
      <c r="J513" s="59">
        <f>+TABLE!M507</f>
        <v>0</v>
      </c>
      <c r="K513" s="156">
        <f>+TABLE!P507</f>
        <v>0</v>
      </c>
      <c r="L513" s="156">
        <f>+TABLE!Q507</f>
        <v>0</v>
      </c>
      <c r="M513" s="138" t="str">
        <f>IFERROR(IF(MATCH($C513,'1. 개요'!$C$68:$C$78,0)&gt;0,"O"),"X")</f>
        <v>X</v>
      </c>
      <c r="N513" s="8" t="str">
        <f t="shared" si="66"/>
        <v>X</v>
      </c>
      <c r="O513" s="2" t="str" cm="1">
        <f t="array" ref="O513">IF($O$7="N/A",$N513,INDEX($P513:$S513,$O$2))</f>
        <v>X</v>
      </c>
      <c r="P513" s="38"/>
      <c r="Q513" s="1" t="str">
        <f t="shared" si="67"/>
        <v>O</v>
      </c>
      <c r="R513" s="38"/>
      <c r="S513" s="38"/>
      <c r="T513" s="8" t="str">
        <f t="shared" si="65"/>
        <v>O</v>
      </c>
      <c r="U513" s="8" t="e">
        <f t="shared" si="68"/>
        <v>#VALUE!</v>
      </c>
      <c r="V513" s="8" t="e">
        <f t="shared" si="69"/>
        <v>#VALUE!</v>
      </c>
      <c r="X513" s="4" t="str">
        <f t="shared" si="71"/>
        <v/>
      </c>
      <c r="Y513" s="4" t="str">
        <f t="shared" si="73"/>
        <v/>
      </c>
      <c r="Z513" s="4" t="str">
        <f t="shared" si="73"/>
        <v/>
      </c>
      <c r="AA513" s="4" t="str">
        <f t="shared" si="73"/>
        <v/>
      </c>
      <c r="AB513" s="4" t="str">
        <f t="shared" si="73"/>
        <v/>
      </c>
      <c r="AC513" s="4" t="str">
        <f t="shared" si="73"/>
        <v/>
      </c>
      <c r="AD513" s="4" t="str">
        <f t="shared" si="73"/>
        <v/>
      </c>
      <c r="AE513" s="4" t="str">
        <f t="shared" si="73"/>
        <v/>
      </c>
      <c r="AF513" s="4" t="str">
        <f t="shared" si="73"/>
        <v/>
      </c>
      <c r="AG513" s="4" t="str">
        <f t="shared" si="73"/>
        <v/>
      </c>
    </row>
    <row r="514" spans="1:33">
      <c r="A514" s="6">
        <f t="shared" si="70"/>
        <v>507</v>
      </c>
      <c r="B514" s="36">
        <f>TABLE!E508</f>
        <v>0</v>
      </c>
      <c r="C514" s="36">
        <f>TABLE!F508</f>
        <v>0</v>
      </c>
      <c r="D514" s="155">
        <f>TABLE!S508</f>
        <v>0</v>
      </c>
      <c r="E514" s="176" t="e">
        <f>INDEX(기업의이해[description],MATCH(B514,기업의이해[name],0))</f>
        <v>#N/A</v>
      </c>
      <c r="F514" s="179">
        <f>+TABLE!U508</f>
        <v>0</v>
      </c>
      <c r="G514" s="177" t="str">
        <f>TEXT(TABLE!R508,"0000-00-00")</f>
        <v>0000-00-00</v>
      </c>
      <c r="H514" s="59">
        <f>+TABLE!J508</f>
        <v>0</v>
      </c>
      <c r="I514" s="59">
        <f>+TABLE!K508</f>
        <v>0</v>
      </c>
      <c r="J514" s="59">
        <f>+TABLE!M508</f>
        <v>0</v>
      </c>
      <c r="K514" s="156">
        <f>+TABLE!P508</f>
        <v>0</v>
      </c>
      <c r="L514" s="156">
        <f>+TABLE!Q508</f>
        <v>0</v>
      </c>
      <c r="M514" s="138" t="str">
        <f>IFERROR(IF(MATCH($C514,'1. 개요'!$C$68:$C$78,0)&gt;0,"O"),"X")</f>
        <v>X</v>
      </c>
      <c r="N514" s="8" t="str">
        <f t="shared" si="66"/>
        <v>X</v>
      </c>
      <c r="O514" s="2" t="str" cm="1">
        <f t="array" ref="O514">IF($O$7="N/A",$N514,INDEX($P514:$S514,$O$2))</f>
        <v>X</v>
      </c>
      <c r="P514" s="38"/>
      <c r="Q514" s="1" t="str">
        <f t="shared" si="67"/>
        <v>O</v>
      </c>
      <c r="R514" s="38"/>
      <c r="S514" s="38"/>
      <c r="T514" s="8" t="str">
        <f t="shared" si="65"/>
        <v>O</v>
      </c>
      <c r="U514" s="8" t="e">
        <f t="shared" si="68"/>
        <v>#VALUE!</v>
      </c>
      <c r="V514" s="8" t="e">
        <f t="shared" si="69"/>
        <v>#VALUE!</v>
      </c>
      <c r="X514" s="4" t="str">
        <f t="shared" si="71"/>
        <v/>
      </c>
      <c r="Y514" s="4" t="str">
        <f t="shared" si="73"/>
        <v/>
      </c>
      <c r="Z514" s="4" t="str">
        <f t="shared" si="73"/>
        <v/>
      </c>
      <c r="AA514" s="4" t="str">
        <f t="shared" si="73"/>
        <v/>
      </c>
      <c r="AB514" s="4" t="str">
        <f t="shared" si="73"/>
        <v/>
      </c>
      <c r="AC514" s="4" t="str">
        <f t="shared" si="73"/>
        <v/>
      </c>
      <c r="AD514" s="4" t="str">
        <f t="shared" si="73"/>
        <v/>
      </c>
      <c r="AE514" s="4" t="str">
        <f t="shared" si="73"/>
        <v/>
      </c>
      <c r="AF514" s="4" t="str">
        <f t="shared" si="73"/>
        <v/>
      </c>
      <c r="AG514" s="4" t="str">
        <f t="shared" si="73"/>
        <v/>
      </c>
    </row>
    <row r="515" spans="1:33">
      <c r="A515" s="6">
        <f t="shared" si="70"/>
        <v>508</v>
      </c>
      <c r="B515" s="36">
        <f>TABLE!E509</f>
        <v>0</v>
      </c>
      <c r="C515" s="36">
        <f>TABLE!F509</f>
        <v>0</v>
      </c>
      <c r="D515" s="155">
        <f>TABLE!S509</f>
        <v>0</v>
      </c>
      <c r="E515" s="176" t="e">
        <f>INDEX(기업의이해[description],MATCH(B515,기업의이해[name],0))</f>
        <v>#N/A</v>
      </c>
      <c r="F515" s="179">
        <f>+TABLE!U509</f>
        <v>0</v>
      </c>
      <c r="G515" s="177" t="str">
        <f>TEXT(TABLE!R509,"0000-00-00")</f>
        <v>0000-00-00</v>
      </c>
      <c r="H515" s="59">
        <f>+TABLE!J509</f>
        <v>0</v>
      </c>
      <c r="I515" s="59">
        <f>+TABLE!K509</f>
        <v>0</v>
      </c>
      <c r="J515" s="59">
        <f>+TABLE!M509</f>
        <v>0</v>
      </c>
      <c r="K515" s="156">
        <f>+TABLE!P509</f>
        <v>0</v>
      </c>
      <c r="L515" s="156">
        <f>+TABLE!Q509</f>
        <v>0</v>
      </c>
      <c r="M515" s="138" t="str">
        <f>IFERROR(IF(MATCH($C515,'1. 개요'!$C$68:$C$78,0)&gt;0,"O"),"X")</f>
        <v>X</v>
      </c>
      <c r="N515" s="8" t="str">
        <f t="shared" si="66"/>
        <v>X</v>
      </c>
      <c r="O515" s="2" t="str" cm="1">
        <f t="array" ref="O515">IF($O$7="N/A",$N515,INDEX($P515:$S515,$O$2))</f>
        <v>X</v>
      </c>
      <c r="P515" s="38"/>
      <c r="Q515" s="1" t="str">
        <f t="shared" si="67"/>
        <v>O</v>
      </c>
      <c r="R515" s="38"/>
      <c r="S515" s="38"/>
      <c r="T515" s="8" t="str">
        <f t="shared" si="65"/>
        <v>O</v>
      </c>
      <c r="U515" s="8" t="e">
        <f t="shared" si="68"/>
        <v>#VALUE!</v>
      </c>
      <c r="V515" s="8" t="e">
        <f t="shared" si="69"/>
        <v>#VALUE!</v>
      </c>
      <c r="X515" s="4" t="str">
        <f t="shared" si="71"/>
        <v/>
      </c>
      <c r="Y515" s="4" t="str">
        <f t="shared" si="73"/>
        <v/>
      </c>
      <c r="Z515" s="4" t="str">
        <f t="shared" si="73"/>
        <v/>
      </c>
      <c r="AA515" s="4" t="str">
        <f t="shared" si="73"/>
        <v/>
      </c>
      <c r="AB515" s="4" t="str">
        <f t="shared" si="73"/>
        <v/>
      </c>
      <c r="AC515" s="4" t="str">
        <f t="shared" si="73"/>
        <v/>
      </c>
      <c r="AD515" s="4" t="str">
        <f t="shared" si="73"/>
        <v/>
      </c>
      <c r="AE515" s="4" t="str">
        <f t="shared" si="73"/>
        <v/>
      </c>
      <c r="AF515" s="4" t="str">
        <f t="shared" si="73"/>
        <v/>
      </c>
      <c r="AG515" s="4" t="str">
        <f t="shared" si="73"/>
        <v/>
      </c>
    </row>
    <row r="516" spans="1:33">
      <c r="A516" s="6">
        <f t="shared" si="70"/>
        <v>509</v>
      </c>
      <c r="B516" s="36">
        <f>TABLE!E510</f>
        <v>0</v>
      </c>
      <c r="C516" s="36">
        <f>TABLE!F510</f>
        <v>0</v>
      </c>
      <c r="D516" s="155">
        <f>TABLE!S510</f>
        <v>0</v>
      </c>
      <c r="E516" s="176" t="e">
        <f>INDEX(기업의이해[description],MATCH(B516,기업의이해[name],0))</f>
        <v>#N/A</v>
      </c>
      <c r="F516" s="179">
        <f>+TABLE!U510</f>
        <v>0</v>
      </c>
      <c r="G516" s="177" t="str">
        <f>TEXT(TABLE!R510,"0000-00-00")</f>
        <v>0000-00-00</v>
      </c>
      <c r="H516" s="59">
        <f>+TABLE!J510</f>
        <v>0</v>
      </c>
      <c r="I516" s="59">
        <f>+TABLE!K510</f>
        <v>0</v>
      </c>
      <c r="J516" s="59">
        <f>+TABLE!M510</f>
        <v>0</v>
      </c>
      <c r="K516" s="156">
        <f>+TABLE!P510</f>
        <v>0</v>
      </c>
      <c r="L516" s="156">
        <f>+TABLE!Q510</f>
        <v>0</v>
      </c>
      <c r="M516" s="138" t="str">
        <f>IFERROR(IF(MATCH($C516,'1. 개요'!$C$68:$C$78,0)&gt;0,"O"),"X")</f>
        <v>X</v>
      </c>
      <c r="N516" s="8" t="str">
        <f t="shared" si="66"/>
        <v>X</v>
      </c>
      <c r="O516" s="2" t="str" cm="1">
        <f t="array" ref="O516">IF($O$7="N/A",$N516,INDEX($P516:$S516,$O$2))</f>
        <v>X</v>
      </c>
      <c r="P516" s="38"/>
      <c r="Q516" s="1" t="str">
        <f t="shared" si="67"/>
        <v>O</v>
      </c>
      <c r="R516" s="38"/>
      <c r="S516" s="38"/>
      <c r="T516" s="8" t="str">
        <f t="shared" si="65"/>
        <v>O</v>
      </c>
      <c r="U516" s="8" t="e">
        <f t="shared" si="68"/>
        <v>#VALUE!</v>
      </c>
      <c r="V516" s="8" t="e">
        <f t="shared" si="69"/>
        <v>#VALUE!</v>
      </c>
      <c r="X516" s="4" t="str">
        <f t="shared" si="71"/>
        <v/>
      </c>
      <c r="Y516" s="4" t="str">
        <f t="shared" si="73"/>
        <v/>
      </c>
      <c r="Z516" s="4" t="str">
        <f t="shared" si="73"/>
        <v/>
      </c>
      <c r="AA516" s="4" t="str">
        <f t="shared" si="73"/>
        <v/>
      </c>
      <c r="AB516" s="4" t="str">
        <f t="shared" si="73"/>
        <v/>
      </c>
      <c r="AC516" s="4" t="str">
        <f t="shared" si="73"/>
        <v/>
      </c>
      <c r="AD516" s="4" t="str">
        <f t="shared" si="73"/>
        <v/>
      </c>
      <c r="AE516" s="4" t="str">
        <f t="shared" si="73"/>
        <v/>
      </c>
      <c r="AF516" s="4" t="str">
        <f t="shared" si="73"/>
        <v/>
      </c>
      <c r="AG516" s="4" t="str">
        <f t="shared" si="73"/>
        <v/>
      </c>
    </row>
    <row r="517" spans="1:33">
      <c r="A517" s="6">
        <f t="shared" si="70"/>
        <v>510</v>
      </c>
      <c r="B517" s="36">
        <f>TABLE!E511</f>
        <v>0</v>
      </c>
      <c r="C517" s="36">
        <f>TABLE!F511</f>
        <v>0</v>
      </c>
      <c r="D517" s="155">
        <f>TABLE!S511</f>
        <v>0</v>
      </c>
      <c r="E517" s="176" t="e">
        <f>INDEX(기업의이해[description],MATCH(B517,기업의이해[name],0))</f>
        <v>#N/A</v>
      </c>
      <c r="F517" s="179">
        <f>+TABLE!U511</f>
        <v>0</v>
      </c>
      <c r="G517" s="177" t="str">
        <f>TEXT(TABLE!R511,"0000-00-00")</f>
        <v>0000-00-00</v>
      </c>
      <c r="H517" s="59">
        <f>+TABLE!J511</f>
        <v>0</v>
      </c>
      <c r="I517" s="59">
        <f>+TABLE!K511</f>
        <v>0</v>
      </c>
      <c r="J517" s="59">
        <f>+TABLE!M511</f>
        <v>0</v>
      </c>
      <c r="K517" s="156">
        <f>+TABLE!P511</f>
        <v>0</v>
      </c>
      <c r="L517" s="156">
        <f>+TABLE!Q511</f>
        <v>0</v>
      </c>
      <c r="M517" s="138" t="str">
        <f>IFERROR(IF(MATCH($C517,'1. 개요'!$C$68:$C$78,0)&gt;0,"O"),"X")</f>
        <v>X</v>
      </c>
      <c r="N517" s="8" t="str">
        <f t="shared" si="66"/>
        <v>X</v>
      </c>
      <c r="O517" s="2" t="str" cm="1">
        <f t="array" ref="O517">IF($O$7="N/A",$N517,INDEX($P517:$S517,$O$2))</f>
        <v>X</v>
      </c>
      <c r="P517" s="38"/>
      <c r="Q517" s="1" t="str">
        <f t="shared" si="67"/>
        <v>O</v>
      </c>
      <c r="R517" s="38"/>
      <c r="S517" s="38"/>
      <c r="T517" s="8" t="str">
        <f t="shared" si="65"/>
        <v>O</v>
      </c>
      <c r="U517" s="8" t="e">
        <f t="shared" si="68"/>
        <v>#VALUE!</v>
      </c>
      <c r="V517" s="8" t="e">
        <f t="shared" si="69"/>
        <v>#VALUE!</v>
      </c>
      <c r="X517" s="4" t="str">
        <f t="shared" si="71"/>
        <v/>
      </c>
      <c r="Y517" s="4" t="str">
        <f t="shared" si="73"/>
        <v/>
      </c>
      <c r="Z517" s="4" t="str">
        <f t="shared" si="73"/>
        <v/>
      </c>
      <c r="AA517" s="4" t="str">
        <f t="shared" si="73"/>
        <v/>
      </c>
      <c r="AB517" s="4" t="str">
        <f t="shared" si="73"/>
        <v/>
      </c>
      <c r="AC517" s="4" t="str">
        <f t="shared" si="73"/>
        <v/>
      </c>
      <c r="AD517" s="4" t="str">
        <f t="shared" si="73"/>
        <v/>
      </c>
      <c r="AE517" s="4" t="str">
        <f t="shared" si="73"/>
        <v/>
      </c>
      <c r="AF517" s="4" t="str">
        <f t="shared" si="73"/>
        <v/>
      </c>
      <c r="AG517" s="4" t="str">
        <f t="shared" si="73"/>
        <v/>
      </c>
    </row>
    <row r="518" spans="1:33">
      <c r="A518" s="6">
        <f t="shared" si="70"/>
        <v>511</v>
      </c>
      <c r="B518" s="36">
        <f>TABLE!E512</f>
        <v>0</v>
      </c>
      <c r="C518" s="36">
        <f>TABLE!F512</f>
        <v>0</v>
      </c>
      <c r="D518" s="155">
        <f>TABLE!S512</f>
        <v>0</v>
      </c>
      <c r="E518" s="176" t="e">
        <f>INDEX(기업의이해[description],MATCH(B518,기업의이해[name],0))</f>
        <v>#N/A</v>
      </c>
      <c r="F518" s="179">
        <f>+TABLE!U512</f>
        <v>0</v>
      </c>
      <c r="G518" s="177" t="str">
        <f>TEXT(TABLE!R512,"0000-00-00")</f>
        <v>0000-00-00</v>
      </c>
      <c r="H518" s="59">
        <f>+TABLE!J512</f>
        <v>0</v>
      </c>
      <c r="I518" s="59">
        <f>+TABLE!K512</f>
        <v>0</v>
      </c>
      <c r="J518" s="59">
        <f>+TABLE!M512</f>
        <v>0</v>
      </c>
      <c r="K518" s="156">
        <f>+TABLE!P512</f>
        <v>0</v>
      </c>
      <c r="L518" s="156">
        <f>+TABLE!Q512</f>
        <v>0</v>
      </c>
      <c r="M518" s="138" t="str">
        <f>IFERROR(IF(MATCH($C518,'1. 개요'!$C$68:$C$78,0)&gt;0,"O"),"X")</f>
        <v>X</v>
      </c>
      <c r="N518" s="8" t="str">
        <f t="shared" si="66"/>
        <v>X</v>
      </c>
      <c r="O518" s="2" t="str" cm="1">
        <f t="array" ref="O518">IF($O$7="N/A",$N518,INDEX($P518:$S518,$O$2))</f>
        <v>X</v>
      </c>
      <c r="P518" s="38"/>
      <c r="Q518" s="1" t="str">
        <f t="shared" si="67"/>
        <v>O</v>
      </c>
      <c r="R518" s="38"/>
      <c r="S518" s="38"/>
      <c r="T518" s="8" t="str">
        <f t="shared" si="65"/>
        <v>O</v>
      </c>
      <c r="U518" s="8" t="e">
        <f t="shared" si="68"/>
        <v>#VALUE!</v>
      </c>
      <c r="V518" s="8" t="e">
        <f t="shared" si="69"/>
        <v>#VALUE!</v>
      </c>
      <c r="X518" s="4" t="str">
        <f t="shared" si="71"/>
        <v/>
      </c>
      <c r="Y518" s="4" t="str">
        <f t="shared" si="73"/>
        <v/>
      </c>
      <c r="Z518" s="4" t="str">
        <f t="shared" si="73"/>
        <v/>
      </c>
      <c r="AA518" s="4" t="str">
        <f t="shared" si="73"/>
        <v/>
      </c>
      <c r="AB518" s="4" t="str">
        <f t="shared" si="73"/>
        <v/>
      </c>
      <c r="AC518" s="4" t="str">
        <f t="shared" si="73"/>
        <v/>
      </c>
      <c r="AD518" s="4" t="str">
        <f t="shared" si="73"/>
        <v/>
      </c>
      <c r="AE518" s="4" t="str">
        <f t="shared" si="73"/>
        <v/>
      </c>
      <c r="AF518" s="4" t="str">
        <f t="shared" si="73"/>
        <v/>
      </c>
      <c r="AG518" s="4" t="str">
        <f t="shared" si="73"/>
        <v/>
      </c>
    </row>
    <row r="519" spans="1:33">
      <c r="A519" s="137">
        <f t="shared" si="70"/>
        <v>512</v>
      </c>
      <c r="B519" s="36">
        <f>TABLE!E513</f>
        <v>0</v>
      </c>
      <c r="C519" s="36">
        <f>TABLE!F513</f>
        <v>0</v>
      </c>
      <c r="D519" s="155">
        <f>TABLE!S513</f>
        <v>0</v>
      </c>
      <c r="E519" s="176" t="e">
        <f>INDEX(기업의이해[description],MATCH(B519,기업의이해[name],0))</f>
        <v>#N/A</v>
      </c>
      <c r="F519" s="179">
        <f>+TABLE!U513</f>
        <v>0</v>
      </c>
      <c r="G519" s="177" t="str">
        <f>TEXT(TABLE!R513,"0000-00-00")</f>
        <v>0000-00-00</v>
      </c>
      <c r="H519" s="59">
        <f>+TABLE!J513</f>
        <v>0</v>
      </c>
      <c r="I519" s="59">
        <f>+TABLE!K513</f>
        <v>0</v>
      </c>
      <c r="J519" s="59">
        <f>+TABLE!M513</f>
        <v>0</v>
      </c>
      <c r="K519" s="156">
        <f>+TABLE!P513</f>
        <v>0</v>
      </c>
      <c r="L519" s="156">
        <f>+TABLE!Q513</f>
        <v>0</v>
      </c>
      <c r="M519" s="138" t="str">
        <f>IFERROR(IF(MATCH($C519,'1. 개요'!$C$68:$C$78,0)&gt;0,"O"),"X")</f>
        <v>X</v>
      </c>
      <c r="N519" s="8" t="str">
        <f t="shared" si="66"/>
        <v>X</v>
      </c>
      <c r="O519" s="2" t="str" cm="1">
        <f t="array" ref="O519">IF($O$7="N/A",$N519,INDEX($P519:$S519,$O$2))</f>
        <v>X</v>
      </c>
      <c r="P519" s="38"/>
      <c r="Q519" s="1" t="str">
        <f t="shared" si="67"/>
        <v>O</v>
      </c>
      <c r="R519" s="38"/>
      <c r="S519" s="38"/>
      <c r="T519" s="8" t="str">
        <f t="shared" si="65"/>
        <v>O</v>
      </c>
      <c r="U519" s="8" t="e">
        <f t="shared" si="68"/>
        <v>#VALUE!</v>
      </c>
      <c r="V519" s="8" t="e">
        <f t="shared" si="69"/>
        <v>#VALUE!</v>
      </c>
      <c r="X519" s="4" t="str">
        <f t="shared" si="71"/>
        <v/>
      </c>
      <c r="Y519" s="4" t="str">
        <f t="shared" si="73"/>
        <v/>
      </c>
      <c r="Z519" s="4" t="str">
        <f t="shared" si="73"/>
        <v/>
      </c>
      <c r="AA519" s="4" t="str">
        <f t="shared" si="73"/>
        <v/>
      </c>
      <c r="AB519" s="4" t="str">
        <f t="shared" si="73"/>
        <v/>
      </c>
      <c r="AC519" s="4" t="str">
        <f t="shared" si="73"/>
        <v/>
      </c>
      <c r="AD519" s="4" t="str">
        <f t="shared" si="73"/>
        <v/>
      </c>
      <c r="AE519" s="4" t="str">
        <f t="shared" si="73"/>
        <v/>
      </c>
      <c r="AF519" s="4" t="str">
        <f t="shared" si="73"/>
        <v/>
      </c>
      <c r="AG519" s="4" t="str">
        <f t="shared" si="73"/>
        <v/>
      </c>
    </row>
    <row r="520" spans="1:33">
      <c r="A520" s="6">
        <f t="shared" si="70"/>
        <v>513</v>
      </c>
      <c r="B520" s="36">
        <f>TABLE!E514</f>
        <v>0</v>
      </c>
      <c r="C520" s="36">
        <f>TABLE!F514</f>
        <v>0</v>
      </c>
      <c r="D520" s="155">
        <f>TABLE!S514</f>
        <v>0</v>
      </c>
      <c r="E520" s="176" t="e">
        <f>INDEX(기업의이해[description],MATCH(B520,기업의이해[name],0))</f>
        <v>#N/A</v>
      </c>
      <c r="F520" s="179">
        <f>+TABLE!U514</f>
        <v>0</v>
      </c>
      <c r="G520" s="177" t="str">
        <f>TEXT(TABLE!R514,"0000-00-00")</f>
        <v>0000-00-00</v>
      </c>
      <c r="H520" s="59">
        <f>+TABLE!J514</f>
        <v>0</v>
      </c>
      <c r="I520" s="59">
        <f>+TABLE!K514</f>
        <v>0</v>
      </c>
      <c r="J520" s="59">
        <f>+TABLE!M514</f>
        <v>0</v>
      </c>
      <c r="K520" s="156">
        <f>+TABLE!P514</f>
        <v>0</v>
      </c>
      <c r="L520" s="156">
        <f>+TABLE!Q514</f>
        <v>0</v>
      </c>
      <c r="M520" s="138" t="str">
        <f>IFERROR(IF(MATCH($C520,'1. 개요'!$C$68:$C$78,0)&gt;0,"O"),"X")</f>
        <v>X</v>
      </c>
      <c r="N520" s="8" t="str">
        <f t="shared" si="66"/>
        <v>X</v>
      </c>
      <c r="O520" s="2" t="str" cm="1">
        <f t="array" ref="O520">IF($O$7="N/A",$N520,INDEX($P520:$S520,$O$2))</f>
        <v>X</v>
      </c>
      <c r="P520" s="38"/>
      <c r="Q520" s="1" t="str">
        <f t="shared" si="67"/>
        <v>O</v>
      </c>
      <c r="R520" s="38"/>
      <c r="S520" s="38"/>
      <c r="T520" s="8" t="str">
        <f t="shared" ref="T520:T583" si="74">IF(OR(K520="정지",L520="관리"),"X","O")</f>
        <v>O</v>
      </c>
      <c r="U520" s="8" t="e">
        <f t="shared" si="68"/>
        <v>#VALUE!</v>
      </c>
      <c r="V520" s="8" t="e">
        <f t="shared" si="69"/>
        <v>#VALUE!</v>
      </c>
      <c r="X520" s="4" t="str">
        <f t="shared" si="71"/>
        <v/>
      </c>
      <c r="Y520" s="4" t="str">
        <f t="shared" si="73"/>
        <v/>
      </c>
      <c r="Z520" s="4" t="str">
        <f t="shared" si="73"/>
        <v/>
      </c>
      <c r="AA520" s="4" t="str">
        <f t="shared" si="73"/>
        <v/>
      </c>
      <c r="AB520" s="4" t="str">
        <f t="shared" si="73"/>
        <v/>
      </c>
      <c r="AC520" s="4" t="str">
        <f t="shared" si="73"/>
        <v/>
      </c>
      <c r="AD520" s="4" t="str">
        <f t="shared" si="73"/>
        <v/>
      </c>
      <c r="AE520" s="4" t="str">
        <f t="shared" si="73"/>
        <v/>
      </c>
      <c r="AF520" s="4" t="str">
        <f t="shared" si="73"/>
        <v/>
      </c>
      <c r="AG520" s="4" t="str">
        <f t="shared" si="73"/>
        <v/>
      </c>
    </row>
    <row r="521" spans="1:33">
      <c r="A521" s="6">
        <f t="shared" si="70"/>
        <v>514</v>
      </c>
      <c r="B521" s="36">
        <f>TABLE!E515</f>
        <v>0</v>
      </c>
      <c r="C521" s="36">
        <f>TABLE!F515</f>
        <v>0</v>
      </c>
      <c r="D521" s="155">
        <f>TABLE!S515</f>
        <v>0</v>
      </c>
      <c r="E521" s="176" t="e">
        <f>INDEX(기업의이해[description],MATCH(B521,기업의이해[name],0))</f>
        <v>#N/A</v>
      </c>
      <c r="F521" s="179">
        <f>+TABLE!U515</f>
        <v>0</v>
      </c>
      <c r="G521" s="177" t="str">
        <f>TEXT(TABLE!R515,"0000-00-00")</f>
        <v>0000-00-00</v>
      </c>
      <c r="H521" s="59">
        <f>+TABLE!J515</f>
        <v>0</v>
      </c>
      <c r="I521" s="59">
        <f>+TABLE!K515</f>
        <v>0</v>
      </c>
      <c r="J521" s="59">
        <f>+TABLE!M515</f>
        <v>0</v>
      </c>
      <c r="K521" s="156">
        <f>+TABLE!P515</f>
        <v>0</v>
      </c>
      <c r="L521" s="156">
        <f>+TABLE!Q515</f>
        <v>0</v>
      </c>
      <c r="M521" s="138" t="str">
        <f>IFERROR(IF(MATCH($C521,'1. 개요'!$C$68:$C$78,0)&gt;0,"O"),"X")</f>
        <v>X</v>
      </c>
      <c r="N521" s="8" t="str">
        <f t="shared" ref="N521:N584" si="75">IF(SUM(X521:AG521)=0,"X","O")</f>
        <v>X</v>
      </c>
      <c r="O521" s="2" t="str" cm="1">
        <f t="array" ref="O521">IF($O$7="N/A",$N521,INDEX($P521:$S521,$O$2))</f>
        <v>X</v>
      </c>
      <c r="P521" s="38"/>
      <c r="Q521" s="1" t="str">
        <f t="shared" ref="Q521:Q584" si="76">IF(MIN($I521:$J521)&lt;0,"check","O")</f>
        <v>O</v>
      </c>
      <c r="R521" s="38"/>
      <c r="S521" s="38"/>
      <c r="T521" s="8" t="str">
        <f t="shared" si="74"/>
        <v>O</v>
      </c>
      <c r="U521" s="8" t="e">
        <f t="shared" ref="U521:U584" si="77">IF(($C$6-G521)&lt;730,"X","O")</f>
        <v>#VALUE!</v>
      </c>
      <c r="V521" s="8" t="e">
        <f t="shared" ref="V521:V584" si="78">IF(AND(M521="O", N521="O", O521="O", T521="O", U521="O"), "O", "X")</f>
        <v>#VALUE!</v>
      </c>
      <c r="X521" s="4" t="str">
        <f t="shared" si="71"/>
        <v/>
      </c>
      <c r="Y521" s="4" t="str">
        <f t="shared" si="73"/>
        <v/>
      </c>
      <c r="Z521" s="4" t="str">
        <f t="shared" si="73"/>
        <v/>
      </c>
      <c r="AA521" s="4" t="str">
        <f t="shared" si="73"/>
        <v/>
      </c>
      <c r="AB521" s="4" t="str">
        <f t="shared" si="73"/>
        <v/>
      </c>
      <c r="AC521" s="4" t="str">
        <f t="shared" si="73"/>
        <v/>
      </c>
      <c r="AD521" s="4" t="str">
        <f t="shared" si="73"/>
        <v/>
      </c>
      <c r="AE521" s="4" t="str">
        <f t="shared" si="73"/>
        <v/>
      </c>
      <c r="AF521" s="4" t="str">
        <f t="shared" si="73"/>
        <v/>
      </c>
      <c r="AG521" s="4" t="str">
        <f t="shared" si="73"/>
        <v/>
      </c>
    </row>
    <row r="522" spans="1:33">
      <c r="A522" s="6">
        <f t="shared" ref="A522:A585" si="79">A521+1</f>
        <v>515</v>
      </c>
      <c r="B522" s="36">
        <f>TABLE!E516</f>
        <v>0</v>
      </c>
      <c r="C522" s="36">
        <f>TABLE!F516</f>
        <v>0</v>
      </c>
      <c r="D522" s="155">
        <f>TABLE!S516</f>
        <v>0</v>
      </c>
      <c r="E522" s="176" t="e">
        <f>INDEX(기업의이해[description],MATCH(B522,기업의이해[name],0))</f>
        <v>#N/A</v>
      </c>
      <c r="F522" s="179">
        <f>+TABLE!U516</f>
        <v>0</v>
      </c>
      <c r="G522" s="177" t="str">
        <f>TEXT(TABLE!R516,"0000-00-00")</f>
        <v>0000-00-00</v>
      </c>
      <c r="H522" s="59">
        <f>+TABLE!J516</f>
        <v>0</v>
      </c>
      <c r="I522" s="59">
        <f>+TABLE!K516</f>
        <v>0</v>
      </c>
      <c r="J522" s="59">
        <f>+TABLE!M516</f>
        <v>0</v>
      </c>
      <c r="K522" s="156">
        <f>+TABLE!P516</f>
        <v>0</v>
      </c>
      <c r="L522" s="156">
        <f>+TABLE!Q516</f>
        <v>0</v>
      </c>
      <c r="M522" s="138" t="str">
        <f>IFERROR(IF(MATCH($C522,'1. 개요'!$C$68:$C$78,0)&gt;0,"O"),"X")</f>
        <v>X</v>
      </c>
      <c r="N522" s="8" t="str">
        <f t="shared" si="75"/>
        <v>X</v>
      </c>
      <c r="O522" s="2" t="str" cm="1">
        <f t="array" ref="O522">IF($O$7="N/A",$N522,INDEX($P522:$S522,$O$2))</f>
        <v>X</v>
      </c>
      <c r="P522" s="38"/>
      <c r="Q522" s="1" t="str">
        <f t="shared" si="76"/>
        <v>O</v>
      </c>
      <c r="R522" s="38"/>
      <c r="S522" s="38"/>
      <c r="T522" s="8" t="str">
        <f t="shared" si="74"/>
        <v>O</v>
      </c>
      <c r="U522" s="8" t="e">
        <f t="shared" si="77"/>
        <v>#VALUE!</v>
      </c>
      <c r="V522" s="8" t="e">
        <f t="shared" si="78"/>
        <v>#VALUE!</v>
      </c>
      <c r="X522" s="4" t="str">
        <f t="shared" ref="X522:X585" si="80">IF(X$7="N/A", "", COUNTIF($D522:$E522, "*" &amp; X$7 &amp; "*"))</f>
        <v/>
      </c>
      <c r="Y522" s="4" t="str">
        <f t="shared" si="73"/>
        <v/>
      </c>
      <c r="Z522" s="4" t="str">
        <f t="shared" si="73"/>
        <v/>
      </c>
      <c r="AA522" s="4" t="str">
        <f t="shared" si="73"/>
        <v/>
      </c>
      <c r="AB522" s="4" t="str">
        <f t="shared" si="73"/>
        <v/>
      </c>
      <c r="AC522" s="4" t="str">
        <f t="shared" si="73"/>
        <v/>
      </c>
      <c r="AD522" s="4" t="str">
        <f t="shared" si="73"/>
        <v/>
      </c>
      <c r="AE522" s="4" t="str">
        <f t="shared" si="73"/>
        <v/>
      </c>
      <c r="AF522" s="4" t="str">
        <f t="shared" si="73"/>
        <v/>
      </c>
      <c r="AG522" s="4" t="str">
        <f t="shared" si="73"/>
        <v/>
      </c>
    </row>
    <row r="523" spans="1:33">
      <c r="A523" s="137">
        <f t="shared" si="79"/>
        <v>516</v>
      </c>
      <c r="B523" s="36">
        <f>TABLE!E517</f>
        <v>0</v>
      </c>
      <c r="C523" s="36">
        <f>TABLE!F517</f>
        <v>0</v>
      </c>
      <c r="D523" s="155">
        <f>TABLE!S517</f>
        <v>0</v>
      </c>
      <c r="E523" s="176" t="e">
        <f>INDEX(기업의이해[description],MATCH(B523,기업의이해[name],0))</f>
        <v>#N/A</v>
      </c>
      <c r="F523" s="179">
        <f>+TABLE!U517</f>
        <v>0</v>
      </c>
      <c r="G523" s="177" t="str">
        <f>TEXT(TABLE!R517,"0000-00-00")</f>
        <v>0000-00-00</v>
      </c>
      <c r="H523" s="59">
        <f>+TABLE!J517</f>
        <v>0</v>
      </c>
      <c r="I523" s="59">
        <f>+TABLE!K517</f>
        <v>0</v>
      </c>
      <c r="J523" s="59">
        <f>+TABLE!M517</f>
        <v>0</v>
      </c>
      <c r="K523" s="156">
        <f>+TABLE!P517</f>
        <v>0</v>
      </c>
      <c r="L523" s="156">
        <f>+TABLE!Q517</f>
        <v>0</v>
      </c>
      <c r="M523" s="138" t="str">
        <f>IFERROR(IF(MATCH($C523,'1. 개요'!$C$68:$C$78,0)&gt;0,"O"),"X")</f>
        <v>X</v>
      </c>
      <c r="N523" s="8" t="str">
        <f t="shared" si="75"/>
        <v>X</v>
      </c>
      <c r="O523" s="2" t="str" cm="1">
        <f t="array" ref="O523">IF($O$7="N/A",$N523,INDEX($P523:$S523,$O$2))</f>
        <v>X</v>
      </c>
      <c r="P523" s="38"/>
      <c r="Q523" s="1" t="str">
        <f t="shared" si="76"/>
        <v>O</v>
      </c>
      <c r="R523" s="38"/>
      <c r="S523" s="38"/>
      <c r="T523" s="8" t="str">
        <f t="shared" si="74"/>
        <v>O</v>
      </c>
      <c r="U523" s="8" t="e">
        <f t="shared" si="77"/>
        <v>#VALUE!</v>
      </c>
      <c r="V523" s="8" t="e">
        <f t="shared" si="78"/>
        <v>#VALUE!</v>
      </c>
      <c r="X523" s="4" t="str">
        <f t="shared" si="80"/>
        <v/>
      </c>
      <c r="Y523" s="4" t="str">
        <f t="shared" si="73"/>
        <v/>
      </c>
      <c r="Z523" s="4" t="str">
        <f t="shared" si="73"/>
        <v/>
      </c>
      <c r="AA523" s="4" t="str">
        <f t="shared" si="73"/>
        <v/>
      </c>
      <c r="AB523" s="4" t="str">
        <f t="shared" si="73"/>
        <v/>
      </c>
      <c r="AC523" s="4" t="str">
        <f t="shared" si="73"/>
        <v/>
      </c>
      <c r="AD523" s="4" t="str">
        <f t="shared" si="73"/>
        <v/>
      </c>
      <c r="AE523" s="4" t="str">
        <f t="shared" si="73"/>
        <v/>
      </c>
      <c r="AF523" s="4" t="str">
        <f t="shared" si="73"/>
        <v/>
      </c>
      <c r="AG523" s="4" t="str">
        <f t="shared" si="73"/>
        <v/>
      </c>
    </row>
    <row r="524" spans="1:33">
      <c r="A524" s="6">
        <f t="shared" si="79"/>
        <v>517</v>
      </c>
      <c r="B524" s="36">
        <f>TABLE!E518</f>
        <v>0</v>
      </c>
      <c r="C524" s="36">
        <f>TABLE!F518</f>
        <v>0</v>
      </c>
      <c r="D524" s="155">
        <f>TABLE!S518</f>
        <v>0</v>
      </c>
      <c r="E524" s="176" t="e">
        <f>INDEX(기업의이해[description],MATCH(B524,기업의이해[name],0))</f>
        <v>#N/A</v>
      </c>
      <c r="F524" s="179">
        <f>+TABLE!U518</f>
        <v>0</v>
      </c>
      <c r="G524" s="177" t="str">
        <f>TEXT(TABLE!R518,"0000-00-00")</f>
        <v>0000-00-00</v>
      </c>
      <c r="H524" s="59">
        <f>+TABLE!J518</f>
        <v>0</v>
      </c>
      <c r="I524" s="59">
        <f>+TABLE!K518</f>
        <v>0</v>
      </c>
      <c r="J524" s="59">
        <f>+TABLE!M518</f>
        <v>0</v>
      </c>
      <c r="K524" s="156">
        <f>+TABLE!P518</f>
        <v>0</v>
      </c>
      <c r="L524" s="156">
        <f>+TABLE!Q518</f>
        <v>0</v>
      </c>
      <c r="M524" s="138" t="str">
        <f>IFERROR(IF(MATCH($C524,'1. 개요'!$C$68:$C$78,0)&gt;0,"O"),"X")</f>
        <v>X</v>
      </c>
      <c r="N524" s="8" t="str">
        <f t="shared" si="75"/>
        <v>X</v>
      </c>
      <c r="O524" s="2" t="str" cm="1">
        <f t="array" ref="O524">IF($O$7="N/A",$N524,INDEX($P524:$S524,$O$2))</f>
        <v>X</v>
      </c>
      <c r="P524" s="38"/>
      <c r="Q524" s="1" t="str">
        <f t="shared" si="76"/>
        <v>O</v>
      </c>
      <c r="R524" s="38"/>
      <c r="S524" s="38"/>
      <c r="T524" s="8" t="str">
        <f t="shared" si="74"/>
        <v>O</v>
      </c>
      <c r="U524" s="8" t="e">
        <f t="shared" si="77"/>
        <v>#VALUE!</v>
      </c>
      <c r="V524" s="8" t="e">
        <f t="shared" si="78"/>
        <v>#VALUE!</v>
      </c>
      <c r="X524" s="4" t="str">
        <f t="shared" si="80"/>
        <v/>
      </c>
      <c r="Y524" s="4" t="str">
        <f t="shared" si="73"/>
        <v/>
      </c>
      <c r="Z524" s="4" t="str">
        <f t="shared" si="73"/>
        <v/>
      </c>
      <c r="AA524" s="4" t="str">
        <f t="shared" si="73"/>
        <v/>
      </c>
      <c r="AB524" s="4" t="str">
        <f t="shared" si="73"/>
        <v/>
      </c>
      <c r="AC524" s="4" t="str">
        <f t="shared" si="73"/>
        <v/>
      </c>
      <c r="AD524" s="4" t="str">
        <f t="shared" si="73"/>
        <v/>
      </c>
      <c r="AE524" s="4" t="str">
        <f t="shared" si="73"/>
        <v/>
      </c>
      <c r="AF524" s="4" t="str">
        <f t="shared" si="73"/>
        <v/>
      </c>
      <c r="AG524" s="4" t="str">
        <f t="shared" si="73"/>
        <v/>
      </c>
    </row>
    <row r="525" spans="1:33">
      <c r="A525" s="6">
        <f t="shared" si="79"/>
        <v>518</v>
      </c>
      <c r="B525" s="36">
        <f>TABLE!E519</f>
        <v>0</v>
      </c>
      <c r="C525" s="36">
        <f>TABLE!F519</f>
        <v>0</v>
      </c>
      <c r="D525" s="155">
        <f>TABLE!S519</f>
        <v>0</v>
      </c>
      <c r="E525" s="176" t="e">
        <f>INDEX(기업의이해[description],MATCH(B525,기업의이해[name],0))</f>
        <v>#N/A</v>
      </c>
      <c r="F525" s="179">
        <f>+TABLE!U519</f>
        <v>0</v>
      </c>
      <c r="G525" s="177" t="str">
        <f>TEXT(TABLE!R519,"0000-00-00")</f>
        <v>0000-00-00</v>
      </c>
      <c r="H525" s="59">
        <f>+TABLE!J519</f>
        <v>0</v>
      </c>
      <c r="I525" s="59">
        <f>+TABLE!K519</f>
        <v>0</v>
      </c>
      <c r="J525" s="59">
        <f>+TABLE!M519</f>
        <v>0</v>
      </c>
      <c r="K525" s="156">
        <f>+TABLE!P519</f>
        <v>0</v>
      </c>
      <c r="L525" s="156">
        <f>+TABLE!Q519</f>
        <v>0</v>
      </c>
      <c r="M525" s="138" t="str">
        <f>IFERROR(IF(MATCH($C525,'1. 개요'!$C$68:$C$78,0)&gt;0,"O"),"X")</f>
        <v>X</v>
      </c>
      <c r="N525" s="8" t="str">
        <f t="shared" si="75"/>
        <v>X</v>
      </c>
      <c r="O525" s="2" t="str" cm="1">
        <f t="array" ref="O525">IF($O$7="N/A",$N525,INDEX($P525:$S525,$O$2))</f>
        <v>X</v>
      </c>
      <c r="P525" s="38"/>
      <c r="Q525" s="1" t="str">
        <f t="shared" si="76"/>
        <v>O</v>
      </c>
      <c r="R525" s="38"/>
      <c r="S525" s="38"/>
      <c r="T525" s="8" t="str">
        <f t="shared" si="74"/>
        <v>O</v>
      </c>
      <c r="U525" s="8" t="e">
        <f t="shared" si="77"/>
        <v>#VALUE!</v>
      </c>
      <c r="V525" s="8" t="e">
        <f t="shared" si="78"/>
        <v>#VALUE!</v>
      </c>
      <c r="X525" s="4" t="str">
        <f t="shared" si="80"/>
        <v/>
      </c>
      <c r="Y525" s="4" t="str">
        <f t="shared" si="73"/>
        <v/>
      </c>
      <c r="Z525" s="4" t="str">
        <f t="shared" si="73"/>
        <v/>
      </c>
      <c r="AA525" s="4" t="str">
        <f t="shared" si="73"/>
        <v/>
      </c>
      <c r="AB525" s="4" t="str">
        <f t="shared" si="73"/>
        <v/>
      </c>
      <c r="AC525" s="4" t="str">
        <f t="shared" si="73"/>
        <v/>
      </c>
      <c r="AD525" s="4" t="str">
        <f t="shared" si="73"/>
        <v/>
      </c>
      <c r="AE525" s="4" t="str">
        <f t="shared" si="73"/>
        <v/>
      </c>
      <c r="AF525" s="4" t="str">
        <f t="shared" si="73"/>
        <v/>
      </c>
      <c r="AG525" s="4" t="str">
        <f t="shared" si="73"/>
        <v/>
      </c>
    </row>
    <row r="526" spans="1:33">
      <c r="A526" s="137">
        <f t="shared" si="79"/>
        <v>519</v>
      </c>
      <c r="B526" s="36">
        <f>TABLE!E520</f>
        <v>0</v>
      </c>
      <c r="C526" s="36">
        <f>TABLE!F520</f>
        <v>0</v>
      </c>
      <c r="D526" s="155">
        <f>TABLE!S520</f>
        <v>0</v>
      </c>
      <c r="E526" s="176" t="e">
        <f>INDEX(기업의이해[description],MATCH(B526,기업의이해[name],0))</f>
        <v>#N/A</v>
      </c>
      <c r="F526" s="179">
        <f>+TABLE!U520</f>
        <v>0</v>
      </c>
      <c r="G526" s="177" t="str">
        <f>TEXT(TABLE!R520,"0000-00-00")</f>
        <v>0000-00-00</v>
      </c>
      <c r="H526" s="59">
        <f>+TABLE!J520</f>
        <v>0</v>
      </c>
      <c r="I526" s="59">
        <f>+TABLE!K520</f>
        <v>0</v>
      </c>
      <c r="J526" s="59">
        <f>+TABLE!M520</f>
        <v>0</v>
      </c>
      <c r="K526" s="156">
        <f>+TABLE!P520</f>
        <v>0</v>
      </c>
      <c r="L526" s="156">
        <f>+TABLE!Q520</f>
        <v>0</v>
      </c>
      <c r="M526" s="138" t="str">
        <f>IFERROR(IF(MATCH($C526,'1. 개요'!$C$68:$C$78,0)&gt;0,"O"),"X")</f>
        <v>X</v>
      </c>
      <c r="N526" s="8" t="str">
        <f t="shared" si="75"/>
        <v>X</v>
      </c>
      <c r="O526" s="2" t="str" cm="1">
        <f t="array" ref="O526">IF($O$7="N/A",$N526,INDEX($P526:$S526,$O$2))</f>
        <v>X</v>
      </c>
      <c r="P526" s="38"/>
      <c r="Q526" s="1" t="str">
        <f t="shared" si="76"/>
        <v>O</v>
      </c>
      <c r="R526" s="38"/>
      <c r="S526" s="38"/>
      <c r="T526" s="8" t="str">
        <f t="shared" si="74"/>
        <v>O</v>
      </c>
      <c r="U526" s="8" t="e">
        <f t="shared" si="77"/>
        <v>#VALUE!</v>
      </c>
      <c r="V526" s="8" t="e">
        <f t="shared" si="78"/>
        <v>#VALUE!</v>
      </c>
      <c r="X526" s="4" t="str">
        <f t="shared" si="80"/>
        <v/>
      </c>
      <c r="Y526" s="4" t="str">
        <f t="shared" si="73"/>
        <v/>
      </c>
      <c r="Z526" s="4" t="str">
        <f t="shared" si="73"/>
        <v/>
      </c>
      <c r="AA526" s="4" t="str">
        <f t="shared" si="73"/>
        <v/>
      </c>
      <c r="AB526" s="4" t="str">
        <f t="shared" si="73"/>
        <v/>
      </c>
      <c r="AC526" s="4" t="str">
        <f t="shared" si="73"/>
        <v/>
      </c>
      <c r="AD526" s="4" t="str">
        <f t="shared" si="73"/>
        <v/>
      </c>
      <c r="AE526" s="4" t="str">
        <f t="shared" si="73"/>
        <v/>
      </c>
      <c r="AF526" s="4" t="str">
        <f t="shared" ref="Y526:AG555" si="81">IF(AF$7="N/A", "", COUNTIF($D526:$E526, "*" &amp; AF$7 &amp; "*"))</f>
        <v/>
      </c>
      <c r="AG526" s="4" t="str">
        <f t="shared" si="81"/>
        <v/>
      </c>
    </row>
    <row r="527" spans="1:33">
      <c r="A527" s="6">
        <f t="shared" si="79"/>
        <v>520</v>
      </c>
      <c r="B527" s="36">
        <f>TABLE!E521</f>
        <v>0</v>
      </c>
      <c r="C527" s="36">
        <f>TABLE!F521</f>
        <v>0</v>
      </c>
      <c r="D527" s="155">
        <f>TABLE!S521</f>
        <v>0</v>
      </c>
      <c r="E527" s="176" t="e">
        <f>INDEX(기업의이해[description],MATCH(B527,기업의이해[name],0))</f>
        <v>#N/A</v>
      </c>
      <c r="F527" s="179">
        <f>+TABLE!U521</f>
        <v>0</v>
      </c>
      <c r="G527" s="177" t="str">
        <f>TEXT(TABLE!R521,"0000-00-00")</f>
        <v>0000-00-00</v>
      </c>
      <c r="H527" s="59">
        <f>+TABLE!J521</f>
        <v>0</v>
      </c>
      <c r="I527" s="59">
        <f>+TABLE!K521</f>
        <v>0</v>
      </c>
      <c r="J527" s="59">
        <f>+TABLE!M521</f>
        <v>0</v>
      </c>
      <c r="K527" s="156">
        <f>+TABLE!P521</f>
        <v>0</v>
      </c>
      <c r="L527" s="156">
        <f>+TABLE!Q521</f>
        <v>0</v>
      </c>
      <c r="M527" s="138" t="str">
        <f>IFERROR(IF(MATCH($C527,'1. 개요'!$C$68:$C$78,0)&gt;0,"O"),"X")</f>
        <v>X</v>
      </c>
      <c r="N527" s="8" t="str">
        <f t="shared" si="75"/>
        <v>X</v>
      </c>
      <c r="O527" s="2" t="str" cm="1">
        <f t="array" ref="O527">IF($O$7="N/A",$N527,INDEX($P527:$S527,$O$2))</f>
        <v>X</v>
      </c>
      <c r="P527" s="38"/>
      <c r="Q527" s="1" t="str">
        <f t="shared" si="76"/>
        <v>O</v>
      </c>
      <c r="R527" s="38"/>
      <c r="S527" s="38"/>
      <c r="T527" s="8" t="str">
        <f t="shared" si="74"/>
        <v>O</v>
      </c>
      <c r="U527" s="8" t="e">
        <f t="shared" si="77"/>
        <v>#VALUE!</v>
      </c>
      <c r="V527" s="8" t="e">
        <f t="shared" si="78"/>
        <v>#VALUE!</v>
      </c>
      <c r="X527" s="4" t="str">
        <f t="shared" si="80"/>
        <v/>
      </c>
      <c r="Y527" s="4" t="str">
        <f t="shared" si="81"/>
        <v/>
      </c>
      <c r="Z527" s="4" t="str">
        <f t="shared" si="81"/>
        <v/>
      </c>
      <c r="AA527" s="4" t="str">
        <f t="shared" si="81"/>
        <v/>
      </c>
      <c r="AB527" s="4" t="str">
        <f t="shared" si="81"/>
        <v/>
      </c>
      <c r="AC527" s="4" t="str">
        <f t="shared" si="81"/>
        <v/>
      </c>
      <c r="AD527" s="4" t="str">
        <f t="shared" si="81"/>
        <v/>
      </c>
      <c r="AE527" s="4" t="str">
        <f t="shared" si="81"/>
        <v/>
      </c>
      <c r="AF527" s="4" t="str">
        <f t="shared" si="81"/>
        <v/>
      </c>
      <c r="AG527" s="4" t="str">
        <f t="shared" si="81"/>
        <v/>
      </c>
    </row>
    <row r="528" spans="1:33">
      <c r="A528" s="137">
        <f t="shared" si="79"/>
        <v>521</v>
      </c>
      <c r="B528" s="36">
        <f>TABLE!E522</f>
        <v>0</v>
      </c>
      <c r="C528" s="36">
        <f>TABLE!F522</f>
        <v>0</v>
      </c>
      <c r="D528" s="155">
        <f>TABLE!S522</f>
        <v>0</v>
      </c>
      <c r="E528" s="176" t="e">
        <f>INDEX(기업의이해[description],MATCH(B528,기업의이해[name],0))</f>
        <v>#N/A</v>
      </c>
      <c r="F528" s="179">
        <f>+TABLE!U522</f>
        <v>0</v>
      </c>
      <c r="G528" s="177" t="str">
        <f>TEXT(TABLE!R522,"0000-00-00")</f>
        <v>0000-00-00</v>
      </c>
      <c r="H528" s="59">
        <f>+TABLE!J522</f>
        <v>0</v>
      </c>
      <c r="I528" s="59">
        <f>+TABLE!K522</f>
        <v>0</v>
      </c>
      <c r="J528" s="59">
        <f>+TABLE!M522</f>
        <v>0</v>
      </c>
      <c r="K528" s="156">
        <f>+TABLE!P522</f>
        <v>0</v>
      </c>
      <c r="L528" s="156">
        <f>+TABLE!Q522</f>
        <v>0</v>
      </c>
      <c r="M528" s="138" t="str">
        <f>IFERROR(IF(MATCH($C528,'1. 개요'!$C$68:$C$78,0)&gt;0,"O"),"X")</f>
        <v>X</v>
      </c>
      <c r="N528" s="8" t="str">
        <f t="shared" si="75"/>
        <v>X</v>
      </c>
      <c r="O528" s="2" t="str" cm="1">
        <f t="array" ref="O528">IF($O$7="N/A",$N528,INDEX($P528:$S528,$O$2))</f>
        <v>X</v>
      </c>
      <c r="P528" s="38"/>
      <c r="Q528" s="1" t="str">
        <f t="shared" si="76"/>
        <v>O</v>
      </c>
      <c r="R528" s="38"/>
      <c r="S528" s="38"/>
      <c r="T528" s="8" t="str">
        <f t="shared" si="74"/>
        <v>O</v>
      </c>
      <c r="U528" s="8" t="e">
        <f t="shared" si="77"/>
        <v>#VALUE!</v>
      </c>
      <c r="V528" s="8" t="e">
        <f t="shared" si="78"/>
        <v>#VALUE!</v>
      </c>
      <c r="X528" s="4" t="str">
        <f t="shared" si="80"/>
        <v/>
      </c>
      <c r="Y528" s="4" t="str">
        <f t="shared" si="81"/>
        <v/>
      </c>
      <c r="Z528" s="4" t="str">
        <f t="shared" si="81"/>
        <v/>
      </c>
      <c r="AA528" s="4" t="str">
        <f t="shared" si="81"/>
        <v/>
      </c>
      <c r="AB528" s="4" t="str">
        <f t="shared" si="81"/>
        <v/>
      </c>
      <c r="AC528" s="4" t="str">
        <f t="shared" si="81"/>
        <v/>
      </c>
      <c r="AD528" s="4" t="str">
        <f t="shared" si="81"/>
        <v/>
      </c>
      <c r="AE528" s="4" t="str">
        <f t="shared" si="81"/>
        <v/>
      </c>
      <c r="AF528" s="4" t="str">
        <f t="shared" si="81"/>
        <v/>
      </c>
      <c r="AG528" s="4" t="str">
        <f t="shared" si="81"/>
        <v/>
      </c>
    </row>
    <row r="529" spans="1:33">
      <c r="A529" s="6">
        <f t="shared" si="79"/>
        <v>522</v>
      </c>
      <c r="B529" s="36">
        <f>TABLE!E523</f>
        <v>0</v>
      </c>
      <c r="C529" s="36">
        <f>TABLE!F523</f>
        <v>0</v>
      </c>
      <c r="D529" s="155">
        <f>TABLE!S523</f>
        <v>0</v>
      </c>
      <c r="E529" s="176" t="e">
        <f>INDEX(기업의이해[description],MATCH(B529,기업의이해[name],0))</f>
        <v>#N/A</v>
      </c>
      <c r="F529" s="179">
        <f>+TABLE!U523</f>
        <v>0</v>
      </c>
      <c r="G529" s="177" t="str">
        <f>TEXT(TABLE!R523,"0000-00-00")</f>
        <v>0000-00-00</v>
      </c>
      <c r="H529" s="59">
        <f>+TABLE!J523</f>
        <v>0</v>
      </c>
      <c r="I529" s="59">
        <f>+TABLE!K523</f>
        <v>0</v>
      </c>
      <c r="J529" s="59">
        <f>+TABLE!M523</f>
        <v>0</v>
      </c>
      <c r="K529" s="156">
        <f>+TABLE!P523</f>
        <v>0</v>
      </c>
      <c r="L529" s="156">
        <f>+TABLE!Q523</f>
        <v>0</v>
      </c>
      <c r="M529" s="138" t="str">
        <f>IFERROR(IF(MATCH($C529,'1. 개요'!$C$68:$C$78,0)&gt;0,"O"),"X")</f>
        <v>X</v>
      </c>
      <c r="N529" s="8" t="str">
        <f t="shared" si="75"/>
        <v>X</v>
      </c>
      <c r="O529" s="2" t="str" cm="1">
        <f t="array" ref="O529">IF($O$7="N/A",$N529,INDEX($P529:$S529,$O$2))</f>
        <v>X</v>
      </c>
      <c r="P529" s="38"/>
      <c r="Q529" s="1" t="str">
        <f t="shared" si="76"/>
        <v>O</v>
      </c>
      <c r="R529" s="38"/>
      <c r="S529" s="38"/>
      <c r="T529" s="8" t="str">
        <f t="shared" si="74"/>
        <v>O</v>
      </c>
      <c r="U529" s="8" t="e">
        <f t="shared" si="77"/>
        <v>#VALUE!</v>
      </c>
      <c r="V529" s="8" t="e">
        <f t="shared" si="78"/>
        <v>#VALUE!</v>
      </c>
      <c r="X529" s="4" t="str">
        <f t="shared" si="80"/>
        <v/>
      </c>
      <c r="Y529" s="4" t="str">
        <f t="shared" si="81"/>
        <v/>
      </c>
      <c r="Z529" s="4" t="str">
        <f t="shared" si="81"/>
        <v/>
      </c>
      <c r="AA529" s="4" t="str">
        <f t="shared" si="81"/>
        <v/>
      </c>
      <c r="AB529" s="4" t="str">
        <f t="shared" si="81"/>
        <v/>
      </c>
      <c r="AC529" s="4" t="str">
        <f t="shared" si="81"/>
        <v/>
      </c>
      <c r="AD529" s="4" t="str">
        <f t="shared" si="81"/>
        <v/>
      </c>
      <c r="AE529" s="4" t="str">
        <f t="shared" si="81"/>
        <v/>
      </c>
      <c r="AF529" s="4" t="str">
        <f t="shared" si="81"/>
        <v/>
      </c>
      <c r="AG529" s="4" t="str">
        <f t="shared" si="81"/>
        <v/>
      </c>
    </row>
    <row r="530" spans="1:33">
      <c r="A530" s="6">
        <f t="shared" si="79"/>
        <v>523</v>
      </c>
      <c r="B530" s="36">
        <f>TABLE!E524</f>
        <v>0</v>
      </c>
      <c r="C530" s="36">
        <f>TABLE!F524</f>
        <v>0</v>
      </c>
      <c r="D530" s="155">
        <f>TABLE!S524</f>
        <v>0</v>
      </c>
      <c r="E530" s="176" t="e">
        <f>INDEX(기업의이해[description],MATCH(B530,기업의이해[name],0))</f>
        <v>#N/A</v>
      </c>
      <c r="F530" s="179">
        <f>+TABLE!U524</f>
        <v>0</v>
      </c>
      <c r="G530" s="177" t="str">
        <f>TEXT(TABLE!R524,"0000-00-00")</f>
        <v>0000-00-00</v>
      </c>
      <c r="H530" s="59">
        <f>+TABLE!J524</f>
        <v>0</v>
      </c>
      <c r="I530" s="59">
        <f>+TABLE!K524</f>
        <v>0</v>
      </c>
      <c r="J530" s="59">
        <f>+TABLE!M524</f>
        <v>0</v>
      </c>
      <c r="K530" s="156">
        <f>+TABLE!P524</f>
        <v>0</v>
      </c>
      <c r="L530" s="156">
        <f>+TABLE!Q524</f>
        <v>0</v>
      </c>
      <c r="M530" s="138" t="str">
        <f>IFERROR(IF(MATCH($C530,'1. 개요'!$C$68:$C$78,0)&gt;0,"O"),"X")</f>
        <v>X</v>
      </c>
      <c r="N530" s="8" t="str">
        <f t="shared" si="75"/>
        <v>X</v>
      </c>
      <c r="O530" s="2" t="str" cm="1">
        <f t="array" ref="O530">IF($O$7="N/A",$N530,INDEX($P530:$S530,$O$2))</f>
        <v>X</v>
      </c>
      <c r="P530" s="38"/>
      <c r="Q530" s="1" t="str">
        <f t="shared" si="76"/>
        <v>O</v>
      </c>
      <c r="R530" s="38"/>
      <c r="S530" s="38"/>
      <c r="T530" s="8" t="str">
        <f t="shared" si="74"/>
        <v>O</v>
      </c>
      <c r="U530" s="8" t="e">
        <f t="shared" si="77"/>
        <v>#VALUE!</v>
      </c>
      <c r="V530" s="8" t="e">
        <f t="shared" si="78"/>
        <v>#VALUE!</v>
      </c>
      <c r="X530" s="4" t="str">
        <f t="shared" si="80"/>
        <v/>
      </c>
      <c r="Y530" s="4" t="str">
        <f t="shared" si="81"/>
        <v/>
      </c>
      <c r="Z530" s="4" t="str">
        <f t="shared" si="81"/>
        <v/>
      </c>
      <c r="AA530" s="4" t="str">
        <f t="shared" si="81"/>
        <v/>
      </c>
      <c r="AB530" s="4" t="str">
        <f t="shared" si="81"/>
        <v/>
      </c>
      <c r="AC530" s="4" t="str">
        <f t="shared" si="81"/>
        <v/>
      </c>
      <c r="AD530" s="4" t="str">
        <f t="shared" si="81"/>
        <v/>
      </c>
      <c r="AE530" s="4" t="str">
        <f t="shared" si="81"/>
        <v/>
      </c>
      <c r="AF530" s="4" t="str">
        <f t="shared" si="81"/>
        <v/>
      </c>
      <c r="AG530" s="4" t="str">
        <f t="shared" si="81"/>
        <v/>
      </c>
    </row>
    <row r="531" spans="1:33">
      <c r="A531" s="6">
        <f t="shared" si="79"/>
        <v>524</v>
      </c>
      <c r="B531" s="36">
        <f>TABLE!E525</f>
        <v>0</v>
      </c>
      <c r="C531" s="36">
        <f>TABLE!F525</f>
        <v>0</v>
      </c>
      <c r="D531" s="155">
        <f>TABLE!S525</f>
        <v>0</v>
      </c>
      <c r="E531" s="176" t="e">
        <f>INDEX(기업의이해[description],MATCH(B531,기업의이해[name],0))</f>
        <v>#N/A</v>
      </c>
      <c r="F531" s="179">
        <f>+TABLE!U525</f>
        <v>0</v>
      </c>
      <c r="G531" s="177" t="str">
        <f>TEXT(TABLE!R525,"0000-00-00")</f>
        <v>0000-00-00</v>
      </c>
      <c r="H531" s="59">
        <f>+TABLE!J525</f>
        <v>0</v>
      </c>
      <c r="I531" s="59">
        <f>+TABLE!K525</f>
        <v>0</v>
      </c>
      <c r="J531" s="59">
        <f>+TABLE!M525</f>
        <v>0</v>
      </c>
      <c r="K531" s="156">
        <f>+TABLE!P525</f>
        <v>0</v>
      </c>
      <c r="L531" s="156">
        <f>+TABLE!Q525</f>
        <v>0</v>
      </c>
      <c r="M531" s="138" t="str">
        <f>IFERROR(IF(MATCH($C531,'1. 개요'!$C$68:$C$78,0)&gt;0,"O"),"X")</f>
        <v>X</v>
      </c>
      <c r="N531" s="8" t="str">
        <f t="shared" si="75"/>
        <v>X</v>
      </c>
      <c r="O531" s="2" t="str" cm="1">
        <f t="array" ref="O531">IF($O$7="N/A",$N531,INDEX($P531:$S531,$O$2))</f>
        <v>X</v>
      </c>
      <c r="P531" s="38"/>
      <c r="Q531" s="1" t="str">
        <f t="shared" si="76"/>
        <v>O</v>
      </c>
      <c r="R531" s="38"/>
      <c r="S531" s="38"/>
      <c r="T531" s="8" t="str">
        <f t="shared" si="74"/>
        <v>O</v>
      </c>
      <c r="U531" s="8" t="e">
        <f t="shared" si="77"/>
        <v>#VALUE!</v>
      </c>
      <c r="V531" s="8" t="e">
        <f t="shared" si="78"/>
        <v>#VALUE!</v>
      </c>
      <c r="X531" s="4" t="str">
        <f t="shared" si="80"/>
        <v/>
      </c>
      <c r="Y531" s="4" t="str">
        <f t="shared" si="81"/>
        <v/>
      </c>
      <c r="Z531" s="4" t="str">
        <f t="shared" si="81"/>
        <v/>
      </c>
      <c r="AA531" s="4" t="str">
        <f t="shared" si="81"/>
        <v/>
      </c>
      <c r="AB531" s="4" t="str">
        <f t="shared" si="81"/>
        <v/>
      </c>
      <c r="AC531" s="4" t="str">
        <f t="shared" si="81"/>
        <v/>
      </c>
      <c r="AD531" s="4" t="str">
        <f t="shared" si="81"/>
        <v/>
      </c>
      <c r="AE531" s="4" t="str">
        <f t="shared" si="81"/>
        <v/>
      </c>
      <c r="AF531" s="4" t="str">
        <f t="shared" si="81"/>
        <v/>
      </c>
      <c r="AG531" s="4" t="str">
        <f t="shared" si="81"/>
        <v/>
      </c>
    </row>
    <row r="532" spans="1:33">
      <c r="A532" s="6">
        <f t="shared" si="79"/>
        <v>525</v>
      </c>
      <c r="B532" s="36">
        <f>TABLE!E526</f>
        <v>0</v>
      </c>
      <c r="C532" s="36">
        <f>TABLE!F526</f>
        <v>0</v>
      </c>
      <c r="D532" s="155">
        <f>TABLE!S526</f>
        <v>0</v>
      </c>
      <c r="E532" s="176" t="e">
        <f>INDEX(기업의이해[description],MATCH(B532,기업의이해[name],0))</f>
        <v>#N/A</v>
      </c>
      <c r="F532" s="179">
        <f>+TABLE!U526</f>
        <v>0</v>
      </c>
      <c r="G532" s="177" t="str">
        <f>TEXT(TABLE!R526,"0000-00-00")</f>
        <v>0000-00-00</v>
      </c>
      <c r="H532" s="59">
        <f>+TABLE!J526</f>
        <v>0</v>
      </c>
      <c r="I532" s="59">
        <f>+TABLE!K526</f>
        <v>0</v>
      </c>
      <c r="J532" s="59">
        <f>+TABLE!M526</f>
        <v>0</v>
      </c>
      <c r="K532" s="156">
        <f>+TABLE!P526</f>
        <v>0</v>
      </c>
      <c r="L532" s="156">
        <f>+TABLE!Q526</f>
        <v>0</v>
      </c>
      <c r="M532" s="138" t="str">
        <f>IFERROR(IF(MATCH($C532,'1. 개요'!$C$68:$C$78,0)&gt;0,"O"),"X")</f>
        <v>X</v>
      </c>
      <c r="N532" s="8" t="str">
        <f t="shared" si="75"/>
        <v>X</v>
      </c>
      <c r="O532" s="2" t="str" cm="1">
        <f t="array" ref="O532">IF($O$7="N/A",$N532,INDEX($P532:$S532,$O$2))</f>
        <v>X</v>
      </c>
      <c r="P532" s="38"/>
      <c r="Q532" s="1" t="str">
        <f t="shared" si="76"/>
        <v>O</v>
      </c>
      <c r="R532" s="38"/>
      <c r="S532" s="38"/>
      <c r="T532" s="8" t="str">
        <f t="shared" si="74"/>
        <v>O</v>
      </c>
      <c r="U532" s="8" t="e">
        <f t="shared" si="77"/>
        <v>#VALUE!</v>
      </c>
      <c r="V532" s="8" t="e">
        <f t="shared" si="78"/>
        <v>#VALUE!</v>
      </c>
      <c r="X532" s="4" t="str">
        <f t="shared" si="80"/>
        <v/>
      </c>
      <c r="Y532" s="4" t="str">
        <f t="shared" si="81"/>
        <v/>
      </c>
      <c r="Z532" s="4" t="str">
        <f t="shared" si="81"/>
        <v/>
      </c>
      <c r="AA532" s="4" t="str">
        <f t="shared" si="81"/>
        <v/>
      </c>
      <c r="AB532" s="4" t="str">
        <f t="shared" si="81"/>
        <v/>
      </c>
      <c r="AC532" s="4" t="str">
        <f t="shared" si="81"/>
        <v/>
      </c>
      <c r="AD532" s="4" t="str">
        <f t="shared" si="81"/>
        <v/>
      </c>
      <c r="AE532" s="4" t="str">
        <f t="shared" si="81"/>
        <v/>
      </c>
      <c r="AF532" s="4" t="str">
        <f t="shared" si="81"/>
        <v/>
      </c>
      <c r="AG532" s="4" t="str">
        <f t="shared" si="81"/>
        <v/>
      </c>
    </row>
    <row r="533" spans="1:33">
      <c r="A533" s="137">
        <f t="shared" si="79"/>
        <v>526</v>
      </c>
      <c r="B533" s="36">
        <f>TABLE!E527</f>
        <v>0</v>
      </c>
      <c r="C533" s="36">
        <f>TABLE!F527</f>
        <v>0</v>
      </c>
      <c r="D533" s="155">
        <f>TABLE!S527</f>
        <v>0</v>
      </c>
      <c r="E533" s="176" t="e">
        <f>INDEX(기업의이해[description],MATCH(B533,기업의이해[name],0))</f>
        <v>#N/A</v>
      </c>
      <c r="F533" s="179">
        <f>+TABLE!U527</f>
        <v>0</v>
      </c>
      <c r="G533" s="177" t="str">
        <f>TEXT(TABLE!R527,"0000-00-00")</f>
        <v>0000-00-00</v>
      </c>
      <c r="H533" s="59">
        <f>+TABLE!J527</f>
        <v>0</v>
      </c>
      <c r="I533" s="59">
        <f>+TABLE!K527</f>
        <v>0</v>
      </c>
      <c r="J533" s="59">
        <f>+TABLE!M527</f>
        <v>0</v>
      </c>
      <c r="K533" s="156">
        <f>+TABLE!P527</f>
        <v>0</v>
      </c>
      <c r="L533" s="156">
        <f>+TABLE!Q527</f>
        <v>0</v>
      </c>
      <c r="M533" s="138" t="str">
        <f>IFERROR(IF(MATCH($C533,'1. 개요'!$C$68:$C$78,0)&gt;0,"O"),"X")</f>
        <v>X</v>
      </c>
      <c r="N533" s="8" t="str">
        <f t="shared" si="75"/>
        <v>X</v>
      </c>
      <c r="O533" s="2" t="str" cm="1">
        <f t="array" ref="O533">IF($O$7="N/A",$N533,INDEX($P533:$S533,$O$2))</f>
        <v>X</v>
      </c>
      <c r="P533" s="38"/>
      <c r="Q533" s="1" t="str">
        <f t="shared" si="76"/>
        <v>O</v>
      </c>
      <c r="R533" s="38"/>
      <c r="S533" s="38"/>
      <c r="T533" s="8" t="str">
        <f t="shared" si="74"/>
        <v>O</v>
      </c>
      <c r="U533" s="8" t="e">
        <f t="shared" si="77"/>
        <v>#VALUE!</v>
      </c>
      <c r="V533" s="8" t="e">
        <f t="shared" si="78"/>
        <v>#VALUE!</v>
      </c>
      <c r="X533" s="4" t="str">
        <f t="shared" si="80"/>
        <v/>
      </c>
      <c r="Y533" s="4" t="str">
        <f t="shared" si="81"/>
        <v/>
      </c>
      <c r="Z533" s="4" t="str">
        <f t="shared" si="81"/>
        <v/>
      </c>
      <c r="AA533" s="4" t="str">
        <f t="shared" si="81"/>
        <v/>
      </c>
      <c r="AB533" s="4" t="str">
        <f t="shared" si="81"/>
        <v/>
      </c>
      <c r="AC533" s="4" t="str">
        <f t="shared" si="81"/>
        <v/>
      </c>
      <c r="AD533" s="4" t="str">
        <f t="shared" si="81"/>
        <v/>
      </c>
      <c r="AE533" s="4" t="str">
        <f t="shared" si="81"/>
        <v/>
      </c>
      <c r="AF533" s="4" t="str">
        <f t="shared" si="81"/>
        <v/>
      </c>
      <c r="AG533" s="4" t="str">
        <f t="shared" si="81"/>
        <v/>
      </c>
    </row>
    <row r="534" spans="1:33">
      <c r="A534" s="6">
        <f t="shared" si="79"/>
        <v>527</v>
      </c>
      <c r="B534" s="36">
        <f>TABLE!E528</f>
        <v>0</v>
      </c>
      <c r="C534" s="36">
        <f>TABLE!F528</f>
        <v>0</v>
      </c>
      <c r="D534" s="155">
        <f>TABLE!S528</f>
        <v>0</v>
      </c>
      <c r="E534" s="176" t="e">
        <f>INDEX(기업의이해[description],MATCH(B534,기업의이해[name],0))</f>
        <v>#N/A</v>
      </c>
      <c r="F534" s="179">
        <f>+TABLE!U528</f>
        <v>0</v>
      </c>
      <c r="G534" s="177" t="str">
        <f>TEXT(TABLE!R528,"0000-00-00")</f>
        <v>0000-00-00</v>
      </c>
      <c r="H534" s="59">
        <f>+TABLE!J528</f>
        <v>0</v>
      </c>
      <c r="I534" s="59">
        <f>+TABLE!K528</f>
        <v>0</v>
      </c>
      <c r="J534" s="59">
        <f>+TABLE!M528</f>
        <v>0</v>
      </c>
      <c r="K534" s="156">
        <f>+TABLE!P528</f>
        <v>0</v>
      </c>
      <c r="L534" s="156">
        <f>+TABLE!Q528</f>
        <v>0</v>
      </c>
      <c r="M534" s="138" t="str">
        <f>IFERROR(IF(MATCH($C534,'1. 개요'!$C$68:$C$78,0)&gt;0,"O"),"X")</f>
        <v>X</v>
      </c>
      <c r="N534" s="8" t="str">
        <f t="shared" si="75"/>
        <v>X</v>
      </c>
      <c r="O534" s="2" t="str" cm="1">
        <f t="array" ref="O534">IF($O$7="N/A",$N534,INDEX($P534:$S534,$O$2))</f>
        <v>X</v>
      </c>
      <c r="P534" s="38"/>
      <c r="Q534" s="1" t="str">
        <f t="shared" si="76"/>
        <v>O</v>
      </c>
      <c r="R534" s="38"/>
      <c r="S534" s="38"/>
      <c r="T534" s="8" t="str">
        <f t="shared" si="74"/>
        <v>O</v>
      </c>
      <c r="U534" s="8" t="e">
        <f t="shared" si="77"/>
        <v>#VALUE!</v>
      </c>
      <c r="V534" s="8" t="e">
        <f t="shared" si="78"/>
        <v>#VALUE!</v>
      </c>
      <c r="X534" s="4" t="str">
        <f t="shared" si="80"/>
        <v/>
      </c>
      <c r="Y534" s="4" t="str">
        <f t="shared" si="81"/>
        <v/>
      </c>
      <c r="Z534" s="4" t="str">
        <f t="shared" si="81"/>
        <v/>
      </c>
      <c r="AA534" s="4" t="str">
        <f t="shared" si="81"/>
        <v/>
      </c>
      <c r="AB534" s="4" t="str">
        <f t="shared" si="81"/>
        <v/>
      </c>
      <c r="AC534" s="4" t="str">
        <f t="shared" si="81"/>
        <v/>
      </c>
      <c r="AD534" s="4" t="str">
        <f t="shared" si="81"/>
        <v/>
      </c>
      <c r="AE534" s="4" t="str">
        <f t="shared" si="81"/>
        <v/>
      </c>
      <c r="AF534" s="4" t="str">
        <f t="shared" si="81"/>
        <v/>
      </c>
      <c r="AG534" s="4" t="str">
        <f t="shared" si="81"/>
        <v/>
      </c>
    </row>
    <row r="535" spans="1:33">
      <c r="A535" s="6">
        <f t="shared" si="79"/>
        <v>528</v>
      </c>
      <c r="B535" s="36">
        <f>TABLE!E529</f>
        <v>0</v>
      </c>
      <c r="C535" s="36">
        <f>TABLE!F529</f>
        <v>0</v>
      </c>
      <c r="D535" s="155">
        <f>TABLE!S529</f>
        <v>0</v>
      </c>
      <c r="E535" s="176" t="e">
        <f>INDEX(기업의이해[description],MATCH(B535,기업의이해[name],0))</f>
        <v>#N/A</v>
      </c>
      <c r="F535" s="179">
        <f>+TABLE!U529</f>
        <v>0</v>
      </c>
      <c r="G535" s="177" t="str">
        <f>TEXT(TABLE!R529,"0000-00-00")</f>
        <v>0000-00-00</v>
      </c>
      <c r="H535" s="59">
        <f>+TABLE!J529</f>
        <v>0</v>
      </c>
      <c r="I535" s="59">
        <f>+TABLE!K529</f>
        <v>0</v>
      </c>
      <c r="J535" s="59">
        <f>+TABLE!M529</f>
        <v>0</v>
      </c>
      <c r="K535" s="156">
        <f>+TABLE!P529</f>
        <v>0</v>
      </c>
      <c r="L535" s="156">
        <f>+TABLE!Q529</f>
        <v>0</v>
      </c>
      <c r="M535" s="138" t="str">
        <f>IFERROR(IF(MATCH($C535,'1. 개요'!$C$68:$C$78,0)&gt;0,"O"),"X")</f>
        <v>X</v>
      </c>
      <c r="N535" s="8" t="str">
        <f t="shared" si="75"/>
        <v>X</v>
      </c>
      <c r="O535" s="2" t="str" cm="1">
        <f t="array" ref="O535">IF($O$7="N/A",$N535,INDEX($P535:$S535,$O$2))</f>
        <v>X</v>
      </c>
      <c r="P535" s="38"/>
      <c r="Q535" s="1" t="str">
        <f t="shared" si="76"/>
        <v>O</v>
      </c>
      <c r="R535" s="38"/>
      <c r="S535" s="38"/>
      <c r="T535" s="8" t="str">
        <f t="shared" si="74"/>
        <v>O</v>
      </c>
      <c r="U535" s="8" t="e">
        <f t="shared" si="77"/>
        <v>#VALUE!</v>
      </c>
      <c r="V535" s="8" t="e">
        <f t="shared" si="78"/>
        <v>#VALUE!</v>
      </c>
      <c r="X535" s="4" t="str">
        <f t="shared" si="80"/>
        <v/>
      </c>
      <c r="Y535" s="4" t="str">
        <f t="shared" si="81"/>
        <v/>
      </c>
      <c r="Z535" s="4" t="str">
        <f t="shared" si="81"/>
        <v/>
      </c>
      <c r="AA535" s="4" t="str">
        <f t="shared" si="81"/>
        <v/>
      </c>
      <c r="AB535" s="4" t="str">
        <f t="shared" si="81"/>
        <v/>
      </c>
      <c r="AC535" s="4" t="str">
        <f t="shared" si="81"/>
        <v/>
      </c>
      <c r="AD535" s="4" t="str">
        <f t="shared" si="81"/>
        <v/>
      </c>
      <c r="AE535" s="4" t="str">
        <f t="shared" si="81"/>
        <v/>
      </c>
      <c r="AF535" s="4" t="str">
        <f t="shared" si="81"/>
        <v/>
      </c>
      <c r="AG535" s="4" t="str">
        <f t="shared" si="81"/>
        <v/>
      </c>
    </row>
    <row r="536" spans="1:33">
      <c r="A536" s="6">
        <f t="shared" si="79"/>
        <v>529</v>
      </c>
      <c r="B536" s="36">
        <f>TABLE!E530</f>
        <v>0</v>
      </c>
      <c r="C536" s="36">
        <f>TABLE!F530</f>
        <v>0</v>
      </c>
      <c r="D536" s="155">
        <f>TABLE!S530</f>
        <v>0</v>
      </c>
      <c r="E536" s="176" t="e">
        <f>INDEX(기업의이해[description],MATCH(B536,기업의이해[name],0))</f>
        <v>#N/A</v>
      </c>
      <c r="F536" s="179">
        <f>+TABLE!U530</f>
        <v>0</v>
      </c>
      <c r="G536" s="177" t="str">
        <f>TEXT(TABLE!R530,"0000-00-00")</f>
        <v>0000-00-00</v>
      </c>
      <c r="H536" s="59">
        <f>+TABLE!J530</f>
        <v>0</v>
      </c>
      <c r="I536" s="59">
        <f>+TABLE!K530</f>
        <v>0</v>
      </c>
      <c r="J536" s="59">
        <f>+TABLE!M530</f>
        <v>0</v>
      </c>
      <c r="K536" s="156">
        <f>+TABLE!P530</f>
        <v>0</v>
      </c>
      <c r="L536" s="156">
        <f>+TABLE!Q530</f>
        <v>0</v>
      </c>
      <c r="M536" s="138" t="str">
        <f>IFERROR(IF(MATCH($C536,'1. 개요'!$C$68:$C$78,0)&gt;0,"O"),"X")</f>
        <v>X</v>
      </c>
      <c r="N536" s="8" t="str">
        <f t="shared" si="75"/>
        <v>X</v>
      </c>
      <c r="O536" s="2" t="str" cm="1">
        <f t="array" ref="O536">IF($O$7="N/A",$N536,INDEX($P536:$S536,$O$2))</f>
        <v>X</v>
      </c>
      <c r="P536" s="38"/>
      <c r="Q536" s="1" t="str">
        <f t="shared" si="76"/>
        <v>O</v>
      </c>
      <c r="R536" s="38"/>
      <c r="S536" s="38"/>
      <c r="T536" s="8" t="str">
        <f t="shared" si="74"/>
        <v>O</v>
      </c>
      <c r="U536" s="8" t="e">
        <f t="shared" si="77"/>
        <v>#VALUE!</v>
      </c>
      <c r="V536" s="8" t="e">
        <f t="shared" si="78"/>
        <v>#VALUE!</v>
      </c>
      <c r="X536" s="4" t="str">
        <f t="shared" si="80"/>
        <v/>
      </c>
      <c r="Y536" s="4" t="str">
        <f t="shared" si="81"/>
        <v/>
      </c>
      <c r="Z536" s="4" t="str">
        <f t="shared" si="81"/>
        <v/>
      </c>
      <c r="AA536" s="4" t="str">
        <f t="shared" si="81"/>
        <v/>
      </c>
      <c r="AB536" s="4" t="str">
        <f t="shared" si="81"/>
        <v/>
      </c>
      <c r="AC536" s="4" t="str">
        <f t="shared" si="81"/>
        <v/>
      </c>
      <c r="AD536" s="4" t="str">
        <f t="shared" si="81"/>
        <v/>
      </c>
      <c r="AE536" s="4" t="str">
        <f t="shared" si="81"/>
        <v/>
      </c>
      <c r="AF536" s="4" t="str">
        <f t="shared" si="81"/>
        <v/>
      </c>
      <c r="AG536" s="4" t="str">
        <f t="shared" si="81"/>
        <v/>
      </c>
    </row>
    <row r="537" spans="1:33">
      <c r="A537" s="137">
        <f t="shared" si="79"/>
        <v>530</v>
      </c>
      <c r="B537" s="36">
        <f>TABLE!E531</f>
        <v>0</v>
      </c>
      <c r="C537" s="36">
        <f>TABLE!F531</f>
        <v>0</v>
      </c>
      <c r="D537" s="155">
        <f>TABLE!S531</f>
        <v>0</v>
      </c>
      <c r="E537" s="176" t="e">
        <f>INDEX(기업의이해[description],MATCH(B537,기업의이해[name],0))</f>
        <v>#N/A</v>
      </c>
      <c r="F537" s="179">
        <f>+TABLE!U531</f>
        <v>0</v>
      </c>
      <c r="G537" s="177" t="str">
        <f>TEXT(TABLE!R531,"0000-00-00")</f>
        <v>0000-00-00</v>
      </c>
      <c r="H537" s="59">
        <f>+TABLE!J531</f>
        <v>0</v>
      </c>
      <c r="I537" s="59">
        <f>+TABLE!K531</f>
        <v>0</v>
      </c>
      <c r="J537" s="59">
        <f>+TABLE!M531</f>
        <v>0</v>
      </c>
      <c r="K537" s="156">
        <f>+TABLE!P531</f>
        <v>0</v>
      </c>
      <c r="L537" s="156">
        <f>+TABLE!Q531</f>
        <v>0</v>
      </c>
      <c r="M537" s="138" t="str">
        <f>IFERROR(IF(MATCH($C537,'1. 개요'!$C$68:$C$78,0)&gt;0,"O"),"X")</f>
        <v>X</v>
      </c>
      <c r="N537" s="8" t="str">
        <f t="shared" si="75"/>
        <v>X</v>
      </c>
      <c r="O537" s="2" t="str" cm="1">
        <f t="array" ref="O537">IF($O$7="N/A",$N537,INDEX($P537:$S537,$O$2))</f>
        <v>X</v>
      </c>
      <c r="P537" s="38"/>
      <c r="Q537" s="1" t="str">
        <f t="shared" si="76"/>
        <v>O</v>
      </c>
      <c r="R537" s="38"/>
      <c r="S537" s="38"/>
      <c r="T537" s="8" t="str">
        <f t="shared" si="74"/>
        <v>O</v>
      </c>
      <c r="U537" s="8" t="e">
        <f t="shared" si="77"/>
        <v>#VALUE!</v>
      </c>
      <c r="V537" s="8" t="e">
        <f t="shared" si="78"/>
        <v>#VALUE!</v>
      </c>
      <c r="X537" s="4" t="str">
        <f t="shared" si="80"/>
        <v/>
      </c>
      <c r="Y537" s="4" t="str">
        <f t="shared" si="81"/>
        <v/>
      </c>
      <c r="Z537" s="4" t="str">
        <f t="shared" si="81"/>
        <v/>
      </c>
      <c r="AA537" s="4" t="str">
        <f t="shared" si="81"/>
        <v/>
      </c>
      <c r="AB537" s="4" t="str">
        <f t="shared" si="81"/>
        <v/>
      </c>
      <c r="AC537" s="4" t="str">
        <f t="shared" si="81"/>
        <v/>
      </c>
      <c r="AD537" s="4" t="str">
        <f t="shared" si="81"/>
        <v/>
      </c>
      <c r="AE537" s="4" t="str">
        <f t="shared" si="81"/>
        <v/>
      </c>
      <c r="AF537" s="4" t="str">
        <f t="shared" si="81"/>
        <v/>
      </c>
      <c r="AG537" s="4" t="str">
        <f t="shared" si="81"/>
        <v/>
      </c>
    </row>
    <row r="538" spans="1:33">
      <c r="A538" s="6">
        <f t="shared" si="79"/>
        <v>531</v>
      </c>
      <c r="B538" s="36">
        <f>TABLE!E532</f>
        <v>0</v>
      </c>
      <c r="C538" s="36">
        <f>TABLE!F532</f>
        <v>0</v>
      </c>
      <c r="D538" s="155">
        <f>TABLE!S532</f>
        <v>0</v>
      </c>
      <c r="E538" s="176" t="e">
        <f>INDEX(기업의이해[description],MATCH(B538,기업의이해[name],0))</f>
        <v>#N/A</v>
      </c>
      <c r="F538" s="179">
        <f>+TABLE!U532</f>
        <v>0</v>
      </c>
      <c r="G538" s="177" t="str">
        <f>TEXT(TABLE!R532,"0000-00-00")</f>
        <v>0000-00-00</v>
      </c>
      <c r="H538" s="59">
        <f>+TABLE!J532</f>
        <v>0</v>
      </c>
      <c r="I538" s="59">
        <f>+TABLE!K532</f>
        <v>0</v>
      </c>
      <c r="J538" s="59">
        <f>+TABLE!M532</f>
        <v>0</v>
      </c>
      <c r="K538" s="156">
        <f>+TABLE!P532</f>
        <v>0</v>
      </c>
      <c r="L538" s="156">
        <f>+TABLE!Q532</f>
        <v>0</v>
      </c>
      <c r="M538" s="138" t="str">
        <f>IFERROR(IF(MATCH($C538,'1. 개요'!$C$68:$C$78,0)&gt;0,"O"),"X")</f>
        <v>X</v>
      </c>
      <c r="N538" s="8" t="str">
        <f t="shared" si="75"/>
        <v>X</v>
      </c>
      <c r="O538" s="2" t="str" cm="1">
        <f t="array" ref="O538">IF($O$7="N/A",$N538,INDEX($P538:$S538,$O$2))</f>
        <v>X</v>
      </c>
      <c r="P538" s="38"/>
      <c r="Q538" s="1" t="str">
        <f t="shared" si="76"/>
        <v>O</v>
      </c>
      <c r="R538" s="38"/>
      <c r="S538" s="38"/>
      <c r="T538" s="8" t="str">
        <f t="shared" si="74"/>
        <v>O</v>
      </c>
      <c r="U538" s="8" t="e">
        <f t="shared" si="77"/>
        <v>#VALUE!</v>
      </c>
      <c r="V538" s="8" t="e">
        <f t="shared" si="78"/>
        <v>#VALUE!</v>
      </c>
      <c r="X538" s="4" t="str">
        <f t="shared" si="80"/>
        <v/>
      </c>
      <c r="Y538" s="4" t="str">
        <f t="shared" si="81"/>
        <v/>
      </c>
      <c r="Z538" s="4" t="str">
        <f t="shared" si="81"/>
        <v/>
      </c>
      <c r="AA538" s="4" t="str">
        <f t="shared" si="81"/>
        <v/>
      </c>
      <c r="AB538" s="4" t="str">
        <f t="shared" si="81"/>
        <v/>
      </c>
      <c r="AC538" s="4" t="str">
        <f t="shared" si="81"/>
        <v/>
      </c>
      <c r="AD538" s="4" t="str">
        <f t="shared" si="81"/>
        <v/>
      </c>
      <c r="AE538" s="4" t="str">
        <f t="shared" si="81"/>
        <v/>
      </c>
      <c r="AF538" s="4" t="str">
        <f t="shared" si="81"/>
        <v/>
      </c>
      <c r="AG538" s="4" t="str">
        <f t="shared" si="81"/>
        <v/>
      </c>
    </row>
    <row r="539" spans="1:33">
      <c r="A539" s="6">
        <f t="shared" si="79"/>
        <v>532</v>
      </c>
      <c r="B539" s="36">
        <f>TABLE!E533</f>
        <v>0</v>
      </c>
      <c r="C539" s="36">
        <f>TABLE!F533</f>
        <v>0</v>
      </c>
      <c r="D539" s="155">
        <f>TABLE!S533</f>
        <v>0</v>
      </c>
      <c r="E539" s="176" t="e">
        <f>INDEX(기업의이해[description],MATCH(B539,기업의이해[name],0))</f>
        <v>#N/A</v>
      </c>
      <c r="F539" s="179">
        <f>+TABLE!U533</f>
        <v>0</v>
      </c>
      <c r="G539" s="177" t="str">
        <f>TEXT(TABLE!R533,"0000-00-00")</f>
        <v>0000-00-00</v>
      </c>
      <c r="H539" s="59">
        <f>+TABLE!J533</f>
        <v>0</v>
      </c>
      <c r="I539" s="59">
        <f>+TABLE!K533</f>
        <v>0</v>
      </c>
      <c r="J539" s="59">
        <f>+TABLE!M533</f>
        <v>0</v>
      </c>
      <c r="K539" s="156">
        <f>+TABLE!P533</f>
        <v>0</v>
      </c>
      <c r="L539" s="156">
        <f>+TABLE!Q533</f>
        <v>0</v>
      </c>
      <c r="M539" s="138" t="str">
        <f>IFERROR(IF(MATCH($C539,'1. 개요'!$C$68:$C$78,0)&gt;0,"O"),"X")</f>
        <v>X</v>
      </c>
      <c r="N539" s="8" t="str">
        <f t="shared" si="75"/>
        <v>X</v>
      </c>
      <c r="O539" s="2" t="str" cm="1">
        <f t="array" ref="O539">IF($O$7="N/A",$N539,INDEX($P539:$S539,$O$2))</f>
        <v>X</v>
      </c>
      <c r="P539" s="38"/>
      <c r="Q539" s="1" t="str">
        <f t="shared" si="76"/>
        <v>O</v>
      </c>
      <c r="R539" s="38"/>
      <c r="S539" s="38"/>
      <c r="T539" s="8" t="str">
        <f t="shared" si="74"/>
        <v>O</v>
      </c>
      <c r="U539" s="8" t="e">
        <f t="shared" si="77"/>
        <v>#VALUE!</v>
      </c>
      <c r="V539" s="8" t="e">
        <f t="shared" si="78"/>
        <v>#VALUE!</v>
      </c>
      <c r="X539" s="4" t="str">
        <f t="shared" si="80"/>
        <v/>
      </c>
      <c r="Y539" s="4" t="str">
        <f t="shared" si="81"/>
        <v/>
      </c>
      <c r="Z539" s="4" t="str">
        <f t="shared" si="81"/>
        <v/>
      </c>
      <c r="AA539" s="4" t="str">
        <f t="shared" si="81"/>
        <v/>
      </c>
      <c r="AB539" s="4" t="str">
        <f t="shared" si="81"/>
        <v/>
      </c>
      <c r="AC539" s="4" t="str">
        <f t="shared" si="81"/>
        <v/>
      </c>
      <c r="AD539" s="4" t="str">
        <f t="shared" si="81"/>
        <v/>
      </c>
      <c r="AE539" s="4" t="str">
        <f t="shared" si="81"/>
        <v/>
      </c>
      <c r="AF539" s="4" t="str">
        <f t="shared" si="81"/>
        <v/>
      </c>
      <c r="AG539" s="4" t="str">
        <f t="shared" si="81"/>
        <v/>
      </c>
    </row>
    <row r="540" spans="1:33">
      <c r="A540" s="137">
        <f t="shared" si="79"/>
        <v>533</v>
      </c>
      <c r="B540" s="36">
        <f>TABLE!E534</f>
        <v>0</v>
      </c>
      <c r="C540" s="36">
        <f>TABLE!F534</f>
        <v>0</v>
      </c>
      <c r="D540" s="155">
        <f>TABLE!S534</f>
        <v>0</v>
      </c>
      <c r="E540" s="176" t="e">
        <f>INDEX(기업의이해[description],MATCH(B540,기업의이해[name],0))</f>
        <v>#N/A</v>
      </c>
      <c r="F540" s="179">
        <f>+TABLE!U534</f>
        <v>0</v>
      </c>
      <c r="G540" s="177" t="str">
        <f>TEXT(TABLE!R534,"0000-00-00")</f>
        <v>0000-00-00</v>
      </c>
      <c r="H540" s="59">
        <f>+TABLE!J534</f>
        <v>0</v>
      </c>
      <c r="I540" s="59">
        <f>+TABLE!K534</f>
        <v>0</v>
      </c>
      <c r="J540" s="59">
        <f>+TABLE!M534</f>
        <v>0</v>
      </c>
      <c r="K540" s="156">
        <f>+TABLE!P534</f>
        <v>0</v>
      </c>
      <c r="L540" s="156">
        <f>+TABLE!Q534</f>
        <v>0</v>
      </c>
      <c r="M540" s="138" t="str">
        <f>IFERROR(IF(MATCH($C540,'1. 개요'!$C$68:$C$78,0)&gt;0,"O"),"X")</f>
        <v>X</v>
      </c>
      <c r="N540" s="8" t="str">
        <f t="shared" si="75"/>
        <v>X</v>
      </c>
      <c r="O540" s="2" t="str" cm="1">
        <f t="array" ref="O540">IF($O$7="N/A",$N540,INDEX($P540:$S540,$O$2))</f>
        <v>X</v>
      </c>
      <c r="P540" s="38"/>
      <c r="Q540" s="1" t="str">
        <f t="shared" si="76"/>
        <v>O</v>
      </c>
      <c r="R540" s="38"/>
      <c r="S540" s="38"/>
      <c r="T540" s="8" t="str">
        <f t="shared" si="74"/>
        <v>O</v>
      </c>
      <c r="U540" s="8" t="e">
        <f t="shared" si="77"/>
        <v>#VALUE!</v>
      </c>
      <c r="V540" s="8" t="e">
        <f t="shared" si="78"/>
        <v>#VALUE!</v>
      </c>
      <c r="X540" s="4" t="str">
        <f t="shared" si="80"/>
        <v/>
      </c>
      <c r="Y540" s="4" t="str">
        <f t="shared" si="81"/>
        <v/>
      </c>
      <c r="Z540" s="4" t="str">
        <f t="shared" si="81"/>
        <v/>
      </c>
      <c r="AA540" s="4" t="str">
        <f t="shared" si="81"/>
        <v/>
      </c>
      <c r="AB540" s="4" t="str">
        <f t="shared" si="81"/>
        <v/>
      </c>
      <c r="AC540" s="4" t="str">
        <f t="shared" si="81"/>
        <v/>
      </c>
      <c r="AD540" s="4" t="str">
        <f t="shared" si="81"/>
        <v/>
      </c>
      <c r="AE540" s="4" t="str">
        <f t="shared" si="81"/>
        <v/>
      </c>
      <c r="AF540" s="4" t="str">
        <f t="shared" si="81"/>
        <v/>
      </c>
      <c r="AG540" s="4" t="str">
        <f t="shared" si="81"/>
        <v/>
      </c>
    </row>
    <row r="541" spans="1:33">
      <c r="A541" s="137">
        <f t="shared" si="79"/>
        <v>534</v>
      </c>
      <c r="B541" s="36">
        <f>TABLE!E535</f>
        <v>0</v>
      </c>
      <c r="C541" s="36">
        <f>TABLE!F535</f>
        <v>0</v>
      </c>
      <c r="D541" s="155">
        <f>TABLE!S535</f>
        <v>0</v>
      </c>
      <c r="E541" s="176" t="e">
        <f>INDEX(기업의이해[description],MATCH(B541,기업의이해[name],0))</f>
        <v>#N/A</v>
      </c>
      <c r="F541" s="179">
        <f>+TABLE!U535</f>
        <v>0</v>
      </c>
      <c r="G541" s="177" t="str">
        <f>TEXT(TABLE!R535,"0000-00-00")</f>
        <v>0000-00-00</v>
      </c>
      <c r="H541" s="59">
        <f>+TABLE!J535</f>
        <v>0</v>
      </c>
      <c r="I541" s="59">
        <f>+TABLE!K535</f>
        <v>0</v>
      </c>
      <c r="J541" s="59">
        <f>+TABLE!M535</f>
        <v>0</v>
      </c>
      <c r="K541" s="156">
        <f>+TABLE!P535</f>
        <v>0</v>
      </c>
      <c r="L541" s="156">
        <f>+TABLE!Q535</f>
        <v>0</v>
      </c>
      <c r="M541" s="138" t="str">
        <f>IFERROR(IF(MATCH($C541,'1. 개요'!$C$68:$C$78,0)&gt;0,"O"),"X")</f>
        <v>X</v>
      </c>
      <c r="N541" s="8" t="str">
        <f t="shared" si="75"/>
        <v>X</v>
      </c>
      <c r="O541" s="2" t="str" cm="1">
        <f t="array" ref="O541">IF($O$7="N/A",$N541,INDEX($P541:$S541,$O$2))</f>
        <v>X</v>
      </c>
      <c r="P541" s="38"/>
      <c r="Q541" s="1" t="str">
        <f t="shared" si="76"/>
        <v>O</v>
      </c>
      <c r="R541" s="38"/>
      <c r="S541" s="38"/>
      <c r="T541" s="8" t="str">
        <f t="shared" si="74"/>
        <v>O</v>
      </c>
      <c r="U541" s="8" t="e">
        <f t="shared" si="77"/>
        <v>#VALUE!</v>
      </c>
      <c r="V541" s="8" t="e">
        <f t="shared" si="78"/>
        <v>#VALUE!</v>
      </c>
      <c r="X541" s="4" t="str">
        <f t="shared" si="80"/>
        <v/>
      </c>
      <c r="Y541" s="4" t="str">
        <f t="shared" si="81"/>
        <v/>
      </c>
      <c r="Z541" s="4" t="str">
        <f t="shared" si="81"/>
        <v/>
      </c>
      <c r="AA541" s="4" t="str">
        <f t="shared" si="81"/>
        <v/>
      </c>
      <c r="AB541" s="4" t="str">
        <f t="shared" si="81"/>
        <v/>
      </c>
      <c r="AC541" s="4" t="str">
        <f t="shared" si="81"/>
        <v/>
      </c>
      <c r="AD541" s="4" t="str">
        <f t="shared" si="81"/>
        <v/>
      </c>
      <c r="AE541" s="4" t="str">
        <f t="shared" si="81"/>
        <v/>
      </c>
      <c r="AF541" s="4" t="str">
        <f t="shared" si="81"/>
        <v/>
      </c>
      <c r="AG541" s="4" t="str">
        <f t="shared" si="81"/>
        <v/>
      </c>
    </row>
    <row r="542" spans="1:33">
      <c r="A542" s="137">
        <f t="shared" si="79"/>
        <v>535</v>
      </c>
      <c r="B542" s="36">
        <f>TABLE!E536</f>
        <v>0</v>
      </c>
      <c r="C542" s="36">
        <f>TABLE!F536</f>
        <v>0</v>
      </c>
      <c r="D542" s="155">
        <f>TABLE!S536</f>
        <v>0</v>
      </c>
      <c r="E542" s="176" t="e">
        <f>INDEX(기업의이해[description],MATCH(B542,기업의이해[name],0))</f>
        <v>#N/A</v>
      </c>
      <c r="F542" s="179">
        <f>+TABLE!U536</f>
        <v>0</v>
      </c>
      <c r="G542" s="177" t="str">
        <f>TEXT(TABLE!R536,"0000-00-00")</f>
        <v>0000-00-00</v>
      </c>
      <c r="H542" s="59">
        <f>+TABLE!J536</f>
        <v>0</v>
      </c>
      <c r="I542" s="59">
        <f>+TABLE!K536</f>
        <v>0</v>
      </c>
      <c r="J542" s="59">
        <f>+TABLE!M536</f>
        <v>0</v>
      </c>
      <c r="K542" s="156">
        <f>+TABLE!P536</f>
        <v>0</v>
      </c>
      <c r="L542" s="156">
        <f>+TABLE!Q536</f>
        <v>0</v>
      </c>
      <c r="M542" s="138" t="str">
        <f>IFERROR(IF(MATCH($C542,'1. 개요'!$C$68:$C$78,0)&gt;0,"O"),"X")</f>
        <v>X</v>
      </c>
      <c r="N542" s="8" t="str">
        <f t="shared" si="75"/>
        <v>X</v>
      </c>
      <c r="O542" s="2" t="str" cm="1">
        <f t="array" ref="O542">IF($O$7="N/A",$N542,INDEX($P542:$S542,$O$2))</f>
        <v>X</v>
      </c>
      <c r="P542" s="38"/>
      <c r="Q542" s="1" t="str">
        <f t="shared" si="76"/>
        <v>O</v>
      </c>
      <c r="R542" s="38"/>
      <c r="S542" s="38"/>
      <c r="T542" s="8" t="str">
        <f t="shared" si="74"/>
        <v>O</v>
      </c>
      <c r="U542" s="8" t="e">
        <f t="shared" si="77"/>
        <v>#VALUE!</v>
      </c>
      <c r="V542" s="8" t="e">
        <f t="shared" si="78"/>
        <v>#VALUE!</v>
      </c>
      <c r="X542" s="4" t="str">
        <f t="shared" si="80"/>
        <v/>
      </c>
      <c r="Y542" s="4" t="str">
        <f t="shared" si="81"/>
        <v/>
      </c>
      <c r="Z542" s="4" t="str">
        <f t="shared" si="81"/>
        <v/>
      </c>
      <c r="AA542" s="4" t="str">
        <f t="shared" si="81"/>
        <v/>
      </c>
      <c r="AB542" s="4" t="str">
        <f t="shared" si="81"/>
        <v/>
      </c>
      <c r="AC542" s="4" t="str">
        <f t="shared" si="81"/>
        <v/>
      </c>
      <c r="AD542" s="4" t="str">
        <f t="shared" si="81"/>
        <v/>
      </c>
      <c r="AE542" s="4" t="str">
        <f t="shared" si="81"/>
        <v/>
      </c>
      <c r="AF542" s="4" t="str">
        <f t="shared" si="81"/>
        <v/>
      </c>
      <c r="AG542" s="4" t="str">
        <f t="shared" si="81"/>
        <v/>
      </c>
    </row>
    <row r="543" spans="1:33">
      <c r="A543" s="137">
        <f t="shared" si="79"/>
        <v>536</v>
      </c>
      <c r="B543" s="36">
        <f>TABLE!E537</f>
        <v>0</v>
      </c>
      <c r="C543" s="36">
        <f>TABLE!F537</f>
        <v>0</v>
      </c>
      <c r="D543" s="155">
        <f>TABLE!S537</f>
        <v>0</v>
      </c>
      <c r="E543" s="176" t="e">
        <f>INDEX(기업의이해[description],MATCH(B543,기업의이해[name],0))</f>
        <v>#N/A</v>
      </c>
      <c r="F543" s="179">
        <f>+TABLE!U537</f>
        <v>0</v>
      </c>
      <c r="G543" s="177" t="str">
        <f>TEXT(TABLE!R537,"0000-00-00")</f>
        <v>0000-00-00</v>
      </c>
      <c r="H543" s="59">
        <f>+TABLE!J537</f>
        <v>0</v>
      </c>
      <c r="I543" s="59">
        <f>+TABLE!K537</f>
        <v>0</v>
      </c>
      <c r="J543" s="59">
        <f>+TABLE!M537</f>
        <v>0</v>
      </c>
      <c r="K543" s="156">
        <f>+TABLE!P537</f>
        <v>0</v>
      </c>
      <c r="L543" s="156">
        <f>+TABLE!Q537</f>
        <v>0</v>
      </c>
      <c r="M543" s="138" t="str">
        <f>IFERROR(IF(MATCH($C543,'1. 개요'!$C$68:$C$78,0)&gt;0,"O"),"X")</f>
        <v>X</v>
      </c>
      <c r="N543" s="8" t="str">
        <f t="shared" si="75"/>
        <v>X</v>
      </c>
      <c r="O543" s="2" t="str" cm="1">
        <f t="array" ref="O543">IF($O$7="N/A",$N543,INDEX($P543:$S543,$O$2))</f>
        <v>X</v>
      </c>
      <c r="P543" s="38"/>
      <c r="Q543" s="1" t="str">
        <f t="shared" si="76"/>
        <v>O</v>
      </c>
      <c r="R543" s="38"/>
      <c r="S543" s="38"/>
      <c r="T543" s="8" t="str">
        <f t="shared" si="74"/>
        <v>O</v>
      </c>
      <c r="U543" s="8" t="e">
        <f t="shared" si="77"/>
        <v>#VALUE!</v>
      </c>
      <c r="V543" s="8" t="e">
        <f t="shared" si="78"/>
        <v>#VALUE!</v>
      </c>
      <c r="X543" s="4" t="str">
        <f t="shared" si="80"/>
        <v/>
      </c>
      <c r="Y543" s="4" t="str">
        <f t="shared" si="81"/>
        <v/>
      </c>
      <c r="Z543" s="4" t="str">
        <f t="shared" si="81"/>
        <v/>
      </c>
      <c r="AA543" s="4" t="str">
        <f t="shared" si="81"/>
        <v/>
      </c>
      <c r="AB543" s="4" t="str">
        <f t="shared" si="81"/>
        <v/>
      </c>
      <c r="AC543" s="4" t="str">
        <f t="shared" si="81"/>
        <v/>
      </c>
      <c r="AD543" s="4" t="str">
        <f t="shared" si="81"/>
        <v/>
      </c>
      <c r="AE543" s="4" t="str">
        <f t="shared" si="81"/>
        <v/>
      </c>
      <c r="AF543" s="4" t="str">
        <f t="shared" si="81"/>
        <v/>
      </c>
      <c r="AG543" s="4" t="str">
        <f t="shared" si="81"/>
        <v/>
      </c>
    </row>
    <row r="544" spans="1:33">
      <c r="A544" s="137">
        <f t="shared" si="79"/>
        <v>537</v>
      </c>
      <c r="B544" s="36">
        <f>TABLE!E538</f>
        <v>0</v>
      </c>
      <c r="C544" s="36">
        <f>TABLE!F538</f>
        <v>0</v>
      </c>
      <c r="D544" s="155">
        <f>TABLE!S538</f>
        <v>0</v>
      </c>
      <c r="E544" s="176" t="e">
        <f>INDEX(기업의이해[description],MATCH(B544,기업의이해[name],0))</f>
        <v>#N/A</v>
      </c>
      <c r="F544" s="179">
        <f>+TABLE!U538</f>
        <v>0</v>
      </c>
      <c r="G544" s="177" t="str">
        <f>TEXT(TABLE!R538,"0000-00-00")</f>
        <v>0000-00-00</v>
      </c>
      <c r="H544" s="59">
        <f>+TABLE!J538</f>
        <v>0</v>
      </c>
      <c r="I544" s="59">
        <f>+TABLE!K538</f>
        <v>0</v>
      </c>
      <c r="J544" s="59">
        <f>+TABLE!M538</f>
        <v>0</v>
      </c>
      <c r="K544" s="156">
        <f>+TABLE!P538</f>
        <v>0</v>
      </c>
      <c r="L544" s="156">
        <f>+TABLE!Q538</f>
        <v>0</v>
      </c>
      <c r="M544" s="138" t="str">
        <f>IFERROR(IF(MATCH($C544,'1. 개요'!$C$68:$C$78,0)&gt;0,"O"),"X")</f>
        <v>X</v>
      </c>
      <c r="N544" s="8" t="str">
        <f t="shared" si="75"/>
        <v>X</v>
      </c>
      <c r="O544" s="2" t="str" cm="1">
        <f t="array" ref="O544">IF($O$7="N/A",$N544,INDEX($P544:$S544,$O$2))</f>
        <v>X</v>
      </c>
      <c r="P544" s="38"/>
      <c r="Q544" s="1" t="str">
        <f t="shared" si="76"/>
        <v>O</v>
      </c>
      <c r="R544" s="38"/>
      <c r="S544" s="38"/>
      <c r="T544" s="8" t="str">
        <f t="shared" si="74"/>
        <v>O</v>
      </c>
      <c r="U544" s="8" t="e">
        <f t="shared" si="77"/>
        <v>#VALUE!</v>
      </c>
      <c r="V544" s="8" t="e">
        <f t="shared" si="78"/>
        <v>#VALUE!</v>
      </c>
      <c r="X544" s="4" t="str">
        <f t="shared" si="80"/>
        <v/>
      </c>
      <c r="Y544" s="4" t="str">
        <f t="shared" si="81"/>
        <v/>
      </c>
      <c r="Z544" s="4" t="str">
        <f t="shared" si="81"/>
        <v/>
      </c>
      <c r="AA544" s="4" t="str">
        <f t="shared" si="81"/>
        <v/>
      </c>
      <c r="AB544" s="4" t="str">
        <f t="shared" si="81"/>
        <v/>
      </c>
      <c r="AC544" s="4" t="str">
        <f t="shared" si="81"/>
        <v/>
      </c>
      <c r="AD544" s="4" t="str">
        <f t="shared" si="81"/>
        <v/>
      </c>
      <c r="AE544" s="4" t="str">
        <f t="shared" si="81"/>
        <v/>
      </c>
      <c r="AF544" s="4" t="str">
        <f t="shared" si="81"/>
        <v/>
      </c>
      <c r="AG544" s="4" t="str">
        <f t="shared" si="81"/>
        <v/>
      </c>
    </row>
    <row r="545" spans="1:33">
      <c r="A545" s="6">
        <f t="shared" si="79"/>
        <v>538</v>
      </c>
      <c r="B545" s="36">
        <f>TABLE!E539</f>
        <v>0</v>
      </c>
      <c r="C545" s="36">
        <f>TABLE!F539</f>
        <v>0</v>
      </c>
      <c r="D545" s="155">
        <f>TABLE!S539</f>
        <v>0</v>
      </c>
      <c r="E545" s="176" t="e">
        <f>INDEX(기업의이해[description],MATCH(B545,기업의이해[name],0))</f>
        <v>#N/A</v>
      </c>
      <c r="F545" s="179">
        <f>+TABLE!U539</f>
        <v>0</v>
      </c>
      <c r="G545" s="177" t="str">
        <f>TEXT(TABLE!R539,"0000-00-00")</f>
        <v>0000-00-00</v>
      </c>
      <c r="H545" s="59">
        <f>+TABLE!J539</f>
        <v>0</v>
      </c>
      <c r="I545" s="59">
        <f>+TABLE!K539</f>
        <v>0</v>
      </c>
      <c r="J545" s="59">
        <f>+TABLE!M539</f>
        <v>0</v>
      </c>
      <c r="K545" s="156">
        <f>+TABLE!P539</f>
        <v>0</v>
      </c>
      <c r="L545" s="156">
        <f>+TABLE!Q539</f>
        <v>0</v>
      </c>
      <c r="M545" s="138" t="str">
        <f>IFERROR(IF(MATCH($C545,'1. 개요'!$C$68:$C$78,0)&gt;0,"O"),"X")</f>
        <v>X</v>
      </c>
      <c r="N545" s="8" t="str">
        <f t="shared" si="75"/>
        <v>X</v>
      </c>
      <c r="O545" s="2" t="str" cm="1">
        <f t="array" ref="O545">IF($O$7="N/A",$N545,INDEX($P545:$S545,$O$2))</f>
        <v>X</v>
      </c>
      <c r="P545" s="38"/>
      <c r="Q545" s="1" t="str">
        <f t="shared" si="76"/>
        <v>O</v>
      </c>
      <c r="R545" s="38"/>
      <c r="S545" s="38"/>
      <c r="T545" s="8" t="str">
        <f t="shared" si="74"/>
        <v>O</v>
      </c>
      <c r="U545" s="8" t="e">
        <f t="shared" si="77"/>
        <v>#VALUE!</v>
      </c>
      <c r="V545" s="8" t="e">
        <f t="shared" si="78"/>
        <v>#VALUE!</v>
      </c>
      <c r="X545" s="4" t="str">
        <f t="shared" si="80"/>
        <v/>
      </c>
      <c r="Y545" s="4" t="str">
        <f t="shared" si="81"/>
        <v/>
      </c>
      <c r="Z545" s="4" t="str">
        <f t="shared" si="81"/>
        <v/>
      </c>
      <c r="AA545" s="4" t="str">
        <f t="shared" si="81"/>
        <v/>
      </c>
      <c r="AB545" s="4" t="str">
        <f t="shared" si="81"/>
        <v/>
      </c>
      <c r="AC545" s="4" t="str">
        <f t="shared" si="81"/>
        <v/>
      </c>
      <c r="AD545" s="4" t="str">
        <f t="shared" si="81"/>
        <v/>
      </c>
      <c r="AE545" s="4" t="str">
        <f t="shared" si="81"/>
        <v/>
      </c>
      <c r="AF545" s="4" t="str">
        <f t="shared" si="81"/>
        <v/>
      </c>
      <c r="AG545" s="4" t="str">
        <f t="shared" si="81"/>
        <v/>
      </c>
    </row>
    <row r="546" spans="1:33">
      <c r="A546" s="6">
        <f t="shared" si="79"/>
        <v>539</v>
      </c>
      <c r="B546" s="36">
        <f>TABLE!E540</f>
        <v>0</v>
      </c>
      <c r="C546" s="36">
        <f>TABLE!F540</f>
        <v>0</v>
      </c>
      <c r="D546" s="155">
        <f>TABLE!S540</f>
        <v>0</v>
      </c>
      <c r="E546" s="176" t="e">
        <f>INDEX(기업의이해[description],MATCH(B546,기업의이해[name],0))</f>
        <v>#N/A</v>
      </c>
      <c r="F546" s="179">
        <f>+TABLE!U540</f>
        <v>0</v>
      </c>
      <c r="G546" s="177" t="str">
        <f>TEXT(TABLE!R540,"0000-00-00")</f>
        <v>0000-00-00</v>
      </c>
      <c r="H546" s="59">
        <f>+TABLE!J540</f>
        <v>0</v>
      </c>
      <c r="I546" s="59">
        <f>+TABLE!K540</f>
        <v>0</v>
      </c>
      <c r="J546" s="59">
        <f>+TABLE!M540</f>
        <v>0</v>
      </c>
      <c r="K546" s="156">
        <f>+TABLE!P540</f>
        <v>0</v>
      </c>
      <c r="L546" s="156">
        <f>+TABLE!Q540</f>
        <v>0</v>
      </c>
      <c r="M546" s="138" t="str">
        <f>IFERROR(IF(MATCH($C546,'1. 개요'!$C$68:$C$78,0)&gt;0,"O"),"X")</f>
        <v>X</v>
      </c>
      <c r="N546" s="8" t="str">
        <f t="shared" si="75"/>
        <v>X</v>
      </c>
      <c r="O546" s="2" t="str" cm="1">
        <f t="array" ref="O546">IF($O$7="N/A",$N546,INDEX($P546:$S546,$O$2))</f>
        <v>X</v>
      </c>
      <c r="P546" s="38"/>
      <c r="Q546" s="1" t="str">
        <f t="shared" si="76"/>
        <v>O</v>
      </c>
      <c r="R546" s="38"/>
      <c r="S546" s="38"/>
      <c r="T546" s="8" t="str">
        <f t="shared" si="74"/>
        <v>O</v>
      </c>
      <c r="U546" s="8" t="e">
        <f t="shared" si="77"/>
        <v>#VALUE!</v>
      </c>
      <c r="V546" s="8" t="e">
        <f t="shared" si="78"/>
        <v>#VALUE!</v>
      </c>
      <c r="X546" s="4" t="str">
        <f t="shared" si="80"/>
        <v/>
      </c>
      <c r="Y546" s="4" t="str">
        <f t="shared" si="81"/>
        <v/>
      </c>
      <c r="Z546" s="4" t="str">
        <f t="shared" si="81"/>
        <v/>
      </c>
      <c r="AA546" s="4" t="str">
        <f t="shared" si="81"/>
        <v/>
      </c>
      <c r="AB546" s="4" t="str">
        <f t="shared" si="81"/>
        <v/>
      </c>
      <c r="AC546" s="4" t="str">
        <f t="shared" si="81"/>
        <v/>
      </c>
      <c r="AD546" s="4" t="str">
        <f t="shared" si="81"/>
        <v/>
      </c>
      <c r="AE546" s="4" t="str">
        <f t="shared" si="81"/>
        <v/>
      </c>
      <c r="AF546" s="4" t="str">
        <f t="shared" si="81"/>
        <v/>
      </c>
      <c r="AG546" s="4" t="str">
        <f t="shared" si="81"/>
        <v/>
      </c>
    </row>
    <row r="547" spans="1:33">
      <c r="A547" s="6">
        <f t="shared" si="79"/>
        <v>540</v>
      </c>
      <c r="B547" s="36">
        <f>TABLE!E541</f>
        <v>0</v>
      </c>
      <c r="C547" s="36">
        <f>TABLE!F541</f>
        <v>0</v>
      </c>
      <c r="D547" s="155">
        <f>TABLE!S541</f>
        <v>0</v>
      </c>
      <c r="E547" s="176" t="e">
        <f>INDEX(기업의이해[description],MATCH(B547,기업의이해[name],0))</f>
        <v>#N/A</v>
      </c>
      <c r="F547" s="179">
        <f>+TABLE!U541</f>
        <v>0</v>
      </c>
      <c r="G547" s="177" t="str">
        <f>TEXT(TABLE!R541,"0000-00-00")</f>
        <v>0000-00-00</v>
      </c>
      <c r="H547" s="59">
        <f>+TABLE!J541</f>
        <v>0</v>
      </c>
      <c r="I547" s="59">
        <f>+TABLE!K541</f>
        <v>0</v>
      </c>
      <c r="J547" s="59">
        <f>+TABLE!M541</f>
        <v>0</v>
      </c>
      <c r="K547" s="156">
        <f>+TABLE!P541</f>
        <v>0</v>
      </c>
      <c r="L547" s="156">
        <f>+TABLE!Q541</f>
        <v>0</v>
      </c>
      <c r="M547" s="138" t="str">
        <f>IFERROR(IF(MATCH($C547,'1. 개요'!$C$68:$C$78,0)&gt;0,"O"),"X")</f>
        <v>X</v>
      </c>
      <c r="N547" s="8" t="str">
        <f t="shared" si="75"/>
        <v>X</v>
      </c>
      <c r="O547" s="2" t="str" cm="1">
        <f t="array" ref="O547">IF($O$7="N/A",$N547,INDEX($P547:$S547,$O$2))</f>
        <v>X</v>
      </c>
      <c r="P547" s="38"/>
      <c r="Q547" s="1" t="str">
        <f t="shared" si="76"/>
        <v>O</v>
      </c>
      <c r="R547" s="38"/>
      <c r="S547" s="38"/>
      <c r="T547" s="8" t="str">
        <f t="shared" si="74"/>
        <v>O</v>
      </c>
      <c r="U547" s="8" t="e">
        <f t="shared" si="77"/>
        <v>#VALUE!</v>
      </c>
      <c r="V547" s="8" t="e">
        <f t="shared" si="78"/>
        <v>#VALUE!</v>
      </c>
      <c r="X547" s="4" t="str">
        <f t="shared" si="80"/>
        <v/>
      </c>
      <c r="Y547" s="4" t="str">
        <f t="shared" si="81"/>
        <v/>
      </c>
      <c r="Z547" s="4" t="str">
        <f t="shared" si="81"/>
        <v/>
      </c>
      <c r="AA547" s="4" t="str">
        <f t="shared" si="81"/>
        <v/>
      </c>
      <c r="AB547" s="4" t="str">
        <f t="shared" si="81"/>
        <v/>
      </c>
      <c r="AC547" s="4" t="str">
        <f t="shared" si="81"/>
        <v/>
      </c>
      <c r="AD547" s="4" t="str">
        <f t="shared" si="81"/>
        <v/>
      </c>
      <c r="AE547" s="4" t="str">
        <f t="shared" si="81"/>
        <v/>
      </c>
      <c r="AF547" s="4" t="str">
        <f t="shared" si="81"/>
        <v/>
      </c>
      <c r="AG547" s="4" t="str">
        <f t="shared" si="81"/>
        <v/>
      </c>
    </row>
    <row r="548" spans="1:33">
      <c r="A548" s="137">
        <f t="shared" si="79"/>
        <v>541</v>
      </c>
      <c r="B548" s="36">
        <f>TABLE!E542</f>
        <v>0</v>
      </c>
      <c r="C548" s="36">
        <f>TABLE!F542</f>
        <v>0</v>
      </c>
      <c r="D548" s="155">
        <f>TABLE!S542</f>
        <v>0</v>
      </c>
      <c r="E548" s="176" t="e">
        <f>INDEX(기업의이해[description],MATCH(B548,기업의이해[name],0))</f>
        <v>#N/A</v>
      </c>
      <c r="F548" s="179">
        <f>+TABLE!U542</f>
        <v>0</v>
      </c>
      <c r="G548" s="177" t="str">
        <f>TEXT(TABLE!R542,"0000-00-00")</f>
        <v>0000-00-00</v>
      </c>
      <c r="H548" s="59">
        <f>+TABLE!J542</f>
        <v>0</v>
      </c>
      <c r="I548" s="59">
        <f>+TABLE!K542</f>
        <v>0</v>
      </c>
      <c r="J548" s="59">
        <f>+TABLE!M542</f>
        <v>0</v>
      </c>
      <c r="K548" s="156">
        <f>+TABLE!P542</f>
        <v>0</v>
      </c>
      <c r="L548" s="156">
        <f>+TABLE!Q542</f>
        <v>0</v>
      </c>
      <c r="M548" s="138" t="str">
        <f>IFERROR(IF(MATCH($C548,'1. 개요'!$C$68:$C$78,0)&gt;0,"O"),"X")</f>
        <v>X</v>
      </c>
      <c r="N548" s="8" t="str">
        <f t="shared" si="75"/>
        <v>X</v>
      </c>
      <c r="O548" s="2" t="str" cm="1">
        <f t="array" ref="O548">IF($O$7="N/A",$N548,INDEX($P548:$S548,$O$2))</f>
        <v>X</v>
      </c>
      <c r="P548" s="38"/>
      <c r="Q548" s="1" t="str">
        <f t="shared" si="76"/>
        <v>O</v>
      </c>
      <c r="R548" s="38"/>
      <c r="S548" s="38"/>
      <c r="T548" s="8" t="str">
        <f t="shared" si="74"/>
        <v>O</v>
      </c>
      <c r="U548" s="8" t="e">
        <f t="shared" si="77"/>
        <v>#VALUE!</v>
      </c>
      <c r="V548" s="8" t="e">
        <f t="shared" si="78"/>
        <v>#VALUE!</v>
      </c>
      <c r="X548" s="4" t="str">
        <f t="shared" si="80"/>
        <v/>
      </c>
      <c r="Y548" s="4" t="str">
        <f t="shared" si="81"/>
        <v/>
      </c>
      <c r="Z548" s="4" t="str">
        <f t="shared" si="81"/>
        <v/>
      </c>
      <c r="AA548" s="4" t="str">
        <f t="shared" si="81"/>
        <v/>
      </c>
      <c r="AB548" s="4" t="str">
        <f t="shared" si="81"/>
        <v/>
      </c>
      <c r="AC548" s="4" t="str">
        <f t="shared" si="81"/>
        <v/>
      </c>
      <c r="AD548" s="4" t="str">
        <f t="shared" si="81"/>
        <v/>
      </c>
      <c r="AE548" s="4" t="str">
        <f t="shared" si="81"/>
        <v/>
      </c>
      <c r="AF548" s="4" t="str">
        <f t="shared" si="81"/>
        <v/>
      </c>
      <c r="AG548" s="4" t="str">
        <f t="shared" si="81"/>
        <v/>
      </c>
    </row>
    <row r="549" spans="1:33">
      <c r="A549" s="6">
        <f t="shared" si="79"/>
        <v>542</v>
      </c>
      <c r="B549" s="36">
        <f>TABLE!E543</f>
        <v>0</v>
      </c>
      <c r="C549" s="36">
        <f>TABLE!F543</f>
        <v>0</v>
      </c>
      <c r="D549" s="155">
        <f>TABLE!S543</f>
        <v>0</v>
      </c>
      <c r="E549" s="176" t="e">
        <f>INDEX(기업의이해[description],MATCH(B549,기업의이해[name],0))</f>
        <v>#N/A</v>
      </c>
      <c r="F549" s="179">
        <f>+TABLE!U543</f>
        <v>0</v>
      </c>
      <c r="G549" s="177" t="str">
        <f>TEXT(TABLE!R543,"0000-00-00")</f>
        <v>0000-00-00</v>
      </c>
      <c r="H549" s="59">
        <f>+TABLE!J543</f>
        <v>0</v>
      </c>
      <c r="I549" s="59">
        <f>+TABLE!K543</f>
        <v>0</v>
      </c>
      <c r="J549" s="59">
        <f>+TABLE!M543</f>
        <v>0</v>
      </c>
      <c r="K549" s="156">
        <f>+TABLE!P543</f>
        <v>0</v>
      </c>
      <c r="L549" s="156">
        <f>+TABLE!Q543</f>
        <v>0</v>
      </c>
      <c r="M549" s="138" t="str">
        <f>IFERROR(IF(MATCH($C549,'1. 개요'!$C$68:$C$78,0)&gt;0,"O"),"X")</f>
        <v>X</v>
      </c>
      <c r="N549" s="8" t="str">
        <f t="shared" si="75"/>
        <v>X</v>
      </c>
      <c r="O549" s="2" t="str" cm="1">
        <f t="array" ref="O549">IF($O$7="N/A",$N549,INDEX($P549:$S549,$O$2))</f>
        <v>X</v>
      </c>
      <c r="P549" s="38"/>
      <c r="Q549" s="1" t="str">
        <f t="shared" si="76"/>
        <v>O</v>
      </c>
      <c r="R549" s="38"/>
      <c r="S549" s="38"/>
      <c r="T549" s="8" t="str">
        <f t="shared" si="74"/>
        <v>O</v>
      </c>
      <c r="U549" s="8" t="e">
        <f t="shared" si="77"/>
        <v>#VALUE!</v>
      </c>
      <c r="V549" s="8" t="e">
        <f t="shared" si="78"/>
        <v>#VALUE!</v>
      </c>
      <c r="X549" s="4" t="str">
        <f t="shared" si="80"/>
        <v/>
      </c>
      <c r="Y549" s="4" t="str">
        <f t="shared" si="81"/>
        <v/>
      </c>
      <c r="Z549" s="4" t="str">
        <f t="shared" si="81"/>
        <v/>
      </c>
      <c r="AA549" s="4" t="str">
        <f t="shared" si="81"/>
        <v/>
      </c>
      <c r="AB549" s="4" t="str">
        <f t="shared" si="81"/>
        <v/>
      </c>
      <c r="AC549" s="4" t="str">
        <f t="shared" si="81"/>
        <v/>
      </c>
      <c r="AD549" s="4" t="str">
        <f t="shared" si="81"/>
        <v/>
      </c>
      <c r="AE549" s="4" t="str">
        <f t="shared" si="81"/>
        <v/>
      </c>
      <c r="AF549" s="4" t="str">
        <f t="shared" si="81"/>
        <v/>
      </c>
      <c r="AG549" s="4" t="str">
        <f t="shared" si="81"/>
        <v/>
      </c>
    </row>
    <row r="550" spans="1:33">
      <c r="A550" s="6">
        <f t="shared" si="79"/>
        <v>543</v>
      </c>
      <c r="B550" s="36">
        <f>TABLE!E544</f>
        <v>0</v>
      </c>
      <c r="C550" s="36">
        <f>TABLE!F544</f>
        <v>0</v>
      </c>
      <c r="D550" s="155">
        <f>TABLE!S544</f>
        <v>0</v>
      </c>
      <c r="E550" s="176" t="e">
        <f>INDEX(기업의이해[description],MATCH(B550,기업의이해[name],0))</f>
        <v>#N/A</v>
      </c>
      <c r="F550" s="179">
        <f>+TABLE!U544</f>
        <v>0</v>
      </c>
      <c r="G550" s="177" t="str">
        <f>TEXT(TABLE!R544,"0000-00-00")</f>
        <v>0000-00-00</v>
      </c>
      <c r="H550" s="59">
        <f>+TABLE!J544</f>
        <v>0</v>
      </c>
      <c r="I550" s="59">
        <f>+TABLE!K544</f>
        <v>0</v>
      </c>
      <c r="J550" s="59">
        <f>+TABLE!M544</f>
        <v>0</v>
      </c>
      <c r="K550" s="156">
        <f>+TABLE!P544</f>
        <v>0</v>
      </c>
      <c r="L550" s="156">
        <f>+TABLE!Q544</f>
        <v>0</v>
      </c>
      <c r="M550" s="138" t="str">
        <f>IFERROR(IF(MATCH($C550,'1. 개요'!$C$68:$C$78,0)&gt;0,"O"),"X")</f>
        <v>X</v>
      </c>
      <c r="N550" s="8" t="str">
        <f t="shared" si="75"/>
        <v>X</v>
      </c>
      <c r="O550" s="2" t="str" cm="1">
        <f t="array" ref="O550">IF($O$7="N/A",$N550,INDEX($P550:$S550,$O$2))</f>
        <v>X</v>
      </c>
      <c r="P550" s="38"/>
      <c r="Q550" s="1" t="str">
        <f t="shared" si="76"/>
        <v>O</v>
      </c>
      <c r="R550" s="38"/>
      <c r="S550" s="38"/>
      <c r="T550" s="8" t="str">
        <f t="shared" si="74"/>
        <v>O</v>
      </c>
      <c r="U550" s="8" t="e">
        <f t="shared" si="77"/>
        <v>#VALUE!</v>
      </c>
      <c r="V550" s="8" t="e">
        <f t="shared" si="78"/>
        <v>#VALUE!</v>
      </c>
      <c r="X550" s="4" t="str">
        <f t="shared" si="80"/>
        <v/>
      </c>
      <c r="Y550" s="4" t="str">
        <f t="shared" si="81"/>
        <v/>
      </c>
      <c r="Z550" s="4" t="str">
        <f t="shared" si="81"/>
        <v/>
      </c>
      <c r="AA550" s="4" t="str">
        <f t="shared" si="81"/>
        <v/>
      </c>
      <c r="AB550" s="4" t="str">
        <f t="shared" si="81"/>
        <v/>
      </c>
      <c r="AC550" s="4" t="str">
        <f t="shared" si="81"/>
        <v/>
      </c>
      <c r="AD550" s="4" t="str">
        <f t="shared" si="81"/>
        <v/>
      </c>
      <c r="AE550" s="4" t="str">
        <f t="shared" si="81"/>
        <v/>
      </c>
      <c r="AF550" s="4" t="str">
        <f t="shared" si="81"/>
        <v/>
      </c>
      <c r="AG550" s="4" t="str">
        <f t="shared" si="81"/>
        <v/>
      </c>
    </row>
    <row r="551" spans="1:33">
      <c r="A551" s="137">
        <f t="shared" si="79"/>
        <v>544</v>
      </c>
      <c r="B551" s="36">
        <f>TABLE!E545</f>
        <v>0</v>
      </c>
      <c r="C551" s="36">
        <f>TABLE!F545</f>
        <v>0</v>
      </c>
      <c r="D551" s="155">
        <f>TABLE!S545</f>
        <v>0</v>
      </c>
      <c r="E551" s="176" t="e">
        <f>INDEX(기업의이해[description],MATCH(B551,기업의이해[name],0))</f>
        <v>#N/A</v>
      </c>
      <c r="F551" s="179">
        <f>+TABLE!U545</f>
        <v>0</v>
      </c>
      <c r="G551" s="177" t="str">
        <f>TEXT(TABLE!R545,"0000-00-00")</f>
        <v>0000-00-00</v>
      </c>
      <c r="H551" s="59">
        <f>+TABLE!J545</f>
        <v>0</v>
      </c>
      <c r="I551" s="59">
        <f>+TABLE!K545</f>
        <v>0</v>
      </c>
      <c r="J551" s="59">
        <f>+TABLE!M545</f>
        <v>0</v>
      </c>
      <c r="K551" s="156">
        <f>+TABLE!P545</f>
        <v>0</v>
      </c>
      <c r="L551" s="156">
        <f>+TABLE!Q545</f>
        <v>0</v>
      </c>
      <c r="M551" s="138" t="str">
        <f>IFERROR(IF(MATCH($C551,'1. 개요'!$C$68:$C$78,0)&gt;0,"O"),"X")</f>
        <v>X</v>
      </c>
      <c r="N551" s="8" t="str">
        <f t="shared" si="75"/>
        <v>X</v>
      </c>
      <c r="O551" s="2" t="str" cm="1">
        <f t="array" ref="O551">IF($O$7="N/A",$N551,INDEX($P551:$S551,$O$2))</f>
        <v>X</v>
      </c>
      <c r="P551" s="38"/>
      <c r="Q551" s="1" t="str">
        <f t="shared" si="76"/>
        <v>O</v>
      </c>
      <c r="R551" s="38"/>
      <c r="S551" s="38"/>
      <c r="T551" s="8" t="str">
        <f t="shared" si="74"/>
        <v>O</v>
      </c>
      <c r="U551" s="8" t="e">
        <f t="shared" si="77"/>
        <v>#VALUE!</v>
      </c>
      <c r="V551" s="8" t="e">
        <f t="shared" si="78"/>
        <v>#VALUE!</v>
      </c>
      <c r="X551" s="4" t="str">
        <f t="shared" si="80"/>
        <v/>
      </c>
      <c r="Y551" s="4" t="str">
        <f t="shared" si="81"/>
        <v/>
      </c>
      <c r="Z551" s="4" t="str">
        <f t="shared" si="81"/>
        <v/>
      </c>
      <c r="AA551" s="4" t="str">
        <f t="shared" si="81"/>
        <v/>
      </c>
      <c r="AB551" s="4" t="str">
        <f t="shared" si="81"/>
        <v/>
      </c>
      <c r="AC551" s="4" t="str">
        <f t="shared" si="81"/>
        <v/>
      </c>
      <c r="AD551" s="4" t="str">
        <f t="shared" si="81"/>
        <v/>
      </c>
      <c r="AE551" s="4" t="str">
        <f t="shared" si="81"/>
        <v/>
      </c>
      <c r="AF551" s="4" t="str">
        <f t="shared" si="81"/>
        <v/>
      </c>
      <c r="AG551" s="4" t="str">
        <f t="shared" si="81"/>
        <v/>
      </c>
    </row>
    <row r="552" spans="1:33">
      <c r="A552" s="137">
        <f t="shared" si="79"/>
        <v>545</v>
      </c>
      <c r="B552" s="36">
        <f>TABLE!E546</f>
        <v>0</v>
      </c>
      <c r="C552" s="36">
        <f>TABLE!F546</f>
        <v>0</v>
      </c>
      <c r="D552" s="155">
        <f>TABLE!S546</f>
        <v>0</v>
      </c>
      <c r="E552" s="176" t="e">
        <f>INDEX(기업의이해[description],MATCH(B552,기업의이해[name],0))</f>
        <v>#N/A</v>
      </c>
      <c r="F552" s="179">
        <f>+TABLE!U546</f>
        <v>0</v>
      </c>
      <c r="G552" s="177" t="str">
        <f>TEXT(TABLE!R546,"0000-00-00")</f>
        <v>0000-00-00</v>
      </c>
      <c r="H552" s="59">
        <f>+TABLE!J546</f>
        <v>0</v>
      </c>
      <c r="I552" s="59">
        <f>+TABLE!K546</f>
        <v>0</v>
      </c>
      <c r="J552" s="59">
        <f>+TABLE!M546</f>
        <v>0</v>
      </c>
      <c r="K552" s="156">
        <f>+TABLE!P546</f>
        <v>0</v>
      </c>
      <c r="L552" s="156">
        <f>+TABLE!Q546</f>
        <v>0</v>
      </c>
      <c r="M552" s="138" t="str">
        <f>IFERROR(IF(MATCH($C552,'1. 개요'!$C$68:$C$78,0)&gt;0,"O"),"X")</f>
        <v>X</v>
      </c>
      <c r="N552" s="8" t="str">
        <f t="shared" si="75"/>
        <v>X</v>
      </c>
      <c r="O552" s="2" t="str" cm="1">
        <f t="array" ref="O552">IF($O$7="N/A",$N552,INDEX($P552:$S552,$O$2))</f>
        <v>X</v>
      </c>
      <c r="P552" s="38" t="s">
        <v>5033</v>
      </c>
      <c r="Q552" s="1" t="str">
        <f t="shared" si="76"/>
        <v>O</v>
      </c>
      <c r="R552" s="38"/>
      <c r="S552" s="38"/>
      <c r="T552" s="8" t="str">
        <f t="shared" si="74"/>
        <v>O</v>
      </c>
      <c r="U552" s="8" t="e">
        <f t="shared" si="77"/>
        <v>#VALUE!</v>
      </c>
      <c r="V552" s="8" t="e">
        <f t="shared" si="78"/>
        <v>#VALUE!</v>
      </c>
      <c r="X552" s="4" t="str">
        <f t="shared" si="80"/>
        <v/>
      </c>
      <c r="Y552" s="4" t="str">
        <f t="shared" si="81"/>
        <v/>
      </c>
      <c r="Z552" s="4" t="str">
        <f t="shared" si="81"/>
        <v/>
      </c>
      <c r="AA552" s="4" t="str">
        <f t="shared" si="81"/>
        <v/>
      </c>
      <c r="AB552" s="4" t="str">
        <f t="shared" si="81"/>
        <v/>
      </c>
      <c r="AC552" s="4" t="str">
        <f t="shared" si="81"/>
        <v/>
      </c>
      <c r="AD552" s="4" t="str">
        <f t="shared" si="81"/>
        <v/>
      </c>
      <c r="AE552" s="4" t="str">
        <f t="shared" si="81"/>
        <v/>
      </c>
      <c r="AF552" s="4" t="str">
        <f t="shared" si="81"/>
        <v/>
      </c>
      <c r="AG552" s="4" t="str">
        <f t="shared" si="81"/>
        <v/>
      </c>
    </row>
    <row r="553" spans="1:33">
      <c r="A553" s="137">
        <f t="shared" si="79"/>
        <v>546</v>
      </c>
      <c r="B553" s="36">
        <f>TABLE!E547</f>
        <v>0</v>
      </c>
      <c r="C553" s="36">
        <f>TABLE!F547</f>
        <v>0</v>
      </c>
      <c r="D553" s="155">
        <f>TABLE!S547</f>
        <v>0</v>
      </c>
      <c r="E553" s="176" t="e">
        <f>INDEX(기업의이해[description],MATCH(B553,기업의이해[name],0))</f>
        <v>#N/A</v>
      </c>
      <c r="F553" s="179">
        <f>+TABLE!U547</f>
        <v>0</v>
      </c>
      <c r="G553" s="177" t="str">
        <f>TEXT(TABLE!R547,"0000-00-00")</f>
        <v>0000-00-00</v>
      </c>
      <c r="H553" s="59">
        <f>+TABLE!J547</f>
        <v>0</v>
      </c>
      <c r="I553" s="59">
        <f>+TABLE!K547</f>
        <v>0</v>
      </c>
      <c r="J553" s="59">
        <f>+TABLE!M547</f>
        <v>0</v>
      </c>
      <c r="K553" s="156">
        <f>+TABLE!P547</f>
        <v>0</v>
      </c>
      <c r="L553" s="156">
        <f>+TABLE!Q547</f>
        <v>0</v>
      </c>
      <c r="M553" s="138" t="str">
        <f>IFERROR(IF(MATCH($C553,'1. 개요'!$C$68:$C$78,0)&gt;0,"O"),"X")</f>
        <v>X</v>
      </c>
      <c r="N553" s="8" t="str">
        <f t="shared" si="75"/>
        <v>X</v>
      </c>
      <c r="O553" s="2" t="str" cm="1">
        <f t="array" ref="O553">IF($O$7="N/A",$N553,INDEX($P553:$S553,$O$2))</f>
        <v>X</v>
      </c>
      <c r="P553" s="38"/>
      <c r="Q553" s="1" t="str">
        <f t="shared" si="76"/>
        <v>O</v>
      </c>
      <c r="R553" s="38"/>
      <c r="S553" s="38"/>
      <c r="T553" s="8" t="str">
        <f t="shared" si="74"/>
        <v>O</v>
      </c>
      <c r="U553" s="8" t="e">
        <f t="shared" si="77"/>
        <v>#VALUE!</v>
      </c>
      <c r="V553" s="8" t="e">
        <f t="shared" si="78"/>
        <v>#VALUE!</v>
      </c>
      <c r="X553" s="4" t="str">
        <f t="shared" si="80"/>
        <v/>
      </c>
      <c r="Y553" s="4" t="str">
        <f t="shared" si="81"/>
        <v/>
      </c>
      <c r="Z553" s="4" t="str">
        <f t="shared" si="81"/>
        <v/>
      </c>
      <c r="AA553" s="4" t="str">
        <f t="shared" si="81"/>
        <v/>
      </c>
      <c r="AB553" s="4" t="str">
        <f t="shared" si="81"/>
        <v/>
      </c>
      <c r="AC553" s="4" t="str">
        <f t="shared" si="81"/>
        <v/>
      </c>
      <c r="AD553" s="4" t="str">
        <f t="shared" si="81"/>
        <v/>
      </c>
      <c r="AE553" s="4" t="str">
        <f t="shared" si="81"/>
        <v/>
      </c>
      <c r="AF553" s="4" t="str">
        <f t="shared" si="81"/>
        <v/>
      </c>
      <c r="AG553" s="4" t="str">
        <f t="shared" si="81"/>
        <v/>
      </c>
    </row>
    <row r="554" spans="1:33">
      <c r="A554" s="6">
        <f t="shared" si="79"/>
        <v>547</v>
      </c>
      <c r="B554" s="36">
        <f>TABLE!E548</f>
        <v>0</v>
      </c>
      <c r="C554" s="36">
        <f>TABLE!F548</f>
        <v>0</v>
      </c>
      <c r="D554" s="155">
        <f>TABLE!S548</f>
        <v>0</v>
      </c>
      <c r="E554" s="176" t="e">
        <f>INDEX(기업의이해[description],MATCH(B554,기업의이해[name],0))</f>
        <v>#N/A</v>
      </c>
      <c r="F554" s="179">
        <f>+TABLE!U548</f>
        <v>0</v>
      </c>
      <c r="G554" s="177" t="str">
        <f>TEXT(TABLE!R548,"0000-00-00")</f>
        <v>0000-00-00</v>
      </c>
      <c r="H554" s="59">
        <f>+TABLE!J548</f>
        <v>0</v>
      </c>
      <c r="I554" s="59">
        <f>+TABLE!K548</f>
        <v>0</v>
      </c>
      <c r="J554" s="59">
        <f>+TABLE!M548</f>
        <v>0</v>
      </c>
      <c r="K554" s="156">
        <f>+TABLE!P548</f>
        <v>0</v>
      </c>
      <c r="L554" s="156">
        <f>+TABLE!Q548</f>
        <v>0</v>
      </c>
      <c r="M554" s="138" t="str">
        <f>IFERROR(IF(MATCH($C554,'1. 개요'!$C$68:$C$78,0)&gt;0,"O"),"X")</f>
        <v>X</v>
      </c>
      <c r="N554" s="8" t="str">
        <f t="shared" si="75"/>
        <v>X</v>
      </c>
      <c r="O554" s="2" t="str" cm="1">
        <f t="array" ref="O554">IF($O$7="N/A",$N554,INDEX($P554:$S554,$O$2))</f>
        <v>X</v>
      </c>
      <c r="P554" s="38"/>
      <c r="Q554" s="1" t="str">
        <f t="shared" si="76"/>
        <v>O</v>
      </c>
      <c r="R554" s="38"/>
      <c r="S554" s="38"/>
      <c r="T554" s="8" t="str">
        <f t="shared" si="74"/>
        <v>O</v>
      </c>
      <c r="U554" s="8" t="e">
        <f t="shared" si="77"/>
        <v>#VALUE!</v>
      </c>
      <c r="V554" s="8" t="e">
        <f t="shared" si="78"/>
        <v>#VALUE!</v>
      </c>
      <c r="X554" s="4" t="str">
        <f t="shared" si="80"/>
        <v/>
      </c>
      <c r="Y554" s="4" t="str">
        <f t="shared" si="81"/>
        <v/>
      </c>
      <c r="Z554" s="4" t="str">
        <f t="shared" si="81"/>
        <v/>
      </c>
      <c r="AA554" s="4" t="str">
        <f t="shared" si="81"/>
        <v/>
      </c>
      <c r="AB554" s="4" t="str">
        <f t="shared" si="81"/>
        <v/>
      </c>
      <c r="AC554" s="4" t="str">
        <f t="shared" si="81"/>
        <v/>
      </c>
      <c r="AD554" s="4" t="str">
        <f t="shared" si="81"/>
        <v/>
      </c>
      <c r="AE554" s="4" t="str">
        <f t="shared" si="81"/>
        <v/>
      </c>
      <c r="AF554" s="4" t="str">
        <f t="shared" si="81"/>
        <v/>
      </c>
      <c r="AG554" s="4" t="str">
        <f t="shared" si="81"/>
        <v/>
      </c>
    </row>
    <row r="555" spans="1:33">
      <c r="A555" s="137">
        <f t="shared" si="79"/>
        <v>548</v>
      </c>
      <c r="B555" s="36">
        <f>TABLE!E549</f>
        <v>0</v>
      </c>
      <c r="C555" s="36">
        <f>TABLE!F549</f>
        <v>0</v>
      </c>
      <c r="D555" s="155">
        <f>TABLE!S549</f>
        <v>0</v>
      </c>
      <c r="E555" s="176" t="e">
        <f>INDEX(기업의이해[description],MATCH(B555,기업의이해[name],0))</f>
        <v>#N/A</v>
      </c>
      <c r="F555" s="179">
        <f>+TABLE!U549</f>
        <v>0</v>
      </c>
      <c r="G555" s="177" t="str">
        <f>TEXT(TABLE!R549,"0000-00-00")</f>
        <v>0000-00-00</v>
      </c>
      <c r="H555" s="59">
        <f>+TABLE!J549</f>
        <v>0</v>
      </c>
      <c r="I555" s="59">
        <f>+TABLE!K549</f>
        <v>0</v>
      </c>
      <c r="J555" s="59">
        <f>+TABLE!M549</f>
        <v>0</v>
      </c>
      <c r="K555" s="156">
        <f>+TABLE!P549</f>
        <v>0</v>
      </c>
      <c r="L555" s="156">
        <f>+TABLE!Q549</f>
        <v>0</v>
      </c>
      <c r="M555" s="138" t="str">
        <f>IFERROR(IF(MATCH($C555,'1. 개요'!$C$68:$C$78,0)&gt;0,"O"),"X")</f>
        <v>X</v>
      </c>
      <c r="N555" s="8" t="str">
        <f t="shared" si="75"/>
        <v>X</v>
      </c>
      <c r="O555" s="2" t="str" cm="1">
        <f t="array" ref="O555">IF($O$7="N/A",$N555,INDEX($P555:$S555,$O$2))</f>
        <v>X</v>
      </c>
      <c r="P555" s="38"/>
      <c r="Q555" s="1" t="str">
        <f t="shared" si="76"/>
        <v>O</v>
      </c>
      <c r="R555" s="38"/>
      <c r="S555" s="38"/>
      <c r="T555" s="8" t="str">
        <f t="shared" si="74"/>
        <v>O</v>
      </c>
      <c r="U555" s="8" t="e">
        <f t="shared" si="77"/>
        <v>#VALUE!</v>
      </c>
      <c r="V555" s="8" t="e">
        <f t="shared" si="78"/>
        <v>#VALUE!</v>
      </c>
      <c r="X555" s="4" t="str">
        <f t="shared" si="80"/>
        <v/>
      </c>
      <c r="Y555" s="4" t="str">
        <f t="shared" si="81"/>
        <v/>
      </c>
      <c r="Z555" s="4" t="str">
        <f t="shared" ref="Y555:AG583" si="82">IF(Z$7="N/A", "", COUNTIF($D555:$E555, "*" &amp; Z$7 &amp; "*"))</f>
        <v/>
      </c>
      <c r="AA555" s="4" t="str">
        <f t="shared" si="82"/>
        <v/>
      </c>
      <c r="AB555" s="4" t="str">
        <f t="shared" si="82"/>
        <v/>
      </c>
      <c r="AC555" s="4" t="str">
        <f t="shared" si="82"/>
        <v/>
      </c>
      <c r="AD555" s="4" t="str">
        <f t="shared" si="82"/>
        <v/>
      </c>
      <c r="AE555" s="4" t="str">
        <f t="shared" si="82"/>
        <v/>
      </c>
      <c r="AF555" s="4" t="str">
        <f t="shared" si="82"/>
        <v/>
      </c>
      <c r="AG555" s="4" t="str">
        <f t="shared" si="82"/>
        <v/>
      </c>
    </row>
    <row r="556" spans="1:33">
      <c r="A556" s="6">
        <f t="shared" si="79"/>
        <v>549</v>
      </c>
      <c r="B556" s="36">
        <f>TABLE!E550</f>
        <v>0</v>
      </c>
      <c r="C556" s="36">
        <f>TABLE!F550</f>
        <v>0</v>
      </c>
      <c r="D556" s="155">
        <f>TABLE!S550</f>
        <v>0</v>
      </c>
      <c r="E556" s="176" t="e">
        <f>INDEX(기업의이해[description],MATCH(B556,기업의이해[name],0))</f>
        <v>#N/A</v>
      </c>
      <c r="F556" s="179">
        <f>+TABLE!U550</f>
        <v>0</v>
      </c>
      <c r="G556" s="177" t="str">
        <f>TEXT(TABLE!R550,"0000-00-00")</f>
        <v>0000-00-00</v>
      </c>
      <c r="H556" s="59">
        <f>+TABLE!J550</f>
        <v>0</v>
      </c>
      <c r="I556" s="59">
        <f>+TABLE!K550</f>
        <v>0</v>
      </c>
      <c r="J556" s="59">
        <f>+TABLE!M550</f>
        <v>0</v>
      </c>
      <c r="K556" s="156">
        <f>+TABLE!P550</f>
        <v>0</v>
      </c>
      <c r="L556" s="156">
        <f>+TABLE!Q550</f>
        <v>0</v>
      </c>
      <c r="M556" s="138" t="str">
        <f>IFERROR(IF(MATCH($C556,'1. 개요'!$C$68:$C$78,0)&gt;0,"O"),"X")</f>
        <v>X</v>
      </c>
      <c r="N556" s="8" t="str">
        <f t="shared" si="75"/>
        <v>X</v>
      </c>
      <c r="O556" s="2" t="str" cm="1">
        <f t="array" ref="O556">IF($O$7="N/A",$N556,INDEX($P556:$S556,$O$2))</f>
        <v>X</v>
      </c>
      <c r="P556" s="38"/>
      <c r="Q556" s="1" t="str">
        <f t="shared" si="76"/>
        <v>O</v>
      </c>
      <c r="R556" s="38"/>
      <c r="S556" s="38"/>
      <c r="T556" s="8" t="str">
        <f t="shared" si="74"/>
        <v>O</v>
      </c>
      <c r="U556" s="8" t="e">
        <f t="shared" si="77"/>
        <v>#VALUE!</v>
      </c>
      <c r="V556" s="8" t="e">
        <f t="shared" si="78"/>
        <v>#VALUE!</v>
      </c>
      <c r="X556" s="4" t="str">
        <f t="shared" si="80"/>
        <v/>
      </c>
      <c r="Y556" s="4" t="str">
        <f t="shared" si="82"/>
        <v/>
      </c>
      <c r="Z556" s="4" t="str">
        <f t="shared" si="82"/>
        <v/>
      </c>
      <c r="AA556" s="4" t="str">
        <f t="shared" si="82"/>
        <v/>
      </c>
      <c r="AB556" s="4" t="str">
        <f t="shared" si="82"/>
        <v/>
      </c>
      <c r="AC556" s="4" t="str">
        <f t="shared" si="82"/>
        <v/>
      </c>
      <c r="AD556" s="4" t="str">
        <f t="shared" si="82"/>
        <v/>
      </c>
      <c r="AE556" s="4" t="str">
        <f t="shared" si="82"/>
        <v/>
      </c>
      <c r="AF556" s="4" t="str">
        <f t="shared" si="82"/>
        <v/>
      </c>
      <c r="AG556" s="4" t="str">
        <f t="shared" si="82"/>
        <v/>
      </c>
    </row>
    <row r="557" spans="1:33">
      <c r="A557" s="137">
        <f t="shared" si="79"/>
        <v>550</v>
      </c>
      <c r="B557" s="36">
        <f>TABLE!E551</f>
        <v>0</v>
      </c>
      <c r="C557" s="36">
        <f>TABLE!F551</f>
        <v>0</v>
      </c>
      <c r="D557" s="155">
        <f>TABLE!S551</f>
        <v>0</v>
      </c>
      <c r="E557" s="176" t="e">
        <f>INDEX(기업의이해[description],MATCH(B557,기업의이해[name],0))</f>
        <v>#N/A</v>
      </c>
      <c r="F557" s="179">
        <f>+TABLE!U551</f>
        <v>0</v>
      </c>
      <c r="G557" s="177" t="str">
        <f>TEXT(TABLE!R551,"0000-00-00")</f>
        <v>0000-00-00</v>
      </c>
      <c r="H557" s="59">
        <f>+TABLE!J551</f>
        <v>0</v>
      </c>
      <c r="I557" s="59">
        <f>+TABLE!K551</f>
        <v>0</v>
      </c>
      <c r="J557" s="59">
        <f>+TABLE!M551</f>
        <v>0</v>
      </c>
      <c r="K557" s="156">
        <f>+TABLE!P551</f>
        <v>0</v>
      </c>
      <c r="L557" s="156">
        <f>+TABLE!Q551</f>
        <v>0</v>
      </c>
      <c r="M557" s="138" t="str">
        <f>IFERROR(IF(MATCH($C557,'1. 개요'!$C$68:$C$78,0)&gt;0,"O"),"X")</f>
        <v>X</v>
      </c>
      <c r="N557" s="8" t="str">
        <f t="shared" si="75"/>
        <v>X</v>
      </c>
      <c r="O557" s="2" t="str" cm="1">
        <f t="array" ref="O557">IF($O$7="N/A",$N557,INDEX($P557:$S557,$O$2))</f>
        <v>X</v>
      </c>
      <c r="P557" s="38"/>
      <c r="Q557" s="1" t="str">
        <f t="shared" si="76"/>
        <v>O</v>
      </c>
      <c r="R557" s="38"/>
      <c r="S557" s="38"/>
      <c r="T557" s="8" t="str">
        <f t="shared" si="74"/>
        <v>O</v>
      </c>
      <c r="U557" s="8" t="e">
        <f t="shared" si="77"/>
        <v>#VALUE!</v>
      </c>
      <c r="V557" s="8" t="e">
        <f t="shared" si="78"/>
        <v>#VALUE!</v>
      </c>
      <c r="X557" s="4" t="str">
        <f t="shared" si="80"/>
        <v/>
      </c>
      <c r="Y557" s="4" t="str">
        <f t="shared" si="82"/>
        <v/>
      </c>
      <c r="Z557" s="4" t="str">
        <f t="shared" si="82"/>
        <v/>
      </c>
      <c r="AA557" s="4" t="str">
        <f t="shared" si="82"/>
        <v/>
      </c>
      <c r="AB557" s="4" t="str">
        <f t="shared" si="82"/>
        <v/>
      </c>
      <c r="AC557" s="4" t="str">
        <f t="shared" si="82"/>
        <v/>
      </c>
      <c r="AD557" s="4" t="str">
        <f t="shared" si="82"/>
        <v/>
      </c>
      <c r="AE557" s="4" t="str">
        <f t="shared" si="82"/>
        <v/>
      </c>
      <c r="AF557" s="4" t="str">
        <f t="shared" si="82"/>
        <v/>
      </c>
      <c r="AG557" s="4" t="str">
        <f t="shared" si="82"/>
        <v/>
      </c>
    </row>
    <row r="558" spans="1:33">
      <c r="A558" s="6">
        <f t="shared" si="79"/>
        <v>551</v>
      </c>
      <c r="B558" s="36">
        <f>TABLE!E552</f>
        <v>0</v>
      </c>
      <c r="C558" s="36">
        <f>TABLE!F552</f>
        <v>0</v>
      </c>
      <c r="D558" s="155">
        <f>TABLE!S552</f>
        <v>0</v>
      </c>
      <c r="E558" s="176" t="e">
        <f>INDEX(기업의이해[description],MATCH(B558,기업의이해[name],0))</f>
        <v>#N/A</v>
      </c>
      <c r="F558" s="179">
        <f>+TABLE!U552</f>
        <v>0</v>
      </c>
      <c r="G558" s="177" t="str">
        <f>TEXT(TABLE!R552,"0000-00-00")</f>
        <v>0000-00-00</v>
      </c>
      <c r="H558" s="59">
        <f>+TABLE!J552</f>
        <v>0</v>
      </c>
      <c r="I558" s="59">
        <f>+TABLE!K552</f>
        <v>0</v>
      </c>
      <c r="J558" s="59">
        <f>+TABLE!M552</f>
        <v>0</v>
      </c>
      <c r="K558" s="156">
        <f>+TABLE!P552</f>
        <v>0</v>
      </c>
      <c r="L558" s="156">
        <f>+TABLE!Q552</f>
        <v>0</v>
      </c>
      <c r="M558" s="138" t="str">
        <f>IFERROR(IF(MATCH($C558,'1. 개요'!$C$68:$C$78,0)&gt;0,"O"),"X")</f>
        <v>X</v>
      </c>
      <c r="N558" s="8" t="str">
        <f t="shared" si="75"/>
        <v>X</v>
      </c>
      <c r="O558" s="2" t="str" cm="1">
        <f t="array" ref="O558">IF($O$7="N/A",$N558,INDEX($P558:$S558,$O$2))</f>
        <v>X</v>
      </c>
      <c r="P558" s="38"/>
      <c r="Q558" s="1" t="str">
        <f t="shared" si="76"/>
        <v>O</v>
      </c>
      <c r="R558" s="38"/>
      <c r="S558" s="38"/>
      <c r="T558" s="8" t="str">
        <f t="shared" si="74"/>
        <v>O</v>
      </c>
      <c r="U558" s="8" t="e">
        <f t="shared" si="77"/>
        <v>#VALUE!</v>
      </c>
      <c r="V558" s="8" t="e">
        <f t="shared" si="78"/>
        <v>#VALUE!</v>
      </c>
      <c r="X558" s="4" t="str">
        <f t="shared" si="80"/>
        <v/>
      </c>
      <c r="Y558" s="4" t="str">
        <f t="shared" si="82"/>
        <v/>
      </c>
      <c r="Z558" s="4" t="str">
        <f t="shared" si="82"/>
        <v/>
      </c>
      <c r="AA558" s="4" t="str">
        <f t="shared" si="82"/>
        <v/>
      </c>
      <c r="AB558" s="4" t="str">
        <f t="shared" si="82"/>
        <v/>
      </c>
      <c r="AC558" s="4" t="str">
        <f t="shared" si="82"/>
        <v/>
      </c>
      <c r="AD558" s="4" t="str">
        <f t="shared" si="82"/>
        <v/>
      </c>
      <c r="AE558" s="4" t="str">
        <f t="shared" si="82"/>
        <v/>
      </c>
      <c r="AF558" s="4" t="str">
        <f t="shared" si="82"/>
        <v/>
      </c>
      <c r="AG558" s="4" t="str">
        <f t="shared" si="82"/>
        <v/>
      </c>
    </row>
    <row r="559" spans="1:33">
      <c r="A559" s="137">
        <f t="shared" si="79"/>
        <v>552</v>
      </c>
      <c r="B559" s="36">
        <f>TABLE!E553</f>
        <v>0</v>
      </c>
      <c r="C559" s="36">
        <f>TABLE!F553</f>
        <v>0</v>
      </c>
      <c r="D559" s="155">
        <f>TABLE!S553</f>
        <v>0</v>
      </c>
      <c r="E559" s="176" t="e">
        <f>INDEX(기업의이해[description],MATCH(B559,기업의이해[name],0))</f>
        <v>#N/A</v>
      </c>
      <c r="F559" s="179">
        <f>+TABLE!U553</f>
        <v>0</v>
      </c>
      <c r="G559" s="177" t="str">
        <f>TEXT(TABLE!R553,"0000-00-00")</f>
        <v>0000-00-00</v>
      </c>
      <c r="H559" s="59">
        <f>+TABLE!J553</f>
        <v>0</v>
      </c>
      <c r="I559" s="59">
        <f>+TABLE!K553</f>
        <v>0</v>
      </c>
      <c r="J559" s="59">
        <f>+TABLE!M553</f>
        <v>0</v>
      </c>
      <c r="K559" s="156">
        <f>+TABLE!P553</f>
        <v>0</v>
      </c>
      <c r="L559" s="156">
        <f>+TABLE!Q553</f>
        <v>0</v>
      </c>
      <c r="M559" s="138" t="str">
        <f>IFERROR(IF(MATCH($C559,'1. 개요'!$C$68:$C$78,0)&gt;0,"O"),"X")</f>
        <v>X</v>
      </c>
      <c r="N559" s="8" t="str">
        <f t="shared" si="75"/>
        <v>X</v>
      </c>
      <c r="O559" s="2" t="str" cm="1">
        <f t="array" ref="O559">IF($O$7="N/A",$N559,INDEX($P559:$S559,$O$2))</f>
        <v>X</v>
      </c>
      <c r="P559" s="38"/>
      <c r="Q559" s="1" t="str">
        <f t="shared" si="76"/>
        <v>O</v>
      </c>
      <c r="R559" s="38"/>
      <c r="S559" s="38"/>
      <c r="T559" s="8" t="str">
        <f t="shared" si="74"/>
        <v>O</v>
      </c>
      <c r="U559" s="8" t="e">
        <f t="shared" si="77"/>
        <v>#VALUE!</v>
      </c>
      <c r="V559" s="8" t="e">
        <f t="shared" si="78"/>
        <v>#VALUE!</v>
      </c>
      <c r="X559" s="4" t="str">
        <f t="shared" si="80"/>
        <v/>
      </c>
      <c r="Y559" s="4" t="str">
        <f t="shared" si="82"/>
        <v/>
      </c>
      <c r="Z559" s="4" t="str">
        <f t="shared" si="82"/>
        <v/>
      </c>
      <c r="AA559" s="4" t="str">
        <f t="shared" si="82"/>
        <v/>
      </c>
      <c r="AB559" s="4" t="str">
        <f t="shared" si="82"/>
        <v/>
      </c>
      <c r="AC559" s="4" t="str">
        <f t="shared" si="82"/>
        <v/>
      </c>
      <c r="AD559" s="4" t="str">
        <f t="shared" si="82"/>
        <v/>
      </c>
      <c r="AE559" s="4" t="str">
        <f t="shared" si="82"/>
        <v/>
      </c>
      <c r="AF559" s="4" t="str">
        <f t="shared" si="82"/>
        <v/>
      </c>
      <c r="AG559" s="4" t="str">
        <f t="shared" si="82"/>
        <v/>
      </c>
    </row>
    <row r="560" spans="1:33">
      <c r="A560" s="6">
        <f t="shared" si="79"/>
        <v>553</v>
      </c>
      <c r="B560" s="36">
        <f>TABLE!E554</f>
        <v>0</v>
      </c>
      <c r="C560" s="36">
        <f>TABLE!F554</f>
        <v>0</v>
      </c>
      <c r="D560" s="155">
        <f>TABLE!S554</f>
        <v>0</v>
      </c>
      <c r="E560" s="176" t="e">
        <f>INDEX(기업의이해[description],MATCH(B560,기업의이해[name],0))</f>
        <v>#N/A</v>
      </c>
      <c r="F560" s="179">
        <f>+TABLE!U554</f>
        <v>0</v>
      </c>
      <c r="G560" s="177" t="str">
        <f>TEXT(TABLE!R554,"0000-00-00")</f>
        <v>0000-00-00</v>
      </c>
      <c r="H560" s="59">
        <f>+TABLE!J554</f>
        <v>0</v>
      </c>
      <c r="I560" s="59">
        <f>+TABLE!K554</f>
        <v>0</v>
      </c>
      <c r="J560" s="59">
        <f>+TABLE!M554</f>
        <v>0</v>
      </c>
      <c r="K560" s="156">
        <f>+TABLE!P554</f>
        <v>0</v>
      </c>
      <c r="L560" s="156">
        <f>+TABLE!Q554</f>
        <v>0</v>
      </c>
      <c r="M560" s="138" t="str">
        <f>IFERROR(IF(MATCH($C560,'1. 개요'!$C$68:$C$78,0)&gt;0,"O"),"X")</f>
        <v>X</v>
      </c>
      <c r="N560" s="8" t="str">
        <f t="shared" si="75"/>
        <v>X</v>
      </c>
      <c r="O560" s="2" t="str" cm="1">
        <f t="array" ref="O560">IF($O$7="N/A",$N560,INDEX($P560:$S560,$O$2))</f>
        <v>X</v>
      </c>
      <c r="P560" s="38"/>
      <c r="Q560" s="1" t="str">
        <f t="shared" si="76"/>
        <v>O</v>
      </c>
      <c r="R560" s="38"/>
      <c r="S560" s="38"/>
      <c r="T560" s="8" t="str">
        <f t="shared" si="74"/>
        <v>O</v>
      </c>
      <c r="U560" s="8" t="e">
        <f t="shared" si="77"/>
        <v>#VALUE!</v>
      </c>
      <c r="V560" s="8" t="e">
        <f t="shared" si="78"/>
        <v>#VALUE!</v>
      </c>
      <c r="X560" s="4" t="str">
        <f t="shared" si="80"/>
        <v/>
      </c>
      <c r="Y560" s="4" t="str">
        <f t="shared" si="82"/>
        <v/>
      </c>
      <c r="Z560" s="4" t="str">
        <f t="shared" si="82"/>
        <v/>
      </c>
      <c r="AA560" s="4" t="str">
        <f t="shared" si="82"/>
        <v/>
      </c>
      <c r="AB560" s="4" t="str">
        <f t="shared" si="82"/>
        <v/>
      </c>
      <c r="AC560" s="4" t="str">
        <f t="shared" si="82"/>
        <v/>
      </c>
      <c r="AD560" s="4" t="str">
        <f t="shared" si="82"/>
        <v/>
      </c>
      <c r="AE560" s="4" t="str">
        <f t="shared" si="82"/>
        <v/>
      </c>
      <c r="AF560" s="4" t="str">
        <f t="shared" si="82"/>
        <v/>
      </c>
      <c r="AG560" s="4" t="str">
        <f t="shared" si="82"/>
        <v/>
      </c>
    </row>
    <row r="561" spans="1:33">
      <c r="A561" s="6">
        <f t="shared" si="79"/>
        <v>554</v>
      </c>
      <c r="B561" s="36">
        <f>TABLE!E555</f>
        <v>0</v>
      </c>
      <c r="C561" s="36">
        <f>TABLE!F555</f>
        <v>0</v>
      </c>
      <c r="D561" s="155">
        <f>TABLE!S555</f>
        <v>0</v>
      </c>
      <c r="E561" s="176" t="e">
        <f>INDEX(기업의이해[description],MATCH(B561,기업의이해[name],0))</f>
        <v>#N/A</v>
      </c>
      <c r="F561" s="179">
        <f>+TABLE!U555</f>
        <v>0</v>
      </c>
      <c r="G561" s="177" t="str">
        <f>TEXT(TABLE!R555,"0000-00-00")</f>
        <v>0000-00-00</v>
      </c>
      <c r="H561" s="59">
        <f>+TABLE!J555</f>
        <v>0</v>
      </c>
      <c r="I561" s="59">
        <f>+TABLE!K555</f>
        <v>0</v>
      </c>
      <c r="J561" s="59">
        <f>+TABLE!M555</f>
        <v>0</v>
      </c>
      <c r="K561" s="156">
        <f>+TABLE!P555</f>
        <v>0</v>
      </c>
      <c r="L561" s="156">
        <f>+TABLE!Q555</f>
        <v>0</v>
      </c>
      <c r="M561" s="138" t="str">
        <f>IFERROR(IF(MATCH($C561,'1. 개요'!$C$68:$C$78,0)&gt;0,"O"),"X")</f>
        <v>X</v>
      </c>
      <c r="N561" s="8" t="str">
        <f t="shared" si="75"/>
        <v>X</v>
      </c>
      <c r="O561" s="2" t="str" cm="1">
        <f t="array" ref="O561">IF($O$7="N/A",$N561,INDEX($P561:$S561,$O$2))</f>
        <v>X</v>
      </c>
      <c r="P561" s="38"/>
      <c r="Q561" s="1" t="str">
        <f t="shared" si="76"/>
        <v>O</v>
      </c>
      <c r="R561" s="38"/>
      <c r="S561" s="38"/>
      <c r="T561" s="8" t="str">
        <f t="shared" si="74"/>
        <v>O</v>
      </c>
      <c r="U561" s="8" t="e">
        <f t="shared" si="77"/>
        <v>#VALUE!</v>
      </c>
      <c r="V561" s="8" t="e">
        <f t="shared" si="78"/>
        <v>#VALUE!</v>
      </c>
      <c r="X561" s="4" t="str">
        <f t="shared" si="80"/>
        <v/>
      </c>
      <c r="Y561" s="4" t="str">
        <f t="shared" si="82"/>
        <v/>
      </c>
      <c r="Z561" s="4" t="str">
        <f t="shared" si="82"/>
        <v/>
      </c>
      <c r="AA561" s="4" t="str">
        <f t="shared" si="82"/>
        <v/>
      </c>
      <c r="AB561" s="4" t="str">
        <f t="shared" si="82"/>
        <v/>
      </c>
      <c r="AC561" s="4" t="str">
        <f t="shared" si="82"/>
        <v/>
      </c>
      <c r="AD561" s="4" t="str">
        <f t="shared" si="82"/>
        <v/>
      </c>
      <c r="AE561" s="4" t="str">
        <f t="shared" si="82"/>
        <v/>
      </c>
      <c r="AF561" s="4" t="str">
        <f t="shared" si="82"/>
        <v/>
      </c>
      <c r="AG561" s="4" t="str">
        <f t="shared" si="82"/>
        <v/>
      </c>
    </row>
    <row r="562" spans="1:33">
      <c r="A562" s="6">
        <f t="shared" si="79"/>
        <v>555</v>
      </c>
      <c r="B562" s="36">
        <f>TABLE!E556</f>
        <v>0</v>
      </c>
      <c r="C562" s="36">
        <f>TABLE!F556</f>
        <v>0</v>
      </c>
      <c r="D562" s="155">
        <f>TABLE!S556</f>
        <v>0</v>
      </c>
      <c r="E562" s="176" t="e">
        <f>INDEX(기업의이해[description],MATCH(B562,기업의이해[name],0))</f>
        <v>#N/A</v>
      </c>
      <c r="F562" s="179">
        <f>+TABLE!U556</f>
        <v>0</v>
      </c>
      <c r="G562" s="177" t="str">
        <f>TEXT(TABLE!R556,"0000-00-00")</f>
        <v>0000-00-00</v>
      </c>
      <c r="H562" s="59">
        <f>+TABLE!J556</f>
        <v>0</v>
      </c>
      <c r="I562" s="59">
        <f>+TABLE!K556</f>
        <v>0</v>
      </c>
      <c r="J562" s="59">
        <f>+TABLE!M556</f>
        <v>0</v>
      </c>
      <c r="K562" s="156">
        <f>+TABLE!P556</f>
        <v>0</v>
      </c>
      <c r="L562" s="156">
        <f>+TABLE!Q556</f>
        <v>0</v>
      </c>
      <c r="M562" s="138" t="str">
        <f>IFERROR(IF(MATCH($C562,'1. 개요'!$C$68:$C$78,0)&gt;0,"O"),"X")</f>
        <v>X</v>
      </c>
      <c r="N562" s="8" t="str">
        <f t="shared" si="75"/>
        <v>X</v>
      </c>
      <c r="O562" s="2" t="str" cm="1">
        <f t="array" ref="O562">IF($O$7="N/A",$N562,INDEX($P562:$S562,$O$2))</f>
        <v>X</v>
      </c>
      <c r="P562" s="38"/>
      <c r="Q562" s="1" t="str">
        <f t="shared" si="76"/>
        <v>O</v>
      </c>
      <c r="R562" s="38"/>
      <c r="S562" s="38"/>
      <c r="T562" s="8" t="str">
        <f t="shared" si="74"/>
        <v>O</v>
      </c>
      <c r="U562" s="8" t="e">
        <f t="shared" si="77"/>
        <v>#VALUE!</v>
      </c>
      <c r="V562" s="8" t="e">
        <f t="shared" si="78"/>
        <v>#VALUE!</v>
      </c>
      <c r="X562" s="4" t="str">
        <f t="shared" si="80"/>
        <v/>
      </c>
      <c r="Y562" s="4" t="str">
        <f t="shared" si="82"/>
        <v/>
      </c>
      <c r="Z562" s="4" t="str">
        <f t="shared" si="82"/>
        <v/>
      </c>
      <c r="AA562" s="4" t="str">
        <f t="shared" si="82"/>
        <v/>
      </c>
      <c r="AB562" s="4" t="str">
        <f t="shared" si="82"/>
        <v/>
      </c>
      <c r="AC562" s="4" t="str">
        <f t="shared" si="82"/>
        <v/>
      </c>
      <c r="AD562" s="4" t="str">
        <f t="shared" si="82"/>
        <v/>
      </c>
      <c r="AE562" s="4" t="str">
        <f t="shared" si="82"/>
        <v/>
      </c>
      <c r="AF562" s="4" t="str">
        <f t="shared" si="82"/>
        <v/>
      </c>
      <c r="AG562" s="4" t="str">
        <f t="shared" si="82"/>
        <v/>
      </c>
    </row>
    <row r="563" spans="1:33">
      <c r="A563" s="6">
        <f t="shared" si="79"/>
        <v>556</v>
      </c>
      <c r="B563" s="36">
        <f>TABLE!E557</f>
        <v>0</v>
      </c>
      <c r="C563" s="36">
        <f>TABLE!F557</f>
        <v>0</v>
      </c>
      <c r="D563" s="155">
        <f>TABLE!S557</f>
        <v>0</v>
      </c>
      <c r="E563" s="176" t="e">
        <f>INDEX(기업의이해[description],MATCH(B563,기업의이해[name],0))</f>
        <v>#N/A</v>
      </c>
      <c r="F563" s="179">
        <f>+TABLE!U557</f>
        <v>0</v>
      </c>
      <c r="G563" s="177" t="str">
        <f>TEXT(TABLE!R557,"0000-00-00")</f>
        <v>0000-00-00</v>
      </c>
      <c r="H563" s="59">
        <f>+TABLE!J557</f>
        <v>0</v>
      </c>
      <c r="I563" s="59">
        <f>+TABLE!K557</f>
        <v>0</v>
      </c>
      <c r="J563" s="59">
        <f>+TABLE!M557</f>
        <v>0</v>
      </c>
      <c r="K563" s="156">
        <f>+TABLE!P557</f>
        <v>0</v>
      </c>
      <c r="L563" s="156">
        <f>+TABLE!Q557</f>
        <v>0</v>
      </c>
      <c r="M563" s="138" t="str">
        <f>IFERROR(IF(MATCH($C563,'1. 개요'!$C$68:$C$78,0)&gt;0,"O"),"X")</f>
        <v>X</v>
      </c>
      <c r="N563" s="8" t="str">
        <f t="shared" si="75"/>
        <v>X</v>
      </c>
      <c r="O563" s="2" t="str" cm="1">
        <f t="array" ref="O563">IF($O$7="N/A",$N563,INDEX($P563:$S563,$O$2))</f>
        <v>X</v>
      </c>
      <c r="P563" s="38"/>
      <c r="Q563" s="1" t="str">
        <f t="shared" si="76"/>
        <v>O</v>
      </c>
      <c r="R563" s="38"/>
      <c r="S563" s="38"/>
      <c r="T563" s="8" t="str">
        <f t="shared" si="74"/>
        <v>O</v>
      </c>
      <c r="U563" s="8" t="e">
        <f t="shared" si="77"/>
        <v>#VALUE!</v>
      </c>
      <c r="V563" s="8" t="e">
        <f t="shared" si="78"/>
        <v>#VALUE!</v>
      </c>
      <c r="X563" s="4" t="str">
        <f t="shared" si="80"/>
        <v/>
      </c>
      <c r="Y563" s="4" t="str">
        <f t="shared" si="82"/>
        <v/>
      </c>
      <c r="Z563" s="4" t="str">
        <f t="shared" si="82"/>
        <v/>
      </c>
      <c r="AA563" s="4" t="str">
        <f t="shared" si="82"/>
        <v/>
      </c>
      <c r="AB563" s="4" t="str">
        <f t="shared" si="82"/>
        <v/>
      </c>
      <c r="AC563" s="4" t="str">
        <f t="shared" si="82"/>
        <v/>
      </c>
      <c r="AD563" s="4" t="str">
        <f t="shared" si="82"/>
        <v/>
      </c>
      <c r="AE563" s="4" t="str">
        <f t="shared" si="82"/>
        <v/>
      </c>
      <c r="AF563" s="4" t="str">
        <f t="shared" si="82"/>
        <v/>
      </c>
      <c r="AG563" s="4" t="str">
        <f t="shared" si="82"/>
        <v/>
      </c>
    </row>
    <row r="564" spans="1:33">
      <c r="A564" s="6">
        <f t="shared" si="79"/>
        <v>557</v>
      </c>
      <c r="B564" s="36">
        <f>TABLE!E558</f>
        <v>0</v>
      </c>
      <c r="C564" s="36">
        <f>TABLE!F558</f>
        <v>0</v>
      </c>
      <c r="D564" s="155">
        <f>TABLE!S558</f>
        <v>0</v>
      </c>
      <c r="E564" s="176" t="e">
        <f>INDEX(기업의이해[description],MATCH(B564,기업의이해[name],0))</f>
        <v>#N/A</v>
      </c>
      <c r="F564" s="179">
        <f>+TABLE!U558</f>
        <v>0</v>
      </c>
      <c r="G564" s="177" t="str">
        <f>TEXT(TABLE!R558,"0000-00-00")</f>
        <v>0000-00-00</v>
      </c>
      <c r="H564" s="59">
        <f>+TABLE!J558</f>
        <v>0</v>
      </c>
      <c r="I564" s="59">
        <f>+TABLE!K558</f>
        <v>0</v>
      </c>
      <c r="J564" s="59">
        <f>+TABLE!M558</f>
        <v>0</v>
      </c>
      <c r="K564" s="156">
        <f>+TABLE!P558</f>
        <v>0</v>
      </c>
      <c r="L564" s="156">
        <f>+TABLE!Q558</f>
        <v>0</v>
      </c>
      <c r="M564" s="138" t="str">
        <f>IFERROR(IF(MATCH($C564,'1. 개요'!$C$68:$C$78,0)&gt;0,"O"),"X")</f>
        <v>X</v>
      </c>
      <c r="N564" s="8" t="str">
        <f t="shared" si="75"/>
        <v>X</v>
      </c>
      <c r="O564" s="2" t="str" cm="1">
        <f t="array" ref="O564">IF($O$7="N/A",$N564,INDEX($P564:$S564,$O$2))</f>
        <v>X</v>
      </c>
      <c r="P564" s="38"/>
      <c r="Q564" s="1" t="str">
        <f t="shared" si="76"/>
        <v>O</v>
      </c>
      <c r="R564" s="38"/>
      <c r="S564" s="38"/>
      <c r="T564" s="8" t="str">
        <f t="shared" si="74"/>
        <v>O</v>
      </c>
      <c r="U564" s="8" t="e">
        <f t="shared" si="77"/>
        <v>#VALUE!</v>
      </c>
      <c r="V564" s="8" t="e">
        <f t="shared" si="78"/>
        <v>#VALUE!</v>
      </c>
      <c r="X564" s="4" t="str">
        <f t="shared" si="80"/>
        <v/>
      </c>
      <c r="Y564" s="4" t="str">
        <f t="shared" si="82"/>
        <v/>
      </c>
      <c r="Z564" s="4" t="str">
        <f t="shared" si="82"/>
        <v/>
      </c>
      <c r="AA564" s="4" t="str">
        <f t="shared" si="82"/>
        <v/>
      </c>
      <c r="AB564" s="4" t="str">
        <f t="shared" si="82"/>
        <v/>
      </c>
      <c r="AC564" s="4" t="str">
        <f t="shared" si="82"/>
        <v/>
      </c>
      <c r="AD564" s="4" t="str">
        <f t="shared" si="82"/>
        <v/>
      </c>
      <c r="AE564" s="4" t="str">
        <f t="shared" si="82"/>
        <v/>
      </c>
      <c r="AF564" s="4" t="str">
        <f t="shared" si="82"/>
        <v/>
      </c>
      <c r="AG564" s="4" t="str">
        <f t="shared" si="82"/>
        <v/>
      </c>
    </row>
    <row r="565" spans="1:33">
      <c r="A565" s="6">
        <f t="shared" si="79"/>
        <v>558</v>
      </c>
      <c r="B565" s="36">
        <f>TABLE!E559</f>
        <v>0</v>
      </c>
      <c r="C565" s="36">
        <f>TABLE!F559</f>
        <v>0</v>
      </c>
      <c r="D565" s="155">
        <f>TABLE!S559</f>
        <v>0</v>
      </c>
      <c r="E565" s="176" t="e">
        <f>INDEX(기업의이해[description],MATCH(B565,기업의이해[name],0))</f>
        <v>#N/A</v>
      </c>
      <c r="F565" s="179">
        <f>+TABLE!U559</f>
        <v>0</v>
      </c>
      <c r="G565" s="177" t="str">
        <f>TEXT(TABLE!R559,"0000-00-00")</f>
        <v>0000-00-00</v>
      </c>
      <c r="H565" s="59">
        <f>+TABLE!J559</f>
        <v>0</v>
      </c>
      <c r="I565" s="59">
        <f>+TABLE!K559</f>
        <v>0</v>
      </c>
      <c r="J565" s="59">
        <f>+TABLE!M559</f>
        <v>0</v>
      </c>
      <c r="K565" s="156">
        <f>+TABLE!P559</f>
        <v>0</v>
      </c>
      <c r="L565" s="156">
        <f>+TABLE!Q559</f>
        <v>0</v>
      </c>
      <c r="M565" s="138" t="str">
        <f>IFERROR(IF(MATCH($C565,'1. 개요'!$C$68:$C$78,0)&gt;0,"O"),"X")</f>
        <v>X</v>
      </c>
      <c r="N565" s="8" t="str">
        <f t="shared" si="75"/>
        <v>X</v>
      </c>
      <c r="O565" s="2" t="str" cm="1">
        <f t="array" ref="O565">IF($O$7="N/A",$N565,INDEX($P565:$S565,$O$2))</f>
        <v>X</v>
      </c>
      <c r="P565" s="38"/>
      <c r="Q565" s="1" t="str">
        <f t="shared" si="76"/>
        <v>O</v>
      </c>
      <c r="R565" s="38"/>
      <c r="S565" s="38"/>
      <c r="T565" s="8" t="str">
        <f t="shared" si="74"/>
        <v>O</v>
      </c>
      <c r="U565" s="8" t="e">
        <f t="shared" si="77"/>
        <v>#VALUE!</v>
      </c>
      <c r="V565" s="8" t="e">
        <f t="shared" si="78"/>
        <v>#VALUE!</v>
      </c>
      <c r="X565" s="4" t="str">
        <f t="shared" si="80"/>
        <v/>
      </c>
      <c r="Y565" s="4" t="str">
        <f t="shared" si="82"/>
        <v/>
      </c>
      <c r="Z565" s="4" t="str">
        <f t="shared" si="82"/>
        <v/>
      </c>
      <c r="AA565" s="4" t="str">
        <f t="shared" si="82"/>
        <v/>
      </c>
      <c r="AB565" s="4" t="str">
        <f t="shared" si="82"/>
        <v/>
      </c>
      <c r="AC565" s="4" t="str">
        <f t="shared" si="82"/>
        <v/>
      </c>
      <c r="AD565" s="4" t="str">
        <f t="shared" si="82"/>
        <v/>
      </c>
      <c r="AE565" s="4" t="str">
        <f t="shared" si="82"/>
        <v/>
      </c>
      <c r="AF565" s="4" t="str">
        <f t="shared" si="82"/>
        <v/>
      </c>
      <c r="AG565" s="4" t="str">
        <f t="shared" si="82"/>
        <v/>
      </c>
    </row>
    <row r="566" spans="1:33">
      <c r="A566" s="6">
        <f t="shared" si="79"/>
        <v>559</v>
      </c>
      <c r="B566" s="36">
        <f>TABLE!E560</f>
        <v>0</v>
      </c>
      <c r="C566" s="36">
        <f>TABLE!F560</f>
        <v>0</v>
      </c>
      <c r="D566" s="155">
        <f>TABLE!S560</f>
        <v>0</v>
      </c>
      <c r="E566" s="176" t="e">
        <f>INDEX(기업의이해[description],MATCH(B566,기업의이해[name],0))</f>
        <v>#N/A</v>
      </c>
      <c r="F566" s="179">
        <f>+TABLE!U560</f>
        <v>0</v>
      </c>
      <c r="G566" s="177" t="str">
        <f>TEXT(TABLE!R560,"0000-00-00")</f>
        <v>0000-00-00</v>
      </c>
      <c r="H566" s="59">
        <f>+TABLE!J560</f>
        <v>0</v>
      </c>
      <c r="I566" s="59">
        <f>+TABLE!K560</f>
        <v>0</v>
      </c>
      <c r="J566" s="59">
        <f>+TABLE!M560</f>
        <v>0</v>
      </c>
      <c r="K566" s="156">
        <f>+TABLE!P560</f>
        <v>0</v>
      </c>
      <c r="L566" s="156">
        <f>+TABLE!Q560</f>
        <v>0</v>
      </c>
      <c r="M566" s="138" t="str">
        <f>IFERROR(IF(MATCH($C566,'1. 개요'!$C$68:$C$78,0)&gt;0,"O"),"X")</f>
        <v>X</v>
      </c>
      <c r="N566" s="8" t="str">
        <f t="shared" si="75"/>
        <v>X</v>
      </c>
      <c r="O566" s="2" t="str" cm="1">
        <f t="array" ref="O566">IF($O$7="N/A",$N566,INDEX($P566:$S566,$O$2))</f>
        <v>X</v>
      </c>
      <c r="P566" s="38"/>
      <c r="Q566" s="1" t="str">
        <f t="shared" si="76"/>
        <v>O</v>
      </c>
      <c r="R566" s="38"/>
      <c r="S566" s="38"/>
      <c r="T566" s="8" t="str">
        <f t="shared" si="74"/>
        <v>O</v>
      </c>
      <c r="U566" s="8" t="e">
        <f t="shared" si="77"/>
        <v>#VALUE!</v>
      </c>
      <c r="V566" s="8" t="e">
        <f t="shared" si="78"/>
        <v>#VALUE!</v>
      </c>
      <c r="X566" s="4" t="str">
        <f t="shared" si="80"/>
        <v/>
      </c>
      <c r="Y566" s="4" t="str">
        <f t="shared" si="82"/>
        <v/>
      </c>
      <c r="Z566" s="4" t="str">
        <f t="shared" si="82"/>
        <v/>
      </c>
      <c r="AA566" s="4" t="str">
        <f t="shared" si="82"/>
        <v/>
      </c>
      <c r="AB566" s="4" t="str">
        <f t="shared" si="82"/>
        <v/>
      </c>
      <c r="AC566" s="4" t="str">
        <f t="shared" si="82"/>
        <v/>
      </c>
      <c r="AD566" s="4" t="str">
        <f t="shared" si="82"/>
        <v/>
      </c>
      <c r="AE566" s="4" t="str">
        <f t="shared" si="82"/>
        <v/>
      </c>
      <c r="AF566" s="4" t="str">
        <f t="shared" si="82"/>
        <v/>
      </c>
      <c r="AG566" s="4" t="str">
        <f t="shared" si="82"/>
        <v/>
      </c>
    </row>
    <row r="567" spans="1:33">
      <c r="A567" s="6">
        <f t="shared" si="79"/>
        <v>560</v>
      </c>
      <c r="B567" s="36">
        <f>TABLE!E561</f>
        <v>0</v>
      </c>
      <c r="C567" s="36">
        <f>TABLE!F561</f>
        <v>0</v>
      </c>
      <c r="D567" s="155">
        <f>TABLE!S561</f>
        <v>0</v>
      </c>
      <c r="E567" s="176" t="e">
        <f>INDEX(기업의이해[description],MATCH(B567,기업의이해[name],0))</f>
        <v>#N/A</v>
      </c>
      <c r="F567" s="179">
        <f>+TABLE!U561</f>
        <v>0</v>
      </c>
      <c r="G567" s="177" t="str">
        <f>TEXT(TABLE!R561,"0000-00-00")</f>
        <v>0000-00-00</v>
      </c>
      <c r="H567" s="59">
        <f>+TABLE!J561</f>
        <v>0</v>
      </c>
      <c r="I567" s="59">
        <f>+TABLE!K561</f>
        <v>0</v>
      </c>
      <c r="J567" s="59">
        <f>+TABLE!M561</f>
        <v>0</v>
      </c>
      <c r="K567" s="156">
        <f>+TABLE!P561</f>
        <v>0</v>
      </c>
      <c r="L567" s="156">
        <f>+TABLE!Q561</f>
        <v>0</v>
      </c>
      <c r="M567" s="138" t="str">
        <f>IFERROR(IF(MATCH($C567,'1. 개요'!$C$68:$C$78,0)&gt;0,"O"),"X")</f>
        <v>X</v>
      </c>
      <c r="N567" s="8" t="str">
        <f t="shared" si="75"/>
        <v>X</v>
      </c>
      <c r="O567" s="2" t="str" cm="1">
        <f t="array" ref="O567">IF($O$7="N/A",$N567,INDEX($P567:$S567,$O$2))</f>
        <v>X</v>
      </c>
      <c r="P567" s="38"/>
      <c r="Q567" s="1" t="str">
        <f t="shared" si="76"/>
        <v>O</v>
      </c>
      <c r="R567" s="38"/>
      <c r="S567" s="38"/>
      <c r="T567" s="8" t="str">
        <f t="shared" si="74"/>
        <v>O</v>
      </c>
      <c r="U567" s="8" t="e">
        <f t="shared" si="77"/>
        <v>#VALUE!</v>
      </c>
      <c r="V567" s="8" t="e">
        <f t="shared" si="78"/>
        <v>#VALUE!</v>
      </c>
      <c r="X567" s="4" t="str">
        <f t="shared" si="80"/>
        <v/>
      </c>
      <c r="Y567" s="4" t="str">
        <f t="shared" si="82"/>
        <v/>
      </c>
      <c r="Z567" s="4" t="str">
        <f t="shared" si="82"/>
        <v/>
      </c>
      <c r="AA567" s="4" t="str">
        <f t="shared" si="82"/>
        <v/>
      </c>
      <c r="AB567" s="4" t="str">
        <f t="shared" si="82"/>
        <v/>
      </c>
      <c r="AC567" s="4" t="str">
        <f t="shared" si="82"/>
        <v/>
      </c>
      <c r="AD567" s="4" t="str">
        <f t="shared" si="82"/>
        <v/>
      </c>
      <c r="AE567" s="4" t="str">
        <f t="shared" si="82"/>
        <v/>
      </c>
      <c r="AF567" s="4" t="str">
        <f t="shared" si="82"/>
        <v/>
      </c>
      <c r="AG567" s="4" t="str">
        <f t="shared" si="82"/>
        <v/>
      </c>
    </row>
    <row r="568" spans="1:33">
      <c r="A568" s="6">
        <f t="shared" si="79"/>
        <v>561</v>
      </c>
      <c r="B568" s="36">
        <f>TABLE!E562</f>
        <v>0</v>
      </c>
      <c r="C568" s="36">
        <f>TABLE!F562</f>
        <v>0</v>
      </c>
      <c r="D568" s="155">
        <f>TABLE!S562</f>
        <v>0</v>
      </c>
      <c r="E568" s="176" t="e">
        <f>INDEX(기업의이해[description],MATCH(B568,기업의이해[name],0))</f>
        <v>#N/A</v>
      </c>
      <c r="F568" s="179">
        <f>+TABLE!U562</f>
        <v>0</v>
      </c>
      <c r="G568" s="177" t="str">
        <f>TEXT(TABLE!R562,"0000-00-00")</f>
        <v>0000-00-00</v>
      </c>
      <c r="H568" s="59">
        <f>+TABLE!J562</f>
        <v>0</v>
      </c>
      <c r="I568" s="59">
        <f>+TABLE!K562</f>
        <v>0</v>
      </c>
      <c r="J568" s="59">
        <f>+TABLE!M562</f>
        <v>0</v>
      </c>
      <c r="K568" s="156">
        <f>+TABLE!P562</f>
        <v>0</v>
      </c>
      <c r="L568" s="156">
        <f>+TABLE!Q562</f>
        <v>0</v>
      </c>
      <c r="M568" s="138" t="str">
        <f>IFERROR(IF(MATCH($C568,'1. 개요'!$C$68:$C$78,0)&gt;0,"O"),"X")</f>
        <v>X</v>
      </c>
      <c r="N568" s="8" t="str">
        <f t="shared" si="75"/>
        <v>X</v>
      </c>
      <c r="O568" s="2" t="str" cm="1">
        <f t="array" ref="O568">IF($O$7="N/A",$N568,INDEX($P568:$S568,$O$2))</f>
        <v>X</v>
      </c>
      <c r="P568" s="38"/>
      <c r="Q568" s="1" t="str">
        <f t="shared" si="76"/>
        <v>O</v>
      </c>
      <c r="R568" s="38"/>
      <c r="S568" s="38"/>
      <c r="T568" s="8" t="str">
        <f t="shared" si="74"/>
        <v>O</v>
      </c>
      <c r="U568" s="8" t="e">
        <f t="shared" si="77"/>
        <v>#VALUE!</v>
      </c>
      <c r="V568" s="8" t="e">
        <f t="shared" si="78"/>
        <v>#VALUE!</v>
      </c>
      <c r="X568" s="4" t="str">
        <f t="shared" si="80"/>
        <v/>
      </c>
      <c r="Y568" s="4" t="str">
        <f t="shared" si="82"/>
        <v/>
      </c>
      <c r="Z568" s="4" t="str">
        <f t="shared" si="82"/>
        <v/>
      </c>
      <c r="AA568" s="4" t="str">
        <f t="shared" si="82"/>
        <v/>
      </c>
      <c r="AB568" s="4" t="str">
        <f t="shared" si="82"/>
        <v/>
      </c>
      <c r="AC568" s="4" t="str">
        <f t="shared" si="82"/>
        <v/>
      </c>
      <c r="AD568" s="4" t="str">
        <f t="shared" si="82"/>
        <v/>
      </c>
      <c r="AE568" s="4" t="str">
        <f t="shared" si="82"/>
        <v/>
      </c>
      <c r="AF568" s="4" t="str">
        <f t="shared" si="82"/>
        <v/>
      </c>
      <c r="AG568" s="4" t="str">
        <f t="shared" si="82"/>
        <v/>
      </c>
    </row>
    <row r="569" spans="1:33">
      <c r="A569" s="6">
        <f t="shared" si="79"/>
        <v>562</v>
      </c>
      <c r="B569" s="36">
        <f>TABLE!E563</f>
        <v>0</v>
      </c>
      <c r="C569" s="36">
        <f>TABLE!F563</f>
        <v>0</v>
      </c>
      <c r="D569" s="155">
        <f>TABLE!S563</f>
        <v>0</v>
      </c>
      <c r="E569" s="176" t="e">
        <f>INDEX(기업의이해[description],MATCH(B569,기업의이해[name],0))</f>
        <v>#N/A</v>
      </c>
      <c r="F569" s="179">
        <f>+TABLE!U563</f>
        <v>0</v>
      </c>
      <c r="G569" s="177" t="str">
        <f>TEXT(TABLE!R563,"0000-00-00")</f>
        <v>0000-00-00</v>
      </c>
      <c r="H569" s="59">
        <f>+TABLE!J563</f>
        <v>0</v>
      </c>
      <c r="I569" s="59">
        <f>+TABLE!K563</f>
        <v>0</v>
      </c>
      <c r="J569" s="59">
        <f>+TABLE!M563</f>
        <v>0</v>
      </c>
      <c r="K569" s="156">
        <f>+TABLE!P563</f>
        <v>0</v>
      </c>
      <c r="L569" s="156">
        <f>+TABLE!Q563</f>
        <v>0</v>
      </c>
      <c r="M569" s="138" t="str">
        <f>IFERROR(IF(MATCH($C569,'1. 개요'!$C$68:$C$78,0)&gt;0,"O"),"X")</f>
        <v>X</v>
      </c>
      <c r="N569" s="8" t="str">
        <f t="shared" si="75"/>
        <v>X</v>
      </c>
      <c r="O569" s="2" t="str" cm="1">
        <f t="array" ref="O569">IF($O$7="N/A",$N569,INDEX($P569:$S569,$O$2))</f>
        <v>X</v>
      </c>
      <c r="P569" s="38"/>
      <c r="Q569" s="1" t="str">
        <f t="shared" si="76"/>
        <v>O</v>
      </c>
      <c r="R569" s="38"/>
      <c r="S569" s="38"/>
      <c r="T569" s="8" t="str">
        <f t="shared" si="74"/>
        <v>O</v>
      </c>
      <c r="U569" s="8" t="e">
        <f t="shared" si="77"/>
        <v>#VALUE!</v>
      </c>
      <c r="V569" s="8" t="e">
        <f t="shared" si="78"/>
        <v>#VALUE!</v>
      </c>
      <c r="X569" s="4" t="str">
        <f t="shared" si="80"/>
        <v/>
      </c>
      <c r="Y569" s="4" t="str">
        <f t="shared" si="82"/>
        <v/>
      </c>
      <c r="Z569" s="4" t="str">
        <f t="shared" si="82"/>
        <v/>
      </c>
      <c r="AA569" s="4" t="str">
        <f t="shared" si="82"/>
        <v/>
      </c>
      <c r="AB569" s="4" t="str">
        <f t="shared" si="82"/>
        <v/>
      </c>
      <c r="AC569" s="4" t="str">
        <f t="shared" si="82"/>
        <v/>
      </c>
      <c r="AD569" s="4" t="str">
        <f t="shared" si="82"/>
        <v/>
      </c>
      <c r="AE569" s="4" t="str">
        <f t="shared" si="82"/>
        <v/>
      </c>
      <c r="AF569" s="4" t="str">
        <f t="shared" si="82"/>
        <v/>
      </c>
      <c r="AG569" s="4" t="str">
        <f t="shared" si="82"/>
        <v/>
      </c>
    </row>
    <row r="570" spans="1:33">
      <c r="A570" s="6">
        <f t="shared" si="79"/>
        <v>563</v>
      </c>
      <c r="B570" s="36">
        <f>TABLE!E564</f>
        <v>0</v>
      </c>
      <c r="C570" s="36">
        <f>TABLE!F564</f>
        <v>0</v>
      </c>
      <c r="D570" s="155">
        <f>TABLE!S564</f>
        <v>0</v>
      </c>
      <c r="E570" s="176" t="e">
        <f>INDEX(기업의이해[description],MATCH(B570,기업의이해[name],0))</f>
        <v>#N/A</v>
      </c>
      <c r="F570" s="179">
        <f>+TABLE!U564</f>
        <v>0</v>
      </c>
      <c r="G570" s="177" t="str">
        <f>TEXT(TABLE!R564,"0000-00-00")</f>
        <v>0000-00-00</v>
      </c>
      <c r="H570" s="59">
        <f>+TABLE!J564</f>
        <v>0</v>
      </c>
      <c r="I570" s="59">
        <f>+TABLE!K564</f>
        <v>0</v>
      </c>
      <c r="J570" s="59">
        <f>+TABLE!M564</f>
        <v>0</v>
      </c>
      <c r="K570" s="156">
        <f>+TABLE!P564</f>
        <v>0</v>
      </c>
      <c r="L570" s="156">
        <f>+TABLE!Q564</f>
        <v>0</v>
      </c>
      <c r="M570" s="138" t="str">
        <f>IFERROR(IF(MATCH($C570,'1. 개요'!$C$68:$C$78,0)&gt;0,"O"),"X")</f>
        <v>X</v>
      </c>
      <c r="N570" s="8" t="str">
        <f t="shared" si="75"/>
        <v>X</v>
      </c>
      <c r="O570" s="2" t="str" cm="1">
        <f t="array" ref="O570">IF($O$7="N/A",$N570,INDEX($P570:$S570,$O$2))</f>
        <v>X</v>
      </c>
      <c r="P570" s="38"/>
      <c r="Q570" s="1" t="str">
        <f t="shared" si="76"/>
        <v>O</v>
      </c>
      <c r="R570" s="38"/>
      <c r="S570" s="38"/>
      <c r="T570" s="8" t="str">
        <f t="shared" si="74"/>
        <v>O</v>
      </c>
      <c r="U570" s="8" t="e">
        <f t="shared" si="77"/>
        <v>#VALUE!</v>
      </c>
      <c r="V570" s="8" t="e">
        <f t="shared" si="78"/>
        <v>#VALUE!</v>
      </c>
      <c r="X570" s="4" t="str">
        <f t="shared" si="80"/>
        <v/>
      </c>
      <c r="Y570" s="4" t="str">
        <f t="shared" si="82"/>
        <v/>
      </c>
      <c r="Z570" s="4" t="str">
        <f t="shared" si="82"/>
        <v/>
      </c>
      <c r="AA570" s="4" t="str">
        <f t="shared" si="82"/>
        <v/>
      </c>
      <c r="AB570" s="4" t="str">
        <f t="shared" si="82"/>
        <v/>
      </c>
      <c r="AC570" s="4" t="str">
        <f t="shared" si="82"/>
        <v/>
      </c>
      <c r="AD570" s="4" t="str">
        <f t="shared" si="82"/>
        <v/>
      </c>
      <c r="AE570" s="4" t="str">
        <f t="shared" si="82"/>
        <v/>
      </c>
      <c r="AF570" s="4" t="str">
        <f t="shared" si="82"/>
        <v/>
      </c>
      <c r="AG570" s="4" t="str">
        <f t="shared" si="82"/>
        <v/>
      </c>
    </row>
    <row r="571" spans="1:33">
      <c r="A571" s="6">
        <f t="shared" si="79"/>
        <v>564</v>
      </c>
      <c r="B571" s="36">
        <f>TABLE!E565</f>
        <v>0</v>
      </c>
      <c r="C571" s="36">
        <f>TABLE!F565</f>
        <v>0</v>
      </c>
      <c r="D571" s="155">
        <f>TABLE!S565</f>
        <v>0</v>
      </c>
      <c r="E571" s="176" t="e">
        <f>INDEX(기업의이해[description],MATCH(B571,기업의이해[name],0))</f>
        <v>#N/A</v>
      </c>
      <c r="F571" s="179">
        <f>+TABLE!U565</f>
        <v>0</v>
      </c>
      <c r="G571" s="177" t="str">
        <f>TEXT(TABLE!R565,"0000-00-00")</f>
        <v>0000-00-00</v>
      </c>
      <c r="H571" s="59">
        <f>+TABLE!J565</f>
        <v>0</v>
      </c>
      <c r="I571" s="59">
        <f>+TABLE!K565</f>
        <v>0</v>
      </c>
      <c r="J571" s="59">
        <f>+TABLE!M565</f>
        <v>0</v>
      </c>
      <c r="K571" s="156">
        <f>+TABLE!P565</f>
        <v>0</v>
      </c>
      <c r="L571" s="156">
        <f>+TABLE!Q565</f>
        <v>0</v>
      </c>
      <c r="M571" s="138" t="str">
        <f>IFERROR(IF(MATCH($C571,'1. 개요'!$C$68:$C$78,0)&gt;0,"O"),"X")</f>
        <v>X</v>
      </c>
      <c r="N571" s="8" t="str">
        <f t="shared" si="75"/>
        <v>X</v>
      </c>
      <c r="O571" s="2" t="str" cm="1">
        <f t="array" ref="O571">IF($O$7="N/A",$N571,INDEX($P571:$S571,$O$2))</f>
        <v>X</v>
      </c>
      <c r="P571" s="38"/>
      <c r="Q571" s="1" t="str">
        <f t="shared" si="76"/>
        <v>O</v>
      </c>
      <c r="R571" s="38"/>
      <c r="S571" s="38"/>
      <c r="T571" s="8" t="str">
        <f t="shared" si="74"/>
        <v>O</v>
      </c>
      <c r="U571" s="8" t="e">
        <f t="shared" si="77"/>
        <v>#VALUE!</v>
      </c>
      <c r="V571" s="8" t="e">
        <f t="shared" si="78"/>
        <v>#VALUE!</v>
      </c>
      <c r="X571" s="4" t="str">
        <f t="shared" si="80"/>
        <v/>
      </c>
      <c r="Y571" s="4" t="str">
        <f t="shared" si="82"/>
        <v/>
      </c>
      <c r="Z571" s="4" t="str">
        <f t="shared" si="82"/>
        <v/>
      </c>
      <c r="AA571" s="4" t="str">
        <f t="shared" si="82"/>
        <v/>
      </c>
      <c r="AB571" s="4" t="str">
        <f t="shared" si="82"/>
        <v/>
      </c>
      <c r="AC571" s="4" t="str">
        <f t="shared" si="82"/>
        <v/>
      </c>
      <c r="AD571" s="4" t="str">
        <f t="shared" si="82"/>
        <v/>
      </c>
      <c r="AE571" s="4" t="str">
        <f t="shared" si="82"/>
        <v/>
      </c>
      <c r="AF571" s="4" t="str">
        <f t="shared" si="82"/>
        <v/>
      </c>
      <c r="AG571" s="4" t="str">
        <f t="shared" si="82"/>
        <v/>
      </c>
    </row>
    <row r="572" spans="1:33">
      <c r="A572" s="6">
        <f t="shared" si="79"/>
        <v>565</v>
      </c>
      <c r="B572" s="36">
        <f>TABLE!E566</f>
        <v>0</v>
      </c>
      <c r="C572" s="36">
        <f>TABLE!F566</f>
        <v>0</v>
      </c>
      <c r="D572" s="155">
        <f>TABLE!S566</f>
        <v>0</v>
      </c>
      <c r="E572" s="176" t="e">
        <f>INDEX(기업의이해[description],MATCH(B572,기업의이해[name],0))</f>
        <v>#N/A</v>
      </c>
      <c r="F572" s="179">
        <f>+TABLE!U566</f>
        <v>0</v>
      </c>
      <c r="G572" s="177" t="str">
        <f>TEXT(TABLE!R566,"0000-00-00")</f>
        <v>0000-00-00</v>
      </c>
      <c r="H572" s="59">
        <f>+TABLE!J566</f>
        <v>0</v>
      </c>
      <c r="I572" s="59">
        <f>+TABLE!K566</f>
        <v>0</v>
      </c>
      <c r="J572" s="59">
        <f>+TABLE!M566</f>
        <v>0</v>
      </c>
      <c r="K572" s="156">
        <f>+TABLE!P566</f>
        <v>0</v>
      </c>
      <c r="L572" s="156">
        <f>+TABLE!Q566</f>
        <v>0</v>
      </c>
      <c r="M572" s="138" t="str">
        <f>IFERROR(IF(MATCH($C572,'1. 개요'!$C$68:$C$78,0)&gt;0,"O"),"X")</f>
        <v>X</v>
      </c>
      <c r="N572" s="8" t="str">
        <f t="shared" si="75"/>
        <v>X</v>
      </c>
      <c r="O572" s="2" t="str" cm="1">
        <f t="array" ref="O572">IF($O$7="N/A",$N572,INDEX($P572:$S572,$O$2))</f>
        <v>X</v>
      </c>
      <c r="P572" s="38"/>
      <c r="Q572" s="1" t="str">
        <f t="shared" si="76"/>
        <v>O</v>
      </c>
      <c r="R572" s="38"/>
      <c r="S572" s="38"/>
      <c r="T572" s="8" t="str">
        <f t="shared" si="74"/>
        <v>O</v>
      </c>
      <c r="U572" s="8" t="e">
        <f t="shared" si="77"/>
        <v>#VALUE!</v>
      </c>
      <c r="V572" s="8" t="e">
        <f t="shared" si="78"/>
        <v>#VALUE!</v>
      </c>
      <c r="X572" s="4" t="str">
        <f t="shared" si="80"/>
        <v/>
      </c>
      <c r="Y572" s="4" t="str">
        <f t="shared" si="82"/>
        <v/>
      </c>
      <c r="Z572" s="4" t="str">
        <f t="shared" si="82"/>
        <v/>
      </c>
      <c r="AA572" s="4" t="str">
        <f t="shared" si="82"/>
        <v/>
      </c>
      <c r="AB572" s="4" t="str">
        <f t="shared" si="82"/>
        <v/>
      </c>
      <c r="AC572" s="4" t="str">
        <f t="shared" si="82"/>
        <v/>
      </c>
      <c r="AD572" s="4" t="str">
        <f t="shared" si="82"/>
        <v/>
      </c>
      <c r="AE572" s="4" t="str">
        <f t="shared" si="82"/>
        <v/>
      </c>
      <c r="AF572" s="4" t="str">
        <f t="shared" si="82"/>
        <v/>
      </c>
      <c r="AG572" s="4" t="str">
        <f t="shared" si="82"/>
        <v/>
      </c>
    </row>
    <row r="573" spans="1:33">
      <c r="A573" s="6">
        <f t="shared" si="79"/>
        <v>566</v>
      </c>
      <c r="B573" s="36">
        <f>TABLE!E567</f>
        <v>0</v>
      </c>
      <c r="C573" s="36">
        <f>TABLE!F567</f>
        <v>0</v>
      </c>
      <c r="D573" s="155">
        <f>TABLE!S567</f>
        <v>0</v>
      </c>
      <c r="E573" s="176" t="e">
        <f>INDEX(기업의이해[description],MATCH(B573,기업의이해[name],0))</f>
        <v>#N/A</v>
      </c>
      <c r="F573" s="179">
        <f>+TABLE!U567</f>
        <v>0</v>
      </c>
      <c r="G573" s="177" t="str">
        <f>TEXT(TABLE!R567,"0000-00-00")</f>
        <v>0000-00-00</v>
      </c>
      <c r="H573" s="59">
        <f>+TABLE!J567</f>
        <v>0</v>
      </c>
      <c r="I573" s="59">
        <f>+TABLE!K567</f>
        <v>0</v>
      </c>
      <c r="J573" s="59">
        <f>+TABLE!M567</f>
        <v>0</v>
      </c>
      <c r="K573" s="156">
        <f>+TABLE!P567</f>
        <v>0</v>
      </c>
      <c r="L573" s="156">
        <f>+TABLE!Q567</f>
        <v>0</v>
      </c>
      <c r="M573" s="138" t="str">
        <f>IFERROR(IF(MATCH($C573,'1. 개요'!$C$68:$C$78,0)&gt;0,"O"),"X")</f>
        <v>X</v>
      </c>
      <c r="N573" s="8" t="str">
        <f t="shared" si="75"/>
        <v>X</v>
      </c>
      <c r="O573" s="2" t="str" cm="1">
        <f t="array" ref="O573">IF($O$7="N/A",$N573,INDEX($P573:$S573,$O$2))</f>
        <v>X</v>
      </c>
      <c r="P573" s="38"/>
      <c r="Q573" s="1" t="str">
        <f t="shared" si="76"/>
        <v>O</v>
      </c>
      <c r="R573" s="38"/>
      <c r="S573" s="38"/>
      <c r="T573" s="8" t="str">
        <f t="shared" si="74"/>
        <v>O</v>
      </c>
      <c r="U573" s="8" t="e">
        <f t="shared" si="77"/>
        <v>#VALUE!</v>
      </c>
      <c r="V573" s="8" t="e">
        <f t="shared" si="78"/>
        <v>#VALUE!</v>
      </c>
      <c r="X573" s="4" t="str">
        <f t="shared" si="80"/>
        <v/>
      </c>
      <c r="Y573" s="4" t="str">
        <f t="shared" si="82"/>
        <v/>
      </c>
      <c r="Z573" s="4" t="str">
        <f t="shared" si="82"/>
        <v/>
      </c>
      <c r="AA573" s="4" t="str">
        <f t="shared" si="82"/>
        <v/>
      </c>
      <c r="AB573" s="4" t="str">
        <f t="shared" si="82"/>
        <v/>
      </c>
      <c r="AC573" s="4" t="str">
        <f t="shared" si="82"/>
        <v/>
      </c>
      <c r="AD573" s="4" t="str">
        <f t="shared" si="82"/>
        <v/>
      </c>
      <c r="AE573" s="4" t="str">
        <f t="shared" si="82"/>
        <v/>
      </c>
      <c r="AF573" s="4" t="str">
        <f t="shared" si="82"/>
        <v/>
      </c>
      <c r="AG573" s="4" t="str">
        <f t="shared" si="82"/>
        <v/>
      </c>
    </row>
    <row r="574" spans="1:33">
      <c r="A574" s="6">
        <f t="shared" si="79"/>
        <v>567</v>
      </c>
      <c r="B574" s="36">
        <f>TABLE!E568</f>
        <v>0</v>
      </c>
      <c r="C574" s="36">
        <f>TABLE!F568</f>
        <v>0</v>
      </c>
      <c r="D574" s="155">
        <f>TABLE!S568</f>
        <v>0</v>
      </c>
      <c r="E574" s="176" t="e">
        <f>INDEX(기업의이해[description],MATCH(B574,기업의이해[name],0))</f>
        <v>#N/A</v>
      </c>
      <c r="F574" s="179">
        <f>+TABLE!U568</f>
        <v>0</v>
      </c>
      <c r="G574" s="177" t="str">
        <f>TEXT(TABLE!R568,"0000-00-00")</f>
        <v>0000-00-00</v>
      </c>
      <c r="H574" s="59">
        <f>+TABLE!J568</f>
        <v>0</v>
      </c>
      <c r="I574" s="59">
        <f>+TABLE!K568</f>
        <v>0</v>
      </c>
      <c r="J574" s="59">
        <f>+TABLE!M568</f>
        <v>0</v>
      </c>
      <c r="K574" s="156">
        <f>+TABLE!P568</f>
        <v>0</v>
      </c>
      <c r="L574" s="156">
        <f>+TABLE!Q568</f>
        <v>0</v>
      </c>
      <c r="M574" s="138" t="str">
        <f>IFERROR(IF(MATCH($C574,'1. 개요'!$C$68:$C$78,0)&gt;0,"O"),"X")</f>
        <v>X</v>
      </c>
      <c r="N574" s="8" t="str">
        <f t="shared" si="75"/>
        <v>X</v>
      </c>
      <c r="O574" s="2" t="str" cm="1">
        <f t="array" ref="O574">IF($O$7="N/A",$N574,INDEX($P574:$S574,$O$2))</f>
        <v>X</v>
      </c>
      <c r="P574" s="38"/>
      <c r="Q574" s="1" t="str">
        <f t="shared" si="76"/>
        <v>O</v>
      </c>
      <c r="R574" s="38"/>
      <c r="S574" s="38"/>
      <c r="T574" s="8" t="str">
        <f t="shared" si="74"/>
        <v>O</v>
      </c>
      <c r="U574" s="8" t="e">
        <f t="shared" si="77"/>
        <v>#VALUE!</v>
      </c>
      <c r="V574" s="8" t="e">
        <f t="shared" si="78"/>
        <v>#VALUE!</v>
      </c>
      <c r="X574" s="4" t="str">
        <f t="shared" si="80"/>
        <v/>
      </c>
      <c r="Y574" s="4" t="str">
        <f t="shared" si="82"/>
        <v/>
      </c>
      <c r="Z574" s="4" t="str">
        <f t="shared" si="82"/>
        <v/>
      </c>
      <c r="AA574" s="4" t="str">
        <f t="shared" si="82"/>
        <v/>
      </c>
      <c r="AB574" s="4" t="str">
        <f t="shared" si="82"/>
        <v/>
      </c>
      <c r="AC574" s="4" t="str">
        <f t="shared" si="82"/>
        <v/>
      </c>
      <c r="AD574" s="4" t="str">
        <f t="shared" si="82"/>
        <v/>
      </c>
      <c r="AE574" s="4" t="str">
        <f t="shared" si="82"/>
        <v/>
      </c>
      <c r="AF574" s="4" t="str">
        <f t="shared" si="82"/>
        <v/>
      </c>
      <c r="AG574" s="4" t="str">
        <f t="shared" si="82"/>
        <v/>
      </c>
    </row>
    <row r="575" spans="1:33">
      <c r="A575" s="6">
        <f t="shared" si="79"/>
        <v>568</v>
      </c>
      <c r="B575" s="36">
        <f>TABLE!E569</f>
        <v>0</v>
      </c>
      <c r="C575" s="36">
        <f>TABLE!F569</f>
        <v>0</v>
      </c>
      <c r="D575" s="155">
        <f>TABLE!S569</f>
        <v>0</v>
      </c>
      <c r="E575" s="176" t="e">
        <f>INDEX(기업의이해[description],MATCH(B575,기업의이해[name],0))</f>
        <v>#N/A</v>
      </c>
      <c r="F575" s="179">
        <f>+TABLE!U569</f>
        <v>0</v>
      </c>
      <c r="G575" s="177" t="str">
        <f>TEXT(TABLE!R569,"0000-00-00")</f>
        <v>0000-00-00</v>
      </c>
      <c r="H575" s="59">
        <f>+TABLE!J569</f>
        <v>0</v>
      </c>
      <c r="I575" s="59">
        <f>+TABLE!K569</f>
        <v>0</v>
      </c>
      <c r="J575" s="59">
        <f>+TABLE!M569</f>
        <v>0</v>
      </c>
      <c r="K575" s="156">
        <f>+TABLE!P569</f>
        <v>0</v>
      </c>
      <c r="L575" s="156">
        <f>+TABLE!Q569</f>
        <v>0</v>
      </c>
      <c r="M575" s="138" t="str">
        <f>IFERROR(IF(MATCH($C575,'1. 개요'!$C$68:$C$78,0)&gt;0,"O"),"X")</f>
        <v>X</v>
      </c>
      <c r="N575" s="8" t="str">
        <f t="shared" si="75"/>
        <v>X</v>
      </c>
      <c r="O575" s="2" t="str" cm="1">
        <f t="array" ref="O575">IF($O$7="N/A",$N575,INDEX($P575:$S575,$O$2))</f>
        <v>X</v>
      </c>
      <c r="P575" s="38"/>
      <c r="Q575" s="1" t="str">
        <f t="shared" si="76"/>
        <v>O</v>
      </c>
      <c r="R575" s="38"/>
      <c r="S575" s="38"/>
      <c r="T575" s="8" t="str">
        <f t="shared" si="74"/>
        <v>O</v>
      </c>
      <c r="U575" s="8" t="e">
        <f t="shared" si="77"/>
        <v>#VALUE!</v>
      </c>
      <c r="V575" s="8" t="e">
        <f t="shared" si="78"/>
        <v>#VALUE!</v>
      </c>
      <c r="X575" s="4" t="str">
        <f t="shared" si="80"/>
        <v/>
      </c>
      <c r="Y575" s="4" t="str">
        <f t="shared" si="82"/>
        <v/>
      </c>
      <c r="Z575" s="4" t="str">
        <f t="shared" si="82"/>
        <v/>
      </c>
      <c r="AA575" s="4" t="str">
        <f t="shared" si="82"/>
        <v/>
      </c>
      <c r="AB575" s="4" t="str">
        <f t="shared" si="82"/>
        <v/>
      </c>
      <c r="AC575" s="4" t="str">
        <f t="shared" si="82"/>
        <v/>
      </c>
      <c r="AD575" s="4" t="str">
        <f t="shared" si="82"/>
        <v/>
      </c>
      <c r="AE575" s="4" t="str">
        <f t="shared" si="82"/>
        <v/>
      </c>
      <c r="AF575" s="4" t="str">
        <f t="shared" si="82"/>
        <v/>
      </c>
      <c r="AG575" s="4" t="str">
        <f t="shared" si="82"/>
        <v/>
      </c>
    </row>
    <row r="576" spans="1:33">
      <c r="A576" s="137">
        <f t="shared" si="79"/>
        <v>569</v>
      </c>
      <c r="B576" s="36">
        <f>TABLE!E570</f>
        <v>0</v>
      </c>
      <c r="C576" s="36">
        <f>TABLE!F570</f>
        <v>0</v>
      </c>
      <c r="D576" s="155">
        <f>TABLE!S570</f>
        <v>0</v>
      </c>
      <c r="E576" s="176" t="e">
        <f>INDEX(기업의이해[description],MATCH(B576,기업의이해[name],0))</f>
        <v>#N/A</v>
      </c>
      <c r="F576" s="179">
        <f>+TABLE!U570</f>
        <v>0</v>
      </c>
      <c r="G576" s="177" t="str">
        <f>TEXT(TABLE!R570,"0000-00-00")</f>
        <v>0000-00-00</v>
      </c>
      <c r="H576" s="59">
        <f>+TABLE!J570</f>
        <v>0</v>
      </c>
      <c r="I576" s="59">
        <f>+TABLE!K570</f>
        <v>0</v>
      </c>
      <c r="J576" s="59">
        <f>+TABLE!M570</f>
        <v>0</v>
      </c>
      <c r="K576" s="156">
        <f>+TABLE!P570</f>
        <v>0</v>
      </c>
      <c r="L576" s="156">
        <f>+TABLE!Q570</f>
        <v>0</v>
      </c>
      <c r="M576" s="138" t="str">
        <f>IFERROR(IF(MATCH($C576,'1. 개요'!$C$68:$C$78,0)&gt;0,"O"),"X")</f>
        <v>X</v>
      </c>
      <c r="N576" s="8" t="str">
        <f t="shared" si="75"/>
        <v>X</v>
      </c>
      <c r="O576" s="2" t="str" cm="1">
        <f t="array" ref="O576">IF($O$7="N/A",$N576,INDEX($P576:$S576,$O$2))</f>
        <v>X</v>
      </c>
      <c r="P576" s="38"/>
      <c r="Q576" s="1" t="str">
        <f t="shared" si="76"/>
        <v>O</v>
      </c>
      <c r="R576" s="38"/>
      <c r="S576" s="38"/>
      <c r="T576" s="8" t="str">
        <f t="shared" si="74"/>
        <v>O</v>
      </c>
      <c r="U576" s="8" t="e">
        <f t="shared" si="77"/>
        <v>#VALUE!</v>
      </c>
      <c r="V576" s="8" t="e">
        <f t="shared" si="78"/>
        <v>#VALUE!</v>
      </c>
      <c r="X576" s="4" t="str">
        <f t="shared" si="80"/>
        <v/>
      </c>
      <c r="Y576" s="4" t="str">
        <f t="shared" si="82"/>
        <v/>
      </c>
      <c r="Z576" s="4" t="str">
        <f t="shared" si="82"/>
        <v/>
      </c>
      <c r="AA576" s="4" t="str">
        <f t="shared" si="82"/>
        <v/>
      </c>
      <c r="AB576" s="4" t="str">
        <f t="shared" si="82"/>
        <v/>
      </c>
      <c r="AC576" s="4" t="str">
        <f t="shared" si="82"/>
        <v/>
      </c>
      <c r="AD576" s="4" t="str">
        <f t="shared" si="82"/>
        <v/>
      </c>
      <c r="AE576" s="4" t="str">
        <f t="shared" si="82"/>
        <v/>
      </c>
      <c r="AF576" s="4" t="str">
        <f t="shared" si="82"/>
        <v/>
      </c>
      <c r="AG576" s="4" t="str">
        <f t="shared" si="82"/>
        <v/>
      </c>
    </row>
    <row r="577" spans="1:33">
      <c r="A577" s="6">
        <f t="shared" si="79"/>
        <v>570</v>
      </c>
      <c r="B577" s="36">
        <f>TABLE!E571</f>
        <v>0</v>
      </c>
      <c r="C577" s="36">
        <f>TABLE!F571</f>
        <v>0</v>
      </c>
      <c r="D577" s="155">
        <f>TABLE!S571</f>
        <v>0</v>
      </c>
      <c r="E577" s="176" t="e">
        <f>INDEX(기업의이해[description],MATCH(B577,기업의이해[name],0))</f>
        <v>#N/A</v>
      </c>
      <c r="F577" s="179">
        <f>+TABLE!U571</f>
        <v>0</v>
      </c>
      <c r="G577" s="177" t="str">
        <f>TEXT(TABLE!R571,"0000-00-00")</f>
        <v>0000-00-00</v>
      </c>
      <c r="H577" s="59">
        <f>+TABLE!J571</f>
        <v>0</v>
      </c>
      <c r="I577" s="59">
        <f>+TABLE!K571</f>
        <v>0</v>
      </c>
      <c r="J577" s="59">
        <f>+TABLE!M571</f>
        <v>0</v>
      </c>
      <c r="K577" s="156">
        <f>+TABLE!P571</f>
        <v>0</v>
      </c>
      <c r="L577" s="156">
        <f>+TABLE!Q571</f>
        <v>0</v>
      </c>
      <c r="M577" s="138" t="str">
        <f>IFERROR(IF(MATCH($C577,'1. 개요'!$C$68:$C$78,0)&gt;0,"O"),"X")</f>
        <v>X</v>
      </c>
      <c r="N577" s="8" t="str">
        <f t="shared" si="75"/>
        <v>X</v>
      </c>
      <c r="O577" s="2" t="str" cm="1">
        <f t="array" ref="O577">IF($O$7="N/A",$N577,INDEX($P577:$S577,$O$2))</f>
        <v>X</v>
      </c>
      <c r="P577" s="38"/>
      <c r="Q577" s="1" t="str">
        <f t="shared" si="76"/>
        <v>O</v>
      </c>
      <c r="R577" s="38"/>
      <c r="S577" s="38"/>
      <c r="T577" s="8" t="str">
        <f t="shared" si="74"/>
        <v>O</v>
      </c>
      <c r="U577" s="8" t="e">
        <f t="shared" si="77"/>
        <v>#VALUE!</v>
      </c>
      <c r="V577" s="8" t="e">
        <f t="shared" si="78"/>
        <v>#VALUE!</v>
      </c>
      <c r="X577" s="4" t="str">
        <f t="shared" si="80"/>
        <v/>
      </c>
      <c r="Y577" s="4" t="str">
        <f t="shared" si="82"/>
        <v/>
      </c>
      <c r="Z577" s="4" t="str">
        <f t="shared" si="82"/>
        <v/>
      </c>
      <c r="AA577" s="4" t="str">
        <f t="shared" si="82"/>
        <v/>
      </c>
      <c r="AB577" s="4" t="str">
        <f t="shared" si="82"/>
        <v/>
      </c>
      <c r="AC577" s="4" t="str">
        <f t="shared" si="82"/>
        <v/>
      </c>
      <c r="AD577" s="4" t="str">
        <f t="shared" si="82"/>
        <v/>
      </c>
      <c r="AE577" s="4" t="str">
        <f t="shared" si="82"/>
        <v/>
      </c>
      <c r="AF577" s="4" t="str">
        <f t="shared" si="82"/>
        <v/>
      </c>
      <c r="AG577" s="4" t="str">
        <f t="shared" si="82"/>
        <v/>
      </c>
    </row>
    <row r="578" spans="1:33">
      <c r="A578" s="137">
        <f t="shared" si="79"/>
        <v>571</v>
      </c>
      <c r="B578" s="36">
        <f>TABLE!E572</f>
        <v>0</v>
      </c>
      <c r="C578" s="36">
        <f>TABLE!F572</f>
        <v>0</v>
      </c>
      <c r="D578" s="155">
        <f>TABLE!S572</f>
        <v>0</v>
      </c>
      <c r="E578" s="176" t="e">
        <f>INDEX(기업의이해[description],MATCH(B578,기업의이해[name],0))</f>
        <v>#N/A</v>
      </c>
      <c r="F578" s="179">
        <f>+TABLE!U572</f>
        <v>0</v>
      </c>
      <c r="G578" s="177" t="str">
        <f>TEXT(TABLE!R572,"0000-00-00")</f>
        <v>0000-00-00</v>
      </c>
      <c r="H578" s="59">
        <f>+TABLE!J572</f>
        <v>0</v>
      </c>
      <c r="I578" s="59">
        <f>+TABLE!K572</f>
        <v>0</v>
      </c>
      <c r="J578" s="59">
        <f>+TABLE!M572</f>
        <v>0</v>
      </c>
      <c r="K578" s="156">
        <f>+TABLE!P572</f>
        <v>0</v>
      </c>
      <c r="L578" s="156">
        <f>+TABLE!Q572</f>
        <v>0</v>
      </c>
      <c r="M578" s="138" t="str">
        <f>IFERROR(IF(MATCH($C578,'1. 개요'!$C$68:$C$78,0)&gt;0,"O"),"X")</f>
        <v>X</v>
      </c>
      <c r="N578" s="8" t="str">
        <f t="shared" si="75"/>
        <v>X</v>
      </c>
      <c r="O578" s="2" t="str" cm="1">
        <f t="array" ref="O578">IF($O$7="N/A",$N578,INDEX($P578:$S578,$O$2))</f>
        <v>X</v>
      </c>
      <c r="P578" s="38"/>
      <c r="Q578" s="1" t="str">
        <f t="shared" si="76"/>
        <v>O</v>
      </c>
      <c r="R578" s="38"/>
      <c r="S578" s="38"/>
      <c r="T578" s="8" t="str">
        <f t="shared" si="74"/>
        <v>O</v>
      </c>
      <c r="U578" s="8" t="e">
        <f t="shared" si="77"/>
        <v>#VALUE!</v>
      </c>
      <c r="V578" s="8" t="e">
        <f t="shared" si="78"/>
        <v>#VALUE!</v>
      </c>
      <c r="X578" s="4" t="str">
        <f t="shared" si="80"/>
        <v/>
      </c>
      <c r="Y578" s="4" t="str">
        <f t="shared" si="82"/>
        <v/>
      </c>
      <c r="Z578" s="4" t="str">
        <f t="shared" si="82"/>
        <v/>
      </c>
      <c r="AA578" s="4" t="str">
        <f t="shared" si="82"/>
        <v/>
      </c>
      <c r="AB578" s="4" t="str">
        <f t="shared" si="82"/>
        <v/>
      </c>
      <c r="AC578" s="4" t="str">
        <f t="shared" si="82"/>
        <v/>
      </c>
      <c r="AD578" s="4" t="str">
        <f t="shared" si="82"/>
        <v/>
      </c>
      <c r="AE578" s="4" t="str">
        <f t="shared" si="82"/>
        <v/>
      </c>
      <c r="AF578" s="4" t="str">
        <f t="shared" si="82"/>
        <v/>
      </c>
      <c r="AG578" s="4" t="str">
        <f t="shared" si="82"/>
        <v/>
      </c>
    </row>
    <row r="579" spans="1:33">
      <c r="A579" s="6">
        <f t="shared" si="79"/>
        <v>572</v>
      </c>
      <c r="B579" s="36">
        <f>TABLE!E573</f>
        <v>0</v>
      </c>
      <c r="C579" s="36">
        <f>TABLE!F573</f>
        <v>0</v>
      </c>
      <c r="D579" s="155">
        <f>TABLE!S573</f>
        <v>0</v>
      </c>
      <c r="E579" s="176" t="e">
        <f>INDEX(기업의이해[description],MATCH(B579,기업의이해[name],0))</f>
        <v>#N/A</v>
      </c>
      <c r="F579" s="179">
        <f>+TABLE!U573</f>
        <v>0</v>
      </c>
      <c r="G579" s="177" t="str">
        <f>TEXT(TABLE!R573,"0000-00-00")</f>
        <v>0000-00-00</v>
      </c>
      <c r="H579" s="59">
        <f>+TABLE!J573</f>
        <v>0</v>
      </c>
      <c r="I579" s="59">
        <f>+TABLE!K573</f>
        <v>0</v>
      </c>
      <c r="J579" s="59">
        <f>+TABLE!M573</f>
        <v>0</v>
      </c>
      <c r="K579" s="156">
        <f>+TABLE!P573</f>
        <v>0</v>
      </c>
      <c r="L579" s="156">
        <f>+TABLE!Q573</f>
        <v>0</v>
      </c>
      <c r="M579" s="138" t="str">
        <f>IFERROR(IF(MATCH($C579,'1. 개요'!$C$68:$C$78,0)&gt;0,"O"),"X")</f>
        <v>X</v>
      </c>
      <c r="N579" s="8" t="str">
        <f t="shared" si="75"/>
        <v>X</v>
      </c>
      <c r="O579" s="2" t="str" cm="1">
        <f t="array" ref="O579">IF($O$7="N/A",$N579,INDEX($P579:$S579,$O$2))</f>
        <v>X</v>
      </c>
      <c r="P579" s="38"/>
      <c r="Q579" s="1" t="str">
        <f t="shared" si="76"/>
        <v>O</v>
      </c>
      <c r="R579" s="38"/>
      <c r="S579" s="38"/>
      <c r="T579" s="8" t="str">
        <f t="shared" si="74"/>
        <v>O</v>
      </c>
      <c r="U579" s="8" t="e">
        <f t="shared" si="77"/>
        <v>#VALUE!</v>
      </c>
      <c r="V579" s="8" t="e">
        <f t="shared" si="78"/>
        <v>#VALUE!</v>
      </c>
      <c r="X579" s="4" t="str">
        <f t="shared" si="80"/>
        <v/>
      </c>
      <c r="Y579" s="4" t="str">
        <f t="shared" si="82"/>
        <v/>
      </c>
      <c r="Z579" s="4" t="str">
        <f t="shared" si="82"/>
        <v/>
      </c>
      <c r="AA579" s="4" t="str">
        <f t="shared" si="82"/>
        <v/>
      </c>
      <c r="AB579" s="4" t="str">
        <f t="shared" si="82"/>
        <v/>
      </c>
      <c r="AC579" s="4" t="str">
        <f t="shared" si="82"/>
        <v/>
      </c>
      <c r="AD579" s="4" t="str">
        <f t="shared" si="82"/>
        <v/>
      </c>
      <c r="AE579" s="4" t="str">
        <f t="shared" si="82"/>
        <v/>
      </c>
      <c r="AF579" s="4" t="str">
        <f t="shared" si="82"/>
        <v/>
      </c>
      <c r="AG579" s="4" t="str">
        <f t="shared" si="82"/>
        <v/>
      </c>
    </row>
    <row r="580" spans="1:33">
      <c r="A580" s="6">
        <f t="shared" si="79"/>
        <v>573</v>
      </c>
      <c r="B580" s="36">
        <f>TABLE!E574</f>
        <v>0</v>
      </c>
      <c r="C580" s="36">
        <f>TABLE!F574</f>
        <v>0</v>
      </c>
      <c r="D580" s="155">
        <f>TABLE!S574</f>
        <v>0</v>
      </c>
      <c r="E580" s="176" t="e">
        <f>INDEX(기업의이해[description],MATCH(B580,기업의이해[name],0))</f>
        <v>#N/A</v>
      </c>
      <c r="F580" s="179">
        <f>+TABLE!U574</f>
        <v>0</v>
      </c>
      <c r="G580" s="177" t="str">
        <f>TEXT(TABLE!R574,"0000-00-00")</f>
        <v>0000-00-00</v>
      </c>
      <c r="H580" s="59">
        <f>+TABLE!J574</f>
        <v>0</v>
      </c>
      <c r="I580" s="59">
        <f>+TABLE!K574</f>
        <v>0</v>
      </c>
      <c r="J580" s="59">
        <f>+TABLE!M574</f>
        <v>0</v>
      </c>
      <c r="K580" s="156">
        <f>+TABLE!P574</f>
        <v>0</v>
      </c>
      <c r="L580" s="156">
        <f>+TABLE!Q574</f>
        <v>0</v>
      </c>
      <c r="M580" s="138" t="str">
        <f>IFERROR(IF(MATCH($C580,'1. 개요'!$C$68:$C$78,0)&gt;0,"O"),"X")</f>
        <v>X</v>
      </c>
      <c r="N580" s="8" t="str">
        <f t="shared" si="75"/>
        <v>X</v>
      </c>
      <c r="O580" s="2" t="str" cm="1">
        <f t="array" ref="O580">IF($O$7="N/A",$N580,INDEX($P580:$S580,$O$2))</f>
        <v>X</v>
      </c>
      <c r="P580" s="38"/>
      <c r="Q580" s="1" t="str">
        <f t="shared" si="76"/>
        <v>O</v>
      </c>
      <c r="R580" s="38"/>
      <c r="S580" s="38"/>
      <c r="T580" s="8" t="str">
        <f t="shared" si="74"/>
        <v>O</v>
      </c>
      <c r="U580" s="8" t="e">
        <f t="shared" si="77"/>
        <v>#VALUE!</v>
      </c>
      <c r="V580" s="8" t="e">
        <f t="shared" si="78"/>
        <v>#VALUE!</v>
      </c>
      <c r="X580" s="4" t="str">
        <f t="shared" si="80"/>
        <v/>
      </c>
      <c r="Y580" s="4" t="str">
        <f t="shared" si="82"/>
        <v/>
      </c>
      <c r="Z580" s="4" t="str">
        <f t="shared" si="82"/>
        <v/>
      </c>
      <c r="AA580" s="4" t="str">
        <f t="shared" si="82"/>
        <v/>
      </c>
      <c r="AB580" s="4" t="str">
        <f t="shared" si="82"/>
        <v/>
      </c>
      <c r="AC580" s="4" t="str">
        <f t="shared" si="82"/>
        <v/>
      </c>
      <c r="AD580" s="4" t="str">
        <f t="shared" si="82"/>
        <v/>
      </c>
      <c r="AE580" s="4" t="str">
        <f t="shared" si="82"/>
        <v/>
      </c>
      <c r="AF580" s="4" t="str">
        <f t="shared" si="82"/>
        <v/>
      </c>
      <c r="AG580" s="4" t="str">
        <f t="shared" si="82"/>
        <v/>
      </c>
    </row>
    <row r="581" spans="1:33">
      <c r="A581" s="6">
        <f t="shared" si="79"/>
        <v>574</v>
      </c>
      <c r="B581" s="36">
        <f>TABLE!E575</f>
        <v>0</v>
      </c>
      <c r="C581" s="36">
        <f>TABLE!F575</f>
        <v>0</v>
      </c>
      <c r="D581" s="155">
        <f>TABLE!S575</f>
        <v>0</v>
      </c>
      <c r="E581" s="176" t="e">
        <f>INDEX(기업의이해[description],MATCH(B581,기업의이해[name],0))</f>
        <v>#N/A</v>
      </c>
      <c r="F581" s="179">
        <f>+TABLE!U575</f>
        <v>0</v>
      </c>
      <c r="G581" s="177" t="str">
        <f>TEXT(TABLE!R575,"0000-00-00")</f>
        <v>0000-00-00</v>
      </c>
      <c r="H581" s="59">
        <f>+TABLE!J575</f>
        <v>0</v>
      </c>
      <c r="I581" s="59">
        <f>+TABLE!K575</f>
        <v>0</v>
      </c>
      <c r="J581" s="59">
        <f>+TABLE!M575</f>
        <v>0</v>
      </c>
      <c r="K581" s="156">
        <f>+TABLE!P575</f>
        <v>0</v>
      </c>
      <c r="L581" s="156">
        <f>+TABLE!Q575</f>
        <v>0</v>
      </c>
      <c r="M581" s="138" t="str">
        <f>IFERROR(IF(MATCH($C581,'1. 개요'!$C$68:$C$78,0)&gt;0,"O"),"X")</f>
        <v>X</v>
      </c>
      <c r="N581" s="8" t="str">
        <f t="shared" si="75"/>
        <v>X</v>
      </c>
      <c r="O581" s="2" t="str" cm="1">
        <f t="array" ref="O581">IF($O$7="N/A",$N581,INDEX($P581:$S581,$O$2))</f>
        <v>X</v>
      </c>
      <c r="P581" s="38"/>
      <c r="Q581" s="1" t="str">
        <f t="shared" si="76"/>
        <v>O</v>
      </c>
      <c r="R581" s="38"/>
      <c r="S581" s="38"/>
      <c r="T581" s="8" t="str">
        <f t="shared" si="74"/>
        <v>O</v>
      </c>
      <c r="U581" s="8" t="e">
        <f t="shared" si="77"/>
        <v>#VALUE!</v>
      </c>
      <c r="V581" s="8" t="e">
        <f t="shared" si="78"/>
        <v>#VALUE!</v>
      </c>
      <c r="X581" s="4" t="str">
        <f t="shared" si="80"/>
        <v/>
      </c>
      <c r="Y581" s="4" t="str">
        <f t="shared" si="82"/>
        <v/>
      </c>
      <c r="Z581" s="4" t="str">
        <f t="shared" si="82"/>
        <v/>
      </c>
      <c r="AA581" s="4" t="str">
        <f t="shared" si="82"/>
        <v/>
      </c>
      <c r="AB581" s="4" t="str">
        <f t="shared" si="82"/>
        <v/>
      </c>
      <c r="AC581" s="4" t="str">
        <f t="shared" si="82"/>
        <v/>
      </c>
      <c r="AD581" s="4" t="str">
        <f t="shared" si="82"/>
        <v/>
      </c>
      <c r="AE581" s="4" t="str">
        <f t="shared" si="82"/>
        <v/>
      </c>
      <c r="AF581" s="4" t="str">
        <f t="shared" si="82"/>
        <v/>
      </c>
      <c r="AG581" s="4" t="str">
        <f t="shared" si="82"/>
        <v/>
      </c>
    </row>
    <row r="582" spans="1:33">
      <c r="A582" s="6">
        <f t="shared" si="79"/>
        <v>575</v>
      </c>
      <c r="B582" s="36">
        <f>TABLE!E576</f>
        <v>0</v>
      </c>
      <c r="C582" s="36">
        <f>TABLE!F576</f>
        <v>0</v>
      </c>
      <c r="D582" s="155">
        <f>TABLE!S576</f>
        <v>0</v>
      </c>
      <c r="E582" s="176" t="e">
        <f>INDEX(기업의이해[description],MATCH(B582,기업의이해[name],0))</f>
        <v>#N/A</v>
      </c>
      <c r="F582" s="179">
        <f>+TABLE!U576</f>
        <v>0</v>
      </c>
      <c r="G582" s="177" t="str">
        <f>TEXT(TABLE!R576,"0000-00-00")</f>
        <v>0000-00-00</v>
      </c>
      <c r="H582" s="59">
        <f>+TABLE!J576</f>
        <v>0</v>
      </c>
      <c r="I582" s="59">
        <f>+TABLE!K576</f>
        <v>0</v>
      </c>
      <c r="J582" s="59">
        <f>+TABLE!M576</f>
        <v>0</v>
      </c>
      <c r="K582" s="156">
        <f>+TABLE!P576</f>
        <v>0</v>
      </c>
      <c r="L582" s="156">
        <f>+TABLE!Q576</f>
        <v>0</v>
      </c>
      <c r="M582" s="138" t="str">
        <f>IFERROR(IF(MATCH($C582,'1. 개요'!$C$68:$C$78,0)&gt;0,"O"),"X")</f>
        <v>X</v>
      </c>
      <c r="N582" s="8" t="str">
        <f t="shared" si="75"/>
        <v>X</v>
      </c>
      <c r="O582" s="2" t="str" cm="1">
        <f t="array" ref="O582">IF($O$7="N/A",$N582,INDEX($P582:$S582,$O$2))</f>
        <v>X</v>
      </c>
      <c r="P582" s="38"/>
      <c r="Q582" s="1" t="str">
        <f t="shared" si="76"/>
        <v>O</v>
      </c>
      <c r="R582" s="38"/>
      <c r="S582" s="38"/>
      <c r="T582" s="8" t="str">
        <f t="shared" si="74"/>
        <v>O</v>
      </c>
      <c r="U582" s="8" t="e">
        <f t="shared" si="77"/>
        <v>#VALUE!</v>
      </c>
      <c r="V582" s="8" t="e">
        <f t="shared" si="78"/>
        <v>#VALUE!</v>
      </c>
      <c r="X582" s="4" t="str">
        <f t="shared" si="80"/>
        <v/>
      </c>
      <c r="Y582" s="4" t="str">
        <f t="shared" si="82"/>
        <v/>
      </c>
      <c r="Z582" s="4" t="str">
        <f t="shared" si="82"/>
        <v/>
      </c>
      <c r="AA582" s="4" t="str">
        <f t="shared" si="82"/>
        <v/>
      </c>
      <c r="AB582" s="4" t="str">
        <f t="shared" si="82"/>
        <v/>
      </c>
      <c r="AC582" s="4" t="str">
        <f t="shared" si="82"/>
        <v/>
      </c>
      <c r="AD582" s="4" t="str">
        <f t="shared" si="82"/>
        <v/>
      </c>
      <c r="AE582" s="4" t="str">
        <f t="shared" si="82"/>
        <v/>
      </c>
      <c r="AF582" s="4" t="str">
        <f t="shared" si="82"/>
        <v/>
      </c>
      <c r="AG582" s="4" t="str">
        <f t="shared" si="82"/>
        <v/>
      </c>
    </row>
    <row r="583" spans="1:33">
      <c r="A583" s="137">
        <f t="shared" si="79"/>
        <v>576</v>
      </c>
      <c r="B583" s="36">
        <f>TABLE!E577</f>
        <v>0</v>
      </c>
      <c r="C583" s="36">
        <f>TABLE!F577</f>
        <v>0</v>
      </c>
      <c r="D583" s="155">
        <f>TABLE!S577</f>
        <v>0</v>
      </c>
      <c r="E583" s="176" t="e">
        <f>INDEX(기업의이해[description],MATCH(B583,기업의이해[name],0))</f>
        <v>#N/A</v>
      </c>
      <c r="F583" s="179">
        <f>+TABLE!U577</f>
        <v>0</v>
      </c>
      <c r="G583" s="177" t="str">
        <f>TEXT(TABLE!R577,"0000-00-00")</f>
        <v>0000-00-00</v>
      </c>
      <c r="H583" s="59">
        <f>+TABLE!J577</f>
        <v>0</v>
      </c>
      <c r="I583" s="59">
        <f>+TABLE!K577</f>
        <v>0</v>
      </c>
      <c r="J583" s="59">
        <f>+TABLE!M577</f>
        <v>0</v>
      </c>
      <c r="K583" s="156">
        <f>+TABLE!P577</f>
        <v>0</v>
      </c>
      <c r="L583" s="156">
        <f>+TABLE!Q577</f>
        <v>0</v>
      </c>
      <c r="M583" s="138" t="str">
        <f>IFERROR(IF(MATCH($C583,'1. 개요'!$C$68:$C$78,0)&gt;0,"O"),"X")</f>
        <v>X</v>
      </c>
      <c r="N583" s="8" t="str">
        <f t="shared" si="75"/>
        <v>X</v>
      </c>
      <c r="O583" s="2" t="str" cm="1">
        <f t="array" ref="O583">IF($O$7="N/A",$N583,INDEX($P583:$S583,$O$2))</f>
        <v>X</v>
      </c>
      <c r="P583" s="38"/>
      <c r="Q583" s="1" t="str">
        <f t="shared" si="76"/>
        <v>O</v>
      </c>
      <c r="R583" s="38"/>
      <c r="S583" s="38"/>
      <c r="T583" s="8" t="str">
        <f t="shared" si="74"/>
        <v>O</v>
      </c>
      <c r="U583" s="8" t="e">
        <f t="shared" si="77"/>
        <v>#VALUE!</v>
      </c>
      <c r="V583" s="8" t="e">
        <f t="shared" si="78"/>
        <v>#VALUE!</v>
      </c>
      <c r="X583" s="4" t="str">
        <f t="shared" si="80"/>
        <v/>
      </c>
      <c r="Y583" s="4" t="str">
        <f t="shared" si="82"/>
        <v/>
      </c>
      <c r="Z583" s="4" t="str">
        <f t="shared" si="82"/>
        <v/>
      </c>
      <c r="AA583" s="4" t="str">
        <f t="shared" si="82"/>
        <v/>
      </c>
      <c r="AB583" s="4" t="str">
        <f t="shared" si="82"/>
        <v/>
      </c>
      <c r="AC583" s="4" t="str">
        <f t="shared" ref="Y583:AG611" si="83">IF(AC$7="N/A", "", COUNTIF($D583:$E583, "*" &amp; AC$7 &amp; "*"))</f>
        <v/>
      </c>
      <c r="AD583" s="4" t="str">
        <f t="shared" si="83"/>
        <v/>
      </c>
      <c r="AE583" s="4" t="str">
        <f t="shared" si="83"/>
        <v/>
      </c>
      <c r="AF583" s="4" t="str">
        <f t="shared" si="83"/>
        <v/>
      </c>
      <c r="AG583" s="4" t="str">
        <f t="shared" si="83"/>
        <v/>
      </c>
    </row>
    <row r="584" spans="1:33">
      <c r="A584" s="137">
        <f t="shared" si="79"/>
        <v>577</v>
      </c>
      <c r="B584" s="36">
        <f>TABLE!E578</f>
        <v>0</v>
      </c>
      <c r="C584" s="36">
        <f>TABLE!F578</f>
        <v>0</v>
      </c>
      <c r="D584" s="155">
        <f>TABLE!S578</f>
        <v>0</v>
      </c>
      <c r="E584" s="176" t="e">
        <f>INDEX(기업의이해[description],MATCH(B584,기업의이해[name],0))</f>
        <v>#N/A</v>
      </c>
      <c r="F584" s="179">
        <f>+TABLE!U578</f>
        <v>0</v>
      </c>
      <c r="G584" s="177" t="str">
        <f>TEXT(TABLE!R578,"0000-00-00")</f>
        <v>0000-00-00</v>
      </c>
      <c r="H584" s="59">
        <f>+TABLE!J578</f>
        <v>0</v>
      </c>
      <c r="I584" s="59">
        <f>+TABLE!K578</f>
        <v>0</v>
      </c>
      <c r="J584" s="59">
        <f>+TABLE!M578</f>
        <v>0</v>
      </c>
      <c r="K584" s="156">
        <f>+TABLE!P578</f>
        <v>0</v>
      </c>
      <c r="L584" s="156">
        <f>+TABLE!Q578</f>
        <v>0</v>
      </c>
      <c r="M584" s="138" t="str">
        <f>IFERROR(IF(MATCH($C584,'1. 개요'!$C$68:$C$78,0)&gt;0,"O"),"X")</f>
        <v>X</v>
      </c>
      <c r="N584" s="8" t="str">
        <f t="shared" si="75"/>
        <v>X</v>
      </c>
      <c r="O584" s="2" t="str" cm="1">
        <f t="array" ref="O584">IF($O$7="N/A",$N584,INDEX($P584:$S584,$O$2))</f>
        <v>X</v>
      </c>
      <c r="P584" s="38"/>
      <c r="Q584" s="1" t="str">
        <f t="shared" si="76"/>
        <v>O</v>
      </c>
      <c r="R584" s="38"/>
      <c r="S584" s="38"/>
      <c r="T584" s="8" t="str">
        <f t="shared" ref="T584:T647" si="84">IF(OR(K584="정지",L584="관리"),"X","O")</f>
        <v>O</v>
      </c>
      <c r="U584" s="8" t="e">
        <f t="shared" si="77"/>
        <v>#VALUE!</v>
      </c>
      <c r="V584" s="8" t="e">
        <f t="shared" si="78"/>
        <v>#VALUE!</v>
      </c>
      <c r="X584" s="4" t="str">
        <f t="shared" si="80"/>
        <v/>
      </c>
      <c r="Y584" s="4" t="str">
        <f t="shared" si="83"/>
        <v/>
      </c>
      <c r="Z584" s="4" t="str">
        <f t="shared" si="83"/>
        <v/>
      </c>
      <c r="AA584" s="4" t="str">
        <f t="shared" si="83"/>
        <v/>
      </c>
      <c r="AB584" s="4" t="str">
        <f t="shared" si="83"/>
        <v/>
      </c>
      <c r="AC584" s="4" t="str">
        <f t="shared" si="83"/>
        <v/>
      </c>
      <c r="AD584" s="4" t="str">
        <f t="shared" si="83"/>
        <v/>
      </c>
      <c r="AE584" s="4" t="str">
        <f t="shared" si="83"/>
        <v/>
      </c>
      <c r="AF584" s="4" t="str">
        <f t="shared" si="83"/>
        <v/>
      </c>
      <c r="AG584" s="4" t="str">
        <f t="shared" si="83"/>
        <v/>
      </c>
    </row>
    <row r="585" spans="1:33">
      <c r="A585" s="137">
        <f t="shared" si="79"/>
        <v>578</v>
      </c>
      <c r="B585" s="36">
        <f>TABLE!E579</f>
        <v>0</v>
      </c>
      <c r="C585" s="36">
        <f>TABLE!F579</f>
        <v>0</v>
      </c>
      <c r="D585" s="155">
        <f>TABLE!S579</f>
        <v>0</v>
      </c>
      <c r="E585" s="176" t="e">
        <f>INDEX(기업의이해[description],MATCH(B585,기업의이해[name],0))</f>
        <v>#N/A</v>
      </c>
      <c r="F585" s="179">
        <f>+TABLE!U579</f>
        <v>0</v>
      </c>
      <c r="G585" s="177" t="str">
        <f>TEXT(TABLE!R579,"0000-00-00")</f>
        <v>0000-00-00</v>
      </c>
      <c r="H585" s="59">
        <f>+TABLE!J579</f>
        <v>0</v>
      </c>
      <c r="I585" s="59">
        <f>+TABLE!K579</f>
        <v>0</v>
      </c>
      <c r="J585" s="59">
        <f>+TABLE!M579</f>
        <v>0</v>
      </c>
      <c r="K585" s="156">
        <f>+TABLE!P579</f>
        <v>0</v>
      </c>
      <c r="L585" s="156">
        <f>+TABLE!Q579</f>
        <v>0</v>
      </c>
      <c r="M585" s="138" t="str">
        <f>IFERROR(IF(MATCH($C585,'1. 개요'!$C$68:$C$78,0)&gt;0,"O"),"X")</f>
        <v>X</v>
      </c>
      <c r="N585" s="8" t="str">
        <f t="shared" ref="N585:N648" si="85">IF(SUM(X585:AG585)=0,"X","O")</f>
        <v>X</v>
      </c>
      <c r="O585" s="2" t="str" cm="1">
        <f t="array" ref="O585">IF($O$7="N/A",$N585,INDEX($P585:$S585,$O$2))</f>
        <v>X</v>
      </c>
      <c r="P585" s="38"/>
      <c r="Q585" s="1" t="str">
        <f t="shared" ref="Q585:Q648" si="86">IF(MIN($I585:$J585)&lt;0,"check","O")</f>
        <v>O</v>
      </c>
      <c r="R585" s="38"/>
      <c r="S585" s="38"/>
      <c r="T585" s="8" t="str">
        <f t="shared" si="84"/>
        <v>O</v>
      </c>
      <c r="U585" s="8" t="e">
        <f t="shared" ref="U585:U648" si="87">IF(($C$6-G585)&lt;730,"X","O")</f>
        <v>#VALUE!</v>
      </c>
      <c r="V585" s="8" t="e">
        <f t="shared" ref="V585:V648" si="88">IF(AND(M585="O", N585="O", O585="O", T585="O", U585="O"), "O", "X")</f>
        <v>#VALUE!</v>
      </c>
      <c r="X585" s="4" t="str">
        <f t="shared" si="80"/>
        <v/>
      </c>
      <c r="Y585" s="4" t="str">
        <f t="shared" si="83"/>
        <v/>
      </c>
      <c r="Z585" s="4" t="str">
        <f t="shared" si="83"/>
        <v/>
      </c>
      <c r="AA585" s="4" t="str">
        <f t="shared" si="83"/>
        <v/>
      </c>
      <c r="AB585" s="4" t="str">
        <f t="shared" si="83"/>
        <v/>
      </c>
      <c r="AC585" s="4" t="str">
        <f t="shared" si="83"/>
        <v/>
      </c>
      <c r="AD585" s="4" t="str">
        <f t="shared" si="83"/>
        <v/>
      </c>
      <c r="AE585" s="4" t="str">
        <f t="shared" si="83"/>
        <v/>
      </c>
      <c r="AF585" s="4" t="str">
        <f t="shared" si="83"/>
        <v/>
      </c>
      <c r="AG585" s="4" t="str">
        <f t="shared" si="83"/>
        <v/>
      </c>
    </row>
    <row r="586" spans="1:33">
      <c r="A586" s="137">
        <f t="shared" ref="A586:A649" si="89">A585+1</f>
        <v>579</v>
      </c>
      <c r="B586" s="36">
        <f>TABLE!E580</f>
        <v>0</v>
      </c>
      <c r="C586" s="36">
        <f>TABLE!F580</f>
        <v>0</v>
      </c>
      <c r="D586" s="155">
        <f>TABLE!S580</f>
        <v>0</v>
      </c>
      <c r="E586" s="176" t="e">
        <f>INDEX(기업의이해[description],MATCH(B586,기업의이해[name],0))</f>
        <v>#N/A</v>
      </c>
      <c r="F586" s="179">
        <f>+TABLE!U580</f>
        <v>0</v>
      </c>
      <c r="G586" s="177" t="str">
        <f>TEXT(TABLE!R580,"0000-00-00")</f>
        <v>0000-00-00</v>
      </c>
      <c r="H586" s="59">
        <f>+TABLE!J580</f>
        <v>0</v>
      </c>
      <c r="I586" s="59">
        <f>+TABLE!K580</f>
        <v>0</v>
      </c>
      <c r="J586" s="59">
        <f>+TABLE!M580</f>
        <v>0</v>
      </c>
      <c r="K586" s="156">
        <f>+TABLE!P580</f>
        <v>0</v>
      </c>
      <c r="L586" s="156">
        <f>+TABLE!Q580</f>
        <v>0</v>
      </c>
      <c r="M586" s="138" t="str">
        <f>IFERROR(IF(MATCH($C586,'1. 개요'!$C$68:$C$78,0)&gt;0,"O"),"X")</f>
        <v>X</v>
      </c>
      <c r="N586" s="8" t="str">
        <f t="shared" si="85"/>
        <v>X</v>
      </c>
      <c r="O586" s="2" t="str" cm="1">
        <f t="array" ref="O586">IF($O$7="N/A",$N586,INDEX($P586:$S586,$O$2))</f>
        <v>X</v>
      </c>
      <c r="P586" s="38"/>
      <c r="Q586" s="1" t="str">
        <f t="shared" si="86"/>
        <v>O</v>
      </c>
      <c r="R586" s="38"/>
      <c r="S586" s="38"/>
      <c r="T586" s="8" t="str">
        <f t="shared" si="84"/>
        <v>O</v>
      </c>
      <c r="U586" s="8" t="e">
        <f t="shared" si="87"/>
        <v>#VALUE!</v>
      </c>
      <c r="V586" s="8" t="e">
        <f t="shared" si="88"/>
        <v>#VALUE!</v>
      </c>
      <c r="X586" s="4" t="str">
        <f t="shared" ref="X586:X649" si="90">IF(X$7="N/A", "", COUNTIF($D586:$E586, "*" &amp; X$7 &amp; "*"))</f>
        <v/>
      </c>
      <c r="Y586" s="4" t="str">
        <f t="shared" si="83"/>
        <v/>
      </c>
      <c r="Z586" s="4" t="str">
        <f t="shared" si="83"/>
        <v/>
      </c>
      <c r="AA586" s="4" t="str">
        <f t="shared" si="83"/>
        <v/>
      </c>
      <c r="AB586" s="4" t="str">
        <f t="shared" si="83"/>
        <v/>
      </c>
      <c r="AC586" s="4" t="str">
        <f t="shared" si="83"/>
        <v/>
      </c>
      <c r="AD586" s="4" t="str">
        <f t="shared" si="83"/>
        <v/>
      </c>
      <c r="AE586" s="4" t="str">
        <f t="shared" si="83"/>
        <v/>
      </c>
      <c r="AF586" s="4" t="str">
        <f t="shared" si="83"/>
        <v/>
      </c>
      <c r="AG586" s="4" t="str">
        <f t="shared" si="83"/>
        <v/>
      </c>
    </row>
    <row r="587" spans="1:33">
      <c r="A587" s="6">
        <f t="shared" si="89"/>
        <v>580</v>
      </c>
      <c r="B587" s="36">
        <f>TABLE!E581</f>
        <v>0</v>
      </c>
      <c r="C587" s="36">
        <f>TABLE!F581</f>
        <v>0</v>
      </c>
      <c r="D587" s="155">
        <f>TABLE!S581</f>
        <v>0</v>
      </c>
      <c r="E587" s="176" t="e">
        <f>INDEX(기업의이해[description],MATCH(B587,기업의이해[name],0))</f>
        <v>#N/A</v>
      </c>
      <c r="F587" s="179">
        <f>+TABLE!U581</f>
        <v>0</v>
      </c>
      <c r="G587" s="177" t="str">
        <f>TEXT(TABLE!R581,"0000-00-00")</f>
        <v>0000-00-00</v>
      </c>
      <c r="H587" s="59">
        <f>+TABLE!J581</f>
        <v>0</v>
      </c>
      <c r="I587" s="59">
        <f>+TABLE!K581</f>
        <v>0</v>
      </c>
      <c r="J587" s="59">
        <f>+TABLE!M581</f>
        <v>0</v>
      </c>
      <c r="K587" s="156">
        <f>+TABLE!P581</f>
        <v>0</v>
      </c>
      <c r="L587" s="156">
        <f>+TABLE!Q581</f>
        <v>0</v>
      </c>
      <c r="M587" s="138" t="str">
        <f>IFERROR(IF(MATCH($C587,'1. 개요'!$C$68:$C$78,0)&gt;0,"O"),"X")</f>
        <v>X</v>
      </c>
      <c r="N587" s="8" t="str">
        <f t="shared" si="85"/>
        <v>X</v>
      </c>
      <c r="O587" s="2" t="str" cm="1">
        <f t="array" ref="O587">IF($O$7="N/A",$N587,INDEX($P587:$S587,$O$2))</f>
        <v>X</v>
      </c>
      <c r="P587" s="38"/>
      <c r="Q587" s="1" t="str">
        <f t="shared" si="86"/>
        <v>O</v>
      </c>
      <c r="R587" s="38"/>
      <c r="S587" s="38"/>
      <c r="T587" s="8" t="str">
        <f t="shared" si="84"/>
        <v>O</v>
      </c>
      <c r="U587" s="8" t="e">
        <f t="shared" si="87"/>
        <v>#VALUE!</v>
      </c>
      <c r="V587" s="8" t="e">
        <f t="shared" si="88"/>
        <v>#VALUE!</v>
      </c>
      <c r="X587" s="4" t="str">
        <f t="shared" si="90"/>
        <v/>
      </c>
      <c r="Y587" s="4" t="str">
        <f t="shared" si="83"/>
        <v/>
      </c>
      <c r="Z587" s="4" t="str">
        <f t="shared" si="83"/>
        <v/>
      </c>
      <c r="AA587" s="4" t="str">
        <f t="shared" si="83"/>
        <v/>
      </c>
      <c r="AB587" s="4" t="str">
        <f t="shared" si="83"/>
        <v/>
      </c>
      <c r="AC587" s="4" t="str">
        <f t="shared" si="83"/>
        <v/>
      </c>
      <c r="AD587" s="4" t="str">
        <f t="shared" si="83"/>
        <v/>
      </c>
      <c r="AE587" s="4" t="str">
        <f t="shared" si="83"/>
        <v/>
      </c>
      <c r="AF587" s="4" t="str">
        <f t="shared" si="83"/>
        <v/>
      </c>
      <c r="AG587" s="4" t="str">
        <f t="shared" si="83"/>
        <v/>
      </c>
    </row>
    <row r="588" spans="1:33">
      <c r="A588" s="6">
        <f t="shared" si="89"/>
        <v>581</v>
      </c>
      <c r="B588" s="36">
        <f>TABLE!E582</f>
        <v>0</v>
      </c>
      <c r="C588" s="36">
        <f>TABLE!F582</f>
        <v>0</v>
      </c>
      <c r="D588" s="155">
        <f>TABLE!S582</f>
        <v>0</v>
      </c>
      <c r="E588" s="176" t="e">
        <f>INDEX(기업의이해[description],MATCH(B588,기업의이해[name],0))</f>
        <v>#N/A</v>
      </c>
      <c r="F588" s="179">
        <f>+TABLE!U582</f>
        <v>0</v>
      </c>
      <c r="G588" s="177" t="str">
        <f>TEXT(TABLE!R582,"0000-00-00")</f>
        <v>0000-00-00</v>
      </c>
      <c r="H588" s="59">
        <f>+TABLE!J582</f>
        <v>0</v>
      </c>
      <c r="I588" s="59">
        <f>+TABLE!K582</f>
        <v>0</v>
      </c>
      <c r="J588" s="59">
        <f>+TABLE!M582</f>
        <v>0</v>
      </c>
      <c r="K588" s="156">
        <f>+TABLE!P582</f>
        <v>0</v>
      </c>
      <c r="L588" s="156">
        <f>+TABLE!Q582</f>
        <v>0</v>
      </c>
      <c r="M588" s="138" t="str">
        <f>IFERROR(IF(MATCH($C588,'1. 개요'!$C$68:$C$78,0)&gt;0,"O"),"X")</f>
        <v>X</v>
      </c>
      <c r="N588" s="8" t="str">
        <f t="shared" si="85"/>
        <v>X</v>
      </c>
      <c r="O588" s="2" t="str" cm="1">
        <f t="array" ref="O588">IF($O$7="N/A",$N588,INDEX($P588:$S588,$O$2))</f>
        <v>X</v>
      </c>
      <c r="P588" s="38"/>
      <c r="Q588" s="1" t="str">
        <f t="shared" si="86"/>
        <v>O</v>
      </c>
      <c r="R588" s="38"/>
      <c r="S588" s="38"/>
      <c r="T588" s="8" t="str">
        <f t="shared" si="84"/>
        <v>O</v>
      </c>
      <c r="U588" s="8" t="e">
        <f t="shared" si="87"/>
        <v>#VALUE!</v>
      </c>
      <c r="V588" s="8" t="e">
        <f t="shared" si="88"/>
        <v>#VALUE!</v>
      </c>
      <c r="X588" s="4" t="str">
        <f t="shared" si="90"/>
        <v/>
      </c>
      <c r="Y588" s="4" t="str">
        <f t="shared" si="83"/>
        <v/>
      </c>
      <c r="Z588" s="4" t="str">
        <f t="shared" si="83"/>
        <v/>
      </c>
      <c r="AA588" s="4" t="str">
        <f t="shared" si="83"/>
        <v/>
      </c>
      <c r="AB588" s="4" t="str">
        <f t="shared" si="83"/>
        <v/>
      </c>
      <c r="AC588" s="4" t="str">
        <f t="shared" si="83"/>
        <v/>
      </c>
      <c r="AD588" s="4" t="str">
        <f t="shared" si="83"/>
        <v/>
      </c>
      <c r="AE588" s="4" t="str">
        <f t="shared" si="83"/>
        <v/>
      </c>
      <c r="AF588" s="4" t="str">
        <f t="shared" si="83"/>
        <v/>
      </c>
      <c r="AG588" s="4" t="str">
        <f t="shared" si="83"/>
        <v/>
      </c>
    </row>
    <row r="589" spans="1:33">
      <c r="A589" s="6">
        <f t="shared" si="89"/>
        <v>582</v>
      </c>
      <c r="B589" s="36">
        <f>TABLE!E583</f>
        <v>0</v>
      </c>
      <c r="C589" s="36">
        <f>TABLE!F583</f>
        <v>0</v>
      </c>
      <c r="D589" s="155">
        <f>TABLE!S583</f>
        <v>0</v>
      </c>
      <c r="E589" s="176" t="e">
        <f>INDEX(기업의이해[description],MATCH(B589,기업의이해[name],0))</f>
        <v>#N/A</v>
      </c>
      <c r="F589" s="179">
        <f>+TABLE!U583</f>
        <v>0</v>
      </c>
      <c r="G589" s="177" t="str">
        <f>TEXT(TABLE!R583,"0000-00-00")</f>
        <v>0000-00-00</v>
      </c>
      <c r="H589" s="59">
        <f>+TABLE!J583</f>
        <v>0</v>
      </c>
      <c r="I589" s="59">
        <f>+TABLE!K583</f>
        <v>0</v>
      </c>
      <c r="J589" s="59">
        <f>+TABLE!M583</f>
        <v>0</v>
      </c>
      <c r="K589" s="156">
        <f>+TABLE!P583</f>
        <v>0</v>
      </c>
      <c r="L589" s="156">
        <f>+TABLE!Q583</f>
        <v>0</v>
      </c>
      <c r="M589" s="138" t="str">
        <f>IFERROR(IF(MATCH($C589,'1. 개요'!$C$68:$C$78,0)&gt;0,"O"),"X")</f>
        <v>X</v>
      </c>
      <c r="N589" s="8" t="str">
        <f t="shared" si="85"/>
        <v>X</v>
      </c>
      <c r="O589" s="2" t="str" cm="1">
        <f t="array" ref="O589">IF($O$7="N/A",$N589,INDEX($P589:$S589,$O$2))</f>
        <v>X</v>
      </c>
      <c r="P589" s="38"/>
      <c r="Q589" s="1" t="str">
        <f t="shared" si="86"/>
        <v>O</v>
      </c>
      <c r="R589" s="38"/>
      <c r="S589" s="38"/>
      <c r="T589" s="8" t="str">
        <f t="shared" si="84"/>
        <v>O</v>
      </c>
      <c r="U589" s="8" t="e">
        <f t="shared" si="87"/>
        <v>#VALUE!</v>
      </c>
      <c r="V589" s="8" t="e">
        <f t="shared" si="88"/>
        <v>#VALUE!</v>
      </c>
      <c r="X589" s="4" t="str">
        <f t="shared" si="90"/>
        <v/>
      </c>
      <c r="Y589" s="4" t="str">
        <f t="shared" si="83"/>
        <v/>
      </c>
      <c r="Z589" s="4" t="str">
        <f t="shared" si="83"/>
        <v/>
      </c>
      <c r="AA589" s="4" t="str">
        <f t="shared" si="83"/>
        <v/>
      </c>
      <c r="AB589" s="4" t="str">
        <f t="shared" si="83"/>
        <v/>
      </c>
      <c r="AC589" s="4" t="str">
        <f t="shared" si="83"/>
        <v/>
      </c>
      <c r="AD589" s="4" t="str">
        <f t="shared" si="83"/>
        <v/>
      </c>
      <c r="AE589" s="4" t="str">
        <f t="shared" si="83"/>
        <v/>
      </c>
      <c r="AF589" s="4" t="str">
        <f t="shared" si="83"/>
        <v/>
      </c>
      <c r="AG589" s="4" t="str">
        <f t="shared" si="83"/>
        <v/>
      </c>
    </row>
    <row r="590" spans="1:33">
      <c r="A590" s="6">
        <f t="shared" si="89"/>
        <v>583</v>
      </c>
      <c r="B590" s="36">
        <f>TABLE!E584</f>
        <v>0</v>
      </c>
      <c r="C590" s="36">
        <f>TABLE!F584</f>
        <v>0</v>
      </c>
      <c r="D590" s="155">
        <f>TABLE!S584</f>
        <v>0</v>
      </c>
      <c r="E590" s="176" t="e">
        <f>INDEX(기업의이해[description],MATCH(B590,기업의이해[name],0))</f>
        <v>#N/A</v>
      </c>
      <c r="F590" s="179">
        <f>+TABLE!U584</f>
        <v>0</v>
      </c>
      <c r="G590" s="177" t="str">
        <f>TEXT(TABLE!R584,"0000-00-00")</f>
        <v>0000-00-00</v>
      </c>
      <c r="H590" s="59">
        <f>+TABLE!J584</f>
        <v>0</v>
      </c>
      <c r="I590" s="59">
        <f>+TABLE!K584</f>
        <v>0</v>
      </c>
      <c r="J590" s="59">
        <f>+TABLE!M584</f>
        <v>0</v>
      </c>
      <c r="K590" s="156">
        <f>+TABLE!P584</f>
        <v>0</v>
      </c>
      <c r="L590" s="156">
        <f>+TABLE!Q584</f>
        <v>0</v>
      </c>
      <c r="M590" s="138" t="str">
        <f>IFERROR(IF(MATCH($C590,'1. 개요'!$C$68:$C$78,0)&gt;0,"O"),"X")</f>
        <v>X</v>
      </c>
      <c r="N590" s="8" t="str">
        <f t="shared" si="85"/>
        <v>X</v>
      </c>
      <c r="O590" s="2" t="str" cm="1">
        <f t="array" ref="O590">IF($O$7="N/A",$N590,INDEX($P590:$S590,$O$2))</f>
        <v>X</v>
      </c>
      <c r="P590" s="38"/>
      <c r="Q590" s="1" t="str">
        <f t="shared" si="86"/>
        <v>O</v>
      </c>
      <c r="R590" s="38"/>
      <c r="S590" s="38"/>
      <c r="T590" s="8" t="str">
        <f t="shared" si="84"/>
        <v>O</v>
      </c>
      <c r="U590" s="8" t="e">
        <f t="shared" si="87"/>
        <v>#VALUE!</v>
      </c>
      <c r="V590" s="8" t="e">
        <f t="shared" si="88"/>
        <v>#VALUE!</v>
      </c>
      <c r="X590" s="4" t="str">
        <f t="shared" si="90"/>
        <v/>
      </c>
      <c r="Y590" s="4" t="str">
        <f t="shared" si="83"/>
        <v/>
      </c>
      <c r="Z590" s="4" t="str">
        <f t="shared" si="83"/>
        <v/>
      </c>
      <c r="AA590" s="4" t="str">
        <f t="shared" si="83"/>
        <v/>
      </c>
      <c r="AB590" s="4" t="str">
        <f t="shared" si="83"/>
        <v/>
      </c>
      <c r="AC590" s="4" t="str">
        <f t="shared" si="83"/>
        <v/>
      </c>
      <c r="AD590" s="4" t="str">
        <f t="shared" si="83"/>
        <v/>
      </c>
      <c r="AE590" s="4" t="str">
        <f t="shared" si="83"/>
        <v/>
      </c>
      <c r="AF590" s="4" t="str">
        <f t="shared" si="83"/>
        <v/>
      </c>
      <c r="AG590" s="4" t="str">
        <f t="shared" si="83"/>
        <v/>
      </c>
    </row>
    <row r="591" spans="1:33">
      <c r="A591" s="137">
        <f t="shared" si="89"/>
        <v>584</v>
      </c>
      <c r="B591" s="36">
        <f>TABLE!E585</f>
        <v>0</v>
      </c>
      <c r="C591" s="36">
        <f>TABLE!F585</f>
        <v>0</v>
      </c>
      <c r="D591" s="155">
        <f>TABLE!S585</f>
        <v>0</v>
      </c>
      <c r="E591" s="176" t="e">
        <f>INDEX(기업의이해[description],MATCH(B591,기업의이해[name],0))</f>
        <v>#N/A</v>
      </c>
      <c r="F591" s="179">
        <f>+TABLE!U585</f>
        <v>0</v>
      </c>
      <c r="G591" s="177" t="str">
        <f>TEXT(TABLE!R585,"0000-00-00")</f>
        <v>0000-00-00</v>
      </c>
      <c r="H591" s="59">
        <f>+TABLE!J585</f>
        <v>0</v>
      </c>
      <c r="I591" s="59">
        <f>+TABLE!K585</f>
        <v>0</v>
      </c>
      <c r="J591" s="59">
        <f>+TABLE!M585</f>
        <v>0</v>
      </c>
      <c r="K591" s="156">
        <f>+TABLE!P585</f>
        <v>0</v>
      </c>
      <c r="L591" s="156">
        <f>+TABLE!Q585</f>
        <v>0</v>
      </c>
      <c r="M591" s="138" t="str">
        <f>IFERROR(IF(MATCH($C591,'1. 개요'!$C$68:$C$78,0)&gt;0,"O"),"X")</f>
        <v>X</v>
      </c>
      <c r="N591" s="8" t="str">
        <f t="shared" si="85"/>
        <v>X</v>
      </c>
      <c r="O591" s="2" t="str" cm="1">
        <f t="array" ref="O591">IF($O$7="N/A",$N591,INDEX($P591:$S591,$O$2))</f>
        <v>X</v>
      </c>
      <c r="P591" s="38"/>
      <c r="Q591" s="1" t="str">
        <f t="shared" si="86"/>
        <v>O</v>
      </c>
      <c r="R591" s="38"/>
      <c r="S591" s="38"/>
      <c r="T591" s="8" t="str">
        <f t="shared" si="84"/>
        <v>O</v>
      </c>
      <c r="U591" s="8" t="e">
        <f t="shared" si="87"/>
        <v>#VALUE!</v>
      </c>
      <c r="V591" s="8" t="e">
        <f t="shared" si="88"/>
        <v>#VALUE!</v>
      </c>
      <c r="X591" s="4" t="str">
        <f t="shared" si="90"/>
        <v/>
      </c>
      <c r="Y591" s="4" t="str">
        <f t="shared" si="83"/>
        <v/>
      </c>
      <c r="Z591" s="4" t="str">
        <f t="shared" si="83"/>
        <v/>
      </c>
      <c r="AA591" s="4" t="str">
        <f t="shared" si="83"/>
        <v/>
      </c>
      <c r="AB591" s="4" t="str">
        <f t="shared" si="83"/>
        <v/>
      </c>
      <c r="AC591" s="4" t="str">
        <f t="shared" si="83"/>
        <v/>
      </c>
      <c r="AD591" s="4" t="str">
        <f t="shared" si="83"/>
        <v/>
      </c>
      <c r="AE591" s="4" t="str">
        <f t="shared" si="83"/>
        <v/>
      </c>
      <c r="AF591" s="4" t="str">
        <f t="shared" si="83"/>
        <v/>
      </c>
      <c r="AG591" s="4" t="str">
        <f t="shared" si="83"/>
        <v/>
      </c>
    </row>
    <row r="592" spans="1:33">
      <c r="A592" s="6">
        <f t="shared" si="89"/>
        <v>585</v>
      </c>
      <c r="B592" s="36">
        <f>TABLE!E586</f>
        <v>0</v>
      </c>
      <c r="C592" s="36">
        <f>TABLE!F586</f>
        <v>0</v>
      </c>
      <c r="D592" s="155">
        <f>TABLE!S586</f>
        <v>0</v>
      </c>
      <c r="E592" s="176" t="e">
        <f>INDEX(기업의이해[description],MATCH(B592,기업의이해[name],0))</f>
        <v>#N/A</v>
      </c>
      <c r="F592" s="179">
        <f>+TABLE!U586</f>
        <v>0</v>
      </c>
      <c r="G592" s="177" t="str">
        <f>TEXT(TABLE!R586,"0000-00-00")</f>
        <v>0000-00-00</v>
      </c>
      <c r="H592" s="59">
        <f>+TABLE!J586</f>
        <v>0</v>
      </c>
      <c r="I592" s="59">
        <f>+TABLE!K586</f>
        <v>0</v>
      </c>
      <c r="J592" s="59">
        <f>+TABLE!M586</f>
        <v>0</v>
      </c>
      <c r="K592" s="156">
        <f>+TABLE!P586</f>
        <v>0</v>
      </c>
      <c r="L592" s="156">
        <f>+TABLE!Q586</f>
        <v>0</v>
      </c>
      <c r="M592" s="138" t="str">
        <f>IFERROR(IF(MATCH($C592,'1. 개요'!$C$68:$C$78,0)&gt;0,"O"),"X")</f>
        <v>X</v>
      </c>
      <c r="N592" s="8" t="str">
        <f t="shared" si="85"/>
        <v>X</v>
      </c>
      <c r="O592" s="2" t="str" cm="1">
        <f t="array" ref="O592">IF($O$7="N/A",$N592,INDEX($P592:$S592,$O$2))</f>
        <v>X</v>
      </c>
      <c r="P592" s="38"/>
      <c r="Q592" s="1" t="str">
        <f t="shared" si="86"/>
        <v>O</v>
      </c>
      <c r="R592" s="38"/>
      <c r="S592" s="38"/>
      <c r="T592" s="8" t="str">
        <f t="shared" si="84"/>
        <v>O</v>
      </c>
      <c r="U592" s="8" t="e">
        <f t="shared" si="87"/>
        <v>#VALUE!</v>
      </c>
      <c r="V592" s="8" t="e">
        <f t="shared" si="88"/>
        <v>#VALUE!</v>
      </c>
      <c r="X592" s="4" t="str">
        <f t="shared" si="90"/>
        <v/>
      </c>
      <c r="Y592" s="4" t="str">
        <f t="shared" si="83"/>
        <v/>
      </c>
      <c r="Z592" s="4" t="str">
        <f t="shared" si="83"/>
        <v/>
      </c>
      <c r="AA592" s="4" t="str">
        <f t="shared" si="83"/>
        <v/>
      </c>
      <c r="AB592" s="4" t="str">
        <f t="shared" si="83"/>
        <v/>
      </c>
      <c r="AC592" s="4" t="str">
        <f t="shared" si="83"/>
        <v/>
      </c>
      <c r="AD592" s="4" t="str">
        <f t="shared" si="83"/>
        <v/>
      </c>
      <c r="AE592" s="4" t="str">
        <f t="shared" si="83"/>
        <v/>
      </c>
      <c r="AF592" s="4" t="str">
        <f t="shared" si="83"/>
        <v/>
      </c>
      <c r="AG592" s="4" t="str">
        <f t="shared" si="83"/>
        <v/>
      </c>
    </row>
    <row r="593" spans="1:33">
      <c r="A593" s="6">
        <f t="shared" si="89"/>
        <v>586</v>
      </c>
      <c r="B593" s="36">
        <f>TABLE!E587</f>
        <v>0</v>
      </c>
      <c r="C593" s="36">
        <f>TABLE!F587</f>
        <v>0</v>
      </c>
      <c r="D593" s="155">
        <f>TABLE!S587</f>
        <v>0</v>
      </c>
      <c r="E593" s="176" t="e">
        <f>INDEX(기업의이해[description],MATCH(B593,기업의이해[name],0))</f>
        <v>#N/A</v>
      </c>
      <c r="F593" s="179">
        <f>+TABLE!U587</f>
        <v>0</v>
      </c>
      <c r="G593" s="177" t="str">
        <f>TEXT(TABLE!R587,"0000-00-00")</f>
        <v>0000-00-00</v>
      </c>
      <c r="H593" s="59">
        <f>+TABLE!J587</f>
        <v>0</v>
      </c>
      <c r="I593" s="59">
        <f>+TABLE!K587</f>
        <v>0</v>
      </c>
      <c r="J593" s="59">
        <f>+TABLE!M587</f>
        <v>0</v>
      </c>
      <c r="K593" s="156">
        <f>+TABLE!P587</f>
        <v>0</v>
      </c>
      <c r="L593" s="156">
        <f>+TABLE!Q587</f>
        <v>0</v>
      </c>
      <c r="M593" s="138" t="str">
        <f>IFERROR(IF(MATCH($C593,'1. 개요'!$C$68:$C$78,0)&gt;0,"O"),"X")</f>
        <v>X</v>
      </c>
      <c r="N593" s="8" t="str">
        <f t="shared" si="85"/>
        <v>X</v>
      </c>
      <c r="O593" s="2" t="str" cm="1">
        <f t="array" ref="O593">IF($O$7="N/A",$N593,INDEX($P593:$S593,$O$2))</f>
        <v>X</v>
      </c>
      <c r="P593" s="38"/>
      <c r="Q593" s="1" t="str">
        <f t="shared" si="86"/>
        <v>O</v>
      </c>
      <c r="R593" s="38"/>
      <c r="S593" s="38"/>
      <c r="T593" s="8" t="str">
        <f t="shared" si="84"/>
        <v>O</v>
      </c>
      <c r="U593" s="8" t="e">
        <f t="shared" si="87"/>
        <v>#VALUE!</v>
      </c>
      <c r="V593" s="8" t="e">
        <f t="shared" si="88"/>
        <v>#VALUE!</v>
      </c>
      <c r="X593" s="4" t="str">
        <f t="shared" si="90"/>
        <v/>
      </c>
      <c r="Y593" s="4" t="str">
        <f t="shared" si="83"/>
        <v/>
      </c>
      <c r="Z593" s="4" t="str">
        <f t="shared" si="83"/>
        <v/>
      </c>
      <c r="AA593" s="4" t="str">
        <f t="shared" si="83"/>
        <v/>
      </c>
      <c r="AB593" s="4" t="str">
        <f t="shared" si="83"/>
        <v/>
      </c>
      <c r="AC593" s="4" t="str">
        <f t="shared" si="83"/>
        <v/>
      </c>
      <c r="AD593" s="4" t="str">
        <f t="shared" si="83"/>
        <v/>
      </c>
      <c r="AE593" s="4" t="str">
        <f t="shared" si="83"/>
        <v/>
      </c>
      <c r="AF593" s="4" t="str">
        <f t="shared" si="83"/>
        <v/>
      </c>
      <c r="AG593" s="4" t="str">
        <f t="shared" si="83"/>
        <v/>
      </c>
    </row>
    <row r="594" spans="1:33">
      <c r="A594" s="137">
        <f t="shared" si="89"/>
        <v>587</v>
      </c>
      <c r="B594" s="36">
        <f>TABLE!E588</f>
        <v>0</v>
      </c>
      <c r="C594" s="36">
        <f>TABLE!F588</f>
        <v>0</v>
      </c>
      <c r="D594" s="155">
        <f>TABLE!S588</f>
        <v>0</v>
      </c>
      <c r="E594" s="176" t="e">
        <f>INDEX(기업의이해[description],MATCH(B594,기업의이해[name],0))</f>
        <v>#N/A</v>
      </c>
      <c r="F594" s="179">
        <f>+TABLE!U588</f>
        <v>0</v>
      </c>
      <c r="G594" s="177" t="str">
        <f>TEXT(TABLE!R588,"0000-00-00")</f>
        <v>0000-00-00</v>
      </c>
      <c r="H594" s="59">
        <f>+TABLE!J588</f>
        <v>0</v>
      </c>
      <c r="I594" s="59">
        <f>+TABLE!K588</f>
        <v>0</v>
      </c>
      <c r="J594" s="59">
        <f>+TABLE!M588</f>
        <v>0</v>
      </c>
      <c r="K594" s="156">
        <f>+TABLE!P588</f>
        <v>0</v>
      </c>
      <c r="L594" s="156">
        <f>+TABLE!Q588</f>
        <v>0</v>
      </c>
      <c r="M594" s="138" t="str">
        <f>IFERROR(IF(MATCH($C594,'1. 개요'!$C$68:$C$78,0)&gt;0,"O"),"X")</f>
        <v>X</v>
      </c>
      <c r="N594" s="8" t="str">
        <f t="shared" si="85"/>
        <v>X</v>
      </c>
      <c r="O594" s="2" t="str" cm="1">
        <f t="array" ref="O594">IF($O$7="N/A",$N594,INDEX($P594:$S594,$O$2))</f>
        <v>X</v>
      </c>
      <c r="P594" s="38"/>
      <c r="Q594" s="1" t="str">
        <f t="shared" si="86"/>
        <v>O</v>
      </c>
      <c r="R594" s="38"/>
      <c r="S594" s="38"/>
      <c r="T594" s="8" t="str">
        <f t="shared" si="84"/>
        <v>O</v>
      </c>
      <c r="U594" s="8" t="e">
        <f t="shared" si="87"/>
        <v>#VALUE!</v>
      </c>
      <c r="V594" s="8" t="e">
        <f t="shared" si="88"/>
        <v>#VALUE!</v>
      </c>
      <c r="X594" s="4" t="str">
        <f t="shared" si="90"/>
        <v/>
      </c>
      <c r="Y594" s="4" t="str">
        <f t="shared" si="83"/>
        <v/>
      </c>
      <c r="Z594" s="4" t="str">
        <f t="shared" si="83"/>
        <v/>
      </c>
      <c r="AA594" s="4" t="str">
        <f t="shared" si="83"/>
        <v/>
      </c>
      <c r="AB594" s="4" t="str">
        <f t="shared" si="83"/>
        <v/>
      </c>
      <c r="AC594" s="4" t="str">
        <f t="shared" si="83"/>
        <v/>
      </c>
      <c r="AD594" s="4" t="str">
        <f t="shared" si="83"/>
        <v/>
      </c>
      <c r="AE594" s="4" t="str">
        <f t="shared" si="83"/>
        <v/>
      </c>
      <c r="AF594" s="4" t="str">
        <f t="shared" si="83"/>
        <v/>
      </c>
      <c r="AG594" s="4" t="str">
        <f t="shared" si="83"/>
        <v/>
      </c>
    </row>
    <row r="595" spans="1:33">
      <c r="A595" s="137">
        <f t="shared" si="89"/>
        <v>588</v>
      </c>
      <c r="B595" s="36">
        <f>TABLE!E589</f>
        <v>0</v>
      </c>
      <c r="C595" s="36">
        <f>TABLE!F589</f>
        <v>0</v>
      </c>
      <c r="D595" s="155">
        <f>TABLE!S589</f>
        <v>0</v>
      </c>
      <c r="E595" s="176" t="e">
        <f>INDEX(기업의이해[description],MATCH(B595,기업의이해[name],0))</f>
        <v>#N/A</v>
      </c>
      <c r="F595" s="179">
        <f>+TABLE!U589</f>
        <v>0</v>
      </c>
      <c r="G595" s="177" t="str">
        <f>TEXT(TABLE!R589,"0000-00-00")</f>
        <v>0000-00-00</v>
      </c>
      <c r="H595" s="59">
        <f>+TABLE!J589</f>
        <v>0</v>
      </c>
      <c r="I595" s="59">
        <f>+TABLE!K589</f>
        <v>0</v>
      </c>
      <c r="J595" s="59">
        <f>+TABLE!M589</f>
        <v>0</v>
      </c>
      <c r="K595" s="156">
        <f>+TABLE!P589</f>
        <v>0</v>
      </c>
      <c r="L595" s="156">
        <f>+TABLE!Q589</f>
        <v>0</v>
      </c>
      <c r="M595" s="138" t="str">
        <f>IFERROR(IF(MATCH($C595,'1. 개요'!$C$68:$C$78,0)&gt;0,"O"),"X")</f>
        <v>X</v>
      </c>
      <c r="N595" s="8" t="str">
        <f t="shared" si="85"/>
        <v>X</v>
      </c>
      <c r="O595" s="2" t="str" cm="1">
        <f t="array" ref="O595">IF($O$7="N/A",$N595,INDEX($P595:$S595,$O$2))</f>
        <v>X</v>
      </c>
      <c r="P595" s="38"/>
      <c r="Q595" s="1" t="str">
        <f t="shared" si="86"/>
        <v>O</v>
      </c>
      <c r="R595" s="38"/>
      <c r="S595" s="38"/>
      <c r="T595" s="8" t="str">
        <f t="shared" si="84"/>
        <v>O</v>
      </c>
      <c r="U595" s="8" t="e">
        <f t="shared" si="87"/>
        <v>#VALUE!</v>
      </c>
      <c r="V595" s="8" t="e">
        <f t="shared" si="88"/>
        <v>#VALUE!</v>
      </c>
      <c r="X595" s="4" t="str">
        <f t="shared" si="90"/>
        <v/>
      </c>
      <c r="Y595" s="4" t="str">
        <f t="shared" si="83"/>
        <v/>
      </c>
      <c r="Z595" s="4" t="str">
        <f t="shared" si="83"/>
        <v/>
      </c>
      <c r="AA595" s="4" t="str">
        <f t="shared" si="83"/>
        <v/>
      </c>
      <c r="AB595" s="4" t="str">
        <f t="shared" si="83"/>
        <v/>
      </c>
      <c r="AC595" s="4" t="str">
        <f t="shared" si="83"/>
        <v/>
      </c>
      <c r="AD595" s="4" t="str">
        <f t="shared" si="83"/>
        <v/>
      </c>
      <c r="AE595" s="4" t="str">
        <f t="shared" si="83"/>
        <v/>
      </c>
      <c r="AF595" s="4" t="str">
        <f t="shared" si="83"/>
        <v/>
      </c>
      <c r="AG595" s="4" t="str">
        <f t="shared" si="83"/>
        <v/>
      </c>
    </row>
    <row r="596" spans="1:33">
      <c r="A596" s="137">
        <f t="shared" si="89"/>
        <v>589</v>
      </c>
      <c r="B596" s="36">
        <f>TABLE!E590</f>
        <v>0</v>
      </c>
      <c r="C596" s="36">
        <f>TABLE!F590</f>
        <v>0</v>
      </c>
      <c r="D596" s="155">
        <f>TABLE!S590</f>
        <v>0</v>
      </c>
      <c r="E596" s="176" t="e">
        <f>INDEX(기업의이해[description],MATCH(B596,기업의이해[name],0))</f>
        <v>#N/A</v>
      </c>
      <c r="F596" s="179">
        <f>+TABLE!U590</f>
        <v>0</v>
      </c>
      <c r="G596" s="177" t="str">
        <f>TEXT(TABLE!R590,"0000-00-00")</f>
        <v>0000-00-00</v>
      </c>
      <c r="H596" s="59">
        <f>+TABLE!J590</f>
        <v>0</v>
      </c>
      <c r="I596" s="59">
        <f>+TABLE!K590</f>
        <v>0</v>
      </c>
      <c r="J596" s="59">
        <f>+TABLE!M590</f>
        <v>0</v>
      </c>
      <c r="K596" s="156">
        <f>+TABLE!P590</f>
        <v>0</v>
      </c>
      <c r="L596" s="156">
        <f>+TABLE!Q590</f>
        <v>0</v>
      </c>
      <c r="M596" s="138" t="str">
        <f>IFERROR(IF(MATCH($C596,'1. 개요'!$C$68:$C$78,0)&gt;0,"O"),"X")</f>
        <v>X</v>
      </c>
      <c r="N596" s="8" t="str">
        <f t="shared" si="85"/>
        <v>X</v>
      </c>
      <c r="O596" s="2" t="str" cm="1">
        <f t="array" ref="O596">IF($O$7="N/A",$N596,INDEX($P596:$S596,$O$2))</f>
        <v>X</v>
      </c>
      <c r="P596" s="38"/>
      <c r="Q596" s="1" t="str">
        <f t="shared" si="86"/>
        <v>O</v>
      </c>
      <c r="R596" s="38"/>
      <c r="S596" s="38"/>
      <c r="T596" s="8" t="str">
        <f t="shared" si="84"/>
        <v>O</v>
      </c>
      <c r="U596" s="8" t="e">
        <f t="shared" si="87"/>
        <v>#VALUE!</v>
      </c>
      <c r="V596" s="8" t="e">
        <f t="shared" si="88"/>
        <v>#VALUE!</v>
      </c>
      <c r="X596" s="4" t="str">
        <f t="shared" si="90"/>
        <v/>
      </c>
      <c r="Y596" s="4" t="str">
        <f t="shared" si="83"/>
        <v/>
      </c>
      <c r="Z596" s="4" t="str">
        <f t="shared" si="83"/>
        <v/>
      </c>
      <c r="AA596" s="4" t="str">
        <f t="shared" si="83"/>
        <v/>
      </c>
      <c r="AB596" s="4" t="str">
        <f t="shared" si="83"/>
        <v/>
      </c>
      <c r="AC596" s="4" t="str">
        <f t="shared" si="83"/>
        <v/>
      </c>
      <c r="AD596" s="4" t="str">
        <f t="shared" si="83"/>
        <v/>
      </c>
      <c r="AE596" s="4" t="str">
        <f t="shared" si="83"/>
        <v/>
      </c>
      <c r="AF596" s="4" t="str">
        <f t="shared" si="83"/>
        <v/>
      </c>
      <c r="AG596" s="4" t="str">
        <f t="shared" si="83"/>
        <v/>
      </c>
    </row>
    <row r="597" spans="1:33">
      <c r="A597" s="6">
        <f t="shared" si="89"/>
        <v>590</v>
      </c>
      <c r="B597" s="36">
        <f>TABLE!E591</f>
        <v>0</v>
      </c>
      <c r="C597" s="36">
        <f>TABLE!F591</f>
        <v>0</v>
      </c>
      <c r="D597" s="155">
        <f>TABLE!S591</f>
        <v>0</v>
      </c>
      <c r="E597" s="176" t="e">
        <f>INDEX(기업의이해[description],MATCH(B597,기업의이해[name],0))</f>
        <v>#N/A</v>
      </c>
      <c r="F597" s="179">
        <f>+TABLE!U591</f>
        <v>0</v>
      </c>
      <c r="G597" s="177" t="str">
        <f>TEXT(TABLE!R591,"0000-00-00")</f>
        <v>0000-00-00</v>
      </c>
      <c r="H597" s="59">
        <f>+TABLE!J591</f>
        <v>0</v>
      </c>
      <c r="I597" s="59">
        <f>+TABLE!K591</f>
        <v>0</v>
      </c>
      <c r="J597" s="59">
        <f>+TABLE!M591</f>
        <v>0</v>
      </c>
      <c r="K597" s="156">
        <f>+TABLE!P591</f>
        <v>0</v>
      </c>
      <c r="L597" s="156">
        <f>+TABLE!Q591</f>
        <v>0</v>
      </c>
      <c r="M597" s="138" t="str">
        <f>IFERROR(IF(MATCH($C597,'1. 개요'!$C$68:$C$78,0)&gt;0,"O"),"X")</f>
        <v>X</v>
      </c>
      <c r="N597" s="8" t="str">
        <f t="shared" si="85"/>
        <v>X</v>
      </c>
      <c r="O597" s="2" t="str" cm="1">
        <f t="array" ref="O597">IF($O$7="N/A",$N597,INDEX($P597:$S597,$O$2))</f>
        <v>X</v>
      </c>
      <c r="P597" s="38"/>
      <c r="Q597" s="1" t="str">
        <f t="shared" si="86"/>
        <v>O</v>
      </c>
      <c r="R597" s="38"/>
      <c r="S597" s="38"/>
      <c r="T597" s="8" t="str">
        <f t="shared" si="84"/>
        <v>O</v>
      </c>
      <c r="U597" s="8" t="e">
        <f t="shared" si="87"/>
        <v>#VALUE!</v>
      </c>
      <c r="V597" s="8" t="e">
        <f t="shared" si="88"/>
        <v>#VALUE!</v>
      </c>
      <c r="X597" s="4" t="str">
        <f t="shared" si="90"/>
        <v/>
      </c>
      <c r="Y597" s="4" t="str">
        <f t="shared" si="83"/>
        <v/>
      </c>
      <c r="Z597" s="4" t="str">
        <f t="shared" si="83"/>
        <v/>
      </c>
      <c r="AA597" s="4" t="str">
        <f t="shared" si="83"/>
        <v/>
      </c>
      <c r="AB597" s="4" t="str">
        <f t="shared" si="83"/>
        <v/>
      </c>
      <c r="AC597" s="4" t="str">
        <f t="shared" si="83"/>
        <v/>
      </c>
      <c r="AD597" s="4" t="str">
        <f t="shared" si="83"/>
        <v/>
      </c>
      <c r="AE597" s="4" t="str">
        <f t="shared" si="83"/>
        <v/>
      </c>
      <c r="AF597" s="4" t="str">
        <f t="shared" si="83"/>
        <v/>
      </c>
      <c r="AG597" s="4" t="str">
        <f t="shared" si="83"/>
        <v/>
      </c>
    </row>
    <row r="598" spans="1:33">
      <c r="A598" s="6">
        <f t="shared" si="89"/>
        <v>591</v>
      </c>
      <c r="B598" s="36">
        <f>TABLE!E592</f>
        <v>0</v>
      </c>
      <c r="C598" s="36">
        <f>TABLE!F592</f>
        <v>0</v>
      </c>
      <c r="D598" s="155">
        <f>TABLE!S592</f>
        <v>0</v>
      </c>
      <c r="E598" s="176" t="e">
        <f>INDEX(기업의이해[description],MATCH(B598,기업의이해[name],0))</f>
        <v>#N/A</v>
      </c>
      <c r="F598" s="179">
        <f>+TABLE!U592</f>
        <v>0</v>
      </c>
      <c r="G598" s="177" t="str">
        <f>TEXT(TABLE!R592,"0000-00-00")</f>
        <v>0000-00-00</v>
      </c>
      <c r="H598" s="59">
        <f>+TABLE!J592</f>
        <v>0</v>
      </c>
      <c r="I598" s="59">
        <f>+TABLE!K592</f>
        <v>0</v>
      </c>
      <c r="J598" s="59">
        <f>+TABLE!M592</f>
        <v>0</v>
      </c>
      <c r="K598" s="156">
        <f>+TABLE!P592</f>
        <v>0</v>
      </c>
      <c r="L598" s="156">
        <f>+TABLE!Q592</f>
        <v>0</v>
      </c>
      <c r="M598" s="138" t="str">
        <f>IFERROR(IF(MATCH($C598,'1. 개요'!$C$68:$C$78,0)&gt;0,"O"),"X")</f>
        <v>X</v>
      </c>
      <c r="N598" s="8" t="str">
        <f t="shared" si="85"/>
        <v>X</v>
      </c>
      <c r="O598" s="2" t="str" cm="1">
        <f t="array" ref="O598">IF($O$7="N/A",$N598,INDEX($P598:$S598,$O$2))</f>
        <v>X</v>
      </c>
      <c r="P598" s="38"/>
      <c r="Q598" s="1" t="str">
        <f t="shared" si="86"/>
        <v>O</v>
      </c>
      <c r="R598" s="38"/>
      <c r="S598" s="38"/>
      <c r="T598" s="8" t="str">
        <f t="shared" si="84"/>
        <v>O</v>
      </c>
      <c r="U598" s="8" t="e">
        <f t="shared" si="87"/>
        <v>#VALUE!</v>
      </c>
      <c r="V598" s="8" t="e">
        <f t="shared" si="88"/>
        <v>#VALUE!</v>
      </c>
      <c r="X598" s="4" t="str">
        <f t="shared" si="90"/>
        <v/>
      </c>
      <c r="Y598" s="4" t="str">
        <f t="shared" si="83"/>
        <v/>
      </c>
      <c r="Z598" s="4" t="str">
        <f t="shared" si="83"/>
        <v/>
      </c>
      <c r="AA598" s="4" t="str">
        <f t="shared" si="83"/>
        <v/>
      </c>
      <c r="AB598" s="4" t="str">
        <f t="shared" si="83"/>
        <v/>
      </c>
      <c r="AC598" s="4" t="str">
        <f t="shared" si="83"/>
        <v/>
      </c>
      <c r="AD598" s="4" t="str">
        <f t="shared" si="83"/>
        <v/>
      </c>
      <c r="AE598" s="4" t="str">
        <f t="shared" si="83"/>
        <v/>
      </c>
      <c r="AF598" s="4" t="str">
        <f t="shared" si="83"/>
        <v/>
      </c>
      <c r="AG598" s="4" t="str">
        <f t="shared" si="83"/>
        <v/>
      </c>
    </row>
    <row r="599" spans="1:33">
      <c r="A599" s="6">
        <f t="shared" si="89"/>
        <v>592</v>
      </c>
      <c r="B599" s="36">
        <f>TABLE!E593</f>
        <v>0</v>
      </c>
      <c r="C599" s="36">
        <f>TABLE!F593</f>
        <v>0</v>
      </c>
      <c r="D599" s="155">
        <f>TABLE!S593</f>
        <v>0</v>
      </c>
      <c r="E599" s="176" t="e">
        <f>INDEX(기업의이해[description],MATCH(B599,기업의이해[name],0))</f>
        <v>#N/A</v>
      </c>
      <c r="F599" s="179">
        <f>+TABLE!U593</f>
        <v>0</v>
      </c>
      <c r="G599" s="177" t="str">
        <f>TEXT(TABLE!R593,"0000-00-00")</f>
        <v>0000-00-00</v>
      </c>
      <c r="H599" s="59">
        <f>+TABLE!J593</f>
        <v>0</v>
      </c>
      <c r="I599" s="59">
        <f>+TABLE!K593</f>
        <v>0</v>
      </c>
      <c r="J599" s="59">
        <f>+TABLE!M593</f>
        <v>0</v>
      </c>
      <c r="K599" s="156">
        <f>+TABLE!P593</f>
        <v>0</v>
      </c>
      <c r="L599" s="156">
        <f>+TABLE!Q593</f>
        <v>0</v>
      </c>
      <c r="M599" s="138" t="str">
        <f>IFERROR(IF(MATCH($C599,'1. 개요'!$C$68:$C$78,0)&gt;0,"O"),"X")</f>
        <v>X</v>
      </c>
      <c r="N599" s="8" t="str">
        <f t="shared" si="85"/>
        <v>X</v>
      </c>
      <c r="O599" s="2" t="str" cm="1">
        <f t="array" ref="O599">IF($O$7="N/A",$N599,INDEX($P599:$S599,$O$2))</f>
        <v>X</v>
      </c>
      <c r="P599" s="38"/>
      <c r="Q599" s="1" t="str">
        <f t="shared" si="86"/>
        <v>O</v>
      </c>
      <c r="R599" s="38"/>
      <c r="S599" s="38"/>
      <c r="T599" s="8" t="str">
        <f t="shared" si="84"/>
        <v>O</v>
      </c>
      <c r="U599" s="8" t="e">
        <f t="shared" si="87"/>
        <v>#VALUE!</v>
      </c>
      <c r="V599" s="8" t="e">
        <f t="shared" si="88"/>
        <v>#VALUE!</v>
      </c>
      <c r="X599" s="4" t="str">
        <f t="shared" si="90"/>
        <v/>
      </c>
      <c r="Y599" s="4" t="str">
        <f t="shared" si="83"/>
        <v/>
      </c>
      <c r="Z599" s="4" t="str">
        <f t="shared" si="83"/>
        <v/>
      </c>
      <c r="AA599" s="4" t="str">
        <f t="shared" si="83"/>
        <v/>
      </c>
      <c r="AB599" s="4" t="str">
        <f t="shared" si="83"/>
        <v/>
      </c>
      <c r="AC599" s="4" t="str">
        <f t="shared" si="83"/>
        <v/>
      </c>
      <c r="AD599" s="4" t="str">
        <f t="shared" si="83"/>
        <v/>
      </c>
      <c r="AE599" s="4" t="str">
        <f t="shared" si="83"/>
        <v/>
      </c>
      <c r="AF599" s="4" t="str">
        <f t="shared" si="83"/>
        <v/>
      </c>
      <c r="AG599" s="4" t="str">
        <f t="shared" si="83"/>
        <v/>
      </c>
    </row>
    <row r="600" spans="1:33">
      <c r="A600" s="137">
        <f t="shared" si="89"/>
        <v>593</v>
      </c>
      <c r="B600" s="36">
        <f>TABLE!E594</f>
        <v>0</v>
      </c>
      <c r="C600" s="36">
        <f>TABLE!F594</f>
        <v>0</v>
      </c>
      <c r="D600" s="155">
        <f>TABLE!S594</f>
        <v>0</v>
      </c>
      <c r="E600" s="176" t="e">
        <f>INDEX(기업의이해[description],MATCH(B600,기업의이해[name],0))</f>
        <v>#N/A</v>
      </c>
      <c r="F600" s="179">
        <f>+TABLE!U594</f>
        <v>0</v>
      </c>
      <c r="G600" s="177" t="str">
        <f>TEXT(TABLE!R594,"0000-00-00")</f>
        <v>0000-00-00</v>
      </c>
      <c r="H600" s="59">
        <f>+TABLE!J594</f>
        <v>0</v>
      </c>
      <c r="I600" s="59">
        <f>+TABLE!K594</f>
        <v>0</v>
      </c>
      <c r="J600" s="59">
        <f>+TABLE!M594</f>
        <v>0</v>
      </c>
      <c r="K600" s="156">
        <f>+TABLE!P594</f>
        <v>0</v>
      </c>
      <c r="L600" s="156">
        <f>+TABLE!Q594</f>
        <v>0</v>
      </c>
      <c r="M600" s="138" t="str">
        <f>IFERROR(IF(MATCH($C600,'1. 개요'!$C$68:$C$78,0)&gt;0,"O"),"X")</f>
        <v>X</v>
      </c>
      <c r="N600" s="8" t="str">
        <f t="shared" si="85"/>
        <v>X</v>
      </c>
      <c r="O600" s="2" t="str" cm="1">
        <f t="array" ref="O600">IF($O$7="N/A",$N600,INDEX($P600:$S600,$O$2))</f>
        <v>X</v>
      </c>
      <c r="P600" s="38"/>
      <c r="Q600" s="1" t="str">
        <f t="shared" si="86"/>
        <v>O</v>
      </c>
      <c r="R600" s="38"/>
      <c r="S600" s="38"/>
      <c r="T600" s="8" t="str">
        <f t="shared" si="84"/>
        <v>O</v>
      </c>
      <c r="U600" s="8" t="e">
        <f t="shared" si="87"/>
        <v>#VALUE!</v>
      </c>
      <c r="V600" s="8" t="e">
        <f t="shared" si="88"/>
        <v>#VALUE!</v>
      </c>
      <c r="X600" s="4" t="str">
        <f t="shared" si="90"/>
        <v/>
      </c>
      <c r="Y600" s="4" t="str">
        <f t="shared" si="83"/>
        <v/>
      </c>
      <c r="Z600" s="4" t="str">
        <f t="shared" si="83"/>
        <v/>
      </c>
      <c r="AA600" s="4" t="str">
        <f t="shared" si="83"/>
        <v/>
      </c>
      <c r="AB600" s="4" t="str">
        <f t="shared" si="83"/>
        <v/>
      </c>
      <c r="AC600" s="4" t="str">
        <f t="shared" si="83"/>
        <v/>
      </c>
      <c r="AD600" s="4" t="str">
        <f t="shared" si="83"/>
        <v/>
      </c>
      <c r="AE600" s="4" t="str">
        <f t="shared" si="83"/>
        <v/>
      </c>
      <c r="AF600" s="4" t="str">
        <f t="shared" si="83"/>
        <v/>
      </c>
      <c r="AG600" s="4" t="str">
        <f t="shared" si="83"/>
        <v/>
      </c>
    </row>
    <row r="601" spans="1:33">
      <c r="A601" s="137">
        <f t="shared" si="89"/>
        <v>594</v>
      </c>
      <c r="B601" s="36">
        <f>TABLE!E595</f>
        <v>0</v>
      </c>
      <c r="C601" s="36">
        <f>TABLE!F595</f>
        <v>0</v>
      </c>
      <c r="D601" s="155">
        <f>TABLE!S595</f>
        <v>0</v>
      </c>
      <c r="E601" s="176" t="e">
        <f>INDEX(기업의이해[description],MATCH(B601,기업의이해[name],0))</f>
        <v>#N/A</v>
      </c>
      <c r="F601" s="179">
        <f>+TABLE!U595</f>
        <v>0</v>
      </c>
      <c r="G601" s="177" t="str">
        <f>TEXT(TABLE!R595,"0000-00-00")</f>
        <v>0000-00-00</v>
      </c>
      <c r="H601" s="59">
        <f>+TABLE!J595</f>
        <v>0</v>
      </c>
      <c r="I601" s="59">
        <f>+TABLE!K595</f>
        <v>0</v>
      </c>
      <c r="J601" s="59">
        <f>+TABLE!M595</f>
        <v>0</v>
      </c>
      <c r="K601" s="156">
        <f>+TABLE!P595</f>
        <v>0</v>
      </c>
      <c r="L601" s="156">
        <f>+TABLE!Q595</f>
        <v>0</v>
      </c>
      <c r="M601" s="138" t="str">
        <f>IFERROR(IF(MATCH($C601,'1. 개요'!$C$68:$C$78,0)&gt;0,"O"),"X")</f>
        <v>X</v>
      </c>
      <c r="N601" s="8" t="str">
        <f t="shared" si="85"/>
        <v>X</v>
      </c>
      <c r="O601" s="2" t="str" cm="1">
        <f t="array" ref="O601">IF($O$7="N/A",$N601,INDEX($P601:$S601,$O$2))</f>
        <v>X</v>
      </c>
      <c r="P601" s="38"/>
      <c r="Q601" s="1" t="str">
        <f t="shared" si="86"/>
        <v>O</v>
      </c>
      <c r="R601" s="38"/>
      <c r="S601" s="38"/>
      <c r="T601" s="8" t="str">
        <f t="shared" si="84"/>
        <v>O</v>
      </c>
      <c r="U601" s="8" t="e">
        <f t="shared" si="87"/>
        <v>#VALUE!</v>
      </c>
      <c r="V601" s="8" t="e">
        <f t="shared" si="88"/>
        <v>#VALUE!</v>
      </c>
      <c r="X601" s="4" t="str">
        <f t="shared" si="90"/>
        <v/>
      </c>
      <c r="Y601" s="4" t="str">
        <f t="shared" si="83"/>
        <v/>
      </c>
      <c r="Z601" s="4" t="str">
        <f t="shared" si="83"/>
        <v/>
      </c>
      <c r="AA601" s="4" t="str">
        <f t="shared" si="83"/>
        <v/>
      </c>
      <c r="AB601" s="4" t="str">
        <f t="shared" si="83"/>
        <v/>
      </c>
      <c r="AC601" s="4" t="str">
        <f t="shared" si="83"/>
        <v/>
      </c>
      <c r="AD601" s="4" t="str">
        <f t="shared" si="83"/>
        <v/>
      </c>
      <c r="AE601" s="4" t="str">
        <f t="shared" si="83"/>
        <v/>
      </c>
      <c r="AF601" s="4" t="str">
        <f t="shared" si="83"/>
        <v/>
      </c>
      <c r="AG601" s="4" t="str">
        <f t="shared" si="83"/>
        <v/>
      </c>
    </row>
    <row r="602" spans="1:33">
      <c r="A602" s="6">
        <f t="shared" si="89"/>
        <v>595</v>
      </c>
      <c r="B602" s="36">
        <f>TABLE!E596</f>
        <v>0</v>
      </c>
      <c r="C602" s="36">
        <f>TABLE!F596</f>
        <v>0</v>
      </c>
      <c r="D602" s="155">
        <f>TABLE!S596</f>
        <v>0</v>
      </c>
      <c r="E602" s="176" t="e">
        <f>INDEX(기업의이해[description],MATCH(B602,기업의이해[name],0))</f>
        <v>#N/A</v>
      </c>
      <c r="F602" s="179">
        <f>+TABLE!U596</f>
        <v>0</v>
      </c>
      <c r="G602" s="177" t="str">
        <f>TEXT(TABLE!R596,"0000-00-00")</f>
        <v>0000-00-00</v>
      </c>
      <c r="H602" s="59">
        <f>+TABLE!J596</f>
        <v>0</v>
      </c>
      <c r="I602" s="59">
        <f>+TABLE!K596</f>
        <v>0</v>
      </c>
      <c r="J602" s="59">
        <f>+TABLE!M596</f>
        <v>0</v>
      </c>
      <c r="K602" s="156">
        <f>+TABLE!P596</f>
        <v>0</v>
      </c>
      <c r="L602" s="156">
        <f>+TABLE!Q596</f>
        <v>0</v>
      </c>
      <c r="M602" s="138" t="str">
        <f>IFERROR(IF(MATCH($C602,'1. 개요'!$C$68:$C$78,0)&gt;0,"O"),"X")</f>
        <v>X</v>
      </c>
      <c r="N602" s="8" t="str">
        <f t="shared" si="85"/>
        <v>X</v>
      </c>
      <c r="O602" s="2" t="str" cm="1">
        <f t="array" ref="O602">IF($O$7="N/A",$N602,INDEX($P602:$S602,$O$2))</f>
        <v>X</v>
      </c>
      <c r="P602" s="38"/>
      <c r="Q602" s="1" t="str">
        <f t="shared" si="86"/>
        <v>O</v>
      </c>
      <c r="R602" s="38"/>
      <c r="S602" s="38"/>
      <c r="T602" s="8" t="str">
        <f t="shared" si="84"/>
        <v>O</v>
      </c>
      <c r="U602" s="8" t="e">
        <f t="shared" si="87"/>
        <v>#VALUE!</v>
      </c>
      <c r="V602" s="8" t="e">
        <f t="shared" si="88"/>
        <v>#VALUE!</v>
      </c>
      <c r="X602" s="4" t="str">
        <f t="shared" si="90"/>
        <v/>
      </c>
      <c r="Y602" s="4" t="str">
        <f t="shared" si="83"/>
        <v/>
      </c>
      <c r="Z602" s="4" t="str">
        <f t="shared" si="83"/>
        <v/>
      </c>
      <c r="AA602" s="4" t="str">
        <f t="shared" si="83"/>
        <v/>
      </c>
      <c r="AB602" s="4" t="str">
        <f t="shared" si="83"/>
        <v/>
      </c>
      <c r="AC602" s="4" t="str">
        <f t="shared" si="83"/>
        <v/>
      </c>
      <c r="AD602" s="4" t="str">
        <f t="shared" si="83"/>
        <v/>
      </c>
      <c r="AE602" s="4" t="str">
        <f t="shared" si="83"/>
        <v/>
      </c>
      <c r="AF602" s="4" t="str">
        <f t="shared" si="83"/>
        <v/>
      </c>
      <c r="AG602" s="4" t="str">
        <f t="shared" si="83"/>
        <v/>
      </c>
    </row>
    <row r="603" spans="1:33">
      <c r="A603" s="137">
        <f t="shared" si="89"/>
        <v>596</v>
      </c>
      <c r="B603" s="36">
        <f>TABLE!E597</f>
        <v>0</v>
      </c>
      <c r="C603" s="36">
        <f>TABLE!F597</f>
        <v>0</v>
      </c>
      <c r="D603" s="155">
        <f>TABLE!S597</f>
        <v>0</v>
      </c>
      <c r="E603" s="176" t="e">
        <f>INDEX(기업의이해[description],MATCH(B603,기업의이해[name],0))</f>
        <v>#N/A</v>
      </c>
      <c r="F603" s="179">
        <f>+TABLE!U597</f>
        <v>0</v>
      </c>
      <c r="G603" s="177" t="str">
        <f>TEXT(TABLE!R597,"0000-00-00")</f>
        <v>0000-00-00</v>
      </c>
      <c r="H603" s="59">
        <f>+TABLE!J597</f>
        <v>0</v>
      </c>
      <c r="I603" s="59">
        <f>+TABLE!K597</f>
        <v>0</v>
      </c>
      <c r="J603" s="59">
        <f>+TABLE!M597</f>
        <v>0</v>
      </c>
      <c r="K603" s="156">
        <f>+TABLE!P597</f>
        <v>0</v>
      </c>
      <c r="L603" s="156">
        <f>+TABLE!Q597</f>
        <v>0</v>
      </c>
      <c r="M603" s="138" t="str">
        <f>IFERROR(IF(MATCH($C603,'1. 개요'!$C$68:$C$78,0)&gt;0,"O"),"X")</f>
        <v>X</v>
      </c>
      <c r="N603" s="8" t="str">
        <f t="shared" si="85"/>
        <v>X</v>
      </c>
      <c r="O603" s="2" t="str" cm="1">
        <f t="array" ref="O603">IF($O$7="N/A",$N603,INDEX($P603:$S603,$O$2))</f>
        <v>X</v>
      </c>
      <c r="P603" s="38"/>
      <c r="Q603" s="1" t="str">
        <f t="shared" si="86"/>
        <v>O</v>
      </c>
      <c r="R603" s="38"/>
      <c r="S603" s="38"/>
      <c r="T603" s="8" t="str">
        <f t="shared" si="84"/>
        <v>O</v>
      </c>
      <c r="U603" s="8" t="e">
        <f t="shared" si="87"/>
        <v>#VALUE!</v>
      </c>
      <c r="V603" s="8" t="e">
        <f t="shared" si="88"/>
        <v>#VALUE!</v>
      </c>
      <c r="X603" s="4" t="str">
        <f t="shared" si="90"/>
        <v/>
      </c>
      <c r="Y603" s="4" t="str">
        <f t="shared" si="83"/>
        <v/>
      </c>
      <c r="Z603" s="4" t="str">
        <f t="shared" si="83"/>
        <v/>
      </c>
      <c r="AA603" s="4" t="str">
        <f t="shared" si="83"/>
        <v/>
      </c>
      <c r="AB603" s="4" t="str">
        <f t="shared" si="83"/>
        <v/>
      </c>
      <c r="AC603" s="4" t="str">
        <f t="shared" si="83"/>
        <v/>
      </c>
      <c r="AD603" s="4" t="str">
        <f t="shared" si="83"/>
        <v/>
      </c>
      <c r="AE603" s="4" t="str">
        <f t="shared" si="83"/>
        <v/>
      </c>
      <c r="AF603" s="4" t="str">
        <f t="shared" si="83"/>
        <v/>
      </c>
      <c r="AG603" s="4" t="str">
        <f t="shared" si="83"/>
        <v/>
      </c>
    </row>
    <row r="604" spans="1:33">
      <c r="A604" s="6">
        <f t="shared" si="89"/>
        <v>597</v>
      </c>
      <c r="B604" s="36">
        <f>TABLE!E598</f>
        <v>0</v>
      </c>
      <c r="C604" s="36">
        <f>TABLE!F598</f>
        <v>0</v>
      </c>
      <c r="D604" s="155">
        <f>TABLE!S598</f>
        <v>0</v>
      </c>
      <c r="E604" s="176" t="e">
        <f>INDEX(기업의이해[description],MATCH(B604,기업의이해[name],0))</f>
        <v>#N/A</v>
      </c>
      <c r="F604" s="179">
        <f>+TABLE!U598</f>
        <v>0</v>
      </c>
      <c r="G604" s="177" t="str">
        <f>TEXT(TABLE!R598,"0000-00-00")</f>
        <v>0000-00-00</v>
      </c>
      <c r="H604" s="59">
        <f>+TABLE!J598</f>
        <v>0</v>
      </c>
      <c r="I604" s="59">
        <f>+TABLE!K598</f>
        <v>0</v>
      </c>
      <c r="J604" s="59">
        <f>+TABLE!M598</f>
        <v>0</v>
      </c>
      <c r="K604" s="156">
        <f>+TABLE!P598</f>
        <v>0</v>
      </c>
      <c r="L604" s="156">
        <f>+TABLE!Q598</f>
        <v>0</v>
      </c>
      <c r="M604" s="138" t="str">
        <f>IFERROR(IF(MATCH($C604,'1. 개요'!$C$68:$C$78,0)&gt;0,"O"),"X")</f>
        <v>X</v>
      </c>
      <c r="N604" s="8" t="str">
        <f t="shared" si="85"/>
        <v>X</v>
      </c>
      <c r="O604" s="2" t="str" cm="1">
        <f t="array" ref="O604">IF($O$7="N/A",$N604,INDEX($P604:$S604,$O$2))</f>
        <v>X</v>
      </c>
      <c r="P604" s="38"/>
      <c r="Q604" s="1" t="str">
        <f t="shared" si="86"/>
        <v>O</v>
      </c>
      <c r="R604" s="38"/>
      <c r="S604" s="38"/>
      <c r="T604" s="8" t="str">
        <f t="shared" si="84"/>
        <v>O</v>
      </c>
      <c r="U604" s="8" t="e">
        <f t="shared" si="87"/>
        <v>#VALUE!</v>
      </c>
      <c r="V604" s="8" t="e">
        <f t="shared" si="88"/>
        <v>#VALUE!</v>
      </c>
      <c r="X604" s="4" t="str">
        <f t="shared" si="90"/>
        <v/>
      </c>
      <c r="Y604" s="4" t="str">
        <f t="shared" si="83"/>
        <v/>
      </c>
      <c r="Z604" s="4" t="str">
        <f t="shared" si="83"/>
        <v/>
      </c>
      <c r="AA604" s="4" t="str">
        <f t="shared" si="83"/>
        <v/>
      </c>
      <c r="AB604" s="4" t="str">
        <f t="shared" si="83"/>
        <v/>
      </c>
      <c r="AC604" s="4" t="str">
        <f t="shared" si="83"/>
        <v/>
      </c>
      <c r="AD604" s="4" t="str">
        <f t="shared" si="83"/>
        <v/>
      </c>
      <c r="AE604" s="4" t="str">
        <f t="shared" si="83"/>
        <v/>
      </c>
      <c r="AF604" s="4" t="str">
        <f t="shared" si="83"/>
        <v/>
      </c>
      <c r="AG604" s="4" t="str">
        <f t="shared" si="83"/>
        <v/>
      </c>
    </row>
    <row r="605" spans="1:33">
      <c r="A605" s="6">
        <f t="shared" si="89"/>
        <v>598</v>
      </c>
      <c r="B605" s="36">
        <f>TABLE!E599</f>
        <v>0</v>
      </c>
      <c r="C605" s="36">
        <f>TABLE!F599</f>
        <v>0</v>
      </c>
      <c r="D605" s="155">
        <f>TABLE!S599</f>
        <v>0</v>
      </c>
      <c r="E605" s="176" t="e">
        <f>INDEX(기업의이해[description],MATCH(B605,기업의이해[name],0))</f>
        <v>#N/A</v>
      </c>
      <c r="F605" s="179">
        <f>+TABLE!U599</f>
        <v>0</v>
      </c>
      <c r="G605" s="177" t="str">
        <f>TEXT(TABLE!R599,"0000-00-00")</f>
        <v>0000-00-00</v>
      </c>
      <c r="H605" s="59">
        <f>+TABLE!J599</f>
        <v>0</v>
      </c>
      <c r="I605" s="59">
        <f>+TABLE!K599</f>
        <v>0</v>
      </c>
      <c r="J605" s="59">
        <f>+TABLE!M599</f>
        <v>0</v>
      </c>
      <c r="K605" s="156">
        <f>+TABLE!P599</f>
        <v>0</v>
      </c>
      <c r="L605" s="156">
        <f>+TABLE!Q599</f>
        <v>0</v>
      </c>
      <c r="M605" s="138" t="str">
        <f>IFERROR(IF(MATCH($C605,'1. 개요'!$C$68:$C$78,0)&gt;0,"O"),"X")</f>
        <v>X</v>
      </c>
      <c r="N605" s="8" t="str">
        <f t="shared" si="85"/>
        <v>X</v>
      </c>
      <c r="O605" s="2" t="str" cm="1">
        <f t="array" ref="O605">IF($O$7="N/A",$N605,INDEX($P605:$S605,$O$2))</f>
        <v>X</v>
      </c>
      <c r="P605" s="38"/>
      <c r="Q605" s="1" t="str">
        <f t="shared" si="86"/>
        <v>O</v>
      </c>
      <c r="R605" s="38"/>
      <c r="S605" s="38"/>
      <c r="T605" s="8" t="str">
        <f t="shared" si="84"/>
        <v>O</v>
      </c>
      <c r="U605" s="8" t="e">
        <f t="shared" si="87"/>
        <v>#VALUE!</v>
      </c>
      <c r="V605" s="8" t="e">
        <f t="shared" si="88"/>
        <v>#VALUE!</v>
      </c>
      <c r="X605" s="4" t="str">
        <f t="shared" si="90"/>
        <v/>
      </c>
      <c r="Y605" s="4" t="str">
        <f t="shared" si="83"/>
        <v/>
      </c>
      <c r="Z605" s="4" t="str">
        <f t="shared" si="83"/>
        <v/>
      </c>
      <c r="AA605" s="4" t="str">
        <f t="shared" si="83"/>
        <v/>
      </c>
      <c r="AB605" s="4" t="str">
        <f t="shared" si="83"/>
        <v/>
      </c>
      <c r="AC605" s="4" t="str">
        <f t="shared" si="83"/>
        <v/>
      </c>
      <c r="AD605" s="4" t="str">
        <f t="shared" si="83"/>
        <v/>
      </c>
      <c r="AE605" s="4" t="str">
        <f t="shared" si="83"/>
        <v/>
      </c>
      <c r="AF605" s="4" t="str">
        <f t="shared" si="83"/>
        <v/>
      </c>
      <c r="AG605" s="4" t="str">
        <f t="shared" si="83"/>
        <v/>
      </c>
    </row>
    <row r="606" spans="1:33">
      <c r="A606" s="6">
        <f t="shared" si="89"/>
        <v>599</v>
      </c>
      <c r="B606" s="36">
        <f>TABLE!E600</f>
        <v>0</v>
      </c>
      <c r="C606" s="36">
        <f>TABLE!F600</f>
        <v>0</v>
      </c>
      <c r="D606" s="155">
        <f>TABLE!S600</f>
        <v>0</v>
      </c>
      <c r="E606" s="176" t="e">
        <f>INDEX(기업의이해[description],MATCH(B606,기업의이해[name],0))</f>
        <v>#N/A</v>
      </c>
      <c r="F606" s="179">
        <f>+TABLE!U600</f>
        <v>0</v>
      </c>
      <c r="G606" s="177" t="str">
        <f>TEXT(TABLE!R600,"0000-00-00")</f>
        <v>0000-00-00</v>
      </c>
      <c r="H606" s="59">
        <f>+TABLE!J600</f>
        <v>0</v>
      </c>
      <c r="I606" s="59">
        <f>+TABLE!K600</f>
        <v>0</v>
      </c>
      <c r="J606" s="59">
        <f>+TABLE!M600</f>
        <v>0</v>
      </c>
      <c r="K606" s="156">
        <f>+TABLE!P600</f>
        <v>0</v>
      </c>
      <c r="L606" s="156">
        <f>+TABLE!Q600</f>
        <v>0</v>
      </c>
      <c r="M606" s="138" t="str">
        <f>IFERROR(IF(MATCH($C606,'1. 개요'!$C$68:$C$78,0)&gt;0,"O"),"X")</f>
        <v>X</v>
      </c>
      <c r="N606" s="8" t="str">
        <f t="shared" si="85"/>
        <v>X</v>
      </c>
      <c r="O606" s="2" t="str" cm="1">
        <f t="array" ref="O606">IF($O$7="N/A",$N606,INDEX($P606:$S606,$O$2))</f>
        <v>X</v>
      </c>
      <c r="P606" s="38"/>
      <c r="Q606" s="1" t="str">
        <f t="shared" si="86"/>
        <v>O</v>
      </c>
      <c r="R606" s="38"/>
      <c r="S606" s="38"/>
      <c r="T606" s="8" t="str">
        <f t="shared" si="84"/>
        <v>O</v>
      </c>
      <c r="U606" s="8" t="e">
        <f t="shared" si="87"/>
        <v>#VALUE!</v>
      </c>
      <c r="V606" s="8" t="e">
        <f t="shared" si="88"/>
        <v>#VALUE!</v>
      </c>
      <c r="X606" s="4" t="str">
        <f t="shared" si="90"/>
        <v/>
      </c>
      <c r="Y606" s="4" t="str">
        <f t="shared" si="83"/>
        <v/>
      </c>
      <c r="Z606" s="4" t="str">
        <f t="shared" si="83"/>
        <v/>
      </c>
      <c r="AA606" s="4" t="str">
        <f t="shared" si="83"/>
        <v/>
      </c>
      <c r="AB606" s="4" t="str">
        <f t="shared" si="83"/>
        <v/>
      </c>
      <c r="AC606" s="4" t="str">
        <f t="shared" si="83"/>
        <v/>
      </c>
      <c r="AD606" s="4" t="str">
        <f t="shared" si="83"/>
        <v/>
      </c>
      <c r="AE606" s="4" t="str">
        <f t="shared" si="83"/>
        <v/>
      </c>
      <c r="AF606" s="4" t="str">
        <f t="shared" si="83"/>
        <v/>
      </c>
      <c r="AG606" s="4" t="str">
        <f t="shared" si="83"/>
        <v/>
      </c>
    </row>
    <row r="607" spans="1:33">
      <c r="A607" s="6">
        <f t="shared" si="89"/>
        <v>600</v>
      </c>
      <c r="B607" s="36">
        <f>TABLE!E601</f>
        <v>0</v>
      </c>
      <c r="C607" s="36">
        <f>TABLE!F601</f>
        <v>0</v>
      </c>
      <c r="D607" s="155">
        <f>TABLE!S601</f>
        <v>0</v>
      </c>
      <c r="E607" s="176" t="e">
        <f>INDEX(기업의이해[description],MATCH(B607,기업의이해[name],0))</f>
        <v>#N/A</v>
      </c>
      <c r="F607" s="179">
        <f>+TABLE!U601</f>
        <v>0</v>
      </c>
      <c r="G607" s="177" t="str">
        <f>TEXT(TABLE!R601,"0000-00-00")</f>
        <v>0000-00-00</v>
      </c>
      <c r="H607" s="59">
        <f>+TABLE!J601</f>
        <v>0</v>
      </c>
      <c r="I607" s="59">
        <f>+TABLE!K601</f>
        <v>0</v>
      </c>
      <c r="J607" s="59">
        <f>+TABLE!M601</f>
        <v>0</v>
      </c>
      <c r="K607" s="156">
        <f>+TABLE!P601</f>
        <v>0</v>
      </c>
      <c r="L607" s="156">
        <f>+TABLE!Q601</f>
        <v>0</v>
      </c>
      <c r="M607" s="138" t="str">
        <f>IFERROR(IF(MATCH($C607,'1. 개요'!$C$68:$C$78,0)&gt;0,"O"),"X")</f>
        <v>X</v>
      </c>
      <c r="N607" s="8" t="str">
        <f t="shared" si="85"/>
        <v>X</v>
      </c>
      <c r="O607" s="2" t="str" cm="1">
        <f t="array" ref="O607">IF($O$7="N/A",$N607,INDEX($P607:$S607,$O$2))</f>
        <v>X</v>
      </c>
      <c r="P607" s="38"/>
      <c r="Q607" s="1" t="str">
        <f t="shared" si="86"/>
        <v>O</v>
      </c>
      <c r="R607" s="38"/>
      <c r="S607" s="38"/>
      <c r="T607" s="8" t="str">
        <f t="shared" si="84"/>
        <v>O</v>
      </c>
      <c r="U607" s="8" t="e">
        <f t="shared" si="87"/>
        <v>#VALUE!</v>
      </c>
      <c r="V607" s="8" t="e">
        <f t="shared" si="88"/>
        <v>#VALUE!</v>
      </c>
      <c r="X607" s="4" t="str">
        <f t="shared" si="90"/>
        <v/>
      </c>
      <c r="Y607" s="4" t="str">
        <f t="shared" si="83"/>
        <v/>
      </c>
      <c r="Z607" s="4" t="str">
        <f t="shared" si="83"/>
        <v/>
      </c>
      <c r="AA607" s="4" t="str">
        <f t="shared" si="83"/>
        <v/>
      </c>
      <c r="AB607" s="4" t="str">
        <f t="shared" si="83"/>
        <v/>
      </c>
      <c r="AC607" s="4" t="str">
        <f t="shared" si="83"/>
        <v/>
      </c>
      <c r="AD607" s="4" t="str">
        <f t="shared" si="83"/>
        <v/>
      </c>
      <c r="AE607" s="4" t="str">
        <f t="shared" si="83"/>
        <v/>
      </c>
      <c r="AF607" s="4" t="str">
        <f t="shared" si="83"/>
        <v/>
      </c>
      <c r="AG607" s="4" t="str">
        <f t="shared" si="83"/>
        <v/>
      </c>
    </row>
    <row r="608" spans="1:33">
      <c r="A608" s="137">
        <f t="shared" si="89"/>
        <v>601</v>
      </c>
      <c r="B608" s="36">
        <f>TABLE!E602</f>
        <v>0</v>
      </c>
      <c r="C608" s="36">
        <f>TABLE!F602</f>
        <v>0</v>
      </c>
      <c r="D608" s="155">
        <f>TABLE!S602</f>
        <v>0</v>
      </c>
      <c r="E608" s="176" t="e">
        <f>INDEX(기업의이해[description],MATCH(B608,기업의이해[name],0))</f>
        <v>#N/A</v>
      </c>
      <c r="F608" s="179">
        <f>+TABLE!U602</f>
        <v>0</v>
      </c>
      <c r="G608" s="177" t="str">
        <f>TEXT(TABLE!R602,"0000-00-00")</f>
        <v>0000-00-00</v>
      </c>
      <c r="H608" s="59">
        <f>+TABLE!J602</f>
        <v>0</v>
      </c>
      <c r="I608" s="59">
        <f>+TABLE!K602</f>
        <v>0</v>
      </c>
      <c r="J608" s="59">
        <f>+TABLE!M602</f>
        <v>0</v>
      </c>
      <c r="K608" s="156">
        <f>+TABLE!P602</f>
        <v>0</v>
      </c>
      <c r="L608" s="156">
        <f>+TABLE!Q602</f>
        <v>0</v>
      </c>
      <c r="M608" s="138" t="str">
        <f>IFERROR(IF(MATCH($C608,'1. 개요'!$C$68:$C$78,0)&gt;0,"O"),"X")</f>
        <v>X</v>
      </c>
      <c r="N608" s="8" t="str">
        <f t="shared" si="85"/>
        <v>X</v>
      </c>
      <c r="O608" s="2" t="str" cm="1">
        <f t="array" ref="O608">IF($O$7="N/A",$N608,INDEX($P608:$S608,$O$2))</f>
        <v>X</v>
      </c>
      <c r="P608" s="38"/>
      <c r="Q608" s="1" t="str">
        <f t="shared" si="86"/>
        <v>O</v>
      </c>
      <c r="R608" s="38"/>
      <c r="S608" s="38"/>
      <c r="T608" s="8" t="str">
        <f t="shared" si="84"/>
        <v>O</v>
      </c>
      <c r="U608" s="8" t="e">
        <f t="shared" si="87"/>
        <v>#VALUE!</v>
      </c>
      <c r="V608" s="8" t="e">
        <f t="shared" si="88"/>
        <v>#VALUE!</v>
      </c>
      <c r="X608" s="4" t="str">
        <f t="shared" si="90"/>
        <v/>
      </c>
      <c r="Y608" s="4" t="str">
        <f t="shared" si="83"/>
        <v/>
      </c>
      <c r="Z608" s="4" t="str">
        <f t="shared" si="83"/>
        <v/>
      </c>
      <c r="AA608" s="4" t="str">
        <f t="shared" si="83"/>
        <v/>
      </c>
      <c r="AB608" s="4" t="str">
        <f t="shared" si="83"/>
        <v/>
      </c>
      <c r="AC608" s="4" t="str">
        <f t="shared" si="83"/>
        <v/>
      </c>
      <c r="AD608" s="4" t="str">
        <f t="shared" si="83"/>
        <v/>
      </c>
      <c r="AE608" s="4" t="str">
        <f t="shared" si="83"/>
        <v/>
      </c>
      <c r="AF608" s="4" t="str">
        <f t="shared" si="83"/>
        <v/>
      </c>
      <c r="AG608" s="4" t="str">
        <f t="shared" si="83"/>
        <v/>
      </c>
    </row>
    <row r="609" spans="1:33">
      <c r="A609" s="137">
        <f t="shared" si="89"/>
        <v>602</v>
      </c>
      <c r="B609" s="36">
        <f>TABLE!E603</f>
        <v>0</v>
      </c>
      <c r="C609" s="36">
        <f>TABLE!F603</f>
        <v>0</v>
      </c>
      <c r="D609" s="155">
        <f>TABLE!S603</f>
        <v>0</v>
      </c>
      <c r="E609" s="176" t="e">
        <f>INDEX(기업의이해[description],MATCH(B609,기업의이해[name],0))</f>
        <v>#N/A</v>
      </c>
      <c r="F609" s="179">
        <f>+TABLE!U603</f>
        <v>0</v>
      </c>
      <c r="G609" s="177" t="str">
        <f>TEXT(TABLE!R603,"0000-00-00")</f>
        <v>0000-00-00</v>
      </c>
      <c r="H609" s="59">
        <f>+TABLE!J603</f>
        <v>0</v>
      </c>
      <c r="I609" s="59">
        <f>+TABLE!K603</f>
        <v>0</v>
      </c>
      <c r="J609" s="59">
        <f>+TABLE!M603</f>
        <v>0</v>
      </c>
      <c r="K609" s="156">
        <f>+TABLE!P603</f>
        <v>0</v>
      </c>
      <c r="L609" s="156">
        <f>+TABLE!Q603</f>
        <v>0</v>
      </c>
      <c r="M609" s="138" t="str">
        <f>IFERROR(IF(MATCH($C609,'1. 개요'!$C$68:$C$78,0)&gt;0,"O"),"X")</f>
        <v>X</v>
      </c>
      <c r="N609" s="8" t="str">
        <f t="shared" si="85"/>
        <v>X</v>
      </c>
      <c r="O609" s="2" t="str" cm="1">
        <f t="array" ref="O609">IF($O$7="N/A",$N609,INDEX($P609:$S609,$O$2))</f>
        <v>X</v>
      </c>
      <c r="P609" s="38"/>
      <c r="Q609" s="1" t="str">
        <f t="shared" si="86"/>
        <v>O</v>
      </c>
      <c r="R609" s="38"/>
      <c r="S609" s="38"/>
      <c r="T609" s="8" t="str">
        <f t="shared" si="84"/>
        <v>O</v>
      </c>
      <c r="U609" s="8" t="e">
        <f t="shared" si="87"/>
        <v>#VALUE!</v>
      </c>
      <c r="V609" s="8" t="e">
        <f t="shared" si="88"/>
        <v>#VALUE!</v>
      </c>
      <c r="X609" s="4" t="str">
        <f t="shared" si="90"/>
        <v/>
      </c>
      <c r="Y609" s="4" t="str">
        <f t="shared" si="83"/>
        <v/>
      </c>
      <c r="Z609" s="4" t="str">
        <f t="shared" si="83"/>
        <v/>
      </c>
      <c r="AA609" s="4" t="str">
        <f t="shared" si="83"/>
        <v/>
      </c>
      <c r="AB609" s="4" t="str">
        <f t="shared" si="83"/>
        <v/>
      </c>
      <c r="AC609" s="4" t="str">
        <f t="shared" si="83"/>
        <v/>
      </c>
      <c r="AD609" s="4" t="str">
        <f t="shared" si="83"/>
        <v/>
      </c>
      <c r="AE609" s="4" t="str">
        <f t="shared" si="83"/>
        <v/>
      </c>
      <c r="AF609" s="4" t="str">
        <f t="shared" si="83"/>
        <v/>
      </c>
      <c r="AG609" s="4" t="str">
        <f t="shared" si="83"/>
        <v/>
      </c>
    </row>
    <row r="610" spans="1:33">
      <c r="A610" s="6">
        <f t="shared" si="89"/>
        <v>603</v>
      </c>
      <c r="B610" s="36">
        <f>TABLE!E604</f>
        <v>0</v>
      </c>
      <c r="C610" s="36">
        <f>TABLE!F604</f>
        <v>0</v>
      </c>
      <c r="D610" s="155">
        <f>TABLE!S604</f>
        <v>0</v>
      </c>
      <c r="E610" s="176" t="e">
        <f>INDEX(기업의이해[description],MATCH(B610,기업의이해[name],0))</f>
        <v>#N/A</v>
      </c>
      <c r="F610" s="179">
        <f>+TABLE!U604</f>
        <v>0</v>
      </c>
      <c r="G610" s="177" t="str">
        <f>TEXT(TABLE!R604,"0000-00-00")</f>
        <v>0000-00-00</v>
      </c>
      <c r="H610" s="59">
        <f>+TABLE!J604</f>
        <v>0</v>
      </c>
      <c r="I610" s="59">
        <f>+TABLE!K604</f>
        <v>0</v>
      </c>
      <c r="J610" s="59">
        <f>+TABLE!M604</f>
        <v>0</v>
      </c>
      <c r="K610" s="156">
        <f>+TABLE!P604</f>
        <v>0</v>
      </c>
      <c r="L610" s="156">
        <f>+TABLE!Q604</f>
        <v>0</v>
      </c>
      <c r="M610" s="138" t="str">
        <f>IFERROR(IF(MATCH($C610,'1. 개요'!$C$68:$C$78,0)&gt;0,"O"),"X")</f>
        <v>X</v>
      </c>
      <c r="N610" s="8" t="str">
        <f t="shared" si="85"/>
        <v>X</v>
      </c>
      <c r="O610" s="2" t="str" cm="1">
        <f t="array" ref="O610">IF($O$7="N/A",$N610,INDEX($P610:$S610,$O$2))</f>
        <v>X</v>
      </c>
      <c r="P610" s="38"/>
      <c r="Q610" s="1" t="str">
        <f t="shared" si="86"/>
        <v>O</v>
      </c>
      <c r="R610" s="38"/>
      <c r="S610" s="38"/>
      <c r="T610" s="8" t="str">
        <f t="shared" si="84"/>
        <v>O</v>
      </c>
      <c r="U610" s="8" t="e">
        <f t="shared" si="87"/>
        <v>#VALUE!</v>
      </c>
      <c r="V610" s="8" t="e">
        <f t="shared" si="88"/>
        <v>#VALUE!</v>
      </c>
      <c r="X610" s="4" t="str">
        <f t="shared" si="90"/>
        <v/>
      </c>
      <c r="Y610" s="4" t="str">
        <f t="shared" si="83"/>
        <v/>
      </c>
      <c r="Z610" s="4" t="str">
        <f t="shared" si="83"/>
        <v/>
      </c>
      <c r="AA610" s="4" t="str">
        <f t="shared" si="83"/>
        <v/>
      </c>
      <c r="AB610" s="4" t="str">
        <f t="shared" si="83"/>
        <v/>
      </c>
      <c r="AC610" s="4" t="str">
        <f t="shared" si="83"/>
        <v/>
      </c>
      <c r="AD610" s="4" t="str">
        <f t="shared" si="83"/>
        <v/>
      </c>
      <c r="AE610" s="4" t="str">
        <f t="shared" si="83"/>
        <v/>
      </c>
      <c r="AF610" s="4" t="str">
        <f t="shared" si="83"/>
        <v/>
      </c>
      <c r="AG610" s="4" t="str">
        <f t="shared" si="83"/>
        <v/>
      </c>
    </row>
    <row r="611" spans="1:33">
      <c r="A611" s="6">
        <f t="shared" si="89"/>
        <v>604</v>
      </c>
      <c r="B611" s="36">
        <f>TABLE!E605</f>
        <v>0</v>
      </c>
      <c r="C611" s="36">
        <f>TABLE!F605</f>
        <v>0</v>
      </c>
      <c r="D611" s="155">
        <f>TABLE!S605</f>
        <v>0</v>
      </c>
      <c r="E611" s="176" t="e">
        <f>INDEX(기업의이해[description],MATCH(B611,기업의이해[name],0))</f>
        <v>#N/A</v>
      </c>
      <c r="F611" s="179">
        <f>+TABLE!U605</f>
        <v>0</v>
      </c>
      <c r="G611" s="177" t="str">
        <f>TEXT(TABLE!R605,"0000-00-00")</f>
        <v>0000-00-00</v>
      </c>
      <c r="H611" s="59">
        <f>+TABLE!J605</f>
        <v>0</v>
      </c>
      <c r="I611" s="59">
        <f>+TABLE!K605</f>
        <v>0</v>
      </c>
      <c r="J611" s="59">
        <f>+TABLE!M605</f>
        <v>0</v>
      </c>
      <c r="K611" s="156">
        <f>+TABLE!P605</f>
        <v>0</v>
      </c>
      <c r="L611" s="156">
        <f>+TABLE!Q605</f>
        <v>0</v>
      </c>
      <c r="M611" s="138" t="str">
        <f>IFERROR(IF(MATCH($C611,'1. 개요'!$C$68:$C$78,0)&gt;0,"O"),"X")</f>
        <v>X</v>
      </c>
      <c r="N611" s="8" t="str">
        <f t="shared" si="85"/>
        <v>X</v>
      </c>
      <c r="O611" s="2" t="str" cm="1">
        <f t="array" ref="O611">IF($O$7="N/A",$N611,INDEX($P611:$S611,$O$2))</f>
        <v>X</v>
      </c>
      <c r="P611" s="38"/>
      <c r="Q611" s="1" t="str">
        <f t="shared" si="86"/>
        <v>O</v>
      </c>
      <c r="R611" s="38"/>
      <c r="S611" s="38"/>
      <c r="T611" s="8" t="str">
        <f t="shared" si="84"/>
        <v>O</v>
      </c>
      <c r="U611" s="8" t="e">
        <f t="shared" si="87"/>
        <v>#VALUE!</v>
      </c>
      <c r="V611" s="8" t="e">
        <f t="shared" si="88"/>
        <v>#VALUE!</v>
      </c>
      <c r="X611" s="4" t="str">
        <f t="shared" si="90"/>
        <v/>
      </c>
      <c r="Y611" s="4" t="str">
        <f t="shared" si="83"/>
        <v/>
      </c>
      <c r="Z611" s="4" t="str">
        <f t="shared" si="83"/>
        <v/>
      </c>
      <c r="AA611" s="4" t="str">
        <f t="shared" si="83"/>
        <v/>
      </c>
      <c r="AB611" s="4" t="str">
        <f t="shared" si="83"/>
        <v/>
      </c>
      <c r="AC611" s="4" t="str">
        <f t="shared" si="83"/>
        <v/>
      </c>
      <c r="AD611" s="4" t="str">
        <f t="shared" si="83"/>
        <v/>
      </c>
      <c r="AE611" s="4" t="str">
        <f t="shared" si="83"/>
        <v/>
      </c>
      <c r="AF611" s="4" t="str">
        <f t="shared" ref="Y611:AG640" si="91">IF(AF$7="N/A", "", COUNTIF($D611:$E611, "*" &amp; AF$7 &amp; "*"))</f>
        <v/>
      </c>
      <c r="AG611" s="4" t="str">
        <f t="shared" si="91"/>
        <v/>
      </c>
    </row>
    <row r="612" spans="1:33">
      <c r="A612" s="6">
        <f t="shared" si="89"/>
        <v>605</v>
      </c>
      <c r="B612" s="36">
        <f>TABLE!E606</f>
        <v>0</v>
      </c>
      <c r="C612" s="36">
        <f>TABLE!F606</f>
        <v>0</v>
      </c>
      <c r="D612" s="155">
        <f>TABLE!S606</f>
        <v>0</v>
      </c>
      <c r="E612" s="176" t="e">
        <f>INDEX(기업의이해[description],MATCH(B612,기업의이해[name],0))</f>
        <v>#N/A</v>
      </c>
      <c r="F612" s="179">
        <f>+TABLE!U606</f>
        <v>0</v>
      </c>
      <c r="G612" s="177" t="str">
        <f>TEXT(TABLE!R606,"0000-00-00")</f>
        <v>0000-00-00</v>
      </c>
      <c r="H612" s="59">
        <f>+TABLE!J606</f>
        <v>0</v>
      </c>
      <c r="I612" s="59">
        <f>+TABLE!K606</f>
        <v>0</v>
      </c>
      <c r="J612" s="59">
        <f>+TABLE!M606</f>
        <v>0</v>
      </c>
      <c r="K612" s="156">
        <f>+TABLE!P606</f>
        <v>0</v>
      </c>
      <c r="L612" s="156">
        <f>+TABLE!Q606</f>
        <v>0</v>
      </c>
      <c r="M612" s="138" t="str">
        <f>IFERROR(IF(MATCH($C612,'1. 개요'!$C$68:$C$78,0)&gt;0,"O"),"X")</f>
        <v>X</v>
      </c>
      <c r="N612" s="8" t="str">
        <f t="shared" si="85"/>
        <v>X</v>
      </c>
      <c r="O612" s="2" t="str" cm="1">
        <f t="array" ref="O612">IF($O$7="N/A",$N612,INDEX($P612:$S612,$O$2))</f>
        <v>X</v>
      </c>
      <c r="P612" s="38"/>
      <c r="Q612" s="1" t="str">
        <f t="shared" si="86"/>
        <v>O</v>
      </c>
      <c r="R612" s="38"/>
      <c r="S612" s="38"/>
      <c r="T612" s="8" t="str">
        <f t="shared" si="84"/>
        <v>O</v>
      </c>
      <c r="U612" s="8" t="e">
        <f t="shared" si="87"/>
        <v>#VALUE!</v>
      </c>
      <c r="V612" s="8" t="e">
        <f t="shared" si="88"/>
        <v>#VALUE!</v>
      </c>
      <c r="X612" s="4" t="str">
        <f t="shared" si="90"/>
        <v/>
      </c>
      <c r="Y612" s="4" t="str">
        <f t="shared" si="91"/>
        <v/>
      </c>
      <c r="Z612" s="4" t="str">
        <f t="shared" si="91"/>
        <v/>
      </c>
      <c r="AA612" s="4" t="str">
        <f t="shared" si="91"/>
        <v/>
      </c>
      <c r="AB612" s="4" t="str">
        <f t="shared" si="91"/>
        <v/>
      </c>
      <c r="AC612" s="4" t="str">
        <f t="shared" si="91"/>
        <v/>
      </c>
      <c r="AD612" s="4" t="str">
        <f t="shared" si="91"/>
        <v/>
      </c>
      <c r="AE612" s="4" t="str">
        <f t="shared" si="91"/>
        <v/>
      </c>
      <c r="AF612" s="4" t="str">
        <f t="shared" si="91"/>
        <v/>
      </c>
      <c r="AG612" s="4" t="str">
        <f t="shared" si="91"/>
        <v/>
      </c>
    </row>
    <row r="613" spans="1:33">
      <c r="A613" s="6">
        <f t="shared" si="89"/>
        <v>606</v>
      </c>
      <c r="B613" s="36">
        <f>TABLE!E607</f>
        <v>0</v>
      </c>
      <c r="C613" s="36">
        <f>TABLE!F607</f>
        <v>0</v>
      </c>
      <c r="D613" s="155">
        <f>TABLE!S607</f>
        <v>0</v>
      </c>
      <c r="E613" s="176" t="e">
        <f>INDEX(기업의이해[description],MATCH(B613,기업의이해[name],0))</f>
        <v>#N/A</v>
      </c>
      <c r="F613" s="179">
        <f>+TABLE!U607</f>
        <v>0</v>
      </c>
      <c r="G613" s="177" t="str">
        <f>TEXT(TABLE!R607,"0000-00-00")</f>
        <v>0000-00-00</v>
      </c>
      <c r="H613" s="59">
        <f>+TABLE!J607</f>
        <v>0</v>
      </c>
      <c r="I613" s="59">
        <f>+TABLE!K607</f>
        <v>0</v>
      </c>
      <c r="J613" s="59">
        <f>+TABLE!M607</f>
        <v>0</v>
      </c>
      <c r="K613" s="156">
        <f>+TABLE!P607</f>
        <v>0</v>
      </c>
      <c r="L613" s="156">
        <f>+TABLE!Q607</f>
        <v>0</v>
      </c>
      <c r="M613" s="138" t="str">
        <f>IFERROR(IF(MATCH($C613,'1. 개요'!$C$68:$C$78,0)&gt;0,"O"),"X")</f>
        <v>X</v>
      </c>
      <c r="N613" s="8" t="str">
        <f t="shared" si="85"/>
        <v>X</v>
      </c>
      <c r="O613" s="2" t="str" cm="1">
        <f t="array" ref="O613">IF($O$7="N/A",$N613,INDEX($P613:$S613,$O$2))</f>
        <v>X</v>
      </c>
      <c r="P613" s="38"/>
      <c r="Q613" s="1" t="str">
        <f t="shared" si="86"/>
        <v>O</v>
      </c>
      <c r="R613" s="38"/>
      <c r="S613" s="38"/>
      <c r="T613" s="8" t="str">
        <f t="shared" si="84"/>
        <v>O</v>
      </c>
      <c r="U613" s="8" t="e">
        <f t="shared" si="87"/>
        <v>#VALUE!</v>
      </c>
      <c r="V613" s="8" t="e">
        <f t="shared" si="88"/>
        <v>#VALUE!</v>
      </c>
      <c r="X613" s="4" t="str">
        <f t="shared" si="90"/>
        <v/>
      </c>
      <c r="Y613" s="4" t="str">
        <f t="shared" si="91"/>
        <v/>
      </c>
      <c r="Z613" s="4" t="str">
        <f t="shared" si="91"/>
        <v/>
      </c>
      <c r="AA613" s="4" t="str">
        <f t="shared" si="91"/>
        <v/>
      </c>
      <c r="AB613" s="4" t="str">
        <f t="shared" si="91"/>
        <v/>
      </c>
      <c r="AC613" s="4" t="str">
        <f t="shared" si="91"/>
        <v/>
      </c>
      <c r="AD613" s="4" t="str">
        <f t="shared" si="91"/>
        <v/>
      </c>
      <c r="AE613" s="4" t="str">
        <f t="shared" si="91"/>
        <v/>
      </c>
      <c r="AF613" s="4" t="str">
        <f t="shared" si="91"/>
        <v/>
      </c>
      <c r="AG613" s="4" t="str">
        <f t="shared" si="91"/>
        <v/>
      </c>
    </row>
    <row r="614" spans="1:33">
      <c r="A614" s="137">
        <f t="shared" si="89"/>
        <v>607</v>
      </c>
      <c r="B614" s="36">
        <f>TABLE!E608</f>
        <v>0</v>
      </c>
      <c r="C614" s="36">
        <f>TABLE!F608</f>
        <v>0</v>
      </c>
      <c r="D614" s="155">
        <f>TABLE!S608</f>
        <v>0</v>
      </c>
      <c r="E614" s="176" t="e">
        <f>INDEX(기업의이해[description],MATCH(B614,기업의이해[name],0))</f>
        <v>#N/A</v>
      </c>
      <c r="F614" s="179">
        <f>+TABLE!U608</f>
        <v>0</v>
      </c>
      <c r="G614" s="177" t="str">
        <f>TEXT(TABLE!R608,"0000-00-00")</f>
        <v>0000-00-00</v>
      </c>
      <c r="H614" s="59">
        <f>+TABLE!J608</f>
        <v>0</v>
      </c>
      <c r="I614" s="59">
        <f>+TABLE!K608</f>
        <v>0</v>
      </c>
      <c r="J614" s="59">
        <f>+TABLE!M608</f>
        <v>0</v>
      </c>
      <c r="K614" s="156">
        <f>+TABLE!P608</f>
        <v>0</v>
      </c>
      <c r="L614" s="156">
        <f>+TABLE!Q608</f>
        <v>0</v>
      </c>
      <c r="M614" s="138" t="str">
        <f>IFERROR(IF(MATCH($C614,'1. 개요'!$C$68:$C$78,0)&gt;0,"O"),"X")</f>
        <v>X</v>
      </c>
      <c r="N614" s="8" t="str">
        <f t="shared" si="85"/>
        <v>X</v>
      </c>
      <c r="O614" s="2" t="str" cm="1">
        <f t="array" ref="O614">IF($O$7="N/A",$N614,INDEX($P614:$S614,$O$2))</f>
        <v>X</v>
      </c>
      <c r="P614" s="38"/>
      <c r="Q614" s="1" t="str">
        <f t="shared" si="86"/>
        <v>O</v>
      </c>
      <c r="R614" s="38"/>
      <c r="S614" s="38"/>
      <c r="T614" s="8" t="str">
        <f t="shared" si="84"/>
        <v>O</v>
      </c>
      <c r="U614" s="8" t="e">
        <f t="shared" si="87"/>
        <v>#VALUE!</v>
      </c>
      <c r="V614" s="8" t="e">
        <f t="shared" si="88"/>
        <v>#VALUE!</v>
      </c>
      <c r="X614" s="4" t="str">
        <f t="shared" si="90"/>
        <v/>
      </c>
      <c r="Y614" s="4" t="str">
        <f t="shared" si="91"/>
        <v/>
      </c>
      <c r="Z614" s="4" t="str">
        <f t="shared" si="91"/>
        <v/>
      </c>
      <c r="AA614" s="4" t="str">
        <f t="shared" si="91"/>
        <v/>
      </c>
      <c r="AB614" s="4" t="str">
        <f t="shared" si="91"/>
        <v/>
      </c>
      <c r="AC614" s="4" t="str">
        <f t="shared" si="91"/>
        <v/>
      </c>
      <c r="AD614" s="4" t="str">
        <f t="shared" si="91"/>
        <v/>
      </c>
      <c r="AE614" s="4" t="str">
        <f t="shared" si="91"/>
        <v/>
      </c>
      <c r="AF614" s="4" t="str">
        <f t="shared" si="91"/>
        <v/>
      </c>
      <c r="AG614" s="4" t="str">
        <f t="shared" si="91"/>
        <v/>
      </c>
    </row>
    <row r="615" spans="1:33">
      <c r="A615" s="6">
        <f t="shared" si="89"/>
        <v>608</v>
      </c>
      <c r="B615" s="36">
        <f>TABLE!E609</f>
        <v>0</v>
      </c>
      <c r="C615" s="36">
        <f>TABLE!F609</f>
        <v>0</v>
      </c>
      <c r="D615" s="155">
        <f>TABLE!S609</f>
        <v>0</v>
      </c>
      <c r="E615" s="176" t="e">
        <f>INDEX(기업의이해[description],MATCH(B615,기업의이해[name],0))</f>
        <v>#N/A</v>
      </c>
      <c r="F615" s="179">
        <f>+TABLE!U609</f>
        <v>0</v>
      </c>
      <c r="G615" s="177" t="str">
        <f>TEXT(TABLE!R609,"0000-00-00")</f>
        <v>0000-00-00</v>
      </c>
      <c r="H615" s="59">
        <f>+TABLE!J609</f>
        <v>0</v>
      </c>
      <c r="I615" s="59">
        <f>+TABLE!K609</f>
        <v>0</v>
      </c>
      <c r="J615" s="59">
        <f>+TABLE!M609</f>
        <v>0</v>
      </c>
      <c r="K615" s="156">
        <f>+TABLE!P609</f>
        <v>0</v>
      </c>
      <c r="L615" s="156">
        <f>+TABLE!Q609</f>
        <v>0</v>
      </c>
      <c r="M615" s="138" t="str">
        <f>IFERROR(IF(MATCH($C615,'1. 개요'!$C$68:$C$78,0)&gt;0,"O"),"X")</f>
        <v>X</v>
      </c>
      <c r="N615" s="8" t="str">
        <f t="shared" si="85"/>
        <v>X</v>
      </c>
      <c r="O615" s="2" t="str" cm="1">
        <f t="array" ref="O615">IF($O$7="N/A",$N615,INDEX($P615:$S615,$O$2))</f>
        <v>X</v>
      </c>
      <c r="P615" s="38"/>
      <c r="Q615" s="1" t="str">
        <f t="shared" si="86"/>
        <v>O</v>
      </c>
      <c r="R615" s="38"/>
      <c r="S615" s="38"/>
      <c r="T615" s="8" t="str">
        <f t="shared" si="84"/>
        <v>O</v>
      </c>
      <c r="U615" s="8" t="e">
        <f t="shared" si="87"/>
        <v>#VALUE!</v>
      </c>
      <c r="V615" s="8" t="e">
        <f t="shared" si="88"/>
        <v>#VALUE!</v>
      </c>
      <c r="X615" s="4" t="str">
        <f t="shared" si="90"/>
        <v/>
      </c>
      <c r="Y615" s="4" t="str">
        <f t="shared" si="91"/>
        <v/>
      </c>
      <c r="Z615" s="4" t="str">
        <f t="shared" si="91"/>
        <v/>
      </c>
      <c r="AA615" s="4" t="str">
        <f t="shared" si="91"/>
        <v/>
      </c>
      <c r="AB615" s="4" t="str">
        <f t="shared" si="91"/>
        <v/>
      </c>
      <c r="AC615" s="4" t="str">
        <f t="shared" si="91"/>
        <v/>
      </c>
      <c r="AD615" s="4" t="str">
        <f t="shared" si="91"/>
        <v/>
      </c>
      <c r="AE615" s="4" t="str">
        <f t="shared" si="91"/>
        <v/>
      </c>
      <c r="AF615" s="4" t="str">
        <f t="shared" si="91"/>
        <v/>
      </c>
      <c r="AG615" s="4" t="str">
        <f t="shared" si="91"/>
        <v/>
      </c>
    </row>
    <row r="616" spans="1:33">
      <c r="A616" s="6">
        <f t="shared" si="89"/>
        <v>609</v>
      </c>
      <c r="B616" s="36">
        <f>TABLE!E610</f>
        <v>0</v>
      </c>
      <c r="C616" s="36">
        <f>TABLE!F610</f>
        <v>0</v>
      </c>
      <c r="D616" s="155">
        <f>TABLE!S610</f>
        <v>0</v>
      </c>
      <c r="E616" s="176" t="e">
        <f>INDEX(기업의이해[description],MATCH(B616,기업의이해[name],0))</f>
        <v>#N/A</v>
      </c>
      <c r="F616" s="179">
        <f>+TABLE!U610</f>
        <v>0</v>
      </c>
      <c r="G616" s="177" t="str">
        <f>TEXT(TABLE!R610,"0000-00-00")</f>
        <v>0000-00-00</v>
      </c>
      <c r="H616" s="59">
        <f>+TABLE!J610</f>
        <v>0</v>
      </c>
      <c r="I616" s="59">
        <f>+TABLE!K610</f>
        <v>0</v>
      </c>
      <c r="J616" s="59">
        <f>+TABLE!M610</f>
        <v>0</v>
      </c>
      <c r="K616" s="156">
        <f>+TABLE!P610</f>
        <v>0</v>
      </c>
      <c r="L616" s="156">
        <f>+TABLE!Q610</f>
        <v>0</v>
      </c>
      <c r="M616" s="138" t="str">
        <f>IFERROR(IF(MATCH($C616,'1. 개요'!$C$68:$C$78,0)&gt;0,"O"),"X")</f>
        <v>X</v>
      </c>
      <c r="N616" s="8" t="str">
        <f t="shared" si="85"/>
        <v>X</v>
      </c>
      <c r="O616" s="2" t="str" cm="1">
        <f t="array" ref="O616">IF($O$7="N/A",$N616,INDEX($P616:$S616,$O$2))</f>
        <v>X</v>
      </c>
      <c r="P616" s="38"/>
      <c r="Q616" s="1" t="str">
        <f t="shared" si="86"/>
        <v>O</v>
      </c>
      <c r="R616" s="38"/>
      <c r="S616" s="38"/>
      <c r="T616" s="8" t="str">
        <f t="shared" si="84"/>
        <v>O</v>
      </c>
      <c r="U616" s="8" t="e">
        <f t="shared" si="87"/>
        <v>#VALUE!</v>
      </c>
      <c r="V616" s="8" t="e">
        <f t="shared" si="88"/>
        <v>#VALUE!</v>
      </c>
      <c r="X616" s="4" t="str">
        <f t="shared" si="90"/>
        <v/>
      </c>
      <c r="Y616" s="4" t="str">
        <f t="shared" si="91"/>
        <v/>
      </c>
      <c r="Z616" s="4" t="str">
        <f t="shared" si="91"/>
        <v/>
      </c>
      <c r="AA616" s="4" t="str">
        <f t="shared" si="91"/>
        <v/>
      </c>
      <c r="AB616" s="4" t="str">
        <f t="shared" si="91"/>
        <v/>
      </c>
      <c r="AC616" s="4" t="str">
        <f t="shared" si="91"/>
        <v/>
      </c>
      <c r="AD616" s="4" t="str">
        <f t="shared" si="91"/>
        <v/>
      </c>
      <c r="AE616" s="4" t="str">
        <f t="shared" si="91"/>
        <v/>
      </c>
      <c r="AF616" s="4" t="str">
        <f t="shared" si="91"/>
        <v/>
      </c>
      <c r="AG616" s="4" t="str">
        <f t="shared" si="91"/>
        <v/>
      </c>
    </row>
    <row r="617" spans="1:33">
      <c r="A617" s="6">
        <f t="shared" si="89"/>
        <v>610</v>
      </c>
      <c r="B617" s="36">
        <f>TABLE!E611</f>
        <v>0</v>
      </c>
      <c r="C617" s="36">
        <f>TABLE!F611</f>
        <v>0</v>
      </c>
      <c r="D617" s="155">
        <f>TABLE!S611</f>
        <v>0</v>
      </c>
      <c r="E617" s="176" t="e">
        <f>INDEX(기업의이해[description],MATCH(B617,기업의이해[name],0))</f>
        <v>#N/A</v>
      </c>
      <c r="F617" s="179">
        <f>+TABLE!U611</f>
        <v>0</v>
      </c>
      <c r="G617" s="177" t="str">
        <f>TEXT(TABLE!R611,"0000-00-00")</f>
        <v>0000-00-00</v>
      </c>
      <c r="H617" s="59">
        <f>+TABLE!J611</f>
        <v>0</v>
      </c>
      <c r="I617" s="59">
        <f>+TABLE!K611</f>
        <v>0</v>
      </c>
      <c r="J617" s="59">
        <f>+TABLE!M611</f>
        <v>0</v>
      </c>
      <c r="K617" s="156">
        <f>+TABLE!P611</f>
        <v>0</v>
      </c>
      <c r="L617" s="156">
        <f>+TABLE!Q611</f>
        <v>0</v>
      </c>
      <c r="M617" s="138" t="str">
        <f>IFERROR(IF(MATCH($C617,'1. 개요'!$C$68:$C$78,0)&gt;0,"O"),"X")</f>
        <v>X</v>
      </c>
      <c r="N617" s="8" t="str">
        <f t="shared" si="85"/>
        <v>X</v>
      </c>
      <c r="O617" s="2" t="str" cm="1">
        <f t="array" ref="O617">IF($O$7="N/A",$N617,INDEX($P617:$S617,$O$2))</f>
        <v>X</v>
      </c>
      <c r="P617" s="38"/>
      <c r="Q617" s="1" t="str">
        <f t="shared" si="86"/>
        <v>O</v>
      </c>
      <c r="R617" s="38"/>
      <c r="S617" s="38"/>
      <c r="T617" s="8" t="str">
        <f t="shared" si="84"/>
        <v>O</v>
      </c>
      <c r="U617" s="8" t="e">
        <f t="shared" si="87"/>
        <v>#VALUE!</v>
      </c>
      <c r="V617" s="8" t="e">
        <f t="shared" si="88"/>
        <v>#VALUE!</v>
      </c>
      <c r="X617" s="4" t="str">
        <f t="shared" si="90"/>
        <v/>
      </c>
      <c r="Y617" s="4" t="str">
        <f t="shared" si="91"/>
        <v/>
      </c>
      <c r="Z617" s="4" t="str">
        <f t="shared" si="91"/>
        <v/>
      </c>
      <c r="AA617" s="4" t="str">
        <f t="shared" si="91"/>
        <v/>
      </c>
      <c r="AB617" s="4" t="str">
        <f t="shared" si="91"/>
        <v/>
      </c>
      <c r="AC617" s="4" t="str">
        <f t="shared" si="91"/>
        <v/>
      </c>
      <c r="AD617" s="4" t="str">
        <f t="shared" si="91"/>
        <v/>
      </c>
      <c r="AE617" s="4" t="str">
        <f t="shared" si="91"/>
        <v/>
      </c>
      <c r="AF617" s="4" t="str">
        <f t="shared" si="91"/>
        <v/>
      </c>
      <c r="AG617" s="4" t="str">
        <f t="shared" si="91"/>
        <v/>
      </c>
    </row>
    <row r="618" spans="1:33">
      <c r="A618" s="6">
        <f t="shared" si="89"/>
        <v>611</v>
      </c>
      <c r="B618" s="36">
        <f>TABLE!E612</f>
        <v>0</v>
      </c>
      <c r="C618" s="36">
        <f>TABLE!F612</f>
        <v>0</v>
      </c>
      <c r="D618" s="155">
        <f>TABLE!S612</f>
        <v>0</v>
      </c>
      <c r="E618" s="176" t="e">
        <f>INDEX(기업의이해[description],MATCH(B618,기업의이해[name],0))</f>
        <v>#N/A</v>
      </c>
      <c r="F618" s="179">
        <f>+TABLE!U612</f>
        <v>0</v>
      </c>
      <c r="G618" s="177" t="str">
        <f>TEXT(TABLE!R612,"0000-00-00")</f>
        <v>0000-00-00</v>
      </c>
      <c r="H618" s="59">
        <f>+TABLE!J612</f>
        <v>0</v>
      </c>
      <c r="I618" s="59">
        <f>+TABLE!K612</f>
        <v>0</v>
      </c>
      <c r="J618" s="59">
        <f>+TABLE!M612</f>
        <v>0</v>
      </c>
      <c r="K618" s="156">
        <f>+TABLE!P612</f>
        <v>0</v>
      </c>
      <c r="L618" s="156">
        <f>+TABLE!Q612</f>
        <v>0</v>
      </c>
      <c r="M618" s="138" t="str">
        <f>IFERROR(IF(MATCH($C618,'1. 개요'!$C$68:$C$78,0)&gt;0,"O"),"X")</f>
        <v>X</v>
      </c>
      <c r="N618" s="8" t="str">
        <f t="shared" si="85"/>
        <v>X</v>
      </c>
      <c r="O618" s="2" t="str" cm="1">
        <f t="array" ref="O618">IF($O$7="N/A",$N618,INDEX($P618:$S618,$O$2))</f>
        <v>X</v>
      </c>
      <c r="P618" s="38"/>
      <c r="Q618" s="1" t="str">
        <f t="shared" si="86"/>
        <v>O</v>
      </c>
      <c r="R618" s="38"/>
      <c r="S618" s="38"/>
      <c r="T618" s="8" t="str">
        <f t="shared" si="84"/>
        <v>O</v>
      </c>
      <c r="U618" s="8" t="e">
        <f t="shared" si="87"/>
        <v>#VALUE!</v>
      </c>
      <c r="V618" s="8" t="e">
        <f t="shared" si="88"/>
        <v>#VALUE!</v>
      </c>
      <c r="X618" s="4" t="str">
        <f t="shared" si="90"/>
        <v/>
      </c>
      <c r="Y618" s="4" t="str">
        <f t="shared" si="91"/>
        <v/>
      </c>
      <c r="Z618" s="4" t="str">
        <f t="shared" si="91"/>
        <v/>
      </c>
      <c r="AA618" s="4" t="str">
        <f t="shared" si="91"/>
        <v/>
      </c>
      <c r="AB618" s="4" t="str">
        <f t="shared" si="91"/>
        <v/>
      </c>
      <c r="AC618" s="4" t="str">
        <f t="shared" si="91"/>
        <v/>
      </c>
      <c r="AD618" s="4" t="str">
        <f t="shared" si="91"/>
        <v/>
      </c>
      <c r="AE618" s="4" t="str">
        <f t="shared" si="91"/>
        <v/>
      </c>
      <c r="AF618" s="4" t="str">
        <f t="shared" si="91"/>
        <v/>
      </c>
      <c r="AG618" s="4" t="str">
        <f t="shared" si="91"/>
        <v/>
      </c>
    </row>
    <row r="619" spans="1:33">
      <c r="A619" s="137">
        <f t="shared" si="89"/>
        <v>612</v>
      </c>
      <c r="B619" s="36">
        <f>TABLE!E613</f>
        <v>0</v>
      </c>
      <c r="C619" s="36">
        <f>TABLE!F613</f>
        <v>0</v>
      </c>
      <c r="D619" s="155">
        <f>TABLE!S613</f>
        <v>0</v>
      </c>
      <c r="E619" s="176" t="e">
        <f>INDEX(기업의이해[description],MATCH(B619,기업의이해[name],0))</f>
        <v>#N/A</v>
      </c>
      <c r="F619" s="179">
        <f>+TABLE!U613</f>
        <v>0</v>
      </c>
      <c r="G619" s="177" t="str">
        <f>TEXT(TABLE!R613,"0000-00-00")</f>
        <v>0000-00-00</v>
      </c>
      <c r="H619" s="59">
        <f>+TABLE!J613</f>
        <v>0</v>
      </c>
      <c r="I619" s="59">
        <f>+TABLE!K613</f>
        <v>0</v>
      </c>
      <c r="J619" s="59">
        <f>+TABLE!M613</f>
        <v>0</v>
      </c>
      <c r="K619" s="156">
        <f>+TABLE!P613</f>
        <v>0</v>
      </c>
      <c r="L619" s="156">
        <f>+TABLE!Q613</f>
        <v>0</v>
      </c>
      <c r="M619" s="138" t="str">
        <f>IFERROR(IF(MATCH($C619,'1. 개요'!$C$68:$C$78,0)&gt;0,"O"),"X")</f>
        <v>X</v>
      </c>
      <c r="N619" s="8" t="str">
        <f t="shared" si="85"/>
        <v>X</v>
      </c>
      <c r="O619" s="2" t="str" cm="1">
        <f t="array" ref="O619">IF($O$7="N/A",$N619,INDEX($P619:$S619,$O$2))</f>
        <v>X</v>
      </c>
      <c r="P619" s="38"/>
      <c r="Q619" s="1" t="str">
        <f t="shared" si="86"/>
        <v>O</v>
      </c>
      <c r="R619" s="38"/>
      <c r="S619" s="38"/>
      <c r="T619" s="8" t="str">
        <f t="shared" si="84"/>
        <v>O</v>
      </c>
      <c r="U619" s="8" t="e">
        <f t="shared" si="87"/>
        <v>#VALUE!</v>
      </c>
      <c r="V619" s="8" t="e">
        <f t="shared" si="88"/>
        <v>#VALUE!</v>
      </c>
      <c r="X619" s="4" t="str">
        <f t="shared" si="90"/>
        <v/>
      </c>
      <c r="Y619" s="4" t="str">
        <f t="shared" si="91"/>
        <v/>
      </c>
      <c r="Z619" s="4" t="str">
        <f t="shared" si="91"/>
        <v/>
      </c>
      <c r="AA619" s="4" t="str">
        <f t="shared" si="91"/>
        <v/>
      </c>
      <c r="AB619" s="4" t="str">
        <f t="shared" si="91"/>
        <v/>
      </c>
      <c r="AC619" s="4" t="str">
        <f t="shared" si="91"/>
        <v/>
      </c>
      <c r="AD619" s="4" t="str">
        <f t="shared" si="91"/>
        <v/>
      </c>
      <c r="AE619" s="4" t="str">
        <f t="shared" si="91"/>
        <v/>
      </c>
      <c r="AF619" s="4" t="str">
        <f t="shared" si="91"/>
        <v/>
      </c>
      <c r="AG619" s="4" t="str">
        <f t="shared" si="91"/>
        <v/>
      </c>
    </row>
    <row r="620" spans="1:33">
      <c r="A620" s="6">
        <f t="shared" si="89"/>
        <v>613</v>
      </c>
      <c r="B620" s="36">
        <f>TABLE!E614</f>
        <v>0</v>
      </c>
      <c r="C620" s="36">
        <f>TABLE!F614</f>
        <v>0</v>
      </c>
      <c r="D620" s="155">
        <f>TABLE!S614</f>
        <v>0</v>
      </c>
      <c r="E620" s="176" t="e">
        <f>INDEX(기업의이해[description],MATCH(B620,기업의이해[name],0))</f>
        <v>#N/A</v>
      </c>
      <c r="F620" s="179">
        <f>+TABLE!U614</f>
        <v>0</v>
      </c>
      <c r="G620" s="177" t="str">
        <f>TEXT(TABLE!R614,"0000-00-00")</f>
        <v>0000-00-00</v>
      </c>
      <c r="H620" s="59">
        <f>+TABLE!J614</f>
        <v>0</v>
      </c>
      <c r="I620" s="59">
        <f>+TABLE!K614</f>
        <v>0</v>
      </c>
      <c r="J620" s="59">
        <f>+TABLE!M614</f>
        <v>0</v>
      </c>
      <c r="K620" s="156">
        <f>+TABLE!P614</f>
        <v>0</v>
      </c>
      <c r="L620" s="156">
        <f>+TABLE!Q614</f>
        <v>0</v>
      </c>
      <c r="M620" s="138" t="str">
        <f>IFERROR(IF(MATCH($C620,'1. 개요'!$C$68:$C$78,0)&gt;0,"O"),"X")</f>
        <v>X</v>
      </c>
      <c r="N620" s="8" t="str">
        <f t="shared" si="85"/>
        <v>X</v>
      </c>
      <c r="O620" s="2" t="str" cm="1">
        <f t="array" ref="O620">IF($O$7="N/A",$N620,INDEX($P620:$S620,$O$2))</f>
        <v>X</v>
      </c>
      <c r="P620" s="38"/>
      <c r="Q620" s="1" t="str">
        <f t="shared" si="86"/>
        <v>O</v>
      </c>
      <c r="R620" s="38"/>
      <c r="S620" s="38"/>
      <c r="T620" s="8" t="str">
        <f t="shared" si="84"/>
        <v>O</v>
      </c>
      <c r="U620" s="8" t="e">
        <f t="shared" si="87"/>
        <v>#VALUE!</v>
      </c>
      <c r="V620" s="8" t="e">
        <f t="shared" si="88"/>
        <v>#VALUE!</v>
      </c>
      <c r="X620" s="4" t="str">
        <f t="shared" si="90"/>
        <v/>
      </c>
      <c r="Y620" s="4" t="str">
        <f t="shared" si="91"/>
        <v/>
      </c>
      <c r="Z620" s="4" t="str">
        <f t="shared" si="91"/>
        <v/>
      </c>
      <c r="AA620" s="4" t="str">
        <f t="shared" si="91"/>
        <v/>
      </c>
      <c r="AB620" s="4" t="str">
        <f t="shared" si="91"/>
        <v/>
      </c>
      <c r="AC620" s="4" t="str">
        <f t="shared" si="91"/>
        <v/>
      </c>
      <c r="AD620" s="4" t="str">
        <f t="shared" si="91"/>
        <v/>
      </c>
      <c r="AE620" s="4" t="str">
        <f t="shared" si="91"/>
        <v/>
      </c>
      <c r="AF620" s="4" t="str">
        <f t="shared" si="91"/>
        <v/>
      </c>
      <c r="AG620" s="4" t="str">
        <f t="shared" si="91"/>
        <v/>
      </c>
    </row>
    <row r="621" spans="1:33">
      <c r="A621" s="6">
        <f t="shared" si="89"/>
        <v>614</v>
      </c>
      <c r="B621" s="36">
        <f>TABLE!E615</f>
        <v>0</v>
      </c>
      <c r="C621" s="36">
        <f>TABLE!F615</f>
        <v>0</v>
      </c>
      <c r="D621" s="155">
        <f>TABLE!S615</f>
        <v>0</v>
      </c>
      <c r="E621" s="176" t="e">
        <f>INDEX(기업의이해[description],MATCH(B621,기업의이해[name],0))</f>
        <v>#N/A</v>
      </c>
      <c r="F621" s="179">
        <f>+TABLE!U615</f>
        <v>0</v>
      </c>
      <c r="G621" s="177" t="str">
        <f>TEXT(TABLE!R615,"0000-00-00")</f>
        <v>0000-00-00</v>
      </c>
      <c r="H621" s="59">
        <f>+TABLE!J615</f>
        <v>0</v>
      </c>
      <c r="I621" s="59">
        <f>+TABLE!K615</f>
        <v>0</v>
      </c>
      <c r="J621" s="59">
        <f>+TABLE!M615</f>
        <v>0</v>
      </c>
      <c r="K621" s="156">
        <f>+TABLE!P615</f>
        <v>0</v>
      </c>
      <c r="L621" s="156">
        <f>+TABLE!Q615</f>
        <v>0</v>
      </c>
      <c r="M621" s="138" t="str">
        <f>IFERROR(IF(MATCH($C621,'1. 개요'!$C$68:$C$78,0)&gt;0,"O"),"X")</f>
        <v>X</v>
      </c>
      <c r="N621" s="8" t="str">
        <f t="shared" si="85"/>
        <v>X</v>
      </c>
      <c r="O621" s="2" t="str" cm="1">
        <f t="array" ref="O621">IF($O$7="N/A",$N621,INDEX($P621:$S621,$O$2))</f>
        <v>X</v>
      </c>
      <c r="P621" s="38"/>
      <c r="Q621" s="1" t="str">
        <f t="shared" si="86"/>
        <v>O</v>
      </c>
      <c r="R621" s="38"/>
      <c r="S621" s="38"/>
      <c r="T621" s="8" t="str">
        <f t="shared" si="84"/>
        <v>O</v>
      </c>
      <c r="U621" s="8" t="e">
        <f t="shared" si="87"/>
        <v>#VALUE!</v>
      </c>
      <c r="V621" s="8" t="e">
        <f t="shared" si="88"/>
        <v>#VALUE!</v>
      </c>
      <c r="X621" s="4" t="str">
        <f t="shared" si="90"/>
        <v/>
      </c>
      <c r="Y621" s="4" t="str">
        <f t="shared" si="91"/>
        <v/>
      </c>
      <c r="Z621" s="4" t="str">
        <f t="shared" si="91"/>
        <v/>
      </c>
      <c r="AA621" s="4" t="str">
        <f t="shared" si="91"/>
        <v/>
      </c>
      <c r="AB621" s="4" t="str">
        <f t="shared" si="91"/>
        <v/>
      </c>
      <c r="AC621" s="4" t="str">
        <f t="shared" si="91"/>
        <v/>
      </c>
      <c r="AD621" s="4" t="str">
        <f t="shared" si="91"/>
        <v/>
      </c>
      <c r="AE621" s="4" t="str">
        <f t="shared" si="91"/>
        <v/>
      </c>
      <c r="AF621" s="4" t="str">
        <f t="shared" si="91"/>
        <v/>
      </c>
      <c r="AG621" s="4" t="str">
        <f t="shared" si="91"/>
        <v/>
      </c>
    </row>
    <row r="622" spans="1:33">
      <c r="A622" s="137">
        <f t="shared" si="89"/>
        <v>615</v>
      </c>
      <c r="B622" s="36">
        <f>TABLE!E616</f>
        <v>0</v>
      </c>
      <c r="C622" s="36">
        <f>TABLE!F616</f>
        <v>0</v>
      </c>
      <c r="D622" s="155">
        <f>TABLE!S616</f>
        <v>0</v>
      </c>
      <c r="E622" s="176" t="e">
        <f>INDEX(기업의이해[description],MATCH(B622,기업의이해[name],0))</f>
        <v>#N/A</v>
      </c>
      <c r="F622" s="179">
        <f>+TABLE!U616</f>
        <v>0</v>
      </c>
      <c r="G622" s="177" t="str">
        <f>TEXT(TABLE!R616,"0000-00-00")</f>
        <v>0000-00-00</v>
      </c>
      <c r="H622" s="59">
        <f>+TABLE!J616</f>
        <v>0</v>
      </c>
      <c r="I622" s="59">
        <f>+TABLE!K616</f>
        <v>0</v>
      </c>
      <c r="J622" s="59">
        <f>+TABLE!M616</f>
        <v>0</v>
      </c>
      <c r="K622" s="156">
        <f>+TABLE!P616</f>
        <v>0</v>
      </c>
      <c r="L622" s="156">
        <f>+TABLE!Q616</f>
        <v>0</v>
      </c>
      <c r="M622" s="138" t="str">
        <f>IFERROR(IF(MATCH($C622,'1. 개요'!$C$68:$C$78,0)&gt;0,"O"),"X")</f>
        <v>X</v>
      </c>
      <c r="N622" s="8" t="str">
        <f t="shared" si="85"/>
        <v>X</v>
      </c>
      <c r="O622" s="2" t="str" cm="1">
        <f t="array" ref="O622">IF($O$7="N/A",$N622,INDEX($P622:$S622,$O$2))</f>
        <v>X</v>
      </c>
      <c r="P622" s="38"/>
      <c r="Q622" s="1" t="str">
        <f t="shared" si="86"/>
        <v>O</v>
      </c>
      <c r="R622" s="38"/>
      <c r="S622" s="38"/>
      <c r="T622" s="8" t="str">
        <f t="shared" si="84"/>
        <v>O</v>
      </c>
      <c r="U622" s="8" t="e">
        <f t="shared" si="87"/>
        <v>#VALUE!</v>
      </c>
      <c r="V622" s="8" t="e">
        <f t="shared" si="88"/>
        <v>#VALUE!</v>
      </c>
      <c r="X622" s="4" t="str">
        <f t="shared" si="90"/>
        <v/>
      </c>
      <c r="Y622" s="4" t="str">
        <f t="shared" si="91"/>
        <v/>
      </c>
      <c r="Z622" s="4" t="str">
        <f t="shared" si="91"/>
        <v/>
      </c>
      <c r="AA622" s="4" t="str">
        <f t="shared" si="91"/>
        <v/>
      </c>
      <c r="AB622" s="4" t="str">
        <f t="shared" si="91"/>
        <v/>
      </c>
      <c r="AC622" s="4" t="str">
        <f t="shared" si="91"/>
        <v/>
      </c>
      <c r="AD622" s="4" t="str">
        <f t="shared" si="91"/>
        <v/>
      </c>
      <c r="AE622" s="4" t="str">
        <f t="shared" si="91"/>
        <v/>
      </c>
      <c r="AF622" s="4" t="str">
        <f t="shared" si="91"/>
        <v/>
      </c>
      <c r="AG622" s="4" t="str">
        <f t="shared" si="91"/>
        <v/>
      </c>
    </row>
    <row r="623" spans="1:33">
      <c r="A623" s="6">
        <f t="shared" si="89"/>
        <v>616</v>
      </c>
      <c r="B623" s="36">
        <f>TABLE!E617</f>
        <v>0</v>
      </c>
      <c r="C623" s="36">
        <f>TABLE!F617</f>
        <v>0</v>
      </c>
      <c r="D623" s="155">
        <f>TABLE!S617</f>
        <v>0</v>
      </c>
      <c r="E623" s="176" t="e">
        <f>INDEX(기업의이해[description],MATCH(B623,기업의이해[name],0))</f>
        <v>#N/A</v>
      </c>
      <c r="F623" s="179">
        <f>+TABLE!U617</f>
        <v>0</v>
      </c>
      <c r="G623" s="177" t="str">
        <f>TEXT(TABLE!R617,"0000-00-00")</f>
        <v>0000-00-00</v>
      </c>
      <c r="H623" s="59">
        <f>+TABLE!J617</f>
        <v>0</v>
      </c>
      <c r="I623" s="59">
        <f>+TABLE!K617</f>
        <v>0</v>
      </c>
      <c r="J623" s="59">
        <f>+TABLE!M617</f>
        <v>0</v>
      </c>
      <c r="K623" s="156">
        <f>+TABLE!P617</f>
        <v>0</v>
      </c>
      <c r="L623" s="156">
        <f>+TABLE!Q617</f>
        <v>0</v>
      </c>
      <c r="M623" s="138" t="str">
        <f>IFERROR(IF(MATCH($C623,'1. 개요'!$C$68:$C$78,0)&gt;0,"O"),"X")</f>
        <v>X</v>
      </c>
      <c r="N623" s="8" t="str">
        <f t="shared" si="85"/>
        <v>X</v>
      </c>
      <c r="O623" s="2" t="str" cm="1">
        <f t="array" ref="O623">IF($O$7="N/A",$N623,INDEX($P623:$S623,$O$2))</f>
        <v>X</v>
      </c>
      <c r="P623" s="38"/>
      <c r="Q623" s="1" t="str">
        <f t="shared" si="86"/>
        <v>O</v>
      </c>
      <c r="R623" s="38"/>
      <c r="S623" s="38"/>
      <c r="T623" s="8" t="str">
        <f t="shared" si="84"/>
        <v>O</v>
      </c>
      <c r="U623" s="8" t="e">
        <f t="shared" si="87"/>
        <v>#VALUE!</v>
      </c>
      <c r="V623" s="8" t="e">
        <f t="shared" si="88"/>
        <v>#VALUE!</v>
      </c>
      <c r="X623" s="4" t="str">
        <f t="shared" si="90"/>
        <v/>
      </c>
      <c r="Y623" s="4" t="str">
        <f t="shared" si="91"/>
        <v/>
      </c>
      <c r="Z623" s="4" t="str">
        <f t="shared" si="91"/>
        <v/>
      </c>
      <c r="AA623" s="4" t="str">
        <f t="shared" si="91"/>
        <v/>
      </c>
      <c r="AB623" s="4" t="str">
        <f t="shared" si="91"/>
        <v/>
      </c>
      <c r="AC623" s="4" t="str">
        <f t="shared" si="91"/>
        <v/>
      </c>
      <c r="AD623" s="4" t="str">
        <f t="shared" si="91"/>
        <v/>
      </c>
      <c r="AE623" s="4" t="str">
        <f t="shared" si="91"/>
        <v/>
      </c>
      <c r="AF623" s="4" t="str">
        <f t="shared" si="91"/>
        <v/>
      </c>
      <c r="AG623" s="4" t="str">
        <f t="shared" si="91"/>
        <v/>
      </c>
    </row>
    <row r="624" spans="1:33">
      <c r="A624" s="6">
        <f t="shared" si="89"/>
        <v>617</v>
      </c>
      <c r="B624" s="36">
        <f>TABLE!E618</f>
        <v>0</v>
      </c>
      <c r="C624" s="36">
        <f>TABLE!F618</f>
        <v>0</v>
      </c>
      <c r="D624" s="155">
        <f>TABLE!S618</f>
        <v>0</v>
      </c>
      <c r="E624" s="176" t="e">
        <f>INDEX(기업의이해[description],MATCH(B624,기업의이해[name],0))</f>
        <v>#N/A</v>
      </c>
      <c r="F624" s="179">
        <f>+TABLE!U618</f>
        <v>0</v>
      </c>
      <c r="G624" s="177" t="str">
        <f>TEXT(TABLE!R618,"0000-00-00")</f>
        <v>0000-00-00</v>
      </c>
      <c r="H624" s="59">
        <f>+TABLE!J618</f>
        <v>0</v>
      </c>
      <c r="I624" s="59">
        <f>+TABLE!K618</f>
        <v>0</v>
      </c>
      <c r="J624" s="59">
        <f>+TABLE!M618</f>
        <v>0</v>
      </c>
      <c r="K624" s="156">
        <f>+TABLE!P618</f>
        <v>0</v>
      </c>
      <c r="L624" s="156">
        <f>+TABLE!Q618</f>
        <v>0</v>
      </c>
      <c r="M624" s="138" t="str">
        <f>IFERROR(IF(MATCH($C624,'1. 개요'!$C$68:$C$78,0)&gt;0,"O"),"X")</f>
        <v>X</v>
      </c>
      <c r="N624" s="8" t="str">
        <f t="shared" si="85"/>
        <v>X</v>
      </c>
      <c r="O624" s="2" t="str" cm="1">
        <f t="array" ref="O624">IF($O$7="N/A",$N624,INDEX($P624:$S624,$O$2))</f>
        <v>X</v>
      </c>
      <c r="P624" s="38"/>
      <c r="Q624" s="1" t="str">
        <f t="shared" si="86"/>
        <v>O</v>
      </c>
      <c r="R624" s="38"/>
      <c r="S624" s="38"/>
      <c r="T624" s="8" t="str">
        <f t="shared" si="84"/>
        <v>O</v>
      </c>
      <c r="U624" s="8" t="e">
        <f t="shared" si="87"/>
        <v>#VALUE!</v>
      </c>
      <c r="V624" s="8" t="e">
        <f t="shared" si="88"/>
        <v>#VALUE!</v>
      </c>
      <c r="X624" s="4" t="str">
        <f t="shared" si="90"/>
        <v/>
      </c>
      <c r="Y624" s="4" t="str">
        <f t="shared" si="91"/>
        <v/>
      </c>
      <c r="Z624" s="4" t="str">
        <f t="shared" si="91"/>
        <v/>
      </c>
      <c r="AA624" s="4" t="str">
        <f t="shared" si="91"/>
        <v/>
      </c>
      <c r="AB624" s="4" t="str">
        <f t="shared" si="91"/>
        <v/>
      </c>
      <c r="AC624" s="4" t="str">
        <f t="shared" si="91"/>
        <v/>
      </c>
      <c r="AD624" s="4" t="str">
        <f t="shared" si="91"/>
        <v/>
      </c>
      <c r="AE624" s="4" t="str">
        <f t="shared" si="91"/>
        <v/>
      </c>
      <c r="AF624" s="4" t="str">
        <f t="shared" si="91"/>
        <v/>
      </c>
      <c r="AG624" s="4" t="str">
        <f t="shared" si="91"/>
        <v/>
      </c>
    </row>
    <row r="625" spans="1:33">
      <c r="A625" s="6">
        <f t="shared" si="89"/>
        <v>618</v>
      </c>
      <c r="B625" s="36">
        <f>TABLE!E619</f>
        <v>0</v>
      </c>
      <c r="C625" s="36">
        <f>TABLE!F619</f>
        <v>0</v>
      </c>
      <c r="D625" s="155">
        <f>TABLE!S619</f>
        <v>0</v>
      </c>
      <c r="E625" s="176" t="e">
        <f>INDEX(기업의이해[description],MATCH(B625,기업의이해[name],0))</f>
        <v>#N/A</v>
      </c>
      <c r="F625" s="179">
        <f>+TABLE!U619</f>
        <v>0</v>
      </c>
      <c r="G625" s="177" t="str">
        <f>TEXT(TABLE!R619,"0000-00-00")</f>
        <v>0000-00-00</v>
      </c>
      <c r="H625" s="59">
        <f>+TABLE!J619</f>
        <v>0</v>
      </c>
      <c r="I625" s="59">
        <f>+TABLE!K619</f>
        <v>0</v>
      </c>
      <c r="J625" s="59">
        <f>+TABLE!M619</f>
        <v>0</v>
      </c>
      <c r="K625" s="156">
        <f>+TABLE!P619</f>
        <v>0</v>
      </c>
      <c r="L625" s="156">
        <f>+TABLE!Q619</f>
        <v>0</v>
      </c>
      <c r="M625" s="138" t="str">
        <f>IFERROR(IF(MATCH($C625,'1. 개요'!$C$68:$C$78,0)&gt;0,"O"),"X")</f>
        <v>X</v>
      </c>
      <c r="N625" s="8" t="str">
        <f t="shared" si="85"/>
        <v>X</v>
      </c>
      <c r="O625" s="2" t="str" cm="1">
        <f t="array" ref="O625">IF($O$7="N/A",$N625,INDEX($P625:$S625,$O$2))</f>
        <v>X</v>
      </c>
      <c r="P625" s="38"/>
      <c r="Q625" s="1" t="str">
        <f t="shared" si="86"/>
        <v>O</v>
      </c>
      <c r="R625" s="38"/>
      <c r="S625" s="38"/>
      <c r="T625" s="8" t="str">
        <f t="shared" si="84"/>
        <v>O</v>
      </c>
      <c r="U625" s="8" t="e">
        <f t="shared" si="87"/>
        <v>#VALUE!</v>
      </c>
      <c r="V625" s="8" t="e">
        <f t="shared" si="88"/>
        <v>#VALUE!</v>
      </c>
      <c r="X625" s="4" t="str">
        <f t="shared" si="90"/>
        <v/>
      </c>
      <c r="Y625" s="4" t="str">
        <f t="shared" si="91"/>
        <v/>
      </c>
      <c r="Z625" s="4" t="str">
        <f t="shared" si="91"/>
        <v/>
      </c>
      <c r="AA625" s="4" t="str">
        <f t="shared" si="91"/>
        <v/>
      </c>
      <c r="AB625" s="4" t="str">
        <f t="shared" si="91"/>
        <v/>
      </c>
      <c r="AC625" s="4" t="str">
        <f t="shared" si="91"/>
        <v/>
      </c>
      <c r="AD625" s="4" t="str">
        <f t="shared" si="91"/>
        <v/>
      </c>
      <c r="AE625" s="4" t="str">
        <f t="shared" si="91"/>
        <v/>
      </c>
      <c r="AF625" s="4" t="str">
        <f t="shared" si="91"/>
        <v/>
      </c>
      <c r="AG625" s="4" t="str">
        <f t="shared" si="91"/>
        <v/>
      </c>
    </row>
    <row r="626" spans="1:33">
      <c r="A626" s="6">
        <f t="shared" si="89"/>
        <v>619</v>
      </c>
      <c r="B626" s="36">
        <f>TABLE!E620</f>
        <v>0</v>
      </c>
      <c r="C626" s="36">
        <f>TABLE!F620</f>
        <v>0</v>
      </c>
      <c r="D626" s="155">
        <f>TABLE!S620</f>
        <v>0</v>
      </c>
      <c r="E626" s="176" t="e">
        <f>INDEX(기업의이해[description],MATCH(B626,기업의이해[name],0))</f>
        <v>#N/A</v>
      </c>
      <c r="F626" s="179">
        <f>+TABLE!U620</f>
        <v>0</v>
      </c>
      <c r="G626" s="177" t="str">
        <f>TEXT(TABLE!R620,"0000-00-00")</f>
        <v>0000-00-00</v>
      </c>
      <c r="H626" s="59">
        <f>+TABLE!J620</f>
        <v>0</v>
      </c>
      <c r="I626" s="59">
        <f>+TABLE!K620</f>
        <v>0</v>
      </c>
      <c r="J626" s="59">
        <f>+TABLE!M620</f>
        <v>0</v>
      </c>
      <c r="K626" s="156">
        <f>+TABLE!P620</f>
        <v>0</v>
      </c>
      <c r="L626" s="156">
        <f>+TABLE!Q620</f>
        <v>0</v>
      </c>
      <c r="M626" s="138" t="str">
        <f>IFERROR(IF(MATCH($C626,'1. 개요'!$C$68:$C$78,0)&gt;0,"O"),"X")</f>
        <v>X</v>
      </c>
      <c r="N626" s="8" t="str">
        <f t="shared" si="85"/>
        <v>X</v>
      </c>
      <c r="O626" s="2" t="str" cm="1">
        <f t="array" ref="O626">IF($O$7="N/A",$N626,INDEX($P626:$S626,$O$2))</f>
        <v>X</v>
      </c>
      <c r="P626" s="38"/>
      <c r="Q626" s="1" t="str">
        <f t="shared" si="86"/>
        <v>O</v>
      </c>
      <c r="R626" s="38"/>
      <c r="S626" s="38"/>
      <c r="T626" s="8" t="str">
        <f t="shared" si="84"/>
        <v>O</v>
      </c>
      <c r="U626" s="8" t="e">
        <f t="shared" si="87"/>
        <v>#VALUE!</v>
      </c>
      <c r="V626" s="8" t="e">
        <f t="shared" si="88"/>
        <v>#VALUE!</v>
      </c>
      <c r="X626" s="4" t="str">
        <f t="shared" si="90"/>
        <v/>
      </c>
      <c r="Y626" s="4" t="str">
        <f t="shared" si="91"/>
        <v/>
      </c>
      <c r="Z626" s="4" t="str">
        <f t="shared" si="91"/>
        <v/>
      </c>
      <c r="AA626" s="4" t="str">
        <f t="shared" si="91"/>
        <v/>
      </c>
      <c r="AB626" s="4" t="str">
        <f t="shared" si="91"/>
        <v/>
      </c>
      <c r="AC626" s="4" t="str">
        <f t="shared" si="91"/>
        <v/>
      </c>
      <c r="AD626" s="4" t="str">
        <f t="shared" si="91"/>
        <v/>
      </c>
      <c r="AE626" s="4" t="str">
        <f t="shared" si="91"/>
        <v/>
      </c>
      <c r="AF626" s="4" t="str">
        <f t="shared" si="91"/>
        <v/>
      </c>
      <c r="AG626" s="4" t="str">
        <f t="shared" si="91"/>
        <v/>
      </c>
    </row>
    <row r="627" spans="1:33">
      <c r="A627" s="137">
        <f t="shared" si="89"/>
        <v>620</v>
      </c>
      <c r="B627" s="36">
        <f>TABLE!E621</f>
        <v>0</v>
      </c>
      <c r="C627" s="36">
        <f>TABLE!F621</f>
        <v>0</v>
      </c>
      <c r="D627" s="155">
        <f>TABLE!S621</f>
        <v>0</v>
      </c>
      <c r="E627" s="176" t="e">
        <f>INDEX(기업의이해[description],MATCH(B627,기업의이해[name],0))</f>
        <v>#N/A</v>
      </c>
      <c r="F627" s="179">
        <f>+TABLE!U621</f>
        <v>0</v>
      </c>
      <c r="G627" s="177" t="str">
        <f>TEXT(TABLE!R621,"0000-00-00")</f>
        <v>0000-00-00</v>
      </c>
      <c r="H627" s="59">
        <f>+TABLE!J621</f>
        <v>0</v>
      </c>
      <c r="I627" s="59">
        <f>+TABLE!K621</f>
        <v>0</v>
      </c>
      <c r="J627" s="59">
        <f>+TABLE!M621</f>
        <v>0</v>
      </c>
      <c r="K627" s="156">
        <f>+TABLE!P621</f>
        <v>0</v>
      </c>
      <c r="L627" s="156">
        <f>+TABLE!Q621</f>
        <v>0</v>
      </c>
      <c r="M627" s="138" t="str">
        <f>IFERROR(IF(MATCH($C627,'1. 개요'!$C$68:$C$78,0)&gt;0,"O"),"X")</f>
        <v>X</v>
      </c>
      <c r="N627" s="8" t="str">
        <f t="shared" si="85"/>
        <v>X</v>
      </c>
      <c r="O627" s="2" t="str" cm="1">
        <f t="array" ref="O627">IF($O$7="N/A",$N627,INDEX($P627:$S627,$O$2))</f>
        <v>X</v>
      </c>
      <c r="P627" s="38"/>
      <c r="Q627" s="1" t="str">
        <f t="shared" si="86"/>
        <v>O</v>
      </c>
      <c r="R627" s="38"/>
      <c r="S627" s="38"/>
      <c r="T627" s="8" t="str">
        <f t="shared" si="84"/>
        <v>O</v>
      </c>
      <c r="U627" s="8" t="e">
        <f t="shared" si="87"/>
        <v>#VALUE!</v>
      </c>
      <c r="V627" s="8" t="e">
        <f t="shared" si="88"/>
        <v>#VALUE!</v>
      </c>
      <c r="X627" s="4" t="str">
        <f t="shared" si="90"/>
        <v/>
      </c>
      <c r="Y627" s="4" t="str">
        <f t="shared" si="91"/>
        <v/>
      </c>
      <c r="Z627" s="4" t="str">
        <f t="shared" si="91"/>
        <v/>
      </c>
      <c r="AA627" s="4" t="str">
        <f t="shared" si="91"/>
        <v/>
      </c>
      <c r="AB627" s="4" t="str">
        <f t="shared" si="91"/>
        <v/>
      </c>
      <c r="AC627" s="4" t="str">
        <f t="shared" si="91"/>
        <v/>
      </c>
      <c r="AD627" s="4" t="str">
        <f t="shared" si="91"/>
        <v/>
      </c>
      <c r="AE627" s="4" t="str">
        <f t="shared" si="91"/>
        <v/>
      </c>
      <c r="AF627" s="4" t="str">
        <f t="shared" si="91"/>
        <v/>
      </c>
      <c r="AG627" s="4" t="str">
        <f t="shared" si="91"/>
        <v/>
      </c>
    </row>
    <row r="628" spans="1:33">
      <c r="A628" s="6">
        <f t="shared" si="89"/>
        <v>621</v>
      </c>
      <c r="B628" s="36">
        <f>TABLE!E622</f>
        <v>0</v>
      </c>
      <c r="C628" s="36">
        <f>TABLE!F622</f>
        <v>0</v>
      </c>
      <c r="D628" s="155">
        <f>TABLE!S622</f>
        <v>0</v>
      </c>
      <c r="E628" s="176" t="e">
        <f>INDEX(기업의이해[description],MATCH(B628,기업의이해[name],0))</f>
        <v>#N/A</v>
      </c>
      <c r="F628" s="179">
        <f>+TABLE!U622</f>
        <v>0</v>
      </c>
      <c r="G628" s="177" t="str">
        <f>TEXT(TABLE!R622,"0000-00-00")</f>
        <v>0000-00-00</v>
      </c>
      <c r="H628" s="59">
        <f>+TABLE!J622</f>
        <v>0</v>
      </c>
      <c r="I628" s="59">
        <f>+TABLE!K622</f>
        <v>0</v>
      </c>
      <c r="J628" s="59">
        <f>+TABLE!M622</f>
        <v>0</v>
      </c>
      <c r="K628" s="156">
        <f>+TABLE!P622</f>
        <v>0</v>
      </c>
      <c r="L628" s="156">
        <f>+TABLE!Q622</f>
        <v>0</v>
      </c>
      <c r="M628" s="138" t="str">
        <f>IFERROR(IF(MATCH($C628,'1. 개요'!$C$68:$C$78,0)&gt;0,"O"),"X")</f>
        <v>X</v>
      </c>
      <c r="N628" s="8" t="str">
        <f t="shared" si="85"/>
        <v>X</v>
      </c>
      <c r="O628" s="2" t="str" cm="1">
        <f t="array" ref="O628">IF($O$7="N/A",$N628,INDEX($P628:$S628,$O$2))</f>
        <v>X</v>
      </c>
      <c r="P628" s="38"/>
      <c r="Q628" s="1" t="str">
        <f t="shared" si="86"/>
        <v>O</v>
      </c>
      <c r="R628" s="38"/>
      <c r="S628" s="38"/>
      <c r="T628" s="8" t="str">
        <f t="shared" si="84"/>
        <v>O</v>
      </c>
      <c r="U628" s="8" t="e">
        <f t="shared" si="87"/>
        <v>#VALUE!</v>
      </c>
      <c r="V628" s="8" t="e">
        <f t="shared" si="88"/>
        <v>#VALUE!</v>
      </c>
      <c r="X628" s="4" t="str">
        <f t="shared" si="90"/>
        <v/>
      </c>
      <c r="Y628" s="4" t="str">
        <f t="shared" si="91"/>
        <v/>
      </c>
      <c r="Z628" s="4" t="str">
        <f t="shared" si="91"/>
        <v/>
      </c>
      <c r="AA628" s="4" t="str">
        <f t="shared" si="91"/>
        <v/>
      </c>
      <c r="AB628" s="4" t="str">
        <f t="shared" si="91"/>
        <v/>
      </c>
      <c r="AC628" s="4" t="str">
        <f t="shared" si="91"/>
        <v/>
      </c>
      <c r="AD628" s="4" t="str">
        <f t="shared" si="91"/>
        <v/>
      </c>
      <c r="AE628" s="4" t="str">
        <f t="shared" si="91"/>
        <v/>
      </c>
      <c r="AF628" s="4" t="str">
        <f t="shared" si="91"/>
        <v/>
      </c>
      <c r="AG628" s="4" t="str">
        <f t="shared" si="91"/>
        <v/>
      </c>
    </row>
    <row r="629" spans="1:33">
      <c r="A629" s="6">
        <f t="shared" si="89"/>
        <v>622</v>
      </c>
      <c r="B629" s="36">
        <f>TABLE!E623</f>
        <v>0</v>
      </c>
      <c r="C629" s="36">
        <f>TABLE!F623</f>
        <v>0</v>
      </c>
      <c r="D629" s="155">
        <f>TABLE!S623</f>
        <v>0</v>
      </c>
      <c r="E629" s="176" t="e">
        <f>INDEX(기업의이해[description],MATCH(B629,기업의이해[name],0))</f>
        <v>#N/A</v>
      </c>
      <c r="F629" s="179">
        <f>+TABLE!U623</f>
        <v>0</v>
      </c>
      <c r="G629" s="177" t="str">
        <f>TEXT(TABLE!R623,"0000-00-00")</f>
        <v>0000-00-00</v>
      </c>
      <c r="H629" s="59">
        <f>+TABLE!J623</f>
        <v>0</v>
      </c>
      <c r="I629" s="59">
        <f>+TABLE!K623</f>
        <v>0</v>
      </c>
      <c r="J629" s="59">
        <f>+TABLE!M623</f>
        <v>0</v>
      </c>
      <c r="K629" s="156">
        <f>+TABLE!P623</f>
        <v>0</v>
      </c>
      <c r="L629" s="156">
        <f>+TABLE!Q623</f>
        <v>0</v>
      </c>
      <c r="M629" s="138" t="str">
        <f>IFERROR(IF(MATCH($C629,'1. 개요'!$C$68:$C$78,0)&gt;0,"O"),"X")</f>
        <v>X</v>
      </c>
      <c r="N629" s="8" t="str">
        <f t="shared" si="85"/>
        <v>X</v>
      </c>
      <c r="O629" s="2" t="str" cm="1">
        <f t="array" ref="O629">IF($O$7="N/A",$N629,INDEX($P629:$S629,$O$2))</f>
        <v>X</v>
      </c>
      <c r="P629" s="38"/>
      <c r="Q629" s="1" t="str">
        <f t="shared" si="86"/>
        <v>O</v>
      </c>
      <c r="R629" s="38"/>
      <c r="S629" s="38"/>
      <c r="T629" s="8" t="str">
        <f t="shared" si="84"/>
        <v>O</v>
      </c>
      <c r="U629" s="8" t="e">
        <f t="shared" si="87"/>
        <v>#VALUE!</v>
      </c>
      <c r="V629" s="8" t="e">
        <f t="shared" si="88"/>
        <v>#VALUE!</v>
      </c>
      <c r="X629" s="4" t="str">
        <f t="shared" si="90"/>
        <v/>
      </c>
      <c r="Y629" s="4" t="str">
        <f t="shared" si="91"/>
        <v/>
      </c>
      <c r="Z629" s="4" t="str">
        <f t="shared" si="91"/>
        <v/>
      </c>
      <c r="AA629" s="4" t="str">
        <f t="shared" si="91"/>
        <v/>
      </c>
      <c r="AB629" s="4" t="str">
        <f t="shared" si="91"/>
        <v/>
      </c>
      <c r="AC629" s="4" t="str">
        <f t="shared" si="91"/>
        <v/>
      </c>
      <c r="AD629" s="4" t="str">
        <f t="shared" si="91"/>
        <v/>
      </c>
      <c r="AE629" s="4" t="str">
        <f t="shared" si="91"/>
        <v/>
      </c>
      <c r="AF629" s="4" t="str">
        <f t="shared" si="91"/>
        <v/>
      </c>
      <c r="AG629" s="4" t="str">
        <f t="shared" si="91"/>
        <v/>
      </c>
    </row>
    <row r="630" spans="1:33">
      <c r="A630" s="137">
        <f t="shared" si="89"/>
        <v>623</v>
      </c>
      <c r="B630" s="36">
        <f>TABLE!E624</f>
        <v>0</v>
      </c>
      <c r="C630" s="36">
        <f>TABLE!F624</f>
        <v>0</v>
      </c>
      <c r="D630" s="155">
        <f>TABLE!S624</f>
        <v>0</v>
      </c>
      <c r="E630" s="176" t="e">
        <f>INDEX(기업의이해[description],MATCH(B630,기업의이해[name],0))</f>
        <v>#N/A</v>
      </c>
      <c r="F630" s="179">
        <f>+TABLE!U624</f>
        <v>0</v>
      </c>
      <c r="G630" s="177" t="str">
        <f>TEXT(TABLE!R624,"0000-00-00")</f>
        <v>0000-00-00</v>
      </c>
      <c r="H630" s="59">
        <f>+TABLE!J624</f>
        <v>0</v>
      </c>
      <c r="I630" s="59">
        <f>+TABLE!K624</f>
        <v>0</v>
      </c>
      <c r="J630" s="59">
        <f>+TABLE!M624</f>
        <v>0</v>
      </c>
      <c r="K630" s="156">
        <f>+TABLE!P624</f>
        <v>0</v>
      </c>
      <c r="L630" s="156">
        <f>+TABLE!Q624</f>
        <v>0</v>
      </c>
      <c r="M630" s="138" t="str">
        <f>IFERROR(IF(MATCH($C630,'1. 개요'!$C$68:$C$78,0)&gt;0,"O"),"X")</f>
        <v>X</v>
      </c>
      <c r="N630" s="8" t="str">
        <f t="shared" si="85"/>
        <v>X</v>
      </c>
      <c r="O630" s="2" t="str" cm="1">
        <f t="array" ref="O630">IF($O$7="N/A",$N630,INDEX($P630:$S630,$O$2))</f>
        <v>X</v>
      </c>
      <c r="P630" s="38"/>
      <c r="Q630" s="1" t="str">
        <f t="shared" si="86"/>
        <v>O</v>
      </c>
      <c r="R630" s="38"/>
      <c r="S630" s="38"/>
      <c r="T630" s="8" t="str">
        <f t="shared" si="84"/>
        <v>O</v>
      </c>
      <c r="U630" s="8" t="e">
        <f t="shared" si="87"/>
        <v>#VALUE!</v>
      </c>
      <c r="V630" s="8" t="e">
        <f t="shared" si="88"/>
        <v>#VALUE!</v>
      </c>
      <c r="X630" s="4" t="str">
        <f t="shared" si="90"/>
        <v/>
      </c>
      <c r="Y630" s="4" t="str">
        <f t="shared" si="91"/>
        <v/>
      </c>
      <c r="Z630" s="4" t="str">
        <f t="shared" si="91"/>
        <v/>
      </c>
      <c r="AA630" s="4" t="str">
        <f t="shared" si="91"/>
        <v/>
      </c>
      <c r="AB630" s="4" t="str">
        <f t="shared" si="91"/>
        <v/>
      </c>
      <c r="AC630" s="4" t="str">
        <f t="shared" si="91"/>
        <v/>
      </c>
      <c r="AD630" s="4" t="str">
        <f t="shared" si="91"/>
        <v/>
      </c>
      <c r="AE630" s="4" t="str">
        <f t="shared" si="91"/>
        <v/>
      </c>
      <c r="AF630" s="4" t="str">
        <f t="shared" si="91"/>
        <v/>
      </c>
      <c r="AG630" s="4" t="str">
        <f t="shared" si="91"/>
        <v/>
      </c>
    </row>
    <row r="631" spans="1:33">
      <c r="A631" s="137">
        <f t="shared" si="89"/>
        <v>624</v>
      </c>
      <c r="B631" s="36">
        <f>TABLE!E625</f>
        <v>0</v>
      </c>
      <c r="C631" s="36">
        <f>TABLE!F625</f>
        <v>0</v>
      </c>
      <c r="D631" s="155">
        <f>TABLE!S625</f>
        <v>0</v>
      </c>
      <c r="E631" s="176" t="e">
        <f>INDEX(기업의이해[description],MATCH(B631,기업의이해[name],0))</f>
        <v>#N/A</v>
      </c>
      <c r="F631" s="179">
        <f>+TABLE!U625</f>
        <v>0</v>
      </c>
      <c r="G631" s="177" t="str">
        <f>TEXT(TABLE!R625,"0000-00-00")</f>
        <v>0000-00-00</v>
      </c>
      <c r="H631" s="59">
        <f>+TABLE!J625</f>
        <v>0</v>
      </c>
      <c r="I631" s="59">
        <f>+TABLE!K625</f>
        <v>0</v>
      </c>
      <c r="J631" s="59">
        <f>+TABLE!M625</f>
        <v>0</v>
      </c>
      <c r="K631" s="156">
        <f>+TABLE!P625</f>
        <v>0</v>
      </c>
      <c r="L631" s="156">
        <f>+TABLE!Q625</f>
        <v>0</v>
      </c>
      <c r="M631" s="138" t="str">
        <f>IFERROR(IF(MATCH($C631,'1. 개요'!$C$68:$C$78,0)&gt;0,"O"),"X")</f>
        <v>X</v>
      </c>
      <c r="N631" s="8" t="str">
        <f t="shared" si="85"/>
        <v>X</v>
      </c>
      <c r="O631" s="2" t="str" cm="1">
        <f t="array" ref="O631">IF($O$7="N/A",$N631,INDEX($P631:$S631,$O$2))</f>
        <v>X</v>
      </c>
      <c r="P631" s="38"/>
      <c r="Q631" s="1" t="str">
        <f t="shared" si="86"/>
        <v>O</v>
      </c>
      <c r="R631" s="38"/>
      <c r="S631" s="38"/>
      <c r="T631" s="8" t="str">
        <f t="shared" si="84"/>
        <v>O</v>
      </c>
      <c r="U631" s="8" t="e">
        <f t="shared" si="87"/>
        <v>#VALUE!</v>
      </c>
      <c r="V631" s="8" t="e">
        <f t="shared" si="88"/>
        <v>#VALUE!</v>
      </c>
      <c r="X631" s="4" t="str">
        <f t="shared" si="90"/>
        <v/>
      </c>
      <c r="Y631" s="4" t="str">
        <f t="shared" si="91"/>
        <v/>
      </c>
      <c r="Z631" s="4" t="str">
        <f t="shared" si="91"/>
        <v/>
      </c>
      <c r="AA631" s="4" t="str">
        <f t="shared" si="91"/>
        <v/>
      </c>
      <c r="AB631" s="4" t="str">
        <f t="shared" si="91"/>
        <v/>
      </c>
      <c r="AC631" s="4" t="str">
        <f t="shared" si="91"/>
        <v/>
      </c>
      <c r="AD631" s="4" t="str">
        <f t="shared" si="91"/>
        <v/>
      </c>
      <c r="AE631" s="4" t="str">
        <f t="shared" si="91"/>
        <v/>
      </c>
      <c r="AF631" s="4" t="str">
        <f t="shared" si="91"/>
        <v/>
      </c>
      <c r="AG631" s="4" t="str">
        <f t="shared" si="91"/>
        <v/>
      </c>
    </row>
    <row r="632" spans="1:33">
      <c r="A632" s="6">
        <f t="shared" si="89"/>
        <v>625</v>
      </c>
      <c r="B632" s="36">
        <f>TABLE!E626</f>
        <v>0</v>
      </c>
      <c r="C632" s="36">
        <f>TABLE!F626</f>
        <v>0</v>
      </c>
      <c r="D632" s="155">
        <f>TABLE!S626</f>
        <v>0</v>
      </c>
      <c r="E632" s="176" t="e">
        <f>INDEX(기업의이해[description],MATCH(B632,기업의이해[name],0))</f>
        <v>#N/A</v>
      </c>
      <c r="F632" s="179">
        <f>+TABLE!U626</f>
        <v>0</v>
      </c>
      <c r="G632" s="177" t="str">
        <f>TEXT(TABLE!R626,"0000-00-00")</f>
        <v>0000-00-00</v>
      </c>
      <c r="H632" s="59">
        <f>+TABLE!J626</f>
        <v>0</v>
      </c>
      <c r="I632" s="59">
        <f>+TABLE!K626</f>
        <v>0</v>
      </c>
      <c r="J632" s="59">
        <f>+TABLE!M626</f>
        <v>0</v>
      </c>
      <c r="K632" s="156">
        <f>+TABLE!P626</f>
        <v>0</v>
      </c>
      <c r="L632" s="156">
        <f>+TABLE!Q626</f>
        <v>0</v>
      </c>
      <c r="M632" s="138" t="str">
        <f>IFERROR(IF(MATCH($C632,'1. 개요'!$C$68:$C$78,0)&gt;0,"O"),"X")</f>
        <v>X</v>
      </c>
      <c r="N632" s="8" t="str">
        <f t="shared" si="85"/>
        <v>X</v>
      </c>
      <c r="O632" s="2" t="str" cm="1">
        <f t="array" ref="O632">IF($O$7="N/A",$N632,INDEX($P632:$S632,$O$2))</f>
        <v>X</v>
      </c>
      <c r="P632" s="38"/>
      <c r="Q632" s="1" t="str">
        <f t="shared" si="86"/>
        <v>O</v>
      </c>
      <c r="R632" s="38"/>
      <c r="S632" s="38"/>
      <c r="T632" s="8" t="str">
        <f t="shared" si="84"/>
        <v>O</v>
      </c>
      <c r="U632" s="8" t="e">
        <f t="shared" si="87"/>
        <v>#VALUE!</v>
      </c>
      <c r="V632" s="8" t="e">
        <f t="shared" si="88"/>
        <v>#VALUE!</v>
      </c>
      <c r="X632" s="4" t="str">
        <f t="shared" si="90"/>
        <v/>
      </c>
      <c r="Y632" s="4" t="str">
        <f t="shared" si="91"/>
        <v/>
      </c>
      <c r="Z632" s="4" t="str">
        <f t="shared" si="91"/>
        <v/>
      </c>
      <c r="AA632" s="4" t="str">
        <f t="shared" si="91"/>
        <v/>
      </c>
      <c r="AB632" s="4" t="str">
        <f t="shared" si="91"/>
        <v/>
      </c>
      <c r="AC632" s="4" t="str">
        <f t="shared" si="91"/>
        <v/>
      </c>
      <c r="AD632" s="4" t="str">
        <f t="shared" si="91"/>
        <v/>
      </c>
      <c r="AE632" s="4" t="str">
        <f t="shared" si="91"/>
        <v/>
      </c>
      <c r="AF632" s="4" t="str">
        <f t="shared" si="91"/>
        <v/>
      </c>
      <c r="AG632" s="4" t="str">
        <f t="shared" si="91"/>
        <v/>
      </c>
    </row>
    <row r="633" spans="1:33">
      <c r="A633" s="137">
        <f t="shared" si="89"/>
        <v>626</v>
      </c>
      <c r="B633" s="36">
        <f>TABLE!E627</f>
        <v>0</v>
      </c>
      <c r="C633" s="36">
        <f>TABLE!F627</f>
        <v>0</v>
      </c>
      <c r="D633" s="155">
        <f>TABLE!S627</f>
        <v>0</v>
      </c>
      <c r="E633" s="176" t="e">
        <f>INDEX(기업의이해[description],MATCH(B633,기업의이해[name],0))</f>
        <v>#N/A</v>
      </c>
      <c r="F633" s="179">
        <f>+TABLE!U627</f>
        <v>0</v>
      </c>
      <c r="G633" s="177" t="str">
        <f>TEXT(TABLE!R627,"0000-00-00")</f>
        <v>0000-00-00</v>
      </c>
      <c r="H633" s="59">
        <f>+TABLE!J627</f>
        <v>0</v>
      </c>
      <c r="I633" s="59">
        <f>+TABLE!K627</f>
        <v>0</v>
      </c>
      <c r="J633" s="59">
        <f>+TABLE!M627</f>
        <v>0</v>
      </c>
      <c r="K633" s="156">
        <f>+TABLE!P627</f>
        <v>0</v>
      </c>
      <c r="L633" s="156">
        <f>+TABLE!Q627</f>
        <v>0</v>
      </c>
      <c r="M633" s="138" t="str">
        <f>IFERROR(IF(MATCH($C633,'1. 개요'!$C$68:$C$78,0)&gt;0,"O"),"X")</f>
        <v>X</v>
      </c>
      <c r="N633" s="8" t="str">
        <f t="shared" si="85"/>
        <v>X</v>
      </c>
      <c r="O633" s="2" t="str" cm="1">
        <f t="array" ref="O633">IF($O$7="N/A",$N633,INDEX($P633:$S633,$O$2))</f>
        <v>X</v>
      </c>
      <c r="P633" s="38"/>
      <c r="Q633" s="1" t="str">
        <f t="shared" si="86"/>
        <v>O</v>
      </c>
      <c r="R633" s="38"/>
      <c r="S633" s="38"/>
      <c r="T633" s="8" t="str">
        <f t="shared" si="84"/>
        <v>O</v>
      </c>
      <c r="U633" s="8" t="e">
        <f t="shared" si="87"/>
        <v>#VALUE!</v>
      </c>
      <c r="V633" s="8" t="e">
        <f t="shared" si="88"/>
        <v>#VALUE!</v>
      </c>
      <c r="X633" s="4" t="str">
        <f t="shared" si="90"/>
        <v/>
      </c>
      <c r="Y633" s="4" t="str">
        <f t="shared" si="91"/>
        <v/>
      </c>
      <c r="Z633" s="4" t="str">
        <f t="shared" si="91"/>
        <v/>
      </c>
      <c r="AA633" s="4" t="str">
        <f t="shared" si="91"/>
        <v/>
      </c>
      <c r="AB633" s="4" t="str">
        <f t="shared" si="91"/>
        <v/>
      </c>
      <c r="AC633" s="4" t="str">
        <f t="shared" si="91"/>
        <v/>
      </c>
      <c r="AD633" s="4" t="str">
        <f t="shared" si="91"/>
        <v/>
      </c>
      <c r="AE633" s="4" t="str">
        <f t="shared" si="91"/>
        <v/>
      </c>
      <c r="AF633" s="4" t="str">
        <f t="shared" si="91"/>
        <v/>
      </c>
      <c r="AG633" s="4" t="str">
        <f t="shared" si="91"/>
        <v/>
      </c>
    </row>
    <row r="634" spans="1:33">
      <c r="A634" s="6">
        <f t="shared" si="89"/>
        <v>627</v>
      </c>
      <c r="B634" s="36">
        <f>TABLE!E628</f>
        <v>0</v>
      </c>
      <c r="C634" s="36">
        <f>TABLE!F628</f>
        <v>0</v>
      </c>
      <c r="D634" s="155">
        <f>TABLE!S628</f>
        <v>0</v>
      </c>
      <c r="E634" s="176" t="e">
        <f>INDEX(기업의이해[description],MATCH(B634,기업의이해[name],0))</f>
        <v>#N/A</v>
      </c>
      <c r="F634" s="179">
        <f>+TABLE!U628</f>
        <v>0</v>
      </c>
      <c r="G634" s="177" t="str">
        <f>TEXT(TABLE!R628,"0000-00-00")</f>
        <v>0000-00-00</v>
      </c>
      <c r="H634" s="59">
        <f>+TABLE!J628</f>
        <v>0</v>
      </c>
      <c r="I634" s="59">
        <f>+TABLE!K628</f>
        <v>0</v>
      </c>
      <c r="J634" s="59">
        <f>+TABLE!M628</f>
        <v>0</v>
      </c>
      <c r="K634" s="156">
        <f>+TABLE!P628</f>
        <v>0</v>
      </c>
      <c r="L634" s="156">
        <f>+TABLE!Q628</f>
        <v>0</v>
      </c>
      <c r="M634" s="138" t="str">
        <f>IFERROR(IF(MATCH($C634,'1. 개요'!$C$68:$C$78,0)&gt;0,"O"),"X")</f>
        <v>X</v>
      </c>
      <c r="N634" s="8" t="str">
        <f t="shared" si="85"/>
        <v>X</v>
      </c>
      <c r="O634" s="2" t="str" cm="1">
        <f t="array" ref="O634">IF($O$7="N/A",$N634,INDEX($P634:$S634,$O$2))</f>
        <v>X</v>
      </c>
      <c r="P634" s="38"/>
      <c r="Q634" s="1" t="str">
        <f t="shared" si="86"/>
        <v>O</v>
      </c>
      <c r="R634" s="38"/>
      <c r="S634" s="38"/>
      <c r="T634" s="8" t="str">
        <f t="shared" si="84"/>
        <v>O</v>
      </c>
      <c r="U634" s="8" t="e">
        <f t="shared" si="87"/>
        <v>#VALUE!</v>
      </c>
      <c r="V634" s="8" t="e">
        <f t="shared" si="88"/>
        <v>#VALUE!</v>
      </c>
      <c r="X634" s="4" t="str">
        <f t="shared" si="90"/>
        <v/>
      </c>
      <c r="Y634" s="4" t="str">
        <f t="shared" si="91"/>
        <v/>
      </c>
      <c r="Z634" s="4" t="str">
        <f t="shared" si="91"/>
        <v/>
      </c>
      <c r="AA634" s="4" t="str">
        <f t="shared" si="91"/>
        <v/>
      </c>
      <c r="AB634" s="4" t="str">
        <f t="shared" si="91"/>
        <v/>
      </c>
      <c r="AC634" s="4" t="str">
        <f t="shared" si="91"/>
        <v/>
      </c>
      <c r="AD634" s="4" t="str">
        <f t="shared" si="91"/>
        <v/>
      </c>
      <c r="AE634" s="4" t="str">
        <f t="shared" si="91"/>
        <v/>
      </c>
      <c r="AF634" s="4" t="str">
        <f t="shared" si="91"/>
        <v/>
      </c>
      <c r="AG634" s="4" t="str">
        <f t="shared" si="91"/>
        <v/>
      </c>
    </row>
    <row r="635" spans="1:33">
      <c r="A635" s="137">
        <f t="shared" si="89"/>
        <v>628</v>
      </c>
      <c r="B635" s="36">
        <f>TABLE!E629</f>
        <v>0</v>
      </c>
      <c r="C635" s="36">
        <f>TABLE!F629</f>
        <v>0</v>
      </c>
      <c r="D635" s="155">
        <f>TABLE!S629</f>
        <v>0</v>
      </c>
      <c r="E635" s="176" t="e">
        <f>INDEX(기업의이해[description],MATCH(B635,기업의이해[name],0))</f>
        <v>#N/A</v>
      </c>
      <c r="F635" s="179">
        <f>+TABLE!U629</f>
        <v>0</v>
      </c>
      <c r="G635" s="177" t="str">
        <f>TEXT(TABLE!R629,"0000-00-00")</f>
        <v>0000-00-00</v>
      </c>
      <c r="H635" s="59">
        <f>+TABLE!J629</f>
        <v>0</v>
      </c>
      <c r="I635" s="59">
        <f>+TABLE!K629</f>
        <v>0</v>
      </c>
      <c r="J635" s="59">
        <f>+TABLE!M629</f>
        <v>0</v>
      </c>
      <c r="K635" s="156">
        <f>+TABLE!P629</f>
        <v>0</v>
      </c>
      <c r="L635" s="156">
        <f>+TABLE!Q629</f>
        <v>0</v>
      </c>
      <c r="M635" s="138" t="str">
        <f>IFERROR(IF(MATCH($C635,'1. 개요'!$C$68:$C$78,0)&gt;0,"O"),"X")</f>
        <v>X</v>
      </c>
      <c r="N635" s="8" t="str">
        <f t="shared" si="85"/>
        <v>X</v>
      </c>
      <c r="O635" s="2" t="str" cm="1">
        <f t="array" ref="O635">IF($O$7="N/A",$N635,INDEX($P635:$S635,$O$2))</f>
        <v>X</v>
      </c>
      <c r="P635" s="38"/>
      <c r="Q635" s="1" t="str">
        <f t="shared" si="86"/>
        <v>O</v>
      </c>
      <c r="R635" s="38"/>
      <c r="S635" s="38"/>
      <c r="T635" s="8" t="str">
        <f t="shared" si="84"/>
        <v>O</v>
      </c>
      <c r="U635" s="8" t="e">
        <f t="shared" si="87"/>
        <v>#VALUE!</v>
      </c>
      <c r="V635" s="8" t="e">
        <f t="shared" si="88"/>
        <v>#VALUE!</v>
      </c>
      <c r="X635" s="4" t="str">
        <f t="shared" si="90"/>
        <v/>
      </c>
      <c r="Y635" s="4" t="str">
        <f t="shared" si="91"/>
        <v/>
      </c>
      <c r="Z635" s="4" t="str">
        <f t="shared" si="91"/>
        <v/>
      </c>
      <c r="AA635" s="4" t="str">
        <f t="shared" si="91"/>
        <v/>
      </c>
      <c r="AB635" s="4" t="str">
        <f t="shared" si="91"/>
        <v/>
      </c>
      <c r="AC635" s="4" t="str">
        <f t="shared" si="91"/>
        <v/>
      </c>
      <c r="AD635" s="4" t="str">
        <f t="shared" si="91"/>
        <v/>
      </c>
      <c r="AE635" s="4" t="str">
        <f t="shared" si="91"/>
        <v/>
      </c>
      <c r="AF635" s="4" t="str">
        <f t="shared" si="91"/>
        <v/>
      </c>
      <c r="AG635" s="4" t="str">
        <f t="shared" si="91"/>
        <v/>
      </c>
    </row>
    <row r="636" spans="1:33">
      <c r="A636" s="6">
        <f t="shared" si="89"/>
        <v>629</v>
      </c>
      <c r="B636" s="36">
        <f>TABLE!E630</f>
        <v>0</v>
      </c>
      <c r="C636" s="36">
        <f>TABLE!F630</f>
        <v>0</v>
      </c>
      <c r="D636" s="155">
        <f>TABLE!S630</f>
        <v>0</v>
      </c>
      <c r="E636" s="176" t="e">
        <f>INDEX(기업의이해[description],MATCH(B636,기업의이해[name],0))</f>
        <v>#N/A</v>
      </c>
      <c r="F636" s="179">
        <f>+TABLE!U630</f>
        <v>0</v>
      </c>
      <c r="G636" s="177" t="str">
        <f>TEXT(TABLE!R630,"0000-00-00")</f>
        <v>0000-00-00</v>
      </c>
      <c r="H636" s="59">
        <f>+TABLE!J630</f>
        <v>0</v>
      </c>
      <c r="I636" s="59">
        <f>+TABLE!K630</f>
        <v>0</v>
      </c>
      <c r="J636" s="59">
        <f>+TABLE!M630</f>
        <v>0</v>
      </c>
      <c r="K636" s="156">
        <f>+TABLE!P630</f>
        <v>0</v>
      </c>
      <c r="L636" s="156">
        <f>+TABLE!Q630</f>
        <v>0</v>
      </c>
      <c r="M636" s="138" t="str">
        <f>IFERROR(IF(MATCH($C636,'1. 개요'!$C$68:$C$78,0)&gt;0,"O"),"X")</f>
        <v>X</v>
      </c>
      <c r="N636" s="8" t="str">
        <f t="shared" si="85"/>
        <v>X</v>
      </c>
      <c r="O636" s="2" t="str" cm="1">
        <f t="array" ref="O636">IF($O$7="N/A",$N636,INDEX($P636:$S636,$O$2))</f>
        <v>X</v>
      </c>
      <c r="P636" s="38"/>
      <c r="Q636" s="1" t="str">
        <f t="shared" si="86"/>
        <v>O</v>
      </c>
      <c r="R636" s="38"/>
      <c r="S636" s="38"/>
      <c r="T636" s="8" t="str">
        <f t="shared" si="84"/>
        <v>O</v>
      </c>
      <c r="U636" s="8" t="e">
        <f t="shared" si="87"/>
        <v>#VALUE!</v>
      </c>
      <c r="V636" s="8" t="e">
        <f t="shared" si="88"/>
        <v>#VALUE!</v>
      </c>
      <c r="X636" s="4" t="str">
        <f t="shared" si="90"/>
        <v/>
      </c>
      <c r="Y636" s="4" t="str">
        <f t="shared" si="91"/>
        <v/>
      </c>
      <c r="Z636" s="4" t="str">
        <f t="shared" si="91"/>
        <v/>
      </c>
      <c r="AA636" s="4" t="str">
        <f t="shared" si="91"/>
        <v/>
      </c>
      <c r="AB636" s="4" t="str">
        <f t="shared" si="91"/>
        <v/>
      </c>
      <c r="AC636" s="4" t="str">
        <f t="shared" si="91"/>
        <v/>
      </c>
      <c r="AD636" s="4" t="str">
        <f t="shared" si="91"/>
        <v/>
      </c>
      <c r="AE636" s="4" t="str">
        <f t="shared" si="91"/>
        <v/>
      </c>
      <c r="AF636" s="4" t="str">
        <f t="shared" si="91"/>
        <v/>
      </c>
      <c r="AG636" s="4" t="str">
        <f t="shared" si="91"/>
        <v/>
      </c>
    </row>
    <row r="637" spans="1:33">
      <c r="A637" s="6">
        <f t="shared" si="89"/>
        <v>630</v>
      </c>
      <c r="B637" s="36">
        <f>TABLE!E631</f>
        <v>0</v>
      </c>
      <c r="C637" s="36">
        <f>TABLE!F631</f>
        <v>0</v>
      </c>
      <c r="D637" s="155">
        <f>TABLE!S631</f>
        <v>0</v>
      </c>
      <c r="E637" s="176" t="e">
        <f>INDEX(기업의이해[description],MATCH(B637,기업의이해[name],0))</f>
        <v>#N/A</v>
      </c>
      <c r="F637" s="179">
        <f>+TABLE!U631</f>
        <v>0</v>
      </c>
      <c r="G637" s="177" t="str">
        <f>TEXT(TABLE!R631,"0000-00-00")</f>
        <v>0000-00-00</v>
      </c>
      <c r="H637" s="59">
        <f>+TABLE!J631</f>
        <v>0</v>
      </c>
      <c r="I637" s="59">
        <f>+TABLE!K631</f>
        <v>0</v>
      </c>
      <c r="J637" s="59">
        <f>+TABLE!M631</f>
        <v>0</v>
      </c>
      <c r="K637" s="156">
        <f>+TABLE!P631</f>
        <v>0</v>
      </c>
      <c r="L637" s="156">
        <f>+TABLE!Q631</f>
        <v>0</v>
      </c>
      <c r="M637" s="138" t="str">
        <f>IFERROR(IF(MATCH($C637,'1. 개요'!$C$68:$C$78,0)&gt;0,"O"),"X")</f>
        <v>X</v>
      </c>
      <c r="N637" s="8" t="str">
        <f t="shared" si="85"/>
        <v>X</v>
      </c>
      <c r="O637" s="2" t="str" cm="1">
        <f t="array" ref="O637">IF($O$7="N/A",$N637,INDEX($P637:$S637,$O$2))</f>
        <v>X</v>
      </c>
      <c r="P637" s="38"/>
      <c r="Q637" s="1" t="str">
        <f t="shared" si="86"/>
        <v>O</v>
      </c>
      <c r="R637" s="38"/>
      <c r="S637" s="38"/>
      <c r="T637" s="8" t="str">
        <f t="shared" si="84"/>
        <v>O</v>
      </c>
      <c r="U637" s="8" t="e">
        <f t="shared" si="87"/>
        <v>#VALUE!</v>
      </c>
      <c r="V637" s="8" t="e">
        <f t="shared" si="88"/>
        <v>#VALUE!</v>
      </c>
      <c r="X637" s="4" t="str">
        <f t="shared" si="90"/>
        <v/>
      </c>
      <c r="Y637" s="4" t="str">
        <f t="shared" si="91"/>
        <v/>
      </c>
      <c r="Z637" s="4" t="str">
        <f t="shared" si="91"/>
        <v/>
      </c>
      <c r="AA637" s="4" t="str">
        <f t="shared" si="91"/>
        <v/>
      </c>
      <c r="AB637" s="4" t="str">
        <f t="shared" si="91"/>
        <v/>
      </c>
      <c r="AC637" s="4" t="str">
        <f t="shared" si="91"/>
        <v/>
      </c>
      <c r="AD637" s="4" t="str">
        <f t="shared" si="91"/>
        <v/>
      </c>
      <c r="AE637" s="4" t="str">
        <f t="shared" si="91"/>
        <v/>
      </c>
      <c r="AF637" s="4" t="str">
        <f t="shared" si="91"/>
        <v/>
      </c>
      <c r="AG637" s="4" t="str">
        <f t="shared" si="91"/>
        <v/>
      </c>
    </row>
    <row r="638" spans="1:33">
      <c r="A638" s="6">
        <f t="shared" si="89"/>
        <v>631</v>
      </c>
      <c r="B638" s="36">
        <f>TABLE!E632</f>
        <v>0</v>
      </c>
      <c r="C638" s="36">
        <f>TABLE!F632</f>
        <v>0</v>
      </c>
      <c r="D638" s="155">
        <f>TABLE!S632</f>
        <v>0</v>
      </c>
      <c r="E638" s="176" t="e">
        <f>INDEX(기업의이해[description],MATCH(B638,기업의이해[name],0))</f>
        <v>#N/A</v>
      </c>
      <c r="F638" s="179">
        <f>+TABLE!U632</f>
        <v>0</v>
      </c>
      <c r="G638" s="177" t="str">
        <f>TEXT(TABLE!R632,"0000-00-00")</f>
        <v>0000-00-00</v>
      </c>
      <c r="H638" s="59">
        <f>+TABLE!J632</f>
        <v>0</v>
      </c>
      <c r="I638" s="59">
        <f>+TABLE!K632</f>
        <v>0</v>
      </c>
      <c r="J638" s="59">
        <f>+TABLE!M632</f>
        <v>0</v>
      </c>
      <c r="K638" s="156">
        <f>+TABLE!P632</f>
        <v>0</v>
      </c>
      <c r="L638" s="156">
        <f>+TABLE!Q632</f>
        <v>0</v>
      </c>
      <c r="M638" s="138" t="str">
        <f>IFERROR(IF(MATCH($C638,'1. 개요'!$C$68:$C$78,0)&gt;0,"O"),"X")</f>
        <v>X</v>
      </c>
      <c r="N638" s="8" t="str">
        <f t="shared" si="85"/>
        <v>X</v>
      </c>
      <c r="O638" s="2" t="str" cm="1">
        <f t="array" ref="O638">IF($O$7="N/A",$N638,INDEX($P638:$S638,$O$2))</f>
        <v>X</v>
      </c>
      <c r="P638" s="38"/>
      <c r="Q638" s="1" t="str">
        <f t="shared" si="86"/>
        <v>O</v>
      </c>
      <c r="R638" s="38"/>
      <c r="S638" s="38"/>
      <c r="T638" s="8" t="str">
        <f t="shared" si="84"/>
        <v>O</v>
      </c>
      <c r="U638" s="8" t="e">
        <f t="shared" si="87"/>
        <v>#VALUE!</v>
      </c>
      <c r="V638" s="8" t="e">
        <f t="shared" si="88"/>
        <v>#VALUE!</v>
      </c>
      <c r="X638" s="4" t="str">
        <f t="shared" si="90"/>
        <v/>
      </c>
      <c r="Y638" s="4" t="str">
        <f t="shared" si="91"/>
        <v/>
      </c>
      <c r="Z638" s="4" t="str">
        <f t="shared" si="91"/>
        <v/>
      </c>
      <c r="AA638" s="4" t="str">
        <f t="shared" si="91"/>
        <v/>
      </c>
      <c r="AB638" s="4" t="str">
        <f t="shared" si="91"/>
        <v/>
      </c>
      <c r="AC638" s="4" t="str">
        <f t="shared" si="91"/>
        <v/>
      </c>
      <c r="AD638" s="4" t="str">
        <f t="shared" si="91"/>
        <v/>
      </c>
      <c r="AE638" s="4" t="str">
        <f t="shared" si="91"/>
        <v/>
      </c>
      <c r="AF638" s="4" t="str">
        <f t="shared" si="91"/>
        <v/>
      </c>
      <c r="AG638" s="4" t="str">
        <f t="shared" si="91"/>
        <v/>
      </c>
    </row>
    <row r="639" spans="1:33">
      <c r="A639" s="6">
        <f t="shared" si="89"/>
        <v>632</v>
      </c>
      <c r="B639" s="36">
        <f>TABLE!E633</f>
        <v>0</v>
      </c>
      <c r="C639" s="36">
        <f>TABLE!F633</f>
        <v>0</v>
      </c>
      <c r="D639" s="155">
        <f>TABLE!S633</f>
        <v>0</v>
      </c>
      <c r="E639" s="176" t="e">
        <f>INDEX(기업의이해[description],MATCH(B639,기업의이해[name],0))</f>
        <v>#N/A</v>
      </c>
      <c r="F639" s="179">
        <f>+TABLE!U633</f>
        <v>0</v>
      </c>
      <c r="G639" s="177" t="str">
        <f>TEXT(TABLE!R633,"0000-00-00")</f>
        <v>0000-00-00</v>
      </c>
      <c r="H639" s="59">
        <f>+TABLE!J633</f>
        <v>0</v>
      </c>
      <c r="I639" s="59">
        <f>+TABLE!K633</f>
        <v>0</v>
      </c>
      <c r="J639" s="59">
        <f>+TABLE!M633</f>
        <v>0</v>
      </c>
      <c r="K639" s="156">
        <f>+TABLE!P633</f>
        <v>0</v>
      </c>
      <c r="L639" s="156">
        <f>+TABLE!Q633</f>
        <v>0</v>
      </c>
      <c r="M639" s="138" t="str">
        <f>IFERROR(IF(MATCH($C639,'1. 개요'!$C$68:$C$78,0)&gt;0,"O"),"X")</f>
        <v>X</v>
      </c>
      <c r="N639" s="8" t="str">
        <f t="shared" si="85"/>
        <v>X</v>
      </c>
      <c r="O639" s="2" t="str" cm="1">
        <f t="array" ref="O639">IF($O$7="N/A",$N639,INDEX($P639:$S639,$O$2))</f>
        <v>X</v>
      </c>
      <c r="P639" s="38"/>
      <c r="Q639" s="1" t="str">
        <f t="shared" si="86"/>
        <v>O</v>
      </c>
      <c r="R639" s="38"/>
      <c r="S639" s="38"/>
      <c r="T639" s="8" t="str">
        <f t="shared" si="84"/>
        <v>O</v>
      </c>
      <c r="U639" s="8" t="e">
        <f t="shared" si="87"/>
        <v>#VALUE!</v>
      </c>
      <c r="V639" s="8" t="e">
        <f t="shared" si="88"/>
        <v>#VALUE!</v>
      </c>
      <c r="X639" s="4" t="str">
        <f t="shared" si="90"/>
        <v/>
      </c>
      <c r="Y639" s="4" t="str">
        <f t="shared" si="91"/>
        <v/>
      </c>
      <c r="Z639" s="4" t="str">
        <f t="shared" si="91"/>
        <v/>
      </c>
      <c r="AA639" s="4" t="str">
        <f t="shared" si="91"/>
        <v/>
      </c>
      <c r="AB639" s="4" t="str">
        <f t="shared" si="91"/>
        <v/>
      </c>
      <c r="AC639" s="4" t="str">
        <f t="shared" si="91"/>
        <v/>
      </c>
      <c r="AD639" s="4" t="str">
        <f t="shared" si="91"/>
        <v/>
      </c>
      <c r="AE639" s="4" t="str">
        <f t="shared" si="91"/>
        <v/>
      </c>
      <c r="AF639" s="4" t="str">
        <f t="shared" si="91"/>
        <v/>
      </c>
      <c r="AG639" s="4" t="str">
        <f t="shared" si="91"/>
        <v/>
      </c>
    </row>
    <row r="640" spans="1:33">
      <c r="A640" s="137">
        <f t="shared" si="89"/>
        <v>633</v>
      </c>
      <c r="B640" s="36">
        <f>TABLE!E634</f>
        <v>0</v>
      </c>
      <c r="C640" s="36">
        <f>TABLE!F634</f>
        <v>0</v>
      </c>
      <c r="D640" s="155">
        <f>TABLE!S634</f>
        <v>0</v>
      </c>
      <c r="E640" s="176" t="e">
        <f>INDEX(기업의이해[description],MATCH(B640,기업의이해[name],0))</f>
        <v>#N/A</v>
      </c>
      <c r="F640" s="179">
        <f>+TABLE!U634</f>
        <v>0</v>
      </c>
      <c r="G640" s="177" t="str">
        <f>TEXT(TABLE!R634,"0000-00-00")</f>
        <v>0000-00-00</v>
      </c>
      <c r="H640" s="59">
        <f>+TABLE!J634</f>
        <v>0</v>
      </c>
      <c r="I640" s="59">
        <f>+TABLE!K634</f>
        <v>0</v>
      </c>
      <c r="J640" s="59">
        <f>+TABLE!M634</f>
        <v>0</v>
      </c>
      <c r="K640" s="156">
        <f>+TABLE!P634</f>
        <v>0</v>
      </c>
      <c r="L640" s="156">
        <f>+TABLE!Q634</f>
        <v>0</v>
      </c>
      <c r="M640" s="138" t="str">
        <f>IFERROR(IF(MATCH($C640,'1. 개요'!$C$68:$C$78,0)&gt;0,"O"),"X")</f>
        <v>X</v>
      </c>
      <c r="N640" s="8" t="str">
        <f t="shared" si="85"/>
        <v>X</v>
      </c>
      <c r="O640" s="2" t="str" cm="1">
        <f t="array" ref="O640">IF($O$7="N/A",$N640,INDEX($P640:$S640,$O$2))</f>
        <v>X</v>
      </c>
      <c r="P640" s="38"/>
      <c r="Q640" s="1" t="str">
        <f t="shared" si="86"/>
        <v>O</v>
      </c>
      <c r="R640" s="38"/>
      <c r="S640" s="38"/>
      <c r="T640" s="8" t="str">
        <f t="shared" si="84"/>
        <v>O</v>
      </c>
      <c r="U640" s="8" t="e">
        <f t="shared" si="87"/>
        <v>#VALUE!</v>
      </c>
      <c r="V640" s="8" t="e">
        <f t="shared" si="88"/>
        <v>#VALUE!</v>
      </c>
      <c r="X640" s="4" t="str">
        <f t="shared" si="90"/>
        <v/>
      </c>
      <c r="Y640" s="4" t="str">
        <f t="shared" si="91"/>
        <v/>
      </c>
      <c r="Z640" s="4" t="str">
        <f t="shared" ref="Y640:AG668" si="92">IF(Z$7="N/A", "", COUNTIF($D640:$E640, "*" &amp; Z$7 &amp; "*"))</f>
        <v/>
      </c>
      <c r="AA640" s="4" t="str">
        <f t="shared" si="92"/>
        <v/>
      </c>
      <c r="AB640" s="4" t="str">
        <f t="shared" si="92"/>
        <v/>
      </c>
      <c r="AC640" s="4" t="str">
        <f t="shared" si="92"/>
        <v/>
      </c>
      <c r="AD640" s="4" t="str">
        <f t="shared" si="92"/>
        <v/>
      </c>
      <c r="AE640" s="4" t="str">
        <f t="shared" si="92"/>
        <v/>
      </c>
      <c r="AF640" s="4" t="str">
        <f t="shared" si="92"/>
        <v/>
      </c>
      <c r="AG640" s="4" t="str">
        <f t="shared" si="92"/>
        <v/>
      </c>
    </row>
    <row r="641" spans="1:33">
      <c r="A641" s="6">
        <f t="shared" si="89"/>
        <v>634</v>
      </c>
      <c r="B641" s="36">
        <f>TABLE!E635</f>
        <v>0</v>
      </c>
      <c r="C641" s="36">
        <f>TABLE!F635</f>
        <v>0</v>
      </c>
      <c r="D641" s="155">
        <f>TABLE!S635</f>
        <v>0</v>
      </c>
      <c r="E641" s="176" t="e">
        <f>INDEX(기업의이해[description],MATCH(B641,기업의이해[name],0))</f>
        <v>#N/A</v>
      </c>
      <c r="F641" s="179">
        <f>+TABLE!U635</f>
        <v>0</v>
      </c>
      <c r="G641" s="177" t="str">
        <f>TEXT(TABLE!R635,"0000-00-00")</f>
        <v>0000-00-00</v>
      </c>
      <c r="H641" s="59">
        <f>+TABLE!J635</f>
        <v>0</v>
      </c>
      <c r="I641" s="59">
        <f>+TABLE!K635</f>
        <v>0</v>
      </c>
      <c r="J641" s="59">
        <f>+TABLE!M635</f>
        <v>0</v>
      </c>
      <c r="K641" s="156">
        <f>+TABLE!P635</f>
        <v>0</v>
      </c>
      <c r="L641" s="156">
        <f>+TABLE!Q635</f>
        <v>0</v>
      </c>
      <c r="M641" s="138" t="str">
        <f>IFERROR(IF(MATCH($C641,'1. 개요'!$C$68:$C$78,0)&gt;0,"O"),"X")</f>
        <v>X</v>
      </c>
      <c r="N641" s="8" t="str">
        <f t="shared" si="85"/>
        <v>X</v>
      </c>
      <c r="O641" s="2" t="str" cm="1">
        <f t="array" ref="O641">IF($O$7="N/A",$N641,INDEX($P641:$S641,$O$2))</f>
        <v>X</v>
      </c>
      <c r="P641" s="38"/>
      <c r="Q641" s="1" t="str">
        <f t="shared" si="86"/>
        <v>O</v>
      </c>
      <c r="R641" s="38"/>
      <c r="S641" s="38"/>
      <c r="T641" s="8" t="str">
        <f t="shared" si="84"/>
        <v>O</v>
      </c>
      <c r="U641" s="8" t="e">
        <f t="shared" si="87"/>
        <v>#VALUE!</v>
      </c>
      <c r="V641" s="8" t="e">
        <f t="shared" si="88"/>
        <v>#VALUE!</v>
      </c>
      <c r="X641" s="4" t="str">
        <f t="shared" si="90"/>
        <v/>
      </c>
      <c r="Y641" s="4" t="str">
        <f t="shared" si="92"/>
        <v/>
      </c>
      <c r="Z641" s="4" t="str">
        <f t="shared" si="92"/>
        <v/>
      </c>
      <c r="AA641" s="4" t="str">
        <f t="shared" si="92"/>
        <v/>
      </c>
      <c r="AB641" s="4" t="str">
        <f t="shared" si="92"/>
        <v/>
      </c>
      <c r="AC641" s="4" t="str">
        <f t="shared" si="92"/>
        <v/>
      </c>
      <c r="AD641" s="4" t="str">
        <f t="shared" si="92"/>
        <v/>
      </c>
      <c r="AE641" s="4" t="str">
        <f t="shared" si="92"/>
        <v/>
      </c>
      <c r="AF641" s="4" t="str">
        <f t="shared" si="92"/>
        <v/>
      </c>
      <c r="AG641" s="4" t="str">
        <f t="shared" si="92"/>
        <v/>
      </c>
    </row>
    <row r="642" spans="1:33">
      <c r="A642" s="6">
        <f t="shared" si="89"/>
        <v>635</v>
      </c>
      <c r="B642" s="36">
        <f>TABLE!E636</f>
        <v>0</v>
      </c>
      <c r="C642" s="36">
        <f>TABLE!F636</f>
        <v>0</v>
      </c>
      <c r="D642" s="155">
        <f>TABLE!S636</f>
        <v>0</v>
      </c>
      <c r="E642" s="176" t="e">
        <f>INDEX(기업의이해[description],MATCH(B642,기업의이해[name],0))</f>
        <v>#N/A</v>
      </c>
      <c r="F642" s="179">
        <f>+TABLE!U636</f>
        <v>0</v>
      </c>
      <c r="G642" s="177" t="str">
        <f>TEXT(TABLE!R636,"0000-00-00")</f>
        <v>0000-00-00</v>
      </c>
      <c r="H642" s="59">
        <f>+TABLE!J636</f>
        <v>0</v>
      </c>
      <c r="I642" s="59">
        <f>+TABLE!K636</f>
        <v>0</v>
      </c>
      <c r="J642" s="59">
        <f>+TABLE!M636</f>
        <v>0</v>
      </c>
      <c r="K642" s="156">
        <f>+TABLE!P636</f>
        <v>0</v>
      </c>
      <c r="L642" s="156">
        <f>+TABLE!Q636</f>
        <v>0</v>
      </c>
      <c r="M642" s="138" t="str">
        <f>IFERROR(IF(MATCH($C642,'1. 개요'!$C$68:$C$78,0)&gt;0,"O"),"X")</f>
        <v>X</v>
      </c>
      <c r="N642" s="8" t="str">
        <f t="shared" si="85"/>
        <v>X</v>
      </c>
      <c r="O642" s="2" t="str" cm="1">
        <f t="array" ref="O642">IF($O$7="N/A",$N642,INDEX($P642:$S642,$O$2))</f>
        <v>X</v>
      </c>
      <c r="P642" s="38"/>
      <c r="Q642" s="1" t="str">
        <f t="shared" si="86"/>
        <v>O</v>
      </c>
      <c r="R642" s="38"/>
      <c r="S642" s="38"/>
      <c r="T642" s="8" t="str">
        <f t="shared" si="84"/>
        <v>O</v>
      </c>
      <c r="U642" s="8" t="e">
        <f t="shared" si="87"/>
        <v>#VALUE!</v>
      </c>
      <c r="V642" s="8" t="e">
        <f t="shared" si="88"/>
        <v>#VALUE!</v>
      </c>
      <c r="X642" s="4" t="str">
        <f t="shared" si="90"/>
        <v/>
      </c>
      <c r="Y642" s="4" t="str">
        <f t="shared" si="92"/>
        <v/>
      </c>
      <c r="Z642" s="4" t="str">
        <f t="shared" si="92"/>
        <v/>
      </c>
      <c r="AA642" s="4" t="str">
        <f t="shared" si="92"/>
        <v/>
      </c>
      <c r="AB642" s="4" t="str">
        <f t="shared" si="92"/>
        <v/>
      </c>
      <c r="AC642" s="4" t="str">
        <f t="shared" si="92"/>
        <v/>
      </c>
      <c r="AD642" s="4" t="str">
        <f t="shared" si="92"/>
        <v/>
      </c>
      <c r="AE642" s="4" t="str">
        <f t="shared" si="92"/>
        <v/>
      </c>
      <c r="AF642" s="4" t="str">
        <f t="shared" si="92"/>
        <v/>
      </c>
      <c r="AG642" s="4" t="str">
        <f t="shared" si="92"/>
        <v/>
      </c>
    </row>
    <row r="643" spans="1:33">
      <c r="A643" s="6">
        <f t="shared" si="89"/>
        <v>636</v>
      </c>
      <c r="B643" s="36">
        <f>TABLE!E637</f>
        <v>0</v>
      </c>
      <c r="C643" s="36">
        <f>TABLE!F637</f>
        <v>0</v>
      </c>
      <c r="D643" s="155">
        <f>TABLE!S637</f>
        <v>0</v>
      </c>
      <c r="E643" s="176" t="e">
        <f>INDEX(기업의이해[description],MATCH(B643,기업의이해[name],0))</f>
        <v>#N/A</v>
      </c>
      <c r="F643" s="179">
        <f>+TABLE!U637</f>
        <v>0</v>
      </c>
      <c r="G643" s="177" t="str">
        <f>TEXT(TABLE!R637,"0000-00-00")</f>
        <v>0000-00-00</v>
      </c>
      <c r="H643" s="59">
        <f>+TABLE!J637</f>
        <v>0</v>
      </c>
      <c r="I643" s="59">
        <f>+TABLE!K637</f>
        <v>0</v>
      </c>
      <c r="J643" s="59">
        <f>+TABLE!M637</f>
        <v>0</v>
      </c>
      <c r="K643" s="156">
        <f>+TABLE!P637</f>
        <v>0</v>
      </c>
      <c r="L643" s="156">
        <f>+TABLE!Q637</f>
        <v>0</v>
      </c>
      <c r="M643" s="138" t="str">
        <f>IFERROR(IF(MATCH($C643,'1. 개요'!$C$68:$C$78,0)&gt;0,"O"),"X")</f>
        <v>X</v>
      </c>
      <c r="N643" s="8" t="str">
        <f t="shared" si="85"/>
        <v>X</v>
      </c>
      <c r="O643" s="2" t="str" cm="1">
        <f t="array" ref="O643">IF($O$7="N/A",$N643,INDEX($P643:$S643,$O$2))</f>
        <v>X</v>
      </c>
      <c r="P643" s="38"/>
      <c r="Q643" s="1" t="str">
        <f t="shared" si="86"/>
        <v>O</v>
      </c>
      <c r="R643" s="38"/>
      <c r="S643" s="38"/>
      <c r="T643" s="8" t="str">
        <f t="shared" si="84"/>
        <v>O</v>
      </c>
      <c r="U643" s="8" t="e">
        <f t="shared" si="87"/>
        <v>#VALUE!</v>
      </c>
      <c r="V643" s="8" t="e">
        <f t="shared" si="88"/>
        <v>#VALUE!</v>
      </c>
      <c r="X643" s="4" t="str">
        <f t="shared" si="90"/>
        <v/>
      </c>
      <c r="Y643" s="4" t="str">
        <f t="shared" si="92"/>
        <v/>
      </c>
      <c r="Z643" s="4" t="str">
        <f t="shared" si="92"/>
        <v/>
      </c>
      <c r="AA643" s="4" t="str">
        <f t="shared" si="92"/>
        <v/>
      </c>
      <c r="AB643" s="4" t="str">
        <f t="shared" si="92"/>
        <v/>
      </c>
      <c r="AC643" s="4" t="str">
        <f t="shared" si="92"/>
        <v/>
      </c>
      <c r="AD643" s="4" t="str">
        <f t="shared" si="92"/>
        <v/>
      </c>
      <c r="AE643" s="4" t="str">
        <f t="shared" si="92"/>
        <v/>
      </c>
      <c r="AF643" s="4" t="str">
        <f t="shared" si="92"/>
        <v/>
      </c>
      <c r="AG643" s="4" t="str">
        <f t="shared" si="92"/>
        <v/>
      </c>
    </row>
    <row r="644" spans="1:33">
      <c r="A644" s="6">
        <f t="shared" si="89"/>
        <v>637</v>
      </c>
      <c r="B644" s="36">
        <f>TABLE!E638</f>
        <v>0</v>
      </c>
      <c r="C644" s="36">
        <f>TABLE!F638</f>
        <v>0</v>
      </c>
      <c r="D644" s="155">
        <f>TABLE!S638</f>
        <v>0</v>
      </c>
      <c r="E644" s="176" t="e">
        <f>INDEX(기업의이해[description],MATCH(B644,기업의이해[name],0))</f>
        <v>#N/A</v>
      </c>
      <c r="F644" s="179">
        <f>+TABLE!U638</f>
        <v>0</v>
      </c>
      <c r="G644" s="177" t="str">
        <f>TEXT(TABLE!R638,"0000-00-00")</f>
        <v>0000-00-00</v>
      </c>
      <c r="H644" s="59">
        <f>+TABLE!J638</f>
        <v>0</v>
      </c>
      <c r="I644" s="59">
        <f>+TABLE!K638</f>
        <v>0</v>
      </c>
      <c r="J644" s="59">
        <f>+TABLE!M638</f>
        <v>0</v>
      </c>
      <c r="K644" s="156">
        <f>+TABLE!P638</f>
        <v>0</v>
      </c>
      <c r="L644" s="156">
        <f>+TABLE!Q638</f>
        <v>0</v>
      </c>
      <c r="M644" s="138" t="str">
        <f>IFERROR(IF(MATCH($C644,'1. 개요'!$C$68:$C$78,0)&gt;0,"O"),"X")</f>
        <v>X</v>
      </c>
      <c r="N644" s="8" t="str">
        <f t="shared" si="85"/>
        <v>X</v>
      </c>
      <c r="O644" s="2" t="str" cm="1">
        <f t="array" ref="O644">IF($O$7="N/A",$N644,INDEX($P644:$S644,$O$2))</f>
        <v>X</v>
      </c>
      <c r="P644" s="38"/>
      <c r="Q644" s="1" t="str">
        <f t="shared" si="86"/>
        <v>O</v>
      </c>
      <c r="R644" s="38"/>
      <c r="S644" s="38"/>
      <c r="T644" s="8" t="str">
        <f t="shared" si="84"/>
        <v>O</v>
      </c>
      <c r="U644" s="8" t="e">
        <f t="shared" si="87"/>
        <v>#VALUE!</v>
      </c>
      <c r="V644" s="8" t="e">
        <f t="shared" si="88"/>
        <v>#VALUE!</v>
      </c>
      <c r="X644" s="4" t="str">
        <f t="shared" si="90"/>
        <v/>
      </c>
      <c r="Y644" s="4" t="str">
        <f t="shared" si="92"/>
        <v/>
      </c>
      <c r="Z644" s="4" t="str">
        <f t="shared" si="92"/>
        <v/>
      </c>
      <c r="AA644" s="4" t="str">
        <f t="shared" si="92"/>
        <v/>
      </c>
      <c r="AB644" s="4" t="str">
        <f t="shared" si="92"/>
        <v/>
      </c>
      <c r="AC644" s="4" t="str">
        <f t="shared" si="92"/>
        <v/>
      </c>
      <c r="AD644" s="4" t="str">
        <f t="shared" si="92"/>
        <v/>
      </c>
      <c r="AE644" s="4" t="str">
        <f t="shared" si="92"/>
        <v/>
      </c>
      <c r="AF644" s="4" t="str">
        <f t="shared" si="92"/>
        <v/>
      </c>
      <c r="AG644" s="4" t="str">
        <f t="shared" si="92"/>
        <v/>
      </c>
    </row>
    <row r="645" spans="1:33">
      <c r="A645" s="137">
        <f t="shared" si="89"/>
        <v>638</v>
      </c>
      <c r="B645" s="36">
        <f>TABLE!E639</f>
        <v>0</v>
      </c>
      <c r="C645" s="36">
        <f>TABLE!F639</f>
        <v>0</v>
      </c>
      <c r="D645" s="155">
        <f>TABLE!S639</f>
        <v>0</v>
      </c>
      <c r="E645" s="176" t="e">
        <f>INDEX(기업의이해[description],MATCH(B645,기업의이해[name],0))</f>
        <v>#N/A</v>
      </c>
      <c r="F645" s="179">
        <f>+TABLE!U639</f>
        <v>0</v>
      </c>
      <c r="G645" s="177" t="str">
        <f>TEXT(TABLE!R639,"0000-00-00")</f>
        <v>0000-00-00</v>
      </c>
      <c r="H645" s="59">
        <f>+TABLE!J639</f>
        <v>0</v>
      </c>
      <c r="I645" s="59">
        <f>+TABLE!K639</f>
        <v>0</v>
      </c>
      <c r="J645" s="59">
        <f>+TABLE!M639</f>
        <v>0</v>
      </c>
      <c r="K645" s="156">
        <f>+TABLE!P639</f>
        <v>0</v>
      </c>
      <c r="L645" s="156">
        <f>+TABLE!Q639</f>
        <v>0</v>
      </c>
      <c r="M645" s="138" t="str">
        <f>IFERROR(IF(MATCH($C645,'1. 개요'!$C$68:$C$78,0)&gt;0,"O"),"X")</f>
        <v>X</v>
      </c>
      <c r="N645" s="8" t="str">
        <f t="shared" si="85"/>
        <v>X</v>
      </c>
      <c r="O645" s="2" t="str" cm="1">
        <f t="array" ref="O645">IF($O$7="N/A",$N645,INDEX($P645:$S645,$O$2))</f>
        <v>X</v>
      </c>
      <c r="P645" s="38"/>
      <c r="Q645" s="1" t="str">
        <f t="shared" si="86"/>
        <v>O</v>
      </c>
      <c r="R645" s="38"/>
      <c r="S645" s="38"/>
      <c r="T645" s="8" t="str">
        <f t="shared" si="84"/>
        <v>O</v>
      </c>
      <c r="U645" s="8" t="e">
        <f t="shared" si="87"/>
        <v>#VALUE!</v>
      </c>
      <c r="V645" s="8" t="e">
        <f t="shared" si="88"/>
        <v>#VALUE!</v>
      </c>
      <c r="X645" s="4" t="str">
        <f t="shared" si="90"/>
        <v/>
      </c>
      <c r="Y645" s="4" t="str">
        <f t="shared" si="92"/>
        <v/>
      </c>
      <c r="Z645" s="4" t="str">
        <f t="shared" si="92"/>
        <v/>
      </c>
      <c r="AA645" s="4" t="str">
        <f t="shared" si="92"/>
        <v/>
      </c>
      <c r="AB645" s="4" t="str">
        <f t="shared" si="92"/>
        <v/>
      </c>
      <c r="AC645" s="4" t="str">
        <f t="shared" si="92"/>
        <v/>
      </c>
      <c r="AD645" s="4" t="str">
        <f t="shared" si="92"/>
        <v/>
      </c>
      <c r="AE645" s="4" t="str">
        <f t="shared" si="92"/>
        <v/>
      </c>
      <c r="AF645" s="4" t="str">
        <f t="shared" si="92"/>
        <v/>
      </c>
      <c r="AG645" s="4" t="str">
        <f t="shared" si="92"/>
        <v/>
      </c>
    </row>
    <row r="646" spans="1:33">
      <c r="A646" s="6">
        <f t="shared" si="89"/>
        <v>639</v>
      </c>
      <c r="B646" s="36">
        <f>TABLE!E640</f>
        <v>0</v>
      </c>
      <c r="C646" s="36">
        <f>TABLE!F640</f>
        <v>0</v>
      </c>
      <c r="D646" s="155">
        <f>TABLE!S640</f>
        <v>0</v>
      </c>
      <c r="E646" s="176" t="e">
        <f>INDEX(기업의이해[description],MATCH(B646,기업의이해[name],0))</f>
        <v>#N/A</v>
      </c>
      <c r="F646" s="179">
        <f>+TABLE!U640</f>
        <v>0</v>
      </c>
      <c r="G646" s="177" t="str">
        <f>TEXT(TABLE!R640,"0000-00-00")</f>
        <v>0000-00-00</v>
      </c>
      <c r="H646" s="59">
        <f>+TABLE!J640</f>
        <v>0</v>
      </c>
      <c r="I646" s="59">
        <f>+TABLE!K640</f>
        <v>0</v>
      </c>
      <c r="J646" s="59">
        <f>+TABLE!M640</f>
        <v>0</v>
      </c>
      <c r="K646" s="156">
        <f>+TABLE!P640</f>
        <v>0</v>
      </c>
      <c r="L646" s="156">
        <f>+TABLE!Q640</f>
        <v>0</v>
      </c>
      <c r="M646" s="138" t="str">
        <f>IFERROR(IF(MATCH($C646,'1. 개요'!$C$68:$C$78,0)&gt;0,"O"),"X")</f>
        <v>X</v>
      </c>
      <c r="N646" s="8" t="str">
        <f t="shared" si="85"/>
        <v>X</v>
      </c>
      <c r="O646" s="2" t="str" cm="1">
        <f t="array" ref="O646">IF($O$7="N/A",$N646,INDEX($P646:$S646,$O$2))</f>
        <v>X</v>
      </c>
      <c r="P646" s="38"/>
      <c r="Q646" s="1" t="str">
        <f t="shared" si="86"/>
        <v>O</v>
      </c>
      <c r="R646" s="38"/>
      <c r="S646" s="38"/>
      <c r="T646" s="8" t="str">
        <f t="shared" si="84"/>
        <v>O</v>
      </c>
      <c r="U646" s="8" t="e">
        <f t="shared" si="87"/>
        <v>#VALUE!</v>
      </c>
      <c r="V646" s="8" t="e">
        <f t="shared" si="88"/>
        <v>#VALUE!</v>
      </c>
      <c r="X646" s="4" t="str">
        <f t="shared" si="90"/>
        <v/>
      </c>
      <c r="Y646" s="4" t="str">
        <f t="shared" si="92"/>
        <v/>
      </c>
      <c r="Z646" s="4" t="str">
        <f t="shared" si="92"/>
        <v/>
      </c>
      <c r="AA646" s="4" t="str">
        <f t="shared" si="92"/>
        <v/>
      </c>
      <c r="AB646" s="4" t="str">
        <f t="shared" si="92"/>
        <v/>
      </c>
      <c r="AC646" s="4" t="str">
        <f t="shared" si="92"/>
        <v/>
      </c>
      <c r="AD646" s="4" t="str">
        <f t="shared" si="92"/>
        <v/>
      </c>
      <c r="AE646" s="4" t="str">
        <f t="shared" si="92"/>
        <v/>
      </c>
      <c r="AF646" s="4" t="str">
        <f t="shared" si="92"/>
        <v/>
      </c>
      <c r="AG646" s="4" t="str">
        <f t="shared" si="92"/>
        <v/>
      </c>
    </row>
    <row r="647" spans="1:33">
      <c r="A647" s="6">
        <f t="shared" si="89"/>
        <v>640</v>
      </c>
      <c r="B647" s="36">
        <f>TABLE!E641</f>
        <v>0</v>
      </c>
      <c r="C647" s="36">
        <f>TABLE!F641</f>
        <v>0</v>
      </c>
      <c r="D647" s="155">
        <f>TABLE!S641</f>
        <v>0</v>
      </c>
      <c r="E647" s="176" t="e">
        <f>INDEX(기업의이해[description],MATCH(B647,기업의이해[name],0))</f>
        <v>#N/A</v>
      </c>
      <c r="F647" s="179">
        <f>+TABLE!U641</f>
        <v>0</v>
      </c>
      <c r="G647" s="177" t="str">
        <f>TEXT(TABLE!R641,"0000-00-00")</f>
        <v>0000-00-00</v>
      </c>
      <c r="H647" s="59">
        <f>+TABLE!J641</f>
        <v>0</v>
      </c>
      <c r="I647" s="59">
        <f>+TABLE!K641</f>
        <v>0</v>
      </c>
      <c r="J647" s="59">
        <f>+TABLE!M641</f>
        <v>0</v>
      </c>
      <c r="K647" s="156">
        <f>+TABLE!P641</f>
        <v>0</v>
      </c>
      <c r="L647" s="156">
        <f>+TABLE!Q641</f>
        <v>0</v>
      </c>
      <c r="M647" s="138" t="str">
        <f>IFERROR(IF(MATCH($C647,'1. 개요'!$C$68:$C$78,0)&gt;0,"O"),"X")</f>
        <v>X</v>
      </c>
      <c r="N647" s="8" t="str">
        <f t="shared" si="85"/>
        <v>X</v>
      </c>
      <c r="O647" s="2" t="str" cm="1">
        <f t="array" ref="O647">IF($O$7="N/A",$N647,INDEX($P647:$S647,$O$2))</f>
        <v>X</v>
      </c>
      <c r="P647" s="38"/>
      <c r="Q647" s="1" t="str">
        <f t="shared" si="86"/>
        <v>O</v>
      </c>
      <c r="R647" s="38"/>
      <c r="S647" s="38"/>
      <c r="T647" s="8" t="str">
        <f t="shared" si="84"/>
        <v>O</v>
      </c>
      <c r="U647" s="8" t="e">
        <f t="shared" si="87"/>
        <v>#VALUE!</v>
      </c>
      <c r="V647" s="8" t="e">
        <f t="shared" si="88"/>
        <v>#VALUE!</v>
      </c>
      <c r="X647" s="4" t="str">
        <f t="shared" si="90"/>
        <v/>
      </c>
      <c r="Y647" s="4" t="str">
        <f t="shared" si="92"/>
        <v/>
      </c>
      <c r="Z647" s="4" t="str">
        <f t="shared" si="92"/>
        <v/>
      </c>
      <c r="AA647" s="4" t="str">
        <f t="shared" si="92"/>
        <v/>
      </c>
      <c r="AB647" s="4" t="str">
        <f t="shared" si="92"/>
        <v/>
      </c>
      <c r="AC647" s="4" t="str">
        <f t="shared" si="92"/>
        <v/>
      </c>
      <c r="AD647" s="4" t="str">
        <f t="shared" si="92"/>
        <v/>
      </c>
      <c r="AE647" s="4" t="str">
        <f t="shared" si="92"/>
        <v/>
      </c>
      <c r="AF647" s="4" t="str">
        <f t="shared" si="92"/>
        <v/>
      </c>
      <c r="AG647" s="4" t="str">
        <f t="shared" si="92"/>
        <v/>
      </c>
    </row>
    <row r="648" spans="1:33">
      <c r="A648" s="6">
        <f t="shared" si="89"/>
        <v>641</v>
      </c>
      <c r="B648" s="36">
        <f>TABLE!E642</f>
        <v>0</v>
      </c>
      <c r="C648" s="36">
        <f>TABLE!F642</f>
        <v>0</v>
      </c>
      <c r="D648" s="155">
        <f>TABLE!S642</f>
        <v>0</v>
      </c>
      <c r="E648" s="176" t="e">
        <f>INDEX(기업의이해[description],MATCH(B648,기업의이해[name],0))</f>
        <v>#N/A</v>
      </c>
      <c r="F648" s="179">
        <f>+TABLE!U642</f>
        <v>0</v>
      </c>
      <c r="G648" s="177" t="str">
        <f>TEXT(TABLE!R642,"0000-00-00")</f>
        <v>0000-00-00</v>
      </c>
      <c r="H648" s="59">
        <f>+TABLE!J642</f>
        <v>0</v>
      </c>
      <c r="I648" s="59">
        <f>+TABLE!K642</f>
        <v>0</v>
      </c>
      <c r="J648" s="59">
        <f>+TABLE!M642</f>
        <v>0</v>
      </c>
      <c r="K648" s="156">
        <f>+TABLE!P642</f>
        <v>0</v>
      </c>
      <c r="L648" s="156">
        <f>+TABLE!Q642</f>
        <v>0</v>
      </c>
      <c r="M648" s="138" t="str">
        <f>IFERROR(IF(MATCH($C648,'1. 개요'!$C$68:$C$78,0)&gt;0,"O"),"X")</f>
        <v>X</v>
      </c>
      <c r="N648" s="8" t="str">
        <f t="shared" si="85"/>
        <v>X</v>
      </c>
      <c r="O648" s="2" t="str" cm="1">
        <f t="array" ref="O648">IF($O$7="N/A",$N648,INDEX($P648:$S648,$O$2))</f>
        <v>X</v>
      </c>
      <c r="P648" s="38"/>
      <c r="Q648" s="1" t="str">
        <f t="shared" si="86"/>
        <v>O</v>
      </c>
      <c r="R648" s="38"/>
      <c r="S648" s="38"/>
      <c r="T648" s="8" t="str">
        <f t="shared" ref="T648:T711" si="93">IF(OR(K648="정지",L648="관리"),"X","O")</f>
        <v>O</v>
      </c>
      <c r="U648" s="8" t="e">
        <f t="shared" si="87"/>
        <v>#VALUE!</v>
      </c>
      <c r="V648" s="8" t="e">
        <f t="shared" si="88"/>
        <v>#VALUE!</v>
      </c>
      <c r="X648" s="4" t="str">
        <f t="shared" si="90"/>
        <v/>
      </c>
      <c r="Y648" s="4" t="str">
        <f t="shared" si="92"/>
        <v/>
      </c>
      <c r="Z648" s="4" t="str">
        <f t="shared" si="92"/>
        <v/>
      </c>
      <c r="AA648" s="4" t="str">
        <f t="shared" si="92"/>
        <v/>
      </c>
      <c r="AB648" s="4" t="str">
        <f t="shared" si="92"/>
        <v/>
      </c>
      <c r="AC648" s="4" t="str">
        <f t="shared" si="92"/>
        <v/>
      </c>
      <c r="AD648" s="4" t="str">
        <f t="shared" si="92"/>
        <v/>
      </c>
      <c r="AE648" s="4" t="str">
        <f t="shared" si="92"/>
        <v/>
      </c>
      <c r="AF648" s="4" t="str">
        <f t="shared" si="92"/>
        <v/>
      </c>
      <c r="AG648" s="4" t="str">
        <f t="shared" si="92"/>
        <v/>
      </c>
    </row>
    <row r="649" spans="1:33">
      <c r="A649" s="6">
        <f t="shared" si="89"/>
        <v>642</v>
      </c>
      <c r="B649" s="36">
        <f>TABLE!E643</f>
        <v>0</v>
      </c>
      <c r="C649" s="36">
        <f>TABLE!F643</f>
        <v>0</v>
      </c>
      <c r="D649" s="155">
        <f>TABLE!S643</f>
        <v>0</v>
      </c>
      <c r="E649" s="176" t="e">
        <f>INDEX(기업의이해[description],MATCH(B649,기업의이해[name],0))</f>
        <v>#N/A</v>
      </c>
      <c r="F649" s="179">
        <f>+TABLE!U643</f>
        <v>0</v>
      </c>
      <c r="G649" s="177" t="str">
        <f>TEXT(TABLE!R643,"0000-00-00")</f>
        <v>0000-00-00</v>
      </c>
      <c r="H649" s="59">
        <f>+TABLE!J643</f>
        <v>0</v>
      </c>
      <c r="I649" s="59">
        <f>+TABLE!K643</f>
        <v>0</v>
      </c>
      <c r="J649" s="59">
        <f>+TABLE!M643</f>
        <v>0</v>
      </c>
      <c r="K649" s="156">
        <f>+TABLE!P643</f>
        <v>0</v>
      </c>
      <c r="L649" s="156">
        <f>+TABLE!Q643</f>
        <v>0</v>
      </c>
      <c r="M649" s="138" t="str">
        <f>IFERROR(IF(MATCH($C649,'1. 개요'!$C$68:$C$78,0)&gt;0,"O"),"X")</f>
        <v>X</v>
      </c>
      <c r="N649" s="8" t="str">
        <f t="shared" ref="N649:N712" si="94">IF(SUM(X649:AG649)=0,"X","O")</f>
        <v>X</v>
      </c>
      <c r="O649" s="2" t="str" cm="1">
        <f t="array" ref="O649">IF($O$7="N/A",$N649,INDEX($P649:$S649,$O$2))</f>
        <v>X</v>
      </c>
      <c r="P649" s="38"/>
      <c r="Q649" s="1" t="str">
        <f t="shared" ref="Q649:Q712" si="95">IF(MIN($I649:$J649)&lt;0,"check","O")</f>
        <v>O</v>
      </c>
      <c r="R649" s="38"/>
      <c r="S649" s="38"/>
      <c r="T649" s="8" t="str">
        <f t="shared" si="93"/>
        <v>O</v>
      </c>
      <c r="U649" s="8" t="e">
        <f t="shared" ref="U649:U712" si="96">IF(($C$6-G649)&lt;730,"X","O")</f>
        <v>#VALUE!</v>
      </c>
      <c r="V649" s="8" t="e">
        <f t="shared" ref="V649:V712" si="97">IF(AND(M649="O", N649="O", O649="O", T649="O", U649="O"), "O", "X")</f>
        <v>#VALUE!</v>
      </c>
      <c r="X649" s="4" t="str">
        <f t="shared" si="90"/>
        <v/>
      </c>
      <c r="Y649" s="4" t="str">
        <f t="shared" si="92"/>
        <v/>
      </c>
      <c r="Z649" s="4" t="str">
        <f t="shared" si="92"/>
        <v/>
      </c>
      <c r="AA649" s="4" t="str">
        <f t="shared" si="92"/>
        <v/>
      </c>
      <c r="AB649" s="4" t="str">
        <f t="shared" si="92"/>
        <v/>
      </c>
      <c r="AC649" s="4" t="str">
        <f t="shared" si="92"/>
        <v/>
      </c>
      <c r="AD649" s="4" t="str">
        <f t="shared" si="92"/>
        <v/>
      </c>
      <c r="AE649" s="4" t="str">
        <f t="shared" si="92"/>
        <v/>
      </c>
      <c r="AF649" s="4" t="str">
        <f t="shared" si="92"/>
        <v/>
      </c>
      <c r="AG649" s="4" t="str">
        <f t="shared" si="92"/>
        <v/>
      </c>
    </row>
    <row r="650" spans="1:33">
      <c r="A650" s="6">
        <f t="shared" ref="A650:A713" si="98">A649+1</f>
        <v>643</v>
      </c>
      <c r="B650" s="36">
        <f>TABLE!E644</f>
        <v>0</v>
      </c>
      <c r="C650" s="36">
        <f>TABLE!F644</f>
        <v>0</v>
      </c>
      <c r="D650" s="155">
        <f>TABLE!S644</f>
        <v>0</v>
      </c>
      <c r="E650" s="176" t="e">
        <f>INDEX(기업의이해[description],MATCH(B650,기업의이해[name],0))</f>
        <v>#N/A</v>
      </c>
      <c r="F650" s="179">
        <f>+TABLE!U644</f>
        <v>0</v>
      </c>
      <c r="G650" s="177" t="str">
        <f>TEXT(TABLE!R644,"0000-00-00")</f>
        <v>0000-00-00</v>
      </c>
      <c r="H650" s="59">
        <f>+TABLE!J644</f>
        <v>0</v>
      </c>
      <c r="I650" s="59">
        <f>+TABLE!K644</f>
        <v>0</v>
      </c>
      <c r="J650" s="59">
        <f>+TABLE!M644</f>
        <v>0</v>
      </c>
      <c r="K650" s="156">
        <f>+TABLE!P644</f>
        <v>0</v>
      </c>
      <c r="L650" s="156">
        <f>+TABLE!Q644</f>
        <v>0</v>
      </c>
      <c r="M650" s="138" t="str">
        <f>IFERROR(IF(MATCH($C650,'1. 개요'!$C$68:$C$78,0)&gt;0,"O"),"X")</f>
        <v>X</v>
      </c>
      <c r="N650" s="8" t="str">
        <f t="shared" si="94"/>
        <v>X</v>
      </c>
      <c r="O650" s="2" t="str" cm="1">
        <f t="array" ref="O650">IF($O$7="N/A",$N650,INDEX($P650:$S650,$O$2))</f>
        <v>X</v>
      </c>
      <c r="P650" s="38"/>
      <c r="Q650" s="1" t="str">
        <f t="shared" si="95"/>
        <v>O</v>
      </c>
      <c r="R650" s="38"/>
      <c r="S650" s="38"/>
      <c r="T650" s="8" t="str">
        <f t="shared" si="93"/>
        <v>O</v>
      </c>
      <c r="U650" s="8" t="e">
        <f t="shared" si="96"/>
        <v>#VALUE!</v>
      </c>
      <c r="V650" s="8" t="e">
        <f t="shared" si="97"/>
        <v>#VALUE!</v>
      </c>
      <c r="X650" s="4" t="str">
        <f t="shared" ref="X650:X713" si="99">IF(X$7="N/A", "", COUNTIF($D650:$E650, "*" &amp; X$7 &amp; "*"))</f>
        <v/>
      </c>
      <c r="Y650" s="4" t="str">
        <f t="shared" si="92"/>
        <v/>
      </c>
      <c r="Z650" s="4" t="str">
        <f t="shared" si="92"/>
        <v/>
      </c>
      <c r="AA650" s="4" t="str">
        <f t="shared" si="92"/>
        <v/>
      </c>
      <c r="AB650" s="4" t="str">
        <f t="shared" si="92"/>
        <v/>
      </c>
      <c r="AC650" s="4" t="str">
        <f t="shared" si="92"/>
        <v/>
      </c>
      <c r="AD650" s="4" t="str">
        <f t="shared" si="92"/>
        <v/>
      </c>
      <c r="AE650" s="4" t="str">
        <f t="shared" si="92"/>
        <v/>
      </c>
      <c r="AF650" s="4" t="str">
        <f t="shared" si="92"/>
        <v/>
      </c>
      <c r="AG650" s="4" t="str">
        <f t="shared" si="92"/>
        <v/>
      </c>
    </row>
    <row r="651" spans="1:33">
      <c r="A651" s="6">
        <f t="shared" si="98"/>
        <v>644</v>
      </c>
      <c r="B651" s="36">
        <f>TABLE!E645</f>
        <v>0</v>
      </c>
      <c r="C651" s="36">
        <f>TABLE!F645</f>
        <v>0</v>
      </c>
      <c r="D651" s="155">
        <f>TABLE!S645</f>
        <v>0</v>
      </c>
      <c r="E651" s="176" t="e">
        <f>INDEX(기업의이해[description],MATCH(B651,기업의이해[name],0))</f>
        <v>#N/A</v>
      </c>
      <c r="F651" s="179">
        <f>+TABLE!U645</f>
        <v>0</v>
      </c>
      <c r="G651" s="177" t="str">
        <f>TEXT(TABLE!R645,"0000-00-00")</f>
        <v>0000-00-00</v>
      </c>
      <c r="H651" s="59">
        <f>+TABLE!J645</f>
        <v>0</v>
      </c>
      <c r="I651" s="59">
        <f>+TABLE!K645</f>
        <v>0</v>
      </c>
      <c r="J651" s="59">
        <f>+TABLE!M645</f>
        <v>0</v>
      </c>
      <c r="K651" s="156">
        <f>+TABLE!P645</f>
        <v>0</v>
      </c>
      <c r="L651" s="156">
        <f>+TABLE!Q645</f>
        <v>0</v>
      </c>
      <c r="M651" s="138" t="str">
        <f>IFERROR(IF(MATCH($C651,'1. 개요'!$C$68:$C$78,0)&gt;0,"O"),"X")</f>
        <v>X</v>
      </c>
      <c r="N651" s="8" t="str">
        <f t="shared" si="94"/>
        <v>X</v>
      </c>
      <c r="O651" s="2" t="str" cm="1">
        <f t="array" ref="O651">IF($O$7="N/A",$N651,INDEX($P651:$S651,$O$2))</f>
        <v>X</v>
      </c>
      <c r="P651" s="38"/>
      <c r="Q651" s="1" t="str">
        <f t="shared" si="95"/>
        <v>O</v>
      </c>
      <c r="R651" s="38"/>
      <c r="S651" s="38"/>
      <c r="T651" s="8" t="str">
        <f t="shared" si="93"/>
        <v>O</v>
      </c>
      <c r="U651" s="8" t="e">
        <f t="shared" si="96"/>
        <v>#VALUE!</v>
      </c>
      <c r="V651" s="8" t="e">
        <f t="shared" si="97"/>
        <v>#VALUE!</v>
      </c>
      <c r="X651" s="4" t="str">
        <f t="shared" si="99"/>
        <v/>
      </c>
      <c r="Y651" s="4" t="str">
        <f t="shared" si="92"/>
        <v/>
      </c>
      <c r="Z651" s="4" t="str">
        <f t="shared" si="92"/>
        <v/>
      </c>
      <c r="AA651" s="4" t="str">
        <f t="shared" si="92"/>
        <v/>
      </c>
      <c r="AB651" s="4" t="str">
        <f t="shared" si="92"/>
        <v/>
      </c>
      <c r="AC651" s="4" t="str">
        <f t="shared" si="92"/>
        <v/>
      </c>
      <c r="AD651" s="4" t="str">
        <f t="shared" si="92"/>
        <v/>
      </c>
      <c r="AE651" s="4" t="str">
        <f t="shared" si="92"/>
        <v/>
      </c>
      <c r="AF651" s="4" t="str">
        <f t="shared" si="92"/>
        <v/>
      </c>
      <c r="AG651" s="4" t="str">
        <f t="shared" si="92"/>
        <v/>
      </c>
    </row>
    <row r="652" spans="1:33">
      <c r="A652" s="6">
        <f t="shared" si="98"/>
        <v>645</v>
      </c>
      <c r="B652" s="36">
        <f>TABLE!E646</f>
        <v>0</v>
      </c>
      <c r="C652" s="36">
        <f>TABLE!F646</f>
        <v>0</v>
      </c>
      <c r="D652" s="155">
        <f>TABLE!S646</f>
        <v>0</v>
      </c>
      <c r="E652" s="176" t="e">
        <f>INDEX(기업의이해[description],MATCH(B652,기업의이해[name],0))</f>
        <v>#N/A</v>
      </c>
      <c r="F652" s="179">
        <f>+TABLE!U646</f>
        <v>0</v>
      </c>
      <c r="G652" s="177" t="str">
        <f>TEXT(TABLE!R646,"0000-00-00")</f>
        <v>0000-00-00</v>
      </c>
      <c r="H652" s="59">
        <f>+TABLE!J646</f>
        <v>0</v>
      </c>
      <c r="I652" s="59">
        <f>+TABLE!K646</f>
        <v>0</v>
      </c>
      <c r="J652" s="59">
        <f>+TABLE!M646</f>
        <v>0</v>
      </c>
      <c r="K652" s="156">
        <f>+TABLE!P646</f>
        <v>0</v>
      </c>
      <c r="L652" s="156">
        <f>+TABLE!Q646</f>
        <v>0</v>
      </c>
      <c r="M652" s="138" t="str">
        <f>IFERROR(IF(MATCH($C652,'1. 개요'!$C$68:$C$78,0)&gt;0,"O"),"X")</f>
        <v>X</v>
      </c>
      <c r="N652" s="8" t="str">
        <f t="shared" si="94"/>
        <v>X</v>
      </c>
      <c r="O652" s="2" t="str" cm="1">
        <f t="array" ref="O652">IF($O$7="N/A",$N652,INDEX($P652:$S652,$O$2))</f>
        <v>X</v>
      </c>
      <c r="P652" s="38"/>
      <c r="Q652" s="1" t="str">
        <f t="shared" si="95"/>
        <v>O</v>
      </c>
      <c r="R652" s="38"/>
      <c r="S652" s="38"/>
      <c r="T652" s="8" t="str">
        <f t="shared" si="93"/>
        <v>O</v>
      </c>
      <c r="U652" s="8" t="e">
        <f t="shared" si="96"/>
        <v>#VALUE!</v>
      </c>
      <c r="V652" s="8" t="e">
        <f t="shared" si="97"/>
        <v>#VALUE!</v>
      </c>
      <c r="X652" s="4" t="str">
        <f t="shared" si="99"/>
        <v/>
      </c>
      <c r="Y652" s="4" t="str">
        <f t="shared" si="92"/>
        <v/>
      </c>
      <c r="Z652" s="4" t="str">
        <f t="shared" si="92"/>
        <v/>
      </c>
      <c r="AA652" s="4" t="str">
        <f t="shared" si="92"/>
        <v/>
      </c>
      <c r="AB652" s="4" t="str">
        <f t="shared" si="92"/>
        <v/>
      </c>
      <c r="AC652" s="4" t="str">
        <f t="shared" si="92"/>
        <v/>
      </c>
      <c r="AD652" s="4" t="str">
        <f t="shared" si="92"/>
        <v/>
      </c>
      <c r="AE652" s="4" t="str">
        <f t="shared" si="92"/>
        <v/>
      </c>
      <c r="AF652" s="4" t="str">
        <f t="shared" si="92"/>
        <v/>
      </c>
      <c r="AG652" s="4" t="str">
        <f t="shared" si="92"/>
        <v/>
      </c>
    </row>
    <row r="653" spans="1:33">
      <c r="A653" s="6">
        <f t="shared" si="98"/>
        <v>646</v>
      </c>
      <c r="B653" s="36">
        <f>TABLE!E647</f>
        <v>0</v>
      </c>
      <c r="C653" s="36">
        <f>TABLE!F647</f>
        <v>0</v>
      </c>
      <c r="D653" s="155">
        <f>TABLE!S647</f>
        <v>0</v>
      </c>
      <c r="E653" s="176" t="e">
        <f>INDEX(기업의이해[description],MATCH(B653,기업의이해[name],0))</f>
        <v>#N/A</v>
      </c>
      <c r="F653" s="179">
        <f>+TABLE!U647</f>
        <v>0</v>
      </c>
      <c r="G653" s="177" t="str">
        <f>TEXT(TABLE!R647,"0000-00-00")</f>
        <v>0000-00-00</v>
      </c>
      <c r="H653" s="59">
        <f>+TABLE!J647</f>
        <v>0</v>
      </c>
      <c r="I653" s="59">
        <f>+TABLE!K647</f>
        <v>0</v>
      </c>
      <c r="J653" s="59">
        <f>+TABLE!M647</f>
        <v>0</v>
      </c>
      <c r="K653" s="156">
        <f>+TABLE!P647</f>
        <v>0</v>
      </c>
      <c r="L653" s="156">
        <f>+TABLE!Q647</f>
        <v>0</v>
      </c>
      <c r="M653" s="138" t="str">
        <f>IFERROR(IF(MATCH($C653,'1. 개요'!$C$68:$C$78,0)&gt;0,"O"),"X")</f>
        <v>X</v>
      </c>
      <c r="N653" s="8" t="str">
        <f t="shared" si="94"/>
        <v>X</v>
      </c>
      <c r="O653" s="2" t="str" cm="1">
        <f t="array" ref="O653">IF($O$7="N/A",$N653,INDEX($P653:$S653,$O$2))</f>
        <v>X</v>
      </c>
      <c r="P653" s="38"/>
      <c r="Q653" s="1" t="str">
        <f t="shared" si="95"/>
        <v>O</v>
      </c>
      <c r="R653" s="38"/>
      <c r="S653" s="38"/>
      <c r="T653" s="8" t="str">
        <f t="shared" si="93"/>
        <v>O</v>
      </c>
      <c r="U653" s="8" t="e">
        <f t="shared" si="96"/>
        <v>#VALUE!</v>
      </c>
      <c r="V653" s="8" t="e">
        <f t="shared" si="97"/>
        <v>#VALUE!</v>
      </c>
      <c r="X653" s="4" t="str">
        <f t="shared" si="99"/>
        <v/>
      </c>
      <c r="Y653" s="4" t="str">
        <f t="shared" si="92"/>
        <v/>
      </c>
      <c r="Z653" s="4" t="str">
        <f t="shared" si="92"/>
        <v/>
      </c>
      <c r="AA653" s="4" t="str">
        <f t="shared" si="92"/>
        <v/>
      </c>
      <c r="AB653" s="4" t="str">
        <f t="shared" si="92"/>
        <v/>
      </c>
      <c r="AC653" s="4" t="str">
        <f t="shared" si="92"/>
        <v/>
      </c>
      <c r="AD653" s="4" t="str">
        <f t="shared" si="92"/>
        <v/>
      </c>
      <c r="AE653" s="4" t="str">
        <f t="shared" si="92"/>
        <v/>
      </c>
      <c r="AF653" s="4" t="str">
        <f t="shared" si="92"/>
        <v/>
      </c>
      <c r="AG653" s="4" t="str">
        <f t="shared" si="92"/>
        <v/>
      </c>
    </row>
    <row r="654" spans="1:33">
      <c r="A654" s="6">
        <f t="shared" si="98"/>
        <v>647</v>
      </c>
      <c r="B654" s="36">
        <f>TABLE!E648</f>
        <v>0</v>
      </c>
      <c r="C654" s="36">
        <f>TABLE!F648</f>
        <v>0</v>
      </c>
      <c r="D654" s="155">
        <f>TABLE!S648</f>
        <v>0</v>
      </c>
      <c r="E654" s="176" t="e">
        <f>INDEX(기업의이해[description],MATCH(B654,기업의이해[name],0))</f>
        <v>#N/A</v>
      </c>
      <c r="F654" s="179">
        <f>+TABLE!U648</f>
        <v>0</v>
      </c>
      <c r="G654" s="177" t="str">
        <f>TEXT(TABLE!R648,"0000-00-00")</f>
        <v>0000-00-00</v>
      </c>
      <c r="H654" s="59">
        <f>+TABLE!J648</f>
        <v>0</v>
      </c>
      <c r="I654" s="59">
        <f>+TABLE!K648</f>
        <v>0</v>
      </c>
      <c r="J654" s="59">
        <f>+TABLE!M648</f>
        <v>0</v>
      </c>
      <c r="K654" s="156">
        <f>+TABLE!P648</f>
        <v>0</v>
      </c>
      <c r="L654" s="156">
        <f>+TABLE!Q648</f>
        <v>0</v>
      </c>
      <c r="M654" s="138" t="str">
        <f>IFERROR(IF(MATCH($C654,'1. 개요'!$C$68:$C$78,0)&gt;0,"O"),"X")</f>
        <v>X</v>
      </c>
      <c r="N654" s="8" t="str">
        <f t="shared" si="94"/>
        <v>X</v>
      </c>
      <c r="O654" s="2" t="str" cm="1">
        <f t="array" ref="O654">IF($O$7="N/A",$N654,INDEX($P654:$S654,$O$2))</f>
        <v>X</v>
      </c>
      <c r="P654" s="38"/>
      <c r="Q654" s="1" t="str">
        <f t="shared" si="95"/>
        <v>O</v>
      </c>
      <c r="R654" s="38"/>
      <c r="S654" s="38"/>
      <c r="T654" s="8" t="str">
        <f t="shared" si="93"/>
        <v>O</v>
      </c>
      <c r="U654" s="8" t="e">
        <f t="shared" si="96"/>
        <v>#VALUE!</v>
      </c>
      <c r="V654" s="8" t="e">
        <f t="shared" si="97"/>
        <v>#VALUE!</v>
      </c>
      <c r="X654" s="4" t="str">
        <f t="shared" si="99"/>
        <v/>
      </c>
      <c r="Y654" s="4" t="str">
        <f t="shared" si="92"/>
        <v/>
      </c>
      <c r="Z654" s="4" t="str">
        <f t="shared" si="92"/>
        <v/>
      </c>
      <c r="AA654" s="4" t="str">
        <f t="shared" si="92"/>
        <v/>
      </c>
      <c r="AB654" s="4" t="str">
        <f t="shared" si="92"/>
        <v/>
      </c>
      <c r="AC654" s="4" t="str">
        <f t="shared" si="92"/>
        <v/>
      </c>
      <c r="AD654" s="4" t="str">
        <f t="shared" si="92"/>
        <v/>
      </c>
      <c r="AE654" s="4" t="str">
        <f t="shared" si="92"/>
        <v/>
      </c>
      <c r="AF654" s="4" t="str">
        <f t="shared" si="92"/>
        <v/>
      </c>
      <c r="AG654" s="4" t="str">
        <f t="shared" si="92"/>
        <v/>
      </c>
    </row>
    <row r="655" spans="1:33">
      <c r="A655" s="6">
        <f t="shared" si="98"/>
        <v>648</v>
      </c>
      <c r="B655" s="36">
        <f>TABLE!E649</f>
        <v>0</v>
      </c>
      <c r="C655" s="36">
        <f>TABLE!F649</f>
        <v>0</v>
      </c>
      <c r="D655" s="155">
        <f>TABLE!S649</f>
        <v>0</v>
      </c>
      <c r="E655" s="176" t="e">
        <f>INDEX(기업의이해[description],MATCH(B655,기업의이해[name],0))</f>
        <v>#N/A</v>
      </c>
      <c r="F655" s="179">
        <f>+TABLE!U649</f>
        <v>0</v>
      </c>
      <c r="G655" s="177" t="str">
        <f>TEXT(TABLE!R649,"0000-00-00")</f>
        <v>0000-00-00</v>
      </c>
      <c r="H655" s="59">
        <f>+TABLE!J649</f>
        <v>0</v>
      </c>
      <c r="I655" s="59">
        <f>+TABLE!K649</f>
        <v>0</v>
      </c>
      <c r="J655" s="59">
        <f>+TABLE!M649</f>
        <v>0</v>
      </c>
      <c r="K655" s="156">
        <f>+TABLE!P649</f>
        <v>0</v>
      </c>
      <c r="L655" s="156">
        <f>+TABLE!Q649</f>
        <v>0</v>
      </c>
      <c r="M655" s="138" t="str">
        <f>IFERROR(IF(MATCH($C655,'1. 개요'!$C$68:$C$78,0)&gt;0,"O"),"X")</f>
        <v>X</v>
      </c>
      <c r="N655" s="8" t="str">
        <f t="shared" si="94"/>
        <v>X</v>
      </c>
      <c r="O655" s="2" t="str" cm="1">
        <f t="array" ref="O655">IF($O$7="N/A",$N655,INDEX($P655:$S655,$O$2))</f>
        <v>X</v>
      </c>
      <c r="P655" s="38"/>
      <c r="Q655" s="1" t="str">
        <f t="shared" si="95"/>
        <v>O</v>
      </c>
      <c r="R655" s="38"/>
      <c r="S655" s="38"/>
      <c r="T655" s="8" t="str">
        <f t="shared" si="93"/>
        <v>O</v>
      </c>
      <c r="U655" s="8" t="e">
        <f t="shared" si="96"/>
        <v>#VALUE!</v>
      </c>
      <c r="V655" s="8" t="e">
        <f t="shared" si="97"/>
        <v>#VALUE!</v>
      </c>
      <c r="X655" s="4" t="str">
        <f t="shared" si="99"/>
        <v/>
      </c>
      <c r="Y655" s="4" t="str">
        <f t="shared" si="92"/>
        <v/>
      </c>
      <c r="Z655" s="4" t="str">
        <f t="shared" si="92"/>
        <v/>
      </c>
      <c r="AA655" s="4" t="str">
        <f t="shared" si="92"/>
        <v/>
      </c>
      <c r="AB655" s="4" t="str">
        <f t="shared" si="92"/>
        <v/>
      </c>
      <c r="AC655" s="4" t="str">
        <f t="shared" si="92"/>
        <v/>
      </c>
      <c r="AD655" s="4" t="str">
        <f t="shared" si="92"/>
        <v/>
      </c>
      <c r="AE655" s="4" t="str">
        <f t="shared" si="92"/>
        <v/>
      </c>
      <c r="AF655" s="4" t="str">
        <f t="shared" si="92"/>
        <v/>
      </c>
      <c r="AG655" s="4" t="str">
        <f t="shared" si="92"/>
        <v/>
      </c>
    </row>
    <row r="656" spans="1:33">
      <c r="A656" s="6">
        <f t="shared" si="98"/>
        <v>649</v>
      </c>
      <c r="B656" s="36">
        <f>TABLE!E650</f>
        <v>0</v>
      </c>
      <c r="C656" s="36">
        <f>TABLE!F650</f>
        <v>0</v>
      </c>
      <c r="D656" s="155">
        <f>TABLE!S650</f>
        <v>0</v>
      </c>
      <c r="E656" s="176" t="e">
        <f>INDEX(기업의이해[description],MATCH(B656,기업의이해[name],0))</f>
        <v>#N/A</v>
      </c>
      <c r="F656" s="179">
        <f>+TABLE!U650</f>
        <v>0</v>
      </c>
      <c r="G656" s="177" t="str">
        <f>TEXT(TABLE!R650,"0000-00-00")</f>
        <v>0000-00-00</v>
      </c>
      <c r="H656" s="59">
        <f>+TABLE!J650</f>
        <v>0</v>
      </c>
      <c r="I656" s="59">
        <f>+TABLE!K650</f>
        <v>0</v>
      </c>
      <c r="J656" s="59">
        <f>+TABLE!M650</f>
        <v>0</v>
      </c>
      <c r="K656" s="156">
        <f>+TABLE!P650</f>
        <v>0</v>
      </c>
      <c r="L656" s="156">
        <f>+TABLE!Q650</f>
        <v>0</v>
      </c>
      <c r="M656" s="138" t="str">
        <f>IFERROR(IF(MATCH($C656,'1. 개요'!$C$68:$C$78,0)&gt;0,"O"),"X")</f>
        <v>X</v>
      </c>
      <c r="N656" s="8" t="str">
        <f t="shared" si="94"/>
        <v>X</v>
      </c>
      <c r="O656" s="2" t="str" cm="1">
        <f t="array" ref="O656">IF($O$7="N/A",$N656,INDEX($P656:$S656,$O$2))</f>
        <v>X</v>
      </c>
      <c r="P656" s="38"/>
      <c r="Q656" s="1" t="str">
        <f t="shared" si="95"/>
        <v>O</v>
      </c>
      <c r="R656" s="38"/>
      <c r="S656" s="38"/>
      <c r="T656" s="8" t="str">
        <f t="shared" si="93"/>
        <v>O</v>
      </c>
      <c r="U656" s="8" t="e">
        <f t="shared" si="96"/>
        <v>#VALUE!</v>
      </c>
      <c r="V656" s="8" t="e">
        <f t="shared" si="97"/>
        <v>#VALUE!</v>
      </c>
      <c r="X656" s="4" t="str">
        <f t="shared" si="99"/>
        <v/>
      </c>
      <c r="Y656" s="4" t="str">
        <f t="shared" si="92"/>
        <v/>
      </c>
      <c r="Z656" s="4" t="str">
        <f t="shared" si="92"/>
        <v/>
      </c>
      <c r="AA656" s="4" t="str">
        <f t="shared" si="92"/>
        <v/>
      </c>
      <c r="AB656" s="4" t="str">
        <f t="shared" si="92"/>
        <v/>
      </c>
      <c r="AC656" s="4" t="str">
        <f t="shared" si="92"/>
        <v/>
      </c>
      <c r="AD656" s="4" t="str">
        <f t="shared" si="92"/>
        <v/>
      </c>
      <c r="AE656" s="4" t="str">
        <f t="shared" si="92"/>
        <v/>
      </c>
      <c r="AF656" s="4" t="str">
        <f t="shared" si="92"/>
        <v/>
      </c>
      <c r="AG656" s="4" t="str">
        <f t="shared" si="92"/>
        <v/>
      </c>
    </row>
    <row r="657" spans="1:33">
      <c r="A657" s="6">
        <f t="shared" si="98"/>
        <v>650</v>
      </c>
      <c r="B657" s="36">
        <f>TABLE!E651</f>
        <v>0</v>
      </c>
      <c r="C657" s="36">
        <f>TABLE!F651</f>
        <v>0</v>
      </c>
      <c r="D657" s="155">
        <f>TABLE!S651</f>
        <v>0</v>
      </c>
      <c r="E657" s="176" t="e">
        <f>INDEX(기업의이해[description],MATCH(B657,기업의이해[name],0))</f>
        <v>#N/A</v>
      </c>
      <c r="F657" s="179">
        <f>+TABLE!U651</f>
        <v>0</v>
      </c>
      <c r="G657" s="177" t="str">
        <f>TEXT(TABLE!R651,"0000-00-00")</f>
        <v>0000-00-00</v>
      </c>
      <c r="H657" s="59">
        <f>+TABLE!J651</f>
        <v>0</v>
      </c>
      <c r="I657" s="59">
        <f>+TABLE!K651</f>
        <v>0</v>
      </c>
      <c r="J657" s="59">
        <f>+TABLE!M651</f>
        <v>0</v>
      </c>
      <c r="K657" s="156">
        <f>+TABLE!P651</f>
        <v>0</v>
      </c>
      <c r="L657" s="156">
        <f>+TABLE!Q651</f>
        <v>0</v>
      </c>
      <c r="M657" s="138" t="str">
        <f>IFERROR(IF(MATCH($C657,'1. 개요'!$C$68:$C$78,0)&gt;0,"O"),"X")</f>
        <v>X</v>
      </c>
      <c r="N657" s="8" t="str">
        <f t="shared" si="94"/>
        <v>X</v>
      </c>
      <c r="O657" s="2" t="str" cm="1">
        <f t="array" ref="O657">IF($O$7="N/A",$N657,INDEX($P657:$S657,$O$2))</f>
        <v>X</v>
      </c>
      <c r="P657" s="38"/>
      <c r="Q657" s="1" t="str">
        <f t="shared" si="95"/>
        <v>O</v>
      </c>
      <c r="R657" s="38"/>
      <c r="S657" s="38"/>
      <c r="T657" s="8" t="str">
        <f t="shared" si="93"/>
        <v>O</v>
      </c>
      <c r="U657" s="8" t="e">
        <f t="shared" si="96"/>
        <v>#VALUE!</v>
      </c>
      <c r="V657" s="8" t="e">
        <f t="shared" si="97"/>
        <v>#VALUE!</v>
      </c>
      <c r="X657" s="4" t="str">
        <f t="shared" si="99"/>
        <v/>
      </c>
      <c r="Y657" s="4" t="str">
        <f t="shared" si="92"/>
        <v/>
      </c>
      <c r="Z657" s="4" t="str">
        <f t="shared" si="92"/>
        <v/>
      </c>
      <c r="AA657" s="4" t="str">
        <f t="shared" si="92"/>
        <v/>
      </c>
      <c r="AB657" s="4" t="str">
        <f t="shared" si="92"/>
        <v/>
      </c>
      <c r="AC657" s="4" t="str">
        <f t="shared" si="92"/>
        <v/>
      </c>
      <c r="AD657" s="4" t="str">
        <f t="shared" si="92"/>
        <v/>
      </c>
      <c r="AE657" s="4" t="str">
        <f t="shared" si="92"/>
        <v/>
      </c>
      <c r="AF657" s="4" t="str">
        <f t="shared" si="92"/>
        <v/>
      </c>
      <c r="AG657" s="4" t="str">
        <f t="shared" si="92"/>
        <v/>
      </c>
    </row>
    <row r="658" spans="1:33">
      <c r="A658" s="137">
        <f t="shared" si="98"/>
        <v>651</v>
      </c>
      <c r="B658" s="36">
        <f>TABLE!E652</f>
        <v>0</v>
      </c>
      <c r="C658" s="36">
        <f>TABLE!F652</f>
        <v>0</v>
      </c>
      <c r="D658" s="155">
        <f>TABLE!S652</f>
        <v>0</v>
      </c>
      <c r="E658" s="176" t="e">
        <f>INDEX(기업의이해[description],MATCH(B658,기업의이해[name],0))</f>
        <v>#N/A</v>
      </c>
      <c r="F658" s="179">
        <f>+TABLE!U652</f>
        <v>0</v>
      </c>
      <c r="G658" s="177" t="str">
        <f>TEXT(TABLE!R652,"0000-00-00")</f>
        <v>0000-00-00</v>
      </c>
      <c r="H658" s="59">
        <f>+TABLE!J652</f>
        <v>0</v>
      </c>
      <c r="I658" s="59">
        <f>+TABLE!K652</f>
        <v>0</v>
      </c>
      <c r="J658" s="59">
        <f>+TABLE!M652</f>
        <v>0</v>
      </c>
      <c r="K658" s="156">
        <f>+TABLE!P652</f>
        <v>0</v>
      </c>
      <c r="L658" s="156">
        <f>+TABLE!Q652</f>
        <v>0</v>
      </c>
      <c r="M658" s="138" t="str">
        <f>IFERROR(IF(MATCH($C658,'1. 개요'!$C$68:$C$78,0)&gt;0,"O"),"X")</f>
        <v>X</v>
      </c>
      <c r="N658" s="8" t="str">
        <f t="shared" si="94"/>
        <v>X</v>
      </c>
      <c r="O658" s="2" t="str" cm="1">
        <f t="array" ref="O658">IF($O$7="N/A",$N658,INDEX($P658:$S658,$O$2))</f>
        <v>X</v>
      </c>
      <c r="P658" s="38"/>
      <c r="Q658" s="1" t="str">
        <f t="shared" si="95"/>
        <v>O</v>
      </c>
      <c r="R658" s="38"/>
      <c r="S658" s="38"/>
      <c r="T658" s="8" t="str">
        <f t="shared" si="93"/>
        <v>O</v>
      </c>
      <c r="U658" s="8" t="e">
        <f t="shared" si="96"/>
        <v>#VALUE!</v>
      </c>
      <c r="V658" s="8" t="e">
        <f t="shared" si="97"/>
        <v>#VALUE!</v>
      </c>
      <c r="X658" s="4" t="str">
        <f t="shared" si="99"/>
        <v/>
      </c>
      <c r="Y658" s="4" t="str">
        <f t="shared" si="92"/>
        <v/>
      </c>
      <c r="Z658" s="4" t="str">
        <f t="shared" si="92"/>
        <v/>
      </c>
      <c r="AA658" s="4" t="str">
        <f t="shared" si="92"/>
        <v/>
      </c>
      <c r="AB658" s="4" t="str">
        <f t="shared" si="92"/>
        <v/>
      </c>
      <c r="AC658" s="4" t="str">
        <f t="shared" si="92"/>
        <v/>
      </c>
      <c r="AD658" s="4" t="str">
        <f t="shared" si="92"/>
        <v/>
      </c>
      <c r="AE658" s="4" t="str">
        <f t="shared" si="92"/>
        <v/>
      </c>
      <c r="AF658" s="4" t="str">
        <f t="shared" si="92"/>
        <v/>
      </c>
      <c r="AG658" s="4" t="str">
        <f t="shared" si="92"/>
        <v/>
      </c>
    </row>
    <row r="659" spans="1:33">
      <c r="A659" s="137">
        <f t="shared" si="98"/>
        <v>652</v>
      </c>
      <c r="B659" s="36">
        <f>TABLE!E653</f>
        <v>0</v>
      </c>
      <c r="C659" s="36">
        <f>TABLE!F653</f>
        <v>0</v>
      </c>
      <c r="D659" s="155">
        <f>TABLE!S653</f>
        <v>0</v>
      </c>
      <c r="E659" s="176" t="e">
        <f>INDEX(기업의이해[description],MATCH(B659,기업의이해[name],0))</f>
        <v>#N/A</v>
      </c>
      <c r="F659" s="179">
        <f>+TABLE!U653</f>
        <v>0</v>
      </c>
      <c r="G659" s="177" t="str">
        <f>TEXT(TABLE!R653,"0000-00-00")</f>
        <v>0000-00-00</v>
      </c>
      <c r="H659" s="59">
        <f>+TABLE!J653</f>
        <v>0</v>
      </c>
      <c r="I659" s="59">
        <f>+TABLE!K653</f>
        <v>0</v>
      </c>
      <c r="J659" s="59">
        <f>+TABLE!M653</f>
        <v>0</v>
      </c>
      <c r="K659" s="156">
        <f>+TABLE!P653</f>
        <v>0</v>
      </c>
      <c r="L659" s="156">
        <f>+TABLE!Q653</f>
        <v>0</v>
      </c>
      <c r="M659" s="138" t="str">
        <f>IFERROR(IF(MATCH($C659,'1. 개요'!$C$68:$C$78,0)&gt;0,"O"),"X")</f>
        <v>X</v>
      </c>
      <c r="N659" s="8" t="str">
        <f t="shared" si="94"/>
        <v>X</v>
      </c>
      <c r="O659" s="2" t="str" cm="1">
        <f t="array" ref="O659">IF($O$7="N/A",$N659,INDEX($P659:$S659,$O$2))</f>
        <v>X</v>
      </c>
      <c r="P659" s="38"/>
      <c r="Q659" s="1" t="str">
        <f t="shared" si="95"/>
        <v>O</v>
      </c>
      <c r="R659" s="38"/>
      <c r="S659" s="38"/>
      <c r="T659" s="8" t="str">
        <f t="shared" si="93"/>
        <v>O</v>
      </c>
      <c r="U659" s="8" t="e">
        <f t="shared" si="96"/>
        <v>#VALUE!</v>
      </c>
      <c r="V659" s="8" t="e">
        <f t="shared" si="97"/>
        <v>#VALUE!</v>
      </c>
      <c r="X659" s="4" t="str">
        <f t="shared" si="99"/>
        <v/>
      </c>
      <c r="Y659" s="4" t="str">
        <f t="shared" si="92"/>
        <v/>
      </c>
      <c r="Z659" s="4" t="str">
        <f t="shared" si="92"/>
        <v/>
      </c>
      <c r="AA659" s="4" t="str">
        <f t="shared" si="92"/>
        <v/>
      </c>
      <c r="AB659" s="4" t="str">
        <f t="shared" si="92"/>
        <v/>
      </c>
      <c r="AC659" s="4" t="str">
        <f t="shared" si="92"/>
        <v/>
      </c>
      <c r="AD659" s="4" t="str">
        <f t="shared" si="92"/>
        <v/>
      </c>
      <c r="AE659" s="4" t="str">
        <f t="shared" si="92"/>
        <v/>
      </c>
      <c r="AF659" s="4" t="str">
        <f t="shared" si="92"/>
        <v/>
      </c>
      <c r="AG659" s="4" t="str">
        <f t="shared" si="92"/>
        <v/>
      </c>
    </row>
    <row r="660" spans="1:33">
      <c r="A660" s="6">
        <f t="shared" si="98"/>
        <v>653</v>
      </c>
      <c r="B660" s="36">
        <f>TABLE!E654</f>
        <v>0</v>
      </c>
      <c r="C660" s="36">
        <f>TABLE!F654</f>
        <v>0</v>
      </c>
      <c r="D660" s="155">
        <f>TABLE!S654</f>
        <v>0</v>
      </c>
      <c r="E660" s="176" t="e">
        <f>INDEX(기업의이해[description],MATCH(B660,기업의이해[name],0))</f>
        <v>#N/A</v>
      </c>
      <c r="F660" s="179">
        <f>+TABLE!U654</f>
        <v>0</v>
      </c>
      <c r="G660" s="177" t="str">
        <f>TEXT(TABLE!R654,"0000-00-00")</f>
        <v>0000-00-00</v>
      </c>
      <c r="H660" s="59">
        <f>+TABLE!J654</f>
        <v>0</v>
      </c>
      <c r="I660" s="59">
        <f>+TABLE!K654</f>
        <v>0</v>
      </c>
      <c r="J660" s="59">
        <f>+TABLE!M654</f>
        <v>0</v>
      </c>
      <c r="K660" s="156">
        <f>+TABLE!P654</f>
        <v>0</v>
      </c>
      <c r="L660" s="156">
        <f>+TABLE!Q654</f>
        <v>0</v>
      </c>
      <c r="M660" s="138" t="str">
        <f>IFERROR(IF(MATCH($C660,'1. 개요'!$C$68:$C$78,0)&gt;0,"O"),"X")</f>
        <v>X</v>
      </c>
      <c r="N660" s="8" t="str">
        <f t="shared" si="94"/>
        <v>X</v>
      </c>
      <c r="O660" s="2" t="str" cm="1">
        <f t="array" ref="O660">IF($O$7="N/A",$N660,INDEX($P660:$S660,$O$2))</f>
        <v>X</v>
      </c>
      <c r="P660" s="38"/>
      <c r="Q660" s="1" t="str">
        <f t="shared" si="95"/>
        <v>O</v>
      </c>
      <c r="R660" s="38"/>
      <c r="S660" s="38"/>
      <c r="T660" s="8" t="str">
        <f t="shared" si="93"/>
        <v>O</v>
      </c>
      <c r="U660" s="8" t="e">
        <f t="shared" si="96"/>
        <v>#VALUE!</v>
      </c>
      <c r="V660" s="8" t="e">
        <f t="shared" si="97"/>
        <v>#VALUE!</v>
      </c>
      <c r="X660" s="4" t="str">
        <f t="shared" si="99"/>
        <v/>
      </c>
      <c r="Y660" s="4" t="str">
        <f t="shared" si="92"/>
        <v/>
      </c>
      <c r="Z660" s="4" t="str">
        <f t="shared" si="92"/>
        <v/>
      </c>
      <c r="AA660" s="4" t="str">
        <f t="shared" si="92"/>
        <v/>
      </c>
      <c r="AB660" s="4" t="str">
        <f t="shared" si="92"/>
        <v/>
      </c>
      <c r="AC660" s="4" t="str">
        <f t="shared" si="92"/>
        <v/>
      </c>
      <c r="AD660" s="4" t="str">
        <f t="shared" si="92"/>
        <v/>
      </c>
      <c r="AE660" s="4" t="str">
        <f t="shared" si="92"/>
        <v/>
      </c>
      <c r="AF660" s="4" t="str">
        <f t="shared" si="92"/>
        <v/>
      </c>
      <c r="AG660" s="4" t="str">
        <f t="shared" si="92"/>
        <v/>
      </c>
    </row>
    <row r="661" spans="1:33">
      <c r="A661" s="6">
        <f t="shared" si="98"/>
        <v>654</v>
      </c>
      <c r="B661" s="36">
        <f>TABLE!E655</f>
        <v>0</v>
      </c>
      <c r="C661" s="36">
        <f>TABLE!F655</f>
        <v>0</v>
      </c>
      <c r="D661" s="155">
        <f>TABLE!S655</f>
        <v>0</v>
      </c>
      <c r="E661" s="176" t="e">
        <f>INDEX(기업의이해[description],MATCH(B661,기업의이해[name],0))</f>
        <v>#N/A</v>
      </c>
      <c r="F661" s="179">
        <f>+TABLE!U655</f>
        <v>0</v>
      </c>
      <c r="G661" s="177" t="str">
        <f>TEXT(TABLE!R655,"0000-00-00")</f>
        <v>0000-00-00</v>
      </c>
      <c r="H661" s="59">
        <f>+TABLE!J655</f>
        <v>0</v>
      </c>
      <c r="I661" s="59">
        <f>+TABLE!K655</f>
        <v>0</v>
      </c>
      <c r="J661" s="59">
        <f>+TABLE!M655</f>
        <v>0</v>
      </c>
      <c r="K661" s="156">
        <f>+TABLE!P655</f>
        <v>0</v>
      </c>
      <c r="L661" s="156">
        <f>+TABLE!Q655</f>
        <v>0</v>
      </c>
      <c r="M661" s="138" t="str">
        <f>IFERROR(IF(MATCH($C661,'1. 개요'!$C$68:$C$78,0)&gt;0,"O"),"X")</f>
        <v>X</v>
      </c>
      <c r="N661" s="8" t="str">
        <f t="shared" si="94"/>
        <v>X</v>
      </c>
      <c r="O661" s="2" t="str" cm="1">
        <f t="array" ref="O661">IF($O$7="N/A",$N661,INDEX($P661:$S661,$O$2))</f>
        <v>X</v>
      </c>
      <c r="P661" s="38"/>
      <c r="Q661" s="1" t="str">
        <f t="shared" si="95"/>
        <v>O</v>
      </c>
      <c r="R661" s="38"/>
      <c r="S661" s="38"/>
      <c r="T661" s="8" t="str">
        <f t="shared" si="93"/>
        <v>O</v>
      </c>
      <c r="U661" s="8" t="e">
        <f t="shared" si="96"/>
        <v>#VALUE!</v>
      </c>
      <c r="V661" s="8" t="e">
        <f t="shared" si="97"/>
        <v>#VALUE!</v>
      </c>
      <c r="X661" s="4" t="str">
        <f t="shared" si="99"/>
        <v/>
      </c>
      <c r="Y661" s="4" t="str">
        <f t="shared" si="92"/>
        <v/>
      </c>
      <c r="Z661" s="4" t="str">
        <f t="shared" si="92"/>
        <v/>
      </c>
      <c r="AA661" s="4" t="str">
        <f t="shared" si="92"/>
        <v/>
      </c>
      <c r="AB661" s="4" t="str">
        <f t="shared" si="92"/>
        <v/>
      </c>
      <c r="AC661" s="4" t="str">
        <f t="shared" si="92"/>
        <v/>
      </c>
      <c r="AD661" s="4" t="str">
        <f t="shared" si="92"/>
        <v/>
      </c>
      <c r="AE661" s="4" t="str">
        <f t="shared" si="92"/>
        <v/>
      </c>
      <c r="AF661" s="4" t="str">
        <f t="shared" si="92"/>
        <v/>
      </c>
      <c r="AG661" s="4" t="str">
        <f t="shared" si="92"/>
        <v/>
      </c>
    </row>
    <row r="662" spans="1:33">
      <c r="A662" s="137">
        <f t="shared" si="98"/>
        <v>655</v>
      </c>
      <c r="B662" s="36">
        <f>TABLE!E656</f>
        <v>0</v>
      </c>
      <c r="C662" s="36">
        <f>TABLE!F656</f>
        <v>0</v>
      </c>
      <c r="D662" s="155">
        <f>TABLE!S656</f>
        <v>0</v>
      </c>
      <c r="E662" s="176" t="e">
        <f>INDEX(기업의이해[description],MATCH(B662,기업의이해[name],0))</f>
        <v>#N/A</v>
      </c>
      <c r="F662" s="179">
        <f>+TABLE!U656</f>
        <v>0</v>
      </c>
      <c r="G662" s="177" t="str">
        <f>TEXT(TABLE!R656,"0000-00-00")</f>
        <v>0000-00-00</v>
      </c>
      <c r="H662" s="59">
        <f>+TABLE!J656</f>
        <v>0</v>
      </c>
      <c r="I662" s="59">
        <f>+TABLE!K656</f>
        <v>0</v>
      </c>
      <c r="J662" s="59">
        <f>+TABLE!M656</f>
        <v>0</v>
      </c>
      <c r="K662" s="156">
        <f>+TABLE!P656</f>
        <v>0</v>
      </c>
      <c r="L662" s="156">
        <f>+TABLE!Q656</f>
        <v>0</v>
      </c>
      <c r="M662" s="138" t="str">
        <f>IFERROR(IF(MATCH($C662,'1. 개요'!$C$68:$C$78,0)&gt;0,"O"),"X")</f>
        <v>X</v>
      </c>
      <c r="N662" s="8" t="str">
        <f t="shared" si="94"/>
        <v>X</v>
      </c>
      <c r="O662" s="2" t="str" cm="1">
        <f t="array" ref="O662">IF($O$7="N/A",$N662,INDEX($P662:$S662,$O$2))</f>
        <v>X</v>
      </c>
      <c r="P662" s="38"/>
      <c r="Q662" s="1" t="str">
        <f t="shared" si="95"/>
        <v>O</v>
      </c>
      <c r="R662" s="38"/>
      <c r="S662" s="38"/>
      <c r="T662" s="8" t="str">
        <f t="shared" si="93"/>
        <v>O</v>
      </c>
      <c r="U662" s="8" t="e">
        <f t="shared" si="96"/>
        <v>#VALUE!</v>
      </c>
      <c r="V662" s="8" t="e">
        <f t="shared" si="97"/>
        <v>#VALUE!</v>
      </c>
      <c r="X662" s="4" t="str">
        <f t="shared" si="99"/>
        <v/>
      </c>
      <c r="Y662" s="4" t="str">
        <f t="shared" si="92"/>
        <v/>
      </c>
      <c r="Z662" s="4" t="str">
        <f t="shared" si="92"/>
        <v/>
      </c>
      <c r="AA662" s="4" t="str">
        <f t="shared" si="92"/>
        <v/>
      </c>
      <c r="AB662" s="4" t="str">
        <f t="shared" si="92"/>
        <v/>
      </c>
      <c r="AC662" s="4" t="str">
        <f t="shared" si="92"/>
        <v/>
      </c>
      <c r="AD662" s="4" t="str">
        <f t="shared" si="92"/>
        <v/>
      </c>
      <c r="AE662" s="4" t="str">
        <f t="shared" si="92"/>
        <v/>
      </c>
      <c r="AF662" s="4" t="str">
        <f t="shared" si="92"/>
        <v/>
      </c>
      <c r="AG662" s="4" t="str">
        <f t="shared" si="92"/>
        <v/>
      </c>
    </row>
    <row r="663" spans="1:33">
      <c r="A663" s="137">
        <f t="shared" si="98"/>
        <v>656</v>
      </c>
      <c r="B663" s="36">
        <f>TABLE!E657</f>
        <v>0</v>
      </c>
      <c r="C663" s="36">
        <f>TABLE!F657</f>
        <v>0</v>
      </c>
      <c r="D663" s="155">
        <f>TABLE!S657</f>
        <v>0</v>
      </c>
      <c r="E663" s="176" t="e">
        <f>INDEX(기업의이해[description],MATCH(B663,기업의이해[name],0))</f>
        <v>#N/A</v>
      </c>
      <c r="F663" s="179">
        <f>+TABLE!U657</f>
        <v>0</v>
      </c>
      <c r="G663" s="177" t="str">
        <f>TEXT(TABLE!R657,"0000-00-00")</f>
        <v>0000-00-00</v>
      </c>
      <c r="H663" s="59">
        <f>+TABLE!J657</f>
        <v>0</v>
      </c>
      <c r="I663" s="59">
        <f>+TABLE!K657</f>
        <v>0</v>
      </c>
      <c r="J663" s="59">
        <f>+TABLE!M657</f>
        <v>0</v>
      </c>
      <c r="K663" s="156">
        <f>+TABLE!P657</f>
        <v>0</v>
      </c>
      <c r="L663" s="156">
        <f>+TABLE!Q657</f>
        <v>0</v>
      </c>
      <c r="M663" s="138" t="str">
        <f>IFERROR(IF(MATCH($C663,'1. 개요'!$C$68:$C$78,0)&gt;0,"O"),"X")</f>
        <v>X</v>
      </c>
      <c r="N663" s="8" t="str">
        <f t="shared" si="94"/>
        <v>X</v>
      </c>
      <c r="O663" s="2" t="str" cm="1">
        <f t="array" ref="O663">IF($O$7="N/A",$N663,INDEX($P663:$S663,$O$2))</f>
        <v>X</v>
      </c>
      <c r="P663" s="38"/>
      <c r="Q663" s="1" t="str">
        <f t="shared" si="95"/>
        <v>O</v>
      </c>
      <c r="R663" s="38"/>
      <c r="S663" s="38"/>
      <c r="T663" s="8" t="str">
        <f t="shared" si="93"/>
        <v>O</v>
      </c>
      <c r="U663" s="8" t="e">
        <f t="shared" si="96"/>
        <v>#VALUE!</v>
      </c>
      <c r="V663" s="8" t="e">
        <f t="shared" si="97"/>
        <v>#VALUE!</v>
      </c>
      <c r="X663" s="4" t="str">
        <f t="shared" si="99"/>
        <v/>
      </c>
      <c r="Y663" s="4" t="str">
        <f t="shared" si="92"/>
        <v/>
      </c>
      <c r="Z663" s="4" t="str">
        <f t="shared" si="92"/>
        <v/>
      </c>
      <c r="AA663" s="4" t="str">
        <f t="shared" si="92"/>
        <v/>
      </c>
      <c r="AB663" s="4" t="str">
        <f t="shared" si="92"/>
        <v/>
      </c>
      <c r="AC663" s="4" t="str">
        <f t="shared" si="92"/>
        <v/>
      </c>
      <c r="AD663" s="4" t="str">
        <f t="shared" si="92"/>
        <v/>
      </c>
      <c r="AE663" s="4" t="str">
        <f t="shared" si="92"/>
        <v/>
      </c>
      <c r="AF663" s="4" t="str">
        <f t="shared" si="92"/>
        <v/>
      </c>
      <c r="AG663" s="4" t="str">
        <f t="shared" si="92"/>
        <v/>
      </c>
    </row>
    <row r="664" spans="1:33">
      <c r="A664" s="6">
        <f t="shared" si="98"/>
        <v>657</v>
      </c>
      <c r="B664" s="36">
        <f>TABLE!E658</f>
        <v>0</v>
      </c>
      <c r="C664" s="36">
        <f>TABLE!F658</f>
        <v>0</v>
      </c>
      <c r="D664" s="155">
        <f>TABLE!S658</f>
        <v>0</v>
      </c>
      <c r="E664" s="176" t="e">
        <f>INDEX(기업의이해[description],MATCH(B664,기업의이해[name],0))</f>
        <v>#N/A</v>
      </c>
      <c r="F664" s="179">
        <f>+TABLE!U658</f>
        <v>0</v>
      </c>
      <c r="G664" s="177" t="str">
        <f>TEXT(TABLE!R658,"0000-00-00")</f>
        <v>0000-00-00</v>
      </c>
      <c r="H664" s="59">
        <f>+TABLE!J658</f>
        <v>0</v>
      </c>
      <c r="I664" s="59">
        <f>+TABLE!K658</f>
        <v>0</v>
      </c>
      <c r="J664" s="59">
        <f>+TABLE!M658</f>
        <v>0</v>
      </c>
      <c r="K664" s="156">
        <f>+TABLE!P658</f>
        <v>0</v>
      </c>
      <c r="L664" s="156">
        <f>+TABLE!Q658</f>
        <v>0</v>
      </c>
      <c r="M664" s="138" t="str">
        <f>IFERROR(IF(MATCH($C664,'1. 개요'!$C$68:$C$78,0)&gt;0,"O"),"X")</f>
        <v>X</v>
      </c>
      <c r="N664" s="8" t="str">
        <f t="shared" si="94"/>
        <v>X</v>
      </c>
      <c r="O664" s="2" t="str" cm="1">
        <f t="array" ref="O664">IF($O$7="N/A",$N664,INDEX($P664:$S664,$O$2))</f>
        <v>X</v>
      </c>
      <c r="P664" s="38"/>
      <c r="Q664" s="1" t="str">
        <f t="shared" si="95"/>
        <v>O</v>
      </c>
      <c r="R664" s="38"/>
      <c r="S664" s="38"/>
      <c r="T664" s="8" t="str">
        <f t="shared" si="93"/>
        <v>O</v>
      </c>
      <c r="U664" s="8" t="e">
        <f t="shared" si="96"/>
        <v>#VALUE!</v>
      </c>
      <c r="V664" s="8" t="e">
        <f t="shared" si="97"/>
        <v>#VALUE!</v>
      </c>
      <c r="X664" s="4" t="str">
        <f t="shared" si="99"/>
        <v/>
      </c>
      <c r="Y664" s="4" t="str">
        <f t="shared" si="92"/>
        <v/>
      </c>
      <c r="Z664" s="4" t="str">
        <f t="shared" si="92"/>
        <v/>
      </c>
      <c r="AA664" s="4" t="str">
        <f t="shared" si="92"/>
        <v/>
      </c>
      <c r="AB664" s="4" t="str">
        <f t="shared" si="92"/>
        <v/>
      </c>
      <c r="AC664" s="4" t="str">
        <f t="shared" si="92"/>
        <v/>
      </c>
      <c r="AD664" s="4" t="str">
        <f t="shared" si="92"/>
        <v/>
      </c>
      <c r="AE664" s="4" t="str">
        <f t="shared" si="92"/>
        <v/>
      </c>
      <c r="AF664" s="4" t="str">
        <f t="shared" si="92"/>
        <v/>
      </c>
      <c r="AG664" s="4" t="str">
        <f t="shared" si="92"/>
        <v/>
      </c>
    </row>
    <row r="665" spans="1:33">
      <c r="A665" s="6">
        <f t="shared" si="98"/>
        <v>658</v>
      </c>
      <c r="B665" s="36">
        <f>TABLE!E659</f>
        <v>0</v>
      </c>
      <c r="C665" s="36">
        <f>TABLE!F659</f>
        <v>0</v>
      </c>
      <c r="D665" s="155">
        <f>TABLE!S659</f>
        <v>0</v>
      </c>
      <c r="E665" s="176" t="e">
        <f>INDEX(기업의이해[description],MATCH(B665,기업의이해[name],0))</f>
        <v>#N/A</v>
      </c>
      <c r="F665" s="179">
        <f>+TABLE!U659</f>
        <v>0</v>
      </c>
      <c r="G665" s="177" t="str">
        <f>TEXT(TABLE!R659,"0000-00-00")</f>
        <v>0000-00-00</v>
      </c>
      <c r="H665" s="59">
        <f>+TABLE!J659</f>
        <v>0</v>
      </c>
      <c r="I665" s="59">
        <f>+TABLE!K659</f>
        <v>0</v>
      </c>
      <c r="J665" s="59">
        <f>+TABLE!M659</f>
        <v>0</v>
      </c>
      <c r="K665" s="156">
        <f>+TABLE!P659</f>
        <v>0</v>
      </c>
      <c r="L665" s="156">
        <f>+TABLE!Q659</f>
        <v>0</v>
      </c>
      <c r="M665" s="138" t="str">
        <f>IFERROR(IF(MATCH($C665,'1. 개요'!$C$68:$C$78,0)&gt;0,"O"),"X")</f>
        <v>X</v>
      </c>
      <c r="N665" s="8" t="str">
        <f t="shared" si="94"/>
        <v>X</v>
      </c>
      <c r="O665" s="2" t="str" cm="1">
        <f t="array" ref="O665">IF($O$7="N/A",$N665,INDEX($P665:$S665,$O$2))</f>
        <v>X</v>
      </c>
      <c r="P665" s="38"/>
      <c r="Q665" s="1" t="str">
        <f t="shared" si="95"/>
        <v>O</v>
      </c>
      <c r="R665" s="38"/>
      <c r="S665" s="38"/>
      <c r="T665" s="8" t="str">
        <f t="shared" si="93"/>
        <v>O</v>
      </c>
      <c r="U665" s="8" t="e">
        <f t="shared" si="96"/>
        <v>#VALUE!</v>
      </c>
      <c r="V665" s="8" t="e">
        <f t="shared" si="97"/>
        <v>#VALUE!</v>
      </c>
      <c r="X665" s="4" t="str">
        <f t="shared" si="99"/>
        <v/>
      </c>
      <c r="Y665" s="4" t="str">
        <f t="shared" si="92"/>
        <v/>
      </c>
      <c r="Z665" s="4" t="str">
        <f t="shared" si="92"/>
        <v/>
      </c>
      <c r="AA665" s="4" t="str">
        <f t="shared" si="92"/>
        <v/>
      </c>
      <c r="AB665" s="4" t="str">
        <f t="shared" si="92"/>
        <v/>
      </c>
      <c r="AC665" s="4" t="str">
        <f t="shared" si="92"/>
        <v/>
      </c>
      <c r="AD665" s="4" t="str">
        <f t="shared" si="92"/>
        <v/>
      </c>
      <c r="AE665" s="4" t="str">
        <f t="shared" si="92"/>
        <v/>
      </c>
      <c r="AF665" s="4" t="str">
        <f t="shared" si="92"/>
        <v/>
      </c>
      <c r="AG665" s="4" t="str">
        <f t="shared" si="92"/>
        <v/>
      </c>
    </row>
    <row r="666" spans="1:33">
      <c r="A666" s="6">
        <f t="shared" si="98"/>
        <v>659</v>
      </c>
      <c r="B666" s="36">
        <f>TABLE!E660</f>
        <v>0</v>
      </c>
      <c r="C666" s="36">
        <f>TABLE!F660</f>
        <v>0</v>
      </c>
      <c r="D666" s="155">
        <f>TABLE!S660</f>
        <v>0</v>
      </c>
      <c r="E666" s="176" t="e">
        <f>INDEX(기업의이해[description],MATCH(B666,기업의이해[name],0))</f>
        <v>#N/A</v>
      </c>
      <c r="F666" s="179">
        <f>+TABLE!U660</f>
        <v>0</v>
      </c>
      <c r="G666" s="177" t="str">
        <f>TEXT(TABLE!R660,"0000-00-00")</f>
        <v>0000-00-00</v>
      </c>
      <c r="H666" s="59">
        <f>+TABLE!J660</f>
        <v>0</v>
      </c>
      <c r="I666" s="59">
        <f>+TABLE!K660</f>
        <v>0</v>
      </c>
      <c r="J666" s="59">
        <f>+TABLE!M660</f>
        <v>0</v>
      </c>
      <c r="K666" s="156">
        <f>+TABLE!P660</f>
        <v>0</v>
      </c>
      <c r="L666" s="156">
        <f>+TABLE!Q660</f>
        <v>0</v>
      </c>
      <c r="M666" s="138" t="str">
        <f>IFERROR(IF(MATCH($C666,'1. 개요'!$C$68:$C$78,0)&gt;0,"O"),"X")</f>
        <v>X</v>
      </c>
      <c r="N666" s="8" t="str">
        <f t="shared" si="94"/>
        <v>X</v>
      </c>
      <c r="O666" s="2" t="str" cm="1">
        <f t="array" ref="O666">IF($O$7="N/A",$N666,INDEX($P666:$S666,$O$2))</f>
        <v>X</v>
      </c>
      <c r="P666" s="38"/>
      <c r="Q666" s="1" t="str">
        <f t="shared" si="95"/>
        <v>O</v>
      </c>
      <c r="R666" s="38"/>
      <c r="S666" s="38"/>
      <c r="T666" s="8" t="str">
        <f t="shared" si="93"/>
        <v>O</v>
      </c>
      <c r="U666" s="8" t="e">
        <f t="shared" si="96"/>
        <v>#VALUE!</v>
      </c>
      <c r="V666" s="8" t="e">
        <f t="shared" si="97"/>
        <v>#VALUE!</v>
      </c>
      <c r="X666" s="4" t="str">
        <f t="shared" si="99"/>
        <v/>
      </c>
      <c r="Y666" s="4" t="str">
        <f t="shared" si="92"/>
        <v/>
      </c>
      <c r="Z666" s="4" t="str">
        <f t="shared" si="92"/>
        <v/>
      </c>
      <c r="AA666" s="4" t="str">
        <f t="shared" si="92"/>
        <v/>
      </c>
      <c r="AB666" s="4" t="str">
        <f t="shared" si="92"/>
        <v/>
      </c>
      <c r="AC666" s="4" t="str">
        <f t="shared" si="92"/>
        <v/>
      </c>
      <c r="AD666" s="4" t="str">
        <f t="shared" si="92"/>
        <v/>
      </c>
      <c r="AE666" s="4" t="str">
        <f t="shared" si="92"/>
        <v/>
      </c>
      <c r="AF666" s="4" t="str">
        <f t="shared" si="92"/>
        <v/>
      </c>
      <c r="AG666" s="4" t="str">
        <f t="shared" si="92"/>
        <v/>
      </c>
    </row>
    <row r="667" spans="1:33">
      <c r="A667" s="6">
        <f t="shared" si="98"/>
        <v>660</v>
      </c>
      <c r="B667" s="36">
        <f>TABLE!E661</f>
        <v>0</v>
      </c>
      <c r="C667" s="36">
        <f>TABLE!F661</f>
        <v>0</v>
      </c>
      <c r="D667" s="155">
        <f>TABLE!S661</f>
        <v>0</v>
      </c>
      <c r="E667" s="176" t="e">
        <f>INDEX(기업의이해[description],MATCH(B667,기업의이해[name],0))</f>
        <v>#N/A</v>
      </c>
      <c r="F667" s="179">
        <f>+TABLE!U661</f>
        <v>0</v>
      </c>
      <c r="G667" s="177" t="str">
        <f>TEXT(TABLE!R661,"0000-00-00")</f>
        <v>0000-00-00</v>
      </c>
      <c r="H667" s="59">
        <f>+TABLE!J661</f>
        <v>0</v>
      </c>
      <c r="I667" s="59">
        <f>+TABLE!K661</f>
        <v>0</v>
      </c>
      <c r="J667" s="59">
        <f>+TABLE!M661</f>
        <v>0</v>
      </c>
      <c r="K667" s="156">
        <f>+TABLE!P661</f>
        <v>0</v>
      </c>
      <c r="L667" s="156">
        <f>+TABLE!Q661</f>
        <v>0</v>
      </c>
      <c r="M667" s="138" t="str">
        <f>IFERROR(IF(MATCH($C667,'1. 개요'!$C$68:$C$78,0)&gt;0,"O"),"X")</f>
        <v>X</v>
      </c>
      <c r="N667" s="8" t="str">
        <f t="shared" si="94"/>
        <v>X</v>
      </c>
      <c r="O667" s="2" t="str" cm="1">
        <f t="array" ref="O667">IF($O$7="N/A",$N667,INDEX($P667:$S667,$O$2))</f>
        <v>X</v>
      </c>
      <c r="P667" s="38"/>
      <c r="Q667" s="1" t="str">
        <f t="shared" si="95"/>
        <v>O</v>
      </c>
      <c r="R667" s="38"/>
      <c r="S667" s="38"/>
      <c r="T667" s="8" t="str">
        <f t="shared" si="93"/>
        <v>O</v>
      </c>
      <c r="U667" s="8" t="e">
        <f t="shared" si="96"/>
        <v>#VALUE!</v>
      </c>
      <c r="V667" s="8" t="e">
        <f t="shared" si="97"/>
        <v>#VALUE!</v>
      </c>
      <c r="X667" s="4" t="str">
        <f t="shared" si="99"/>
        <v/>
      </c>
      <c r="Y667" s="4" t="str">
        <f t="shared" si="92"/>
        <v/>
      </c>
      <c r="Z667" s="4" t="str">
        <f t="shared" si="92"/>
        <v/>
      </c>
      <c r="AA667" s="4" t="str">
        <f t="shared" si="92"/>
        <v/>
      </c>
      <c r="AB667" s="4" t="str">
        <f t="shared" si="92"/>
        <v/>
      </c>
      <c r="AC667" s="4" t="str">
        <f t="shared" si="92"/>
        <v/>
      </c>
      <c r="AD667" s="4" t="str">
        <f t="shared" si="92"/>
        <v/>
      </c>
      <c r="AE667" s="4" t="str">
        <f t="shared" si="92"/>
        <v/>
      </c>
      <c r="AF667" s="4" t="str">
        <f t="shared" si="92"/>
        <v/>
      </c>
      <c r="AG667" s="4" t="str">
        <f t="shared" si="92"/>
        <v/>
      </c>
    </row>
    <row r="668" spans="1:33">
      <c r="A668" s="6">
        <f t="shared" si="98"/>
        <v>661</v>
      </c>
      <c r="B668" s="36">
        <f>TABLE!E662</f>
        <v>0</v>
      </c>
      <c r="C668" s="36">
        <f>TABLE!F662</f>
        <v>0</v>
      </c>
      <c r="D668" s="155">
        <f>TABLE!S662</f>
        <v>0</v>
      </c>
      <c r="E668" s="176" t="e">
        <f>INDEX(기업의이해[description],MATCH(B668,기업의이해[name],0))</f>
        <v>#N/A</v>
      </c>
      <c r="F668" s="179">
        <f>+TABLE!U662</f>
        <v>0</v>
      </c>
      <c r="G668" s="177" t="str">
        <f>TEXT(TABLE!R662,"0000-00-00")</f>
        <v>0000-00-00</v>
      </c>
      <c r="H668" s="59">
        <f>+TABLE!J662</f>
        <v>0</v>
      </c>
      <c r="I668" s="59">
        <f>+TABLE!K662</f>
        <v>0</v>
      </c>
      <c r="J668" s="59">
        <f>+TABLE!M662</f>
        <v>0</v>
      </c>
      <c r="K668" s="156">
        <f>+TABLE!P662</f>
        <v>0</v>
      </c>
      <c r="L668" s="156">
        <f>+TABLE!Q662</f>
        <v>0</v>
      </c>
      <c r="M668" s="138" t="str">
        <f>IFERROR(IF(MATCH($C668,'1. 개요'!$C$68:$C$78,0)&gt;0,"O"),"X")</f>
        <v>X</v>
      </c>
      <c r="N668" s="8" t="str">
        <f t="shared" si="94"/>
        <v>X</v>
      </c>
      <c r="O668" s="2" t="str" cm="1">
        <f t="array" ref="O668">IF($O$7="N/A",$N668,INDEX($P668:$S668,$O$2))</f>
        <v>X</v>
      </c>
      <c r="P668" s="38"/>
      <c r="Q668" s="1" t="str">
        <f t="shared" si="95"/>
        <v>O</v>
      </c>
      <c r="R668" s="38"/>
      <c r="S668" s="38"/>
      <c r="T668" s="8" t="str">
        <f t="shared" si="93"/>
        <v>O</v>
      </c>
      <c r="U668" s="8" t="e">
        <f t="shared" si="96"/>
        <v>#VALUE!</v>
      </c>
      <c r="V668" s="8" t="e">
        <f t="shared" si="97"/>
        <v>#VALUE!</v>
      </c>
      <c r="X668" s="4" t="str">
        <f t="shared" si="99"/>
        <v/>
      </c>
      <c r="Y668" s="4" t="str">
        <f t="shared" si="92"/>
        <v/>
      </c>
      <c r="Z668" s="4" t="str">
        <f t="shared" si="92"/>
        <v/>
      </c>
      <c r="AA668" s="4" t="str">
        <f t="shared" si="92"/>
        <v/>
      </c>
      <c r="AB668" s="4" t="str">
        <f t="shared" si="92"/>
        <v/>
      </c>
      <c r="AC668" s="4" t="str">
        <f t="shared" ref="Y668:AG696" si="100">IF(AC$7="N/A", "", COUNTIF($D668:$E668, "*" &amp; AC$7 &amp; "*"))</f>
        <v/>
      </c>
      <c r="AD668" s="4" t="str">
        <f t="shared" si="100"/>
        <v/>
      </c>
      <c r="AE668" s="4" t="str">
        <f t="shared" si="100"/>
        <v/>
      </c>
      <c r="AF668" s="4" t="str">
        <f t="shared" si="100"/>
        <v/>
      </c>
      <c r="AG668" s="4" t="str">
        <f t="shared" si="100"/>
        <v/>
      </c>
    </row>
    <row r="669" spans="1:33">
      <c r="A669" s="6">
        <f t="shared" si="98"/>
        <v>662</v>
      </c>
      <c r="B669" s="36">
        <f>TABLE!E663</f>
        <v>0</v>
      </c>
      <c r="C669" s="36">
        <f>TABLE!F663</f>
        <v>0</v>
      </c>
      <c r="D669" s="155">
        <f>TABLE!S663</f>
        <v>0</v>
      </c>
      <c r="E669" s="176" t="e">
        <f>INDEX(기업의이해[description],MATCH(B669,기업의이해[name],0))</f>
        <v>#N/A</v>
      </c>
      <c r="F669" s="179">
        <f>+TABLE!U663</f>
        <v>0</v>
      </c>
      <c r="G669" s="177" t="str">
        <f>TEXT(TABLE!R663,"0000-00-00")</f>
        <v>0000-00-00</v>
      </c>
      <c r="H669" s="59">
        <f>+TABLE!J663</f>
        <v>0</v>
      </c>
      <c r="I669" s="59">
        <f>+TABLE!K663</f>
        <v>0</v>
      </c>
      <c r="J669" s="59">
        <f>+TABLE!M663</f>
        <v>0</v>
      </c>
      <c r="K669" s="156">
        <f>+TABLE!P663</f>
        <v>0</v>
      </c>
      <c r="L669" s="156">
        <f>+TABLE!Q663</f>
        <v>0</v>
      </c>
      <c r="M669" s="138" t="str">
        <f>IFERROR(IF(MATCH($C669,'1. 개요'!$C$68:$C$78,0)&gt;0,"O"),"X")</f>
        <v>X</v>
      </c>
      <c r="N669" s="8" t="str">
        <f t="shared" si="94"/>
        <v>X</v>
      </c>
      <c r="O669" s="2" t="str" cm="1">
        <f t="array" ref="O669">IF($O$7="N/A",$N669,INDEX($P669:$S669,$O$2))</f>
        <v>X</v>
      </c>
      <c r="P669" s="38"/>
      <c r="Q669" s="1" t="str">
        <f t="shared" si="95"/>
        <v>O</v>
      </c>
      <c r="R669" s="38"/>
      <c r="S669" s="38"/>
      <c r="T669" s="8" t="str">
        <f t="shared" si="93"/>
        <v>O</v>
      </c>
      <c r="U669" s="8" t="e">
        <f t="shared" si="96"/>
        <v>#VALUE!</v>
      </c>
      <c r="V669" s="8" t="e">
        <f t="shared" si="97"/>
        <v>#VALUE!</v>
      </c>
      <c r="X669" s="4" t="str">
        <f t="shared" si="99"/>
        <v/>
      </c>
      <c r="Y669" s="4" t="str">
        <f t="shared" si="100"/>
        <v/>
      </c>
      <c r="Z669" s="4" t="str">
        <f t="shared" si="100"/>
        <v/>
      </c>
      <c r="AA669" s="4" t="str">
        <f t="shared" si="100"/>
        <v/>
      </c>
      <c r="AB669" s="4" t="str">
        <f t="shared" si="100"/>
        <v/>
      </c>
      <c r="AC669" s="4" t="str">
        <f t="shared" si="100"/>
        <v/>
      </c>
      <c r="AD669" s="4" t="str">
        <f t="shared" si="100"/>
        <v/>
      </c>
      <c r="AE669" s="4" t="str">
        <f t="shared" si="100"/>
        <v/>
      </c>
      <c r="AF669" s="4" t="str">
        <f t="shared" si="100"/>
        <v/>
      </c>
      <c r="AG669" s="4" t="str">
        <f t="shared" si="100"/>
        <v/>
      </c>
    </row>
    <row r="670" spans="1:33">
      <c r="A670" s="137">
        <f t="shared" si="98"/>
        <v>663</v>
      </c>
      <c r="B670" s="36">
        <f>TABLE!E664</f>
        <v>0</v>
      </c>
      <c r="C670" s="36">
        <f>TABLE!F664</f>
        <v>0</v>
      </c>
      <c r="D670" s="155">
        <f>TABLE!S664</f>
        <v>0</v>
      </c>
      <c r="E670" s="176" t="e">
        <f>INDEX(기업의이해[description],MATCH(B670,기업의이해[name],0))</f>
        <v>#N/A</v>
      </c>
      <c r="F670" s="179">
        <f>+TABLE!U664</f>
        <v>0</v>
      </c>
      <c r="G670" s="177" t="str">
        <f>TEXT(TABLE!R664,"0000-00-00")</f>
        <v>0000-00-00</v>
      </c>
      <c r="H670" s="59">
        <f>+TABLE!J664</f>
        <v>0</v>
      </c>
      <c r="I670" s="59">
        <f>+TABLE!K664</f>
        <v>0</v>
      </c>
      <c r="J670" s="59">
        <f>+TABLE!M664</f>
        <v>0</v>
      </c>
      <c r="K670" s="156">
        <f>+TABLE!P664</f>
        <v>0</v>
      </c>
      <c r="L670" s="156">
        <f>+TABLE!Q664</f>
        <v>0</v>
      </c>
      <c r="M670" s="138" t="str">
        <f>IFERROR(IF(MATCH($C670,'1. 개요'!$C$68:$C$78,0)&gt;0,"O"),"X")</f>
        <v>X</v>
      </c>
      <c r="N670" s="8" t="str">
        <f t="shared" si="94"/>
        <v>X</v>
      </c>
      <c r="O670" s="2" t="str" cm="1">
        <f t="array" ref="O670">IF($O$7="N/A",$N670,INDEX($P670:$S670,$O$2))</f>
        <v>X</v>
      </c>
      <c r="P670" s="38"/>
      <c r="Q670" s="1" t="str">
        <f t="shared" si="95"/>
        <v>O</v>
      </c>
      <c r="R670" s="38"/>
      <c r="S670" s="38"/>
      <c r="T670" s="8" t="str">
        <f t="shared" si="93"/>
        <v>O</v>
      </c>
      <c r="U670" s="8" t="e">
        <f t="shared" si="96"/>
        <v>#VALUE!</v>
      </c>
      <c r="V670" s="8" t="e">
        <f t="shared" si="97"/>
        <v>#VALUE!</v>
      </c>
      <c r="X670" s="4" t="str">
        <f t="shared" si="99"/>
        <v/>
      </c>
      <c r="Y670" s="4" t="str">
        <f t="shared" si="100"/>
        <v/>
      </c>
      <c r="Z670" s="4" t="str">
        <f t="shared" si="100"/>
        <v/>
      </c>
      <c r="AA670" s="4" t="str">
        <f t="shared" si="100"/>
        <v/>
      </c>
      <c r="AB670" s="4" t="str">
        <f t="shared" si="100"/>
        <v/>
      </c>
      <c r="AC670" s="4" t="str">
        <f t="shared" si="100"/>
        <v/>
      </c>
      <c r="AD670" s="4" t="str">
        <f t="shared" si="100"/>
        <v/>
      </c>
      <c r="AE670" s="4" t="str">
        <f t="shared" si="100"/>
        <v/>
      </c>
      <c r="AF670" s="4" t="str">
        <f t="shared" si="100"/>
        <v/>
      </c>
      <c r="AG670" s="4" t="str">
        <f t="shared" si="100"/>
        <v/>
      </c>
    </row>
    <row r="671" spans="1:33">
      <c r="A671" s="6">
        <f t="shared" si="98"/>
        <v>664</v>
      </c>
      <c r="B671" s="36">
        <f>TABLE!E665</f>
        <v>0</v>
      </c>
      <c r="C671" s="36">
        <f>TABLE!F665</f>
        <v>0</v>
      </c>
      <c r="D671" s="155">
        <f>TABLE!S665</f>
        <v>0</v>
      </c>
      <c r="E671" s="176" t="e">
        <f>INDEX(기업의이해[description],MATCH(B671,기업의이해[name],0))</f>
        <v>#N/A</v>
      </c>
      <c r="F671" s="179">
        <f>+TABLE!U665</f>
        <v>0</v>
      </c>
      <c r="G671" s="177" t="str">
        <f>TEXT(TABLE!R665,"0000-00-00")</f>
        <v>0000-00-00</v>
      </c>
      <c r="H671" s="59">
        <f>+TABLE!J665</f>
        <v>0</v>
      </c>
      <c r="I671" s="59">
        <f>+TABLE!K665</f>
        <v>0</v>
      </c>
      <c r="J671" s="59">
        <f>+TABLE!M665</f>
        <v>0</v>
      </c>
      <c r="K671" s="156">
        <f>+TABLE!P665</f>
        <v>0</v>
      </c>
      <c r="L671" s="156">
        <f>+TABLE!Q665</f>
        <v>0</v>
      </c>
      <c r="M671" s="138" t="str">
        <f>IFERROR(IF(MATCH($C671,'1. 개요'!$C$68:$C$78,0)&gt;0,"O"),"X")</f>
        <v>X</v>
      </c>
      <c r="N671" s="8" t="str">
        <f t="shared" si="94"/>
        <v>X</v>
      </c>
      <c r="O671" s="2" t="str" cm="1">
        <f t="array" ref="O671">IF($O$7="N/A",$N671,INDEX($P671:$S671,$O$2))</f>
        <v>X</v>
      </c>
      <c r="P671" s="38"/>
      <c r="Q671" s="1" t="str">
        <f t="shared" si="95"/>
        <v>O</v>
      </c>
      <c r="R671" s="38"/>
      <c r="S671" s="38"/>
      <c r="T671" s="8" t="str">
        <f t="shared" si="93"/>
        <v>O</v>
      </c>
      <c r="U671" s="8" t="e">
        <f t="shared" si="96"/>
        <v>#VALUE!</v>
      </c>
      <c r="V671" s="8" t="e">
        <f t="shared" si="97"/>
        <v>#VALUE!</v>
      </c>
      <c r="X671" s="4" t="str">
        <f t="shared" si="99"/>
        <v/>
      </c>
      <c r="Y671" s="4" t="str">
        <f t="shared" si="100"/>
        <v/>
      </c>
      <c r="Z671" s="4" t="str">
        <f t="shared" si="100"/>
        <v/>
      </c>
      <c r="AA671" s="4" t="str">
        <f t="shared" si="100"/>
        <v/>
      </c>
      <c r="AB671" s="4" t="str">
        <f t="shared" si="100"/>
        <v/>
      </c>
      <c r="AC671" s="4" t="str">
        <f t="shared" si="100"/>
        <v/>
      </c>
      <c r="AD671" s="4" t="str">
        <f t="shared" si="100"/>
        <v/>
      </c>
      <c r="AE671" s="4" t="str">
        <f t="shared" si="100"/>
        <v/>
      </c>
      <c r="AF671" s="4" t="str">
        <f t="shared" si="100"/>
        <v/>
      </c>
      <c r="AG671" s="4" t="str">
        <f t="shared" si="100"/>
        <v/>
      </c>
    </row>
    <row r="672" spans="1:33">
      <c r="A672" s="6">
        <f t="shared" si="98"/>
        <v>665</v>
      </c>
      <c r="B672" s="36">
        <f>TABLE!E666</f>
        <v>0</v>
      </c>
      <c r="C672" s="36">
        <f>TABLE!F666</f>
        <v>0</v>
      </c>
      <c r="D672" s="155">
        <f>TABLE!S666</f>
        <v>0</v>
      </c>
      <c r="E672" s="176" t="e">
        <f>INDEX(기업의이해[description],MATCH(B672,기업의이해[name],0))</f>
        <v>#N/A</v>
      </c>
      <c r="F672" s="179">
        <f>+TABLE!U666</f>
        <v>0</v>
      </c>
      <c r="G672" s="177" t="str">
        <f>TEXT(TABLE!R666,"0000-00-00")</f>
        <v>0000-00-00</v>
      </c>
      <c r="H672" s="59">
        <f>+TABLE!J666</f>
        <v>0</v>
      </c>
      <c r="I672" s="59">
        <f>+TABLE!K666</f>
        <v>0</v>
      </c>
      <c r="J672" s="59">
        <f>+TABLE!M666</f>
        <v>0</v>
      </c>
      <c r="K672" s="156">
        <f>+TABLE!P666</f>
        <v>0</v>
      </c>
      <c r="L672" s="156">
        <f>+TABLE!Q666</f>
        <v>0</v>
      </c>
      <c r="M672" s="138" t="str">
        <f>IFERROR(IF(MATCH($C672,'1. 개요'!$C$68:$C$78,0)&gt;0,"O"),"X")</f>
        <v>X</v>
      </c>
      <c r="N672" s="8" t="str">
        <f t="shared" si="94"/>
        <v>X</v>
      </c>
      <c r="O672" s="2" t="str" cm="1">
        <f t="array" ref="O672">IF($O$7="N/A",$N672,INDEX($P672:$S672,$O$2))</f>
        <v>X</v>
      </c>
      <c r="P672" s="38"/>
      <c r="Q672" s="1" t="str">
        <f t="shared" si="95"/>
        <v>O</v>
      </c>
      <c r="R672" s="38"/>
      <c r="S672" s="38"/>
      <c r="T672" s="8" t="str">
        <f t="shared" si="93"/>
        <v>O</v>
      </c>
      <c r="U672" s="8" t="e">
        <f t="shared" si="96"/>
        <v>#VALUE!</v>
      </c>
      <c r="V672" s="8" t="e">
        <f t="shared" si="97"/>
        <v>#VALUE!</v>
      </c>
      <c r="X672" s="4" t="str">
        <f t="shared" si="99"/>
        <v/>
      </c>
      <c r="Y672" s="4" t="str">
        <f t="shared" si="100"/>
        <v/>
      </c>
      <c r="Z672" s="4" t="str">
        <f t="shared" si="100"/>
        <v/>
      </c>
      <c r="AA672" s="4" t="str">
        <f t="shared" si="100"/>
        <v/>
      </c>
      <c r="AB672" s="4" t="str">
        <f t="shared" si="100"/>
        <v/>
      </c>
      <c r="AC672" s="4" t="str">
        <f t="shared" si="100"/>
        <v/>
      </c>
      <c r="AD672" s="4" t="str">
        <f t="shared" si="100"/>
        <v/>
      </c>
      <c r="AE672" s="4" t="str">
        <f t="shared" si="100"/>
        <v/>
      </c>
      <c r="AF672" s="4" t="str">
        <f t="shared" si="100"/>
        <v/>
      </c>
      <c r="AG672" s="4" t="str">
        <f t="shared" si="100"/>
        <v/>
      </c>
    </row>
    <row r="673" spans="1:33">
      <c r="A673" s="137">
        <f t="shared" si="98"/>
        <v>666</v>
      </c>
      <c r="B673" s="36">
        <f>TABLE!E667</f>
        <v>0</v>
      </c>
      <c r="C673" s="36">
        <f>TABLE!F667</f>
        <v>0</v>
      </c>
      <c r="D673" s="155">
        <f>TABLE!S667</f>
        <v>0</v>
      </c>
      <c r="E673" s="176" t="e">
        <f>INDEX(기업의이해[description],MATCH(B673,기업의이해[name],0))</f>
        <v>#N/A</v>
      </c>
      <c r="F673" s="179">
        <f>+TABLE!U667</f>
        <v>0</v>
      </c>
      <c r="G673" s="177" t="str">
        <f>TEXT(TABLE!R667,"0000-00-00")</f>
        <v>0000-00-00</v>
      </c>
      <c r="H673" s="59">
        <f>+TABLE!J667</f>
        <v>0</v>
      </c>
      <c r="I673" s="59">
        <f>+TABLE!K667</f>
        <v>0</v>
      </c>
      <c r="J673" s="59">
        <f>+TABLE!M667</f>
        <v>0</v>
      </c>
      <c r="K673" s="156">
        <f>+TABLE!P667</f>
        <v>0</v>
      </c>
      <c r="L673" s="156">
        <f>+TABLE!Q667</f>
        <v>0</v>
      </c>
      <c r="M673" s="138" t="str">
        <f>IFERROR(IF(MATCH($C673,'1. 개요'!$C$68:$C$78,0)&gt;0,"O"),"X")</f>
        <v>X</v>
      </c>
      <c r="N673" s="8" t="str">
        <f t="shared" si="94"/>
        <v>X</v>
      </c>
      <c r="O673" s="2" t="str" cm="1">
        <f t="array" ref="O673">IF($O$7="N/A",$N673,INDEX($P673:$S673,$O$2))</f>
        <v>X</v>
      </c>
      <c r="P673" s="38"/>
      <c r="Q673" s="1" t="str">
        <f t="shared" si="95"/>
        <v>O</v>
      </c>
      <c r="R673" s="38"/>
      <c r="S673" s="38"/>
      <c r="T673" s="8" t="str">
        <f t="shared" si="93"/>
        <v>O</v>
      </c>
      <c r="U673" s="8" t="e">
        <f t="shared" si="96"/>
        <v>#VALUE!</v>
      </c>
      <c r="V673" s="8" t="e">
        <f t="shared" si="97"/>
        <v>#VALUE!</v>
      </c>
      <c r="X673" s="4" t="str">
        <f t="shared" si="99"/>
        <v/>
      </c>
      <c r="Y673" s="4" t="str">
        <f t="shared" si="100"/>
        <v/>
      </c>
      <c r="Z673" s="4" t="str">
        <f t="shared" si="100"/>
        <v/>
      </c>
      <c r="AA673" s="4" t="str">
        <f t="shared" si="100"/>
        <v/>
      </c>
      <c r="AB673" s="4" t="str">
        <f t="shared" si="100"/>
        <v/>
      </c>
      <c r="AC673" s="4" t="str">
        <f t="shared" si="100"/>
        <v/>
      </c>
      <c r="AD673" s="4" t="str">
        <f t="shared" si="100"/>
        <v/>
      </c>
      <c r="AE673" s="4" t="str">
        <f t="shared" si="100"/>
        <v/>
      </c>
      <c r="AF673" s="4" t="str">
        <f t="shared" si="100"/>
        <v/>
      </c>
      <c r="AG673" s="4" t="str">
        <f t="shared" si="100"/>
        <v/>
      </c>
    </row>
    <row r="674" spans="1:33">
      <c r="A674" s="6">
        <f t="shared" si="98"/>
        <v>667</v>
      </c>
      <c r="B674" s="36">
        <f>TABLE!E668</f>
        <v>0</v>
      </c>
      <c r="C674" s="36">
        <f>TABLE!F668</f>
        <v>0</v>
      </c>
      <c r="D674" s="155">
        <f>TABLE!S668</f>
        <v>0</v>
      </c>
      <c r="E674" s="176" t="e">
        <f>INDEX(기업의이해[description],MATCH(B674,기업의이해[name],0))</f>
        <v>#N/A</v>
      </c>
      <c r="F674" s="179">
        <f>+TABLE!U668</f>
        <v>0</v>
      </c>
      <c r="G674" s="177" t="str">
        <f>TEXT(TABLE!R668,"0000-00-00")</f>
        <v>0000-00-00</v>
      </c>
      <c r="H674" s="59">
        <f>+TABLE!J668</f>
        <v>0</v>
      </c>
      <c r="I674" s="59">
        <f>+TABLE!K668</f>
        <v>0</v>
      </c>
      <c r="J674" s="59">
        <f>+TABLE!M668</f>
        <v>0</v>
      </c>
      <c r="K674" s="156">
        <f>+TABLE!P668</f>
        <v>0</v>
      </c>
      <c r="L674" s="156">
        <f>+TABLE!Q668</f>
        <v>0</v>
      </c>
      <c r="M674" s="138" t="str">
        <f>IFERROR(IF(MATCH($C674,'1. 개요'!$C$68:$C$78,0)&gt;0,"O"),"X")</f>
        <v>X</v>
      </c>
      <c r="N674" s="8" t="str">
        <f t="shared" si="94"/>
        <v>X</v>
      </c>
      <c r="O674" s="2" t="str" cm="1">
        <f t="array" ref="O674">IF($O$7="N/A",$N674,INDEX($P674:$S674,$O$2))</f>
        <v>X</v>
      </c>
      <c r="P674" s="38"/>
      <c r="Q674" s="1" t="str">
        <f t="shared" si="95"/>
        <v>O</v>
      </c>
      <c r="R674" s="38"/>
      <c r="S674" s="38"/>
      <c r="T674" s="8" t="str">
        <f t="shared" si="93"/>
        <v>O</v>
      </c>
      <c r="U674" s="8" t="e">
        <f t="shared" si="96"/>
        <v>#VALUE!</v>
      </c>
      <c r="V674" s="8" t="e">
        <f t="shared" si="97"/>
        <v>#VALUE!</v>
      </c>
      <c r="X674" s="4" t="str">
        <f t="shared" si="99"/>
        <v/>
      </c>
      <c r="Y674" s="4" t="str">
        <f t="shared" si="100"/>
        <v/>
      </c>
      <c r="Z674" s="4" t="str">
        <f t="shared" si="100"/>
        <v/>
      </c>
      <c r="AA674" s="4" t="str">
        <f t="shared" si="100"/>
        <v/>
      </c>
      <c r="AB674" s="4" t="str">
        <f t="shared" si="100"/>
        <v/>
      </c>
      <c r="AC674" s="4" t="str">
        <f t="shared" si="100"/>
        <v/>
      </c>
      <c r="AD674" s="4" t="str">
        <f t="shared" si="100"/>
        <v/>
      </c>
      <c r="AE674" s="4" t="str">
        <f t="shared" si="100"/>
        <v/>
      </c>
      <c r="AF674" s="4" t="str">
        <f t="shared" si="100"/>
        <v/>
      </c>
      <c r="AG674" s="4" t="str">
        <f t="shared" si="100"/>
        <v/>
      </c>
    </row>
    <row r="675" spans="1:33">
      <c r="A675" s="137">
        <f t="shared" si="98"/>
        <v>668</v>
      </c>
      <c r="B675" s="36">
        <f>TABLE!E669</f>
        <v>0</v>
      </c>
      <c r="C675" s="36">
        <f>TABLE!F669</f>
        <v>0</v>
      </c>
      <c r="D675" s="155">
        <f>TABLE!S669</f>
        <v>0</v>
      </c>
      <c r="E675" s="176" t="e">
        <f>INDEX(기업의이해[description],MATCH(B675,기업의이해[name],0))</f>
        <v>#N/A</v>
      </c>
      <c r="F675" s="179">
        <f>+TABLE!U669</f>
        <v>0</v>
      </c>
      <c r="G675" s="177" t="str">
        <f>TEXT(TABLE!R669,"0000-00-00")</f>
        <v>0000-00-00</v>
      </c>
      <c r="H675" s="59">
        <f>+TABLE!J669</f>
        <v>0</v>
      </c>
      <c r="I675" s="59">
        <f>+TABLE!K669</f>
        <v>0</v>
      </c>
      <c r="J675" s="59">
        <f>+TABLE!M669</f>
        <v>0</v>
      </c>
      <c r="K675" s="156">
        <f>+TABLE!P669</f>
        <v>0</v>
      </c>
      <c r="L675" s="156">
        <f>+TABLE!Q669</f>
        <v>0</v>
      </c>
      <c r="M675" s="138" t="str">
        <f>IFERROR(IF(MATCH($C675,'1. 개요'!$C$68:$C$78,0)&gt;0,"O"),"X")</f>
        <v>X</v>
      </c>
      <c r="N675" s="8" t="str">
        <f t="shared" si="94"/>
        <v>X</v>
      </c>
      <c r="O675" s="2" t="str" cm="1">
        <f t="array" ref="O675">IF($O$7="N/A",$N675,INDEX($P675:$S675,$O$2))</f>
        <v>X</v>
      </c>
      <c r="P675" s="38"/>
      <c r="Q675" s="1" t="str">
        <f t="shared" si="95"/>
        <v>O</v>
      </c>
      <c r="R675" s="38"/>
      <c r="S675" s="38"/>
      <c r="T675" s="8" t="str">
        <f t="shared" si="93"/>
        <v>O</v>
      </c>
      <c r="U675" s="8" t="e">
        <f t="shared" si="96"/>
        <v>#VALUE!</v>
      </c>
      <c r="V675" s="8" t="e">
        <f t="shared" si="97"/>
        <v>#VALUE!</v>
      </c>
      <c r="X675" s="4" t="str">
        <f t="shared" si="99"/>
        <v/>
      </c>
      <c r="Y675" s="4" t="str">
        <f t="shared" si="100"/>
        <v/>
      </c>
      <c r="Z675" s="4" t="str">
        <f t="shared" si="100"/>
        <v/>
      </c>
      <c r="AA675" s="4" t="str">
        <f t="shared" si="100"/>
        <v/>
      </c>
      <c r="AB675" s="4" t="str">
        <f t="shared" si="100"/>
        <v/>
      </c>
      <c r="AC675" s="4" t="str">
        <f t="shared" si="100"/>
        <v/>
      </c>
      <c r="AD675" s="4" t="str">
        <f t="shared" si="100"/>
        <v/>
      </c>
      <c r="AE675" s="4" t="str">
        <f t="shared" si="100"/>
        <v/>
      </c>
      <c r="AF675" s="4" t="str">
        <f t="shared" si="100"/>
        <v/>
      </c>
      <c r="AG675" s="4" t="str">
        <f t="shared" si="100"/>
        <v/>
      </c>
    </row>
    <row r="676" spans="1:33">
      <c r="A676" s="6">
        <f t="shared" si="98"/>
        <v>669</v>
      </c>
      <c r="B676" s="36">
        <f>TABLE!E670</f>
        <v>0</v>
      </c>
      <c r="C676" s="36">
        <f>TABLE!F670</f>
        <v>0</v>
      </c>
      <c r="D676" s="155">
        <f>TABLE!S670</f>
        <v>0</v>
      </c>
      <c r="E676" s="176" t="e">
        <f>INDEX(기업의이해[description],MATCH(B676,기업의이해[name],0))</f>
        <v>#N/A</v>
      </c>
      <c r="F676" s="179">
        <f>+TABLE!U670</f>
        <v>0</v>
      </c>
      <c r="G676" s="177" t="str">
        <f>TEXT(TABLE!R670,"0000-00-00")</f>
        <v>0000-00-00</v>
      </c>
      <c r="H676" s="59">
        <f>+TABLE!J670</f>
        <v>0</v>
      </c>
      <c r="I676" s="59">
        <f>+TABLE!K670</f>
        <v>0</v>
      </c>
      <c r="J676" s="59">
        <f>+TABLE!M670</f>
        <v>0</v>
      </c>
      <c r="K676" s="156">
        <f>+TABLE!P670</f>
        <v>0</v>
      </c>
      <c r="L676" s="156">
        <f>+TABLE!Q670</f>
        <v>0</v>
      </c>
      <c r="M676" s="138" t="str">
        <f>IFERROR(IF(MATCH($C676,'1. 개요'!$C$68:$C$78,0)&gt;0,"O"),"X")</f>
        <v>X</v>
      </c>
      <c r="N676" s="8" t="str">
        <f t="shared" si="94"/>
        <v>X</v>
      </c>
      <c r="O676" s="2" t="str" cm="1">
        <f t="array" ref="O676">IF($O$7="N/A",$N676,INDEX($P676:$S676,$O$2))</f>
        <v>X</v>
      </c>
      <c r="P676" s="38"/>
      <c r="Q676" s="1" t="str">
        <f t="shared" si="95"/>
        <v>O</v>
      </c>
      <c r="R676" s="38"/>
      <c r="S676" s="38"/>
      <c r="T676" s="8" t="str">
        <f t="shared" si="93"/>
        <v>O</v>
      </c>
      <c r="U676" s="8" t="e">
        <f t="shared" si="96"/>
        <v>#VALUE!</v>
      </c>
      <c r="V676" s="8" t="e">
        <f t="shared" si="97"/>
        <v>#VALUE!</v>
      </c>
      <c r="X676" s="4" t="str">
        <f t="shared" si="99"/>
        <v/>
      </c>
      <c r="Y676" s="4" t="str">
        <f t="shared" si="100"/>
        <v/>
      </c>
      <c r="Z676" s="4" t="str">
        <f t="shared" si="100"/>
        <v/>
      </c>
      <c r="AA676" s="4" t="str">
        <f t="shared" si="100"/>
        <v/>
      </c>
      <c r="AB676" s="4" t="str">
        <f t="shared" si="100"/>
        <v/>
      </c>
      <c r="AC676" s="4" t="str">
        <f t="shared" si="100"/>
        <v/>
      </c>
      <c r="AD676" s="4" t="str">
        <f t="shared" si="100"/>
        <v/>
      </c>
      <c r="AE676" s="4" t="str">
        <f t="shared" si="100"/>
        <v/>
      </c>
      <c r="AF676" s="4" t="str">
        <f t="shared" si="100"/>
        <v/>
      </c>
      <c r="AG676" s="4" t="str">
        <f t="shared" si="100"/>
        <v/>
      </c>
    </row>
    <row r="677" spans="1:33">
      <c r="A677" s="6">
        <f t="shared" si="98"/>
        <v>670</v>
      </c>
      <c r="B677" s="36">
        <f>TABLE!E671</f>
        <v>0</v>
      </c>
      <c r="C677" s="36">
        <f>TABLE!F671</f>
        <v>0</v>
      </c>
      <c r="D677" s="155">
        <f>TABLE!S671</f>
        <v>0</v>
      </c>
      <c r="E677" s="176" t="e">
        <f>INDEX(기업의이해[description],MATCH(B677,기업의이해[name],0))</f>
        <v>#N/A</v>
      </c>
      <c r="F677" s="179">
        <f>+TABLE!U671</f>
        <v>0</v>
      </c>
      <c r="G677" s="177" t="str">
        <f>TEXT(TABLE!R671,"0000-00-00")</f>
        <v>0000-00-00</v>
      </c>
      <c r="H677" s="59">
        <f>+TABLE!J671</f>
        <v>0</v>
      </c>
      <c r="I677" s="59">
        <f>+TABLE!K671</f>
        <v>0</v>
      </c>
      <c r="J677" s="59">
        <f>+TABLE!M671</f>
        <v>0</v>
      </c>
      <c r="K677" s="156">
        <f>+TABLE!P671</f>
        <v>0</v>
      </c>
      <c r="L677" s="156">
        <f>+TABLE!Q671</f>
        <v>0</v>
      </c>
      <c r="M677" s="138" t="str">
        <f>IFERROR(IF(MATCH($C677,'1. 개요'!$C$68:$C$78,0)&gt;0,"O"),"X")</f>
        <v>X</v>
      </c>
      <c r="N677" s="8" t="str">
        <f t="shared" si="94"/>
        <v>X</v>
      </c>
      <c r="O677" s="2" t="str" cm="1">
        <f t="array" ref="O677">IF($O$7="N/A",$N677,INDEX($P677:$S677,$O$2))</f>
        <v>X</v>
      </c>
      <c r="P677" s="38"/>
      <c r="Q677" s="1" t="str">
        <f t="shared" si="95"/>
        <v>O</v>
      </c>
      <c r="R677" s="38"/>
      <c r="S677" s="38"/>
      <c r="T677" s="8" t="str">
        <f t="shared" si="93"/>
        <v>O</v>
      </c>
      <c r="U677" s="8" t="e">
        <f t="shared" si="96"/>
        <v>#VALUE!</v>
      </c>
      <c r="V677" s="8" t="e">
        <f t="shared" si="97"/>
        <v>#VALUE!</v>
      </c>
      <c r="X677" s="4" t="str">
        <f t="shared" si="99"/>
        <v/>
      </c>
      <c r="Y677" s="4" t="str">
        <f t="shared" si="100"/>
        <v/>
      </c>
      <c r="Z677" s="4" t="str">
        <f t="shared" si="100"/>
        <v/>
      </c>
      <c r="AA677" s="4" t="str">
        <f t="shared" si="100"/>
        <v/>
      </c>
      <c r="AB677" s="4" t="str">
        <f t="shared" si="100"/>
        <v/>
      </c>
      <c r="AC677" s="4" t="str">
        <f t="shared" si="100"/>
        <v/>
      </c>
      <c r="AD677" s="4" t="str">
        <f t="shared" si="100"/>
        <v/>
      </c>
      <c r="AE677" s="4" t="str">
        <f t="shared" si="100"/>
        <v/>
      </c>
      <c r="AF677" s="4" t="str">
        <f t="shared" si="100"/>
        <v/>
      </c>
      <c r="AG677" s="4" t="str">
        <f t="shared" si="100"/>
        <v/>
      </c>
    </row>
    <row r="678" spans="1:33">
      <c r="A678" s="6">
        <f t="shared" si="98"/>
        <v>671</v>
      </c>
      <c r="B678" s="36">
        <f>TABLE!E672</f>
        <v>0</v>
      </c>
      <c r="C678" s="36">
        <f>TABLE!F672</f>
        <v>0</v>
      </c>
      <c r="D678" s="155">
        <f>TABLE!S672</f>
        <v>0</v>
      </c>
      <c r="E678" s="176" t="e">
        <f>INDEX(기업의이해[description],MATCH(B678,기업의이해[name],0))</f>
        <v>#N/A</v>
      </c>
      <c r="F678" s="179">
        <f>+TABLE!U672</f>
        <v>0</v>
      </c>
      <c r="G678" s="177" t="str">
        <f>TEXT(TABLE!R672,"0000-00-00")</f>
        <v>0000-00-00</v>
      </c>
      <c r="H678" s="59">
        <f>+TABLE!J672</f>
        <v>0</v>
      </c>
      <c r="I678" s="59">
        <f>+TABLE!K672</f>
        <v>0</v>
      </c>
      <c r="J678" s="59">
        <f>+TABLE!M672</f>
        <v>0</v>
      </c>
      <c r="K678" s="156">
        <f>+TABLE!P672</f>
        <v>0</v>
      </c>
      <c r="L678" s="156">
        <f>+TABLE!Q672</f>
        <v>0</v>
      </c>
      <c r="M678" s="138" t="str">
        <f>IFERROR(IF(MATCH($C678,'1. 개요'!$C$68:$C$78,0)&gt;0,"O"),"X")</f>
        <v>X</v>
      </c>
      <c r="N678" s="8" t="str">
        <f t="shared" si="94"/>
        <v>X</v>
      </c>
      <c r="O678" s="2" t="str" cm="1">
        <f t="array" ref="O678">IF($O$7="N/A",$N678,INDEX($P678:$S678,$O$2))</f>
        <v>X</v>
      </c>
      <c r="P678" s="38"/>
      <c r="Q678" s="1" t="str">
        <f t="shared" si="95"/>
        <v>O</v>
      </c>
      <c r="R678" s="38"/>
      <c r="S678" s="38"/>
      <c r="T678" s="8" t="str">
        <f t="shared" si="93"/>
        <v>O</v>
      </c>
      <c r="U678" s="8" t="e">
        <f t="shared" si="96"/>
        <v>#VALUE!</v>
      </c>
      <c r="V678" s="8" t="e">
        <f t="shared" si="97"/>
        <v>#VALUE!</v>
      </c>
      <c r="X678" s="4" t="str">
        <f t="shared" si="99"/>
        <v/>
      </c>
      <c r="Y678" s="4" t="str">
        <f t="shared" si="100"/>
        <v/>
      </c>
      <c r="Z678" s="4" t="str">
        <f t="shared" si="100"/>
        <v/>
      </c>
      <c r="AA678" s="4" t="str">
        <f t="shared" si="100"/>
        <v/>
      </c>
      <c r="AB678" s="4" t="str">
        <f t="shared" si="100"/>
        <v/>
      </c>
      <c r="AC678" s="4" t="str">
        <f t="shared" si="100"/>
        <v/>
      </c>
      <c r="AD678" s="4" t="str">
        <f t="shared" si="100"/>
        <v/>
      </c>
      <c r="AE678" s="4" t="str">
        <f t="shared" si="100"/>
        <v/>
      </c>
      <c r="AF678" s="4" t="str">
        <f t="shared" si="100"/>
        <v/>
      </c>
      <c r="AG678" s="4" t="str">
        <f t="shared" si="100"/>
        <v/>
      </c>
    </row>
    <row r="679" spans="1:33">
      <c r="A679" s="6">
        <f t="shared" si="98"/>
        <v>672</v>
      </c>
      <c r="B679" s="36">
        <f>TABLE!E673</f>
        <v>0</v>
      </c>
      <c r="C679" s="36">
        <f>TABLE!F673</f>
        <v>0</v>
      </c>
      <c r="D679" s="155">
        <f>TABLE!S673</f>
        <v>0</v>
      </c>
      <c r="E679" s="176" t="e">
        <f>INDEX(기업의이해[description],MATCH(B679,기업의이해[name],0))</f>
        <v>#N/A</v>
      </c>
      <c r="F679" s="179">
        <f>+TABLE!U673</f>
        <v>0</v>
      </c>
      <c r="G679" s="177" t="str">
        <f>TEXT(TABLE!R673,"0000-00-00")</f>
        <v>0000-00-00</v>
      </c>
      <c r="H679" s="59">
        <f>+TABLE!J673</f>
        <v>0</v>
      </c>
      <c r="I679" s="59">
        <f>+TABLE!K673</f>
        <v>0</v>
      </c>
      <c r="J679" s="59">
        <f>+TABLE!M673</f>
        <v>0</v>
      </c>
      <c r="K679" s="156">
        <f>+TABLE!P673</f>
        <v>0</v>
      </c>
      <c r="L679" s="156">
        <f>+TABLE!Q673</f>
        <v>0</v>
      </c>
      <c r="M679" s="138" t="str">
        <f>IFERROR(IF(MATCH($C679,'1. 개요'!$C$68:$C$78,0)&gt;0,"O"),"X")</f>
        <v>X</v>
      </c>
      <c r="N679" s="8" t="str">
        <f t="shared" si="94"/>
        <v>X</v>
      </c>
      <c r="O679" s="2" t="str" cm="1">
        <f t="array" ref="O679">IF($O$7="N/A",$N679,INDEX($P679:$S679,$O$2))</f>
        <v>X</v>
      </c>
      <c r="P679" s="38"/>
      <c r="Q679" s="1" t="str">
        <f t="shared" si="95"/>
        <v>O</v>
      </c>
      <c r="R679" s="38"/>
      <c r="S679" s="38"/>
      <c r="T679" s="8" t="str">
        <f t="shared" si="93"/>
        <v>O</v>
      </c>
      <c r="U679" s="8" t="e">
        <f t="shared" si="96"/>
        <v>#VALUE!</v>
      </c>
      <c r="V679" s="8" t="e">
        <f t="shared" si="97"/>
        <v>#VALUE!</v>
      </c>
      <c r="X679" s="4" t="str">
        <f t="shared" si="99"/>
        <v/>
      </c>
      <c r="Y679" s="4" t="str">
        <f t="shared" si="100"/>
        <v/>
      </c>
      <c r="Z679" s="4" t="str">
        <f t="shared" si="100"/>
        <v/>
      </c>
      <c r="AA679" s="4" t="str">
        <f t="shared" si="100"/>
        <v/>
      </c>
      <c r="AB679" s="4" t="str">
        <f t="shared" si="100"/>
        <v/>
      </c>
      <c r="AC679" s="4" t="str">
        <f t="shared" si="100"/>
        <v/>
      </c>
      <c r="AD679" s="4" t="str">
        <f t="shared" si="100"/>
        <v/>
      </c>
      <c r="AE679" s="4" t="str">
        <f t="shared" si="100"/>
        <v/>
      </c>
      <c r="AF679" s="4" t="str">
        <f t="shared" si="100"/>
        <v/>
      </c>
      <c r="AG679" s="4" t="str">
        <f t="shared" si="100"/>
        <v/>
      </c>
    </row>
    <row r="680" spans="1:33">
      <c r="A680" s="6">
        <f t="shared" si="98"/>
        <v>673</v>
      </c>
      <c r="B680" s="36">
        <f>TABLE!E674</f>
        <v>0</v>
      </c>
      <c r="C680" s="36">
        <f>TABLE!F674</f>
        <v>0</v>
      </c>
      <c r="D680" s="155">
        <f>TABLE!S674</f>
        <v>0</v>
      </c>
      <c r="E680" s="176" t="e">
        <f>INDEX(기업의이해[description],MATCH(B680,기업의이해[name],0))</f>
        <v>#N/A</v>
      </c>
      <c r="F680" s="179">
        <f>+TABLE!U674</f>
        <v>0</v>
      </c>
      <c r="G680" s="177" t="str">
        <f>TEXT(TABLE!R674,"0000-00-00")</f>
        <v>0000-00-00</v>
      </c>
      <c r="H680" s="59">
        <f>+TABLE!J674</f>
        <v>0</v>
      </c>
      <c r="I680" s="59">
        <f>+TABLE!K674</f>
        <v>0</v>
      </c>
      <c r="J680" s="59">
        <f>+TABLE!M674</f>
        <v>0</v>
      </c>
      <c r="K680" s="156">
        <f>+TABLE!P674</f>
        <v>0</v>
      </c>
      <c r="L680" s="156">
        <f>+TABLE!Q674</f>
        <v>0</v>
      </c>
      <c r="M680" s="138" t="str">
        <f>IFERROR(IF(MATCH($C680,'1. 개요'!$C$68:$C$78,0)&gt;0,"O"),"X")</f>
        <v>X</v>
      </c>
      <c r="N680" s="8" t="str">
        <f t="shared" si="94"/>
        <v>X</v>
      </c>
      <c r="O680" s="2" t="str" cm="1">
        <f t="array" ref="O680">IF($O$7="N/A",$N680,INDEX($P680:$S680,$O$2))</f>
        <v>X</v>
      </c>
      <c r="P680" s="38"/>
      <c r="Q680" s="1" t="str">
        <f t="shared" si="95"/>
        <v>O</v>
      </c>
      <c r="R680" s="38"/>
      <c r="S680" s="38"/>
      <c r="T680" s="8" t="str">
        <f t="shared" si="93"/>
        <v>O</v>
      </c>
      <c r="U680" s="8" t="e">
        <f t="shared" si="96"/>
        <v>#VALUE!</v>
      </c>
      <c r="V680" s="8" t="e">
        <f t="shared" si="97"/>
        <v>#VALUE!</v>
      </c>
      <c r="X680" s="4" t="str">
        <f t="shared" si="99"/>
        <v/>
      </c>
      <c r="Y680" s="4" t="str">
        <f t="shared" si="100"/>
        <v/>
      </c>
      <c r="Z680" s="4" t="str">
        <f t="shared" si="100"/>
        <v/>
      </c>
      <c r="AA680" s="4" t="str">
        <f t="shared" si="100"/>
        <v/>
      </c>
      <c r="AB680" s="4" t="str">
        <f t="shared" si="100"/>
        <v/>
      </c>
      <c r="AC680" s="4" t="str">
        <f t="shared" si="100"/>
        <v/>
      </c>
      <c r="AD680" s="4" t="str">
        <f t="shared" si="100"/>
        <v/>
      </c>
      <c r="AE680" s="4" t="str">
        <f t="shared" si="100"/>
        <v/>
      </c>
      <c r="AF680" s="4" t="str">
        <f t="shared" si="100"/>
        <v/>
      </c>
      <c r="AG680" s="4" t="str">
        <f t="shared" si="100"/>
        <v/>
      </c>
    </row>
    <row r="681" spans="1:33">
      <c r="A681" s="6">
        <f t="shared" si="98"/>
        <v>674</v>
      </c>
      <c r="B681" s="36">
        <f>TABLE!E675</f>
        <v>0</v>
      </c>
      <c r="C681" s="36">
        <f>TABLE!F675</f>
        <v>0</v>
      </c>
      <c r="D681" s="155">
        <f>TABLE!S675</f>
        <v>0</v>
      </c>
      <c r="E681" s="176" t="e">
        <f>INDEX(기업의이해[description],MATCH(B681,기업의이해[name],0))</f>
        <v>#N/A</v>
      </c>
      <c r="F681" s="179">
        <f>+TABLE!U675</f>
        <v>0</v>
      </c>
      <c r="G681" s="177" t="str">
        <f>TEXT(TABLE!R675,"0000-00-00")</f>
        <v>0000-00-00</v>
      </c>
      <c r="H681" s="59">
        <f>+TABLE!J675</f>
        <v>0</v>
      </c>
      <c r="I681" s="59">
        <f>+TABLE!K675</f>
        <v>0</v>
      </c>
      <c r="J681" s="59">
        <f>+TABLE!M675</f>
        <v>0</v>
      </c>
      <c r="K681" s="156">
        <f>+TABLE!P675</f>
        <v>0</v>
      </c>
      <c r="L681" s="156">
        <f>+TABLE!Q675</f>
        <v>0</v>
      </c>
      <c r="M681" s="138" t="str">
        <f>IFERROR(IF(MATCH($C681,'1. 개요'!$C$68:$C$78,0)&gt;0,"O"),"X")</f>
        <v>X</v>
      </c>
      <c r="N681" s="8" t="str">
        <f t="shared" si="94"/>
        <v>X</v>
      </c>
      <c r="O681" s="2" t="str" cm="1">
        <f t="array" ref="O681">IF($O$7="N/A",$N681,INDEX($P681:$S681,$O$2))</f>
        <v>X</v>
      </c>
      <c r="P681" s="38"/>
      <c r="Q681" s="1" t="str">
        <f t="shared" si="95"/>
        <v>O</v>
      </c>
      <c r="R681" s="38"/>
      <c r="S681" s="38"/>
      <c r="T681" s="8" t="str">
        <f t="shared" si="93"/>
        <v>O</v>
      </c>
      <c r="U681" s="8" t="e">
        <f t="shared" si="96"/>
        <v>#VALUE!</v>
      </c>
      <c r="V681" s="8" t="e">
        <f t="shared" si="97"/>
        <v>#VALUE!</v>
      </c>
      <c r="X681" s="4" t="str">
        <f t="shared" si="99"/>
        <v/>
      </c>
      <c r="Y681" s="4" t="str">
        <f t="shared" si="100"/>
        <v/>
      </c>
      <c r="Z681" s="4" t="str">
        <f t="shared" si="100"/>
        <v/>
      </c>
      <c r="AA681" s="4" t="str">
        <f t="shared" si="100"/>
        <v/>
      </c>
      <c r="AB681" s="4" t="str">
        <f t="shared" si="100"/>
        <v/>
      </c>
      <c r="AC681" s="4" t="str">
        <f t="shared" si="100"/>
        <v/>
      </c>
      <c r="AD681" s="4" t="str">
        <f t="shared" si="100"/>
        <v/>
      </c>
      <c r="AE681" s="4" t="str">
        <f t="shared" si="100"/>
        <v/>
      </c>
      <c r="AF681" s="4" t="str">
        <f t="shared" si="100"/>
        <v/>
      </c>
      <c r="AG681" s="4" t="str">
        <f t="shared" si="100"/>
        <v/>
      </c>
    </row>
    <row r="682" spans="1:33">
      <c r="A682" s="137">
        <f t="shared" si="98"/>
        <v>675</v>
      </c>
      <c r="B682" s="36">
        <f>TABLE!E676</f>
        <v>0</v>
      </c>
      <c r="C682" s="36">
        <f>TABLE!F676</f>
        <v>0</v>
      </c>
      <c r="D682" s="155">
        <f>TABLE!S676</f>
        <v>0</v>
      </c>
      <c r="E682" s="176" t="e">
        <f>INDEX(기업의이해[description],MATCH(B682,기업의이해[name],0))</f>
        <v>#N/A</v>
      </c>
      <c r="F682" s="179">
        <f>+TABLE!U676</f>
        <v>0</v>
      </c>
      <c r="G682" s="177" t="str">
        <f>TEXT(TABLE!R676,"0000-00-00")</f>
        <v>0000-00-00</v>
      </c>
      <c r="H682" s="59">
        <f>+TABLE!J676</f>
        <v>0</v>
      </c>
      <c r="I682" s="59">
        <f>+TABLE!K676</f>
        <v>0</v>
      </c>
      <c r="J682" s="59">
        <f>+TABLE!M676</f>
        <v>0</v>
      </c>
      <c r="K682" s="156">
        <f>+TABLE!P676</f>
        <v>0</v>
      </c>
      <c r="L682" s="156">
        <f>+TABLE!Q676</f>
        <v>0</v>
      </c>
      <c r="M682" s="138" t="str">
        <f>IFERROR(IF(MATCH($C682,'1. 개요'!$C$68:$C$78,0)&gt;0,"O"),"X")</f>
        <v>X</v>
      </c>
      <c r="N682" s="8" t="str">
        <f t="shared" si="94"/>
        <v>X</v>
      </c>
      <c r="O682" s="2" t="str" cm="1">
        <f t="array" ref="O682">IF($O$7="N/A",$N682,INDEX($P682:$S682,$O$2))</f>
        <v>X</v>
      </c>
      <c r="P682" s="38"/>
      <c r="Q682" s="1" t="str">
        <f t="shared" si="95"/>
        <v>O</v>
      </c>
      <c r="R682" s="38"/>
      <c r="S682" s="38"/>
      <c r="T682" s="8" t="str">
        <f t="shared" si="93"/>
        <v>O</v>
      </c>
      <c r="U682" s="8" t="e">
        <f t="shared" si="96"/>
        <v>#VALUE!</v>
      </c>
      <c r="V682" s="8" t="e">
        <f t="shared" si="97"/>
        <v>#VALUE!</v>
      </c>
      <c r="X682" s="4" t="str">
        <f t="shared" si="99"/>
        <v/>
      </c>
      <c r="Y682" s="4" t="str">
        <f t="shared" si="100"/>
        <v/>
      </c>
      <c r="Z682" s="4" t="str">
        <f t="shared" si="100"/>
        <v/>
      </c>
      <c r="AA682" s="4" t="str">
        <f t="shared" si="100"/>
        <v/>
      </c>
      <c r="AB682" s="4" t="str">
        <f t="shared" si="100"/>
        <v/>
      </c>
      <c r="AC682" s="4" t="str">
        <f t="shared" si="100"/>
        <v/>
      </c>
      <c r="AD682" s="4" t="str">
        <f t="shared" si="100"/>
        <v/>
      </c>
      <c r="AE682" s="4" t="str">
        <f t="shared" si="100"/>
        <v/>
      </c>
      <c r="AF682" s="4" t="str">
        <f t="shared" si="100"/>
        <v/>
      </c>
      <c r="AG682" s="4" t="str">
        <f t="shared" si="100"/>
        <v/>
      </c>
    </row>
    <row r="683" spans="1:33">
      <c r="A683" s="137">
        <f t="shared" si="98"/>
        <v>676</v>
      </c>
      <c r="B683" s="36">
        <f>TABLE!E677</f>
        <v>0</v>
      </c>
      <c r="C683" s="36">
        <f>TABLE!F677</f>
        <v>0</v>
      </c>
      <c r="D683" s="155">
        <f>TABLE!S677</f>
        <v>0</v>
      </c>
      <c r="E683" s="176" t="e">
        <f>INDEX(기업의이해[description],MATCH(B683,기업의이해[name],0))</f>
        <v>#N/A</v>
      </c>
      <c r="F683" s="179">
        <f>+TABLE!U677</f>
        <v>0</v>
      </c>
      <c r="G683" s="177" t="str">
        <f>TEXT(TABLE!R677,"0000-00-00")</f>
        <v>0000-00-00</v>
      </c>
      <c r="H683" s="59">
        <f>+TABLE!J677</f>
        <v>0</v>
      </c>
      <c r="I683" s="59">
        <f>+TABLE!K677</f>
        <v>0</v>
      </c>
      <c r="J683" s="59">
        <f>+TABLE!M677</f>
        <v>0</v>
      </c>
      <c r="K683" s="156">
        <f>+TABLE!P677</f>
        <v>0</v>
      </c>
      <c r="L683" s="156">
        <f>+TABLE!Q677</f>
        <v>0</v>
      </c>
      <c r="M683" s="138" t="str">
        <f>IFERROR(IF(MATCH($C683,'1. 개요'!$C$68:$C$78,0)&gt;0,"O"),"X")</f>
        <v>X</v>
      </c>
      <c r="N683" s="8" t="str">
        <f t="shared" si="94"/>
        <v>X</v>
      </c>
      <c r="O683" s="2" t="str" cm="1">
        <f t="array" ref="O683">IF($O$7="N/A",$N683,INDEX($P683:$S683,$O$2))</f>
        <v>X</v>
      </c>
      <c r="P683" s="38"/>
      <c r="Q683" s="1" t="str">
        <f t="shared" si="95"/>
        <v>O</v>
      </c>
      <c r="R683" s="38"/>
      <c r="S683" s="38"/>
      <c r="T683" s="8" t="str">
        <f t="shared" si="93"/>
        <v>O</v>
      </c>
      <c r="U683" s="8" t="e">
        <f t="shared" si="96"/>
        <v>#VALUE!</v>
      </c>
      <c r="V683" s="8" t="e">
        <f t="shared" si="97"/>
        <v>#VALUE!</v>
      </c>
      <c r="X683" s="4" t="str">
        <f t="shared" si="99"/>
        <v/>
      </c>
      <c r="Y683" s="4" t="str">
        <f t="shared" si="100"/>
        <v/>
      </c>
      <c r="Z683" s="4" t="str">
        <f t="shared" si="100"/>
        <v/>
      </c>
      <c r="AA683" s="4" t="str">
        <f t="shared" si="100"/>
        <v/>
      </c>
      <c r="AB683" s="4" t="str">
        <f t="shared" si="100"/>
        <v/>
      </c>
      <c r="AC683" s="4" t="str">
        <f t="shared" si="100"/>
        <v/>
      </c>
      <c r="AD683" s="4" t="str">
        <f t="shared" si="100"/>
        <v/>
      </c>
      <c r="AE683" s="4" t="str">
        <f t="shared" si="100"/>
        <v/>
      </c>
      <c r="AF683" s="4" t="str">
        <f t="shared" si="100"/>
        <v/>
      </c>
      <c r="AG683" s="4" t="str">
        <f t="shared" si="100"/>
        <v/>
      </c>
    </row>
    <row r="684" spans="1:33">
      <c r="A684" s="6">
        <f t="shared" si="98"/>
        <v>677</v>
      </c>
      <c r="B684" s="36">
        <f>TABLE!E678</f>
        <v>0</v>
      </c>
      <c r="C684" s="36">
        <f>TABLE!F678</f>
        <v>0</v>
      </c>
      <c r="D684" s="155">
        <f>TABLE!S678</f>
        <v>0</v>
      </c>
      <c r="E684" s="176" t="e">
        <f>INDEX(기업의이해[description],MATCH(B684,기업의이해[name],0))</f>
        <v>#N/A</v>
      </c>
      <c r="F684" s="179">
        <f>+TABLE!U678</f>
        <v>0</v>
      </c>
      <c r="G684" s="177" t="str">
        <f>TEXT(TABLE!R678,"0000-00-00")</f>
        <v>0000-00-00</v>
      </c>
      <c r="H684" s="59">
        <f>+TABLE!J678</f>
        <v>0</v>
      </c>
      <c r="I684" s="59">
        <f>+TABLE!K678</f>
        <v>0</v>
      </c>
      <c r="J684" s="59">
        <f>+TABLE!M678</f>
        <v>0</v>
      </c>
      <c r="K684" s="156">
        <f>+TABLE!P678</f>
        <v>0</v>
      </c>
      <c r="L684" s="156">
        <f>+TABLE!Q678</f>
        <v>0</v>
      </c>
      <c r="M684" s="138" t="str">
        <f>IFERROR(IF(MATCH($C684,'1. 개요'!$C$68:$C$78,0)&gt;0,"O"),"X")</f>
        <v>X</v>
      </c>
      <c r="N684" s="8" t="str">
        <f t="shared" si="94"/>
        <v>X</v>
      </c>
      <c r="O684" s="2" t="str" cm="1">
        <f t="array" ref="O684">IF($O$7="N/A",$N684,INDEX($P684:$S684,$O$2))</f>
        <v>X</v>
      </c>
      <c r="P684" s="38"/>
      <c r="Q684" s="1" t="str">
        <f t="shared" si="95"/>
        <v>O</v>
      </c>
      <c r="R684" s="38"/>
      <c r="S684" s="38"/>
      <c r="T684" s="8" t="str">
        <f t="shared" si="93"/>
        <v>O</v>
      </c>
      <c r="U684" s="8" t="e">
        <f t="shared" si="96"/>
        <v>#VALUE!</v>
      </c>
      <c r="V684" s="8" t="e">
        <f t="shared" si="97"/>
        <v>#VALUE!</v>
      </c>
      <c r="X684" s="4" t="str">
        <f t="shared" si="99"/>
        <v/>
      </c>
      <c r="Y684" s="4" t="str">
        <f t="shared" si="100"/>
        <v/>
      </c>
      <c r="Z684" s="4" t="str">
        <f t="shared" si="100"/>
        <v/>
      </c>
      <c r="AA684" s="4" t="str">
        <f t="shared" si="100"/>
        <v/>
      </c>
      <c r="AB684" s="4" t="str">
        <f t="shared" si="100"/>
        <v/>
      </c>
      <c r="AC684" s="4" t="str">
        <f t="shared" si="100"/>
        <v/>
      </c>
      <c r="AD684" s="4" t="str">
        <f t="shared" si="100"/>
        <v/>
      </c>
      <c r="AE684" s="4" t="str">
        <f t="shared" si="100"/>
        <v/>
      </c>
      <c r="AF684" s="4" t="str">
        <f t="shared" si="100"/>
        <v/>
      </c>
      <c r="AG684" s="4" t="str">
        <f t="shared" si="100"/>
        <v/>
      </c>
    </row>
    <row r="685" spans="1:33">
      <c r="A685" s="6">
        <f t="shared" si="98"/>
        <v>678</v>
      </c>
      <c r="B685" s="36">
        <f>TABLE!E679</f>
        <v>0</v>
      </c>
      <c r="C685" s="36">
        <f>TABLE!F679</f>
        <v>0</v>
      </c>
      <c r="D685" s="155">
        <f>TABLE!S679</f>
        <v>0</v>
      </c>
      <c r="E685" s="176" t="e">
        <f>INDEX(기업의이해[description],MATCH(B685,기업의이해[name],0))</f>
        <v>#N/A</v>
      </c>
      <c r="F685" s="179">
        <f>+TABLE!U679</f>
        <v>0</v>
      </c>
      <c r="G685" s="177" t="str">
        <f>TEXT(TABLE!R679,"0000-00-00")</f>
        <v>0000-00-00</v>
      </c>
      <c r="H685" s="59">
        <f>+TABLE!J679</f>
        <v>0</v>
      </c>
      <c r="I685" s="59">
        <f>+TABLE!K679</f>
        <v>0</v>
      </c>
      <c r="J685" s="59">
        <f>+TABLE!M679</f>
        <v>0</v>
      </c>
      <c r="K685" s="156">
        <f>+TABLE!P679</f>
        <v>0</v>
      </c>
      <c r="L685" s="156">
        <f>+TABLE!Q679</f>
        <v>0</v>
      </c>
      <c r="M685" s="138" t="str">
        <f>IFERROR(IF(MATCH($C685,'1. 개요'!$C$68:$C$78,0)&gt;0,"O"),"X")</f>
        <v>X</v>
      </c>
      <c r="N685" s="8" t="str">
        <f t="shared" si="94"/>
        <v>X</v>
      </c>
      <c r="O685" s="2" t="str" cm="1">
        <f t="array" ref="O685">IF($O$7="N/A",$N685,INDEX($P685:$S685,$O$2))</f>
        <v>X</v>
      </c>
      <c r="P685" s="38"/>
      <c r="Q685" s="1" t="str">
        <f t="shared" si="95"/>
        <v>O</v>
      </c>
      <c r="R685" s="38"/>
      <c r="S685" s="38"/>
      <c r="T685" s="8" t="str">
        <f t="shared" si="93"/>
        <v>O</v>
      </c>
      <c r="U685" s="8" t="e">
        <f t="shared" si="96"/>
        <v>#VALUE!</v>
      </c>
      <c r="V685" s="8" t="e">
        <f t="shared" si="97"/>
        <v>#VALUE!</v>
      </c>
      <c r="X685" s="4" t="str">
        <f t="shared" si="99"/>
        <v/>
      </c>
      <c r="Y685" s="4" t="str">
        <f t="shared" si="100"/>
        <v/>
      </c>
      <c r="Z685" s="4" t="str">
        <f t="shared" si="100"/>
        <v/>
      </c>
      <c r="AA685" s="4" t="str">
        <f t="shared" si="100"/>
        <v/>
      </c>
      <c r="AB685" s="4" t="str">
        <f t="shared" si="100"/>
        <v/>
      </c>
      <c r="AC685" s="4" t="str">
        <f t="shared" si="100"/>
        <v/>
      </c>
      <c r="AD685" s="4" t="str">
        <f t="shared" si="100"/>
        <v/>
      </c>
      <c r="AE685" s="4" t="str">
        <f t="shared" si="100"/>
        <v/>
      </c>
      <c r="AF685" s="4" t="str">
        <f t="shared" si="100"/>
        <v/>
      </c>
      <c r="AG685" s="4" t="str">
        <f t="shared" si="100"/>
        <v/>
      </c>
    </row>
    <row r="686" spans="1:33">
      <c r="A686" s="137">
        <f t="shared" si="98"/>
        <v>679</v>
      </c>
      <c r="B686" s="36">
        <f>TABLE!E680</f>
        <v>0</v>
      </c>
      <c r="C686" s="36">
        <f>TABLE!F680</f>
        <v>0</v>
      </c>
      <c r="D686" s="155">
        <f>TABLE!S680</f>
        <v>0</v>
      </c>
      <c r="E686" s="176" t="e">
        <f>INDEX(기업의이해[description],MATCH(B686,기업의이해[name],0))</f>
        <v>#N/A</v>
      </c>
      <c r="F686" s="179">
        <f>+TABLE!U680</f>
        <v>0</v>
      </c>
      <c r="G686" s="177" t="str">
        <f>TEXT(TABLE!R680,"0000-00-00")</f>
        <v>0000-00-00</v>
      </c>
      <c r="H686" s="59">
        <f>+TABLE!J680</f>
        <v>0</v>
      </c>
      <c r="I686" s="59">
        <f>+TABLE!K680</f>
        <v>0</v>
      </c>
      <c r="J686" s="59">
        <f>+TABLE!M680</f>
        <v>0</v>
      </c>
      <c r="K686" s="156">
        <f>+TABLE!P680</f>
        <v>0</v>
      </c>
      <c r="L686" s="156">
        <f>+TABLE!Q680</f>
        <v>0</v>
      </c>
      <c r="M686" s="138" t="str">
        <f>IFERROR(IF(MATCH($C686,'1. 개요'!$C$68:$C$78,0)&gt;0,"O"),"X")</f>
        <v>X</v>
      </c>
      <c r="N686" s="8" t="str">
        <f t="shared" si="94"/>
        <v>X</v>
      </c>
      <c r="O686" s="2" t="str" cm="1">
        <f t="array" ref="O686">IF($O$7="N/A",$N686,INDEX($P686:$S686,$O$2))</f>
        <v>X</v>
      </c>
      <c r="P686" s="38"/>
      <c r="Q686" s="1" t="str">
        <f t="shared" si="95"/>
        <v>O</v>
      </c>
      <c r="R686" s="38"/>
      <c r="S686" s="38"/>
      <c r="T686" s="8" t="str">
        <f t="shared" si="93"/>
        <v>O</v>
      </c>
      <c r="U686" s="8" t="e">
        <f t="shared" si="96"/>
        <v>#VALUE!</v>
      </c>
      <c r="V686" s="8" t="e">
        <f t="shared" si="97"/>
        <v>#VALUE!</v>
      </c>
      <c r="X686" s="4" t="str">
        <f t="shared" si="99"/>
        <v/>
      </c>
      <c r="Y686" s="4" t="str">
        <f t="shared" si="100"/>
        <v/>
      </c>
      <c r="Z686" s="4" t="str">
        <f t="shared" si="100"/>
        <v/>
      </c>
      <c r="AA686" s="4" t="str">
        <f t="shared" si="100"/>
        <v/>
      </c>
      <c r="AB686" s="4" t="str">
        <f t="shared" si="100"/>
        <v/>
      </c>
      <c r="AC686" s="4" t="str">
        <f t="shared" si="100"/>
        <v/>
      </c>
      <c r="AD686" s="4" t="str">
        <f t="shared" si="100"/>
        <v/>
      </c>
      <c r="AE686" s="4" t="str">
        <f t="shared" si="100"/>
        <v/>
      </c>
      <c r="AF686" s="4" t="str">
        <f t="shared" si="100"/>
        <v/>
      </c>
      <c r="AG686" s="4" t="str">
        <f t="shared" si="100"/>
        <v/>
      </c>
    </row>
    <row r="687" spans="1:33">
      <c r="A687" s="137">
        <f t="shared" si="98"/>
        <v>680</v>
      </c>
      <c r="B687" s="36">
        <f>TABLE!E681</f>
        <v>0</v>
      </c>
      <c r="C687" s="36">
        <f>TABLE!F681</f>
        <v>0</v>
      </c>
      <c r="D687" s="155">
        <f>TABLE!S681</f>
        <v>0</v>
      </c>
      <c r="E687" s="176" t="e">
        <f>INDEX(기업의이해[description],MATCH(B687,기업의이해[name],0))</f>
        <v>#N/A</v>
      </c>
      <c r="F687" s="179">
        <f>+TABLE!U681</f>
        <v>0</v>
      </c>
      <c r="G687" s="177" t="str">
        <f>TEXT(TABLE!R681,"0000-00-00")</f>
        <v>0000-00-00</v>
      </c>
      <c r="H687" s="59">
        <f>+TABLE!J681</f>
        <v>0</v>
      </c>
      <c r="I687" s="59">
        <f>+TABLE!K681</f>
        <v>0</v>
      </c>
      <c r="J687" s="59">
        <f>+TABLE!M681</f>
        <v>0</v>
      </c>
      <c r="K687" s="156">
        <f>+TABLE!P681</f>
        <v>0</v>
      </c>
      <c r="L687" s="156">
        <f>+TABLE!Q681</f>
        <v>0</v>
      </c>
      <c r="M687" s="138" t="str">
        <f>IFERROR(IF(MATCH($C687,'1. 개요'!$C$68:$C$78,0)&gt;0,"O"),"X")</f>
        <v>X</v>
      </c>
      <c r="N687" s="8" t="str">
        <f t="shared" si="94"/>
        <v>X</v>
      </c>
      <c r="O687" s="2" t="str" cm="1">
        <f t="array" ref="O687">IF($O$7="N/A",$N687,INDEX($P687:$S687,$O$2))</f>
        <v>X</v>
      </c>
      <c r="P687" s="38"/>
      <c r="Q687" s="1" t="str">
        <f t="shared" si="95"/>
        <v>O</v>
      </c>
      <c r="R687" s="38"/>
      <c r="S687" s="38"/>
      <c r="T687" s="8" t="str">
        <f t="shared" si="93"/>
        <v>O</v>
      </c>
      <c r="U687" s="8" t="e">
        <f t="shared" si="96"/>
        <v>#VALUE!</v>
      </c>
      <c r="V687" s="8" t="e">
        <f t="shared" si="97"/>
        <v>#VALUE!</v>
      </c>
      <c r="X687" s="4" t="str">
        <f t="shared" si="99"/>
        <v/>
      </c>
      <c r="Y687" s="4" t="str">
        <f t="shared" si="100"/>
        <v/>
      </c>
      <c r="Z687" s="4" t="str">
        <f t="shared" si="100"/>
        <v/>
      </c>
      <c r="AA687" s="4" t="str">
        <f t="shared" si="100"/>
        <v/>
      </c>
      <c r="AB687" s="4" t="str">
        <f t="shared" si="100"/>
        <v/>
      </c>
      <c r="AC687" s="4" t="str">
        <f t="shared" si="100"/>
        <v/>
      </c>
      <c r="AD687" s="4" t="str">
        <f t="shared" si="100"/>
        <v/>
      </c>
      <c r="AE687" s="4" t="str">
        <f t="shared" si="100"/>
        <v/>
      </c>
      <c r="AF687" s="4" t="str">
        <f t="shared" si="100"/>
        <v/>
      </c>
      <c r="AG687" s="4" t="str">
        <f t="shared" si="100"/>
        <v/>
      </c>
    </row>
    <row r="688" spans="1:33">
      <c r="A688" s="6">
        <f t="shared" si="98"/>
        <v>681</v>
      </c>
      <c r="B688" s="36">
        <f>TABLE!E682</f>
        <v>0</v>
      </c>
      <c r="C688" s="36">
        <f>TABLE!F682</f>
        <v>0</v>
      </c>
      <c r="D688" s="155">
        <f>TABLE!S682</f>
        <v>0</v>
      </c>
      <c r="E688" s="176" t="e">
        <f>INDEX(기업의이해[description],MATCH(B688,기업의이해[name],0))</f>
        <v>#N/A</v>
      </c>
      <c r="F688" s="179">
        <f>+TABLE!U682</f>
        <v>0</v>
      </c>
      <c r="G688" s="177" t="str">
        <f>TEXT(TABLE!R682,"0000-00-00")</f>
        <v>0000-00-00</v>
      </c>
      <c r="H688" s="59">
        <f>+TABLE!J682</f>
        <v>0</v>
      </c>
      <c r="I688" s="59">
        <f>+TABLE!K682</f>
        <v>0</v>
      </c>
      <c r="J688" s="59">
        <f>+TABLE!M682</f>
        <v>0</v>
      </c>
      <c r="K688" s="156">
        <f>+TABLE!P682</f>
        <v>0</v>
      </c>
      <c r="L688" s="156">
        <f>+TABLE!Q682</f>
        <v>0</v>
      </c>
      <c r="M688" s="138" t="str">
        <f>IFERROR(IF(MATCH($C688,'1. 개요'!$C$68:$C$78,0)&gt;0,"O"),"X")</f>
        <v>X</v>
      </c>
      <c r="N688" s="8" t="str">
        <f t="shared" si="94"/>
        <v>X</v>
      </c>
      <c r="O688" s="2" t="str" cm="1">
        <f t="array" ref="O688">IF($O$7="N/A",$N688,INDEX($P688:$S688,$O$2))</f>
        <v>X</v>
      </c>
      <c r="P688" s="38"/>
      <c r="Q688" s="1" t="str">
        <f t="shared" si="95"/>
        <v>O</v>
      </c>
      <c r="R688" s="38"/>
      <c r="S688" s="38"/>
      <c r="T688" s="8" t="str">
        <f t="shared" si="93"/>
        <v>O</v>
      </c>
      <c r="U688" s="8" t="e">
        <f t="shared" si="96"/>
        <v>#VALUE!</v>
      </c>
      <c r="V688" s="8" t="e">
        <f t="shared" si="97"/>
        <v>#VALUE!</v>
      </c>
      <c r="X688" s="4" t="str">
        <f t="shared" si="99"/>
        <v/>
      </c>
      <c r="Y688" s="4" t="str">
        <f t="shared" si="100"/>
        <v/>
      </c>
      <c r="Z688" s="4" t="str">
        <f t="shared" si="100"/>
        <v/>
      </c>
      <c r="AA688" s="4" t="str">
        <f t="shared" si="100"/>
        <v/>
      </c>
      <c r="AB688" s="4" t="str">
        <f t="shared" si="100"/>
        <v/>
      </c>
      <c r="AC688" s="4" t="str">
        <f t="shared" si="100"/>
        <v/>
      </c>
      <c r="AD688" s="4" t="str">
        <f t="shared" si="100"/>
        <v/>
      </c>
      <c r="AE688" s="4" t="str">
        <f t="shared" si="100"/>
        <v/>
      </c>
      <c r="AF688" s="4" t="str">
        <f t="shared" si="100"/>
        <v/>
      </c>
      <c r="AG688" s="4" t="str">
        <f t="shared" si="100"/>
        <v/>
      </c>
    </row>
    <row r="689" spans="1:33">
      <c r="A689" s="6">
        <f t="shared" si="98"/>
        <v>682</v>
      </c>
      <c r="B689" s="36">
        <f>TABLE!E683</f>
        <v>0</v>
      </c>
      <c r="C689" s="36">
        <f>TABLE!F683</f>
        <v>0</v>
      </c>
      <c r="D689" s="155">
        <f>TABLE!S683</f>
        <v>0</v>
      </c>
      <c r="E689" s="176" t="e">
        <f>INDEX(기업의이해[description],MATCH(B689,기업의이해[name],0))</f>
        <v>#N/A</v>
      </c>
      <c r="F689" s="179">
        <f>+TABLE!U683</f>
        <v>0</v>
      </c>
      <c r="G689" s="177" t="str">
        <f>TEXT(TABLE!R683,"0000-00-00")</f>
        <v>0000-00-00</v>
      </c>
      <c r="H689" s="59">
        <f>+TABLE!J683</f>
        <v>0</v>
      </c>
      <c r="I689" s="59">
        <f>+TABLE!K683</f>
        <v>0</v>
      </c>
      <c r="J689" s="59">
        <f>+TABLE!M683</f>
        <v>0</v>
      </c>
      <c r="K689" s="156">
        <f>+TABLE!P683</f>
        <v>0</v>
      </c>
      <c r="L689" s="156">
        <f>+TABLE!Q683</f>
        <v>0</v>
      </c>
      <c r="M689" s="138" t="str">
        <f>IFERROR(IF(MATCH($C689,'1. 개요'!$C$68:$C$78,0)&gt;0,"O"),"X")</f>
        <v>X</v>
      </c>
      <c r="N689" s="8" t="str">
        <f t="shared" si="94"/>
        <v>X</v>
      </c>
      <c r="O689" s="2" t="str" cm="1">
        <f t="array" ref="O689">IF($O$7="N/A",$N689,INDEX($P689:$S689,$O$2))</f>
        <v>X</v>
      </c>
      <c r="P689" s="38"/>
      <c r="Q689" s="1" t="str">
        <f t="shared" si="95"/>
        <v>O</v>
      </c>
      <c r="R689" s="38"/>
      <c r="S689" s="38"/>
      <c r="T689" s="8" t="str">
        <f t="shared" si="93"/>
        <v>O</v>
      </c>
      <c r="U689" s="8" t="e">
        <f t="shared" si="96"/>
        <v>#VALUE!</v>
      </c>
      <c r="V689" s="8" t="e">
        <f t="shared" si="97"/>
        <v>#VALUE!</v>
      </c>
      <c r="X689" s="4" t="str">
        <f t="shared" si="99"/>
        <v/>
      </c>
      <c r="Y689" s="4" t="str">
        <f t="shared" si="100"/>
        <v/>
      </c>
      <c r="Z689" s="4" t="str">
        <f t="shared" si="100"/>
        <v/>
      </c>
      <c r="AA689" s="4" t="str">
        <f t="shared" si="100"/>
        <v/>
      </c>
      <c r="AB689" s="4" t="str">
        <f t="shared" si="100"/>
        <v/>
      </c>
      <c r="AC689" s="4" t="str">
        <f t="shared" si="100"/>
        <v/>
      </c>
      <c r="AD689" s="4" t="str">
        <f t="shared" si="100"/>
        <v/>
      </c>
      <c r="AE689" s="4" t="str">
        <f t="shared" si="100"/>
        <v/>
      </c>
      <c r="AF689" s="4" t="str">
        <f t="shared" si="100"/>
        <v/>
      </c>
      <c r="AG689" s="4" t="str">
        <f t="shared" si="100"/>
        <v/>
      </c>
    </row>
    <row r="690" spans="1:33">
      <c r="A690" s="6">
        <f t="shared" si="98"/>
        <v>683</v>
      </c>
      <c r="B690" s="36">
        <f>TABLE!E684</f>
        <v>0</v>
      </c>
      <c r="C690" s="36">
        <f>TABLE!F684</f>
        <v>0</v>
      </c>
      <c r="D690" s="155">
        <f>TABLE!S684</f>
        <v>0</v>
      </c>
      <c r="E690" s="176" t="e">
        <f>INDEX(기업의이해[description],MATCH(B690,기업의이해[name],0))</f>
        <v>#N/A</v>
      </c>
      <c r="F690" s="179">
        <f>+TABLE!U684</f>
        <v>0</v>
      </c>
      <c r="G690" s="177" t="str">
        <f>TEXT(TABLE!R684,"0000-00-00")</f>
        <v>0000-00-00</v>
      </c>
      <c r="H690" s="59">
        <f>+TABLE!J684</f>
        <v>0</v>
      </c>
      <c r="I690" s="59">
        <f>+TABLE!K684</f>
        <v>0</v>
      </c>
      <c r="J690" s="59">
        <f>+TABLE!M684</f>
        <v>0</v>
      </c>
      <c r="K690" s="156">
        <f>+TABLE!P684</f>
        <v>0</v>
      </c>
      <c r="L690" s="156">
        <f>+TABLE!Q684</f>
        <v>0</v>
      </c>
      <c r="M690" s="138" t="str">
        <f>IFERROR(IF(MATCH($C690,'1. 개요'!$C$68:$C$78,0)&gt;0,"O"),"X")</f>
        <v>X</v>
      </c>
      <c r="N690" s="8" t="str">
        <f t="shared" si="94"/>
        <v>X</v>
      </c>
      <c r="O690" s="2" t="str" cm="1">
        <f t="array" ref="O690">IF($O$7="N/A",$N690,INDEX($P690:$S690,$O$2))</f>
        <v>X</v>
      </c>
      <c r="P690" s="38"/>
      <c r="Q690" s="1" t="str">
        <f t="shared" si="95"/>
        <v>O</v>
      </c>
      <c r="R690" s="38"/>
      <c r="S690" s="38"/>
      <c r="T690" s="8" t="str">
        <f t="shared" si="93"/>
        <v>O</v>
      </c>
      <c r="U690" s="8" t="e">
        <f t="shared" si="96"/>
        <v>#VALUE!</v>
      </c>
      <c r="V690" s="8" t="e">
        <f t="shared" si="97"/>
        <v>#VALUE!</v>
      </c>
      <c r="X690" s="4" t="str">
        <f t="shared" si="99"/>
        <v/>
      </c>
      <c r="Y690" s="4" t="str">
        <f t="shared" si="100"/>
        <v/>
      </c>
      <c r="Z690" s="4" t="str">
        <f t="shared" si="100"/>
        <v/>
      </c>
      <c r="AA690" s="4" t="str">
        <f t="shared" si="100"/>
        <v/>
      </c>
      <c r="AB690" s="4" t="str">
        <f t="shared" si="100"/>
        <v/>
      </c>
      <c r="AC690" s="4" t="str">
        <f t="shared" si="100"/>
        <v/>
      </c>
      <c r="AD690" s="4" t="str">
        <f t="shared" si="100"/>
        <v/>
      </c>
      <c r="AE690" s="4" t="str">
        <f t="shared" si="100"/>
        <v/>
      </c>
      <c r="AF690" s="4" t="str">
        <f t="shared" si="100"/>
        <v/>
      </c>
      <c r="AG690" s="4" t="str">
        <f t="shared" si="100"/>
        <v/>
      </c>
    </row>
    <row r="691" spans="1:33">
      <c r="A691" s="6">
        <f t="shared" si="98"/>
        <v>684</v>
      </c>
      <c r="B691" s="36">
        <f>TABLE!E685</f>
        <v>0</v>
      </c>
      <c r="C691" s="36">
        <f>TABLE!F685</f>
        <v>0</v>
      </c>
      <c r="D691" s="155">
        <f>TABLE!S685</f>
        <v>0</v>
      </c>
      <c r="E691" s="176" t="e">
        <f>INDEX(기업의이해[description],MATCH(B691,기업의이해[name],0))</f>
        <v>#N/A</v>
      </c>
      <c r="F691" s="179">
        <f>+TABLE!U685</f>
        <v>0</v>
      </c>
      <c r="G691" s="177" t="str">
        <f>TEXT(TABLE!R685,"0000-00-00")</f>
        <v>0000-00-00</v>
      </c>
      <c r="H691" s="59">
        <f>+TABLE!J685</f>
        <v>0</v>
      </c>
      <c r="I691" s="59">
        <f>+TABLE!K685</f>
        <v>0</v>
      </c>
      <c r="J691" s="59">
        <f>+TABLE!M685</f>
        <v>0</v>
      </c>
      <c r="K691" s="156">
        <f>+TABLE!P685</f>
        <v>0</v>
      </c>
      <c r="L691" s="156">
        <f>+TABLE!Q685</f>
        <v>0</v>
      </c>
      <c r="M691" s="138" t="str">
        <f>IFERROR(IF(MATCH($C691,'1. 개요'!$C$68:$C$78,0)&gt;0,"O"),"X")</f>
        <v>X</v>
      </c>
      <c r="N691" s="8" t="str">
        <f t="shared" si="94"/>
        <v>X</v>
      </c>
      <c r="O691" s="2" t="str" cm="1">
        <f t="array" ref="O691">IF($O$7="N/A",$N691,INDEX($P691:$S691,$O$2))</f>
        <v>X</v>
      </c>
      <c r="P691" s="38"/>
      <c r="Q691" s="1" t="str">
        <f t="shared" si="95"/>
        <v>O</v>
      </c>
      <c r="R691" s="38"/>
      <c r="S691" s="38"/>
      <c r="T691" s="8" t="str">
        <f t="shared" si="93"/>
        <v>O</v>
      </c>
      <c r="U691" s="8" t="e">
        <f t="shared" si="96"/>
        <v>#VALUE!</v>
      </c>
      <c r="V691" s="8" t="e">
        <f t="shared" si="97"/>
        <v>#VALUE!</v>
      </c>
      <c r="X691" s="4" t="str">
        <f t="shared" si="99"/>
        <v/>
      </c>
      <c r="Y691" s="4" t="str">
        <f t="shared" si="100"/>
        <v/>
      </c>
      <c r="Z691" s="4" t="str">
        <f t="shared" si="100"/>
        <v/>
      </c>
      <c r="AA691" s="4" t="str">
        <f t="shared" si="100"/>
        <v/>
      </c>
      <c r="AB691" s="4" t="str">
        <f t="shared" si="100"/>
        <v/>
      </c>
      <c r="AC691" s="4" t="str">
        <f t="shared" si="100"/>
        <v/>
      </c>
      <c r="AD691" s="4" t="str">
        <f t="shared" si="100"/>
        <v/>
      </c>
      <c r="AE691" s="4" t="str">
        <f t="shared" si="100"/>
        <v/>
      </c>
      <c r="AF691" s="4" t="str">
        <f t="shared" si="100"/>
        <v/>
      </c>
      <c r="AG691" s="4" t="str">
        <f t="shared" si="100"/>
        <v/>
      </c>
    </row>
    <row r="692" spans="1:33">
      <c r="A692" s="6">
        <f t="shared" si="98"/>
        <v>685</v>
      </c>
      <c r="B692" s="36">
        <f>TABLE!E686</f>
        <v>0</v>
      </c>
      <c r="C692" s="36">
        <f>TABLE!F686</f>
        <v>0</v>
      </c>
      <c r="D692" s="155">
        <f>TABLE!S686</f>
        <v>0</v>
      </c>
      <c r="E692" s="176" t="e">
        <f>INDEX(기업의이해[description],MATCH(B692,기업의이해[name],0))</f>
        <v>#N/A</v>
      </c>
      <c r="F692" s="179">
        <f>+TABLE!U686</f>
        <v>0</v>
      </c>
      <c r="G692" s="177" t="str">
        <f>TEXT(TABLE!R686,"0000-00-00")</f>
        <v>0000-00-00</v>
      </c>
      <c r="H692" s="59">
        <f>+TABLE!J686</f>
        <v>0</v>
      </c>
      <c r="I692" s="59">
        <f>+TABLE!K686</f>
        <v>0</v>
      </c>
      <c r="J692" s="59">
        <f>+TABLE!M686</f>
        <v>0</v>
      </c>
      <c r="K692" s="156">
        <f>+TABLE!P686</f>
        <v>0</v>
      </c>
      <c r="L692" s="156">
        <f>+TABLE!Q686</f>
        <v>0</v>
      </c>
      <c r="M692" s="138" t="str">
        <f>IFERROR(IF(MATCH($C692,'1. 개요'!$C$68:$C$78,0)&gt;0,"O"),"X")</f>
        <v>X</v>
      </c>
      <c r="N692" s="8" t="str">
        <f t="shared" si="94"/>
        <v>X</v>
      </c>
      <c r="O692" s="2" t="str" cm="1">
        <f t="array" ref="O692">IF($O$7="N/A",$N692,INDEX($P692:$S692,$O$2))</f>
        <v>X</v>
      </c>
      <c r="P692" s="38"/>
      <c r="Q692" s="1" t="str">
        <f t="shared" si="95"/>
        <v>O</v>
      </c>
      <c r="R692" s="38"/>
      <c r="S692" s="38"/>
      <c r="T692" s="8" t="str">
        <f t="shared" si="93"/>
        <v>O</v>
      </c>
      <c r="U692" s="8" t="e">
        <f t="shared" si="96"/>
        <v>#VALUE!</v>
      </c>
      <c r="V692" s="8" t="e">
        <f t="shared" si="97"/>
        <v>#VALUE!</v>
      </c>
      <c r="X692" s="4" t="str">
        <f t="shared" si="99"/>
        <v/>
      </c>
      <c r="Y692" s="4" t="str">
        <f t="shared" si="100"/>
        <v/>
      </c>
      <c r="Z692" s="4" t="str">
        <f t="shared" si="100"/>
        <v/>
      </c>
      <c r="AA692" s="4" t="str">
        <f t="shared" si="100"/>
        <v/>
      </c>
      <c r="AB692" s="4" t="str">
        <f t="shared" si="100"/>
        <v/>
      </c>
      <c r="AC692" s="4" t="str">
        <f t="shared" si="100"/>
        <v/>
      </c>
      <c r="AD692" s="4" t="str">
        <f t="shared" si="100"/>
        <v/>
      </c>
      <c r="AE692" s="4" t="str">
        <f t="shared" si="100"/>
        <v/>
      </c>
      <c r="AF692" s="4" t="str">
        <f t="shared" si="100"/>
        <v/>
      </c>
      <c r="AG692" s="4" t="str">
        <f t="shared" si="100"/>
        <v/>
      </c>
    </row>
    <row r="693" spans="1:33">
      <c r="A693" s="6">
        <f t="shared" si="98"/>
        <v>686</v>
      </c>
      <c r="B693" s="36">
        <f>TABLE!E687</f>
        <v>0</v>
      </c>
      <c r="C693" s="36">
        <f>TABLE!F687</f>
        <v>0</v>
      </c>
      <c r="D693" s="155">
        <f>TABLE!S687</f>
        <v>0</v>
      </c>
      <c r="E693" s="176" t="e">
        <f>INDEX(기업의이해[description],MATCH(B693,기업의이해[name],0))</f>
        <v>#N/A</v>
      </c>
      <c r="F693" s="179">
        <f>+TABLE!U687</f>
        <v>0</v>
      </c>
      <c r="G693" s="177" t="str">
        <f>TEXT(TABLE!R687,"0000-00-00")</f>
        <v>0000-00-00</v>
      </c>
      <c r="H693" s="59">
        <f>+TABLE!J687</f>
        <v>0</v>
      </c>
      <c r="I693" s="59">
        <f>+TABLE!K687</f>
        <v>0</v>
      </c>
      <c r="J693" s="59">
        <f>+TABLE!M687</f>
        <v>0</v>
      </c>
      <c r="K693" s="156">
        <f>+TABLE!P687</f>
        <v>0</v>
      </c>
      <c r="L693" s="156">
        <f>+TABLE!Q687</f>
        <v>0</v>
      </c>
      <c r="M693" s="138" t="str">
        <f>IFERROR(IF(MATCH($C693,'1. 개요'!$C$68:$C$78,0)&gt;0,"O"),"X")</f>
        <v>X</v>
      </c>
      <c r="N693" s="8" t="str">
        <f t="shared" si="94"/>
        <v>X</v>
      </c>
      <c r="O693" s="2" t="str" cm="1">
        <f t="array" ref="O693">IF($O$7="N/A",$N693,INDEX($P693:$S693,$O$2))</f>
        <v>X</v>
      </c>
      <c r="P693" s="38"/>
      <c r="Q693" s="1" t="str">
        <f t="shared" si="95"/>
        <v>O</v>
      </c>
      <c r="R693" s="38"/>
      <c r="S693" s="38"/>
      <c r="T693" s="8" t="str">
        <f t="shared" si="93"/>
        <v>O</v>
      </c>
      <c r="U693" s="8" t="e">
        <f t="shared" si="96"/>
        <v>#VALUE!</v>
      </c>
      <c r="V693" s="8" t="e">
        <f t="shared" si="97"/>
        <v>#VALUE!</v>
      </c>
      <c r="X693" s="4" t="str">
        <f t="shared" si="99"/>
        <v/>
      </c>
      <c r="Y693" s="4" t="str">
        <f t="shared" si="100"/>
        <v/>
      </c>
      <c r="Z693" s="4" t="str">
        <f t="shared" si="100"/>
        <v/>
      </c>
      <c r="AA693" s="4" t="str">
        <f t="shared" si="100"/>
        <v/>
      </c>
      <c r="AB693" s="4" t="str">
        <f t="shared" si="100"/>
        <v/>
      </c>
      <c r="AC693" s="4" t="str">
        <f t="shared" si="100"/>
        <v/>
      </c>
      <c r="AD693" s="4" t="str">
        <f t="shared" si="100"/>
        <v/>
      </c>
      <c r="AE693" s="4" t="str">
        <f t="shared" si="100"/>
        <v/>
      </c>
      <c r="AF693" s="4" t="str">
        <f t="shared" si="100"/>
        <v/>
      </c>
      <c r="AG693" s="4" t="str">
        <f t="shared" si="100"/>
        <v/>
      </c>
    </row>
    <row r="694" spans="1:33">
      <c r="A694" s="6">
        <f t="shared" si="98"/>
        <v>687</v>
      </c>
      <c r="B694" s="36">
        <f>TABLE!E688</f>
        <v>0</v>
      </c>
      <c r="C694" s="36">
        <f>TABLE!F688</f>
        <v>0</v>
      </c>
      <c r="D694" s="155">
        <f>TABLE!S688</f>
        <v>0</v>
      </c>
      <c r="E694" s="176" t="e">
        <f>INDEX(기업의이해[description],MATCH(B694,기업의이해[name],0))</f>
        <v>#N/A</v>
      </c>
      <c r="F694" s="179">
        <f>+TABLE!U688</f>
        <v>0</v>
      </c>
      <c r="G694" s="177" t="str">
        <f>TEXT(TABLE!R688,"0000-00-00")</f>
        <v>0000-00-00</v>
      </c>
      <c r="H694" s="59">
        <f>+TABLE!J688</f>
        <v>0</v>
      </c>
      <c r="I694" s="59">
        <f>+TABLE!K688</f>
        <v>0</v>
      </c>
      <c r="J694" s="59">
        <f>+TABLE!M688</f>
        <v>0</v>
      </c>
      <c r="K694" s="156">
        <f>+TABLE!P688</f>
        <v>0</v>
      </c>
      <c r="L694" s="156">
        <f>+TABLE!Q688</f>
        <v>0</v>
      </c>
      <c r="M694" s="138" t="str">
        <f>IFERROR(IF(MATCH($C694,'1. 개요'!$C$68:$C$78,0)&gt;0,"O"),"X")</f>
        <v>X</v>
      </c>
      <c r="N694" s="8" t="str">
        <f t="shared" si="94"/>
        <v>X</v>
      </c>
      <c r="O694" s="2" t="str" cm="1">
        <f t="array" ref="O694">IF($O$7="N/A",$N694,INDEX($P694:$S694,$O$2))</f>
        <v>X</v>
      </c>
      <c r="P694" s="38"/>
      <c r="Q694" s="1" t="str">
        <f t="shared" si="95"/>
        <v>O</v>
      </c>
      <c r="R694" s="38"/>
      <c r="S694" s="38"/>
      <c r="T694" s="8" t="str">
        <f t="shared" si="93"/>
        <v>O</v>
      </c>
      <c r="U694" s="8" t="e">
        <f t="shared" si="96"/>
        <v>#VALUE!</v>
      </c>
      <c r="V694" s="8" t="e">
        <f t="shared" si="97"/>
        <v>#VALUE!</v>
      </c>
      <c r="X694" s="4" t="str">
        <f t="shared" si="99"/>
        <v/>
      </c>
      <c r="Y694" s="4" t="str">
        <f t="shared" si="100"/>
        <v/>
      </c>
      <c r="Z694" s="4" t="str">
        <f t="shared" si="100"/>
        <v/>
      </c>
      <c r="AA694" s="4" t="str">
        <f t="shared" si="100"/>
        <v/>
      </c>
      <c r="AB694" s="4" t="str">
        <f t="shared" si="100"/>
        <v/>
      </c>
      <c r="AC694" s="4" t="str">
        <f t="shared" si="100"/>
        <v/>
      </c>
      <c r="AD694" s="4" t="str">
        <f t="shared" si="100"/>
        <v/>
      </c>
      <c r="AE694" s="4" t="str">
        <f t="shared" si="100"/>
        <v/>
      </c>
      <c r="AF694" s="4" t="str">
        <f t="shared" si="100"/>
        <v/>
      </c>
      <c r="AG694" s="4" t="str">
        <f t="shared" si="100"/>
        <v/>
      </c>
    </row>
    <row r="695" spans="1:33">
      <c r="A695" s="137">
        <f t="shared" si="98"/>
        <v>688</v>
      </c>
      <c r="B695" s="36">
        <f>TABLE!E689</f>
        <v>0</v>
      </c>
      <c r="C695" s="36">
        <f>TABLE!F689</f>
        <v>0</v>
      </c>
      <c r="D695" s="155">
        <f>TABLE!S689</f>
        <v>0</v>
      </c>
      <c r="E695" s="176" t="e">
        <f>INDEX(기업의이해[description],MATCH(B695,기업의이해[name],0))</f>
        <v>#N/A</v>
      </c>
      <c r="F695" s="179">
        <f>+TABLE!U689</f>
        <v>0</v>
      </c>
      <c r="G695" s="177" t="str">
        <f>TEXT(TABLE!R689,"0000-00-00")</f>
        <v>0000-00-00</v>
      </c>
      <c r="H695" s="59">
        <f>+TABLE!J689</f>
        <v>0</v>
      </c>
      <c r="I695" s="59">
        <f>+TABLE!K689</f>
        <v>0</v>
      </c>
      <c r="J695" s="59">
        <f>+TABLE!M689</f>
        <v>0</v>
      </c>
      <c r="K695" s="156">
        <f>+TABLE!P689</f>
        <v>0</v>
      </c>
      <c r="L695" s="156">
        <f>+TABLE!Q689</f>
        <v>0</v>
      </c>
      <c r="M695" s="138" t="str">
        <f>IFERROR(IF(MATCH($C695,'1. 개요'!$C$68:$C$78,0)&gt;0,"O"),"X")</f>
        <v>X</v>
      </c>
      <c r="N695" s="8" t="str">
        <f t="shared" si="94"/>
        <v>X</v>
      </c>
      <c r="O695" s="2" t="str" cm="1">
        <f t="array" ref="O695">IF($O$7="N/A",$N695,INDEX($P695:$S695,$O$2))</f>
        <v>X</v>
      </c>
      <c r="P695" s="38"/>
      <c r="Q695" s="1" t="str">
        <f t="shared" si="95"/>
        <v>O</v>
      </c>
      <c r="R695" s="38"/>
      <c r="S695" s="38"/>
      <c r="T695" s="8" t="str">
        <f t="shared" si="93"/>
        <v>O</v>
      </c>
      <c r="U695" s="8" t="e">
        <f t="shared" si="96"/>
        <v>#VALUE!</v>
      </c>
      <c r="V695" s="8" t="e">
        <f t="shared" si="97"/>
        <v>#VALUE!</v>
      </c>
      <c r="X695" s="4" t="str">
        <f t="shared" si="99"/>
        <v/>
      </c>
      <c r="Y695" s="4" t="str">
        <f t="shared" si="100"/>
        <v/>
      </c>
      <c r="Z695" s="4" t="str">
        <f t="shared" si="100"/>
        <v/>
      </c>
      <c r="AA695" s="4" t="str">
        <f t="shared" si="100"/>
        <v/>
      </c>
      <c r="AB695" s="4" t="str">
        <f t="shared" si="100"/>
        <v/>
      </c>
      <c r="AC695" s="4" t="str">
        <f t="shared" si="100"/>
        <v/>
      </c>
      <c r="AD695" s="4" t="str">
        <f t="shared" si="100"/>
        <v/>
      </c>
      <c r="AE695" s="4" t="str">
        <f t="shared" si="100"/>
        <v/>
      </c>
      <c r="AF695" s="4" t="str">
        <f t="shared" si="100"/>
        <v/>
      </c>
      <c r="AG695" s="4" t="str">
        <f t="shared" si="100"/>
        <v/>
      </c>
    </row>
    <row r="696" spans="1:33">
      <c r="A696" s="6">
        <f t="shared" si="98"/>
        <v>689</v>
      </c>
      <c r="B696" s="36">
        <f>TABLE!E690</f>
        <v>0</v>
      </c>
      <c r="C696" s="36">
        <f>TABLE!F690</f>
        <v>0</v>
      </c>
      <c r="D696" s="155">
        <f>TABLE!S690</f>
        <v>0</v>
      </c>
      <c r="E696" s="176" t="e">
        <f>INDEX(기업의이해[description],MATCH(B696,기업의이해[name],0))</f>
        <v>#N/A</v>
      </c>
      <c r="F696" s="179">
        <f>+TABLE!U690</f>
        <v>0</v>
      </c>
      <c r="G696" s="177" t="str">
        <f>TEXT(TABLE!R690,"0000-00-00")</f>
        <v>0000-00-00</v>
      </c>
      <c r="H696" s="59">
        <f>+TABLE!J690</f>
        <v>0</v>
      </c>
      <c r="I696" s="59">
        <f>+TABLE!K690</f>
        <v>0</v>
      </c>
      <c r="J696" s="59">
        <f>+TABLE!M690</f>
        <v>0</v>
      </c>
      <c r="K696" s="156">
        <f>+TABLE!P690</f>
        <v>0</v>
      </c>
      <c r="L696" s="156">
        <f>+TABLE!Q690</f>
        <v>0</v>
      </c>
      <c r="M696" s="138" t="str">
        <f>IFERROR(IF(MATCH($C696,'1. 개요'!$C$68:$C$78,0)&gt;0,"O"),"X")</f>
        <v>X</v>
      </c>
      <c r="N696" s="8" t="str">
        <f t="shared" si="94"/>
        <v>X</v>
      </c>
      <c r="O696" s="2" t="str" cm="1">
        <f t="array" ref="O696">IF($O$7="N/A",$N696,INDEX($P696:$S696,$O$2))</f>
        <v>X</v>
      </c>
      <c r="P696" s="38"/>
      <c r="Q696" s="1" t="str">
        <f t="shared" si="95"/>
        <v>O</v>
      </c>
      <c r="R696" s="38"/>
      <c r="S696" s="38"/>
      <c r="T696" s="8" t="str">
        <f t="shared" si="93"/>
        <v>O</v>
      </c>
      <c r="U696" s="8" t="e">
        <f t="shared" si="96"/>
        <v>#VALUE!</v>
      </c>
      <c r="V696" s="8" t="e">
        <f t="shared" si="97"/>
        <v>#VALUE!</v>
      </c>
      <c r="X696" s="4" t="str">
        <f t="shared" si="99"/>
        <v/>
      </c>
      <c r="Y696" s="4" t="str">
        <f t="shared" si="100"/>
        <v/>
      </c>
      <c r="Z696" s="4" t="str">
        <f t="shared" si="100"/>
        <v/>
      </c>
      <c r="AA696" s="4" t="str">
        <f t="shared" si="100"/>
        <v/>
      </c>
      <c r="AB696" s="4" t="str">
        <f t="shared" si="100"/>
        <v/>
      </c>
      <c r="AC696" s="4" t="str">
        <f t="shared" si="100"/>
        <v/>
      </c>
      <c r="AD696" s="4" t="str">
        <f t="shared" si="100"/>
        <v/>
      </c>
      <c r="AE696" s="4" t="str">
        <f t="shared" si="100"/>
        <v/>
      </c>
      <c r="AF696" s="4" t="str">
        <f t="shared" ref="Y696:AG725" si="101">IF(AF$7="N/A", "", COUNTIF($D696:$E696, "*" &amp; AF$7 &amp; "*"))</f>
        <v/>
      </c>
      <c r="AG696" s="4" t="str">
        <f t="shared" si="101"/>
        <v/>
      </c>
    </row>
    <row r="697" spans="1:33">
      <c r="A697" s="6">
        <f t="shared" si="98"/>
        <v>690</v>
      </c>
      <c r="B697" s="36">
        <f>TABLE!E691</f>
        <v>0</v>
      </c>
      <c r="C697" s="36">
        <f>TABLE!F691</f>
        <v>0</v>
      </c>
      <c r="D697" s="155">
        <f>TABLE!S691</f>
        <v>0</v>
      </c>
      <c r="E697" s="176" t="e">
        <f>INDEX(기업의이해[description],MATCH(B697,기업의이해[name],0))</f>
        <v>#N/A</v>
      </c>
      <c r="F697" s="179">
        <f>+TABLE!U691</f>
        <v>0</v>
      </c>
      <c r="G697" s="177" t="str">
        <f>TEXT(TABLE!R691,"0000-00-00")</f>
        <v>0000-00-00</v>
      </c>
      <c r="H697" s="59">
        <f>+TABLE!J691</f>
        <v>0</v>
      </c>
      <c r="I697" s="59">
        <f>+TABLE!K691</f>
        <v>0</v>
      </c>
      <c r="J697" s="59">
        <f>+TABLE!M691</f>
        <v>0</v>
      </c>
      <c r="K697" s="156">
        <f>+TABLE!P691</f>
        <v>0</v>
      </c>
      <c r="L697" s="156">
        <f>+TABLE!Q691</f>
        <v>0</v>
      </c>
      <c r="M697" s="138" t="str">
        <f>IFERROR(IF(MATCH($C697,'1. 개요'!$C$68:$C$78,0)&gt;0,"O"),"X")</f>
        <v>X</v>
      </c>
      <c r="N697" s="8" t="str">
        <f t="shared" si="94"/>
        <v>X</v>
      </c>
      <c r="O697" s="2" t="str" cm="1">
        <f t="array" ref="O697">IF($O$7="N/A",$N697,INDEX($P697:$S697,$O$2))</f>
        <v>X</v>
      </c>
      <c r="P697" s="38"/>
      <c r="Q697" s="1" t="str">
        <f t="shared" si="95"/>
        <v>O</v>
      </c>
      <c r="R697" s="38"/>
      <c r="S697" s="38"/>
      <c r="T697" s="8" t="str">
        <f t="shared" si="93"/>
        <v>O</v>
      </c>
      <c r="U697" s="8" t="e">
        <f t="shared" si="96"/>
        <v>#VALUE!</v>
      </c>
      <c r="V697" s="8" t="e">
        <f t="shared" si="97"/>
        <v>#VALUE!</v>
      </c>
      <c r="X697" s="4" t="str">
        <f t="shared" si="99"/>
        <v/>
      </c>
      <c r="Y697" s="4" t="str">
        <f t="shared" si="101"/>
        <v/>
      </c>
      <c r="Z697" s="4" t="str">
        <f t="shared" si="101"/>
        <v/>
      </c>
      <c r="AA697" s="4" t="str">
        <f t="shared" si="101"/>
        <v/>
      </c>
      <c r="AB697" s="4" t="str">
        <f t="shared" si="101"/>
        <v/>
      </c>
      <c r="AC697" s="4" t="str">
        <f t="shared" si="101"/>
        <v/>
      </c>
      <c r="AD697" s="4" t="str">
        <f t="shared" si="101"/>
        <v/>
      </c>
      <c r="AE697" s="4" t="str">
        <f t="shared" si="101"/>
        <v/>
      </c>
      <c r="AF697" s="4" t="str">
        <f t="shared" si="101"/>
        <v/>
      </c>
      <c r="AG697" s="4" t="str">
        <f t="shared" si="101"/>
        <v/>
      </c>
    </row>
    <row r="698" spans="1:33">
      <c r="A698" s="6">
        <f t="shared" si="98"/>
        <v>691</v>
      </c>
      <c r="B698" s="36">
        <f>TABLE!E692</f>
        <v>0</v>
      </c>
      <c r="C698" s="36">
        <f>TABLE!F692</f>
        <v>0</v>
      </c>
      <c r="D698" s="155">
        <f>TABLE!S692</f>
        <v>0</v>
      </c>
      <c r="E698" s="176" t="e">
        <f>INDEX(기업의이해[description],MATCH(B698,기업의이해[name],0))</f>
        <v>#N/A</v>
      </c>
      <c r="F698" s="179">
        <f>+TABLE!U692</f>
        <v>0</v>
      </c>
      <c r="G698" s="177" t="str">
        <f>TEXT(TABLE!R692,"0000-00-00")</f>
        <v>0000-00-00</v>
      </c>
      <c r="H698" s="59">
        <f>+TABLE!J692</f>
        <v>0</v>
      </c>
      <c r="I698" s="59">
        <f>+TABLE!K692</f>
        <v>0</v>
      </c>
      <c r="J698" s="59">
        <f>+TABLE!M692</f>
        <v>0</v>
      </c>
      <c r="K698" s="156">
        <f>+TABLE!P692</f>
        <v>0</v>
      </c>
      <c r="L698" s="156">
        <f>+TABLE!Q692</f>
        <v>0</v>
      </c>
      <c r="M698" s="138" t="str">
        <f>IFERROR(IF(MATCH($C698,'1. 개요'!$C$68:$C$78,0)&gt;0,"O"),"X")</f>
        <v>X</v>
      </c>
      <c r="N698" s="8" t="str">
        <f t="shared" si="94"/>
        <v>X</v>
      </c>
      <c r="O698" s="2" t="str" cm="1">
        <f t="array" ref="O698">IF($O$7="N/A",$N698,INDEX($P698:$S698,$O$2))</f>
        <v>X</v>
      </c>
      <c r="P698" s="38"/>
      <c r="Q698" s="1" t="str">
        <f t="shared" si="95"/>
        <v>O</v>
      </c>
      <c r="R698" s="38"/>
      <c r="S698" s="38"/>
      <c r="T698" s="8" t="str">
        <f t="shared" si="93"/>
        <v>O</v>
      </c>
      <c r="U698" s="8" t="e">
        <f t="shared" si="96"/>
        <v>#VALUE!</v>
      </c>
      <c r="V698" s="8" t="e">
        <f t="shared" si="97"/>
        <v>#VALUE!</v>
      </c>
      <c r="X698" s="4" t="str">
        <f t="shared" si="99"/>
        <v/>
      </c>
      <c r="Y698" s="4" t="str">
        <f t="shared" si="101"/>
        <v/>
      </c>
      <c r="Z698" s="4" t="str">
        <f t="shared" si="101"/>
        <v/>
      </c>
      <c r="AA698" s="4" t="str">
        <f t="shared" si="101"/>
        <v/>
      </c>
      <c r="AB698" s="4" t="str">
        <f t="shared" si="101"/>
        <v/>
      </c>
      <c r="AC698" s="4" t="str">
        <f t="shared" si="101"/>
        <v/>
      </c>
      <c r="AD698" s="4" t="str">
        <f t="shared" si="101"/>
        <v/>
      </c>
      <c r="AE698" s="4" t="str">
        <f t="shared" si="101"/>
        <v/>
      </c>
      <c r="AF698" s="4" t="str">
        <f t="shared" si="101"/>
        <v/>
      </c>
      <c r="AG698" s="4" t="str">
        <f t="shared" si="101"/>
        <v/>
      </c>
    </row>
    <row r="699" spans="1:33">
      <c r="A699" s="6">
        <f t="shared" si="98"/>
        <v>692</v>
      </c>
      <c r="B699" s="36">
        <f>TABLE!E693</f>
        <v>0</v>
      </c>
      <c r="C699" s="36">
        <f>TABLE!F693</f>
        <v>0</v>
      </c>
      <c r="D699" s="155">
        <f>TABLE!S693</f>
        <v>0</v>
      </c>
      <c r="E699" s="176" t="e">
        <f>INDEX(기업의이해[description],MATCH(B699,기업의이해[name],0))</f>
        <v>#N/A</v>
      </c>
      <c r="F699" s="179">
        <f>+TABLE!U693</f>
        <v>0</v>
      </c>
      <c r="G699" s="177" t="str">
        <f>TEXT(TABLE!R693,"0000-00-00")</f>
        <v>0000-00-00</v>
      </c>
      <c r="H699" s="59">
        <f>+TABLE!J693</f>
        <v>0</v>
      </c>
      <c r="I699" s="59">
        <f>+TABLE!K693</f>
        <v>0</v>
      </c>
      <c r="J699" s="59">
        <f>+TABLE!M693</f>
        <v>0</v>
      </c>
      <c r="K699" s="156">
        <f>+TABLE!P693</f>
        <v>0</v>
      </c>
      <c r="L699" s="156">
        <f>+TABLE!Q693</f>
        <v>0</v>
      </c>
      <c r="M699" s="138" t="str">
        <f>IFERROR(IF(MATCH($C699,'1. 개요'!$C$68:$C$78,0)&gt;0,"O"),"X")</f>
        <v>X</v>
      </c>
      <c r="N699" s="8" t="str">
        <f t="shared" si="94"/>
        <v>X</v>
      </c>
      <c r="O699" s="2" t="str" cm="1">
        <f t="array" ref="O699">IF($O$7="N/A",$N699,INDEX($P699:$S699,$O$2))</f>
        <v>X</v>
      </c>
      <c r="P699" s="38"/>
      <c r="Q699" s="1" t="str">
        <f t="shared" si="95"/>
        <v>O</v>
      </c>
      <c r="R699" s="38"/>
      <c r="S699" s="38"/>
      <c r="T699" s="8" t="str">
        <f t="shared" si="93"/>
        <v>O</v>
      </c>
      <c r="U699" s="8" t="e">
        <f t="shared" si="96"/>
        <v>#VALUE!</v>
      </c>
      <c r="V699" s="8" t="e">
        <f t="shared" si="97"/>
        <v>#VALUE!</v>
      </c>
      <c r="X699" s="4" t="str">
        <f t="shared" si="99"/>
        <v/>
      </c>
      <c r="Y699" s="4" t="str">
        <f t="shared" si="101"/>
        <v/>
      </c>
      <c r="Z699" s="4" t="str">
        <f t="shared" si="101"/>
        <v/>
      </c>
      <c r="AA699" s="4" t="str">
        <f t="shared" si="101"/>
        <v/>
      </c>
      <c r="AB699" s="4" t="str">
        <f t="shared" si="101"/>
        <v/>
      </c>
      <c r="AC699" s="4" t="str">
        <f t="shared" si="101"/>
        <v/>
      </c>
      <c r="AD699" s="4" t="str">
        <f t="shared" si="101"/>
        <v/>
      </c>
      <c r="AE699" s="4" t="str">
        <f t="shared" si="101"/>
        <v/>
      </c>
      <c r="AF699" s="4" t="str">
        <f t="shared" si="101"/>
        <v/>
      </c>
      <c r="AG699" s="4" t="str">
        <f t="shared" si="101"/>
        <v/>
      </c>
    </row>
    <row r="700" spans="1:33">
      <c r="A700" s="6">
        <f t="shared" si="98"/>
        <v>693</v>
      </c>
      <c r="B700" s="36">
        <f>TABLE!E694</f>
        <v>0</v>
      </c>
      <c r="C700" s="36">
        <f>TABLE!F694</f>
        <v>0</v>
      </c>
      <c r="D700" s="155">
        <f>TABLE!S694</f>
        <v>0</v>
      </c>
      <c r="E700" s="176" t="e">
        <f>INDEX(기업의이해[description],MATCH(B700,기업의이해[name],0))</f>
        <v>#N/A</v>
      </c>
      <c r="F700" s="179">
        <f>+TABLE!U694</f>
        <v>0</v>
      </c>
      <c r="G700" s="177" t="str">
        <f>TEXT(TABLE!R694,"0000-00-00")</f>
        <v>0000-00-00</v>
      </c>
      <c r="H700" s="59">
        <f>+TABLE!J694</f>
        <v>0</v>
      </c>
      <c r="I700" s="59">
        <f>+TABLE!K694</f>
        <v>0</v>
      </c>
      <c r="J700" s="59">
        <f>+TABLE!M694</f>
        <v>0</v>
      </c>
      <c r="K700" s="156">
        <f>+TABLE!P694</f>
        <v>0</v>
      </c>
      <c r="L700" s="156">
        <f>+TABLE!Q694</f>
        <v>0</v>
      </c>
      <c r="M700" s="138" t="str">
        <f>IFERROR(IF(MATCH($C700,'1. 개요'!$C$68:$C$78,0)&gt;0,"O"),"X")</f>
        <v>X</v>
      </c>
      <c r="N700" s="8" t="str">
        <f t="shared" si="94"/>
        <v>X</v>
      </c>
      <c r="O700" s="2" t="str" cm="1">
        <f t="array" ref="O700">IF($O$7="N/A",$N700,INDEX($P700:$S700,$O$2))</f>
        <v>X</v>
      </c>
      <c r="P700" s="38"/>
      <c r="Q700" s="1" t="str">
        <f t="shared" si="95"/>
        <v>O</v>
      </c>
      <c r="R700" s="38"/>
      <c r="S700" s="38"/>
      <c r="T700" s="8" t="str">
        <f t="shared" si="93"/>
        <v>O</v>
      </c>
      <c r="U700" s="8" t="e">
        <f t="shared" si="96"/>
        <v>#VALUE!</v>
      </c>
      <c r="V700" s="8" t="e">
        <f t="shared" si="97"/>
        <v>#VALUE!</v>
      </c>
      <c r="X700" s="4" t="str">
        <f t="shared" si="99"/>
        <v/>
      </c>
      <c r="Y700" s="4" t="str">
        <f t="shared" si="101"/>
        <v/>
      </c>
      <c r="Z700" s="4" t="str">
        <f t="shared" si="101"/>
        <v/>
      </c>
      <c r="AA700" s="4" t="str">
        <f t="shared" si="101"/>
        <v/>
      </c>
      <c r="AB700" s="4" t="str">
        <f t="shared" si="101"/>
        <v/>
      </c>
      <c r="AC700" s="4" t="str">
        <f t="shared" si="101"/>
        <v/>
      </c>
      <c r="AD700" s="4" t="str">
        <f t="shared" si="101"/>
        <v/>
      </c>
      <c r="AE700" s="4" t="str">
        <f t="shared" si="101"/>
        <v/>
      </c>
      <c r="AF700" s="4" t="str">
        <f t="shared" si="101"/>
        <v/>
      </c>
      <c r="AG700" s="4" t="str">
        <f t="shared" si="101"/>
        <v/>
      </c>
    </row>
    <row r="701" spans="1:33">
      <c r="A701" s="6">
        <f t="shared" si="98"/>
        <v>694</v>
      </c>
      <c r="B701" s="36">
        <f>TABLE!E695</f>
        <v>0</v>
      </c>
      <c r="C701" s="36">
        <f>TABLE!F695</f>
        <v>0</v>
      </c>
      <c r="D701" s="155">
        <f>TABLE!S695</f>
        <v>0</v>
      </c>
      <c r="E701" s="176" t="e">
        <f>INDEX(기업의이해[description],MATCH(B701,기업의이해[name],0))</f>
        <v>#N/A</v>
      </c>
      <c r="F701" s="179">
        <f>+TABLE!U695</f>
        <v>0</v>
      </c>
      <c r="G701" s="177" t="str">
        <f>TEXT(TABLE!R695,"0000-00-00")</f>
        <v>0000-00-00</v>
      </c>
      <c r="H701" s="59">
        <f>+TABLE!J695</f>
        <v>0</v>
      </c>
      <c r="I701" s="59">
        <f>+TABLE!K695</f>
        <v>0</v>
      </c>
      <c r="J701" s="59">
        <f>+TABLE!M695</f>
        <v>0</v>
      </c>
      <c r="K701" s="156">
        <f>+TABLE!P695</f>
        <v>0</v>
      </c>
      <c r="L701" s="156">
        <f>+TABLE!Q695</f>
        <v>0</v>
      </c>
      <c r="M701" s="138" t="str">
        <f>IFERROR(IF(MATCH($C701,'1. 개요'!$C$68:$C$78,0)&gt;0,"O"),"X")</f>
        <v>X</v>
      </c>
      <c r="N701" s="8" t="str">
        <f t="shared" si="94"/>
        <v>X</v>
      </c>
      <c r="O701" s="2" t="str" cm="1">
        <f t="array" ref="O701">IF($O$7="N/A",$N701,INDEX($P701:$S701,$O$2))</f>
        <v>X</v>
      </c>
      <c r="P701" s="38"/>
      <c r="Q701" s="1" t="str">
        <f t="shared" si="95"/>
        <v>O</v>
      </c>
      <c r="R701" s="38"/>
      <c r="S701" s="38"/>
      <c r="T701" s="8" t="str">
        <f t="shared" si="93"/>
        <v>O</v>
      </c>
      <c r="U701" s="8" t="e">
        <f t="shared" si="96"/>
        <v>#VALUE!</v>
      </c>
      <c r="V701" s="8" t="e">
        <f t="shared" si="97"/>
        <v>#VALUE!</v>
      </c>
      <c r="X701" s="4" t="str">
        <f t="shared" si="99"/>
        <v/>
      </c>
      <c r="Y701" s="4" t="str">
        <f t="shared" si="101"/>
        <v/>
      </c>
      <c r="Z701" s="4" t="str">
        <f t="shared" si="101"/>
        <v/>
      </c>
      <c r="AA701" s="4" t="str">
        <f t="shared" si="101"/>
        <v/>
      </c>
      <c r="AB701" s="4" t="str">
        <f t="shared" si="101"/>
        <v/>
      </c>
      <c r="AC701" s="4" t="str">
        <f t="shared" si="101"/>
        <v/>
      </c>
      <c r="AD701" s="4" t="str">
        <f t="shared" si="101"/>
        <v/>
      </c>
      <c r="AE701" s="4" t="str">
        <f t="shared" si="101"/>
        <v/>
      </c>
      <c r="AF701" s="4" t="str">
        <f t="shared" si="101"/>
        <v/>
      </c>
      <c r="AG701" s="4" t="str">
        <f t="shared" si="101"/>
        <v/>
      </c>
    </row>
    <row r="702" spans="1:33">
      <c r="A702" s="137">
        <f t="shared" si="98"/>
        <v>695</v>
      </c>
      <c r="B702" s="36">
        <f>TABLE!E696</f>
        <v>0</v>
      </c>
      <c r="C702" s="36">
        <f>TABLE!F696</f>
        <v>0</v>
      </c>
      <c r="D702" s="155">
        <f>TABLE!S696</f>
        <v>0</v>
      </c>
      <c r="E702" s="176" t="e">
        <f>INDEX(기업의이해[description],MATCH(B702,기업의이해[name],0))</f>
        <v>#N/A</v>
      </c>
      <c r="F702" s="179">
        <f>+TABLE!U696</f>
        <v>0</v>
      </c>
      <c r="G702" s="177" t="str">
        <f>TEXT(TABLE!R696,"0000-00-00")</f>
        <v>0000-00-00</v>
      </c>
      <c r="H702" s="59">
        <f>+TABLE!J696</f>
        <v>0</v>
      </c>
      <c r="I702" s="59">
        <f>+TABLE!K696</f>
        <v>0</v>
      </c>
      <c r="J702" s="59">
        <f>+TABLE!M696</f>
        <v>0</v>
      </c>
      <c r="K702" s="156">
        <f>+TABLE!P696</f>
        <v>0</v>
      </c>
      <c r="L702" s="156">
        <f>+TABLE!Q696</f>
        <v>0</v>
      </c>
      <c r="M702" s="138" t="str">
        <f>IFERROR(IF(MATCH($C702,'1. 개요'!$C$68:$C$78,0)&gt;0,"O"),"X")</f>
        <v>X</v>
      </c>
      <c r="N702" s="8" t="str">
        <f t="shared" si="94"/>
        <v>X</v>
      </c>
      <c r="O702" s="2" t="str" cm="1">
        <f t="array" ref="O702">IF($O$7="N/A",$N702,INDEX($P702:$S702,$O$2))</f>
        <v>X</v>
      </c>
      <c r="P702" s="38"/>
      <c r="Q702" s="1" t="str">
        <f t="shared" si="95"/>
        <v>O</v>
      </c>
      <c r="R702" s="38"/>
      <c r="S702" s="38"/>
      <c r="T702" s="8" t="str">
        <f t="shared" si="93"/>
        <v>O</v>
      </c>
      <c r="U702" s="8" t="e">
        <f t="shared" si="96"/>
        <v>#VALUE!</v>
      </c>
      <c r="V702" s="8" t="e">
        <f t="shared" si="97"/>
        <v>#VALUE!</v>
      </c>
      <c r="X702" s="4" t="str">
        <f t="shared" si="99"/>
        <v/>
      </c>
      <c r="Y702" s="4" t="str">
        <f t="shared" si="101"/>
        <v/>
      </c>
      <c r="Z702" s="4" t="str">
        <f t="shared" si="101"/>
        <v/>
      </c>
      <c r="AA702" s="4" t="str">
        <f t="shared" si="101"/>
        <v/>
      </c>
      <c r="AB702" s="4" t="str">
        <f t="shared" si="101"/>
        <v/>
      </c>
      <c r="AC702" s="4" t="str">
        <f t="shared" si="101"/>
        <v/>
      </c>
      <c r="AD702" s="4" t="str">
        <f t="shared" si="101"/>
        <v/>
      </c>
      <c r="AE702" s="4" t="str">
        <f t="shared" si="101"/>
        <v/>
      </c>
      <c r="AF702" s="4" t="str">
        <f t="shared" si="101"/>
        <v/>
      </c>
      <c r="AG702" s="4" t="str">
        <f t="shared" si="101"/>
        <v/>
      </c>
    </row>
    <row r="703" spans="1:33">
      <c r="A703" s="6">
        <f t="shared" si="98"/>
        <v>696</v>
      </c>
      <c r="B703" s="36">
        <f>TABLE!E697</f>
        <v>0</v>
      </c>
      <c r="C703" s="36">
        <f>TABLE!F697</f>
        <v>0</v>
      </c>
      <c r="D703" s="155">
        <f>TABLE!S697</f>
        <v>0</v>
      </c>
      <c r="E703" s="176" t="e">
        <f>INDEX(기업의이해[description],MATCH(B703,기업의이해[name],0))</f>
        <v>#N/A</v>
      </c>
      <c r="F703" s="179">
        <f>+TABLE!U697</f>
        <v>0</v>
      </c>
      <c r="G703" s="177" t="str">
        <f>TEXT(TABLE!R697,"0000-00-00")</f>
        <v>0000-00-00</v>
      </c>
      <c r="H703" s="59">
        <f>+TABLE!J697</f>
        <v>0</v>
      </c>
      <c r="I703" s="59">
        <f>+TABLE!K697</f>
        <v>0</v>
      </c>
      <c r="J703" s="59">
        <f>+TABLE!M697</f>
        <v>0</v>
      </c>
      <c r="K703" s="156">
        <f>+TABLE!P697</f>
        <v>0</v>
      </c>
      <c r="L703" s="156">
        <f>+TABLE!Q697</f>
        <v>0</v>
      </c>
      <c r="M703" s="138" t="str">
        <f>IFERROR(IF(MATCH($C703,'1. 개요'!$C$68:$C$78,0)&gt;0,"O"),"X")</f>
        <v>X</v>
      </c>
      <c r="N703" s="8" t="str">
        <f t="shared" si="94"/>
        <v>X</v>
      </c>
      <c r="O703" s="2" t="str" cm="1">
        <f t="array" ref="O703">IF($O$7="N/A",$N703,INDEX($P703:$S703,$O$2))</f>
        <v>X</v>
      </c>
      <c r="P703" s="38"/>
      <c r="Q703" s="1" t="str">
        <f t="shared" si="95"/>
        <v>O</v>
      </c>
      <c r="R703" s="38"/>
      <c r="S703" s="38"/>
      <c r="T703" s="8" t="str">
        <f t="shared" si="93"/>
        <v>O</v>
      </c>
      <c r="U703" s="8" t="e">
        <f t="shared" si="96"/>
        <v>#VALUE!</v>
      </c>
      <c r="V703" s="8" t="e">
        <f t="shared" si="97"/>
        <v>#VALUE!</v>
      </c>
      <c r="X703" s="4" t="str">
        <f t="shared" si="99"/>
        <v/>
      </c>
      <c r="Y703" s="4" t="str">
        <f t="shared" si="101"/>
        <v/>
      </c>
      <c r="Z703" s="4" t="str">
        <f t="shared" si="101"/>
        <v/>
      </c>
      <c r="AA703" s="4" t="str">
        <f t="shared" si="101"/>
        <v/>
      </c>
      <c r="AB703" s="4" t="str">
        <f t="shared" si="101"/>
        <v/>
      </c>
      <c r="AC703" s="4" t="str">
        <f t="shared" si="101"/>
        <v/>
      </c>
      <c r="AD703" s="4" t="str">
        <f t="shared" si="101"/>
        <v/>
      </c>
      <c r="AE703" s="4" t="str">
        <f t="shared" si="101"/>
        <v/>
      </c>
      <c r="AF703" s="4" t="str">
        <f t="shared" si="101"/>
        <v/>
      </c>
      <c r="AG703" s="4" t="str">
        <f t="shared" si="101"/>
        <v/>
      </c>
    </row>
    <row r="704" spans="1:33">
      <c r="A704" s="6">
        <f t="shared" si="98"/>
        <v>697</v>
      </c>
      <c r="B704" s="36">
        <f>TABLE!E698</f>
        <v>0</v>
      </c>
      <c r="C704" s="36">
        <f>TABLE!F698</f>
        <v>0</v>
      </c>
      <c r="D704" s="155">
        <f>TABLE!S698</f>
        <v>0</v>
      </c>
      <c r="E704" s="176" t="e">
        <f>INDEX(기업의이해[description],MATCH(B704,기업의이해[name],0))</f>
        <v>#N/A</v>
      </c>
      <c r="F704" s="179">
        <f>+TABLE!U698</f>
        <v>0</v>
      </c>
      <c r="G704" s="177" t="str">
        <f>TEXT(TABLE!R698,"0000-00-00")</f>
        <v>0000-00-00</v>
      </c>
      <c r="H704" s="59">
        <f>+TABLE!J698</f>
        <v>0</v>
      </c>
      <c r="I704" s="59">
        <f>+TABLE!K698</f>
        <v>0</v>
      </c>
      <c r="J704" s="59">
        <f>+TABLE!M698</f>
        <v>0</v>
      </c>
      <c r="K704" s="156">
        <f>+TABLE!P698</f>
        <v>0</v>
      </c>
      <c r="L704" s="156">
        <f>+TABLE!Q698</f>
        <v>0</v>
      </c>
      <c r="M704" s="138" t="str">
        <f>IFERROR(IF(MATCH($C704,'1. 개요'!$C$68:$C$78,0)&gt;0,"O"),"X")</f>
        <v>X</v>
      </c>
      <c r="N704" s="8" t="str">
        <f t="shared" si="94"/>
        <v>X</v>
      </c>
      <c r="O704" s="2" t="str" cm="1">
        <f t="array" ref="O704">IF($O$7="N/A",$N704,INDEX($P704:$S704,$O$2))</f>
        <v>X</v>
      </c>
      <c r="P704" s="38"/>
      <c r="Q704" s="1" t="str">
        <f t="shared" si="95"/>
        <v>O</v>
      </c>
      <c r="R704" s="38"/>
      <c r="S704" s="38"/>
      <c r="T704" s="8" t="str">
        <f t="shared" si="93"/>
        <v>O</v>
      </c>
      <c r="U704" s="8" t="e">
        <f t="shared" si="96"/>
        <v>#VALUE!</v>
      </c>
      <c r="V704" s="8" t="e">
        <f t="shared" si="97"/>
        <v>#VALUE!</v>
      </c>
      <c r="X704" s="4" t="str">
        <f t="shared" si="99"/>
        <v/>
      </c>
      <c r="Y704" s="4" t="str">
        <f t="shared" si="101"/>
        <v/>
      </c>
      <c r="Z704" s="4" t="str">
        <f t="shared" si="101"/>
        <v/>
      </c>
      <c r="AA704" s="4" t="str">
        <f t="shared" si="101"/>
        <v/>
      </c>
      <c r="AB704" s="4" t="str">
        <f t="shared" si="101"/>
        <v/>
      </c>
      <c r="AC704" s="4" t="str">
        <f t="shared" si="101"/>
        <v/>
      </c>
      <c r="AD704" s="4" t="str">
        <f t="shared" si="101"/>
        <v/>
      </c>
      <c r="AE704" s="4" t="str">
        <f t="shared" si="101"/>
        <v/>
      </c>
      <c r="AF704" s="4" t="str">
        <f t="shared" si="101"/>
        <v/>
      </c>
      <c r="AG704" s="4" t="str">
        <f t="shared" si="101"/>
        <v/>
      </c>
    </row>
    <row r="705" spans="1:33">
      <c r="A705" s="6">
        <f t="shared" si="98"/>
        <v>698</v>
      </c>
      <c r="B705" s="36">
        <f>TABLE!E699</f>
        <v>0</v>
      </c>
      <c r="C705" s="36">
        <f>TABLE!F699</f>
        <v>0</v>
      </c>
      <c r="D705" s="155">
        <f>TABLE!S699</f>
        <v>0</v>
      </c>
      <c r="E705" s="176" t="e">
        <f>INDEX(기업의이해[description],MATCH(B705,기업의이해[name],0))</f>
        <v>#N/A</v>
      </c>
      <c r="F705" s="179">
        <f>+TABLE!U699</f>
        <v>0</v>
      </c>
      <c r="G705" s="177" t="str">
        <f>TEXT(TABLE!R699,"0000-00-00")</f>
        <v>0000-00-00</v>
      </c>
      <c r="H705" s="59">
        <f>+TABLE!J699</f>
        <v>0</v>
      </c>
      <c r="I705" s="59">
        <f>+TABLE!K699</f>
        <v>0</v>
      </c>
      <c r="J705" s="59">
        <f>+TABLE!M699</f>
        <v>0</v>
      </c>
      <c r="K705" s="156">
        <f>+TABLE!P699</f>
        <v>0</v>
      </c>
      <c r="L705" s="156">
        <f>+TABLE!Q699</f>
        <v>0</v>
      </c>
      <c r="M705" s="138" t="str">
        <f>IFERROR(IF(MATCH($C705,'1. 개요'!$C$68:$C$78,0)&gt;0,"O"),"X")</f>
        <v>X</v>
      </c>
      <c r="N705" s="8" t="str">
        <f t="shared" si="94"/>
        <v>X</v>
      </c>
      <c r="O705" s="2" t="str" cm="1">
        <f t="array" ref="O705">IF($O$7="N/A",$N705,INDEX($P705:$S705,$O$2))</f>
        <v>X</v>
      </c>
      <c r="P705" s="38"/>
      <c r="Q705" s="1" t="str">
        <f t="shared" si="95"/>
        <v>O</v>
      </c>
      <c r="R705" s="38"/>
      <c r="S705" s="38"/>
      <c r="T705" s="8" t="str">
        <f t="shared" si="93"/>
        <v>O</v>
      </c>
      <c r="U705" s="8" t="e">
        <f t="shared" si="96"/>
        <v>#VALUE!</v>
      </c>
      <c r="V705" s="8" t="e">
        <f t="shared" si="97"/>
        <v>#VALUE!</v>
      </c>
      <c r="X705" s="4" t="str">
        <f t="shared" si="99"/>
        <v/>
      </c>
      <c r="Y705" s="4" t="str">
        <f t="shared" si="101"/>
        <v/>
      </c>
      <c r="Z705" s="4" t="str">
        <f t="shared" si="101"/>
        <v/>
      </c>
      <c r="AA705" s="4" t="str">
        <f t="shared" si="101"/>
        <v/>
      </c>
      <c r="AB705" s="4" t="str">
        <f t="shared" si="101"/>
        <v/>
      </c>
      <c r="AC705" s="4" t="str">
        <f t="shared" si="101"/>
        <v/>
      </c>
      <c r="AD705" s="4" t="str">
        <f t="shared" si="101"/>
        <v/>
      </c>
      <c r="AE705" s="4" t="str">
        <f t="shared" si="101"/>
        <v/>
      </c>
      <c r="AF705" s="4" t="str">
        <f t="shared" si="101"/>
        <v/>
      </c>
      <c r="AG705" s="4" t="str">
        <f t="shared" si="101"/>
        <v/>
      </c>
    </row>
    <row r="706" spans="1:33">
      <c r="A706" s="6">
        <f t="shared" si="98"/>
        <v>699</v>
      </c>
      <c r="B706" s="36">
        <f>TABLE!E700</f>
        <v>0</v>
      </c>
      <c r="C706" s="36">
        <f>TABLE!F700</f>
        <v>0</v>
      </c>
      <c r="D706" s="155">
        <f>TABLE!S700</f>
        <v>0</v>
      </c>
      <c r="E706" s="176" t="e">
        <f>INDEX(기업의이해[description],MATCH(B706,기업의이해[name],0))</f>
        <v>#N/A</v>
      </c>
      <c r="F706" s="179">
        <f>+TABLE!U700</f>
        <v>0</v>
      </c>
      <c r="G706" s="177" t="str">
        <f>TEXT(TABLE!R700,"0000-00-00")</f>
        <v>0000-00-00</v>
      </c>
      <c r="H706" s="59">
        <f>+TABLE!J700</f>
        <v>0</v>
      </c>
      <c r="I706" s="59">
        <f>+TABLE!K700</f>
        <v>0</v>
      </c>
      <c r="J706" s="59">
        <f>+TABLE!M700</f>
        <v>0</v>
      </c>
      <c r="K706" s="156">
        <f>+TABLE!P700</f>
        <v>0</v>
      </c>
      <c r="L706" s="156">
        <f>+TABLE!Q700</f>
        <v>0</v>
      </c>
      <c r="M706" s="138" t="str">
        <f>IFERROR(IF(MATCH($C706,'1. 개요'!$C$68:$C$78,0)&gt;0,"O"),"X")</f>
        <v>X</v>
      </c>
      <c r="N706" s="8" t="str">
        <f t="shared" si="94"/>
        <v>X</v>
      </c>
      <c r="O706" s="2" t="str" cm="1">
        <f t="array" ref="O706">IF($O$7="N/A",$N706,INDEX($P706:$S706,$O$2))</f>
        <v>X</v>
      </c>
      <c r="P706" s="38"/>
      <c r="Q706" s="1" t="str">
        <f t="shared" si="95"/>
        <v>O</v>
      </c>
      <c r="R706" s="38"/>
      <c r="S706" s="38"/>
      <c r="T706" s="8" t="str">
        <f t="shared" si="93"/>
        <v>O</v>
      </c>
      <c r="U706" s="8" t="e">
        <f t="shared" si="96"/>
        <v>#VALUE!</v>
      </c>
      <c r="V706" s="8" t="e">
        <f t="shared" si="97"/>
        <v>#VALUE!</v>
      </c>
      <c r="X706" s="4" t="str">
        <f t="shared" si="99"/>
        <v/>
      </c>
      <c r="Y706" s="4" t="str">
        <f t="shared" si="101"/>
        <v/>
      </c>
      <c r="Z706" s="4" t="str">
        <f t="shared" si="101"/>
        <v/>
      </c>
      <c r="AA706" s="4" t="str">
        <f t="shared" si="101"/>
        <v/>
      </c>
      <c r="AB706" s="4" t="str">
        <f t="shared" si="101"/>
        <v/>
      </c>
      <c r="AC706" s="4" t="str">
        <f t="shared" si="101"/>
        <v/>
      </c>
      <c r="AD706" s="4" t="str">
        <f t="shared" si="101"/>
        <v/>
      </c>
      <c r="AE706" s="4" t="str">
        <f t="shared" si="101"/>
        <v/>
      </c>
      <c r="AF706" s="4" t="str">
        <f t="shared" si="101"/>
        <v/>
      </c>
      <c r="AG706" s="4" t="str">
        <f t="shared" si="101"/>
        <v/>
      </c>
    </row>
    <row r="707" spans="1:33">
      <c r="A707" s="6">
        <f t="shared" si="98"/>
        <v>700</v>
      </c>
      <c r="B707" s="36">
        <f>TABLE!E701</f>
        <v>0</v>
      </c>
      <c r="C707" s="36">
        <f>TABLE!F701</f>
        <v>0</v>
      </c>
      <c r="D707" s="155">
        <f>TABLE!S701</f>
        <v>0</v>
      </c>
      <c r="E707" s="176" t="e">
        <f>INDEX(기업의이해[description],MATCH(B707,기업의이해[name],0))</f>
        <v>#N/A</v>
      </c>
      <c r="F707" s="179">
        <f>+TABLE!U701</f>
        <v>0</v>
      </c>
      <c r="G707" s="177" t="str">
        <f>TEXT(TABLE!R701,"0000-00-00")</f>
        <v>0000-00-00</v>
      </c>
      <c r="H707" s="59">
        <f>+TABLE!J701</f>
        <v>0</v>
      </c>
      <c r="I707" s="59">
        <f>+TABLE!K701</f>
        <v>0</v>
      </c>
      <c r="J707" s="59">
        <f>+TABLE!M701</f>
        <v>0</v>
      </c>
      <c r="K707" s="156">
        <f>+TABLE!P701</f>
        <v>0</v>
      </c>
      <c r="L707" s="156">
        <f>+TABLE!Q701</f>
        <v>0</v>
      </c>
      <c r="M707" s="138" t="str">
        <f>IFERROR(IF(MATCH($C707,'1. 개요'!$C$68:$C$78,0)&gt;0,"O"),"X")</f>
        <v>X</v>
      </c>
      <c r="N707" s="8" t="str">
        <f t="shared" si="94"/>
        <v>X</v>
      </c>
      <c r="O707" s="2" t="str" cm="1">
        <f t="array" ref="O707">IF($O$7="N/A",$N707,INDEX($P707:$S707,$O$2))</f>
        <v>X</v>
      </c>
      <c r="P707" s="38"/>
      <c r="Q707" s="1" t="str">
        <f t="shared" si="95"/>
        <v>O</v>
      </c>
      <c r="R707" s="38"/>
      <c r="S707" s="38"/>
      <c r="T707" s="8" t="str">
        <f t="shared" si="93"/>
        <v>O</v>
      </c>
      <c r="U707" s="8" t="e">
        <f t="shared" si="96"/>
        <v>#VALUE!</v>
      </c>
      <c r="V707" s="8" t="e">
        <f t="shared" si="97"/>
        <v>#VALUE!</v>
      </c>
      <c r="X707" s="4" t="str">
        <f t="shared" si="99"/>
        <v/>
      </c>
      <c r="Y707" s="4" t="str">
        <f t="shared" si="101"/>
        <v/>
      </c>
      <c r="Z707" s="4" t="str">
        <f t="shared" si="101"/>
        <v/>
      </c>
      <c r="AA707" s="4" t="str">
        <f t="shared" si="101"/>
        <v/>
      </c>
      <c r="AB707" s="4" t="str">
        <f t="shared" si="101"/>
        <v/>
      </c>
      <c r="AC707" s="4" t="str">
        <f t="shared" si="101"/>
        <v/>
      </c>
      <c r="AD707" s="4" t="str">
        <f t="shared" si="101"/>
        <v/>
      </c>
      <c r="AE707" s="4" t="str">
        <f t="shared" si="101"/>
        <v/>
      </c>
      <c r="AF707" s="4" t="str">
        <f t="shared" si="101"/>
        <v/>
      </c>
      <c r="AG707" s="4" t="str">
        <f t="shared" si="101"/>
        <v/>
      </c>
    </row>
    <row r="708" spans="1:33">
      <c r="A708" s="6">
        <f t="shared" si="98"/>
        <v>701</v>
      </c>
      <c r="B708" s="36">
        <f>TABLE!E702</f>
        <v>0</v>
      </c>
      <c r="C708" s="36">
        <f>TABLE!F702</f>
        <v>0</v>
      </c>
      <c r="D708" s="155">
        <f>TABLE!S702</f>
        <v>0</v>
      </c>
      <c r="E708" s="176" t="e">
        <f>INDEX(기업의이해[description],MATCH(B708,기업의이해[name],0))</f>
        <v>#N/A</v>
      </c>
      <c r="F708" s="179">
        <f>+TABLE!U702</f>
        <v>0</v>
      </c>
      <c r="G708" s="177" t="str">
        <f>TEXT(TABLE!R702,"0000-00-00")</f>
        <v>0000-00-00</v>
      </c>
      <c r="H708" s="59">
        <f>+TABLE!J702</f>
        <v>0</v>
      </c>
      <c r="I708" s="59">
        <f>+TABLE!K702</f>
        <v>0</v>
      </c>
      <c r="J708" s="59">
        <f>+TABLE!M702</f>
        <v>0</v>
      </c>
      <c r="K708" s="156">
        <f>+TABLE!P702</f>
        <v>0</v>
      </c>
      <c r="L708" s="156">
        <f>+TABLE!Q702</f>
        <v>0</v>
      </c>
      <c r="M708" s="138" t="str">
        <f>IFERROR(IF(MATCH($C708,'1. 개요'!$C$68:$C$78,0)&gt;0,"O"),"X")</f>
        <v>X</v>
      </c>
      <c r="N708" s="8" t="str">
        <f t="shared" si="94"/>
        <v>X</v>
      </c>
      <c r="O708" s="2" t="str" cm="1">
        <f t="array" ref="O708">IF($O$7="N/A",$N708,INDEX($P708:$S708,$O$2))</f>
        <v>X</v>
      </c>
      <c r="P708" s="38"/>
      <c r="Q708" s="1" t="str">
        <f t="shared" si="95"/>
        <v>O</v>
      </c>
      <c r="R708" s="38"/>
      <c r="S708" s="38"/>
      <c r="T708" s="8" t="str">
        <f t="shared" si="93"/>
        <v>O</v>
      </c>
      <c r="U708" s="8" t="e">
        <f t="shared" si="96"/>
        <v>#VALUE!</v>
      </c>
      <c r="V708" s="8" t="e">
        <f t="shared" si="97"/>
        <v>#VALUE!</v>
      </c>
      <c r="X708" s="4" t="str">
        <f t="shared" si="99"/>
        <v/>
      </c>
      <c r="Y708" s="4" t="str">
        <f t="shared" si="101"/>
        <v/>
      </c>
      <c r="Z708" s="4" t="str">
        <f t="shared" si="101"/>
        <v/>
      </c>
      <c r="AA708" s="4" t="str">
        <f t="shared" si="101"/>
        <v/>
      </c>
      <c r="AB708" s="4" t="str">
        <f t="shared" si="101"/>
        <v/>
      </c>
      <c r="AC708" s="4" t="str">
        <f t="shared" si="101"/>
        <v/>
      </c>
      <c r="AD708" s="4" t="str">
        <f t="shared" si="101"/>
        <v/>
      </c>
      <c r="AE708" s="4" t="str">
        <f t="shared" si="101"/>
        <v/>
      </c>
      <c r="AF708" s="4" t="str">
        <f t="shared" si="101"/>
        <v/>
      </c>
      <c r="AG708" s="4" t="str">
        <f t="shared" si="101"/>
        <v/>
      </c>
    </row>
    <row r="709" spans="1:33">
      <c r="A709" s="6">
        <f t="shared" si="98"/>
        <v>702</v>
      </c>
      <c r="B709" s="36">
        <f>TABLE!E703</f>
        <v>0</v>
      </c>
      <c r="C709" s="36">
        <f>TABLE!F703</f>
        <v>0</v>
      </c>
      <c r="D709" s="155">
        <f>TABLE!S703</f>
        <v>0</v>
      </c>
      <c r="E709" s="176" t="e">
        <f>INDEX(기업의이해[description],MATCH(B709,기업의이해[name],0))</f>
        <v>#N/A</v>
      </c>
      <c r="F709" s="179">
        <f>+TABLE!U703</f>
        <v>0</v>
      </c>
      <c r="G709" s="177" t="str">
        <f>TEXT(TABLE!R703,"0000-00-00")</f>
        <v>0000-00-00</v>
      </c>
      <c r="H709" s="59">
        <f>+TABLE!J703</f>
        <v>0</v>
      </c>
      <c r="I709" s="59">
        <f>+TABLE!K703</f>
        <v>0</v>
      </c>
      <c r="J709" s="59">
        <f>+TABLE!M703</f>
        <v>0</v>
      </c>
      <c r="K709" s="156">
        <f>+TABLE!P703</f>
        <v>0</v>
      </c>
      <c r="L709" s="156">
        <f>+TABLE!Q703</f>
        <v>0</v>
      </c>
      <c r="M709" s="138" t="str">
        <f>IFERROR(IF(MATCH($C709,'1. 개요'!$C$68:$C$78,0)&gt;0,"O"),"X")</f>
        <v>X</v>
      </c>
      <c r="N709" s="8" t="str">
        <f t="shared" si="94"/>
        <v>X</v>
      </c>
      <c r="O709" s="2" t="str" cm="1">
        <f t="array" ref="O709">IF($O$7="N/A",$N709,INDEX($P709:$S709,$O$2))</f>
        <v>X</v>
      </c>
      <c r="P709" s="38"/>
      <c r="Q709" s="1" t="str">
        <f t="shared" si="95"/>
        <v>O</v>
      </c>
      <c r="R709" s="38"/>
      <c r="S709" s="38"/>
      <c r="T709" s="8" t="str">
        <f t="shared" si="93"/>
        <v>O</v>
      </c>
      <c r="U709" s="8" t="e">
        <f t="shared" si="96"/>
        <v>#VALUE!</v>
      </c>
      <c r="V709" s="8" t="e">
        <f t="shared" si="97"/>
        <v>#VALUE!</v>
      </c>
      <c r="X709" s="4" t="str">
        <f t="shared" si="99"/>
        <v/>
      </c>
      <c r="Y709" s="4" t="str">
        <f t="shared" si="101"/>
        <v/>
      </c>
      <c r="Z709" s="4" t="str">
        <f t="shared" si="101"/>
        <v/>
      </c>
      <c r="AA709" s="4" t="str">
        <f t="shared" si="101"/>
        <v/>
      </c>
      <c r="AB709" s="4" t="str">
        <f t="shared" si="101"/>
        <v/>
      </c>
      <c r="AC709" s="4" t="str">
        <f t="shared" si="101"/>
        <v/>
      </c>
      <c r="AD709" s="4" t="str">
        <f t="shared" si="101"/>
        <v/>
      </c>
      <c r="AE709" s="4" t="str">
        <f t="shared" si="101"/>
        <v/>
      </c>
      <c r="AF709" s="4" t="str">
        <f t="shared" si="101"/>
        <v/>
      </c>
      <c r="AG709" s="4" t="str">
        <f t="shared" si="101"/>
        <v/>
      </c>
    </row>
    <row r="710" spans="1:33">
      <c r="A710" s="6">
        <f t="shared" si="98"/>
        <v>703</v>
      </c>
      <c r="B710" s="36">
        <f>TABLE!E704</f>
        <v>0</v>
      </c>
      <c r="C710" s="36">
        <f>TABLE!F704</f>
        <v>0</v>
      </c>
      <c r="D710" s="155">
        <f>TABLE!S704</f>
        <v>0</v>
      </c>
      <c r="E710" s="176" t="e">
        <f>INDEX(기업의이해[description],MATCH(B710,기업의이해[name],0))</f>
        <v>#N/A</v>
      </c>
      <c r="F710" s="179">
        <f>+TABLE!U704</f>
        <v>0</v>
      </c>
      <c r="G710" s="177" t="str">
        <f>TEXT(TABLE!R704,"0000-00-00")</f>
        <v>0000-00-00</v>
      </c>
      <c r="H710" s="59">
        <f>+TABLE!J704</f>
        <v>0</v>
      </c>
      <c r="I710" s="59">
        <f>+TABLE!K704</f>
        <v>0</v>
      </c>
      <c r="J710" s="59">
        <f>+TABLE!M704</f>
        <v>0</v>
      </c>
      <c r="K710" s="156">
        <f>+TABLE!P704</f>
        <v>0</v>
      </c>
      <c r="L710" s="156">
        <f>+TABLE!Q704</f>
        <v>0</v>
      </c>
      <c r="M710" s="138" t="str">
        <f>IFERROR(IF(MATCH($C710,'1. 개요'!$C$68:$C$78,0)&gt;0,"O"),"X")</f>
        <v>X</v>
      </c>
      <c r="N710" s="8" t="str">
        <f t="shared" si="94"/>
        <v>X</v>
      </c>
      <c r="O710" s="2" t="str" cm="1">
        <f t="array" ref="O710">IF($O$7="N/A",$N710,INDEX($P710:$S710,$O$2))</f>
        <v>X</v>
      </c>
      <c r="P710" s="38"/>
      <c r="Q710" s="1" t="str">
        <f t="shared" si="95"/>
        <v>O</v>
      </c>
      <c r="R710" s="38"/>
      <c r="S710" s="38"/>
      <c r="T710" s="8" t="str">
        <f t="shared" si="93"/>
        <v>O</v>
      </c>
      <c r="U710" s="8" t="e">
        <f t="shared" si="96"/>
        <v>#VALUE!</v>
      </c>
      <c r="V710" s="8" t="e">
        <f t="shared" si="97"/>
        <v>#VALUE!</v>
      </c>
      <c r="X710" s="4" t="str">
        <f t="shared" si="99"/>
        <v/>
      </c>
      <c r="Y710" s="4" t="str">
        <f t="shared" si="101"/>
        <v/>
      </c>
      <c r="Z710" s="4" t="str">
        <f t="shared" si="101"/>
        <v/>
      </c>
      <c r="AA710" s="4" t="str">
        <f t="shared" si="101"/>
        <v/>
      </c>
      <c r="AB710" s="4" t="str">
        <f t="shared" si="101"/>
        <v/>
      </c>
      <c r="AC710" s="4" t="str">
        <f t="shared" si="101"/>
        <v/>
      </c>
      <c r="AD710" s="4" t="str">
        <f t="shared" si="101"/>
        <v/>
      </c>
      <c r="AE710" s="4" t="str">
        <f t="shared" si="101"/>
        <v/>
      </c>
      <c r="AF710" s="4" t="str">
        <f t="shared" si="101"/>
        <v/>
      </c>
      <c r="AG710" s="4" t="str">
        <f t="shared" si="101"/>
        <v/>
      </c>
    </row>
    <row r="711" spans="1:33">
      <c r="A711" s="6">
        <f t="shared" si="98"/>
        <v>704</v>
      </c>
      <c r="B711" s="36">
        <f>TABLE!E705</f>
        <v>0</v>
      </c>
      <c r="C711" s="36">
        <f>TABLE!F705</f>
        <v>0</v>
      </c>
      <c r="D711" s="155">
        <f>TABLE!S705</f>
        <v>0</v>
      </c>
      <c r="E711" s="176" t="e">
        <f>INDEX(기업의이해[description],MATCH(B711,기업의이해[name],0))</f>
        <v>#N/A</v>
      </c>
      <c r="F711" s="179">
        <f>+TABLE!U705</f>
        <v>0</v>
      </c>
      <c r="G711" s="177" t="str">
        <f>TEXT(TABLE!R705,"0000-00-00")</f>
        <v>0000-00-00</v>
      </c>
      <c r="H711" s="59">
        <f>+TABLE!J705</f>
        <v>0</v>
      </c>
      <c r="I711" s="59">
        <f>+TABLE!K705</f>
        <v>0</v>
      </c>
      <c r="J711" s="59">
        <f>+TABLE!M705</f>
        <v>0</v>
      </c>
      <c r="K711" s="156">
        <f>+TABLE!P705</f>
        <v>0</v>
      </c>
      <c r="L711" s="156">
        <f>+TABLE!Q705</f>
        <v>0</v>
      </c>
      <c r="M711" s="138" t="str">
        <f>IFERROR(IF(MATCH($C711,'1. 개요'!$C$68:$C$78,0)&gt;0,"O"),"X")</f>
        <v>X</v>
      </c>
      <c r="N711" s="8" t="str">
        <f t="shared" si="94"/>
        <v>X</v>
      </c>
      <c r="O711" s="2" t="str" cm="1">
        <f t="array" ref="O711">IF($O$7="N/A",$N711,INDEX($P711:$S711,$O$2))</f>
        <v>X</v>
      </c>
      <c r="P711" s="38"/>
      <c r="Q711" s="1" t="str">
        <f t="shared" si="95"/>
        <v>O</v>
      </c>
      <c r="R711" s="38"/>
      <c r="S711" s="38"/>
      <c r="T711" s="8" t="str">
        <f t="shared" si="93"/>
        <v>O</v>
      </c>
      <c r="U711" s="8" t="e">
        <f t="shared" si="96"/>
        <v>#VALUE!</v>
      </c>
      <c r="V711" s="8" t="e">
        <f t="shared" si="97"/>
        <v>#VALUE!</v>
      </c>
      <c r="X711" s="4" t="str">
        <f t="shared" si="99"/>
        <v/>
      </c>
      <c r="Y711" s="4" t="str">
        <f t="shared" si="101"/>
        <v/>
      </c>
      <c r="Z711" s="4" t="str">
        <f t="shared" si="101"/>
        <v/>
      </c>
      <c r="AA711" s="4" t="str">
        <f t="shared" si="101"/>
        <v/>
      </c>
      <c r="AB711" s="4" t="str">
        <f t="shared" si="101"/>
        <v/>
      </c>
      <c r="AC711" s="4" t="str">
        <f t="shared" si="101"/>
        <v/>
      </c>
      <c r="AD711" s="4" t="str">
        <f t="shared" si="101"/>
        <v/>
      </c>
      <c r="AE711" s="4" t="str">
        <f t="shared" si="101"/>
        <v/>
      </c>
      <c r="AF711" s="4" t="str">
        <f t="shared" si="101"/>
        <v/>
      </c>
      <c r="AG711" s="4" t="str">
        <f t="shared" si="101"/>
        <v/>
      </c>
    </row>
    <row r="712" spans="1:33">
      <c r="A712" s="6">
        <f t="shared" si="98"/>
        <v>705</v>
      </c>
      <c r="B712" s="36">
        <f>TABLE!E706</f>
        <v>0</v>
      </c>
      <c r="C712" s="36">
        <f>TABLE!F706</f>
        <v>0</v>
      </c>
      <c r="D712" s="155">
        <f>TABLE!S706</f>
        <v>0</v>
      </c>
      <c r="E712" s="176" t="e">
        <f>INDEX(기업의이해[description],MATCH(B712,기업의이해[name],0))</f>
        <v>#N/A</v>
      </c>
      <c r="F712" s="179">
        <f>+TABLE!U706</f>
        <v>0</v>
      </c>
      <c r="G712" s="177" t="str">
        <f>TEXT(TABLE!R706,"0000-00-00")</f>
        <v>0000-00-00</v>
      </c>
      <c r="H712" s="59">
        <f>+TABLE!J706</f>
        <v>0</v>
      </c>
      <c r="I712" s="59">
        <f>+TABLE!K706</f>
        <v>0</v>
      </c>
      <c r="J712" s="59">
        <f>+TABLE!M706</f>
        <v>0</v>
      </c>
      <c r="K712" s="156">
        <f>+TABLE!P706</f>
        <v>0</v>
      </c>
      <c r="L712" s="156">
        <f>+TABLE!Q706</f>
        <v>0</v>
      </c>
      <c r="M712" s="138" t="str">
        <f>IFERROR(IF(MATCH($C712,'1. 개요'!$C$68:$C$78,0)&gt;0,"O"),"X")</f>
        <v>X</v>
      </c>
      <c r="N712" s="8" t="str">
        <f t="shared" si="94"/>
        <v>X</v>
      </c>
      <c r="O712" s="2" t="str" cm="1">
        <f t="array" ref="O712">IF($O$7="N/A",$N712,INDEX($P712:$S712,$O$2))</f>
        <v>X</v>
      </c>
      <c r="P712" s="38"/>
      <c r="Q712" s="1" t="str">
        <f t="shared" si="95"/>
        <v>O</v>
      </c>
      <c r="R712" s="38"/>
      <c r="S712" s="38"/>
      <c r="T712" s="8" t="str">
        <f t="shared" ref="T712:T775" si="102">IF(OR(K712="정지",L712="관리"),"X","O")</f>
        <v>O</v>
      </c>
      <c r="U712" s="8" t="e">
        <f t="shared" si="96"/>
        <v>#VALUE!</v>
      </c>
      <c r="V712" s="8" t="e">
        <f t="shared" si="97"/>
        <v>#VALUE!</v>
      </c>
      <c r="X712" s="4" t="str">
        <f t="shared" si="99"/>
        <v/>
      </c>
      <c r="Y712" s="4" t="str">
        <f t="shared" si="101"/>
        <v/>
      </c>
      <c r="Z712" s="4" t="str">
        <f t="shared" si="101"/>
        <v/>
      </c>
      <c r="AA712" s="4" t="str">
        <f t="shared" si="101"/>
        <v/>
      </c>
      <c r="AB712" s="4" t="str">
        <f t="shared" si="101"/>
        <v/>
      </c>
      <c r="AC712" s="4" t="str">
        <f t="shared" si="101"/>
        <v/>
      </c>
      <c r="AD712" s="4" t="str">
        <f t="shared" si="101"/>
        <v/>
      </c>
      <c r="AE712" s="4" t="str">
        <f t="shared" si="101"/>
        <v/>
      </c>
      <c r="AF712" s="4" t="str">
        <f t="shared" si="101"/>
        <v/>
      </c>
      <c r="AG712" s="4" t="str">
        <f t="shared" si="101"/>
        <v/>
      </c>
    </row>
    <row r="713" spans="1:33">
      <c r="A713" s="6">
        <f t="shared" si="98"/>
        <v>706</v>
      </c>
      <c r="B713" s="36">
        <f>TABLE!E707</f>
        <v>0</v>
      </c>
      <c r="C713" s="36">
        <f>TABLE!F707</f>
        <v>0</v>
      </c>
      <c r="D713" s="155">
        <f>TABLE!S707</f>
        <v>0</v>
      </c>
      <c r="E713" s="176" t="e">
        <f>INDEX(기업의이해[description],MATCH(B713,기업의이해[name],0))</f>
        <v>#N/A</v>
      </c>
      <c r="F713" s="179">
        <f>+TABLE!U707</f>
        <v>0</v>
      </c>
      <c r="G713" s="177" t="str">
        <f>TEXT(TABLE!R707,"0000-00-00")</f>
        <v>0000-00-00</v>
      </c>
      <c r="H713" s="59">
        <f>+TABLE!J707</f>
        <v>0</v>
      </c>
      <c r="I713" s="59">
        <f>+TABLE!K707</f>
        <v>0</v>
      </c>
      <c r="J713" s="59">
        <f>+TABLE!M707</f>
        <v>0</v>
      </c>
      <c r="K713" s="156">
        <f>+TABLE!P707</f>
        <v>0</v>
      </c>
      <c r="L713" s="156">
        <f>+TABLE!Q707</f>
        <v>0</v>
      </c>
      <c r="M713" s="138" t="str">
        <f>IFERROR(IF(MATCH($C713,'1. 개요'!$C$68:$C$78,0)&gt;0,"O"),"X")</f>
        <v>X</v>
      </c>
      <c r="N713" s="8" t="str">
        <f t="shared" ref="N713:N776" si="103">IF(SUM(X713:AG713)=0,"X","O")</f>
        <v>X</v>
      </c>
      <c r="O713" s="2" t="str" cm="1">
        <f t="array" ref="O713">IF($O$7="N/A",$N713,INDEX($P713:$S713,$O$2))</f>
        <v>X</v>
      </c>
      <c r="P713" s="38"/>
      <c r="Q713" s="1" t="str">
        <f t="shared" ref="Q713:Q776" si="104">IF(MIN($I713:$J713)&lt;0,"check","O")</f>
        <v>O</v>
      </c>
      <c r="R713" s="38"/>
      <c r="S713" s="38"/>
      <c r="T713" s="8" t="str">
        <f t="shared" si="102"/>
        <v>O</v>
      </c>
      <c r="U713" s="8" t="e">
        <f t="shared" ref="U713:U776" si="105">IF(($C$6-G713)&lt;730,"X","O")</f>
        <v>#VALUE!</v>
      </c>
      <c r="V713" s="8" t="e">
        <f t="shared" ref="V713:V776" si="106">IF(AND(M713="O", N713="O", O713="O", T713="O", U713="O"), "O", "X")</f>
        <v>#VALUE!</v>
      </c>
      <c r="X713" s="4" t="str">
        <f t="shared" si="99"/>
        <v/>
      </c>
      <c r="Y713" s="4" t="str">
        <f t="shared" si="101"/>
        <v/>
      </c>
      <c r="Z713" s="4" t="str">
        <f t="shared" si="101"/>
        <v/>
      </c>
      <c r="AA713" s="4" t="str">
        <f t="shared" si="101"/>
        <v/>
      </c>
      <c r="AB713" s="4" t="str">
        <f t="shared" si="101"/>
        <v/>
      </c>
      <c r="AC713" s="4" t="str">
        <f t="shared" si="101"/>
        <v/>
      </c>
      <c r="AD713" s="4" t="str">
        <f t="shared" si="101"/>
        <v/>
      </c>
      <c r="AE713" s="4" t="str">
        <f t="shared" si="101"/>
        <v/>
      </c>
      <c r="AF713" s="4" t="str">
        <f t="shared" si="101"/>
        <v/>
      </c>
      <c r="AG713" s="4" t="str">
        <f t="shared" si="101"/>
        <v/>
      </c>
    </row>
    <row r="714" spans="1:33">
      <c r="A714" s="6">
        <f t="shared" ref="A714:A777" si="107">A713+1</f>
        <v>707</v>
      </c>
      <c r="B714" s="36">
        <f>TABLE!E708</f>
        <v>0</v>
      </c>
      <c r="C714" s="36">
        <f>TABLE!F708</f>
        <v>0</v>
      </c>
      <c r="D714" s="155">
        <f>TABLE!S708</f>
        <v>0</v>
      </c>
      <c r="E714" s="176" t="e">
        <f>INDEX(기업의이해[description],MATCH(B714,기업의이해[name],0))</f>
        <v>#N/A</v>
      </c>
      <c r="F714" s="179">
        <f>+TABLE!U708</f>
        <v>0</v>
      </c>
      <c r="G714" s="177" t="str">
        <f>TEXT(TABLE!R708,"0000-00-00")</f>
        <v>0000-00-00</v>
      </c>
      <c r="H714" s="59">
        <f>+TABLE!J708</f>
        <v>0</v>
      </c>
      <c r="I714" s="59">
        <f>+TABLE!K708</f>
        <v>0</v>
      </c>
      <c r="J714" s="59">
        <f>+TABLE!M708</f>
        <v>0</v>
      </c>
      <c r="K714" s="156">
        <f>+TABLE!P708</f>
        <v>0</v>
      </c>
      <c r="L714" s="156">
        <f>+TABLE!Q708</f>
        <v>0</v>
      </c>
      <c r="M714" s="138" t="str">
        <f>IFERROR(IF(MATCH($C714,'1. 개요'!$C$68:$C$78,0)&gt;0,"O"),"X")</f>
        <v>X</v>
      </c>
      <c r="N714" s="8" t="str">
        <f t="shared" si="103"/>
        <v>X</v>
      </c>
      <c r="O714" s="2" t="str" cm="1">
        <f t="array" ref="O714">IF($O$7="N/A",$N714,INDEX($P714:$S714,$O$2))</f>
        <v>X</v>
      </c>
      <c r="P714" s="38"/>
      <c r="Q714" s="1" t="str">
        <f t="shared" si="104"/>
        <v>O</v>
      </c>
      <c r="R714" s="38"/>
      <c r="S714" s="38"/>
      <c r="T714" s="8" t="str">
        <f t="shared" si="102"/>
        <v>O</v>
      </c>
      <c r="U714" s="8" t="e">
        <f t="shared" si="105"/>
        <v>#VALUE!</v>
      </c>
      <c r="V714" s="8" t="e">
        <f t="shared" si="106"/>
        <v>#VALUE!</v>
      </c>
      <c r="X714" s="4" t="str">
        <f t="shared" ref="X714:X777" si="108">IF(X$7="N/A", "", COUNTIF($D714:$E714, "*" &amp; X$7 &amp; "*"))</f>
        <v/>
      </c>
      <c r="Y714" s="4" t="str">
        <f t="shared" si="101"/>
        <v/>
      </c>
      <c r="Z714" s="4" t="str">
        <f t="shared" si="101"/>
        <v/>
      </c>
      <c r="AA714" s="4" t="str">
        <f t="shared" si="101"/>
        <v/>
      </c>
      <c r="AB714" s="4" t="str">
        <f t="shared" si="101"/>
        <v/>
      </c>
      <c r="AC714" s="4" t="str">
        <f t="shared" si="101"/>
        <v/>
      </c>
      <c r="AD714" s="4" t="str">
        <f t="shared" si="101"/>
        <v/>
      </c>
      <c r="AE714" s="4" t="str">
        <f t="shared" si="101"/>
        <v/>
      </c>
      <c r="AF714" s="4" t="str">
        <f t="shared" si="101"/>
        <v/>
      </c>
      <c r="AG714" s="4" t="str">
        <f t="shared" si="101"/>
        <v/>
      </c>
    </row>
    <row r="715" spans="1:33">
      <c r="A715" s="6">
        <f t="shared" si="107"/>
        <v>708</v>
      </c>
      <c r="B715" s="36">
        <f>TABLE!E709</f>
        <v>0</v>
      </c>
      <c r="C715" s="36">
        <f>TABLE!F709</f>
        <v>0</v>
      </c>
      <c r="D715" s="155">
        <f>TABLE!S709</f>
        <v>0</v>
      </c>
      <c r="E715" s="176" t="e">
        <f>INDEX(기업의이해[description],MATCH(B715,기업의이해[name],0))</f>
        <v>#N/A</v>
      </c>
      <c r="F715" s="179">
        <f>+TABLE!U709</f>
        <v>0</v>
      </c>
      <c r="G715" s="177" t="str">
        <f>TEXT(TABLE!R709,"0000-00-00")</f>
        <v>0000-00-00</v>
      </c>
      <c r="H715" s="59">
        <f>+TABLE!J709</f>
        <v>0</v>
      </c>
      <c r="I715" s="59">
        <f>+TABLE!K709</f>
        <v>0</v>
      </c>
      <c r="J715" s="59">
        <f>+TABLE!M709</f>
        <v>0</v>
      </c>
      <c r="K715" s="156">
        <f>+TABLE!P709</f>
        <v>0</v>
      </c>
      <c r="L715" s="156">
        <f>+TABLE!Q709</f>
        <v>0</v>
      </c>
      <c r="M715" s="138" t="str">
        <f>IFERROR(IF(MATCH($C715,'1. 개요'!$C$68:$C$78,0)&gt;0,"O"),"X")</f>
        <v>X</v>
      </c>
      <c r="N715" s="8" t="str">
        <f t="shared" si="103"/>
        <v>X</v>
      </c>
      <c r="O715" s="2" t="str" cm="1">
        <f t="array" ref="O715">IF($O$7="N/A",$N715,INDEX($P715:$S715,$O$2))</f>
        <v>X</v>
      </c>
      <c r="P715" s="38"/>
      <c r="Q715" s="1" t="str">
        <f t="shared" si="104"/>
        <v>O</v>
      </c>
      <c r="R715" s="38"/>
      <c r="S715" s="38"/>
      <c r="T715" s="8" t="str">
        <f t="shared" si="102"/>
        <v>O</v>
      </c>
      <c r="U715" s="8" t="e">
        <f t="shared" si="105"/>
        <v>#VALUE!</v>
      </c>
      <c r="V715" s="8" t="e">
        <f t="shared" si="106"/>
        <v>#VALUE!</v>
      </c>
      <c r="X715" s="4" t="str">
        <f t="shared" si="108"/>
        <v/>
      </c>
      <c r="Y715" s="4" t="str">
        <f t="shared" si="101"/>
        <v/>
      </c>
      <c r="Z715" s="4" t="str">
        <f t="shared" si="101"/>
        <v/>
      </c>
      <c r="AA715" s="4" t="str">
        <f t="shared" si="101"/>
        <v/>
      </c>
      <c r="AB715" s="4" t="str">
        <f t="shared" si="101"/>
        <v/>
      </c>
      <c r="AC715" s="4" t="str">
        <f t="shared" si="101"/>
        <v/>
      </c>
      <c r="AD715" s="4" t="str">
        <f t="shared" si="101"/>
        <v/>
      </c>
      <c r="AE715" s="4" t="str">
        <f t="shared" si="101"/>
        <v/>
      </c>
      <c r="AF715" s="4" t="str">
        <f t="shared" si="101"/>
        <v/>
      </c>
      <c r="AG715" s="4" t="str">
        <f t="shared" si="101"/>
        <v/>
      </c>
    </row>
    <row r="716" spans="1:33">
      <c r="A716" s="6">
        <f t="shared" si="107"/>
        <v>709</v>
      </c>
      <c r="B716" s="36">
        <f>TABLE!E710</f>
        <v>0</v>
      </c>
      <c r="C716" s="36">
        <f>TABLE!F710</f>
        <v>0</v>
      </c>
      <c r="D716" s="155">
        <f>TABLE!S710</f>
        <v>0</v>
      </c>
      <c r="E716" s="176" t="e">
        <f>INDEX(기업의이해[description],MATCH(B716,기업의이해[name],0))</f>
        <v>#N/A</v>
      </c>
      <c r="F716" s="179">
        <f>+TABLE!U710</f>
        <v>0</v>
      </c>
      <c r="G716" s="177" t="str">
        <f>TEXT(TABLE!R710,"0000-00-00")</f>
        <v>0000-00-00</v>
      </c>
      <c r="H716" s="59">
        <f>+TABLE!J710</f>
        <v>0</v>
      </c>
      <c r="I716" s="59">
        <f>+TABLE!K710</f>
        <v>0</v>
      </c>
      <c r="J716" s="59">
        <f>+TABLE!M710</f>
        <v>0</v>
      </c>
      <c r="K716" s="156">
        <f>+TABLE!P710</f>
        <v>0</v>
      </c>
      <c r="L716" s="156">
        <f>+TABLE!Q710</f>
        <v>0</v>
      </c>
      <c r="M716" s="138" t="str">
        <f>IFERROR(IF(MATCH($C716,'1. 개요'!$C$68:$C$78,0)&gt;0,"O"),"X")</f>
        <v>X</v>
      </c>
      <c r="N716" s="8" t="str">
        <f t="shared" si="103"/>
        <v>X</v>
      </c>
      <c r="O716" s="2" t="str" cm="1">
        <f t="array" ref="O716">IF($O$7="N/A",$N716,INDEX($P716:$S716,$O$2))</f>
        <v>X</v>
      </c>
      <c r="P716" s="38"/>
      <c r="Q716" s="1" t="str">
        <f t="shared" si="104"/>
        <v>O</v>
      </c>
      <c r="R716" s="38"/>
      <c r="S716" s="38"/>
      <c r="T716" s="8" t="str">
        <f t="shared" si="102"/>
        <v>O</v>
      </c>
      <c r="U716" s="8" t="e">
        <f t="shared" si="105"/>
        <v>#VALUE!</v>
      </c>
      <c r="V716" s="8" t="e">
        <f t="shared" si="106"/>
        <v>#VALUE!</v>
      </c>
      <c r="X716" s="4" t="str">
        <f t="shared" si="108"/>
        <v/>
      </c>
      <c r="Y716" s="4" t="str">
        <f t="shared" si="101"/>
        <v/>
      </c>
      <c r="Z716" s="4" t="str">
        <f t="shared" si="101"/>
        <v/>
      </c>
      <c r="AA716" s="4" t="str">
        <f t="shared" si="101"/>
        <v/>
      </c>
      <c r="AB716" s="4" t="str">
        <f t="shared" si="101"/>
        <v/>
      </c>
      <c r="AC716" s="4" t="str">
        <f t="shared" si="101"/>
        <v/>
      </c>
      <c r="AD716" s="4" t="str">
        <f t="shared" si="101"/>
        <v/>
      </c>
      <c r="AE716" s="4" t="str">
        <f t="shared" si="101"/>
        <v/>
      </c>
      <c r="AF716" s="4" t="str">
        <f t="shared" si="101"/>
        <v/>
      </c>
      <c r="AG716" s="4" t="str">
        <f t="shared" si="101"/>
        <v/>
      </c>
    </row>
    <row r="717" spans="1:33">
      <c r="A717" s="137">
        <f t="shared" si="107"/>
        <v>710</v>
      </c>
      <c r="B717" s="36">
        <f>TABLE!E711</f>
        <v>0</v>
      </c>
      <c r="C717" s="36">
        <f>TABLE!F711</f>
        <v>0</v>
      </c>
      <c r="D717" s="155">
        <f>TABLE!S711</f>
        <v>0</v>
      </c>
      <c r="E717" s="176" t="e">
        <f>INDEX(기업의이해[description],MATCH(B717,기업의이해[name],0))</f>
        <v>#N/A</v>
      </c>
      <c r="F717" s="179">
        <f>+TABLE!U711</f>
        <v>0</v>
      </c>
      <c r="G717" s="177" t="str">
        <f>TEXT(TABLE!R711,"0000-00-00")</f>
        <v>0000-00-00</v>
      </c>
      <c r="H717" s="59">
        <f>+TABLE!J711</f>
        <v>0</v>
      </c>
      <c r="I717" s="59">
        <f>+TABLE!K711</f>
        <v>0</v>
      </c>
      <c r="J717" s="59">
        <f>+TABLE!M711</f>
        <v>0</v>
      </c>
      <c r="K717" s="156">
        <f>+TABLE!P711</f>
        <v>0</v>
      </c>
      <c r="L717" s="156">
        <f>+TABLE!Q711</f>
        <v>0</v>
      </c>
      <c r="M717" s="138" t="str">
        <f>IFERROR(IF(MATCH($C717,'1. 개요'!$C$68:$C$78,0)&gt;0,"O"),"X")</f>
        <v>X</v>
      </c>
      <c r="N717" s="8" t="str">
        <f t="shared" si="103"/>
        <v>X</v>
      </c>
      <c r="O717" s="2" t="str" cm="1">
        <f t="array" ref="O717">IF($O$7="N/A",$N717,INDEX($P717:$S717,$O$2))</f>
        <v>X</v>
      </c>
      <c r="P717" s="38"/>
      <c r="Q717" s="1" t="str">
        <f t="shared" si="104"/>
        <v>O</v>
      </c>
      <c r="R717" s="38"/>
      <c r="S717" s="38"/>
      <c r="T717" s="8" t="str">
        <f t="shared" si="102"/>
        <v>O</v>
      </c>
      <c r="U717" s="8" t="e">
        <f t="shared" si="105"/>
        <v>#VALUE!</v>
      </c>
      <c r="V717" s="8" t="e">
        <f t="shared" si="106"/>
        <v>#VALUE!</v>
      </c>
      <c r="X717" s="4" t="str">
        <f t="shared" si="108"/>
        <v/>
      </c>
      <c r="Y717" s="4" t="str">
        <f t="shared" si="101"/>
        <v/>
      </c>
      <c r="Z717" s="4" t="str">
        <f t="shared" si="101"/>
        <v/>
      </c>
      <c r="AA717" s="4" t="str">
        <f t="shared" si="101"/>
        <v/>
      </c>
      <c r="AB717" s="4" t="str">
        <f t="shared" si="101"/>
        <v/>
      </c>
      <c r="AC717" s="4" t="str">
        <f t="shared" si="101"/>
        <v/>
      </c>
      <c r="AD717" s="4" t="str">
        <f t="shared" si="101"/>
        <v/>
      </c>
      <c r="AE717" s="4" t="str">
        <f t="shared" si="101"/>
        <v/>
      </c>
      <c r="AF717" s="4" t="str">
        <f t="shared" si="101"/>
        <v/>
      </c>
      <c r="AG717" s="4" t="str">
        <f t="shared" si="101"/>
        <v/>
      </c>
    </row>
    <row r="718" spans="1:33">
      <c r="A718" s="6">
        <f t="shared" si="107"/>
        <v>711</v>
      </c>
      <c r="B718" s="36">
        <f>TABLE!E712</f>
        <v>0</v>
      </c>
      <c r="C718" s="36">
        <f>TABLE!F712</f>
        <v>0</v>
      </c>
      <c r="D718" s="155">
        <f>TABLE!S712</f>
        <v>0</v>
      </c>
      <c r="E718" s="176" t="e">
        <f>INDEX(기업의이해[description],MATCH(B718,기업의이해[name],0))</f>
        <v>#N/A</v>
      </c>
      <c r="F718" s="179">
        <f>+TABLE!U712</f>
        <v>0</v>
      </c>
      <c r="G718" s="177" t="str">
        <f>TEXT(TABLE!R712,"0000-00-00")</f>
        <v>0000-00-00</v>
      </c>
      <c r="H718" s="59">
        <f>+TABLE!J712</f>
        <v>0</v>
      </c>
      <c r="I718" s="59">
        <f>+TABLE!K712</f>
        <v>0</v>
      </c>
      <c r="J718" s="59">
        <f>+TABLE!M712</f>
        <v>0</v>
      </c>
      <c r="K718" s="156">
        <f>+TABLE!P712</f>
        <v>0</v>
      </c>
      <c r="L718" s="156">
        <f>+TABLE!Q712</f>
        <v>0</v>
      </c>
      <c r="M718" s="138" t="str">
        <f>IFERROR(IF(MATCH($C718,'1. 개요'!$C$68:$C$78,0)&gt;0,"O"),"X")</f>
        <v>X</v>
      </c>
      <c r="N718" s="8" t="str">
        <f t="shared" si="103"/>
        <v>X</v>
      </c>
      <c r="O718" s="2" t="str" cm="1">
        <f t="array" ref="O718">IF($O$7="N/A",$N718,INDEX($P718:$S718,$O$2))</f>
        <v>X</v>
      </c>
      <c r="P718" s="38"/>
      <c r="Q718" s="1" t="str">
        <f t="shared" si="104"/>
        <v>O</v>
      </c>
      <c r="R718" s="38"/>
      <c r="S718" s="38"/>
      <c r="T718" s="8" t="str">
        <f t="shared" si="102"/>
        <v>O</v>
      </c>
      <c r="U718" s="8" t="e">
        <f t="shared" si="105"/>
        <v>#VALUE!</v>
      </c>
      <c r="V718" s="8" t="e">
        <f t="shared" si="106"/>
        <v>#VALUE!</v>
      </c>
      <c r="X718" s="4" t="str">
        <f t="shared" si="108"/>
        <v/>
      </c>
      <c r="Y718" s="4" t="str">
        <f t="shared" si="101"/>
        <v/>
      </c>
      <c r="Z718" s="4" t="str">
        <f t="shared" si="101"/>
        <v/>
      </c>
      <c r="AA718" s="4" t="str">
        <f t="shared" si="101"/>
        <v/>
      </c>
      <c r="AB718" s="4" t="str">
        <f t="shared" si="101"/>
        <v/>
      </c>
      <c r="AC718" s="4" t="str">
        <f t="shared" si="101"/>
        <v/>
      </c>
      <c r="AD718" s="4" t="str">
        <f t="shared" si="101"/>
        <v/>
      </c>
      <c r="AE718" s="4" t="str">
        <f t="shared" si="101"/>
        <v/>
      </c>
      <c r="AF718" s="4" t="str">
        <f t="shared" si="101"/>
        <v/>
      </c>
      <c r="AG718" s="4" t="str">
        <f t="shared" si="101"/>
        <v/>
      </c>
    </row>
    <row r="719" spans="1:33">
      <c r="A719" s="6">
        <f t="shared" si="107"/>
        <v>712</v>
      </c>
      <c r="B719" s="36">
        <f>TABLE!E713</f>
        <v>0</v>
      </c>
      <c r="C719" s="36">
        <f>TABLE!F713</f>
        <v>0</v>
      </c>
      <c r="D719" s="155">
        <f>TABLE!S713</f>
        <v>0</v>
      </c>
      <c r="E719" s="176" t="e">
        <f>INDEX(기업의이해[description],MATCH(B719,기업의이해[name],0))</f>
        <v>#N/A</v>
      </c>
      <c r="F719" s="179">
        <f>+TABLE!U713</f>
        <v>0</v>
      </c>
      <c r="G719" s="177" t="str">
        <f>TEXT(TABLE!R713,"0000-00-00")</f>
        <v>0000-00-00</v>
      </c>
      <c r="H719" s="59">
        <f>+TABLE!J713</f>
        <v>0</v>
      </c>
      <c r="I719" s="59">
        <f>+TABLE!K713</f>
        <v>0</v>
      </c>
      <c r="J719" s="59">
        <f>+TABLE!M713</f>
        <v>0</v>
      </c>
      <c r="K719" s="156">
        <f>+TABLE!P713</f>
        <v>0</v>
      </c>
      <c r="L719" s="156">
        <f>+TABLE!Q713</f>
        <v>0</v>
      </c>
      <c r="M719" s="138" t="str">
        <f>IFERROR(IF(MATCH($C719,'1. 개요'!$C$68:$C$78,0)&gt;0,"O"),"X")</f>
        <v>X</v>
      </c>
      <c r="N719" s="8" t="str">
        <f t="shared" si="103"/>
        <v>X</v>
      </c>
      <c r="O719" s="2" t="str" cm="1">
        <f t="array" ref="O719">IF($O$7="N/A",$N719,INDEX($P719:$S719,$O$2))</f>
        <v>X</v>
      </c>
      <c r="P719" s="38"/>
      <c r="Q719" s="1" t="str">
        <f t="shared" si="104"/>
        <v>O</v>
      </c>
      <c r="R719" s="38"/>
      <c r="S719" s="38"/>
      <c r="T719" s="8" t="str">
        <f t="shared" si="102"/>
        <v>O</v>
      </c>
      <c r="U719" s="8" t="e">
        <f t="shared" si="105"/>
        <v>#VALUE!</v>
      </c>
      <c r="V719" s="8" t="e">
        <f t="shared" si="106"/>
        <v>#VALUE!</v>
      </c>
      <c r="X719" s="4" t="str">
        <f t="shared" si="108"/>
        <v/>
      </c>
      <c r="Y719" s="4" t="str">
        <f t="shared" si="101"/>
        <v/>
      </c>
      <c r="Z719" s="4" t="str">
        <f t="shared" si="101"/>
        <v/>
      </c>
      <c r="AA719" s="4" t="str">
        <f t="shared" si="101"/>
        <v/>
      </c>
      <c r="AB719" s="4" t="str">
        <f t="shared" si="101"/>
        <v/>
      </c>
      <c r="AC719" s="4" t="str">
        <f t="shared" si="101"/>
        <v/>
      </c>
      <c r="AD719" s="4" t="str">
        <f t="shared" si="101"/>
        <v/>
      </c>
      <c r="AE719" s="4" t="str">
        <f t="shared" si="101"/>
        <v/>
      </c>
      <c r="AF719" s="4" t="str">
        <f t="shared" si="101"/>
        <v/>
      </c>
      <c r="AG719" s="4" t="str">
        <f t="shared" si="101"/>
        <v/>
      </c>
    </row>
    <row r="720" spans="1:33">
      <c r="A720" s="6">
        <f t="shared" si="107"/>
        <v>713</v>
      </c>
      <c r="B720" s="36">
        <f>TABLE!E714</f>
        <v>0</v>
      </c>
      <c r="C720" s="36">
        <f>TABLE!F714</f>
        <v>0</v>
      </c>
      <c r="D720" s="155">
        <f>TABLE!S714</f>
        <v>0</v>
      </c>
      <c r="E720" s="176" t="e">
        <f>INDEX(기업의이해[description],MATCH(B720,기업의이해[name],0))</f>
        <v>#N/A</v>
      </c>
      <c r="F720" s="179">
        <f>+TABLE!U714</f>
        <v>0</v>
      </c>
      <c r="G720" s="177" t="str">
        <f>TEXT(TABLE!R714,"0000-00-00")</f>
        <v>0000-00-00</v>
      </c>
      <c r="H720" s="59">
        <f>+TABLE!J714</f>
        <v>0</v>
      </c>
      <c r="I720" s="59">
        <f>+TABLE!K714</f>
        <v>0</v>
      </c>
      <c r="J720" s="59">
        <f>+TABLE!M714</f>
        <v>0</v>
      </c>
      <c r="K720" s="156">
        <f>+TABLE!P714</f>
        <v>0</v>
      </c>
      <c r="L720" s="156">
        <f>+TABLE!Q714</f>
        <v>0</v>
      </c>
      <c r="M720" s="138" t="str">
        <f>IFERROR(IF(MATCH($C720,'1. 개요'!$C$68:$C$78,0)&gt;0,"O"),"X")</f>
        <v>X</v>
      </c>
      <c r="N720" s="8" t="str">
        <f t="shared" si="103"/>
        <v>X</v>
      </c>
      <c r="O720" s="2" t="str" cm="1">
        <f t="array" ref="O720">IF($O$7="N/A",$N720,INDEX($P720:$S720,$O$2))</f>
        <v>X</v>
      </c>
      <c r="P720" s="38"/>
      <c r="Q720" s="1" t="str">
        <f t="shared" si="104"/>
        <v>O</v>
      </c>
      <c r="R720" s="38"/>
      <c r="S720" s="38"/>
      <c r="T720" s="8" t="str">
        <f t="shared" si="102"/>
        <v>O</v>
      </c>
      <c r="U720" s="8" t="e">
        <f t="shared" si="105"/>
        <v>#VALUE!</v>
      </c>
      <c r="V720" s="8" t="e">
        <f t="shared" si="106"/>
        <v>#VALUE!</v>
      </c>
      <c r="X720" s="4" t="str">
        <f t="shared" si="108"/>
        <v/>
      </c>
      <c r="Y720" s="4" t="str">
        <f t="shared" si="101"/>
        <v/>
      </c>
      <c r="Z720" s="4" t="str">
        <f t="shared" si="101"/>
        <v/>
      </c>
      <c r="AA720" s="4" t="str">
        <f t="shared" si="101"/>
        <v/>
      </c>
      <c r="AB720" s="4" t="str">
        <f t="shared" si="101"/>
        <v/>
      </c>
      <c r="AC720" s="4" t="str">
        <f t="shared" si="101"/>
        <v/>
      </c>
      <c r="AD720" s="4" t="str">
        <f t="shared" si="101"/>
        <v/>
      </c>
      <c r="AE720" s="4" t="str">
        <f t="shared" si="101"/>
        <v/>
      </c>
      <c r="AF720" s="4" t="str">
        <f t="shared" si="101"/>
        <v/>
      </c>
      <c r="AG720" s="4" t="str">
        <f t="shared" si="101"/>
        <v/>
      </c>
    </row>
    <row r="721" spans="1:33">
      <c r="A721" s="137">
        <f t="shared" si="107"/>
        <v>714</v>
      </c>
      <c r="B721" s="36">
        <f>TABLE!E715</f>
        <v>0</v>
      </c>
      <c r="C721" s="36">
        <f>TABLE!F715</f>
        <v>0</v>
      </c>
      <c r="D721" s="155">
        <f>TABLE!S715</f>
        <v>0</v>
      </c>
      <c r="E721" s="176" t="e">
        <f>INDEX(기업의이해[description],MATCH(B721,기업의이해[name],0))</f>
        <v>#N/A</v>
      </c>
      <c r="F721" s="179">
        <f>+TABLE!U715</f>
        <v>0</v>
      </c>
      <c r="G721" s="177" t="str">
        <f>TEXT(TABLE!R715,"0000-00-00")</f>
        <v>0000-00-00</v>
      </c>
      <c r="H721" s="59">
        <f>+TABLE!J715</f>
        <v>0</v>
      </c>
      <c r="I721" s="59">
        <f>+TABLE!K715</f>
        <v>0</v>
      </c>
      <c r="J721" s="59">
        <f>+TABLE!M715</f>
        <v>0</v>
      </c>
      <c r="K721" s="156">
        <f>+TABLE!P715</f>
        <v>0</v>
      </c>
      <c r="L721" s="156">
        <f>+TABLE!Q715</f>
        <v>0</v>
      </c>
      <c r="M721" s="138" t="str">
        <f>IFERROR(IF(MATCH($C721,'1. 개요'!$C$68:$C$78,0)&gt;0,"O"),"X")</f>
        <v>X</v>
      </c>
      <c r="N721" s="8" t="str">
        <f t="shared" si="103"/>
        <v>X</v>
      </c>
      <c r="O721" s="2" t="str" cm="1">
        <f t="array" ref="O721">IF($O$7="N/A",$N721,INDEX($P721:$S721,$O$2))</f>
        <v>X</v>
      </c>
      <c r="P721" s="38"/>
      <c r="Q721" s="1" t="str">
        <f t="shared" si="104"/>
        <v>O</v>
      </c>
      <c r="R721" s="38"/>
      <c r="S721" s="38"/>
      <c r="T721" s="8" t="str">
        <f t="shared" si="102"/>
        <v>O</v>
      </c>
      <c r="U721" s="8" t="e">
        <f t="shared" si="105"/>
        <v>#VALUE!</v>
      </c>
      <c r="V721" s="8" t="e">
        <f t="shared" si="106"/>
        <v>#VALUE!</v>
      </c>
      <c r="X721" s="4" t="str">
        <f t="shared" si="108"/>
        <v/>
      </c>
      <c r="Y721" s="4" t="str">
        <f t="shared" si="101"/>
        <v/>
      </c>
      <c r="Z721" s="4" t="str">
        <f t="shared" si="101"/>
        <v/>
      </c>
      <c r="AA721" s="4" t="str">
        <f t="shared" si="101"/>
        <v/>
      </c>
      <c r="AB721" s="4" t="str">
        <f t="shared" si="101"/>
        <v/>
      </c>
      <c r="AC721" s="4" t="str">
        <f t="shared" si="101"/>
        <v/>
      </c>
      <c r="AD721" s="4" t="str">
        <f t="shared" si="101"/>
        <v/>
      </c>
      <c r="AE721" s="4" t="str">
        <f t="shared" si="101"/>
        <v/>
      </c>
      <c r="AF721" s="4" t="str">
        <f t="shared" si="101"/>
        <v/>
      </c>
      <c r="AG721" s="4" t="str">
        <f t="shared" si="101"/>
        <v/>
      </c>
    </row>
    <row r="722" spans="1:33">
      <c r="A722" s="6">
        <f t="shared" si="107"/>
        <v>715</v>
      </c>
      <c r="B722" s="36">
        <f>TABLE!E716</f>
        <v>0</v>
      </c>
      <c r="C722" s="36">
        <f>TABLE!F716</f>
        <v>0</v>
      </c>
      <c r="D722" s="155">
        <f>TABLE!S716</f>
        <v>0</v>
      </c>
      <c r="E722" s="176" t="e">
        <f>INDEX(기업의이해[description],MATCH(B722,기업의이해[name],0))</f>
        <v>#N/A</v>
      </c>
      <c r="F722" s="179">
        <f>+TABLE!U716</f>
        <v>0</v>
      </c>
      <c r="G722" s="177" t="str">
        <f>TEXT(TABLE!R716,"0000-00-00")</f>
        <v>0000-00-00</v>
      </c>
      <c r="H722" s="59">
        <f>+TABLE!J716</f>
        <v>0</v>
      </c>
      <c r="I722" s="59">
        <f>+TABLE!K716</f>
        <v>0</v>
      </c>
      <c r="J722" s="59">
        <f>+TABLE!M716</f>
        <v>0</v>
      </c>
      <c r="K722" s="156">
        <f>+TABLE!P716</f>
        <v>0</v>
      </c>
      <c r="L722" s="156">
        <f>+TABLE!Q716</f>
        <v>0</v>
      </c>
      <c r="M722" s="138" t="str">
        <f>IFERROR(IF(MATCH($C722,'1. 개요'!$C$68:$C$78,0)&gt;0,"O"),"X")</f>
        <v>X</v>
      </c>
      <c r="N722" s="8" t="str">
        <f t="shared" si="103"/>
        <v>X</v>
      </c>
      <c r="O722" s="2" t="str" cm="1">
        <f t="array" ref="O722">IF($O$7="N/A",$N722,INDEX($P722:$S722,$O$2))</f>
        <v>X</v>
      </c>
      <c r="P722" s="38"/>
      <c r="Q722" s="1" t="str">
        <f t="shared" si="104"/>
        <v>O</v>
      </c>
      <c r="R722" s="38"/>
      <c r="S722" s="38"/>
      <c r="T722" s="8" t="str">
        <f t="shared" si="102"/>
        <v>O</v>
      </c>
      <c r="U722" s="8" t="e">
        <f t="shared" si="105"/>
        <v>#VALUE!</v>
      </c>
      <c r="V722" s="8" t="e">
        <f t="shared" si="106"/>
        <v>#VALUE!</v>
      </c>
      <c r="X722" s="4" t="str">
        <f t="shared" si="108"/>
        <v/>
      </c>
      <c r="Y722" s="4" t="str">
        <f t="shared" si="101"/>
        <v/>
      </c>
      <c r="Z722" s="4" t="str">
        <f t="shared" si="101"/>
        <v/>
      </c>
      <c r="AA722" s="4" t="str">
        <f t="shared" si="101"/>
        <v/>
      </c>
      <c r="AB722" s="4" t="str">
        <f t="shared" si="101"/>
        <v/>
      </c>
      <c r="AC722" s="4" t="str">
        <f t="shared" si="101"/>
        <v/>
      </c>
      <c r="AD722" s="4" t="str">
        <f t="shared" si="101"/>
        <v/>
      </c>
      <c r="AE722" s="4" t="str">
        <f t="shared" si="101"/>
        <v/>
      </c>
      <c r="AF722" s="4" t="str">
        <f t="shared" si="101"/>
        <v/>
      </c>
      <c r="AG722" s="4" t="str">
        <f t="shared" si="101"/>
        <v/>
      </c>
    </row>
    <row r="723" spans="1:33">
      <c r="A723" s="6">
        <f t="shared" si="107"/>
        <v>716</v>
      </c>
      <c r="B723" s="36">
        <f>TABLE!E717</f>
        <v>0</v>
      </c>
      <c r="C723" s="36">
        <f>TABLE!F717</f>
        <v>0</v>
      </c>
      <c r="D723" s="155">
        <f>TABLE!S717</f>
        <v>0</v>
      </c>
      <c r="E723" s="176" t="e">
        <f>INDEX(기업의이해[description],MATCH(B723,기업의이해[name],0))</f>
        <v>#N/A</v>
      </c>
      <c r="F723" s="179">
        <f>+TABLE!U717</f>
        <v>0</v>
      </c>
      <c r="G723" s="177" t="str">
        <f>TEXT(TABLE!R717,"0000-00-00")</f>
        <v>0000-00-00</v>
      </c>
      <c r="H723" s="59">
        <f>+TABLE!J717</f>
        <v>0</v>
      </c>
      <c r="I723" s="59">
        <f>+TABLE!K717</f>
        <v>0</v>
      </c>
      <c r="J723" s="59">
        <f>+TABLE!M717</f>
        <v>0</v>
      </c>
      <c r="K723" s="156">
        <f>+TABLE!P717</f>
        <v>0</v>
      </c>
      <c r="L723" s="156">
        <f>+TABLE!Q717</f>
        <v>0</v>
      </c>
      <c r="M723" s="138" t="str">
        <f>IFERROR(IF(MATCH($C723,'1. 개요'!$C$68:$C$78,0)&gt;0,"O"),"X")</f>
        <v>X</v>
      </c>
      <c r="N723" s="8" t="str">
        <f t="shared" si="103"/>
        <v>X</v>
      </c>
      <c r="O723" s="2" t="str" cm="1">
        <f t="array" ref="O723">IF($O$7="N/A",$N723,INDEX($P723:$S723,$O$2))</f>
        <v>X</v>
      </c>
      <c r="P723" s="38"/>
      <c r="Q723" s="1" t="str">
        <f t="shared" si="104"/>
        <v>O</v>
      </c>
      <c r="R723" s="38"/>
      <c r="S723" s="38"/>
      <c r="T723" s="8" t="str">
        <f t="shared" si="102"/>
        <v>O</v>
      </c>
      <c r="U723" s="8" t="e">
        <f t="shared" si="105"/>
        <v>#VALUE!</v>
      </c>
      <c r="V723" s="8" t="e">
        <f t="shared" si="106"/>
        <v>#VALUE!</v>
      </c>
      <c r="X723" s="4" t="str">
        <f t="shared" si="108"/>
        <v/>
      </c>
      <c r="Y723" s="4" t="str">
        <f t="shared" si="101"/>
        <v/>
      </c>
      <c r="Z723" s="4" t="str">
        <f t="shared" si="101"/>
        <v/>
      </c>
      <c r="AA723" s="4" t="str">
        <f t="shared" si="101"/>
        <v/>
      </c>
      <c r="AB723" s="4" t="str">
        <f t="shared" si="101"/>
        <v/>
      </c>
      <c r="AC723" s="4" t="str">
        <f t="shared" si="101"/>
        <v/>
      </c>
      <c r="AD723" s="4" t="str">
        <f t="shared" si="101"/>
        <v/>
      </c>
      <c r="AE723" s="4" t="str">
        <f t="shared" si="101"/>
        <v/>
      </c>
      <c r="AF723" s="4" t="str">
        <f t="shared" si="101"/>
        <v/>
      </c>
      <c r="AG723" s="4" t="str">
        <f t="shared" si="101"/>
        <v/>
      </c>
    </row>
    <row r="724" spans="1:33">
      <c r="A724" s="6">
        <f t="shared" si="107"/>
        <v>717</v>
      </c>
      <c r="B724" s="36">
        <f>TABLE!E718</f>
        <v>0</v>
      </c>
      <c r="C724" s="36">
        <f>TABLE!F718</f>
        <v>0</v>
      </c>
      <c r="D724" s="155">
        <f>TABLE!S718</f>
        <v>0</v>
      </c>
      <c r="E724" s="176" t="e">
        <f>INDEX(기업의이해[description],MATCH(B724,기업의이해[name],0))</f>
        <v>#N/A</v>
      </c>
      <c r="F724" s="179">
        <f>+TABLE!U718</f>
        <v>0</v>
      </c>
      <c r="G724" s="177" t="str">
        <f>TEXT(TABLE!R718,"0000-00-00")</f>
        <v>0000-00-00</v>
      </c>
      <c r="H724" s="59">
        <f>+TABLE!J718</f>
        <v>0</v>
      </c>
      <c r="I724" s="59">
        <f>+TABLE!K718</f>
        <v>0</v>
      </c>
      <c r="J724" s="59">
        <f>+TABLE!M718</f>
        <v>0</v>
      </c>
      <c r="K724" s="156">
        <f>+TABLE!P718</f>
        <v>0</v>
      </c>
      <c r="L724" s="156">
        <f>+TABLE!Q718</f>
        <v>0</v>
      </c>
      <c r="M724" s="138" t="str">
        <f>IFERROR(IF(MATCH($C724,'1. 개요'!$C$68:$C$78,0)&gt;0,"O"),"X")</f>
        <v>X</v>
      </c>
      <c r="N724" s="8" t="str">
        <f t="shared" si="103"/>
        <v>X</v>
      </c>
      <c r="O724" s="2" t="str" cm="1">
        <f t="array" ref="O724">IF($O$7="N/A",$N724,INDEX($P724:$S724,$O$2))</f>
        <v>X</v>
      </c>
      <c r="P724" s="38"/>
      <c r="Q724" s="1" t="str">
        <f t="shared" si="104"/>
        <v>O</v>
      </c>
      <c r="R724" s="38"/>
      <c r="S724" s="38"/>
      <c r="T724" s="8" t="str">
        <f t="shared" si="102"/>
        <v>O</v>
      </c>
      <c r="U724" s="8" t="e">
        <f t="shared" si="105"/>
        <v>#VALUE!</v>
      </c>
      <c r="V724" s="8" t="e">
        <f t="shared" si="106"/>
        <v>#VALUE!</v>
      </c>
      <c r="X724" s="4" t="str">
        <f t="shared" si="108"/>
        <v/>
      </c>
      <c r="Y724" s="4" t="str">
        <f t="shared" si="101"/>
        <v/>
      </c>
      <c r="Z724" s="4" t="str">
        <f t="shared" si="101"/>
        <v/>
      </c>
      <c r="AA724" s="4" t="str">
        <f t="shared" si="101"/>
        <v/>
      </c>
      <c r="AB724" s="4" t="str">
        <f t="shared" si="101"/>
        <v/>
      </c>
      <c r="AC724" s="4" t="str">
        <f t="shared" si="101"/>
        <v/>
      </c>
      <c r="AD724" s="4" t="str">
        <f t="shared" si="101"/>
        <v/>
      </c>
      <c r="AE724" s="4" t="str">
        <f t="shared" si="101"/>
        <v/>
      </c>
      <c r="AF724" s="4" t="str">
        <f t="shared" si="101"/>
        <v/>
      </c>
      <c r="AG724" s="4" t="str">
        <f t="shared" si="101"/>
        <v/>
      </c>
    </row>
    <row r="725" spans="1:33">
      <c r="A725" s="6">
        <f t="shared" si="107"/>
        <v>718</v>
      </c>
      <c r="B725" s="36">
        <f>TABLE!E719</f>
        <v>0</v>
      </c>
      <c r="C725" s="36">
        <f>TABLE!F719</f>
        <v>0</v>
      </c>
      <c r="D725" s="155">
        <f>TABLE!S719</f>
        <v>0</v>
      </c>
      <c r="E725" s="176" t="e">
        <f>INDEX(기업의이해[description],MATCH(B725,기업의이해[name],0))</f>
        <v>#N/A</v>
      </c>
      <c r="F725" s="179">
        <f>+TABLE!U719</f>
        <v>0</v>
      </c>
      <c r="G725" s="177" t="str">
        <f>TEXT(TABLE!R719,"0000-00-00")</f>
        <v>0000-00-00</v>
      </c>
      <c r="H725" s="59">
        <f>+TABLE!J719</f>
        <v>0</v>
      </c>
      <c r="I725" s="59">
        <f>+TABLE!K719</f>
        <v>0</v>
      </c>
      <c r="J725" s="59">
        <f>+TABLE!M719</f>
        <v>0</v>
      </c>
      <c r="K725" s="156">
        <f>+TABLE!P719</f>
        <v>0</v>
      </c>
      <c r="L725" s="156">
        <f>+TABLE!Q719</f>
        <v>0</v>
      </c>
      <c r="M725" s="138" t="str">
        <f>IFERROR(IF(MATCH($C725,'1. 개요'!$C$68:$C$78,0)&gt;0,"O"),"X")</f>
        <v>X</v>
      </c>
      <c r="N725" s="8" t="str">
        <f t="shared" si="103"/>
        <v>X</v>
      </c>
      <c r="O725" s="2" t="str" cm="1">
        <f t="array" ref="O725">IF($O$7="N/A",$N725,INDEX($P725:$S725,$O$2))</f>
        <v>X</v>
      </c>
      <c r="P725" s="38"/>
      <c r="Q725" s="1" t="str">
        <f t="shared" si="104"/>
        <v>O</v>
      </c>
      <c r="R725" s="38"/>
      <c r="S725" s="38"/>
      <c r="T725" s="8" t="str">
        <f t="shared" si="102"/>
        <v>O</v>
      </c>
      <c r="U725" s="8" t="e">
        <f t="shared" si="105"/>
        <v>#VALUE!</v>
      </c>
      <c r="V725" s="8" t="e">
        <f t="shared" si="106"/>
        <v>#VALUE!</v>
      </c>
      <c r="X725" s="4" t="str">
        <f t="shared" si="108"/>
        <v/>
      </c>
      <c r="Y725" s="4" t="str">
        <f t="shared" si="101"/>
        <v/>
      </c>
      <c r="Z725" s="4" t="str">
        <f t="shared" ref="Y725:AG753" si="109">IF(Z$7="N/A", "", COUNTIF($D725:$E725, "*" &amp; Z$7 &amp; "*"))</f>
        <v/>
      </c>
      <c r="AA725" s="4" t="str">
        <f t="shared" si="109"/>
        <v/>
      </c>
      <c r="AB725" s="4" t="str">
        <f t="shared" si="109"/>
        <v/>
      </c>
      <c r="AC725" s="4" t="str">
        <f t="shared" si="109"/>
        <v/>
      </c>
      <c r="AD725" s="4" t="str">
        <f t="shared" si="109"/>
        <v/>
      </c>
      <c r="AE725" s="4" t="str">
        <f t="shared" si="109"/>
        <v/>
      </c>
      <c r="AF725" s="4" t="str">
        <f t="shared" si="109"/>
        <v/>
      </c>
      <c r="AG725" s="4" t="str">
        <f t="shared" si="109"/>
        <v/>
      </c>
    </row>
    <row r="726" spans="1:33">
      <c r="A726" s="6">
        <f t="shared" si="107"/>
        <v>719</v>
      </c>
      <c r="B726" s="36">
        <f>TABLE!E720</f>
        <v>0</v>
      </c>
      <c r="C726" s="36">
        <f>TABLE!F720</f>
        <v>0</v>
      </c>
      <c r="D726" s="155">
        <f>TABLE!S720</f>
        <v>0</v>
      </c>
      <c r="E726" s="176" t="e">
        <f>INDEX(기업의이해[description],MATCH(B726,기업의이해[name],0))</f>
        <v>#N/A</v>
      </c>
      <c r="F726" s="179">
        <f>+TABLE!U720</f>
        <v>0</v>
      </c>
      <c r="G726" s="177" t="str">
        <f>TEXT(TABLE!R720,"0000-00-00")</f>
        <v>0000-00-00</v>
      </c>
      <c r="H726" s="59">
        <f>+TABLE!J720</f>
        <v>0</v>
      </c>
      <c r="I726" s="59">
        <f>+TABLE!K720</f>
        <v>0</v>
      </c>
      <c r="J726" s="59">
        <f>+TABLE!M720</f>
        <v>0</v>
      </c>
      <c r="K726" s="156">
        <f>+TABLE!P720</f>
        <v>0</v>
      </c>
      <c r="L726" s="156">
        <f>+TABLE!Q720</f>
        <v>0</v>
      </c>
      <c r="M726" s="138" t="str">
        <f>IFERROR(IF(MATCH($C726,'1. 개요'!$C$68:$C$78,0)&gt;0,"O"),"X")</f>
        <v>X</v>
      </c>
      <c r="N726" s="8" t="str">
        <f t="shared" si="103"/>
        <v>X</v>
      </c>
      <c r="O726" s="2" t="str" cm="1">
        <f t="array" ref="O726">IF($O$7="N/A",$N726,INDEX($P726:$S726,$O$2))</f>
        <v>X</v>
      </c>
      <c r="P726" s="38"/>
      <c r="Q726" s="1" t="str">
        <f t="shared" si="104"/>
        <v>O</v>
      </c>
      <c r="R726" s="38"/>
      <c r="S726" s="38"/>
      <c r="T726" s="8" t="str">
        <f t="shared" si="102"/>
        <v>O</v>
      </c>
      <c r="U726" s="8" t="e">
        <f t="shared" si="105"/>
        <v>#VALUE!</v>
      </c>
      <c r="V726" s="8" t="e">
        <f t="shared" si="106"/>
        <v>#VALUE!</v>
      </c>
      <c r="X726" s="4" t="str">
        <f t="shared" si="108"/>
        <v/>
      </c>
      <c r="Y726" s="4" t="str">
        <f t="shared" si="109"/>
        <v/>
      </c>
      <c r="Z726" s="4" t="str">
        <f t="shared" si="109"/>
        <v/>
      </c>
      <c r="AA726" s="4" t="str">
        <f t="shared" si="109"/>
        <v/>
      </c>
      <c r="AB726" s="4" t="str">
        <f t="shared" si="109"/>
        <v/>
      </c>
      <c r="AC726" s="4" t="str">
        <f t="shared" si="109"/>
        <v/>
      </c>
      <c r="AD726" s="4" t="str">
        <f t="shared" si="109"/>
        <v/>
      </c>
      <c r="AE726" s="4" t="str">
        <f t="shared" si="109"/>
        <v/>
      </c>
      <c r="AF726" s="4" t="str">
        <f t="shared" si="109"/>
        <v/>
      </c>
      <c r="AG726" s="4" t="str">
        <f t="shared" si="109"/>
        <v/>
      </c>
    </row>
    <row r="727" spans="1:33">
      <c r="A727" s="6">
        <f t="shared" si="107"/>
        <v>720</v>
      </c>
      <c r="B727" s="36">
        <f>TABLE!E721</f>
        <v>0</v>
      </c>
      <c r="C727" s="36">
        <f>TABLE!F721</f>
        <v>0</v>
      </c>
      <c r="D727" s="155">
        <f>TABLE!S721</f>
        <v>0</v>
      </c>
      <c r="E727" s="176" t="e">
        <f>INDEX(기업의이해[description],MATCH(B727,기업의이해[name],0))</f>
        <v>#N/A</v>
      </c>
      <c r="F727" s="179">
        <f>+TABLE!U721</f>
        <v>0</v>
      </c>
      <c r="G727" s="177" t="str">
        <f>TEXT(TABLE!R721,"0000-00-00")</f>
        <v>0000-00-00</v>
      </c>
      <c r="H727" s="59">
        <f>+TABLE!J721</f>
        <v>0</v>
      </c>
      <c r="I727" s="59">
        <f>+TABLE!K721</f>
        <v>0</v>
      </c>
      <c r="J727" s="59">
        <f>+TABLE!M721</f>
        <v>0</v>
      </c>
      <c r="K727" s="156">
        <f>+TABLE!P721</f>
        <v>0</v>
      </c>
      <c r="L727" s="156">
        <f>+TABLE!Q721</f>
        <v>0</v>
      </c>
      <c r="M727" s="138" t="str">
        <f>IFERROR(IF(MATCH($C727,'1. 개요'!$C$68:$C$78,0)&gt;0,"O"),"X")</f>
        <v>X</v>
      </c>
      <c r="N727" s="8" t="str">
        <f t="shared" si="103"/>
        <v>X</v>
      </c>
      <c r="O727" s="2" t="str" cm="1">
        <f t="array" ref="O727">IF($O$7="N/A",$N727,INDEX($P727:$S727,$O$2))</f>
        <v>X</v>
      </c>
      <c r="P727" s="38"/>
      <c r="Q727" s="1" t="str">
        <f t="shared" si="104"/>
        <v>O</v>
      </c>
      <c r="R727" s="38"/>
      <c r="S727" s="38"/>
      <c r="T727" s="8" t="str">
        <f t="shared" si="102"/>
        <v>O</v>
      </c>
      <c r="U727" s="8" t="e">
        <f t="shared" si="105"/>
        <v>#VALUE!</v>
      </c>
      <c r="V727" s="8" t="e">
        <f t="shared" si="106"/>
        <v>#VALUE!</v>
      </c>
      <c r="X727" s="4" t="str">
        <f t="shared" si="108"/>
        <v/>
      </c>
      <c r="Y727" s="4" t="str">
        <f t="shared" si="109"/>
        <v/>
      </c>
      <c r="Z727" s="4" t="str">
        <f t="shared" si="109"/>
        <v/>
      </c>
      <c r="AA727" s="4" t="str">
        <f t="shared" si="109"/>
        <v/>
      </c>
      <c r="AB727" s="4" t="str">
        <f t="shared" si="109"/>
        <v/>
      </c>
      <c r="AC727" s="4" t="str">
        <f t="shared" si="109"/>
        <v/>
      </c>
      <c r="AD727" s="4" t="str">
        <f t="shared" si="109"/>
        <v/>
      </c>
      <c r="AE727" s="4" t="str">
        <f t="shared" si="109"/>
        <v/>
      </c>
      <c r="AF727" s="4" t="str">
        <f t="shared" si="109"/>
        <v/>
      </c>
      <c r="AG727" s="4" t="str">
        <f t="shared" si="109"/>
        <v/>
      </c>
    </row>
    <row r="728" spans="1:33">
      <c r="A728" s="6">
        <f t="shared" si="107"/>
        <v>721</v>
      </c>
      <c r="B728" s="36">
        <f>TABLE!E722</f>
        <v>0</v>
      </c>
      <c r="C728" s="36">
        <f>TABLE!F722</f>
        <v>0</v>
      </c>
      <c r="D728" s="155">
        <f>TABLE!S722</f>
        <v>0</v>
      </c>
      <c r="E728" s="176" t="e">
        <f>INDEX(기업의이해[description],MATCH(B728,기업의이해[name],0))</f>
        <v>#N/A</v>
      </c>
      <c r="F728" s="179">
        <f>+TABLE!U722</f>
        <v>0</v>
      </c>
      <c r="G728" s="177" t="str">
        <f>TEXT(TABLE!R722,"0000-00-00")</f>
        <v>0000-00-00</v>
      </c>
      <c r="H728" s="59">
        <f>+TABLE!J722</f>
        <v>0</v>
      </c>
      <c r="I728" s="59">
        <f>+TABLE!K722</f>
        <v>0</v>
      </c>
      <c r="J728" s="59">
        <f>+TABLE!M722</f>
        <v>0</v>
      </c>
      <c r="K728" s="156">
        <f>+TABLE!P722</f>
        <v>0</v>
      </c>
      <c r="L728" s="156">
        <f>+TABLE!Q722</f>
        <v>0</v>
      </c>
      <c r="M728" s="138" t="str">
        <f>IFERROR(IF(MATCH($C728,'1. 개요'!$C$68:$C$78,0)&gt;0,"O"),"X")</f>
        <v>X</v>
      </c>
      <c r="N728" s="8" t="str">
        <f t="shared" si="103"/>
        <v>X</v>
      </c>
      <c r="O728" s="2" t="str" cm="1">
        <f t="array" ref="O728">IF($O$7="N/A",$N728,INDEX($P728:$S728,$O$2))</f>
        <v>X</v>
      </c>
      <c r="P728" s="38"/>
      <c r="Q728" s="1" t="str">
        <f t="shared" si="104"/>
        <v>O</v>
      </c>
      <c r="R728" s="38"/>
      <c r="S728" s="38"/>
      <c r="T728" s="8" t="str">
        <f t="shared" si="102"/>
        <v>O</v>
      </c>
      <c r="U728" s="8" t="e">
        <f t="shared" si="105"/>
        <v>#VALUE!</v>
      </c>
      <c r="V728" s="8" t="e">
        <f t="shared" si="106"/>
        <v>#VALUE!</v>
      </c>
      <c r="X728" s="4" t="str">
        <f t="shared" si="108"/>
        <v/>
      </c>
      <c r="Y728" s="4" t="str">
        <f t="shared" si="109"/>
        <v/>
      </c>
      <c r="Z728" s="4" t="str">
        <f t="shared" si="109"/>
        <v/>
      </c>
      <c r="AA728" s="4" t="str">
        <f t="shared" si="109"/>
        <v/>
      </c>
      <c r="AB728" s="4" t="str">
        <f t="shared" si="109"/>
        <v/>
      </c>
      <c r="AC728" s="4" t="str">
        <f t="shared" si="109"/>
        <v/>
      </c>
      <c r="AD728" s="4" t="str">
        <f t="shared" si="109"/>
        <v/>
      </c>
      <c r="AE728" s="4" t="str">
        <f t="shared" si="109"/>
        <v/>
      </c>
      <c r="AF728" s="4" t="str">
        <f t="shared" si="109"/>
        <v/>
      </c>
      <c r="AG728" s="4" t="str">
        <f t="shared" si="109"/>
        <v/>
      </c>
    </row>
    <row r="729" spans="1:33">
      <c r="A729" s="137">
        <f t="shared" si="107"/>
        <v>722</v>
      </c>
      <c r="B729" s="36">
        <f>TABLE!E723</f>
        <v>0</v>
      </c>
      <c r="C729" s="36">
        <f>TABLE!F723</f>
        <v>0</v>
      </c>
      <c r="D729" s="155">
        <f>TABLE!S723</f>
        <v>0</v>
      </c>
      <c r="E729" s="176" t="e">
        <f>INDEX(기업의이해[description],MATCH(B729,기업의이해[name],0))</f>
        <v>#N/A</v>
      </c>
      <c r="F729" s="179">
        <f>+TABLE!U723</f>
        <v>0</v>
      </c>
      <c r="G729" s="177" t="str">
        <f>TEXT(TABLE!R723,"0000-00-00")</f>
        <v>0000-00-00</v>
      </c>
      <c r="H729" s="59">
        <f>+TABLE!J723</f>
        <v>0</v>
      </c>
      <c r="I729" s="59">
        <f>+TABLE!K723</f>
        <v>0</v>
      </c>
      <c r="J729" s="59">
        <f>+TABLE!M723</f>
        <v>0</v>
      </c>
      <c r="K729" s="156">
        <f>+TABLE!P723</f>
        <v>0</v>
      </c>
      <c r="L729" s="156">
        <f>+TABLE!Q723</f>
        <v>0</v>
      </c>
      <c r="M729" s="138" t="str">
        <f>IFERROR(IF(MATCH($C729,'1. 개요'!$C$68:$C$78,0)&gt;0,"O"),"X")</f>
        <v>X</v>
      </c>
      <c r="N729" s="8" t="str">
        <f t="shared" si="103"/>
        <v>X</v>
      </c>
      <c r="O729" s="2" t="str" cm="1">
        <f t="array" ref="O729">IF($O$7="N/A",$N729,INDEX($P729:$S729,$O$2))</f>
        <v>X</v>
      </c>
      <c r="P729" s="38"/>
      <c r="Q729" s="1" t="str">
        <f t="shared" si="104"/>
        <v>O</v>
      </c>
      <c r="R729" s="38"/>
      <c r="S729" s="38"/>
      <c r="T729" s="8" t="str">
        <f t="shared" si="102"/>
        <v>O</v>
      </c>
      <c r="U729" s="8" t="e">
        <f t="shared" si="105"/>
        <v>#VALUE!</v>
      </c>
      <c r="V729" s="8" t="e">
        <f t="shared" si="106"/>
        <v>#VALUE!</v>
      </c>
      <c r="X729" s="4" t="str">
        <f t="shared" si="108"/>
        <v/>
      </c>
      <c r="Y729" s="4" t="str">
        <f t="shared" si="109"/>
        <v/>
      </c>
      <c r="Z729" s="4" t="str">
        <f t="shared" si="109"/>
        <v/>
      </c>
      <c r="AA729" s="4" t="str">
        <f t="shared" si="109"/>
        <v/>
      </c>
      <c r="AB729" s="4" t="str">
        <f t="shared" si="109"/>
        <v/>
      </c>
      <c r="AC729" s="4" t="str">
        <f t="shared" si="109"/>
        <v/>
      </c>
      <c r="AD729" s="4" t="str">
        <f t="shared" si="109"/>
        <v/>
      </c>
      <c r="AE729" s="4" t="str">
        <f t="shared" si="109"/>
        <v/>
      </c>
      <c r="AF729" s="4" t="str">
        <f t="shared" si="109"/>
        <v/>
      </c>
      <c r="AG729" s="4" t="str">
        <f t="shared" si="109"/>
        <v/>
      </c>
    </row>
    <row r="730" spans="1:33">
      <c r="A730" s="137">
        <f t="shared" si="107"/>
        <v>723</v>
      </c>
      <c r="B730" s="36">
        <f>TABLE!E724</f>
        <v>0</v>
      </c>
      <c r="C730" s="36">
        <f>TABLE!F724</f>
        <v>0</v>
      </c>
      <c r="D730" s="155">
        <f>TABLE!S724</f>
        <v>0</v>
      </c>
      <c r="E730" s="176" t="e">
        <f>INDEX(기업의이해[description],MATCH(B730,기업의이해[name],0))</f>
        <v>#N/A</v>
      </c>
      <c r="F730" s="179">
        <f>+TABLE!U724</f>
        <v>0</v>
      </c>
      <c r="G730" s="177" t="str">
        <f>TEXT(TABLE!R724,"0000-00-00")</f>
        <v>0000-00-00</v>
      </c>
      <c r="H730" s="59">
        <f>+TABLE!J724</f>
        <v>0</v>
      </c>
      <c r="I730" s="59">
        <f>+TABLE!K724</f>
        <v>0</v>
      </c>
      <c r="J730" s="59">
        <f>+TABLE!M724</f>
        <v>0</v>
      </c>
      <c r="K730" s="156">
        <f>+TABLE!P724</f>
        <v>0</v>
      </c>
      <c r="L730" s="156">
        <f>+TABLE!Q724</f>
        <v>0</v>
      </c>
      <c r="M730" s="138" t="str">
        <f>IFERROR(IF(MATCH($C730,'1. 개요'!$C$68:$C$78,0)&gt;0,"O"),"X")</f>
        <v>X</v>
      </c>
      <c r="N730" s="8" t="str">
        <f t="shared" si="103"/>
        <v>X</v>
      </c>
      <c r="O730" s="2" t="str" cm="1">
        <f t="array" ref="O730">IF($O$7="N/A",$N730,INDEX($P730:$S730,$O$2))</f>
        <v>X</v>
      </c>
      <c r="P730" s="38"/>
      <c r="Q730" s="1" t="str">
        <f t="shared" si="104"/>
        <v>O</v>
      </c>
      <c r="R730" s="38"/>
      <c r="S730" s="38"/>
      <c r="T730" s="8" t="str">
        <f t="shared" si="102"/>
        <v>O</v>
      </c>
      <c r="U730" s="8" t="e">
        <f t="shared" si="105"/>
        <v>#VALUE!</v>
      </c>
      <c r="V730" s="8" t="e">
        <f t="shared" si="106"/>
        <v>#VALUE!</v>
      </c>
      <c r="X730" s="4" t="str">
        <f t="shared" si="108"/>
        <v/>
      </c>
      <c r="Y730" s="4" t="str">
        <f t="shared" si="109"/>
        <v/>
      </c>
      <c r="Z730" s="4" t="str">
        <f t="shared" si="109"/>
        <v/>
      </c>
      <c r="AA730" s="4" t="str">
        <f t="shared" si="109"/>
        <v/>
      </c>
      <c r="AB730" s="4" t="str">
        <f t="shared" si="109"/>
        <v/>
      </c>
      <c r="AC730" s="4" t="str">
        <f t="shared" si="109"/>
        <v/>
      </c>
      <c r="AD730" s="4" t="str">
        <f t="shared" si="109"/>
        <v/>
      </c>
      <c r="AE730" s="4" t="str">
        <f t="shared" si="109"/>
        <v/>
      </c>
      <c r="AF730" s="4" t="str">
        <f t="shared" si="109"/>
        <v/>
      </c>
      <c r="AG730" s="4" t="str">
        <f t="shared" si="109"/>
        <v/>
      </c>
    </row>
    <row r="731" spans="1:33">
      <c r="A731" s="6">
        <f t="shared" si="107"/>
        <v>724</v>
      </c>
      <c r="B731" s="36">
        <f>TABLE!E725</f>
        <v>0</v>
      </c>
      <c r="C731" s="36">
        <f>TABLE!F725</f>
        <v>0</v>
      </c>
      <c r="D731" s="155">
        <f>TABLE!S725</f>
        <v>0</v>
      </c>
      <c r="E731" s="176" t="e">
        <f>INDEX(기업의이해[description],MATCH(B731,기업의이해[name],0))</f>
        <v>#N/A</v>
      </c>
      <c r="F731" s="179">
        <f>+TABLE!U725</f>
        <v>0</v>
      </c>
      <c r="G731" s="177" t="str">
        <f>TEXT(TABLE!R725,"0000-00-00")</f>
        <v>0000-00-00</v>
      </c>
      <c r="H731" s="59">
        <f>+TABLE!J725</f>
        <v>0</v>
      </c>
      <c r="I731" s="59">
        <f>+TABLE!K725</f>
        <v>0</v>
      </c>
      <c r="J731" s="59">
        <f>+TABLE!M725</f>
        <v>0</v>
      </c>
      <c r="K731" s="156">
        <f>+TABLE!P725</f>
        <v>0</v>
      </c>
      <c r="L731" s="156">
        <f>+TABLE!Q725</f>
        <v>0</v>
      </c>
      <c r="M731" s="138" t="str">
        <f>IFERROR(IF(MATCH($C731,'1. 개요'!$C$68:$C$78,0)&gt;0,"O"),"X")</f>
        <v>X</v>
      </c>
      <c r="N731" s="8" t="str">
        <f t="shared" si="103"/>
        <v>X</v>
      </c>
      <c r="O731" s="2" t="str" cm="1">
        <f t="array" ref="O731">IF($O$7="N/A",$N731,INDEX($P731:$S731,$O$2))</f>
        <v>X</v>
      </c>
      <c r="P731" s="38"/>
      <c r="Q731" s="1" t="str">
        <f t="shared" si="104"/>
        <v>O</v>
      </c>
      <c r="R731" s="38"/>
      <c r="S731" s="38"/>
      <c r="T731" s="8" t="str">
        <f t="shared" si="102"/>
        <v>O</v>
      </c>
      <c r="U731" s="8" t="e">
        <f t="shared" si="105"/>
        <v>#VALUE!</v>
      </c>
      <c r="V731" s="8" t="e">
        <f t="shared" si="106"/>
        <v>#VALUE!</v>
      </c>
      <c r="X731" s="4" t="str">
        <f t="shared" si="108"/>
        <v/>
      </c>
      <c r="Y731" s="4" t="str">
        <f t="shared" si="109"/>
        <v/>
      </c>
      <c r="Z731" s="4" t="str">
        <f t="shared" si="109"/>
        <v/>
      </c>
      <c r="AA731" s="4" t="str">
        <f t="shared" si="109"/>
        <v/>
      </c>
      <c r="AB731" s="4" t="str">
        <f t="shared" si="109"/>
        <v/>
      </c>
      <c r="AC731" s="4" t="str">
        <f t="shared" si="109"/>
        <v/>
      </c>
      <c r="AD731" s="4" t="str">
        <f t="shared" si="109"/>
        <v/>
      </c>
      <c r="AE731" s="4" t="str">
        <f t="shared" si="109"/>
        <v/>
      </c>
      <c r="AF731" s="4" t="str">
        <f t="shared" si="109"/>
        <v/>
      </c>
      <c r="AG731" s="4" t="str">
        <f t="shared" si="109"/>
        <v/>
      </c>
    </row>
    <row r="732" spans="1:33">
      <c r="A732" s="6">
        <f t="shared" si="107"/>
        <v>725</v>
      </c>
      <c r="B732" s="36">
        <f>TABLE!E726</f>
        <v>0</v>
      </c>
      <c r="C732" s="36">
        <f>TABLE!F726</f>
        <v>0</v>
      </c>
      <c r="D732" s="155">
        <f>TABLE!S726</f>
        <v>0</v>
      </c>
      <c r="E732" s="176" t="e">
        <f>INDEX(기업의이해[description],MATCH(B732,기업의이해[name],0))</f>
        <v>#N/A</v>
      </c>
      <c r="F732" s="179">
        <f>+TABLE!U726</f>
        <v>0</v>
      </c>
      <c r="G732" s="177" t="str">
        <f>TEXT(TABLE!R726,"0000-00-00")</f>
        <v>0000-00-00</v>
      </c>
      <c r="H732" s="59">
        <f>+TABLE!J726</f>
        <v>0</v>
      </c>
      <c r="I732" s="59">
        <f>+TABLE!K726</f>
        <v>0</v>
      </c>
      <c r="J732" s="59">
        <f>+TABLE!M726</f>
        <v>0</v>
      </c>
      <c r="K732" s="156">
        <f>+TABLE!P726</f>
        <v>0</v>
      </c>
      <c r="L732" s="156">
        <f>+TABLE!Q726</f>
        <v>0</v>
      </c>
      <c r="M732" s="138" t="str">
        <f>IFERROR(IF(MATCH($C732,'1. 개요'!$C$68:$C$78,0)&gt;0,"O"),"X")</f>
        <v>X</v>
      </c>
      <c r="N732" s="8" t="str">
        <f t="shared" si="103"/>
        <v>X</v>
      </c>
      <c r="O732" s="2" t="str" cm="1">
        <f t="array" ref="O732">IF($O$7="N/A",$N732,INDEX($P732:$S732,$O$2))</f>
        <v>X</v>
      </c>
      <c r="P732" s="38"/>
      <c r="Q732" s="1" t="str">
        <f t="shared" si="104"/>
        <v>O</v>
      </c>
      <c r="R732" s="38"/>
      <c r="S732" s="38"/>
      <c r="T732" s="8" t="str">
        <f t="shared" si="102"/>
        <v>O</v>
      </c>
      <c r="U732" s="8" t="e">
        <f t="shared" si="105"/>
        <v>#VALUE!</v>
      </c>
      <c r="V732" s="8" t="e">
        <f t="shared" si="106"/>
        <v>#VALUE!</v>
      </c>
      <c r="X732" s="4" t="str">
        <f t="shared" si="108"/>
        <v/>
      </c>
      <c r="Y732" s="4" t="str">
        <f t="shared" si="109"/>
        <v/>
      </c>
      <c r="Z732" s="4" t="str">
        <f t="shared" si="109"/>
        <v/>
      </c>
      <c r="AA732" s="4" t="str">
        <f t="shared" si="109"/>
        <v/>
      </c>
      <c r="AB732" s="4" t="str">
        <f t="shared" si="109"/>
        <v/>
      </c>
      <c r="AC732" s="4" t="str">
        <f t="shared" si="109"/>
        <v/>
      </c>
      <c r="AD732" s="4" t="str">
        <f t="shared" si="109"/>
        <v/>
      </c>
      <c r="AE732" s="4" t="str">
        <f t="shared" si="109"/>
        <v/>
      </c>
      <c r="AF732" s="4" t="str">
        <f t="shared" si="109"/>
        <v/>
      </c>
      <c r="AG732" s="4" t="str">
        <f t="shared" si="109"/>
        <v/>
      </c>
    </row>
    <row r="733" spans="1:33">
      <c r="A733" s="6">
        <f t="shared" si="107"/>
        <v>726</v>
      </c>
      <c r="B733" s="36">
        <f>TABLE!E727</f>
        <v>0</v>
      </c>
      <c r="C733" s="36">
        <f>TABLE!F727</f>
        <v>0</v>
      </c>
      <c r="D733" s="155">
        <f>TABLE!S727</f>
        <v>0</v>
      </c>
      <c r="E733" s="176" t="e">
        <f>INDEX(기업의이해[description],MATCH(B733,기업의이해[name],0))</f>
        <v>#N/A</v>
      </c>
      <c r="F733" s="179">
        <f>+TABLE!U727</f>
        <v>0</v>
      </c>
      <c r="G733" s="177" t="str">
        <f>TEXT(TABLE!R727,"0000-00-00")</f>
        <v>0000-00-00</v>
      </c>
      <c r="H733" s="59">
        <f>+TABLE!J727</f>
        <v>0</v>
      </c>
      <c r="I733" s="59">
        <f>+TABLE!K727</f>
        <v>0</v>
      </c>
      <c r="J733" s="59">
        <f>+TABLE!M727</f>
        <v>0</v>
      </c>
      <c r="K733" s="156">
        <f>+TABLE!P727</f>
        <v>0</v>
      </c>
      <c r="L733" s="156">
        <f>+TABLE!Q727</f>
        <v>0</v>
      </c>
      <c r="M733" s="138" t="str">
        <f>IFERROR(IF(MATCH($C733,'1. 개요'!$C$68:$C$78,0)&gt;0,"O"),"X")</f>
        <v>X</v>
      </c>
      <c r="N733" s="8" t="str">
        <f t="shared" si="103"/>
        <v>X</v>
      </c>
      <c r="O733" s="2" t="str" cm="1">
        <f t="array" ref="O733">IF($O$7="N/A",$N733,INDEX($P733:$S733,$O$2))</f>
        <v>X</v>
      </c>
      <c r="P733" s="38"/>
      <c r="Q733" s="1" t="str">
        <f t="shared" si="104"/>
        <v>O</v>
      </c>
      <c r="R733" s="38"/>
      <c r="S733" s="38"/>
      <c r="T733" s="8" t="str">
        <f t="shared" si="102"/>
        <v>O</v>
      </c>
      <c r="U733" s="8" t="e">
        <f t="shared" si="105"/>
        <v>#VALUE!</v>
      </c>
      <c r="V733" s="8" t="e">
        <f t="shared" si="106"/>
        <v>#VALUE!</v>
      </c>
      <c r="X733" s="4" t="str">
        <f t="shared" si="108"/>
        <v/>
      </c>
      <c r="Y733" s="4" t="str">
        <f t="shared" si="109"/>
        <v/>
      </c>
      <c r="Z733" s="4" t="str">
        <f t="shared" si="109"/>
        <v/>
      </c>
      <c r="AA733" s="4" t="str">
        <f t="shared" si="109"/>
        <v/>
      </c>
      <c r="AB733" s="4" t="str">
        <f t="shared" si="109"/>
        <v/>
      </c>
      <c r="AC733" s="4" t="str">
        <f t="shared" si="109"/>
        <v/>
      </c>
      <c r="AD733" s="4" t="str">
        <f t="shared" si="109"/>
        <v/>
      </c>
      <c r="AE733" s="4" t="str">
        <f t="shared" si="109"/>
        <v/>
      </c>
      <c r="AF733" s="4" t="str">
        <f t="shared" si="109"/>
        <v/>
      </c>
      <c r="AG733" s="4" t="str">
        <f t="shared" si="109"/>
        <v/>
      </c>
    </row>
    <row r="734" spans="1:33">
      <c r="A734" s="6">
        <f t="shared" si="107"/>
        <v>727</v>
      </c>
      <c r="B734" s="36">
        <f>TABLE!E728</f>
        <v>0</v>
      </c>
      <c r="C734" s="36">
        <f>TABLE!F728</f>
        <v>0</v>
      </c>
      <c r="D734" s="155">
        <f>TABLE!S728</f>
        <v>0</v>
      </c>
      <c r="E734" s="176" t="e">
        <f>INDEX(기업의이해[description],MATCH(B734,기업의이해[name],0))</f>
        <v>#N/A</v>
      </c>
      <c r="F734" s="179">
        <f>+TABLE!U728</f>
        <v>0</v>
      </c>
      <c r="G734" s="177" t="str">
        <f>TEXT(TABLE!R728,"0000-00-00")</f>
        <v>0000-00-00</v>
      </c>
      <c r="H734" s="59">
        <f>+TABLE!J728</f>
        <v>0</v>
      </c>
      <c r="I734" s="59">
        <f>+TABLE!K728</f>
        <v>0</v>
      </c>
      <c r="J734" s="59">
        <f>+TABLE!M728</f>
        <v>0</v>
      </c>
      <c r="K734" s="156">
        <f>+TABLE!P728</f>
        <v>0</v>
      </c>
      <c r="L734" s="156">
        <f>+TABLE!Q728</f>
        <v>0</v>
      </c>
      <c r="M734" s="138" t="str">
        <f>IFERROR(IF(MATCH($C734,'1. 개요'!$C$68:$C$78,0)&gt;0,"O"),"X")</f>
        <v>X</v>
      </c>
      <c r="N734" s="8" t="str">
        <f t="shared" si="103"/>
        <v>X</v>
      </c>
      <c r="O734" s="2" t="str" cm="1">
        <f t="array" ref="O734">IF($O$7="N/A",$N734,INDEX($P734:$S734,$O$2))</f>
        <v>X</v>
      </c>
      <c r="P734" s="38"/>
      <c r="Q734" s="1" t="str">
        <f t="shared" si="104"/>
        <v>O</v>
      </c>
      <c r="R734" s="38"/>
      <c r="S734" s="38"/>
      <c r="T734" s="8" t="str">
        <f t="shared" si="102"/>
        <v>O</v>
      </c>
      <c r="U734" s="8" t="e">
        <f t="shared" si="105"/>
        <v>#VALUE!</v>
      </c>
      <c r="V734" s="8" t="e">
        <f t="shared" si="106"/>
        <v>#VALUE!</v>
      </c>
      <c r="X734" s="4" t="str">
        <f t="shared" si="108"/>
        <v/>
      </c>
      <c r="Y734" s="4" t="str">
        <f t="shared" si="109"/>
        <v/>
      </c>
      <c r="Z734" s="4" t="str">
        <f t="shared" si="109"/>
        <v/>
      </c>
      <c r="AA734" s="4" t="str">
        <f t="shared" si="109"/>
        <v/>
      </c>
      <c r="AB734" s="4" t="str">
        <f t="shared" si="109"/>
        <v/>
      </c>
      <c r="AC734" s="4" t="str">
        <f t="shared" si="109"/>
        <v/>
      </c>
      <c r="AD734" s="4" t="str">
        <f t="shared" si="109"/>
        <v/>
      </c>
      <c r="AE734" s="4" t="str">
        <f t="shared" si="109"/>
        <v/>
      </c>
      <c r="AF734" s="4" t="str">
        <f t="shared" si="109"/>
        <v/>
      </c>
      <c r="AG734" s="4" t="str">
        <f t="shared" si="109"/>
        <v/>
      </c>
    </row>
    <row r="735" spans="1:33">
      <c r="A735" s="6">
        <f t="shared" si="107"/>
        <v>728</v>
      </c>
      <c r="B735" s="36">
        <f>TABLE!E729</f>
        <v>0</v>
      </c>
      <c r="C735" s="36">
        <f>TABLE!F729</f>
        <v>0</v>
      </c>
      <c r="D735" s="155">
        <f>TABLE!S729</f>
        <v>0</v>
      </c>
      <c r="E735" s="176" t="e">
        <f>INDEX(기업의이해[description],MATCH(B735,기업의이해[name],0))</f>
        <v>#N/A</v>
      </c>
      <c r="F735" s="179">
        <f>+TABLE!U729</f>
        <v>0</v>
      </c>
      <c r="G735" s="177" t="str">
        <f>TEXT(TABLE!R729,"0000-00-00")</f>
        <v>0000-00-00</v>
      </c>
      <c r="H735" s="59">
        <f>+TABLE!J729</f>
        <v>0</v>
      </c>
      <c r="I735" s="59">
        <f>+TABLE!K729</f>
        <v>0</v>
      </c>
      <c r="J735" s="59">
        <f>+TABLE!M729</f>
        <v>0</v>
      </c>
      <c r="K735" s="156">
        <f>+TABLE!P729</f>
        <v>0</v>
      </c>
      <c r="L735" s="156">
        <f>+TABLE!Q729</f>
        <v>0</v>
      </c>
      <c r="M735" s="138" t="str">
        <f>IFERROR(IF(MATCH($C735,'1. 개요'!$C$68:$C$78,0)&gt;0,"O"),"X")</f>
        <v>X</v>
      </c>
      <c r="N735" s="8" t="str">
        <f t="shared" si="103"/>
        <v>X</v>
      </c>
      <c r="O735" s="2" t="str" cm="1">
        <f t="array" ref="O735">IF($O$7="N/A",$N735,INDEX($P735:$S735,$O$2))</f>
        <v>X</v>
      </c>
      <c r="P735" s="38"/>
      <c r="Q735" s="1" t="str">
        <f t="shared" si="104"/>
        <v>O</v>
      </c>
      <c r="R735" s="38"/>
      <c r="S735" s="38"/>
      <c r="T735" s="8" t="str">
        <f t="shared" si="102"/>
        <v>O</v>
      </c>
      <c r="U735" s="8" t="e">
        <f t="shared" si="105"/>
        <v>#VALUE!</v>
      </c>
      <c r="V735" s="8" t="e">
        <f t="shared" si="106"/>
        <v>#VALUE!</v>
      </c>
      <c r="X735" s="4" t="str">
        <f t="shared" si="108"/>
        <v/>
      </c>
      <c r="Y735" s="4" t="str">
        <f t="shared" si="109"/>
        <v/>
      </c>
      <c r="Z735" s="4" t="str">
        <f t="shared" si="109"/>
        <v/>
      </c>
      <c r="AA735" s="4" t="str">
        <f t="shared" si="109"/>
        <v/>
      </c>
      <c r="AB735" s="4" t="str">
        <f t="shared" si="109"/>
        <v/>
      </c>
      <c r="AC735" s="4" t="str">
        <f t="shared" si="109"/>
        <v/>
      </c>
      <c r="AD735" s="4" t="str">
        <f t="shared" si="109"/>
        <v/>
      </c>
      <c r="AE735" s="4" t="str">
        <f t="shared" si="109"/>
        <v/>
      </c>
      <c r="AF735" s="4" t="str">
        <f t="shared" si="109"/>
        <v/>
      </c>
      <c r="AG735" s="4" t="str">
        <f t="shared" si="109"/>
        <v/>
      </c>
    </row>
    <row r="736" spans="1:33">
      <c r="A736" s="6">
        <f t="shared" si="107"/>
        <v>729</v>
      </c>
      <c r="B736" s="36">
        <f>TABLE!E730</f>
        <v>0</v>
      </c>
      <c r="C736" s="36">
        <f>TABLE!F730</f>
        <v>0</v>
      </c>
      <c r="D736" s="155">
        <f>TABLE!S730</f>
        <v>0</v>
      </c>
      <c r="E736" s="176" t="e">
        <f>INDEX(기업의이해[description],MATCH(B736,기업의이해[name],0))</f>
        <v>#N/A</v>
      </c>
      <c r="F736" s="179">
        <f>+TABLE!U730</f>
        <v>0</v>
      </c>
      <c r="G736" s="177" t="str">
        <f>TEXT(TABLE!R730,"0000-00-00")</f>
        <v>0000-00-00</v>
      </c>
      <c r="H736" s="59">
        <f>+TABLE!J730</f>
        <v>0</v>
      </c>
      <c r="I736" s="59">
        <f>+TABLE!K730</f>
        <v>0</v>
      </c>
      <c r="J736" s="59">
        <f>+TABLE!M730</f>
        <v>0</v>
      </c>
      <c r="K736" s="156">
        <f>+TABLE!P730</f>
        <v>0</v>
      </c>
      <c r="L736" s="156">
        <f>+TABLE!Q730</f>
        <v>0</v>
      </c>
      <c r="M736" s="138" t="str">
        <f>IFERROR(IF(MATCH($C736,'1. 개요'!$C$68:$C$78,0)&gt;0,"O"),"X")</f>
        <v>X</v>
      </c>
      <c r="N736" s="8" t="str">
        <f t="shared" si="103"/>
        <v>X</v>
      </c>
      <c r="O736" s="2" t="str" cm="1">
        <f t="array" ref="O736">IF($O$7="N/A",$N736,INDEX($P736:$S736,$O$2))</f>
        <v>X</v>
      </c>
      <c r="P736" s="38"/>
      <c r="Q736" s="1" t="str">
        <f t="shared" si="104"/>
        <v>O</v>
      </c>
      <c r="R736" s="38"/>
      <c r="S736" s="38"/>
      <c r="T736" s="8" t="str">
        <f t="shared" si="102"/>
        <v>O</v>
      </c>
      <c r="U736" s="8" t="e">
        <f t="shared" si="105"/>
        <v>#VALUE!</v>
      </c>
      <c r="V736" s="8" t="e">
        <f t="shared" si="106"/>
        <v>#VALUE!</v>
      </c>
      <c r="X736" s="4" t="str">
        <f t="shared" si="108"/>
        <v/>
      </c>
      <c r="Y736" s="4" t="str">
        <f t="shared" si="109"/>
        <v/>
      </c>
      <c r="Z736" s="4" t="str">
        <f t="shared" si="109"/>
        <v/>
      </c>
      <c r="AA736" s="4" t="str">
        <f t="shared" si="109"/>
        <v/>
      </c>
      <c r="AB736" s="4" t="str">
        <f t="shared" si="109"/>
        <v/>
      </c>
      <c r="AC736" s="4" t="str">
        <f t="shared" si="109"/>
        <v/>
      </c>
      <c r="AD736" s="4" t="str">
        <f t="shared" si="109"/>
        <v/>
      </c>
      <c r="AE736" s="4" t="str">
        <f t="shared" si="109"/>
        <v/>
      </c>
      <c r="AF736" s="4" t="str">
        <f t="shared" si="109"/>
        <v/>
      </c>
      <c r="AG736" s="4" t="str">
        <f t="shared" si="109"/>
        <v/>
      </c>
    </row>
    <row r="737" spans="1:33">
      <c r="A737" s="6">
        <f t="shared" si="107"/>
        <v>730</v>
      </c>
      <c r="B737" s="36">
        <f>TABLE!E731</f>
        <v>0</v>
      </c>
      <c r="C737" s="36">
        <f>TABLE!F731</f>
        <v>0</v>
      </c>
      <c r="D737" s="155">
        <f>TABLE!S731</f>
        <v>0</v>
      </c>
      <c r="E737" s="176" t="e">
        <f>INDEX(기업의이해[description],MATCH(B737,기업의이해[name],0))</f>
        <v>#N/A</v>
      </c>
      <c r="F737" s="179">
        <f>+TABLE!U731</f>
        <v>0</v>
      </c>
      <c r="G737" s="177" t="str">
        <f>TEXT(TABLE!R731,"0000-00-00")</f>
        <v>0000-00-00</v>
      </c>
      <c r="H737" s="59">
        <f>+TABLE!J731</f>
        <v>0</v>
      </c>
      <c r="I737" s="59">
        <f>+TABLE!K731</f>
        <v>0</v>
      </c>
      <c r="J737" s="59">
        <f>+TABLE!M731</f>
        <v>0</v>
      </c>
      <c r="K737" s="156">
        <f>+TABLE!P731</f>
        <v>0</v>
      </c>
      <c r="L737" s="156">
        <f>+TABLE!Q731</f>
        <v>0</v>
      </c>
      <c r="M737" s="138" t="str">
        <f>IFERROR(IF(MATCH($C737,'1. 개요'!$C$68:$C$78,0)&gt;0,"O"),"X")</f>
        <v>X</v>
      </c>
      <c r="N737" s="8" t="str">
        <f t="shared" si="103"/>
        <v>X</v>
      </c>
      <c r="O737" s="2" t="str" cm="1">
        <f t="array" ref="O737">IF($O$7="N/A",$N737,INDEX($P737:$S737,$O$2))</f>
        <v>X</v>
      </c>
      <c r="P737" s="38"/>
      <c r="Q737" s="1" t="str">
        <f t="shared" si="104"/>
        <v>O</v>
      </c>
      <c r="R737" s="38"/>
      <c r="S737" s="38"/>
      <c r="T737" s="8" t="str">
        <f t="shared" si="102"/>
        <v>O</v>
      </c>
      <c r="U737" s="8" t="e">
        <f t="shared" si="105"/>
        <v>#VALUE!</v>
      </c>
      <c r="V737" s="8" t="e">
        <f t="shared" si="106"/>
        <v>#VALUE!</v>
      </c>
      <c r="X737" s="4" t="str">
        <f t="shared" si="108"/>
        <v/>
      </c>
      <c r="Y737" s="4" t="str">
        <f t="shared" si="109"/>
        <v/>
      </c>
      <c r="Z737" s="4" t="str">
        <f t="shared" si="109"/>
        <v/>
      </c>
      <c r="AA737" s="4" t="str">
        <f t="shared" si="109"/>
        <v/>
      </c>
      <c r="AB737" s="4" t="str">
        <f t="shared" si="109"/>
        <v/>
      </c>
      <c r="AC737" s="4" t="str">
        <f t="shared" si="109"/>
        <v/>
      </c>
      <c r="AD737" s="4" t="str">
        <f t="shared" si="109"/>
        <v/>
      </c>
      <c r="AE737" s="4" t="str">
        <f t="shared" si="109"/>
        <v/>
      </c>
      <c r="AF737" s="4" t="str">
        <f t="shared" si="109"/>
        <v/>
      </c>
      <c r="AG737" s="4" t="str">
        <f t="shared" si="109"/>
        <v/>
      </c>
    </row>
    <row r="738" spans="1:33">
      <c r="A738" s="6">
        <f t="shared" si="107"/>
        <v>731</v>
      </c>
      <c r="B738" s="36">
        <f>TABLE!E732</f>
        <v>0</v>
      </c>
      <c r="C738" s="36">
        <f>TABLE!F732</f>
        <v>0</v>
      </c>
      <c r="D738" s="155">
        <f>TABLE!S732</f>
        <v>0</v>
      </c>
      <c r="E738" s="176" t="e">
        <f>INDEX(기업의이해[description],MATCH(B738,기업의이해[name],0))</f>
        <v>#N/A</v>
      </c>
      <c r="F738" s="179">
        <f>+TABLE!U732</f>
        <v>0</v>
      </c>
      <c r="G738" s="177" t="str">
        <f>TEXT(TABLE!R732,"0000-00-00")</f>
        <v>0000-00-00</v>
      </c>
      <c r="H738" s="59">
        <f>+TABLE!J732</f>
        <v>0</v>
      </c>
      <c r="I738" s="59">
        <f>+TABLE!K732</f>
        <v>0</v>
      </c>
      <c r="J738" s="59">
        <f>+TABLE!M732</f>
        <v>0</v>
      </c>
      <c r="K738" s="156">
        <f>+TABLE!P732</f>
        <v>0</v>
      </c>
      <c r="L738" s="156">
        <f>+TABLE!Q732</f>
        <v>0</v>
      </c>
      <c r="M738" s="138" t="str">
        <f>IFERROR(IF(MATCH($C738,'1. 개요'!$C$68:$C$78,0)&gt;0,"O"),"X")</f>
        <v>X</v>
      </c>
      <c r="N738" s="8" t="str">
        <f t="shared" si="103"/>
        <v>X</v>
      </c>
      <c r="O738" s="2" t="str" cm="1">
        <f t="array" ref="O738">IF($O$7="N/A",$N738,INDEX($P738:$S738,$O$2))</f>
        <v>X</v>
      </c>
      <c r="P738" s="38"/>
      <c r="Q738" s="1" t="str">
        <f t="shared" si="104"/>
        <v>O</v>
      </c>
      <c r="R738" s="38"/>
      <c r="S738" s="38"/>
      <c r="T738" s="8" t="str">
        <f t="shared" si="102"/>
        <v>O</v>
      </c>
      <c r="U738" s="8" t="e">
        <f t="shared" si="105"/>
        <v>#VALUE!</v>
      </c>
      <c r="V738" s="8" t="e">
        <f t="shared" si="106"/>
        <v>#VALUE!</v>
      </c>
      <c r="X738" s="4" t="str">
        <f t="shared" si="108"/>
        <v/>
      </c>
      <c r="Y738" s="4" t="str">
        <f t="shared" si="109"/>
        <v/>
      </c>
      <c r="Z738" s="4" t="str">
        <f t="shared" si="109"/>
        <v/>
      </c>
      <c r="AA738" s="4" t="str">
        <f t="shared" si="109"/>
        <v/>
      </c>
      <c r="AB738" s="4" t="str">
        <f t="shared" si="109"/>
        <v/>
      </c>
      <c r="AC738" s="4" t="str">
        <f t="shared" si="109"/>
        <v/>
      </c>
      <c r="AD738" s="4" t="str">
        <f t="shared" si="109"/>
        <v/>
      </c>
      <c r="AE738" s="4" t="str">
        <f t="shared" si="109"/>
        <v/>
      </c>
      <c r="AF738" s="4" t="str">
        <f t="shared" si="109"/>
        <v/>
      </c>
      <c r="AG738" s="4" t="str">
        <f t="shared" si="109"/>
        <v/>
      </c>
    </row>
    <row r="739" spans="1:33">
      <c r="A739" s="6">
        <f t="shared" si="107"/>
        <v>732</v>
      </c>
      <c r="B739" s="36">
        <f>TABLE!E733</f>
        <v>0</v>
      </c>
      <c r="C739" s="36">
        <f>TABLE!F733</f>
        <v>0</v>
      </c>
      <c r="D739" s="155">
        <f>TABLE!S733</f>
        <v>0</v>
      </c>
      <c r="E739" s="176" t="e">
        <f>INDEX(기업의이해[description],MATCH(B739,기업의이해[name],0))</f>
        <v>#N/A</v>
      </c>
      <c r="F739" s="179">
        <f>+TABLE!U733</f>
        <v>0</v>
      </c>
      <c r="G739" s="177" t="str">
        <f>TEXT(TABLE!R733,"0000-00-00")</f>
        <v>0000-00-00</v>
      </c>
      <c r="H739" s="59">
        <f>+TABLE!J733</f>
        <v>0</v>
      </c>
      <c r="I739" s="59">
        <f>+TABLE!K733</f>
        <v>0</v>
      </c>
      <c r="J739" s="59">
        <f>+TABLE!M733</f>
        <v>0</v>
      </c>
      <c r="K739" s="156">
        <f>+TABLE!P733</f>
        <v>0</v>
      </c>
      <c r="L739" s="156">
        <f>+TABLE!Q733</f>
        <v>0</v>
      </c>
      <c r="M739" s="138" t="str">
        <f>IFERROR(IF(MATCH($C739,'1. 개요'!$C$68:$C$78,0)&gt;0,"O"),"X")</f>
        <v>X</v>
      </c>
      <c r="N739" s="8" t="str">
        <f t="shared" si="103"/>
        <v>X</v>
      </c>
      <c r="O739" s="2" t="str" cm="1">
        <f t="array" ref="O739">IF($O$7="N/A",$N739,INDEX($P739:$S739,$O$2))</f>
        <v>X</v>
      </c>
      <c r="P739" s="38"/>
      <c r="Q739" s="1" t="str">
        <f t="shared" si="104"/>
        <v>O</v>
      </c>
      <c r="R739" s="38"/>
      <c r="S739" s="38"/>
      <c r="T739" s="8" t="str">
        <f t="shared" si="102"/>
        <v>O</v>
      </c>
      <c r="U739" s="8" t="e">
        <f t="shared" si="105"/>
        <v>#VALUE!</v>
      </c>
      <c r="V739" s="8" t="e">
        <f t="shared" si="106"/>
        <v>#VALUE!</v>
      </c>
      <c r="X739" s="4" t="str">
        <f t="shared" si="108"/>
        <v/>
      </c>
      <c r="Y739" s="4" t="str">
        <f t="shared" si="109"/>
        <v/>
      </c>
      <c r="Z739" s="4" t="str">
        <f t="shared" si="109"/>
        <v/>
      </c>
      <c r="AA739" s="4" t="str">
        <f t="shared" si="109"/>
        <v/>
      </c>
      <c r="AB739" s="4" t="str">
        <f t="shared" si="109"/>
        <v/>
      </c>
      <c r="AC739" s="4" t="str">
        <f t="shared" si="109"/>
        <v/>
      </c>
      <c r="AD739" s="4" t="str">
        <f t="shared" si="109"/>
        <v/>
      </c>
      <c r="AE739" s="4" t="str">
        <f t="shared" si="109"/>
        <v/>
      </c>
      <c r="AF739" s="4" t="str">
        <f t="shared" si="109"/>
        <v/>
      </c>
      <c r="AG739" s="4" t="str">
        <f t="shared" si="109"/>
        <v/>
      </c>
    </row>
    <row r="740" spans="1:33">
      <c r="A740" s="6">
        <f t="shared" si="107"/>
        <v>733</v>
      </c>
      <c r="B740" s="36">
        <f>TABLE!E734</f>
        <v>0</v>
      </c>
      <c r="C740" s="36">
        <f>TABLE!F734</f>
        <v>0</v>
      </c>
      <c r="D740" s="155">
        <f>TABLE!S734</f>
        <v>0</v>
      </c>
      <c r="E740" s="176" t="e">
        <f>INDEX(기업의이해[description],MATCH(B740,기업의이해[name],0))</f>
        <v>#N/A</v>
      </c>
      <c r="F740" s="179">
        <f>+TABLE!U734</f>
        <v>0</v>
      </c>
      <c r="G740" s="177" t="str">
        <f>TEXT(TABLE!R734,"0000-00-00")</f>
        <v>0000-00-00</v>
      </c>
      <c r="H740" s="59">
        <f>+TABLE!J734</f>
        <v>0</v>
      </c>
      <c r="I740" s="59">
        <f>+TABLE!K734</f>
        <v>0</v>
      </c>
      <c r="J740" s="59">
        <f>+TABLE!M734</f>
        <v>0</v>
      </c>
      <c r="K740" s="156">
        <f>+TABLE!P734</f>
        <v>0</v>
      </c>
      <c r="L740" s="156">
        <f>+TABLE!Q734</f>
        <v>0</v>
      </c>
      <c r="M740" s="138" t="str">
        <f>IFERROR(IF(MATCH($C740,'1. 개요'!$C$68:$C$78,0)&gt;0,"O"),"X")</f>
        <v>X</v>
      </c>
      <c r="N740" s="8" t="str">
        <f t="shared" si="103"/>
        <v>X</v>
      </c>
      <c r="O740" s="2" t="str" cm="1">
        <f t="array" ref="O740">IF($O$7="N/A",$N740,INDEX($P740:$S740,$O$2))</f>
        <v>X</v>
      </c>
      <c r="P740" s="38"/>
      <c r="Q740" s="1" t="str">
        <f t="shared" si="104"/>
        <v>O</v>
      </c>
      <c r="R740" s="38"/>
      <c r="S740" s="38"/>
      <c r="T740" s="8" t="str">
        <f t="shared" si="102"/>
        <v>O</v>
      </c>
      <c r="U740" s="8" t="e">
        <f t="shared" si="105"/>
        <v>#VALUE!</v>
      </c>
      <c r="V740" s="8" t="e">
        <f t="shared" si="106"/>
        <v>#VALUE!</v>
      </c>
      <c r="X740" s="4" t="str">
        <f t="shared" si="108"/>
        <v/>
      </c>
      <c r="Y740" s="4" t="str">
        <f t="shared" si="109"/>
        <v/>
      </c>
      <c r="Z740" s="4" t="str">
        <f t="shared" si="109"/>
        <v/>
      </c>
      <c r="AA740" s="4" t="str">
        <f t="shared" si="109"/>
        <v/>
      </c>
      <c r="AB740" s="4" t="str">
        <f t="shared" si="109"/>
        <v/>
      </c>
      <c r="AC740" s="4" t="str">
        <f t="shared" si="109"/>
        <v/>
      </c>
      <c r="AD740" s="4" t="str">
        <f t="shared" si="109"/>
        <v/>
      </c>
      <c r="AE740" s="4" t="str">
        <f t="shared" si="109"/>
        <v/>
      </c>
      <c r="AF740" s="4" t="str">
        <f t="shared" si="109"/>
        <v/>
      </c>
      <c r="AG740" s="4" t="str">
        <f t="shared" si="109"/>
        <v/>
      </c>
    </row>
    <row r="741" spans="1:33">
      <c r="A741" s="6">
        <f t="shared" si="107"/>
        <v>734</v>
      </c>
      <c r="B741" s="36">
        <f>TABLE!E735</f>
        <v>0</v>
      </c>
      <c r="C741" s="36">
        <f>TABLE!F735</f>
        <v>0</v>
      </c>
      <c r="D741" s="155">
        <f>TABLE!S735</f>
        <v>0</v>
      </c>
      <c r="E741" s="176" t="e">
        <f>INDEX(기업의이해[description],MATCH(B741,기업의이해[name],0))</f>
        <v>#N/A</v>
      </c>
      <c r="F741" s="179">
        <f>+TABLE!U735</f>
        <v>0</v>
      </c>
      <c r="G741" s="177" t="str">
        <f>TEXT(TABLE!R735,"0000-00-00")</f>
        <v>0000-00-00</v>
      </c>
      <c r="H741" s="59">
        <f>+TABLE!J735</f>
        <v>0</v>
      </c>
      <c r="I741" s="59">
        <f>+TABLE!K735</f>
        <v>0</v>
      </c>
      <c r="J741" s="59">
        <f>+TABLE!M735</f>
        <v>0</v>
      </c>
      <c r="K741" s="156">
        <f>+TABLE!P735</f>
        <v>0</v>
      </c>
      <c r="L741" s="156">
        <f>+TABLE!Q735</f>
        <v>0</v>
      </c>
      <c r="M741" s="138" t="str">
        <f>IFERROR(IF(MATCH($C741,'1. 개요'!$C$68:$C$78,0)&gt;0,"O"),"X")</f>
        <v>X</v>
      </c>
      <c r="N741" s="8" t="str">
        <f t="shared" si="103"/>
        <v>X</v>
      </c>
      <c r="O741" s="2" t="str" cm="1">
        <f t="array" ref="O741">IF($O$7="N/A",$N741,INDEX($P741:$S741,$O$2))</f>
        <v>X</v>
      </c>
      <c r="P741" s="38"/>
      <c r="Q741" s="1" t="str">
        <f t="shared" si="104"/>
        <v>O</v>
      </c>
      <c r="R741" s="38"/>
      <c r="S741" s="38"/>
      <c r="T741" s="8" t="str">
        <f t="shared" si="102"/>
        <v>O</v>
      </c>
      <c r="U741" s="8" t="e">
        <f t="shared" si="105"/>
        <v>#VALUE!</v>
      </c>
      <c r="V741" s="8" t="e">
        <f t="shared" si="106"/>
        <v>#VALUE!</v>
      </c>
      <c r="X741" s="4" t="str">
        <f t="shared" si="108"/>
        <v/>
      </c>
      <c r="Y741" s="4" t="str">
        <f t="shared" si="109"/>
        <v/>
      </c>
      <c r="Z741" s="4" t="str">
        <f t="shared" si="109"/>
        <v/>
      </c>
      <c r="AA741" s="4" t="str">
        <f t="shared" si="109"/>
        <v/>
      </c>
      <c r="AB741" s="4" t="str">
        <f t="shared" si="109"/>
        <v/>
      </c>
      <c r="AC741" s="4" t="str">
        <f t="shared" si="109"/>
        <v/>
      </c>
      <c r="AD741" s="4" t="str">
        <f t="shared" si="109"/>
        <v/>
      </c>
      <c r="AE741" s="4" t="str">
        <f t="shared" si="109"/>
        <v/>
      </c>
      <c r="AF741" s="4" t="str">
        <f t="shared" si="109"/>
        <v/>
      </c>
      <c r="AG741" s="4" t="str">
        <f t="shared" si="109"/>
        <v/>
      </c>
    </row>
    <row r="742" spans="1:33">
      <c r="A742" s="137">
        <f t="shared" si="107"/>
        <v>735</v>
      </c>
      <c r="B742" s="36">
        <f>TABLE!E736</f>
        <v>0</v>
      </c>
      <c r="C742" s="36">
        <f>TABLE!F736</f>
        <v>0</v>
      </c>
      <c r="D742" s="155">
        <f>TABLE!S736</f>
        <v>0</v>
      </c>
      <c r="E742" s="176" t="e">
        <f>INDEX(기업의이해[description],MATCH(B742,기업의이해[name],0))</f>
        <v>#N/A</v>
      </c>
      <c r="F742" s="179">
        <f>+TABLE!U736</f>
        <v>0</v>
      </c>
      <c r="G742" s="177" t="str">
        <f>TEXT(TABLE!R736,"0000-00-00")</f>
        <v>0000-00-00</v>
      </c>
      <c r="H742" s="59">
        <f>+TABLE!J736</f>
        <v>0</v>
      </c>
      <c r="I742" s="59">
        <f>+TABLE!K736</f>
        <v>0</v>
      </c>
      <c r="J742" s="59">
        <f>+TABLE!M736</f>
        <v>0</v>
      </c>
      <c r="K742" s="156">
        <f>+TABLE!P736</f>
        <v>0</v>
      </c>
      <c r="L742" s="156">
        <f>+TABLE!Q736</f>
        <v>0</v>
      </c>
      <c r="M742" s="138" t="str">
        <f>IFERROR(IF(MATCH($C742,'1. 개요'!$C$68:$C$78,0)&gt;0,"O"),"X")</f>
        <v>X</v>
      </c>
      <c r="N742" s="8" t="str">
        <f t="shared" si="103"/>
        <v>X</v>
      </c>
      <c r="O742" s="2" t="str" cm="1">
        <f t="array" ref="O742">IF($O$7="N/A",$N742,INDEX($P742:$S742,$O$2))</f>
        <v>X</v>
      </c>
      <c r="P742" s="38"/>
      <c r="Q742" s="1" t="str">
        <f t="shared" si="104"/>
        <v>O</v>
      </c>
      <c r="R742" s="38"/>
      <c r="S742" s="38"/>
      <c r="T742" s="8" t="str">
        <f t="shared" si="102"/>
        <v>O</v>
      </c>
      <c r="U742" s="8" t="e">
        <f t="shared" si="105"/>
        <v>#VALUE!</v>
      </c>
      <c r="V742" s="8" t="e">
        <f t="shared" si="106"/>
        <v>#VALUE!</v>
      </c>
      <c r="X742" s="4" t="str">
        <f t="shared" si="108"/>
        <v/>
      </c>
      <c r="Y742" s="4" t="str">
        <f t="shared" si="109"/>
        <v/>
      </c>
      <c r="Z742" s="4" t="str">
        <f t="shared" si="109"/>
        <v/>
      </c>
      <c r="AA742" s="4" t="str">
        <f t="shared" si="109"/>
        <v/>
      </c>
      <c r="AB742" s="4" t="str">
        <f t="shared" si="109"/>
        <v/>
      </c>
      <c r="AC742" s="4" t="str">
        <f t="shared" si="109"/>
        <v/>
      </c>
      <c r="AD742" s="4" t="str">
        <f t="shared" si="109"/>
        <v/>
      </c>
      <c r="AE742" s="4" t="str">
        <f t="shared" si="109"/>
        <v/>
      </c>
      <c r="AF742" s="4" t="str">
        <f t="shared" si="109"/>
        <v/>
      </c>
      <c r="AG742" s="4" t="str">
        <f t="shared" si="109"/>
        <v/>
      </c>
    </row>
    <row r="743" spans="1:33">
      <c r="A743" s="6">
        <f t="shared" si="107"/>
        <v>736</v>
      </c>
      <c r="B743" s="36">
        <f>TABLE!E737</f>
        <v>0</v>
      </c>
      <c r="C743" s="36">
        <f>TABLE!F737</f>
        <v>0</v>
      </c>
      <c r="D743" s="155">
        <f>TABLE!S737</f>
        <v>0</v>
      </c>
      <c r="E743" s="176" t="e">
        <f>INDEX(기업의이해[description],MATCH(B743,기업의이해[name],0))</f>
        <v>#N/A</v>
      </c>
      <c r="F743" s="179">
        <f>+TABLE!U737</f>
        <v>0</v>
      </c>
      <c r="G743" s="177" t="str">
        <f>TEXT(TABLE!R737,"0000-00-00")</f>
        <v>0000-00-00</v>
      </c>
      <c r="H743" s="59">
        <f>+TABLE!J737</f>
        <v>0</v>
      </c>
      <c r="I743" s="59">
        <f>+TABLE!K737</f>
        <v>0</v>
      </c>
      <c r="J743" s="59">
        <f>+TABLE!M737</f>
        <v>0</v>
      </c>
      <c r="K743" s="156">
        <f>+TABLE!P737</f>
        <v>0</v>
      </c>
      <c r="L743" s="156">
        <f>+TABLE!Q737</f>
        <v>0</v>
      </c>
      <c r="M743" s="138" t="str">
        <f>IFERROR(IF(MATCH($C743,'1. 개요'!$C$68:$C$78,0)&gt;0,"O"),"X")</f>
        <v>X</v>
      </c>
      <c r="N743" s="8" t="str">
        <f t="shared" si="103"/>
        <v>X</v>
      </c>
      <c r="O743" s="2" t="str" cm="1">
        <f t="array" ref="O743">IF($O$7="N/A",$N743,INDEX($P743:$S743,$O$2))</f>
        <v>X</v>
      </c>
      <c r="P743" s="38"/>
      <c r="Q743" s="1" t="str">
        <f t="shared" si="104"/>
        <v>O</v>
      </c>
      <c r="R743" s="38"/>
      <c r="S743" s="38"/>
      <c r="T743" s="8" t="str">
        <f t="shared" si="102"/>
        <v>O</v>
      </c>
      <c r="U743" s="8" t="e">
        <f t="shared" si="105"/>
        <v>#VALUE!</v>
      </c>
      <c r="V743" s="8" t="e">
        <f t="shared" si="106"/>
        <v>#VALUE!</v>
      </c>
      <c r="X743" s="4" t="str">
        <f t="shared" si="108"/>
        <v/>
      </c>
      <c r="Y743" s="4" t="str">
        <f t="shared" si="109"/>
        <v/>
      </c>
      <c r="Z743" s="4" t="str">
        <f t="shared" si="109"/>
        <v/>
      </c>
      <c r="AA743" s="4" t="str">
        <f t="shared" si="109"/>
        <v/>
      </c>
      <c r="AB743" s="4" t="str">
        <f t="shared" si="109"/>
        <v/>
      </c>
      <c r="AC743" s="4" t="str">
        <f t="shared" si="109"/>
        <v/>
      </c>
      <c r="AD743" s="4" t="str">
        <f t="shared" si="109"/>
        <v/>
      </c>
      <c r="AE743" s="4" t="str">
        <f t="shared" si="109"/>
        <v/>
      </c>
      <c r="AF743" s="4" t="str">
        <f t="shared" si="109"/>
        <v/>
      </c>
      <c r="AG743" s="4" t="str">
        <f t="shared" si="109"/>
        <v/>
      </c>
    </row>
    <row r="744" spans="1:33">
      <c r="A744" s="6">
        <f t="shared" si="107"/>
        <v>737</v>
      </c>
      <c r="B744" s="36">
        <f>TABLE!E738</f>
        <v>0</v>
      </c>
      <c r="C744" s="36">
        <f>TABLE!F738</f>
        <v>0</v>
      </c>
      <c r="D744" s="155">
        <f>TABLE!S738</f>
        <v>0</v>
      </c>
      <c r="E744" s="176" t="e">
        <f>INDEX(기업의이해[description],MATCH(B744,기업의이해[name],0))</f>
        <v>#N/A</v>
      </c>
      <c r="F744" s="179">
        <f>+TABLE!U738</f>
        <v>0</v>
      </c>
      <c r="G744" s="177" t="str">
        <f>TEXT(TABLE!R738,"0000-00-00")</f>
        <v>0000-00-00</v>
      </c>
      <c r="H744" s="59">
        <f>+TABLE!J738</f>
        <v>0</v>
      </c>
      <c r="I744" s="59">
        <f>+TABLE!K738</f>
        <v>0</v>
      </c>
      <c r="J744" s="59">
        <f>+TABLE!M738</f>
        <v>0</v>
      </c>
      <c r="K744" s="156">
        <f>+TABLE!P738</f>
        <v>0</v>
      </c>
      <c r="L744" s="156">
        <f>+TABLE!Q738</f>
        <v>0</v>
      </c>
      <c r="M744" s="138" t="str">
        <f>IFERROR(IF(MATCH($C744,'1. 개요'!$C$68:$C$78,0)&gt;0,"O"),"X")</f>
        <v>X</v>
      </c>
      <c r="N744" s="8" t="str">
        <f t="shared" si="103"/>
        <v>X</v>
      </c>
      <c r="O744" s="2" t="str" cm="1">
        <f t="array" ref="O744">IF($O$7="N/A",$N744,INDEX($P744:$S744,$O$2))</f>
        <v>X</v>
      </c>
      <c r="P744" s="38"/>
      <c r="Q744" s="1" t="str">
        <f t="shared" si="104"/>
        <v>O</v>
      </c>
      <c r="R744" s="38"/>
      <c r="S744" s="38"/>
      <c r="T744" s="8" t="str">
        <f t="shared" si="102"/>
        <v>O</v>
      </c>
      <c r="U744" s="8" t="e">
        <f t="shared" si="105"/>
        <v>#VALUE!</v>
      </c>
      <c r="V744" s="8" t="e">
        <f t="shared" si="106"/>
        <v>#VALUE!</v>
      </c>
      <c r="X744" s="4" t="str">
        <f t="shared" si="108"/>
        <v/>
      </c>
      <c r="Y744" s="4" t="str">
        <f t="shared" si="109"/>
        <v/>
      </c>
      <c r="Z744" s="4" t="str">
        <f t="shared" si="109"/>
        <v/>
      </c>
      <c r="AA744" s="4" t="str">
        <f t="shared" si="109"/>
        <v/>
      </c>
      <c r="AB744" s="4" t="str">
        <f t="shared" si="109"/>
        <v/>
      </c>
      <c r="AC744" s="4" t="str">
        <f t="shared" si="109"/>
        <v/>
      </c>
      <c r="AD744" s="4" t="str">
        <f t="shared" si="109"/>
        <v/>
      </c>
      <c r="AE744" s="4" t="str">
        <f t="shared" si="109"/>
        <v/>
      </c>
      <c r="AF744" s="4" t="str">
        <f t="shared" si="109"/>
        <v/>
      </c>
      <c r="AG744" s="4" t="str">
        <f t="shared" si="109"/>
        <v/>
      </c>
    </row>
    <row r="745" spans="1:33">
      <c r="A745" s="6">
        <f t="shared" si="107"/>
        <v>738</v>
      </c>
      <c r="B745" s="36">
        <f>TABLE!E739</f>
        <v>0</v>
      </c>
      <c r="C745" s="36">
        <f>TABLE!F739</f>
        <v>0</v>
      </c>
      <c r="D745" s="155">
        <f>TABLE!S739</f>
        <v>0</v>
      </c>
      <c r="E745" s="176" t="e">
        <f>INDEX(기업의이해[description],MATCH(B745,기업의이해[name],0))</f>
        <v>#N/A</v>
      </c>
      <c r="F745" s="179">
        <f>+TABLE!U739</f>
        <v>0</v>
      </c>
      <c r="G745" s="177" t="str">
        <f>TEXT(TABLE!R739,"0000-00-00")</f>
        <v>0000-00-00</v>
      </c>
      <c r="H745" s="59">
        <f>+TABLE!J739</f>
        <v>0</v>
      </c>
      <c r="I745" s="59">
        <f>+TABLE!K739</f>
        <v>0</v>
      </c>
      <c r="J745" s="59">
        <f>+TABLE!M739</f>
        <v>0</v>
      </c>
      <c r="K745" s="156">
        <f>+TABLE!P739</f>
        <v>0</v>
      </c>
      <c r="L745" s="156">
        <f>+TABLE!Q739</f>
        <v>0</v>
      </c>
      <c r="M745" s="138" t="str">
        <f>IFERROR(IF(MATCH($C745,'1. 개요'!$C$68:$C$78,0)&gt;0,"O"),"X")</f>
        <v>X</v>
      </c>
      <c r="N745" s="8" t="str">
        <f t="shared" si="103"/>
        <v>X</v>
      </c>
      <c r="O745" s="2" t="str" cm="1">
        <f t="array" ref="O745">IF($O$7="N/A",$N745,INDEX($P745:$S745,$O$2))</f>
        <v>X</v>
      </c>
      <c r="P745" s="38"/>
      <c r="Q745" s="1" t="str">
        <f t="shared" si="104"/>
        <v>O</v>
      </c>
      <c r="R745" s="38"/>
      <c r="S745" s="38"/>
      <c r="T745" s="8" t="str">
        <f t="shared" si="102"/>
        <v>O</v>
      </c>
      <c r="U745" s="8" t="e">
        <f t="shared" si="105"/>
        <v>#VALUE!</v>
      </c>
      <c r="V745" s="8" t="e">
        <f t="shared" si="106"/>
        <v>#VALUE!</v>
      </c>
      <c r="X745" s="4" t="str">
        <f t="shared" si="108"/>
        <v/>
      </c>
      <c r="Y745" s="4" t="str">
        <f t="shared" si="109"/>
        <v/>
      </c>
      <c r="Z745" s="4" t="str">
        <f t="shared" si="109"/>
        <v/>
      </c>
      <c r="AA745" s="4" t="str">
        <f t="shared" si="109"/>
        <v/>
      </c>
      <c r="AB745" s="4" t="str">
        <f t="shared" si="109"/>
        <v/>
      </c>
      <c r="AC745" s="4" t="str">
        <f t="shared" si="109"/>
        <v/>
      </c>
      <c r="AD745" s="4" t="str">
        <f t="shared" si="109"/>
        <v/>
      </c>
      <c r="AE745" s="4" t="str">
        <f t="shared" si="109"/>
        <v/>
      </c>
      <c r="AF745" s="4" t="str">
        <f t="shared" si="109"/>
        <v/>
      </c>
      <c r="AG745" s="4" t="str">
        <f t="shared" si="109"/>
        <v/>
      </c>
    </row>
    <row r="746" spans="1:33">
      <c r="A746" s="137">
        <f t="shared" si="107"/>
        <v>739</v>
      </c>
      <c r="B746" s="36">
        <f>TABLE!E740</f>
        <v>0</v>
      </c>
      <c r="C746" s="36">
        <f>TABLE!F740</f>
        <v>0</v>
      </c>
      <c r="D746" s="155">
        <f>TABLE!S740</f>
        <v>0</v>
      </c>
      <c r="E746" s="176" t="e">
        <f>INDEX(기업의이해[description],MATCH(B746,기업의이해[name],0))</f>
        <v>#N/A</v>
      </c>
      <c r="F746" s="179">
        <f>+TABLE!U740</f>
        <v>0</v>
      </c>
      <c r="G746" s="177" t="str">
        <f>TEXT(TABLE!R740,"0000-00-00")</f>
        <v>0000-00-00</v>
      </c>
      <c r="H746" s="59">
        <f>+TABLE!J740</f>
        <v>0</v>
      </c>
      <c r="I746" s="59">
        <f>+TABLE!K740</f>
        <v>0</v>
      </c>
      <c r="J746" s="59">
        <f>+TABLE!M740</f>
        <v>0</v>
      </c>
      <c r="K746" s="156">
        <f>+TABLE!P740</f>
        <v>0</v>
      </c>
      <c r="L746" s="156">
        <f>+TABLE!Q740</f>
        <v>0</v>
      </c>
      <c r="M746" s="138" t="str">
        <f>IFERROR(IF(MATCH($C746,'1. 개요'!$C$68:$C$78,0)&gt;0,"O"),"X")</f>
        <v>X</v>
      </c>
      <c r="N746" s="8" t="str">
        <f t="shared" si="103"/>
        <v>X</v>
      </c>
      <c r="O746" s="2" t="str" cm="1">
        <f t="array" ref="O746">IF($O$7="N/A",$N746,INDEX($P746:$S746,$O$2))</f>
        <v>X</v>
      </c>
      <c r="P746" s="38"/>
      <c r="Q746" s="1" t="str">
        <f t="shared" si="104"/>
        <v>O</v>
      </c>
      <c r="R746" s="38"/>
      <c r="S746" s="38"/>
      <c r="T746" s="8" t="str">
        <f t="shared" si="102"/>
        <v>O</v>
      </c>
      <c r="U746" s="8" t="e">
        <f t="shared" si="105"/>
        <v>#VALUE!</v>
      </c>
      <c r="V746" s="8" t="e">
        <f t="shared" si="106"/>
        <v>#VALUE!</v>
      </c>
      <c r="X746" s="4" t="str">
        <f t="shared" si="108"/>
        <v/>
      </c>
      <c r="Y746" s="4" t="str">
        <f t="shared" si="109"/>
        <v/>
      </c>
      <c r="Z746" s="4" t="str">
        <f t="shared" si="109"/>
        <v/>
      </c>
      <c r="AA746" s="4" t="str">
        <f t="shared" si="109"/>
        <v/>
      </c>
      <c r="AB746" s="4" t="str">
        <f t="shared" si="109"/>
        <v/>
      </c>
      <c r="AC746" s="4" t="str">
        <f t="shared" si="109"/>
        <v/>
      </c>
      <c r="AD746" s="4" t="str">
        <f t="shared" si="109"/>
        <v/>
      </c>
      <c r="AE746" s="4" t="str">
        <f t="shared" si="109"/>
        <v/>
      </c>
      <c r="AF746" s="4" t="str">
        <f t="shared" si="109"/>
        <v/>
      </c>
      <c r="AG746" s="4" t="str">
        <f t="shared" si="109"/>
        <v/>
      </c>
    </row>
    <row r="747" spans="1:33">
      <c r="A747" s="137">
        <f t="shared" si="107"/>
        <v>740</v>
      </c>
      <c r="B747" s="36">
        <f>TABLE!E741</f>
        <v>0</v>
      </c>
      <c r="C747" s="36">
        <f>TABLE!F741</f>
        <v>0</v>
      </c>
      <c r="D747" s="155">
        <f>TABLE!S741</f>
        <v>0</v>
      </c>
      <c r="E747" s="176" t="e">
        <f>INDEX(기업의이해[description],MATCH(B747,기업의이해[name],0))</f>
        <v>#N/A</v>
      </c>
      <c r="F747" s="179">
        <f>+TABLE!U741</f>
        <v>0</v>
      </c>
      <c r="G747" s="177" t="str">
        <f>TEXT(TABLE!R741,"0000-00-00")</f>
        <v>0000-00-00</v>
      </c>
      <c r="H747" s="59">
        <f>+TABLE!J741</f>
        <v>0</v>
      </c>
      <c r="I747" s="59">
        <f>+TABLE!K741</f>
        <v>0</v>
      </c>
      <c r="J747" s="59">
        <f>+TABLE!M741</f>
        <v>0</v>
      </c>
      <c r="K747" s="156">
        <f>+TABLE!P741</f>
        <v>0</v>
      </c>
      <c r="L747" s="156">
        <f>+TABLE!Q741</f>
        <v>0</v>
      </c>
      <c r="M747" s="138" t="str">
        <f>IFERROR(IF(MATCH($C747,'1. 개요'!$C$68:$C$78,0)&gt;0,"O"),"X")</f>
        <v>X</v>
      </c>
      <c r="N747" s="8" t="str">
        <f t="shared" si="103"/>
        <v>X</v>
      </c>
      <c r="O747" s="2" t="str" cm="1">
        <f t="array" ref="O747">IF($O$7="N/A",$N747,INDEX($P747:$S747,$O$2))</f>
        <v>X</v>
      </c>
      <c r="P747" s="38"/>
      <c r="Q747" s="1" t="str">
        <f t="shared" si="104"/>
        <v>O</v>
      </c>
      <c r="R747" s="38"/>
      <c r="S747" s="38"/>
      <c r="T747" s="8" t="str">
        <f t="shared" si="102"/>
        <v>O</v>
      </c>
      <c r="U747" s="8" t="e">
        <f t="shared" si="105"/>
        <v>#VALUE!</v>
      </c>
      <c r="V747" s="8" t="e">
        <f t="shared" si="106"/>
        <v>#VALUE!</v>
      </c>
      <c r="X747" s="4" t="str">
        <f t="shared" si="108"/>
        <v/>
      </c>
      <c r="Y747" s="4" t="str">
        <f t="shared" si="109"/>
        <v/>
      </c>
      <c r="Z747" s="4" t="str">
        <f t="shared" si="109"/>
        <v/>
      </c>
      <c r="AA747" s="4" t="str">
        <f t="shared" si="109"/>
        <v/>
      </c>
      <c r="AB747" s="4" t="str">
        <f t="shared" si="109"/>
        <v/>
      </c>
      <c r="AC747" s="4" t="str">
        <f t="shared" si="109"/>
        <v/>
      </c>
      <c r="AD747" s="4" t="str">
        <f t="shared" si="109"/>
        <v/>
      </c>
      <c r="AE747" s="4" t="str">
        <f t="shared" si="109"/>
        <v/>
      </c>
      <c r="AF747" s="4" t="str">
        <f t="shared" si="109"/>
        <v/>
      </c>
      <c r="AG747" s="4" t="str">
        <f t="shared" si="109"/>
        <v/>
      </c>
    </row>
    <row r="748" spans="1:33">
      <c r="A748" s="6">
        <f t="shared" si="107"/>
        <v>741</v>
      </c>
      <c r="B748" s="36">
        <f>TABLE!E742</f>
        <v>0</v>
      </c>
      <c r="C748" s="36">
        <f>TABLE!F742</f>
        <v>0</v>
      </c>
      <c r="D748" s="155">
        <f>TABLE!S742</f>
        <v>0</v>
      </c>
      <c r="E748" s="176" t="e">
        <f>INDEX(기업의이해[description],MATCH(B748,기업의이해[name],0))</f>
        <v>#N/A</v>
      </c>
      <c r="F748" s="179">
        <f>+TABLE!U742</f>
        <v>0</v>
      </c>
      <c r="G748" s="177" t="str">
        <f>TEXT(TABLE!R742,"0000-00-00")</f>
        <v>0000-00-00</v>
      </c>
      <c r="H748" s="59">
        <f>+TABLE!J742</f>
        <v>0</v>
      </c>
      <c r="I748" s="59">
        <f>+TABLE!K742</f>
        <v>0</v>
      </c>
      <c r="J748" s="59">
        <f>+TABLE!M742</f>
        <v>0</v>
      </c>
      <c r="K748" s="156">
        <f>+TABLE!P742</f>
        <v>0</v>
      </c>
      <c r="L748" s="156">
        <f>+TABLE!Q742</f>
        <v>0</v>
      </c>
      <c r="M748" s="138" t="str">
        <f>IFERROR(IF(MATCH($C748,'1. 개요'!$C$68:$C$78,0)&gt;0,"O"),"X")</f>
        <v>X</v>
      </c>
      <c r="N748" s="8" t="str">
        <f t="shared" si="103"/>
        <v>X</v>
      </c>
      <c r="O748" s="2" t="str" cm="1">
        <f t="array" ref="O748">IF($O$7="N/A",$N748,INDEX($P748:$S748,$O$2))</f>
        <v>X</v>
      </c>
      <c r="P748" s="38"/>
      <c r="Q748" s="1" t="str">
        <f t="shared" si="104"/>
        <v>O</v>
      </c>
      <c r="R748" s="38"/>
      <c r="S748" s="38"/>
      <c r="T748" s="8" t="str">
        <f t="shared" si="102"/>
        <v>O</v>
      </c>
      <c r="U748" s="8" t="e">
        <f t="shared" si="105"/>
        <v>#VALUE!</v>
      </c>
      <c r="V748" s="8" t="e">
        <f t="shared" si="106"/>
        <v>#VALUE!</v>
      </c>
      <c r="X748" s="4" t="str">
        <f t="shared" si="108"/>
        <v/>
      </c>
      <c r="Y748" s="4" t="str">
        <f t="shared" si="109"/>
        <v/>
      </c>
      <c r="Z748" s="4" t="str">
        <f t="shared" si="109"/>
        <v/>
      </c>
      <c r="AA748" s="4" t="str">
        <f t="shared" si="109"/>
        <v/>
      </c>
      <c r="AB748" s="4" t="str">
        <f t="shared" si="109"/>
        <v/>
      </c>
      <c r="AC748" s="4" t="str">
        <f t="shared" si="109"/>
        <v/>
      </c>
      <c r="AD748" s="4" t="str">
        <f t="shared" si="109"/>
        <v/>
      </c>
      <c r="AE748" s="4" t="str">
        <f t="shared" si="109"/>
        <v/>
      </c>
      <c r="AF748" s="4" t="str">
        <f t="shared" si="109"/>
        <v/>
      </c>
      <c r="AG748" s="4" t="str">
        <f t="shared" si="109"/>
        <v/>
      </c>
    </row>
    <row r="749" spans="1:33">
      <c r="A749" s="137">
        <f t="shared" si="107"/>
        <v>742</v>
      </c>
      <c r="B749" s="36">
        <f>TABLE!E743</f>
        <v>0</v>
      </c>
      <c r="C749" s="36">
        <f>TABLE!F743</f>
        <v>0</v>
      </c>
      <c r="D749" s="155">
        <f>TABLE!S743</f>
        <v>0</v>
      </c>
      <c r="E749" s="176" t="e">
        <f>INDEX(기업의이해[description],MATCH(B749,기업의이해[name],0))</f>
        <v>#N/A</v>
      </c>
      <c r="F749" s="179">
        <f>+TABLE!U743</f>
        <v>0</v>
      </c>
      <c r="G749" s="177" t="str">
        <f>TEXT(TABLE!R743,"0000-00-00")</f>
        <v>0000-00-00</v>
      </c>
      <c r="H749" s="59">
        <f>+TABLE!J743</f>
        <v>0</v>
      </c>
      <c r="I749" s="59">
        <f>+TABLE!K743</f>
        <v>0</v>
      </c>
      <c r="J749" s="59">
        <f>+TABLE!M743</f>
        <v>0</v>
      </c>
      <c r="K749" s="156">
        <f>+TABLE!P743</f>
        <v>0</v>
      </c>
      <c r="L749" s="156">
        <f>+TABLE!Q743</f>
        <v>0</v>
      </c>
      <c r="M749" s="138" t="str">
        <f>IFERROR(IF(MATCH($C749,'1. 개요'!$C$68:$C$78,0)&gt;0,"O"),"X")</f>
        <v>X</v>
      </c>
      <c r="N749" s="8" t="str">
        <f t="shared" si="103"/>
        <v>X</v>
      </c>
      <c r="O749" s="2" t="str" cm="1">
        <f t="array" ref="O749">IF($O$7="N/A",$N749,INDEX($P749:$S749,$O$2))</f>
        <v>X</v>
      </c>
      <c r="P749" s="38"/>
      <c r="Q749" s="1" t="str">
        <f t="shared" si="104"/>
        <v>O</v>
      </c>
      <c r="R749" s="38"/>
      <c r="S749" s="38"/>
      <c r="T749" s="8" t="str">
        <f t="shared" si="102"/>
        <v>O</v>
      </c>
      <c r="U749" s="8" t="e">
        <f t="shared" si="105"/>
        <v>#VALUE!</v>
      </c>
      <c r="V749" s="8" t="e">
        <f t="shared" si="106"/>
        <v>#VALUE!</v>
      </c>
      <c r="X749" s="4" t="str">
        <f t="shared" si="108"/>
        <v/>
      </c>
      <c r="Y749" s="4" t="str">
        <f t="shared" si="109"/>
        <v/>
      </c>
      <c r="Z749" s="4" t="str">
        <f t="shared" si="109"/>
        <v/>
      </c>
      <c r="AA749" s="4" t="str">
        <f t="shared" si="109"/>
        <v/>
      </c>
      <c r="AB749" s="4" t="str">
        <f t="shared" si="109"/>
        <v/>
      </c>
      <c r="AC749" s="4" t="str">
        <f t="shared" si="109"/>
        <v/>
      </c>
      <c r="AD749" s="4" t="str">
        <f t="shared" si="109"/>
        <v/>
      </c>
      <c r="AE749" s="4" t="str">
        <f t="shared" si="109"/>
        <v/>
      </c>
      <c r="AF749" s="4" t="str">
        <f t="shared" si="109"/>
        <v/>
      </c>
      <c r="AG749" s="4" t="str">
        <f t="shared" si="109"/>
        <v/>
      </c>
    </row>
    <row r="750" spans="1:33">
      <c r="A750" s="6">
        <f t="shared" si="107"/>
        <v>743</v>
      </c>
      <c r="B750" s="36">
        <f>TABLE!E744</f>
        <v>0</v>
      </c>
      <c r="C750" s="36">
        <f>TABLE!F744</f>
        <v>0</v>
      </c>
      <c r="D750" s="155">
        <f>TABLE!S744</f>
        <v>0</v>
      </c>
      <c r="E750" s="176" t="e">
        <f>INDEX(기업의이해[description],MATCH(B750,기업의이해[name],0))</f>
        <v>#N/A</v>
      </c>
      <c r="F750" s="179">
        <f>+TABLE!U744</f>
        <v>0</v>
      </c>
      <c r="G750" s="177" t="str">
        <f>TEXT(TABLE!R744,"0000-00-00")</f>
        <v>0000-00-00</v>
      </c>
      <c r="H750" s="59">
        <f>+TABLE!J744</f>
        <v>0</v>
      </c>
      <c r="I750" s="59">
        <f>+TABLE!K744</f>
        <v>0</v>
      </c>
      <c r="J750" s="59">
        <f>+TABLE!M744</f>
        <v>0</v>
      </c>
      <c r="K750" s="156">
        <f>+TABLE!P744</f>
        <v>0</v>
      </c>
      <c r="L750" s="156">
        <f>+TABLE!Q744</f>
        <v>0</v>
      </c>
      <c r="M750" s="138" t="str">
        <f>IFERROR(IF(MATCH($C750,'1. 개요'!$C$68:$C$78,0)&gt;0,"O"),"X")</f>
        <v>X</v>
      </c>
      <c r="N750" s="8" t="str">
        <f t="shared" si="103"/>
        <v>X</v>
      </c>
      <c r="O750" s="2" t="str" cm="1">
        <f t="array" ref="O750">IF($O$7="N/A",$N750,INDEX($P750:$S750,$O$2))</f>
        <v>X</v>
      </c>
      <c r="P750" s="38"/>
      <c r="Q750" s="1" t="str">
        <f t="shared" si="104"/>
        <v>O</v>
      </c>
      <c r="R750" s="38"/>
      <c r="S750" s="38"/>
      <c r="T750" s="8" t="str">
        <f t="shared" si="102"/>
        <v>O</v>
      </c>
      <c r="U750" s="8" t="e">
        <f t="shared" si="105"/>
        <v>#VALUE!</v>
      </c>
      <c r="V750" s="8" t="e">
        <f t="shared" si="106"/>
        <v>#VALUE!</v>
      </c>
      <c r="X750" s="4" t="str">
        <f t="shared" si="108"/>
        <v/>
      </c>
      <c r="Y750" s="4" t="str">
        <f t="shared" si="109"/>
        <v/>
      </c>
      <c r="Z750" s="4" t="str">
        <f t="shared" si="109"/>
        <v/>
      </c>
      <c r="AA750" s="4" t="str">
        <f t="shared" si="109"/>
        <v/>
      </c>
      <c r="AB750" s="4" t="str">
        <f t="shared" si="109"/>
        <v/>
      </c>
      <c r="AC750" s="4" t="str">
        <f t="shared" si="109"/>
        <v/>
      </c>
      <c r="AD750" s="4" t="str">
        <f t="shared" si="109"/>
        <v/>
      </c>
      <c r="AE750" s="4" t="str">
        <f t="shared" si="109"/>
        <v/>
      </c>
      <c r="AF750" s="4" t="str">
        <f t="shared" si="109"/>
        <v/>
      </c>
      <c r="AG750" s="4" t="str">
        <f t="shared" si="109"/>
        <v/>
      </c>
    </row>
    <row r="751" spans="1:33">
      <c r="A751" s="6">
        <f t="shared" si="107"/>
        <v>744</v>
      </c>
      <c r="B751" s="36">
        <f>TABLE!E745</f>
        <v>0</v>
      </c>
      <c r="C751" s="36">
        <f>TABLE!F745</f>
        <v>0</v>
      </c>
      <c r="D751" s="155">
        <f>TABLE!S745</f>
        <v>0</v>
      </c>
      <c r="E751" s="176" t="e">
        <f>INDEX(기업의이해[description],MATCH(B751,기업의이해[name],0))</f>
        <v>#N/A</v>
      </c>
      <c r="F751" s="179">
        <f>+TABLE!U745</f>
        <v>0</v>
      </c>
      <c r="G751" s="177" t="str">
        <f>TEXT(TABLE!R745,"0000-00-00")</f>
        <v>0000-00-00</v>
      </c>
      <c r="H751" s="59">
        <f>+TABLE!J745</f>
        <v>0</v>
      </c>
      <c r="I751" s="59">
        <f>+TABLE!K745</f>
        <v>0</v>
      </c>
      <c r="J751" s="59">
        <f>+TABLE!M745</f>
        <v>0</v>
      </c>
      <c r="K751" s="156">
        <f>+TABLE!P745</f>
        <v>0</v>
      </c>
      <c r="L751" s="156">
        <f>+TABLE!Q745</f>
        <v>0</v>
      </c>
      <c r="M751" s="138" t="str">
        <f>IFERROR(IF(MATCH($C751,'1. 개요'!$C$68:$C$78,0)&gt;0,"O"),"X")</f>
        <v>X</v>
      </c>
      <c r="N751" s="8" t="str">
        <f t="shared" si="103"/>
        <v>X</v>
      </c>
      <c r="O751" s="2" t="str" cm="1">
        <f t="array" ref="O751">IF($O$7="N/A",$N751,INDEX($P751:$S751,$O$2))</f>
        <v>X</v>
      </c>
      <c r="P751" s="38"/>
      <c r="Q751" s="1" t="str">
        <f t="shared" si="104"/>
        <v>O</v>
      </c>
      <c r="R751" s="38"/>
      <c r="S751" s="38"/>
      <c r="T751" s="8" t="str">
        <f t="shared" si="102"/>
        <v>O</v>
      </c>
      <c r="U751" s="8" t="e">
        <f t="shared" si="105"/>
        <v>#VALUE!</v>
      </c>
      <c r="V751" s="8" t="e">
        <f t="shared" si="106"/>
        <v>#VALUE!</v>
      </c>
      <c r="X751" s="4" t="str">
        <f t="shared" si="108"/>
        <v/>
      </c>
      <c r="Y751" s="4" t="str">
        <f t="shared" si="109"/>
        <v/>
      </c>
      <c r="Z751" s="4" t="str">
        <f t="shared" si="109"/>
        <v/>
      </c>
      <c r="AA751" s="4" t="str">
        <f t="shared" si="109"/>
        <v/>
      </c>
      <c r="AB751" s="4" t="str">
        <f t="shared" si="109"/>
        <v/>
      </c>
      <c r="AC751" s="4" t="str">
        <f t="shared" si="109"/>
        <v/>
      </c>
      <c r="AD751" s="4" t="str">
        <f t="shared" si="109"/>
        <v/>
      </c>
      <c r="AE751" s="4" t="str">
        <f t="shared" si="109"/>
        <v/>
      </c>
      <c r="AF751" s="4" t="str">
        <f t="shared" si="109"/>
        <v/>
      </c>
      <c r="AG751" s="4" t="str">
        <f t="shared" si="109"/>
        <v/>
      </c>
    </row>
    <row r="752" spans="1:33">
      <c r="A752" s="6">
        <f t="shared" si="107"/>
        <v>745</v>
      </c>
      <c r="B752" s="36">
        <f>TABLE!E746</f>
        <v>0</v>
      </c>
      <c r="C752" s="36">
        <f>TABLE!F746</f>
        <v>0</v>
      </c>
      <c r="D752" s="155">
        <f>TABLE!S746</f>
        <v>0</v>
      </c>
      <c r="E752" s="176" t="e">
        <f>INDEX(기업의이해[description],MATCH(B752,기업의이해[name],0))</f>
        <v>#N/A</v>
      </c>
      <c r="F752" s="179">
        <f>+TABLE!U746</f>
        <v>0</v>
      </c>
      <c r="G752" s="177" t="str">
        <f>TEXT(TABLE!R746,"0000-00-00")</f>
        <v>0000-00-00</v>
      </c>
      <c r="H752" s="59">
        <f>+TABLE!J746</f>
        <v>0</v>
      </c>
      <c r="I752" s="59">
        <f>+TABLE!K746</f>
        <v>0</v>
      </c>
      <c r="J752" s="59">
        <f>+TABLE!M746</f>
        <v>0</v>
      </c>
      <c r="K752" s="156">
        <f>+TABLE!P746</f>
        <v>0</v>
      </c>
      <c r="L752" s="156">
        <f>+TABLE!Q746</f>
        <v>0</v>
      </c>
      <c r="M752" s="138" t="str">
        <f>IFERROR(IF(MATCH($C752,'1. 개요'!$C$68:$C$78,0)&gt;0,"O"),"X")</f>
        <v>X</v>
      </c>
      <c r="N752" s="8" t="str">
        <f t="shared" si="103"/>
        <v>X</v>
      </c>
      <c r="O752" s="2" t="str" cm="1">
        <f t="array" ref="O752">IF($O$7="N/A",$N752,INDEX($P752:$S752,$O$2))</f>
        <v>X</v>
      </c>
      <c r="P752" s="38"/>
      <c r="Q752" s="1" t="str">
        <f t="shared" si="104"/>
        <v>O</v>
      </c>
      <c r="R752" s="38"/>
      <c r="S752" s="38"/>
      <c r="T752" s="8" t="str">
        <f t="shared" si="102"/>
        <v>O</v>
      </c>
      <c r="U752" s="8" t="e">
        <f t="shared" si="105"/>
        <v>#VALUE!</v>
      </c>
      <c r="V752" s="8" t="e">
        <f t="shared" si="106"/>
        <v>#VALUE!</v>
      </c>
      <c r="X752" s="4" t="str">
        <f t="shared" si="108"/>
        <v/>
      </c>
      <c r="Y752" s="4" t="str">
        <f t="shared" si="109"/>
        <v/>
      </c>
      <c r="Z752" s="4" t="str">
        <f t="shared" si="109"/>
        <v/>
      </c>
      <c r="AA752" s="4" t="str">
        <f t="shared" si="109"/>
        <v/>
      </c>
      <c r="AB752" s="4" t="str">
        <f t="shared" si="109"/>
        <v/>
      </c>
      <c r="AC752" s="4" t="str">
        <f t="shared" si="109"/>
        <v/>
      </c>
      <c r="AD752" s="4" t="str">
        <f t="shared" si="109"/>
        <v/>
      </c>
      <c r="AE752" s="4" t="str">
        <f t="shared" si="109"/>
        <v/>
      </c>
      <c r="AF752" s="4" t="str">
        <f t="shared" si="109"/>
        <v/>
      </c>
      <c r="AG752" s="4" t="str">
        <f t="shared" si="109"/>
        <v/>
      </c>
    </row>
    <row r="753" spans="1:33">
      <c r="A753" s="6">
        <f t="shared" si="107"/>
        <v>746</v>
      </c>
      <c r="B753" s="36">
        <f>TABLE!E747</f>
        <v>0</v>
      </c>
      <c r="C753" s="36">
        <f>TABLE!F747</f>
        <v>0</v>
      </c>
      <c r="D753" s="155">
        <f>TABLE!S747</f>
        <v>0</v>
      </c>
      <c r="E753" s="176" t="e">
        <f>INDEX(기업의이해[description],MATCH(B753,기업의이해[name],0))</f>
        <v>#N/A</v>
      </c>
      <c r="F753" s="179">
        <f>+TABLE!U747</f>
        <v>0</v>
      </c>
      <c r="G753" s="177" t="str">
        <f>TEXT(TABLE!R747,"0000-00-00")</f>
        <v>0000-00-00</v>
      </c>
      <c r="H753" s="59">
        <f>+TABLE!J747</f>
        <v>0</v>
      </c>
      <c r="I753" s="59">
        <f>+TABLE!K747</f>
        <v>0</v>
      </c>
      <c r="J753" s="59">
        <f>+TABLE!M747</f>
        <v>0</v>
      </c>
      <c r="K753" s="156">
        <f>+TABLE!P747</f>
        <v>0</v>
      </c>
      <c r="L753" s="156">
        <f>+TABLE!Q747</f>
        <v>0</v>
      </c>
      <c r="M753" s="138" t="str">
        <f>IFERROR(IF(MATCH($C753,'1. 개요'!$C$68:$C$78,0)&gt;0,"O"),"X")</f>
        <v>X</v>
      </c>
      <c r="N753" s="8" t="str">
        <f t="shared" si="103"/>
        <v>X</v>
      </c>
      <c r="O753" s="2" t="str" cm="1">
        <f t="array" ref="O753">IF($O$7="N/A",$N753,INDEX($P753:$S753,$O$2))</f>
        <v>X</v>
      </c>
      <c r="P753" s="38"/>
      <c r="Q753" s="1" t="str">
        <f t="shared" si="104"/>
        <v>O</v>
      </c>
      <c r="R753" s="38"/>
      <c r="S753" s="38"/>
      <c r="T753" s="8" t="str">
        <f t="shared" si="102"/>
        <v>O</v>
      </c>
      <c r="U753" s="8" t="e">
        <f t="shared" si="105"/>
        <v>#VALUE!</v>
      </c>
      <c r="V753" s="8" t="e">
        <f t="shared" si="106"/>
        <v>#VALUE!</v>
      </c>
      <c r="X753" s="4" t="str">
        <f t="shared" si="108"/>
        <v/>
      </c>
      <c r="Y753" s="4" t="str">
        <f t="shared" si="109"/>
        <v/>
      </c>
      <c r="Z753" s="4" t="str">
        <f t="shared" si="109"/>
        <v/>
      </c>
      <c r="AA753" s="4" t="str">
        <f t="shared" si="109"/>
        <v/>
      </c>
      <c r="AB753" s="4" t="str">
        <f t="shared" si="109"/>
        <v/>
      </c>
      <c r="AC753" s="4" t="str">
        <f t="shared" ref="Y753:AG781" si="110">IF(AC$7="N/A", "", COUNTIF($D753:$E753, "*" &amp; AC$7 &amp; "*"))</f>
        <v/>
      </c>
      <c r="AD753" s="4" t="str">
        <f t="shared" si="110"/>
        <v/>
      </c>
      <c r="AE753" s="4" t="str">
        <f t="shared" si="110"/>
        <v/>
      </c>
      <c r="AF753" s="4" t="str">
        <f t="shared" si="110"/>
        <v/>
      </c>
      <c r="AG753" s="4" t="str">
        <f t="shared" si="110"/>
        <v/>
      </c>
    </row>
    <row r="754" spans="1:33">
      <c r="A754" s="137">
        <f t="shared" si="107"/>
        <v>747</v>
      </c>
      <c r="B754" s="36">
        <f>TABLE!E748</f>
        <v>0</v>
      </c>
      <c r="C754" s="36">
        <f>TABLE!F748</f>
        <v>0</v>
      </c>
      <c r="D754" s="155">
        <f>TABLE!S748</f>
        <v>0</v>
      </c>
      <c r="E754" s="176" t="e">
        <f>INDEX(기업의이해[description],MATCH(B754,기업의이해[name],0))</f>
        <v>#N/A</v>
      </c>
      <c r="F754" s="179">
        <f>+TABLE!U748</f>
        <v>0</v>
      </c>
      <c r="G754" s="177" t="str">
        <f>TEXT(TABLE!R748,"0000-00-00")</f>
        <v>0000-00-00</v>
      </c>
      <c r="H754" s="59">
        <f>+TABLE!J748</f>
        <v>0</v>
      </c>
      <c r="I754" s="59">
        <f>+TABLE!K748</f>
        <v>0</v>
      </c>
      <c r="J754" s="59">
        <f>+TABLE!M748</f>
        <v>0</v>
      </c>
      <c r="K754" s="156">
        <f>+TABLE!P748</f>
        <v>0</v>
      </c>
      <c r="L754" s="156">
        <f>+TABLE!Q748</f>
        <v>0</v>
      </c>
      <c r="M754" s="138" t="str">
        <f>IFERROR(IF(MATCH($C754,'1. 개요'!$C$68:$C$78,0)&gt;0,"O"),"X")</f>
        <v>X</v>
      </c>
      <c r="N754" s="8" t="str">
        <f t="shared" si="103"/>
        <v>X</v>
      </c>
      <c r="O754" s="2" t="str" cm="1">
        <f t="array" ref="O754">IF($O$7="N/A",$N754,INDEX($P754:$S754,$O$2))</f>
        <v>X</v>
      </c>
      <c r="P754" s="38"/>
      <c r="Q754" s="1" t="str">
        <f t="shared" si="104"/>
        <v>O</v>
      </c>
      <c r="R754" s="38"/>
      <c r="S754" s="38"/>
      <c r="T754" s="8" t="str">
        <f t="shared" si="102"/>
        <v>O</v>
      </c>
      <c r="U754" s="8" t="e">
        <f t="shared" si="105"/>
        <v>#VALUE!</v>
      </c>
      <c r="V754" s="8" t="e">
        <f t="shared" si="106"/>
        <v>#VALUE!</v>
      </c>
      <c r="X754" s="4" t="str">
        <f t="shared" si="108"/>
        <v/>
      </c>
      <c r="Y754" s="4" t="str">
        <f t="shared" si="110"/>
        <v/>
      </c>
      <c r="Z754" s="4" t="str">
        <f t="shared" si="110"/>
        <v/>
      </c>
      <c r="AA754" s="4" t="str">
        <f t="shared" si="110"/>
        <v/>
      </c>
      <c r="AB754" s="4" t="str">
        <f t="shared" si="110"/>
        <v/>
      </c>
      <c r="AC754" s="4" t="str">
        <f t="shared" si="110"/>
        <v/>
      </c>
      <c r="AD754" s="4" t="str">
        <f t="shared" si="110"/>
        <v/>
      </c>
      <c r="AE754" s="4" t="str">
        <f t="shared" si="110"/>
        <v/>
      </c>
      <c r="AF754" s="4" t="str">
        <f t="shared" si="110"/>
        <v/>
      </c>
      <c r="AG754" s="4" t="str">
        <f t="shared" si="110"/>
        <v/>
      </c>
    </row>
    <row r="755" spans="1:33">
      <c r="A755" s="6">
        <f t="shared" si="107"/>
        <v>748</v>
      </c>
      <c r="B755" s="36">
        <f>TABLE!E749</f>
        <v>0</v>
      </c>
      <c r="C755" s="36">
        <f>TABLE!F749</f>
        <v>0</v>
      </c>
      <c r="D755" s="155">
        <f>TABLE!S749</f>
        <v>0</v>
      </c>
      <c r="E755" s="176" t="e">
        <f>INDEX(기업의이해[description],MATCH(B755,기업의이해[name],0))</f>
        <v>#N/A</v>
      </c>
      <c r="F755" s="179">
        <f>+TABLE!U749</f>
        <v>0</v>
      </c>
      <c r="G755" s="177" t="str">
        <f>TEXT(TABLE!R749,"0000-00-00")</f>
        <v>0000-00-00</v>
      </c>
      <c r="H755" s="59">
        <f>+TABLE!J749</f>
        <v>0</v>
      </c>
      <c r="I755" s="59">
        <f>+TABLE!K749</f>
        <v>0</v>
      </c>
      <c r="J755" s="59">
        <f>+TABLE!M749</f>
        <v>0</v>
      </c>
      <c r="K755" s="156">
        <f>+TABLE!P749</f>
        <v>0</v>
      </c>
      <c r="L755" s="156">
        <f>+TABLE!Q749</f>
        <v>0</v>
      </c>
      <c r="M755" s="138" t="str">
        <f>IFERROR(IF(MATCH($C755,'1. 개요'!$C$68:$C$78,0)&gt;0,"O"),"X")</f>
        <v>X</v>
      </c>
      <c r="N755" s="8" t="str">
        <f t="shared" si="103"/>
        <v>X</v>
      </c>
      <c r="O755" s="2" t="str" cm="1">
        <f t="array" ref="O755">IF($O$7="N/A",$N755,INDEX($P755:$S755,$O$2))</f>
        <v>X</v>
      </c>
      <c r="P755" s="38"/>
      <c r="Q755" s="1" t="str">
        <f t="shared" si="104"/>
        <v>O</v>
      </c>
      <c r="R755" s="38"/>
      <c r="S755" s="38"/>
      <c r="T755" s="8" t="str">
        <f t="shared" si="102"/>
        <v>O</v>
      </c>
      <c r="U755" s="8" t="e">
        <f t="shared" si="105"/>
        <v>#VALUE!</v>
      </c>
      <c r="V755" s="8" t="e">
        <f t="shared" si="106"/>
        <v>#VALUE!</v>
      </c>
      <c r="X755" s="4" t="str">
        <f t="shared" si="108"/>
        <v/>
      </c>
      <c r="Y755" s="4" t="str">
        <f t="shared" si="110"/>
        <v/>
      </c>
      <c r="Z755" s="4" t="str">
        <f t="shared" si="110"/>
        <v/>
      </c>
      <c r="AA755" s="4" t="str">
        <f t="shared" si="110"/>
        <v/>
      </c>
      <c r="AB755" s="4" t="str">
        <f t="shared" si="110"/>
        <v/>
      </c>
      <c r="AC755" s="4" t="str">
        <f t="shared" si="110"/>
        <v/>
      </c>
      <c r="AD755" s="4" t="str">
        <f t="shared" si="110"/>
        <v/>
      </c>
      <c r="AE755" s="4" t="str">
        <f t="shared" si="110"/>
        <v/>
      </c>
      <c r="AF755" s="4" t="str">
        <f t="shared" si="110"/>
        <v/>
      </c>
      <c r="AG755" s="4" t="str">
        <f t="shared" si="110"/>
        <v/>
      </c>
    </row>
    <row r="756" spans="1:33">
      <c r="A756" s="6">
        <f t="shared" si="107"/>
        <v>749</v>
      </c>
      <c r="B756" s="36">
        <f>TABLE!E750</f>
        <v>0</v>
      </c>
      <c r="C756" s="36">
        <f>TABLE!F750</f>
        <v>0</v>
      </c>
      <c r="D756" s="155">
        <f>TABLE!S750</f>
        <v>0</v>
      </c>
      <c r="E756" s="176" t="e">
        <f>INDEX(기업의이해[description],MATCH(B756,기업의이해[name],0))</f>
        <v>#N/A</v>
      </c>
      <c r="F756" s="179">
        <f>+TABLE!U750</f>
        <v>0</v>
      </c>
      <c r="G756" s="177" t="str">
        <f>TEXT(TABLE!R750,"0000-00-00")</f>
        <v>0000-00-00</v>
      </c>
      <c r="H756" s="59">
        <f>+TABLE!J750</f>
        <v>0</v>
      </c>
      <c r="I756" s="59">
        <f>+TABLE!K750</f>
        <v>0</v>
      </c>
      <c r="J756" s="59">
        <f>+TABLE!M750</f>
        <v>0</v>
      </c>
      <c r="K756" s="156">
        <f>+TABLE!P750</f>
        <v>0</v>
      </c>
      <c r="L756" s="156">
        <f>+TABLE!Q750</f>
        <v>0</v>
      </c>
      <c r="M756" s="138" t="str">
        <f>IFERROR(IF(MATCH($C756,'1. 개요'!$C$68:$C$78,0)&gt;0,"O"),"X")</f>
        <v>X</v>
      </c>
      <c r="N756" s="8" t="str">
        <f t="shared" si="103"/>
        <v>X</v>
      </c>
      <c r="O756" s="2" t="str" cm="1">
        <f t="array" ref="O756">IF($O$7="N/A",$N756,INDEX($P756:$S756,$O$2))</f>
        <v>X</v>
      </c>
      <c r="P756" s="38"/>
      <c r="Q756" s="1" t="str">
        <f t="shared" si="104"/>
        <v>O</v>
      </c>
      <c r="R756" s="38"/>
      <c r="S756" s="38"/>
      <c r="T756" s="8" t="str">
        <f t="shared" si="102"/>
        <v>O</v>
      </c>
      <c r="U756" s="8" t="e">
        <f t="shared" si="105"/>
        <v>#VALUE!</v>
      </c>
      <c r="V756" s="8" t="e">
        <f t="shared" si="106"/>
        <v>#VALUE!</v>
      </c>
      <c r="X756" s="4" t="str">
        <f t="shared" si="108"/>
        <v/>
      </c>
      <c r="Y756" s="4" t="str">
        <f t="shared" si="110"/>
        <v/>
      </c>
      <c r="Z756" s="4" t="str">
        <f t="shared" si="110"/>
        <v/>
      </c>
      <c r="AA756" s="4" t="str">
        <f t="shared" si="110"/>
        <v/>
      </c>
      <c r="AB756" s="4" t="str">
        <f t="shared" si="110"/>
        <v/>
      </c>
      <c r="AC756" s="4" t="str">
        <f t="shared" si="110"/>
        <v/>
      </c>
      <c r="AD756" s="4" t="str">
        <f t="shared" si="110"/>
        <v/>
      </c>
      <c r="AE756" s="4" t="str">
        <f t="shared" si="110"/>
        <v/>
      </c>
      <c r="AF756" s="4" t="str">
        <f t="shared" si="110"/>
        <v/>
      </c>
      <c r="AG756" s="4" t="str">
        <f t="shared" si="110"/>
        <v/>
      </c>
    </row>
    <row r="757" spans="1:33">
      <c r="A757" s="6">
        <f t="shared" si="107"/>
        <v>750</v>
      </c>
      <c r="B757" s="36">
        <f>TABLE!E751</f>
        <v>0</v>
      </c>
      <c r="C757" s="36">
        <f>TABLE!F751</f>
        <v>0</v>
      </c>
      <c r="D757" s="155">
        <f>TABLE!S751</f>
        <v>0</v>
      </c>
      <c r="E757" s="176" t="e">
        <f>INDEX(기업의이해[description],MATCH(B757,기업의이해[name],0))</f>
        <v>#N/A</v>
      </c>
      <c r="F757" s="179">
        <f>+TABLE!U751</f>
        <v>0</v>
      </c>
      <c r="G757" s="177" t="str">
        <f>TEXT(TABLE!R751,"0000-00-00")</f>
        <v>0000-00-00</v>
      </c>
      <c r="H757" s="59">
        <f>+TABLE!J751</f>
        <v>0</v>
      </c>
      <c r="I757" s="59">
        <f>+TABLE!K751</f>
        <v>0</v>
      </c>
      <c r="J757" s="59">
        <f>+TABLE!M751</f>
        <v>0</v>
      </c>
      <c r="K757" s="156">
        <f>+TABLE!P751</f>
        <v>0</v>
      </c>
      <c r="L757" s="156">
        <f>+TABLE!Q751</f>
        <v>0</v>
      </c>
      <c r="M757" s="138" t="str">
        <f>IFERROR(IF(MATCH($C757,'1. 개요'!$C$68:$C$78,0)&gt;0,"O"),"X")</f>
        <v>X</v>
      </c>
      <c r="N757" s="8" t="str">
        <f t="shared" si="103"/>
        <v>X</v>
      </c>
      <c r="O757" s="2" t="str" cm="1">
        <f t="array" ref="O757">IF($O$7="N/A",$N757,INDEX($P757:$S757,$O$2))</f>
        <v>X</v>
      </c>
      <c r="P757" s="38"/>
      <c r="Q757" s="1" t="str">
        <f t="shared" si="104"/>
        <v>O</v>
      </c>
      <c r="R757" s="38"/>
      <c r="S757" s="38"/>
      <c r="T757" s="8" t="str">
        <f t="shared" si="102"/>
        <v>O</v>
      </c>
      <c r="U757" s="8" t="e">
        <f t="shared" si="105"/>
        <v>#VALUE!</v>
      </c>
      <c r="V757" s="8" t="e">
        <f t="shared" si="106"/>
        <v>#VALUE!</v>
      </c>
      <c r="X757" s="4" t="str">
        <f t="shared" si="108"/>
        <v/>
      </c>
      <c r="Y757" s="4" t="str">
        <f t="shared" si="110"/>
        <v/>
      </c>
      <c r="Z757" s="4" t="str">
        <f t="shared" si="110"/>
        <v/>
      </c>
      <c r="AA757" s="4" t="str">
        <f t="shared" si="110"/>
        <v/>
      </c>
      <c r="AB757" s="4" t="str">
        <f t="shared" si="110"/>
        <v/>
      </c>
      <c r="AC757" s="4" t="str">
        <f t="shared" si="110"/>
        <v/>
      </c>
      <c r="AD757" s="4" t="str">
        <f t="shared" si="110"/>
        <v/>
      </c>
      <c r="AE757" s="4" t="str">
        <f t="shared" si="110"/>
        <v/>
      </c>
      <c r="AF757" s="4" t="str">
        <f t="shared" si="110"/>
        <v/>
      </c>
      <c r="AG757" s="4" t="str">
        <f t="shared" si="110"/>
        <v/>
      </c>
    </row>
    <row r="758" spans="1:33">
      <c r="A758" s="6">
        <f t="shared" si="107"/>
        <v>751</v>
      </c>
      <c r="B758" s="36">
        <f>TABLE!E752</f>
        <v>0</v>
      </c>
      <c r="C758" s="36">
        <f>TABLE!F752</f>
        <v>0</v>
      </c>
      <c r="D758" s="155">
        <f>TABLE!S752</f>
        <v>0</v>
      </c>
      <c r="E758" s="176" t="e">
        <f>INDEX(기업의이해[description],MATCH(B758,기업의이해[name],0))</f>
        <v>#N/A</v>
      </c>
      <c r="F758" s="179">
        <f>+TABLE!U752</f>
        <v>0</v>
      </c>
      <c r="G758" s="177" t="str">
        <f>TEXT(TABLE!R752,"0000-00-00")</f>
        <v>0000-00-00</v>
      </c>
      <c r="H758" s="59">
        <f>+TABLE!J752</f>
        <v>0</v>
      </c>
      <c r="I758" s="59">
        <f>+TABLE!K752</f>
        <v>0</v>
      </c>
      <c r="J758" s="59">
        <f>+TABLE!M752</f>
        <v>0</v>
      </c>
      <c r="K758" s="156">
        <f>+TABLE!P752</f>
        <v>0</v>
      </c>
      <c r="L758" s="156">
        <f>+TABLE!Q752</f>
        <v>0</v>
      </c>
      <c r="M758" s="138" t="str">
        <f>IFERROR(IF(MATCH($C758,'1. 개요'!$C$68:$C$78,0)&gt;0,"O"),"X")</f>
        <v>X</v>
      </c>
      <c r="N758" s="8" t="str">
        <f t="shared" si="103"/>
        <v>X</v>
      </c>
      <c r="O758" s="2" t="str" cm="1">
        <f t="array" ref="O758">IF($O$7="N/A",$N758,INDEX($P758:$S758,$O$2))</f>
        <v>X</v>
      </c>
      <c r="P758" s="38"/>
      <c r="Q758" s="1" t="str">
        <f t="shared" si="104"/>
        <v>O</v>
      </c>
      <c r="R758" s="38"/>
      <c r="S758" s="38"/>
      <c r="T758" s="8" t="str">
        <f t="shared" si="102"/>
        <v>O</v>
      </c>
      <c r="U758" s="8" t="e">
        <f t="shared" si="105"/>
        <v>#VALUE!</v>
      </c>
      <c r="V758" s="8" t="e">
        <f t="shared" si="106"/>
        <v>#VALUE!</v>
      </c>
      <c r="X758" s="4" t="str">
        <f t="shared" si="108"/>
        <v/>
      </c>
      <c r="Y758" s="4" t="str">
        <f t="shared" si="110"/>
        <v/>
      </c>
      <c r="Z758" s="4" t="str">
        <f t="shared" si="110"/>
        <v/>
      </c>
      <c r="AA758" s="4" t="str">
        <f t="shared" si="110"/>
        <v/>
      </c>
      <c r="AB758" s="4" t="str">
        <f t="shared" si="110"/>
        <v/>
      </c>
      <c r="AC758" s="4" t="str">
        <f t="shared" si="110"/>
        <v/>
      </c>
      <c r="AD758" s="4" t="str">
        <f t="shared" si="110"/>
        <v/>
      </c>
      <c r="AE758" s="4" t="str">
        <f t="shared" si="110"/>
        <v/>
      </c>
      <c r="AF758" s="4" t="str">
        <f t="shared" si="110"/>
        <v/>
      </c>
      <c r="AG758" s="4" t="str">
        <f t="shared" si="110"/>
        <v/>
      </c>
    </row>
    <row r="759" spans="1:33">
      <c r="A759" s="6">
        <f t="shared" si="107"/>
        <v>752</v>
      </c>
      <c r="B759" s="36">
        <f>TABLE!E753</f>
        <v>0</v>
      </c>
      <c r="C759" s="36">
        <f>TABLE!F753</f>
        <v>0</v>
      </c>
      <c r="D759" s="155">
        <f>TABLE!S753</f>
        <v>0</v>
      </c>
      <c r="E759" s="176" t="e">
        <f>INDEX(기업의이해[description],MATCH(B759,기업의이해[name],0))</f>
        <v>#N/A</v>
      </c>
      <c r="F759" s="179">
        <f>+TABLE!U753</f>
        <v>0</v>
      </c>
      <c r="G759" s="177" t="str">
        <f>TEXT(TABLE!R753,"0000-00-00")</f>
        <v>0000-00-00</v>
      </c>
      <c r="H759" s="59">
        <f>+TABLE!J753</f>
        <v>0</v>
      </c>
      <c r="I759" s="59">
        <f>+TABLE!K753</f>
        <v>0</v>
      </c>
      <c r="J759" s="59">
        <f>+TABLE!M753</f>
        <v>0</v>
      </c>
      <c r="K759" s="156">
        <f>+TABLE!P753</f>
        <v>0</v>
      </c>
      <c r="L759" s="156">
        <f>+TABLE!Q753</f>
        <v>0</v>
      </c>
      <c r="M759" s="138" t="str">
        <f>IFERROR(IF(MATCH($C759,'1. 개요'!$C$68:$C$78,0)&gt;0,"O"),"X")</f>
        <v>X</v>
      </c>
      <c r="N759" s="8" t="str">
        <f t="shared" si="103"/>
        <v>X</v>
      </c>
      <c r="O759" s="2" t="str" cm="1">
        <f t="array" ref="O759">IF($O$7="N/A",$N759,INDEX($P759:$S759,$O$2))</f>
        <v>X</v>
      </c>
      <c r="P759" s="38"/>
      <c r="Q759" s="1" t="str">
        <f t="shared" si="104"/>
        <v>O</v>
      </c>
      <c r="R759" s="38"/>
      <c r="S759" s="38"/>
      <c r="T759" s="8" t="str">
        <f t="shared" si="102"/>
        <v>O</v>
      </c>
      <c r="U759" s="8" t="e">
        <f t="shared" si="105"/>
        <v>#VALUE!</v>
      </c>
      <c r="V759" s="8" t="e">
        <f t="shared" si="106"/>
        <v>#VALUE!</v>
      </c>
      <c r="X759" s="4" t="str">
        <f t="shared" si="108"/>
        <v/>
      </c>
      <c r="Y759" s="4" t="str">
        <f t="shared" si="110"/>
        <v/>
      </c>
      <c r="Z759" s="4" t="str">
        <f t="shared" si="110"/>
        <v/>
      </c>
      <c r="AA759" s="4" t="str">
        <f t="shared" si="110"/>
        <v/>
      </c>
      <c r="AB759" s="4" t="str">
        <f t="shared" si="110"/>
        <v/>
      </c>
      <c r="AC759" s="4" t="str">
        <f t="shared" si="110"/>
        <v/>
      </c>
      <c r="AD759" s="4" t="str">
        <f t="shared" si="110"/>
        <v/>
      </c>
      <c r="AE759" s="4" t="str">
        <f t="shared" si="110"/>
        <v/>
      </c>
      <c r="AF759" s="4" t="str">
        <f t="shared" si="110"/>
        <v/>
      </c>
      <c r="AG759" s="4" t="str">
        <f t="shared" si="110"/>
        <v/>
      </c>
    </row>
    <row r="760" spans="1:33">
      <c r="A760" s="6">
        <f t="shared" si="107"/>
        <v>753</v>
      </c>
      <c r="B760" s="36">
        <f>TABLE!E754</f>
        <v>0</v>
      </c>
      <c r="C760" s="36">
        <f>TABLE!F754</f>
        <v>0</v>
      </c>
      <c r="D760" s="155">
        <f>TABLE!S754</f>
        <v>0</v>
      </c>
      <c r="E760" s="176" t="e">
        <f>INDEX(기업의이해[description],MATCH(B760,기업의이해[name],0))</f>
        <v>#N/A</v>
      </c>
      <c r="F760" s="179">
        <f>+TABLE!U754</f>
        <v>0</v>
      </c>
      <c r="G760" s="177" t="str">
        <f>TEXT(TABLE!R754,"0000-00-00")</f>
        <v>0000-00-00</v>
      </c>
      <c r="H760" s="59">
        <f>+TABLE!J754</f>
        <v>0</v>
      </c>
      <c r="I760" s="59">
        <f>+TABLE!K754</f>
        <v>0</v>
      </c>
      <c r="J760" s="59">
        <f>+TABLE!M754</f>
        <v>0</v>
      </c>
      <c r="K760" s="156">
        <f>+TABLE!P754</f>
        <v>0</v>
      </c>
      <c r="L760" s="156">
        <f>+TABLE!Q754</f>
        <v>0</v>
      </c>
      <c r="M760" s="138" t="str">
        <f>IFERROR(IF(MATCH($C760,'1. 개요'!$C$68:$C$78,0)&gt;0,"O"),"X")</f>
        <v>X</v>
      </c>
      <c r="N760" s="8" t="str">
        <f t="shared" si="103"/>
        <v>X</v>
      </c>
      <c r="O760" s="2" t="str" cm="1">
        <f t="array" ref="O760">IF($O$7="N/A",$N760,INDEX($P760:$S760,$O$2))</f>
        <v>X</v>
      </c>
      <c r="P760" s="38"/>
      <c r="Q760" s="1" t="str">
        <f t="shared" si="104"/>
        <v>O</v>
      </c>
      <c r="R760" s="38"/>
      <c r="S760" s="38"/>
      <c r="T760" s="8" t="str">
        <f t="shared" si="102"/>
        <v>O</v>
      </c>
      <c r="U760" s="8" t="e">
        <f t="shared" si="105"/>
        <v>#VALUE!</v>
      </c>
      <c r="V760" s="8" t="e">
        <f t="shared" si="106"/>
        <v>#VALUE!</v>
      </c>
      <c r="X760" s="4" t="str">
        <f t="shared" si="108"/>
        <v/>
      </c>
      <c r="Y760" s="4" t="str">
        <f t="shared" si="110"/>
        <v/>
      </c>
      <c r="Z760" s="4" t="str">
        <f t="shared" si="110"/>
        <v/>
      </c>
      <c r="AA760" s="4" t="str">
        <f t="shared" si="110"/>
        <v/>
      </c>
      <c r="AB760" s="4" t="str">
        <f t="shared" si="110"/>
        <v/>
      </c>
      <c r="AC760" s="4" t="str">
        <f t="shared" si="110"/>
        <v/>
      </c>
      <c r="AD760" s="4" t="str">
        <f t="shared" si="110"/>
        <v/>
      </c>
      <c r="AE760" s="4" t="str">
        <f t="shared" si="110"/>
        <v/>
      </c>
      <c r="AF760" s="4" t="str">
        <f t="shared" si="110"/>
        <v/>
      </c>
      <c r="AG760" s="4" t="str">
        <f t="shared" si="110"/>
        <v/>
      </c>
    </row>
    <row r="761" spans="1:33">
      <c r="A761" s="137">
        <f t="shared" si="107"/>
        <v>754</v>
      </c>
      <c r="B761" s="36">
        <f>TABLE!E755</f>
        <v>0</v>
      </c>
      <c r="C761" s="36">
        <f>TABLE!F755</f>
        <v>0</v>
      </c>
      <c r="D761" s="155">
        <f>TABLE!S755</f>
        <v>0</v>
      </c>
      <c r="E761" s="176" t="e">
        <f>INDEX(기업의이해[description],MATCH(B761,기업의이해[name],0))</f>
        <v>#N/A</v>
      </c>
      <c r="F761" s="179">
        <f>+TABLE!U755</f>
        <v>0</v>
      </c>
      <c r="G761" s="177" t="str">
        <f>TEXT(TABLE!R755,"0000-00-00")</f>
        <v>0000-00-00</v>
      </c>
      <c r="H761" s="59">
        <f>+TABLE!J755</f>
        <v>0</v>
      </c>
      <c r="I761" s="59">
        <f>+TABLE!K755</f>
        <v>0</v>
      </c>
      <c r="J761" s="59">
        <f>+TABLE!M755</f>
        <v>0</v>
      </c>
      <c r="K761" s="156">
        <f>+TABLE!P755</f>
        <v>0</v>
      </c>
      <c r="L761" s="156">
        <f>+TABLE!Q755</f>
        <v>0</v>
      </c>
      <c r="M761" s="138" t="str">
        <f>IFERROR(IF(MATCH($C761,'1. 개요'!$C$68:$C$78,0)&gt;0,"O"),"X")</f>
        <v>X</v>
      </c>
      <c r="N761" s="8" t="str">
        <f t="shared" si="103"/>
        <v>X</v>
      </c>
      <c r="O761" s="2" t="str" cm="1">
        <f t="array" ref="O761">IF($O$7="N/A",$N761,INDEX($P761:$S761,$O$2))</f>
        <v>X</v>
      </c>
      <c r="P761" s="38"/>
      <c r="Q761" s="1" t="str">
        <f t="shared" si="104"/>
        <v>O</v>
      </c>
      <c r="R761" s="38"/>
      <c r="S761" s="38"/>
      <c r="T761" s="8" t="str">
        <f t="shared" si="102"/>
        <v>O</v>
      </c>
      <c r="U761" s="8" t="e">
        <f t="shared" si="105"/>
        <v>#VALUE!</v>
      </c>
      <c r="V761" s="8" t="e">
        <f t="shared" si="106"/>
        <v>#VALUE!</v>
      </c>
      <c r="X761" s="4" t="str">
        <f t="shared" si="108"/>
        <v/>
      </c>
      <c r="Y761" s="4" t="str">
        <f t="shared" si="110"/>
        <v/>
      </c>
      <c r="Z761" s="4" t="str">
        <f t="shared" si="110"/>
        <v/>
      </c>
      <c r="AA761" s="4" t="str">
        <f t="shared" si="110"/>
        <v/>
      </c>
      <c r="AB761" s="4" t="str">
        <f t="shared" si="110"/>
        <v/>
      </c>
      <c r="AC761" s="4" t="str">
        <f t="shared" si="110"/>
        <v/>
      </c>
      <c r="AD761" s="4" t="str">
        <f t="shared" si="110"/>
        <v/>
      </c>
      <c r="AE761" s="4" t="str">
        <f t="shared" si="110"/>
        <v/>
      </c>
      <c r="AF761" s="4" t="str">
        <f t="shared" si="110"/>
        <v/>
      </c>
      <c r="AG761" s="4" t="str">
        <f t="shared" si="110"/>
        <v/>
      </c>
    </row>
    <row r="762" spans="1:33">
      <c r="A762" s="6">
        <f t="shared" si="107"/>
        <v>755</v>
      </c>
      <c r="B762" s="36">
        <f>TABLE!E756</f>
        <v>0</v>
      </c>
      <c r="C762" s="36">
        <f>TABLE!F756</f>
        <v>0</v>
      </c>
      <c r="D762" s="155">
        <f>TABLE!S756</f>
        <v>0</v>
      </c>
      <c r="E762" s="176" t="e">
        <f>INDEX(기업의이해[description],MATCH(B762,기업의이해[name],0))</f>
        <v>#N/A</v>
      </c>
      <c r="F762" s="179">
        <f>+TABLE!U756</f>
        <v>0</v>
      </c>
      <c r="G762" s="177" t="str">
        <f>TEXT(TABLE!R756,"0000-00-00")</f>
        <v>0000-00-00</v>
      </c>
      <c r="H762" s="59">
        <f>+TABLE!J756</f>
        <v>0</v>
      </c>
      <c r="I762" s="59">
        <f>+TABLE!K756</f>
        <v>0</v>
      </c>
      <c r="J762" s="59">
        <f>+TABLE!M756</f>
        <v>0</v>
      </c>
      <c r="K762" s="156">
        <f>+TABLE!P756</f>
        <v>0</v>
      </c>
      <c r="L762" s="156">
        <f>+TABLE!Q756</f>
        <v>0</v>
      </c>
      <c r="M762" s="138" t="str">
        <f>IFERROR(IF(MATCH($C762,'1. 개요'!$C$68:$C$78,0)&gt;0,"O"),"X")</f>
        <v>X</v>
      </c>
      <c r="N762" s="8" t="str">
        <f t="shared" si="103"/>
        <v>X</v>
      </c>
      <c r="O762" s="2" t="str" cm="1">
        <f t="array" ref="O762">IF($O$7="N/A",$N762,INDEX($P762:$S762,$O$2))</f>
        <v>X</v>
      </c>
      <c r="P762" s="38"/>
      <c r="Q762" s="1" t="str">
        <f t="shared" si="104"/>
        <v>O</v>
      </c>
      <c r="R762" s="38"/>
      <c r="S762" s="38"/>
      <c r="T762" s="8" t="str">
        <f t="shared" si="102"/>
        <v>O</v>
      </c>
      <c r="U762" s="8" t="e">
        <f t="shared" si="105"/>
        <v>#VALUE!</v>
      </c>
      <c r="V762" s="8" t="e">
        <f t="shared" si="106"/>
        <v>#VALUE!</v>
      </c>
      <c r="X762" s="4" t="str">
        <f t="shared" si="108"/>
        <v/>
      </c>
      <c r="Y762" s="4" t="str">
        <f t="shared" si="110"/>
        <v/>
      </c>
      <c r="Z762" s="4" t="str">
        <f t="shared" si="110"/>
        <v/>
      </c>
      <c r="AA762" s="4" t="str">
        <f t="shared" si="110"/>
        <v/>
      </c>
      <c r="AB762" s="4" t="str">
        <f t="shared" si="110"/>
        <v/>
      </c>
      <c r="AC762" s="4" t="str">
        <f t="shared" si="110"/>
        <v/>
      </c>
      <c r="AD762" s="4" t="str">
        <f t="shared" si="110"/>
        <v/>
      </c>
      <c r="AE762" s="4" t="str">
        <f t="shared" si="110"/>
        <v/>
      </c>
      <c r="AF762" s="4" t="str">
        <f t="shared" si="110"/>
        <v/>
      </c>
      <c r="AG762" s="4" t="str">
        <f t="shared" si="110"/>
        <v/>
      </c>
    </row>
    <row r="763" spans="1:33">
      <c r="A763" s="6">
        <f t="shared" si="107"/>
        <v>756</v>
      </c>
      <c r="B763" s="36">
        <f>TABLE!E757</f>
        <v>0</v>
      </c>
      <c r="C763" s="36">
        <f>TABLE!F757</f>
        <v>0</v>
      </c>
      <c r="D763" s="155">
        <f>TABLE!S757</f>
        <v>0</v>
      </c>
      <c r="E763" s="176" t="e">
        <f>INDEX(기업의이해[description],MATCH(B763,기업의이해[name],0))</f>
        <v>#N/A</v>
      </c>
      <c r="F763" s="179">
        <f>+TABLE!U757</f>
        <v>0</v>
      </c>
      <c r="G763" s="177" t="str">
        <f>TEXT(TABLE!R757,"0000-00-00")</f>
        <v>0000-00-00</v>
      </c>
      <c r="H763" s="59">
        <f>+TABLE!J757</f>
        <v>0</v>
      </c>
      <c r="I763" s="59">
        <f>+TABLE!K757</f>
        <v>0</v>
      </c>
      <c r="J763" s="59">
        <f>+TABLE!M757</f>
        <v>0</v>
      </c>
      <c r="K763" s="156">
        <f>+TABLE!P757</f>
        <v>0</v>
      </c>
      <c r="L763" s="156">
        <f>+TABLE!Q757</f>
        <v>0</v>
      </c>
      <c r="M763" s="138" t="str">
        <f>IFERROR(IF(MATCH($C763,'1. 개요'!$C$68:$C$78,0)&gt;0,"O"),"X")</f>
        <v>X</v>
      </c>
      <c r="N763" s="8" t="str">
        <f t="shared" si="103"/>
        <v>X</v>
      </c>
      <c r="O763" s="2" t="str" cm="1">
        <f t="array" ref="O763">IF($O$7="N/A",$N763,INDEX($P763:$S763,$O$2))</f>
        <v>X</v>
      </c>
      <c r="P763" s="38"/>
      <c r="Q763" s="1" t="str">
        <f t="shared" si="104"/>
        <v>O</v>
      </c>
      <c r="R763" s="38"/>
      <c r="S763" s="38"/>
      <c r="T763" s="8" t="str">
        <f t="shared" si="102"/>
        <v>O</v>
      </c>
      <c r="U763" s="8" t="e">
        <f t="shared" si="105"/>
        <v>#VALUE!</v>
      </c>
      <c r="V763" s="8" t="e">
        <f t="shared" si="106"/>
        <v>#VALUE!</v>
      </c>
      <c r="X763" s="4" t="str">
        <f t="shared" si="108"/>
        <v/>
      </c>
      <c r="Y763" s="4" t="str">
        <f t="shared" si="110"/>
        <v/>
      </c>
      <c r="Z763" s="4" t="str">
        <f t="shared" si="110"/>
        <v/>
      </c>
      <c r="AA763" s="4" t="str">
        <f t="shared" si="110"/>
        <v/>
      </c>
      <c r="AB763" s="4" t="str">
        <f t="shared" si="110"/>
        <v/>
      </c>
      <c r="AC763" s="4" t="str">
        <f t="shared" si="110"/>
        <v/>
      </c>
      <c r="AD763" s="4" t="str">
        <f t="shared" si="110"/>
        <v/>
      </c>
      <c r="AE763" s="4" t="str">
        <f t="shared" si="110"/>
        <v/>
      </c>
      <c r="AF763" s="4" t="str">
        <f t="shared" si="110"/>
        <v/>
      </c>
      <c r="AG763" s="4" t="str">
        <f t="shared" si="110"/>
        <v/>
      </c>
    </row>
    <row r="764" spans="1:33">
      <c r="A764" s="6">
        <f t="shared" si="107"/>
        <v>757</v>
      </c>
      <c r="B764" s="36">
        <f>TABLE!E758</f>
        <v>0</v>
      </c>
      <c r="C764" s="36">
        <f>TABLE!F758</f>
        <v>0</v>
      </c>
      <c r="D764" s="155">
        <f>TABLE!S758</f>
        <v>0</v>
      </c>
      <c r="E764" s="176" t="e">
        <f>INDEX(기업의이해[description],MATCH(B764,기업의이해[name],0))</f>
        <v>#N/A</v>
      </c>
      <c r="F764" s="179">
        <f>+TABLE!U758</f>
        <v>0</v>
      </c>
      <c r="G764" s="177" t="str">
        <f>TEXT(TABLE!R758,"0000-00-00")</f>
        <v>0000-00-00</v>
      </c>
      <c r="H764" s="59">
        <f>+TABLE!J758</f>
        <v>0</v>
      </c>
      <c r="I764" s="59">
        <f>+TABLE!K758</f>
        <v>0</v>
      </c>
      <c r="J764" s="59">
        <f>+TABLE!M758</f>
        <v>0</v>
      </c>
      <c r="K764" s="156">
        <f>+TABLE!P758</f>
        <v>0</v>
      </c>
      <c r="L764" s="156">
        <f>+TABLE!Q758</f>
        <v>0</v>
      </c>
      <c r="M764" s="138" t="str">
        <f>IFERROR(IF(MATCH($C764,'1. 개요'!$C$68:$C$78,0)&gt;0,"O"),"X")</f>
        <v>X</v>
      </c>
      <c r="N764" s="8" t="str">
        <f t="shared" si="103"/>
        <v>X</v>
      </c>
      <c r="O764" s="2" t="str" cm="1">
        <f t="array" ref="O764">IF($O$7="N/A",$N764,INDEX($P764:$S764,$O$2))</f>
        <v>X</v>
      </c>
      <c r="P764" s="38"/>
      <c r="Q764" s="1" t="str">
        <f t="shared" si="104"/>
        <v>O</v>
      </c>
      <c r="R764" s="38"/>
      <c r="S764" s="38"/>
      <c r="T764" s="8" t="str">
        <f t="shared" si="102"/>
        <v>O</v>
      </c>
      <c r="U764" s="8" t="e">
        <f t="shared" si="105"/>
        <v>#VALUE!</v>
      </c>
      <c r="V764" s="8" t="e">
        <f t="shared" si="106"/>
        <v>#VALUE!</v>
      </c>
      <c r="X764" s="4" t="str">
        <f t="shared" si="108"/>
        <v/>
      </c>
      <c r="Y764" s="4" t="str">
        <f t="shared" si="110"/>
        <v/>
      </c>
      <c r="Z764" s="4" t="str">
        <f t="shared" si="110"/>
        <v/>
      </c>
      <c r="AA764" s="4" t="str">
        <f t="shared" si="110"/>
        <v/>
      </c>
      <c r="AB764" s="4" t="str">
        <f t="shared" si="110"/>
        <v/>
      </c>
      <c r="AC764" s="4" t="str">
        <f t="shared" si="110"/>
        <v/>
      </c>
      <c r="AD764" s="4" t="str">
        <f t="shared" si="110"/>
        <v/>
      </c>
      <c r="AE764" s="4" t="str">
        <f t="shared" si="110"/>
        <v/>
      </c>
      <c r="AF764" s="4" t="str">
        <f t="shared" si="110"/>
        <v/>
      </c>
      <c r="AG764" s="4" t="str">
        <f t="shared" si="110"/>
        <v/>
      </c>
    </row>
    <row r="765" spans="1:33">
      <c r="A765" s="6">
        <f t="shared" si="107"/>
        <v>758</v>
      </c>
      <c r="B765" s="36">
        <f>TABLE!E759</f>
        <v>0</v>
      </c>
      <c r="C765" s="36">
        <f>TABLE!F759</f>
        <v>0</v>
      </c>
      <c r="D765" s="155">
        <f>TABLE!S759</f>
        <v>0</v>
      </c>
      <c r="E765" s="176" t="e">
        <f>INDEX(기업의이해[description],MATCH(B765,기업의이해[name],0))</f>
        <v>#N/A</v>
      </c>
      <c r="F765" s="179">
        <f>+TABLE!U759</f>
        <v>0</v>
      </c>
      <c r="G765" s="177" t="str">
        <f>TEXT(TABLE!R759,"0000-00-00")</f>
        <v>0000-00-00</v>
      </c>
      <c r="H765" s="59">
        <f>+TABLE!J759</f>
        <v>0</v>
      </c>
      <c r="I765" s="59">
        <f>+TABLE!K759</f>
        <v>0</v>
      </c>
      <c r="J765" s="59">
        <f>+TABLE!M759</f>
        <v>0</v>
      </c>
      <c r="K765" s="156">
        <f>+TABLE!P759</f>
        <v>0</v>
      </c>
      <c r="L765" s="156">
        <f>+TABLE!Q759</f>
        <v>0</v>
      </c>
      <c r="M765" s="138" t="str">
        <f>IFERROR(IF(MATCH($C765,'1. 개요'!$C$68:$C$78,0)&gt;0,"O"),"X")</f>
        <v>X</v>
      </c>
      <c r="N765" s="8" t="str">
        <f t="shared" si="103"/>
        <v>X</v>
      </c>
      <c r="O765" s="2" t="str" cm="1">
        <f t="array" ref="O765">IF($O$7="N/A",$N765,INDEX($P765:$S765,$O$2))</f>
        <v>X</v>
      </c>
      <c r="P765" s="38"/>
      <c r="Q765" s="1" t="str">
        <f t="shared" si="104"/>
        <v>O</v>
      </c>
      <c r="R765" s="38"/>
      <c r="S765" s="38"/>
      <c r="T765" s="8" t="str">
        <f t="shared" si="102"/>
        <v>O</v>
      </c>
      <c r="U765" s="8" t="e">
        <f t="shared" si="105"/>
        <v>#VALUE!</v>
      </c>
      <c r="V765" s="8" t="e">
        <f t="shared" si="106"/>
        <v>#VALUE!</v>
      </c>
      <c r="X765" s="4" t="str">
        <f t="shared" si="108"/>
        <v/>
      </c>
      <c r="Y765" s="4" t="str">
        <f t="shared" si="110"/>
        <v/>
      </c>
      <c r="Z765" s="4" t="str">
        <f t="shared" si="110"/>
        <v/>
      </c>
      <c r="AA765" s="4" t="str">
        <f t="shared" si="110"/>
        <v/>
      </c>
      <c r="AB765" s="4" t="str">
        <f t="shared" si="110"/>
        <v/>
      </c>
      <c r="AC765" s="4" t="str">
        <f t="shared" si="110"/>
        <v/>
      </c>
      <c r="AD765" s="4" t="str">
        <f t="shared" si="110"/>
        <v/>
      </c>
      <c r="AE765" s="4" t="str">
        <f t="shared" si="110"/>
        <v/>
      </c>
      <c r="AF765" s="4" t="str">
        <f t="shared" si="110"/>
        <v/>
      </c>
      <c r="AG765" s="4" t="str">
        <f t="shared" si="110"/>
        <v/>
      </c>
    </row>
    <row r="766" spans="1:33">
      <c r="A766" s="6">
        <f t="shared" si="107"/>
        <v>759</v>
      </c>
      <c r="B766" s="36">
        <f>TABLE!E760</f>
        <v>0</v>
      </c>
      <c r="C766" s="36">
        <f>TABLE!F760</f>
        <v>0</v>
      </c>
      <c r="D766" s="155">
        <f>TABLE!S760</f>
        <v>0</v>
      </c>
      <c r="E766" s="176" t="e">
        <f>INDEX(기업의이해[description],MATCH(B766,기업의이해[name],0))</f>
        <v>#N/A</v>
      </c>
      <c r="F766" s="179">
        <f>+TABLE!U760</f>
        <v>0</v>
      </c>
      <c r="G766" s="177" t="str">
        <f>TEXT(TABLE!R760,"0000-00-00")</f>
        <v>0000-00-00</v>
      </c>
      <c r="H766" s="59">
        <f>+TABLE!J760</f>
        <v>0</v>
      </c>
      <c r="I766" s="59">
        <f>+TABLE!K760</f>
        <v>0</v>
      </c>
      <c r="J766" s="59">
        <f>+TABLE!M760</f>
        <v>0</v>
      </c>
      <c r="K766" s="156">
        <f>+TABLE!P760</f>
        <v>0</v>
      </c>
      <c r="L766" s="156">
        <f>+TABLE!Q760</f>
        <v>0</v>
      </c>
      <c r="M766" s="138" t="str">
        <f>IFERROR(IF(MATCH($C766,'1. 개요'!$C$68:$C$78,0)&gt;0,"O"),"X")</f>
        <v>X</v>
      </c>
      <c r="N766" s="8" t="str">
        <f t="shared" si="103"/>
        <v>X</v>
      </c>
      <c r="O766" s="2" t="str" cm="1">
        <f t="array" ref="O766">IF($O$7="N/A",$N766,INDEX($P766:$S766,$O$2))</f>
        <v>X</v>
      </c>
      <c r="P766" s="38"/>
      <c r="Q766" s="1" t="str">
        <f t="shared" si="104"/>
        <v>O</v>
      </c>
      <c r="R766" s="38"/>
      <c r="S766" s="38"/>
      <c r="T766" s="8" t="str">
        <f t="shared" si="102"/>
        <v>O</v>
      </c>
      <c r="U766" s="8" t="e">
        <f t="shared" si="105"/>
        <v>#VALUE!</v>
      </c>
      <c r="V766" s="8" t="e">
        <f t="shared" si="106"/>
        <v>#VALUE!</v>
      </c>
      <c r="X766" s="4" t="str">
        <f t="shared" si="108"/>
        <v/>
      </c>
      <c r="Y766" s="4" t="str">
        <f t="shared" si="110"/>
        <v/>
      </c>
      <c r="Z766" s="4" t="str">
        <f t="shared" si="110"/>
        <v/>
      </c>
      <c r="AA766" s="4" t="str">
        <f t="shared" si="110"/>
        <v/>
      </c>
      <c r="AB766" s="4" t="str">
        <f t="shared" si="110"/>
        <v/>
      </c>
      <c r="AC766" s="4" t="str">
        <f t="shared" si="110"/>
        <v/>
      </c>
      <c r="AD766" s="4" t="str">
        <f t="shared" si="110"/>
        <v/>
      </c>
      <c r="AE766" s="4" t="str">
        <f t="shared" si="110"/>
        <v/>
      </c>
      <c r="AF766" s="4" t="str">
        <f t="shared" si="110"/>
        <v/>
      </c>
      <c r="AG766" s="4" t="str">
        <f t="shared" si="110"/>
        <v/>
      </c>
    </row>
    <row r="767" spans="1:33">
      <c r="A767" s="6">
        <f t="shared" si="107"/>
        <v>760</v>
      </c>
      <c r="B767" s="36">
        <f>TABLE!E761</f>
        <v>0</v>
      </c>
      <c r="C767" s="36">
        <f>TABLE!F761</f>
        <v>0</v>
      </c>
      <c r="D767" s="155">
        <f>TABLE!S761</f>
        <v>0</v>
      </c>
      <c r="E767" s="176" t="e">
        <f>INDEX(기업의이해[description],MATCH(B767,기업의이해[name],0))</f>
        <v>#N/A</v>
      </c>
      <c r="F767" s="179">
        <f>+TABLE!U761</f>
        <v>0</v>
      </c>
      <c r="G767" s="177" t="str">
        <f>TEXT(TABLE!R761,"0000-00-00")</f>
        <v>0000-00-00</v>
      </c>
      <c r="H767" s="59">
        <f>+TABLE!J761</f>
        <v>0</v>
      </c>
      <c r="I767" s="59">
        <f>+TABLE!K761</f>
        <v>0</v>
      </c>
      <c r="J767" s="59">
        <f>+TABLE!M761</f>
        <v>0</v>
      </c>
      <c r="K767" s="156">
        <f>+TABLE!P761</f>
        <v>0</v>
      </c>
      <c r="L767" s="156">
        <f>+TABLE!Q761</f>
        <v>0</v>
      </c>
      <c r="M767" s="138" t="str">
        <f>IFERROR(IF(MATCH($C767,'1. 개요'!$C$68:$C$78,0)&gt;0,"O"),"X")</f>
        <v>X</v>
      </c>
      <c r="N767" s="8" t="str">
        <f t="shared" si="103"/>
        <v>X</v>
      </c>
      <c r="O767" s="2" t="str" cm="1">
        <f t="array" ref="O767">IF($O$7="N/A",$N767,INDEX($P767:$S767,$O$2))</f>
        <v>X</v>
      </c>
      <c r="P767" s="38"/>
      <c r="Q767" s="1" t="str">
        <f t="shared" si="104"/>
        <v>O</v>
      </c>
      <c r="R767" s="38"/>
      <c r="S767" s="38"/>
      <c r="T767" s="8" t="str">
        <f t="shared" si="102"/>
        <v>O</v>
      </c>
      <c r="U767" s="8" t="e">
        <f t="shared" si="105"/>
        <v>#VALUE!</v>
      </c>
      <c r="V767" s="8" t="e">
        <f t="shared" si="106"/>
        <v>#VALUE!</v>
      </c>
      <c r="X767" s="4" t="str">
        <f t="shared" si="108"/>
        <v/>
      </c>
      <c r="Y767" s="4" t="str">
        <f t="shared" si="110"/>
        <v/>
      </c>
      <c r="Z767" s="4" t="str">
        <f t="shared" si="110"/>
        <v/>
      </c>
      <c r="AA767" s="4" t="str">
        <f t="shared" si="110"/>
        <v/>
      </c>
      <c r="AB767" s="4" t="str">
        <f t="shared" si="110"/>
        <v/>
      </c>
      <c r="AC767" s="4" t="str">
        <f t="shared" si="110"/>
        <v/>
      </c>
      <c r="AD767" s="4" t="str">
        <f t="shared" si="110"/>
        <v/>
      </c>
      <c r="AE767" s="4" t="str">
        <f t="shared" si="110"/>
        <v/>
      </c>
      <c r="AF767" s="4" t="str">
        <f t="shared" si="110"/>
        <v/>
      </c>
      <c r="AG767" s="4" t="str">
        <f t="shared" si="110"/>
        <v/>
      </c>
    </row>
    <row r="768" spans="1:33">
      <c r="A768" s="6">
        <f t="shared" si="107"/>
        <v>761</v>
      </c>
      <c r="B768" s="36">
        <f>TABLE!E762</f>
        <v>0</v>
      </c>
      <c r="C768" s="36">
        <f>TABLE!F762</f>
        <v>0</v>
      </c>
      <c r="D768" s="155">
        <f>TABLE!S762</f>
        <v>0</v>
      </c>
      <c r="E768" s="176" t="e">
        <f>INDEX(기업의이해[description],MATCH(B768,기업의이해[name],0))</f>
        <v>#N/A</v>
      </c>
      <c r="F768" s="179">
        <f>+TABLE!U762</f>
        <v>0</v>
      </c>
      <c r="G768" s="177" t="str">
        <f>TEXT(TABLE!R762,"0000-00-00")</f>
        <v>0000-00-00</v>
      </c>
      <c r="H768" s="59">
        <f>+TABLE!J762</f>
        <v>0</v>
      </c>
      <c r="I768" s="59">
        <f>+TABLE!K762</f>
        <v>0</v>
      </c>
      <c r="J768" s="59">
        <f>+TABLE!M762</f>
        <v>0</v>
      </c>
      <c r="K768" s="156">
        <f>+TABLE!P762</f>
        <v>0</v>
      </c>
      <c r="L768" s="156">
        <f>+TABLE!Q762</f>
        <v>0</v>
      </c>
      <c r="M768" s="138" t="str">
        <f>IFERROR(IF(MATCH($C768,'1. 개요'!$C$68:$C$78,0)&gt;0,"O"),"X")</f>
        <v>X</v>
      </c>
      <c r="N768" s="8" t="str">
        <f t="shared" si="103"/>
        <v>X</v>
      </c>
      <c r="O768" s="2" t="str" cm="1">
        <f t="array" ref="O768">IF($O$7="N/A",$N768,INDEX($P768:$S768,$O$2))</f>
        <v>X</v>
      </c>
      <c r="P768" s="38"/>
      <c r="Q768" s="1" t="str">
        <f t="shared" si="104"/>
        <v>O</v>
      </c>
      <c r="R768" s="38"/>
      <c r="S768" s="38"/>
      <c r="T768" s="8" t="str">
        <f t="shared" si="102"/>
        <v>O</v>
      </c>
      <c r="U768" s="8" t="e">
        <f t="shared" si="105"/>
        <v>#VALUE!</v>
      </c>
      <c r="V768" s="8" t="e">
        <f t="shared" si="106"/>
        <v>#VALUE!</v>
      </c>
      <c r="X768" s="4" t="str">
        <f t="shared" si="108"/>
        <v/>
      </c>
      <c r="Y768" s="4" t="str">
        <f t="shared" si="110"/>
        <v/>
      </c>
      <c r="Z768" s="4" t="str">
        <f t="shared" si="110"/>
        <v/>
      </c>
      <c r="AA768" s="4" t="str">
        <f t="shared" si="110"/>
        <v/>
      </c>
      <c r="AB768" s="4" t="str">
        <f t="shared" si="110"/>
        <v/>
      </c>
      <c r="AC768" s="4" t="str">
        <f t="shared" si="110"/>
        <v/>
      </c>
      <c r="AD768" s="4" t="str">
        <f t="shared" si="110"/>
        <v/>
      </c>
      <c r="AE768" s="4" t="str">
        <f t="shared" si="110"/>
        <v/>
      </c>
      <c r="AF768" s="4" t="str">
        <f t="shared" si="110"/>
        <v/>
      </c>
      <c r="AG768" s="4" t="str">
        <f t="shared" si="110"/>
        <v/>
      </c>
    </row>
    <row r="769" spans="1:33">
      <c r="A769" s="6">
        <f t="shared" si="107"/>
        <v>762</v>
      </c>
      <c r="B769" s="36">
        <f>TABLE!E763</f>
        <v>0</v>
      </c>
      <c r="C769" s="36">
        <f>TABLE!F763</f>
        <v>0</v>
      </c>
      <c r="D769" s="155">
        <f>TABLE!S763</f>
        <v>0</v>
      </c>
      <c r="E769" s="176" t="e">
        <f>INDEX(기업의이해[description],MATCH(B769,기업의이해[name],0))</f>
        <v>#N/A</v>
      </c>
      <c r="F769" s="179">
        <f>+TABLE!U763</f>
        <v>0</v>
      </c>
      <c r="G769" s="177" t="str">
        <f>TEXT(TABLE!R763,"0000-00-00")</f>
        <v>0000-00-00</v>
      </c>
      <c r="H769" s="59">
        <f>+TABLE!J763</f>
        <v>0</v>
      </c>
      <c r="I769" s="59">
        <f>+TABLE!K763</f>
        <v>0</v>
      </c>
      <c r="J769" s="59">
        <f>+TABLE!M763</f>
        <v>0</v>
      </c>
      <c r="K769" s="156">
        <f>+TABLE!P763</f>
        <v>0</v>
      </c>
      <c r="L769" s="156">
        <f>+TABLE!Q763</f>
        <v>0</v>
      </c>
      <c r="M769" s="138" t="str">
        <f>IFERROR(IF(MATCH($C769,'1. 개요'!$C$68:$C$78,0)&gt;0,"O"),"X")</f>
        <v>X</v>
      </c>
      <c r="N769" s="8" t="str">
        <f t="shared" si="103"/>
        <v>X</v>
      </c>
      <c r="O769" s="2" t="str" cm="1">
        <f t="array" ref="O769">IF($O$7="N/A",$N769,INDEX($P769:$S769,$O$2))</f>
        <v>X</v>
      </c>
      <c r="P769" s="38"/>
      <c r="Q769" s="1" t="str">
        <f t="shared" si="104"/>
        <v>O</v>
      </c>
      <c r="R769" s="38"/>
      <c r="S769" s="38"/>
      <c r="T769" s="8" t="str">
        <f t="shared" si="102"/>
        <v>O</v>
      </c>
      <c r="U769" s="8" t="e">
        <f t="shared" si="105"/>
        <v>#VALUE!</v>
      </c>
      <c r="V769" s="8" t="e">
        <f t="shared" si="106"/>
        <v>#VALUE!</v>
      </c>
      <c r="X769" s="4" t="str">
        <f t="shared" si="108"/>
        <v/>
      </c>
      <c r="Y769" s="4" t="str">
        <f t="shared" si="110"/>
        <v/>
      </c>
      <c r="Z769" s="4" t="str">
        <f t="shared" si="110"/>
        <v/>
      </c>
      <c r="AA769" s="4" t="str">
        <f t="shared" si="110"/>
        <v/>
      </c>
      <c r="AB769" s="4" t="str">
        <f t="shared" si="110"/>
        <v/>
      </c>
      <c r="AC769" s="4" t="str">
        <f t="shared" si="110"/>
        <v/>
      </c>
      <c r="AD769" s="4" t="str">
        <f t="shared" si="110"/>
        <v/>
      </c>
      <c r="AE769" s="4" t="str">
        <f t="shared" si="110"/>
        <v/>
      </c>
      <c r="AF769" s="4" t="str">
        <f t="shared" si="110"/>
        <v/>
      </c>
      <c r="AG769" s="4" t="str">
        <f t="shared" si="110"/>
        <v/>
      </c>
    </row>
    <row r="770" spans="1:33">
      <c r="A770" s="6">
        <f t="shared" si="107"/>
        <v>763</v>
      </c>
      <c r="B770" s="36">
        <f>TABLE!E764</f>
        <v>0</v>
      </c>
      <c r="C770" s="36">
        <f>TABLE!F764</f>
        <v>0</v>
      </c>
      <c r="D770" s="155">
        <f>TABLE!S764</f>
        <v>0</v>
      </c>
      <c r="E770" s="176" t="e">
        <f>INDEX(기업의이해[description],MATCH(B770,기업의이해[name],0))</f>
        <v>#N/A</v>
      </c>
      <c r="F770" s="179">
        <f>+TABLE!U764</f>
        <v>0</v>
      </c>
      <c r="G770" s="177" t="str">
        <f>TEXT(TABLE!R764,"0000-00-00")</f>
        <v>0000-00-00</v>
      </c>
      <c r="H770" s="59">
        <f>+TABLE!J764</f>
        <v>0</v>
      </c>
      <c r="I770" s="59">
        <f>+TABLE!K764</f>
        <v>0</v>
      </c>
      <c r="J770" s="59">
        <f>+TABLE!M764</f>
        <v>0</v>
      </c>
      <c r="K770" s="156">
        <f>+TABLE!P764</f>
        <v>0</v>
      </c>
      <c r="L770" s="156">
        <f>+TABLE!Q764</f>
        <v>0</v>
      </c>
      <c r="M770" s="138" t="str">
        <f>IFERROR(IF(MATCH($C770,'1. 개요'!$C$68:$C$78,0)&gt;0,"O"),"X")</f>
        <v>X</v>
      </c>
      <c r="N770" s="8" t="str">
        <f t="shared" si="103"/>
        <v>X</v>
      </c>
      <c r="O770" s="2" t="str" cm="1">
        <f t="array" ref="O770">IF($O$7="N/A",$N770,INDEX($P770:$S770,$O$2))</f>
        <v>X</v>
      </c>
      <c r="P770" s="38"/>
      <c r="Q770" s="1" t="str">
        <f t="shared" si="104"/>
        <v>O</v>
      </c>
      <c r="R770" s="38"/>
      <c r="S770" s="38"/>
      <c r="T770" s="8" t="str">
        <f t="shared" si="102"/>
        <v>O</v>
      </c>
      <c r="U770" s="8" t="e">
        <f t="shared" si="105"/>
        <v>#VALUE!</v>
      </c>
      <c r="V770" s="8" t="e">
        <f t="shared" si="106"/>
        <v>#VALUE!</v>
      </c>
      <c r="X770" s="4" t="str">
        <f t="shared" si="108"/>
        <v/>
      </c>
      <c r="Y770" s="4" t="str">
        <f t="shared" si="110"/>
        <v/>
      </c>
      <c r="Z770" s="4" t="str">
        <f t="shared" si="110"/>
        <v/>
      </c>
      <c r="AA770" s="4" t="str">
        <f t="shared" si="110"/>
        <v/>
      </c>
      <c r="AB770" s="4" t="str">
        <f t="shared" si="110"/>
        <v/>
      </c>
      <c r="AC770" s="4" t="str">
        <f t="shared" si="110"/>
        <v/>
      </c>
      <c r="AD770" s="4" t="str">
        <f t="shared" si="110"/>
        <v/>
      </c>
      <c r="AE770" s="4" t="str">
        <f t="shared" si="110"/>
        <v/>
      </c>
      <c r="AF770" s="4" t="str">
        <f t="shared" si="110"/>
        <v/>
      </c>
      <c r="AG770" s="4" t="str">
        <f t="shared" si="110"/>
        <v/>
      </c>
    </row>
    <row r="771" spans="1:33">
      <c r="A771" s="6">
        <f t="shared" si="107"/>
        <v>764</v>
      </c>
      <c r="B771" s="36">
        <f>TABLE!E765</f>
        <v>0</v>
      </c>
      <c r="C771" s="36">
        <f>TABLE!F765</f>
        <v>0</v>
      </c>
      <c r="D771" s="155">
        <f>TABLE!S765</f>
        <v>0</v>
      </c>
      <c r="E771" s="176" t="e">
        <f>INDEX(기업의이해[description],MATCH(B771,기업의이해[name],0))</f>
        <v>#N/A</v>
      </c>
      <c r="F771" s="179">
        <f>+TABLE!U765</f>
        <v>0</v>
      </c>
      <c r="G771" s="177" t="str">
        <f>TEXT(TABLE!R765,"0000-00-00")</f>
        <v>0000-00-00</v>
      </c>
      <c r="H771" s="59">
        <f>+TABLE!J765</f>
        <v>0</v>
      </c>
      <c r="I771" s="59">
        <f>+TABLE!K765</f>
        <v>0</v>
      </c>
      <c r="J771" s="59">
        <f>+TABLE!M765</f>
        <v>0</v>
      </c>
      <c r="K771" s="156">
        <f>+TABLE!P765</f>
        <v>0</v>
      </c>
      <c r="L771" s="156">
        <f>+TABLE!Q765</f>
        <v>0</v>
      </c>
      <c r="M771" s="138" t="str">
        <f>IFERROR(IF(MATCH($C771,'1. 개요'!$C$68:$C$78,0)&gt;0,"O"),"X")</f>
        <v>X</v>
      </c>
      <c r="N771" s="8" t="str">
        <f t="shared" si="103"/>
        <v>X</v>
      </c>
      <c r="O771" s="2" t="str" cm="1">
        <f t="array" ref="O771">IF($O$7="N/A",$N771,INDEX($P771:$S771,$O$2))</f>
        <v>X</v>
      </c>
      <c r="P771" s="38"/>
      <c r="Q771" s="1" t="str">
        <f t="shared" si="104"/>
        <v>O</v>
      </c>
      <c r="R771" s="38"/>
      <c r="S771" s="38"/>
      <c r="T771" s="8" t="str">
        <f t="shared" si="102"/>
        <v>O</v>
      </c>
      <c r="U771" s="8" t="e">
        <f t="shared" si="105"/>
        <v>#VALUE!</v>
      </c>
      <c r="V771" s="8" t="e">
        <f t="shared" si="106"/>
        <v>#VALUE!</v>
      </c>
      <c r="X771" s="4" t="str">
        <f t="shared" si="108"/>
        <v/>
      </c>
      <c r="Y771" s="4" t="str">
        <f t="shared" si="110"/>
        <v/>
      </c>
      <c r="Z771" s="4" t="str">
        <f t="shared" si="110"/>
        <v/>
      </c>
      <c r="AA771" s="4" t="str">
        <f t="shared" si="110"/>
        <v/>
      </c>
      <c r="AB771" s="4" t="str">
        <f t="shared" si="110"/>
        <v/>
      </c>
      <c r="AC771" s="4" t="str">
        <f t="shared" si="110"/>
        <v/>
      </c>
      <c r="AD771" s="4" t="str">
        <f t="shared" si="110"/>
        <v/>
      </c>
      <c r="AE771" s="4" t="str">
        <f t="shared" si="110"/>
        <v/>
      </c>
      <c r="AF771" s="4" t="str">
        <f t="shared" si="110"/>
        <v/>
      </c>
      <c r="AG771" s="4" t="str">
        <f t="shared" si="110"/>
        <v/>
      </c>
    </row>
    <row r="772" spans="1:33">
      <c r="A772" s="137">
        <f t="shared" si="107"/>
        <v>765</v>
      </c>
      <c r="B772" s="36">
        <f>TABLE!E766</f>
        <v>0</v>
      </c>
      <c r="C772" s="36">
        <f>TABLE!F766</f>
        <v>0</v>
      </c>
      <c r="D772" s="155">
        <f>TABLE!S766</f>
        <v>0</v>
      </c>
      <c r="E772" s="176" t="e">
        <f>INDEX(기업의이해[description],MATCH(B772,기업의이해[name],0))</f>
        <v>#N/A</v>
      </c>
      <c r="F772" s="179">
        <f>+TABLE!U766</f>
        <v>0</v>
      </c>
      <c r="G772" s="177" t="str">
        <f>TEXT(TABLE!R766,"0000-00-00")</f>
        <v>0000-00-00</v>
      </c>
      <c r="H772" s="59">
        <f>+TABLE!J766</f>
        <v>0</v>
      </c>
      <c r="I772" s="59">
        <f>+TABLE!K766</f>
        <v>0</v>
      </c>
      <c r="J772" s="59">
        <f>+TABLE!M766</f>
        <v>0</v>
      </c>
      <c r="K772" s="156">
        <f>+TABLE!P766</f>
        <v>0</v>
      </c>
      <c r="L772" s="156">
        <f>+TABLE!Q766</f>
        <v>0</v>
      </c>
      <c r="M772" s="138" t="str">
        <f>IFERROR(IF(MATCH($C772,'1. 개요'!$C$68:$C$78,0)&gt;0,"O"),"X")</f>
        <v>X</v>
      </c>
      <c r="N772" s="8" t="str">
        <f t="shared" si="103"/>
        <v>X</v>
      </c>
      <c r="O772" s="2" t="str" cm="1">
        <f t="array" ref="O772">IF($O$7="N/A",$N772,INDEX($P772:$S772,$O$2))</f>
        <v>X</v>
      </c>
      <c r="P772" s="38"/>
      <c r="Q772" s="1" t="str">
        <f t="shared" si="104"/>
        <v>O</v>
      </c>
      <c r="R772" s="38"/>
      <c r="S772" s="38"/>
      <c r="T772" s="8" t="str">
        <f t="shared" si="102"/>
        <v>O</v>
      </c>
      <c r="U772" s="8" t="e">
        <f t="shared" si="105"/>
        <v>#VALUE!</v>
      </c>
      <c r="V772" s="8" t="e">
        <f t="shared" si="106"/>
        <v>#VALUE!</v>
      </c>
      <c r="X772" s="4" t="str">
        <f t="shared" si="108"/>
        <v/>
      </c>
      <c r="Y772" s="4" t="str">
        <f t="shared" si="110"/>
        <v/>
      </c>
      <c r="Z772" s="4" t="str">
        <f t="shared" si="110"/>
        <v/>
      </c>
      <c r="AA772" s="4" t="str">
        <f t="shared" si="110"/>
        <v/>
      </c>
      <c r="AB772" s="4" t="str">
        <f t="shared" si="110"/>
        <v/>
      </c>
      <c r="AC772" s="4" t="str">
        <f t="shared" si="110"/>
        <v/>
      </c>
      <c r="AD772" s="4" t="str">
        <f t="shared" si="110"/>
        <v/>
      </c>
      <c r="AE772" s="4" t="str">
        <f t="shared" si="110"/>
        <v/>
      </c>
      <c r="AF772" s="4" t="str">
        <f t="shared" si="110"/>
        <v/>
      </c>
      <c r="AG772" s="4" t="str">
        <f t="shared" si="110"/>
        <v/>
      </c>
    </row>
    <row r="773" spans="1:33">
      <c r="A773" s="6">
        <f t="shared" si="107"/>
        <v>766</v>
      </c>
      <c r="B773" s="36">
        <f>TABLE!E767</f>
        <v>0</v>
      </c>
      <c r="C773" s="36">
        <f>TABLE!F767</f>
        <v>0</v>
      </c>
      <c r="D773" s="155">
        <f>TABLE!S767</f>
        <v>0</v>
      </c>
      <c r="E773" s="176" t="e">
        <f>INDEX(기업의이해[description],MATCH(B773,기업의이해[name],0))</f>
        <v>#N/A</v>
      </c>
      <c r="F773" s="179">
        <f>+TABLE!U767</f>
        <v>0</v>
      </c>
      <c r="G773" s="177" t="str">
        <f>TEXT(TABLE!R767,"0000-00-00")</f>
        <v>0000-00-00</v>
      </c>
      <c r="H773" s="59">
        <f>+TABLE!J767</f>
        <v>0</v>
      </c>
      <c r="I773" s="59">
        <f>+TABLE!K767</f>
        <v>0</v>
      </c>
      <c r="J773" s="59">
        <f>+TABLE!M767</f>
        <v>0</v>
      </c>
      <c r="K773" s="156">
        <f>+TABLE!P767</f>
        <v>0</v>
      </c>
      <c r="L773" s="156">
        <f>+TABLE!Q767</f>
        <v>0</v>
      </c>
      <c r="M773" s="138" t="str">
        <f>IFERROR(IF(MATCH($C773,'1. 개요'!$C$68:$C$78,0)&gt;0,"O"),"X")</f>
        <v>X</v>
      </c>
      <c r="N773" s="8" t="str">
        <f t="shared" si="103"/>
        <v>X</v>
      </c>
      <c r="O773" s="2" t="str" cm="1">
        <f t="array" ref="O773">IF($O$7="N/A",$N773,INDEX($P773:$S773,$O$2))</f>
        <v>X</v>
      </c>
      <c r="P773" s="38"/>
      <c r="Q773" s="1" t="str">
        <f t="shared" si="104"/>
        <v>O</v>
      </c>
      <c r="R773" s="38"/>
      <c r="S773" s="38"/>
      <c r="T773" s="8" t="str">
        <f t="shared" si="102"/>
        <v>O</v>
      </c>
      <c r="U773" s="8" t="e">
        <f t="shared" si="105"/>
        <v>#VALUE!</v>
      </c>
      <c r="V773" s="8" t="e">
        <f t="shared" si="106"/>
        <v>#VALUE!</v>
      </c>
      <c r="X773" s="4" t="str">
        <f t="shared" si="108"/>
        <v/>
      </c>
      <c r="Y773" s="4" t="str">
        <f t="shared" si="110"/>
        <v/>
      </c>
      <c r="Z773" s="4" t="str">
        <f t="shared" si="110"/>
        <v/>
      </c>
      <c r="AA773" s="4" t="str">
        <f t="shared" si="110"/>
        <v/>
      </c>
      <c r="AB773" s="4" t="str">
        <f t="shared" si="110"/>
        <v/>
      </c>
      <c r="AC773" s="4" t="str">
        <f t="shared" si="110"/>
        <v/>
      </c>
      <c r="AD773" s="4" t="str">
        <f t="shared" si="110"/>
        <v/>
      </c>
      <c r="AE773" s="4" t="str">
        <f t="shared" si="110"/>
        <v/>
      </c>
      <c r="AF773" s="4" t="str">
        <f t="shared" si="110"/>
        <v/>
      </c>
      <c r="AG773" s="4" t="str">
        <f t="shared" si="110"/>
        <v/>
      </c>
    </row>
    <row r="774" spans="1:33">
      <c r="A774" s="6">
        <f t="shared" si="107"/>
        <v>767</v>
      </c>
      <c r="B774" s="36">
        <f>TABLE!E768</f>
        <v>0</v>
      </c>
      <c r="C774" s="36">
        <f>TABLE!F768</f>
        <v>0</v>
      </c>
      <c r="D774" s="155">
        <f>TABLE!S768</f>
        <v>0</v>
      </c>
      <c r="E774" s="176" t="e">
        <f>INDEX(기업의이해[description],MATCH(B774,기업의이해[name],0))</f>
        <v>#N/A</v>
      </c>
      <c r="F774" s="179">
        <f>+TABLE!U768</f>
        <v>0</v>
      </c>
      <c r="G774" s="177" t="str">
        <f>TEXT(TABLE!R768,"0000-00-00")</f>
        <v>0000-00-00</v>
      </c>
      <c r="H774" s="59">
        <f>+TABLE!J768</f>
        <v>0</v>
      </c>
      <c r="I774" s="59">
        <f>+TABLE!K768</f>
        <v>0</v>
      </c>
      <c r="J774" s="59">
        <f>+TABLE!M768</f>
        <v>0</v>
      </c>
      <c r="K774" s="156">
        <f>+TABLE!P768</f>
        <v>0</v>
      </c>
      <c r="L774" s="156">
        <f>+TABLE!Q768</f>
        <v>0</v>
      </c>
      <c r="M774" s="138" t="str">
        <f>IFERROR(IF(MATCH($C774,'1. 개요'!$C$68:$C$78,0)&gt;0,"O"),"X")</f>
        <v>X</v>
      </c>
      <c r="N774" s="8" t="str">
        <f t="shared" si="103"/>
        <v>X</v>
      </c>
      <c r="O774" s="2" t="str" cm="1">
        <f t="array" ref="O774">IF($O$7="N/A",$N774,INDEX($P774:$S774,$O$2))</f>
        <v>X</v>
      </c>
      <c r="P774" s="38"/>
      <c r="Q774" s="1" t="str">
        <f t="shared" si="104"/>
        <v>O</v>
      </c>
      <c r="R774" s="38"/>
      <c r="S774" s="38"/>
      <c r="T774" s="8" t="str">
        <f t="shared" si="102"/>
        <v>O</v>
      </c>
      <c r="U774" s="8" t="e">
        <f t="shared" si="105"/>
        <v>#VALUE!</v>
      </c>
      <c r="V774" s="8" t="e">
        <f t="shared" si="106"/>
        <v>#VALUE!</v>
      </c>
      <c r="X774" s="4" t="str">
        <f t="shared" si="108"/>
        <v/>
      </c>
      <c r="Y774" s="4" t="str">
        <f t="shared" si="110"/>
        <v/>
      </c>
      <c r="Z774" s="4" t="str">
        <f t="shared" si="110"/>
        <v/>
      </c>
      <c r="AA774" s="4" t="str">
        <f t="shared" si="110"/>
        <v/>
      </c>
      <c r="AB774" s="4" t="str">
        <f t="shared" si="110"/>
        <v/>
      </c>
      <c r="AC774" s="4" t="str">
        <f t="shared" si="110"/>
        <v/>
      </c>
      <c r="AD774" s="4" t="str">
        <f t="shared" si="110"/>
        <v/>
      </c>
      <c r="AE774" s="4" t="str">
        <f t="shared" si="110"/>
        <v/>
      </c>
      <c r="AF774" s="4" t="str">
        <f t="shared" si="110"/>
        <v/>
      </c>
      <c r="AG774" s="4" t="str">
        <f t="shared" si="110"/>
        <v/>
      </c>
    </row>
    <row r="775" spans="1:33">
      <c r="A775" s="137">
        <f t="shared" si="107"/>
        <v>768</v>
      </c>
      <c r="B775" s="36">
        <f>TABLE!E769</f>
        <v>0</v>
      </c>
      <c r="C775" s="36">
        <f>TABLE!F769</f>
        <v>0</v>
      </c>
      <c r="D775" s="155">
        <f>TABLE!S769</f>
        <v>0</v>
      </c>
      <c r="E775" s="176" t="e">
        <f>INDEX(기업의이해[description],MATCH(B775,기업의이해[name],0))</f>
        <v>#N/A</v>
      </c>
      <c r="F775" s="179">
        <f>+TABLE!U769</f>
        <v>0</v>
      </c>
      <c r="G775" s="177" t="str">
        <f>TEXT(TABLE!R769,"0000-00-00")</f>
        <v>0000-00-00</v>
      </c>
      <c r="H775" s="59">
        <f>+TABLE!J769</f>
        <v>0</v>
      </c>
      <c r="I775" s="59">
        <f>+TABLE!K769</f>
        <v>0</v>
      </c>
      <c r="J775" s="59">
        <f>+TABLE!M769</f>
        <v>0</v>
      </c>
      <c r="K775" s="156">
        <f>+TABLE!P769</f>
        <v>0</v>
      </c>
      <c r="L775" s="156">
        <f>+TABLE!Q769</f>
        <v>0</v>
      </c>
      <c r="M775" s="138" t="str">
        <f>IFERROR(IF(MATCH($C775,'1. 개요'!$C$68:$C$78,0)&gt;0,"O"),"X")</f>
        <v>X</v>
      </c>
      <c r="N775" s="8" t="str">
        <f t="shared" si="103"/>
        <v>X</v>
      </c>
      <c r="O775" s="2" t="str" cm="1">
        <f t="array" ref="O775">IF($O$7="N/A",$N775,INDEX($P775:$S775,$O$2))</f>
        <v>X</v>
      </c>
      <c r="P775" s="38"/>
      <c r="Q775" s="1" t="str">
        <f t="shared" si="104"/>
        <v>O</v>
      </c>
      <c r="R775" s="38"/>
      <c r="S775" s="38"/>
      <c r="T775" s="8" t="str">
        <f t="shared" si="102"/>
        <v>O</v>
      </c>
      <c r="U775" s="8" t="e">
        <f t="shared" si="105"/>
        <v>#VALUE!</v>
      </c>
      <c r="V775" s="8" t="e">
        <f t="shared" si="106"/>
        <v>#VALUE!</v>
      </c>
      <c r="X775" s="4" t="str">
        <f t="shared" si="108"/>
        <v/>
      </c>
      <c r="Y775" s="4" t="str">
        <f t="shared" si="110"/>
        <v/>
      </c>
      <c r="Z775" s="4" t="str">
        <f t="shared" si="110"/>
        <v/>
      </c>
      <c r="AA775" s="4" t="str">
        <f t="shared" si="110"/>
        <v/>
      </c>
      <c r="AB775" s="4" t="str">
        <f t="shared" si="110"/>
        <v/>
      </c>
      <c r="AC775" s="4" t="str">
        <f t="shared" si="110"/>
        <v/>
      </c>
      <c r="AD775" s="4" t="str">
        <f t="shared" si="110"/>
        <v/>
      </c>
      <c r="AE775" s="4" t="str">
        <f t="shared" si="110"/>
        <v/>
      </c>
      <c r="AF775" s="4" t="str">
        <f t="shared" si="110"/>
        <v/>
      </c>
      <c r="AG775" s="4" t="str">
        <f t="shared" si="110"/>
        <v/>
      </c>
    </row>
    <row r="776" spans="1:33">
      <c r="A776" s="6">
        <f t="shared" si="107"/>
        <v>769</v>
      </c>
      <c r="B776" s="36">
        <f>TABLE!E770</f>
        <v>0</v>
      </c>
      <c r="C776" s="36">
        <f>TABLE!F770</f>
        <v>0</v>
      </c>
      <c r="D776" s="155">
        <f>TABLE!S770</f>
        <v>0</v>
      </c>
      <c r="E776" s="176" t="e">
        <f>INDEX(기업의이해[description],MATCH(B776,기업의이해[name],0))</f>
        <v>#N/A</v>
      </c>
      <c r="F776" s="179">
        <f>+TABLE!U770</f>
        <v>0</v>
      </c>
      <c r="G776" s="177" t="str">
        <f>TEXT(TABLE!R770,"0000-00-00")</f>
        <v>0000-00-00</v>
      </c>
      <c r="H776" s="59">
        <f>+TABLE!J770</f>
        <v>0</v>
      </c>
      <c r="I776" s="59">
        <f>+TABLE!K770</f>
        <v>0</v>
      </c>
      <c r="J776" s="59">
        <f>+TABLE!M770</f>
        <v>0</v>
      </c>
      <c r="K776" s="156">
        <f>+TABLE!P770</f>
        <v>0</v>
      </c>
      <c r="L776" s="156">
        <f>+TABLE!Q770</f>
        <v>0</v>
      </c>
      <c r="M776" s="138" t="str">
        <f>IFERROR(IF(MATCH($C776,'1. 개요'!$C$68:$C$78,0)&gt;0,"O"),"X")</f>
        <v>X</v>
      </c>
      <c r="N776" s="8" t="str">
        <f t="shared" si="103"/>
        <v>X</v>
      </c>
      <c r="O776" s="2" t="str" cm="1">
        <f t="array" ref="O776">IF($O$7="N/A",$N776,INDEX($P776:$S776,$O$2))</f>
        <v>X</v>
      </c>
      <c r="P776" s="38"/>
      <c r="Q776" s="1" t="str">
        <f t="shared" si="104"/>
        <v>O</v>
      </c>
      <c r="R776" s="38"/>
      <c r="S776" s="38"/>
      <c r="T776" s="8" t="str">
        <f t="shared" ref="T776:T839" si="111">IF(OR(K776="정지",L776="관리"),"X","O")</f>
        <v>O</v>
      </c>
      <c r="U776" s="8" t="e">
        <f t="shared" si="105"/>
        <v>#VALUE!</v>
      </c>
      <c r="V776" s="8" t="e">
        <f t="shared" si="106"/>
        <v>#VALUE!</v>
      </c>
      <c r="X776" s="4" t="str">
        <f t="shared" si="108"/>
        <v/>
      </c>
      <c r="Y776" s="4" t="str">
        <f t="shared" si="110"/>
        <v/>
      </c>
      <c r="Z776" s="4" t="str">
        <f t="shared" si="110"/>
        <v/>
      </c>
      <c r="AA776" s="4" t="str">
        <f t="shared" si="110"/>
        <v/>
      </c>
      <c r="AB776" s="4" t="str">
        <f t="shared" si="110"/>
        <v/>
      </c>
      <c r="AC776" s="4" t="str">
        <f t="shared" si="110"/>
        <v/>
      </c>
      <c r="AD776" s="4" t="str">
        <f t="shared" si="110"/>
        <v/>
      </c>
      <c r="AE776" s="4" t="str">
        <f t="shared" si="110"/>
        <v/>
      </c>
      <c r="AF776" s="4" t="str">
        <f t="shared" si="110"/>
        <v/>
      </c>
      <c r="AG776" s="4" t="str">
        <f t="shared" si="110"/>
        <v/>
      </c>
    </row>
    <row r="777" spans="1:33">
      <c r="A777" s="6">
        <f t="shared" si="107"/>
        <v>770</v>
      </c>
      <c r="B777" s="36">
        <f>TABLE!E771</f>
        <v>0</v>
      </c>
      <c r="C777" s="36">
        <f>TABLE!F771</f>
        <v>0</v>
      </c>
      <c r="D777" s="155">
        <f>TABLE!S771</f>
        <v>0</v>
      </c>
      <c r="E777" s="176" t="e">
        <f>INDEX(기업의이해[description],MATCH(B777,기업의이해[name],0))</f>
        <v>#N/A</v>
      </c>
      <c r="F777" s="179">
        <f>+TABLE!U771</f>
        <v>0</v>
      </c>
      <c r="G777" s="177" t="str">
        <f>TEXT(TABLE!R771,"0000-00-00")</f>
        <v>0000-00-00</v>
      </c>
      <c r="H777" s="59">
        <f>+TABLE!J771</f>
        <v>0</v>
      </c>
      <c r="I777" s="59">
        <f>+TABLE!K771</f>
        <v>0</v>
      </c>
      <c r="J777" s="59">
        <f>+TABLE!M771</f>
        <v>0</v>
      </c>
      <c r="K777" s="156">
        <f>+TABLE!P771</f>
        <v>0</v>
      </c>
      <c r="L777" s="156">
        <f>+TABLE!Q771</f>
        <v>0</v>
      </c>
      <c r="M777" s="138" t="str">
        <f>IFERROR(IF(MATCH($C777,'1. 개요'!$C$68:$C$78,0)&gt;0,"O"),"X")</f>
        <v>X</v>
      </c>
      <c r="N777" s="8" t="str">
        <f t="shared" ref="N777:N840" si="112">IF(SUM(X777:AG777)=0,"X","O")</f>
        <v>X</v>
      </c>
      <c r="O777" s="2" t="str" cm="1">
        <f t="array" ref="O777">IF($O$7="N/A",$N777,INDEX($P777:$S777,$O$2))</f>
        <v>X</v>
      </c>
      <c r="P777" s="38"/>
      <c r="Q777" s="1" t="str">
        <f t="shared" ref="Q777:Q840" si="113">IF(MIN($I777:$J777)&lt;0,"check","O")</f>
        <v>O</v>
      </c>
      <c r="R777" s="38"/>
      <c r="S777" s="38"/>
      <c r="T777" s="8" t="str">
        <f t="shared" si="111"/>
        <v>O</v>
      </c>
      <c r="U777" s="8" t="e">
        <f t="shared" ref="U777:U840" si="114">IF(($C$6-G777)&lt;730,"X","O")</f>
        <v>#VALUE!</v>
      </c>
      <c r="V777" s="8" t="e">
        <f t="shared" ref="V777:V840" si="115">IF(AND(M777="O", N777="O", O777="O", T777="O", U777="O"), "O", "X")</f>
        <v>#VALUE!</v>
      </c>
      <c r="X777" s="4" t="str">
        <f t="shared" si="108"/>
        <v/>
      </c>
      <c r="Y777" s="4" t="str">
        <f t="shared" si="110"/>
        <v/>
      </c>
      <c r="Z777" s="4" t="str">
        <f t="shared" si="110"/>
        <v/>
      </c>
      <c r="AA777" s="4" t="str">
        <f t="shared" si="110"/>
        <v/>
      </c>
      <c r="AB777" s="4" t="str">
        <f t="shared" si="110"/>
        <v/>
      </c>
      <c r="AC777" s="4" t="str">
        <f t="shared" si="110"/>
        <v/>
      </c>
      <c r="AD777" s="4" t="str">
        <f t="shared" si="110"/>
        <v/>
      </c>
      <c r="AE777" s="4" t="str">
        <f t="shared" si="110"/>
        <v/>
      </c>
      <c r="AF777" s="4" t="str">
        <f t="shared" si="110"/>
        <v/>
      </c>
      <c r="AG777" s="4" t="str">
        <f t="shared" si="110"/>
        <v/>
      </c>
    </row>
    <row r="778" spans="1:33">
      <c r="A778" s="6">
        <f t="shared" ref="A778:A841" si="116">A777+1</f>
        <v>771</v>
      </c>
      <c r="B778" s="36">
        <f>TABLE!E772</f>
        <v>0</v>
      </c>
      <c r="C778" s="36">
        <f>TABLE!F772</f>
        <v>0</v>
      </c>
      <c r="D778" s="155">
        <f>TABLE!S772</f>
        <v>0</v>
      </c>
      <c r="E778" s="176" t="e">
        <f>INDEX(기업의이해[description],MATCH(B778,기업의이해[name],0))</f>
        <v>#N/A</v>
      </c>
      <c r="F778" s="179">
        <f>+TABLE!U772</f>
        <v>0</v>
      </c>
      <c r="G778" s="177" t="str">
        <f>TEXT(TABLE!R772,"0000-00-00")</f>
        <v>0000-00-00</v>
      </c>
      <c r="H778" s="59">
        <f>+TABLE!J772</f>
        <v>0</v>
      </c>
      <c r="I778" s="59">
        <f>+TABLE!K772</f>
        <v>0</v>
      </c>
      <c r="J778" s="59">
        <f>+TABLE!M772</f>
        <v>0</v>
      </c>
      <c r="K778" s="156">
        <f>+TABLE!P772</f>
        <v>0</v>
      </c>
      <c r="L778" s="156">
        <f>+TABLE!Q772</f>
        <v>0</v>
      </c>
      <c r="M778" s="138" t="str">
        <f>IFERROR(IF(MATCH($C778,'1. 개요'!$C$68:$C$78,0)&gt;0,"O"),"X")</f>
        <v>X</v>
      </c>
      <c r="N778" s="8" t="str">
        <f t="shared" si="112"/>
        <v>X</v>
      </c>
      <c r="O778" s="2" t="str" cm="1">
        <f t="array" ref="O778">IF($O$7="N/A",$N778,INDEX($P778:$S778,$O$2))</f>
        <v>X</v>
      </c>
      <c r="P778" s="38"/>
      <c r="Q778" s="1" t="str">
        <f t="shared" si="113"/>
        <v>O</v>
      </c>
      <c r="R778" s="38"/>
      <c r="S778" s="38"/>
      <c r="T778" s="8" t="str">
        <f t="shared" si="111"/>
        <v>O</v>
      </c>
      <c r="U778" s="8" t="e">
        <f t="shared" si="114"/>
        <v>#VALUE!</v>
      </c>
      <c r="V778" s="8" t="e">
        <f t="shared" si="115"/>
        <v>#VALUE!</v>
      </c>
      <c r="X778" s="4" t="str">
        <f t="shared" ref="X778:X841" si="117">IF(X$7="N/A", "", COUNTIF($D778:$E778, "*" &amp; X$7 &amp; "*"))</f>
        <v/>
      </c>
      <c r="Y778" s="4" t="str">
        <f t="shared" si="110"/>
        <v/>
      </c>
      <c r="Z778" s="4" t="str">
        <f t="shared" si="110"/>
        <v/>
      </c>
      <c r="AA778" s="4" t="str">
        <f t="shared" si="110"/>
        <v/>
      </c>
      <c r="AB778" s="4" t="str">
        <f t="shared" si="110"/>
        <v/>
      </c>
      <c r="AC778" s="4" t="str">
        <f t="shared" si="110"/>
        <v/>
      </c>
      <c r="AD778" s="4" t="str">
        <f t="shared" si="110"/>
        <v/>
      </c>
      <c r="AE778" s="4" t="str">
        <f t="shared" si="110"/>
        <v/>
      </c>
      <c r="AF778" s="4" t="str">
        <f t="shared" si="110"/>
        <v/>
      </c>
      <c r="AG778" s="4" t="str">
        <f t="shared" si="110"/>
        <v/>
      </c>
    </row>
    <row r="779" spans="1:33">
      <c r="A779" s="6">
        <f t="shared" si="116"/>
        <v>772</v>
      </c>
      <c r="B779" s="36">
        <f>TABLE!E773</f>
        <v>0</v>
      </c>
      <c r="C779" s="36">
        <f>TABLE!F773</f>
        <v>0</v>
      </c>
      <c r="D779" s="155">
        <f>TABLE!S773</f>
        <v>0</v>
      </c>
      <c r="E779" s="176" t="e">
        <f>INDEX(기업의이해[description],MATCH(B779,기업의이해[name],0))</f>
        <v>#N/A</v>
      </c>
      <c r="F779" s="179">
        <f>+TABLE!U773</f>
        <v>0</v>
      </c>
      <c r="G779" s="177" t="str">
        <f>TEXT(TABLE!R773,"0000-00-00")</f>
        <v>0000-00-00</v>
      </c>
      <c r="H779" s="59">
        <f>+TABLE!J773</f>
        <v>0</v>
      </c>
      <c r="I779" s="59">
        <f>+TABLE!K773</f>
        <v>0</v>
      </c>
      <c r="J779" s="59">
        <f>+TABLE!M773</f>
        <v>0</v>
      </c>
      <c r="K779" s="156">
        <f>+TABLE!P773</f>
        <v>0</v>
      </c>
      <c r="L779" s="156">
        <f>+TABLE!Q773</f>
        <v>0</v>
      </c>
      <c r="M779" s="138" t="str">
        <f>IFERROR(IF(MATCH($C779,'1. 개요'!$C$68:$C$78,0)&gt;0,"O"),"X")</f>
        <v>X</v>
      </c>
      <c r="N779" s="8" t="str">
        <f t="shared" si="112"/>
        <v>X</v>
      </c>
      <c r="O779" s="2" t="str" cm="1">
        <f t="array" ref="O779">IF($O$7="N/A",$N779,INDEX($P779:$S779,$O$2))</f>
        <v>X</v>
      </c>
      <c r="P779" s="38"/>
      <c r="Q779" s="1" t="str">
        <f t="shared" si="113"/>
        <v>O</v>
      </c>
      <c r="R779" s="38"/>
      <c r="S779" s="38"/>
      <c r="T779" s="8" t="str">
        <f t="shared" si="111"/>
        <v>O</v>
      </c>
      <c r="U779" s="8" t="e">
        <f t="shared" si="114"/>
        <v>#VALUE!</v>
      </c>
      <c r="V779" s="8" t="e">
        <f t="shared" si="115"/>
        <v>#VALUE!</v>
      </c>
      <c r="X779" s="4" t="str">
        <f t="shared" si="117"/>
        <v/>
      </c>
      <c r="Y779" s="4" t="str">
        <f t="shared" si="110"/>
        <v/>
      </c>
      <c r="Z779" s="4" t="str">
        <f t="shared" si="110"/>
        <v/>
      </c>
      <c r="AA779" s="4" t="str">
        <f t="shared" si="110"/>
        <v/>
      </c>
      <c r="AB779" s="4" t="str">
        <f t="shared" si="110"/>
        <v/>
      </c>
      <c r="AC779" s="4" t="str">
        <f t="shared" si="110"/>
        <v/>
      </c>
      <c r="AD779" s="4" t="str">
        <f t="shared" si="110"/>
        <v/>
      </c>
      <c r="AE779" s="4" t="str">
        <f t="shared" si="110"/>
        <v/>
      </c>
      <c r="AF779" s="4" t="str">
        <f t="shared" si="110"/>
        <v/>
      </c>
      <c r="AG779" s="4" t="str">
        <f t="shared" si="110"/>
        <v/>
      </c>
    </row>
    <row r="780" spans="1:33">
      <c r="A780" s="6">
        <f t="shared" si="116"/>
        <v>773</v>
      </c>
      <c r="B780" s="36">
        <f>TABLE!E774</f>
        <v>0</v>
      </c>
      <c r="C780" s="36">
        <f>TABLE!F774</f>
        <v>0</v>
      </c>
      <c r="D780" s="155">
        <f>TABLE!S774</f>
        <v>0</v>
      </c>
      <c r="E780" s="176" t="e">
        <f>INDEX(기업의이해[description],MATCH(B780,기업의이해[name],0))</f>
        <v>#N/A</v>
      </c>
      <c r="F780" s="179">
        <f>+TABLE!U774</f>
        <v>0</v>
      </c>
      <c r="G780" s="177" t="str">
        <f>TEXT(TABLE!R774,"0000-00-00")</f>
        <v>0000-00-00</v>
      </c>
      <c r="H780" s="59">
        <f>+TABLE!J774</f>
        <v>0</v>
      </c>
      <c r="I780" s="59">
        <f>+TABLE!K774</f>
        <v>0</v>
      </c>
      <c r="J780" s="59">
        <f>+TABLE!M774</f>
        <v>0</v>
      </c>
      <c r="K780" s="156">
        <f>+TABLE!P774</f>
        <v>0</v>
      </c>
      <c r="L780" s="156">
        <f>+TABLE!Q774</f>
        <v>0</v>
      </c>
      <c r="M780" s="138" t="str">
        <f>IFERROR(IF(MATCH($C780,'1. 개요'!$C$68:$C$78,0)&gt;0,"O"),"X")</f>
        <v>X</v>
      </c>
      <c r="N780" s="8" t="str">
        <f t="shared" si="112"/>
        <v>X</v>
      </c>
      <c r="O780" s="2" t="str" cm="1">
        <f t="array" ref="O780">IF($O$7="N/A",$N780,INDEX($P780:$S780,$O$2))</f>
        <v>X</v>
      </c>
      <c r="P780" s="38"/>
      <c r="Q780" s="1" t="str">
        <f t="shared" si="113"/>
        <v>O</v>
      </c>
      <c r="R780" s="38"/>
      <c r="S780" s="38"/>
      <c r="T780" s="8" t="str">
        <f t="shared" si="111"/>
        <v>O</v>
      </c>
      <c r="U780" s="8" t="e">
        <f t="shared" si="114"/>
        <v>#VALUE!</v>
      </c>
      <c r="V780" s="8" t="e">
        <f t="shared" si="115"/>
        <v>#VALUE!</v>
      </c>
      <c r="X780" s="4" t="str">
        <f t="shared" si="117"/>
        <v/>
      </c>
      <c r="Y780" s="4" t="str">
        <f t="shared" si="110"/>
        <v/>
      </c>
      <c r="Z780" s="4" t="str">
        <f t="shared" si="110"/>
        <v/>
      </c>
      <c r="AA780" s="4" t="str">
        <f t="shared" si="110"/>
        <v/>
      </c>
      <c r="AB780" s="4" t="str">
        <f t="shared" si="110"/>
        <v/>
      </c>
      <c r="AC780" s="4" t="str">
        <f t="shared" si="110"/>
        <v/>
      </c>
      <c r="AD780" s="4" t="str">
        <f t="shared" si="110"/>
        <v/>
      </c>
      <c r="AE780" s="4" t="str">
        <f t="shared" si="110"/>
        <v/>
      </c>
      <c r="AF780" s="4" t="str">
        <f t="shared" si="110"/>
        <v/>
      </c>
      <c r="AG780" s="4" t="str">
        <f t="shared" si="110"/>
        <v/>
      </c>
    </row>
    <row r="781" spans="1:33">
      <c r="A781" s="137">
        <f t="shared" si="116"/>
        <v>774</v>
      </c>
      <c r="B781" s="36">
        <f>TABLE!E775</f>
        <v>0</v>
      </c>
      <c r="C781" s="36">
        <f>TABLE!F775</f>
        <v>0</v>
      </c>
      <c r="D781" s="155">
        <f>TABLE!S775</f>
        <v>0</v>
      </c>
      <c r="E781" s="176" t="e">
        <f>INDEX(기업의이해[description],MATCH(B781,기업의이해[name],0))</f>
        <v>#N/A</v>
      </c>
      <c r="F781" s="179">
        <f>+TABLE!U775</f>
        <v>0</v>
      </c>
      <c r="G781" s="177" t="str">
        <f>TEXT(TABLE!R775,"0000-00-00")</f>
        <v>0000-00-00</v>
      </c>
      <c r="H781" s="59">
        <f>+TABLE!J775</f>
        <v>0</v>
      </c>
      <c r="I781" s="59">
        <f>+TABLE!K775</f>
        <v>0</v>
      </c>
      <c r="J781" s="59">
        <f>+TABLE!M775</f>
        <v>0</v>
      </c>
      <c r="K781" s="156">
        <f>+TABLE!P775</f>
        <v>0</v>
      </c>
      <c r="L781" s="156">
        <f>+TABLE!Q775</f>
        <v>0</v>
      </c>
      <c r="M781" s="138" t="str">
        <f>IFERROR(IF(MATCH($C781,'1. 개요'!$C$68:$C$78,0)&gt;0,"O"),"X")</f>
        <v>X</v>
      </c>
      <c r="N781" s="8" t="str">
        <f t="shared" si="112"/>
        <v>X</v>
      </c>
      <c r="O781" s="2" t="str" cm="1">
        <f t="array" ref="O781">IF($O$7="N/A",$N781,INDEX($P781:$S781,$O$2))</f>
        <v>X</v>
      </c>
      <c r="P781" s="38"/>
      <c r="Q781" s="1" t="str">
        <f t="shared" si="113"/>
        <v>O</v>
      </c>
      <c r="R781" s="38"/>
      <c r="S781" s="38"/>
      <c r="T781" s="8" t="str">
        <f t="shared" si="111"/>
        <v>O</v>
      </c>
      <c r="U781" s="8" t="e">
        <f t="shared" si="114"/>
        <v>#VALUE!</v>
      </c>
      <c r="V781" s="8" t="e">
        <f t="shared" si="115"/>
        <v>#VALUE!</v>
      </c>
      <c r="X781" s="4" t="str">
        <f t="shared" si="117"/>
        <v/>
      </c>
      <c r="Y781" s="4" t="str">
        <f t="shared" si="110"/>
        <v/>
      </c>
      <c r="Z781" s="4" t="str">
        <f t="shared" si="110"/>
        <v/>
      </c>
      <c r="AA781" s="4" t="str">
        <f t="shared" si="110"/>
        <v/>
      </c>
      <c r="AB781" s="4" t="str">
        <f t="shared" si="110"/>
        <v/>
      </c>
      <c r="AC781" s="4" t="str">
        <f t="shared" si="110"/>
        <v/>
      </c>
      <c r="AD781" s="4" t="str">
        <f t="shared" si="110"/>
        <v/>
      </c>
      <c r="AE781" s="4" t="str">
        <f t="shared" si="110"/>
        <v/>
      </c>
      <c r="AF781" s="4" t="str">
        <f t="shared" ref="Y781:AG810" si="118">IF(AF$7="N/A", "", COUNTIF($D781:$E781, "*" &amp; AF$7 &amp; "*"))</f>
        <v/>
      </c>
      <c r="AG781" s="4" t="str">
        <f t="shared" si="118"/>
        <v/>
      </c>
    </row>
    <row r="782" spans="1:33">
      <c r="A782" s="6">
        <f t="shared" si="116"/>
        <v>775</v>
      </c>
      <c r="B782" s="36">
        <f>TABLE!E776</f>
        <v>0</v>
      </c>
      <c r="C782" s="36">
        <f>TABLE!F776</f>
        <v>0</v>
      </c>
      <c r="D782" s="155">
        <f>TABLE!S776</f>
        <v>0</v>
      </c>
      <c r="E782" s="176" t="e">
        <f>INDEX(기업의이해[description],MATCH(B782,기업의이해[name],0))</f>
        <v>#N/A</v>
      </c>
      <c r="F782" s="179">
        <f>+TABLE!U776</f>
        <v>0</v>
      </c>
      <c r="G782" s="177" t="str">
        <f>TEXT(TABLE!R776,"0000-00-00")</f>
        <v>0000-00-00</v>
      </c>
      <c r="H782" s="59">
        <f>+TABLE!J776</f>
        <v>0</v>
      </c>
      <c r="I782" s="59">
        <f>+TABLE!K776</f>
        <v>0</v>
      </c>
      <c r="J782" s="59">
        <f>+TABLE!M776</f>
        <v>0</v>
      </c>
      <c r="K782" s="156">
        <f>+TABLE!P776</f>
        <v>0</v>
      </c>
      <c r="L782" s="156">
        <f>+TABLE!Q776</f>
        <v>0</v>
      </c>
      <c r="M782" s="138" t="str">
        <f>IFERROR(IF(MATCH($C782,'1. 개요'!$C$68:$C$78,0)&gt;0,"O"),"X")</f>
        <v>X</v>
      </c>
      <c r="N782" s="8" t="str">
        <f t="shared" si="112"/>
        <v>X</v>
      </c>
      <c r="O782" s="2" t="str" cm="1">
        <f t="array" ref="O782">IF($O$7="N/A",$N782,INDEX($P782:$S782,$O$2))</f>
        <v>X</v>
      </c>
      <c r="P782" s="38"/>
      <c r="Q782" s="1" t="str">
        <f t="shared" si="113"/>
        <v>O</v>
      </c>
      <c r="R782" s="38"/>
      <c r="S782" s="38"/>
      <c r="T782" s="8" t="str">
        <f t="shared" si="111"/>
        <v>O</v>
      </c>
      <c r="U782" s="8" t="e">
        <f t="shared" si="114"/>
        <v>#VALUE!</v>
      </c>
      <c r="V782" s="8" t="e">
        <f t="shared" si="115"/>
        <v>#VALUE!</v>
      </c>
      <c r="X782" s="4" t="str">
        <f t="shared" si="117"/>
        <v/>
      </c>
      <c r="Y782" s="4" t="str">
        <f t="shared" si="118"/>
        <v/>
      </c>
      <c r="Z782" s="4" t="str">
        <f t="shared" si="118"/>
        <v/>
      </c>
      <c r="AA782" s="4" t="str">
        <f t="shared" si="118"/>
        <v/>
      </c>
      <c r="AB782" s="4" t="str">
        <f t="shared" si="118"/>
        <v/>
      </c>
      <c r="AC782" s="4" t="str">
        <f t="shared" si="118"/>
        <v/>
      </c>
      <c r="AD782" s="4" t="str">
        <f t="shared" si="118"/>
        <v/>
      </c>
      <c r="AE782" s="4" t="str">
        <f t="shared" si="118"/>
        <v/>
      </c>
      <c r="AF782" s="4" t="str">
        <f t="shared" si="118"/>
        <v/>
      </c>
      <c r="AG782" s="4" t="str">
        <f t="shared" si="118"/>
        <v/>
      </c>
    </row>
    <row r="783" spans="1:33">
      <c r="A783" s="6">
        <f t="shared" si="116"/>
        <v>776</v>
      </c>
      <c r="B783" s="36">
        <f>TABLE!E777</f>
        <v>0</v>
      </c>
      <c r="C783" s="36">
        <f>TABLE!F777</f>
        <v>0</v>
      </c>
      <c r="D783" s="155">
        <f>TABLE!S777</f>
        <v>0</v>
      </c>
      <c r="E783" s="176" t="e">
        <f>INDEX(기업의이해[description],MATCH(B783,기업의이해[name],0))</f>
        <v>#N/A</v>
      </c>
      <c r="F783" s="179">
        <f>+TABLE!U777</f>
        <v>0</v>
      </c>
      <c r="G783" s="177" t="str">
        <f>TEXT(TABLE!R777,"0000-00-00")</f>
        <v>0000-00-00</v>
      </c>
      <c r="H783" s="59">
        <f>+TABLE!J777</f>
        <v>0</v>
      </c>
      <c r="I783" s="59">
        <f>+TABLE!K777</f>
        <v>0</v>
      </c>
      <c r="J783" s="59">
        <f>+TABLE!M777</f>
        <v>0</v>
      </c>
      <c r="K783" s="156">
        <f>+TABLE!P777</f>
        <v>0</v>
      </c>
      <c r="L783" s="156">
        <f>+TABLE!Q777</f>
        <v>0</v>
      </c>
      <c r="M783" s="138" t="str">
        <f>IFERROR(IF(MATCH($C783,'1. 개요'!$C$68:$C$78,0)&gt;0,"O"),"X")</f>
        <v>X</v>
      </c>
      <c r="N783" s="8" t="str">
        <f t="shared" si="112"/>
        <v>X</v>
      </c>
      <c r="O783" s="2" t="str" cm="1">
        <f t="array" ref="O783">IF($O$7="N/A",$N783,INDEX($P783:$S783,$O$2))</f>
        <v>X</v>
      </c>
      <c r="P783" s="38"/>
      <c r="Q783" s="1" t="str">
        <f t="shared" si="113"/>
        <v>O</v>
      </c>
      <c r="R783" s="38"/>
      <c r="S783" s="38"/>
      <c r="T783" s="8" t="str">
        <f t="shared" si="111"/>
        <v>O</v>
      </c>
      <c r="U783" s="8" t="e">
        <f t="shared" si="114"/>
        <v>#VALUE!</v>
      </c>
      <c r="V783" s="8" t="e">
        <f t="shared" si="115"/>
        <v>#VALUE!</v>
      </c>
      <c r="X783" s="4" t="str">
        <f t="shared" si="117"/>
        <v/>
      </c>
      <c r="Y783" s="4" t="str">
        <f t="shared" si="118"/>
        <v/>
      </c>
      <c r="Z783" s="4" t="str">
        <f t="shared" si="118"/>
        <v/>
      </c>
      <c r="AA783" s="4" t="str">
        <f t="shared" si="118"/>
        <v/>
      </c>
      <c r="AB783" s="4" t="str">
        <f t="shared" si="118"/>
        <v/>
      </c>
      <c r="AC783" s="4" t="str">
        <f t="shared" si="118"/>
        <v/>
      </c>
      <c r="AD783" s="4" t="str">
        <f t="shared" si="118"/>
        <v/>
      </c>
      <c r="AE783" s="4" t="str">
        <f t="shared" si="118"/>
        <v/>
      </c>
      <c r="AF783" s="4" t="str">
        <f t="shared" si="118"/>
        <v/>
      </c>
      <c r="AG783" s="4" t="str">
        <f t="shared" si="118"/>
        <v/>
      </c>
    </row>
    <row r="784" spans="1:33">
      <c r="A784" s="137">
        <f t="shared" si="116"/>
        <v>777</v>
      </c>
      <c r="B784" s="36">
        <f>TABLE!E778</f>
        <v>0</v>
      </c>
      <c r="C784" s="36">
        <f>TABLE!F778</f>
        <v>0</v>
      </c>
      <c r="D784" s="155">
        <f>TABLE!S778</f>
        <v>0</v>
      </c>
      <c r="E784" s="176" t="e">
        <f>INDEX(기업의이해[description],MATCH(B784,기업의이해[name],0))</f>
        <v>#N/A</v>
      </c>
      <c r="F784" s="179">
        <f>+TABLE!U778</f>
        <v>0</v>
      </c>
      <c r="G784" s="177" t="str">
        <f>TEXT(TABLE!R778,"0000-00-00")</f>
        <v>0000-00-00</v>
      </c>
      <c r="H784" s="59">
        <f>+TABLE!J778</f>
        <v>0</v>
      </c>
      <c r="I784" s="59">
        <f>+TABLE!K778</f>
        <v>0</v>
      </c>
      <c r="J784" s="59">
        <f>+TABLE!M778</f>
        <v>0</v>
      </c>
      <c r="K784" s="156">
        <f>+TABLE!P778</f>
        <v>0</v>
      </c>
      <c r="L784" s="156">
        <f>+TABLE!Q778</f>
        <v>0</v>
      </c>
      <c r="M784" s="138" t="str">
        <f>IFERROR(IF(MATCH($C784,'1. 개요'!$C$68:$C$78,0)&gt;0,"O"),"X")</f>
        <v>X</v>
      </c>
      <c r="N784" s="8" t="str">
        <f t="shared" si="112"/>
        <v>X</v>
      </c>
      <c r="O784" s="2" t="str" cm="1">
        <f t="array" ref="O784">IF($O$7="N/A",$N784,INDEX($P784:$S784,$O$2))</f>
        <v>X</v>
      </c>
      <c r="P784" s="38"/>
      <c r="Q784" s="1" t="str">
        <f t="shared" si="113"/>
        <v>O</v>
      </c>
      <c r="R784" s="38"/>
      <c r="S784" s="38"/>
      <c r="T784" s="8" t="str">
        <f t="shared" si="111"/>
        <v>O</v>
      </c>
      <c r="U784" s="8" t="e">
        <f t="shared" si="114"/>
        <v>#VALUE!</v>
      </c>
      <c r="V784" s="8" t="e">
        <f t="shared" si="115"/>
        <v>#VALUE!</v>
      </c>
      <c r="X784" s="4" t="str">
        <f t="shared" si="117"/>
        <v/>
      </c>
      <c r="Y784" s="4" t="str">
        <f t="shared" si="118"/>
        <v/>
      </c>
      <c r="Z784" s="4" t="str">
        <f t="shared" si="118"/>
        <v/>
      </c>
      <c r="AA784" s="4" t="str">
        <f t="shared" si="118"/>
        <v/>
      </c>
      <c r="AB784" s="4" t="str">
        <f t="shared" si="118"/>
        <v/>
      </c>
      <c r="AC784" s="4" t="str">
        <f t="shared" si="118"/>
        <v/>
      </c>
      <c r="AD784" s="4" t="str">
        <f t="shared" si="118"/>
        <v/>
      </c>
      <c r="AE784" s="4" t="str">
        <f t="shared" si="118"/>
        <v/>
      </c>
      <c r="AF784" s="4" t="str">
        <f t="shared" si="118"/>
        <v/>
      </c>
      <c r="AG784" s="4" t="str">
        <f t="shared" si="118"/>
        <v/>
      </c>
    </row>
    <row r="785" spans="1:33">
      <c r="A785" s="6">
        <f t="shared" si="116"/>
        <v>778</v>
      </c>
      <c r="B785" s="36">
        <f>TABLE!E779</f>
        <v>0</v>
      </c>
      <c r="C785" s="36">
        <f>TABLE!F779</f>
        <v>0</v>
      </c>
      <c r="D785" s="155">
        <f>TABLE!S779</f>
        <v>0</v>
      </c>
      <c r="E785" s="176" t="e">
        <f>INDEX(기업의이해[description],MATCH(B785,기업의이해[name],0))</f>
        <v>#N/A</v>
      </c>
      <c r="F785" s="179">
        <f>+TABLE!U779</f>
        <v>0</v>
      </c>
      <c r="G785" s="177" t="str">
        <f>TEXT(TABLE!R779,"0000-00-00")</f>
        <v>0000-00-00</v>
      </c>
      <c r="H785" s="59">
        <f>+TABLE!J779</f>
        <v>0</v>
      </c>
      <c r="I785" s="59">
        <f>+TABLE!K779</f>
        <v>0</v>
      </c>
      <c r="J785" s="59">
        <f>+TABLE!M779</f>
        <v>0</v>
      </c>
      <c r="K785" s="156">
        <f>+TABLE!P779</f>
        <v>0</v>
      </c>
      <c r="L785" s="156">
        <f>+TABLE!Q779</f>
        <v>0</v>
      </c>
      <c r="M785" s="138" t="str">
        <f>IFERROR(IF(MATCH($C785,'1. 개요'!$C$68:$C$78,0)&gt;0,"O"),"X")</f>
        <v>X</v>
      </c>
      <c r="N785" s="8" t="str">
        <f t="shared" si="112"/>
        <v>X</v>
      </c>
      <c r="O785" s="2" t="str" cm="1">
        <f t="array" ref="O785">IF($O$7="N/A",$N785,INDEX($P785:$S785,$O$2))</f>
        <v>X</v>
      </c>
      <c r="P785" s="38"/>
      <c r="Q785" s="1" t="str">
        <f t="shared" si="113"/>
        <v>O</v>
      </c>
      <c r="R785" s="38"/>
      <c r="S785" s="38"/>
      <c r="T785" s="8" t="str">
        <f t="shared" si="111"/>
        <v>O</v>
      </c>
      <c r="U785" s="8" t="e">
        <f t="shared" si="114"/>
        <v>#VALUE!</v>
      </c>
      <c r="V785" s="8" t="e">
        <f t="shared" si="115"/>
        <v>#VALUE!</v>
      </c>
      <c r="X785" s="4" t="str">
        <f t="shared" si="117"/>
        <v/>
      </c>
      <c r="Y785" s="4" t="str">
        <f t="shared" si="118"/>
        <v/>
      </c>
      <c r="Z785" s="4" t="str">
        <f t="shared" si="118"/>
        <v/>
      </c>
      <c r="AA785" s="4" t="str">
        <f t="shared" si="118"/>
        <v/>
      </c>
      <c r="AB785" s="4" t="str">
        <f t="shared" si="118"/>
        <v/>
      </c>
      <c r="AC785" s="4" t="str">
        <f t="shared" si="118"/>
        <v/>
      </c>
      <c r="AD785" s="4" t="str">
        <f t="shared" si="118"/>
        <v/>
      </c>
      <c r="AE785" s="4" t="str">
        <f t="shared" si="118"/>
        <v/>
      </c>
      <c r="AF785" s="4" t="str">
        <f t="shared" si="118"/>
        <v/>
      </c>
      <c r="AG785" s="4" t="str">
        <f t="shared" si="118"/>
        <v/>
      </c>
    </row>
    <row r="786" spans="1:33">
      <c r="A786" s="6">
        <f t="shared" si="116"/>
        <v>779</v>
      </c>
      <c r="B786" s="36">
        <f>TABLE!E780</f>
        <v>0</v>
      </c>
      <c r="C786" s="36">
        <f>TABLE!F780</f>
        <v>0</v>
      </c>
      <c r="D786" s="155">
        <f>TABLE!S780</f>
        <v>0</v>
      </c>
      <c r="E786" s="176" t="e">
        <f>INDEX(기업의이해[description],MATCH(B786,기업의이해[name],0))</f>
        <v>#N/A</v>
      </c>
      <c r="F786" s="179">
        <f>+TABLE!U780</f>
        <v>0</v>
      </c>
      <c r="G786" s="177" t="str">
        <f>TEXT(TABLE!R780,"0000-00-00")</f>
        <v>0000-00-00</v>
      </c>
      <c r="H786" s="59">
        <f>+TABLE!J780</f>
        <v>0</v>
      </c>
      <c r="I786" s="59">
        <f>+TABLE!K780</f>
        <v>0</v>
      </c>
      <c r="J786" s="59">
        <f>+TABLE!M780</f>
        <v>0</v>
      </c>
      <c r="K786" s="156">
        <f>+TABLE!P780</f>
        <v>0</v>
      </c>
      <c r="L786" s="156">
        <f>+TABLE!Q780</f>
        <v>0</v>
      </c>
      <c r="M786" s="138" t="str">
        <f>IFERROR(IF(MATCH($C786,'1. 개요'!$C$68:$C$78,0)&gt;0,"O"),"X")</f>
        <v>X</v>
      </c>
      <c r="N786" s="8" t="str">
        <f t="shared" si="112"/>
        <v>X</v>
      </c>
      <c r="O786" s="2" t="str" cm="1">
        <f t="array" ref="O786">IF($O$7="N/A",$N786,INDEX($P786:$S786,$O$2))</f>
        <v>X</v>
      </c>
      <c r="P786" s="38"/>
      <c r="Q786" s="1" t="str">
        <f t="shared" si="113"/>
        <v>O</v>
      </c>
      <c r="R786" s="38"/>
      <c r="S786" s="38"/>
      <c r="T786" s="8" t="str">
        <f t="shared" si="111"/>
        <v>O</v>
      </c>
      <c r="U786" s="8" t="e">
        <f t="shared" si="114"/>
        <v>#VALUE!</v>
      </c>
      <c r="V786" s="8" t="e">
        <f t="shared" si="115"/>
        <v>#VALUE!</v>
      </c>
      <c r="X786" s="4" t="str">
        <f t="shared" si="117"/>
        <v/>
      </c>
      <c r="Y786" s="4" t="str">
        <f t="shared" si="118"/>
        <v/>
      </c>
      <c r="Z786" s="4" t="str">
        <f t="shared" si="118"/>
        <v/>
      </c>
      <c r="AA786" s="4" t="str">
        <f t="shared" si="118"/>
        <v/>
      </c>
      <c r="AB786" s="4" t="str">
        <f t="shared" si="118"/>
        <v/>
      </c>
      <c r="AC786" s="4" t="str">
        <f t="shared" si="118"/>
        <v/>
      </c>
      <c r="AD786" s="4" t="str">
        <f t="shared" si="118"/>
        <v/>
      </c>
      <c r="AE786" s="4" t="str">
        <f t="shared" si="118"/>
        <v/>
      </c>
      <c r="AF786" s="4" t="str">
        <f t="shared" si="118"/>
        <v/>
      </c>
      <c r="AG786" s="4" t="str">
        <f t="shared" si="118"/>
        <v/>
      </c>
    </row>
    <row r="787" spans="1:33">
      <c r="A787" s="6">
        <f t="shared" si="116"/>
        <v>780</v>
      </c>
      <c r="B787" s="36">
        <f>TABLE!E781</f>
        <v>0</v>
      </c>
      <c r="C787" s="36">
        <f>TABLE!F781</f>
        <v>0</v>
      </c>
      <c r="D787" s="155">
        <f>TABLE!S781</f>
        <v>0</v>
      </c>
      <c r="E787" s="176" t="e">
        <f>INDEX(기업의이해[description],MATCH(B787,기업의이해[name],0))</f>
        <v>#N/A</v>
      </c>
      <c r="F787" s="179">
        <f>+TABLE!U781</f>
        <v>0</v>
      </c>
      <c r="G787" s="177" t="str">
        <f>TEXT(TABLE!R781,"0000-00-00")</f>
        <v>0000-00-00</v>
      </c>
      <c r="H787" s="59">
        <f>+TABLE!J781</f>
        <v>0</v>
      </c>
      <c r="I787" s="59">
        <f>+TABLE!K781</f>
        <v>0</v>
      </c>
      <c r="J787" s="59">
        <f>+TABLE!M781</f>
        <v>0</v>
      </c>
      <c r="K787" s="156">
        <f>+TABLE!P781</f>
        <v>0</v>
      </c>
      <c r="L787" s="156">
        <f>+TABLE!Q781</f>
        <v>0</v>
      </c>
      <c r="M787" s="138" t="str">
        <f>IFERROR(IF(MATCH($C787,'1. 개요'!$C$68:$C$78,0)&gt;0,"O"),"X")</f>
        <v>X</v>
      </c>
      <c r="N787" s="8" t="str">
        <f t="shared" si="112"/>
        <v>X</v>
      </c>
      <c r="O787" s="2" t="str" cm="1">
        <f t="array" ref="O787">IF($O$7="N/A",$N787,INDEX($P787:$S787,$O$2))</f>
        <v>X</v>
      </c>
      <c r="P787" s="38"/>
      <c r="Q787" s="1" t="str">
        <f t="shared" si="113"/>
        <v>O</v>
      </c>
      <c r="R787" s="38"/>
      <c r="S787" s="38"/>
      <c r="T787" s="8" t="str">
        <f t="shared" si="111"/>
        <v>O</v>
      </c>
      <c r="U787" s="8" t="e">
        <f t="shared" si="114"/>
        <v>#VALUE!</v>
      </c>
      <c r="V787" s="8" t="e">
        <f t="shared" si="115"/>
        <v>#VALUE!</v>
      </c>
      <c r="X787" s="4" t="str">
        <f t="shared" si="117"/>
        <v/>
      </c>
      <c r="Y787" s="4" t="str">
        <f t="shared" si="118"/>
        <v/>
      </c>
      <c r="Z787" s="4" t="str">
        <f t="shared" si="118"/>
        <v/>
      </c>
      <c r="AA787" s="4" t="str">
        <f t="shared" si="118"/>
        <v/>
      </c>
      <c r="AB787" s="4" t="str">
        <f t="shared" si="118"/>
        <v/>
      </c>
      <c r="AC787" s="4" t="str">
        <f t="shared" si="118"/>
        <v/>
      </c>
      <c r="AD787" s="4" t="str">
        <f t="shared" si="118"/>
        <v/>
      </c>
      <c r="AE787" s="4" t="str">
        <f t="shared" si="118"/>
        <v/>
      </c>
      <c r="AF787" s="4" t="str">
        <f t="shared" si="118"/>
        <v/>
      </c>
      <c r="AG787" s="4" t="str">
        <f t="shared" si="118"/>
        <v/>
      </c>
    </row>
    <row r="788" spans="1:33">
      <c r="A788" s="6">
        <f t="shared" si="116"/>
        <v>781</v>
      </c>
      <c r="B788" s="36">
        <f>TABLE!E782</f>
        <v>0</v>
      </c>
      <c r="C788" s="36">
        <f>TABLE!F782</f>
        <v>0</v>
      </c>
      <c r="D788" s="155">
        <f>TABLE!S782</f>
        <v>0</v>
      </c>
      <c r="E788" s="176" t="e">
        <f>INDEX(기업의이해[description],MATCH(B788,기업의이해[name],0))</f>
        <v>#N/A</v>
      </c>
      <c r="F788" s="179">
        <f>+TABLE!U782</f>
        <v>0</v>
      </c>
      <c r="G788" s="177" t="str">
        <f>TEXT(TABLE!R782,"0000-00-00")</f>
        <v>0000-00-00</v>
      </c>
      <c r="H788" s="59">
        <f>+TABLE!J782</f>
        <v>0</v>
      </c>
      <c r="I788" s="59">
        <f>+TABLE!K782</f>
        <v>0</v>
      </c>
      <c r="J788" s="59">
        <f>+TABLE!M782</f>
        <v>0</v>
      </c>
      <c r="K788" s="156">
        <f>+TABLE!P782</f>
        <v>0</v>
      </c>
      <c r="L788" s="156">
        <f>+TABLE!Q782</f>
        <v>0</v>
      </c>
      <c r="M788" s="138" t="str">
        <f>IFERROR(IF(MATCH($C788,'1. 개요'!$C$68:$C$78,0)&gt;0,"O"),"X")</f>
        <v>X</v>
      </c>
      <c r="N788" s="8" t="str">
        <f t="shared" si="112"/>
        <v>X</v>
      </c>
      <c r="O788" s="2" t="str" cm="1">
        <f t="array" ref="O788">IF($O$7="N/A",$N788,INDEX($P788:$S788,$O$2))</f>
        <v>X</v>
      </c>
      <c r="P788" s="38"/>
      <c r="Q788" s="1" t="str">
        <f t="shared" si="113"/>
        <v>O</v>
      </c>
      <c r="R788" s="38"/>
      <c r="S788" s="38"/>
      <c r="T788" s="8" t="str">
        <f t="shared" si="111"/>
        <v>O</v>
      </c>
      <c r="U788" s="8" t="e">
        <f t="shared" si="114"/>
        <v>#VALUE!</v>
      </c>
      <c r="V788" s="8" t="e">
        <f t="shared" si="115"/>
        <v>#VALUE!</v>
      </c>
      <c r="X788" s="4" t="str">
        <f t="shared" si="117"/>
        <v/>
      </c>
      <c r="Y788" s="4" t="str">
        <f t="shared" si="118"/>
        <v/>
      </c>
      <c r="Z788" s="4" t="str">
        <f t="shared" si="118"/>
        <v/>
      </c>
      <c r="AA788" s="4" t="str">
        <f t="shared" si="118"/>
        <v/>
      </c>
      <c r="AB788" s="4" t="str">
        <f t="shared" si="118"/>
        <v/>
      </c>
      <c r="AC788" s="4" t="str">
        <f t="shared" si="118"/>
        <v/>
      </c>
      <c r="AD788" s="4" t="str">
        <f t="shared" si="118"/>
        <v/>
      </c>
      <c r="AE788" s="4" t="str">
        <f t="shared" si="118"/>
        <v/>
      </c>
      <c r="AF788" s="4" t="str">
        <f t="shared" si="118"/>
        <v/>
      </c>
      <c r="AG788" s="4" t="str">
        <f t="shared" si="118"/>
        <v/>
      </c>
    </row>
    <row r="789" spans="1:33">
      <c r="A789" s="6">
        <f t="shared" si="116"/>
        <v>782</v>
      </c>
      <c r="B789" s="36">
        <f>TABLE!E783</f>
        <v>0</v>
      </c>
      <c r="C789" s="36">
        <f>TABLE!F783</f>
        <v>0</v>
      </c>
      <c r="D789" s="155">
        <f>TABLE!S783</f>
        <v>0</v>
      </c>
      <c r="E789" s="176" t="e">
        <f>INDEX(기업의이해[description],MATCH(B789,기업의이해[name],0))</f>
        <v>#N/A</v>
      </c>
      <c r="F789" s="179">
        <f>+TABLE!U783</f>
        <v>0</v>
      </c>
      <c r="G789" s="177" t="str">
        <f>TEXT(TABLE!R783,"0000-00-00")</f>
        <v>0000-00-00</v>
      </c>
      <c r="H789" s="59">
        <f>+TABLE!J783</f>
        <v>0</v>
      </c>
      <c r="I789" s="59">
        <f>+TABLE!K783</f>
        <v>0</v>
      </c>
      <c r="J789" s="59">
        <f>+TABLE!M783</f>
        <v>0</v>
      </c>
      <c r="K789" s="156">
        <f>+TABLE!P783</f>
        <v>0</v>
      </c>
      <c r="L789" s="156">
        <f>+TABLE!Q783</f>
        <v>0</v>
      </c>
      <c r="M789" s="138" t="str">
        <f>IFERROR(IF(MATCH($C789,'1. 개요'!$C$68:$C$78,0)&gt;0,"O"),"X")</f>
        <v>X</v>
      </c>
      <c r="N789" s="8" t="str">
        <f t="shared" si="112"/>
        <v>X</v>
      </c>
      <c r="O789" s="2" t="str" cm="1">
        <f t="array" ref="O789">IF($O$7="N/A",$N789,INDEX($P789:$S789,$O$2))</f>
        <v>X</v>
      </c>
      <c r="P789" s="38"/>
      <c r="Q789" s="1" t="str">
        <f t="shared" si="113"/>
        <v>O</v>
      </c>
      <c r="R789" s="38"/>
      <c r="S789" s="38"/>
      <c r="T789" s="8" t="str">
        <f t="shared" si="111"/>
        <v>O</v>
      </c>
      <c r="U789" s="8" t="e">
        <f t="shared" si="114"/>
        <v>#VALUE!</v>
      </c>
      <c r="V789" s="8" t="e">
        <f t="shared" si="115"/>
        <v>#VALUE!</v>
      </c>
      <c r="X789" s="4" t="str">
        <f t="shared" si="117"/>
        <v/>
      </c>
      <c r="Y789" s="4" t="str">
        <f t="shared" si="118"/>
        <v/>
      </c>
      <c r="Z789" s="4" t="str">
        <f t="shared" si="118"/>
        <v/>
      </c>
      <c r="AA789" s="4" t="str">
        <f t="shared" si="118"/>
        <v/>
      </c>
      <c r="AB789" s="4" t="str">
        <f t="shared" si="118"/>
        <v/>
      </c>
      <c r="AC789" s="4" t="str">
        <f t="shared" si="118"/>
        <v/>
      </c>
      <c r="AD789" s="4" t="str">
        <f t="shared" si="118"/>
        <v/>
      </c>
      <c r="AE789" s="4" t="str">
        <f t="shared" si="118"/>
        <v/>
      </c>
      <c r="AF789" s="4" t="str">
        <f t="shared" si="118"/>
        <v/>
      </c>
      <c r="AG789" s="4" t="str">
        <f t="shared" si="118"/>
        <v/>
      </c>
    </row>
    <row r="790" spans="1:33">
      <c r="A790" s="6">
        <f t="shared" si="116"/>
        <v>783</v>
      </c>
      <c r="B790" s="36">
        <f>TABLE!E784</f>
        <v>0</v>
      </c>
      <c r="C790" s="36">
        <f>TABLE!F784</f>
        <v>0</v>
      </c>
      <c r="D790" s="155">
        <f>TABLE!S784</f>
        <v>0</v>
      </c>
      <c r="E790" s="176" t="e">
        <f>INDEX(기업의이해[description],MATCH(B790,기업의이해[name],0))</f>
        <v>#N/A</v>
      </c>
      <c r="F790" s="179">
        <f>+TABLE!U784</f>
        <v>0</v>
      </c>
      <c r="G790" s="177" t="str">
        <f>TEXT(TABLE!R784,"0000-00-00")</f>
        <v>0000-00-00</v>
      </c>
      <c r="H790" s="59">
        <f>+TABLE!J784</f>
        <v>0</v>
      </c>
      <c r="I790" s="59">
        <f>+TABLE!K784</f>
        <v>0</v>
      </c>
      <c r="J790" s="59">
        <f>+TABLE!M784</f>
        <v>0</v>
      </c>
      <c r="K790" s="156">
        <f>+TABLE!P784</f>
        <v>0</v>
      </c>
      <c r="L790" s="156">
        <f>+TABLE!Q784</f>
        <v>0</v>
      </c>
      <c r="M790" s="138" t="str">
        <f>IFERROR(IF(MATCH($C790,'1. 개요'!$C$68:$C$78,0)&gt;0,"O"),"X")</f>
        <v>X</v>
      </c>
      <c r="N790" s="8" t="str">
        <f t="shared" si="112"/>
        <v>X</v>
      </c>
      <c r="O790" s="2" t="str" cm="1">
        <f t="array" ref="O790">IF($O$7="N/A",$N790,INDEX($P790:$S790,$O$2))</f>
        <v>X</v>
      </c>
      <c r="P790" s="38"/>
      <c r="Q790" s="1" t="str">
        <f t="shared" si="113"/>
        <v>O</v>
      </c>
      <c r="R790" s="38"/>
      <c r="S790" s="38"/>
      <c r="T790" s="8" t="str">
        <f t="shared" si="111"/>
        <v>O</v>
      </c>
      <c r="U790" s="8" t="e">
        <f t="shared" si="114"/>
        <v>#VALUE!</v>
      </c>
      <c r="V790" s="8" t="e">
        <f t="shared" si="115"/>
        <v>#VALUE!</v>
      </c>
      <c r="X790" s="4" t="str">
        <f t="shared" si="117"/>
        <v/>
      </c>
      <c r="Y790" s="4" t="str">
        <f t="shared" si="118"/>
        <v/>
      </c>
      <c r="Z790" s="4" t="str">
        <f t="shared" si="118"/>
        <v/>
      </c>
      <c r="AA790" s="4" t="str">
        <f t="shared" si="118"/>
        <v/>
      </c>
      <c r="AB790" s="4" t="str">
        <f t="shared" si="118"/>
        <v/>
      </c>
      <c r="AC790" s="4" t="str">
        <f t="shared" si="118"/>
        <v/>
      </c>
      <c r="AD790" s="4" t="str">
        <f t="shared" si="118"/>
        <v/>
      </c>
      <c r="AE790" s="4" t="str">
        <f t="shared" si="118"/>
        <v/>
      </c>
      <c r="AF790" s="4" t="str">
        <f t="shared" si="118"/>
        <v/>
      </c>
      <c r="AG790" s="4" t="str">
        <f t="shared" si="118"/>
        <v/>
      </c>
    </row>
    <row r="791" spans="1:33">
      <c r="A791" s="6">
        <f t="shared" si="116"/>
        <v>784</v>
      </c>
      <c r="B791" s="36">
        <f>TABLE!E785</f>
        <v>0</v>
      </c>
      <c r="C791" s="36">
        <f>TABLE!F785</f>
        <v>0</v>
      </c>
      <c r="D791" s="155">
        <f>TABLE!S785</f>
        <v>0</v>
      </c>
      <c r="E791" s="176" t="e">
        <f>INDEX(기업의이해[description],MATCH(B791,기업의이해[name],0))</f>
        <v>#N/A</v>
      </c>
      <c r="F791" s="179">
        <f>+TABLE!U785</f>
        <v>0</v>
      </c>
      <c r="G791" s="177" t="str">
        <f>TEXT(TABLE!R785,"0000-00-00")</f>
        <v>0000-00-00</v>
      </c>
      <c r="H791" s="59">
        <f>+TABLE!J785</f>
        <v>0</v>
      </c>
      <c r="I791" s="59">
        <f>+TABLE!K785</f>
        <v>0</v>
      </c>
      <c r="J791" s="59">
        <f>+TABLE!M785</f>
        <v>0</v>
      </c>
      <c r="K791" s="156">
        <f>+TABLE!P785</f>
        <v>0</v>
      </c>
      <c r="L791" s="156">
        <f>+TABLE!Q785</f>
        <v>0</v>
      </c>
      <c r="M791" s="138" t="str">
        <f>IFERROR(IF(MATCH($C791,'1. 개요'!$C$68:$C$78,0)&gt;0,"O"),"X")</f>
        <v>X</v>
      </c>
      <c r="N791" s="8" t="str">
        <f t="shared" si="112"/>
        <v>X</v>
      </c>
      <c r="O791" s="2" t="str" cm="1">
        <f t="array" ref="O791">IF($O$7="N/A",$N791,INDEX($P791:$S791,$O$2))</f>
        <v>X</v>
      </c>
      <c r="P791" s="38"/>
      <c r="Q791" s="1" t="str">
        <f t="shared" si="113"/>
        <v>O</v>
      </c>
      <c r="R791" s="38"/>
      <c r="S791" s="38"/>
      <c r="T791" s="8" t="str">
        <f t="shared" si="111"/>
        <v>O</v>
      </c>
      <c r="U791" s="8" t="e">
        <f t="shared" si="114"/>
        <v>#VALUE!</v>
      </c>
      <c r="V791" s="8" t="e">
        <f t="shared" si="115"/>
        <v>#VALUE!</v>
      </c>
      <c r="X791" s="4" t="str">
        <f t="shared" si="117"/>
        <v/>
      </c>
      <c r="Y791" s="4" t="str">
        <f t="shared" si="118"/>
        <v/>
      </c>
      <c r="Z791" s="4" t="str">
        <f t="shared" si="118"/>
        <v/>
      </c>
      <c r="AA791" s="4" t="str">
        <f t="shared" si="118"/>
        <v/>
      </c>
      <c r="AB791" s="4" t="str">
        <f t="shared" si="118"/>
        <v/>
      </c>
      <c r="AC791" s="4" t="str">
        <f t="shared" si="118"/>
        <v/>
      </c>
      <c r="AD791" s="4" t="str">
        <f t="shared" si="118"/>
        <v/>
      </c>
      <c r="AE791" s="4" t="str">
        <f t="shared" si="118"/>
        <v/>
      </c>
      <c r="AF791" s="4" t="str">
        <f t="shared" si="118"/>
        <v/>
      </c>
      <c r="AG791" s="4" t="str">
        <f t="shared" si="118"/>
        <v/>
      </c>
    </row>
    <row r="792" spans="1:33">
      <c r="A792" s="6">
        <f t="shared" si="116"/>
        <v>785</v>
      </c>
      <c r="B792" s="36">
        <f>TABLE!E786</f>
        <v>0</v>
      </c>
      <c r="C792" s="36">
        <f>TABLE!F786</f>
        <v>0</v>
      </c>
      <c r="D792" s="155">
        <f>TABLE!S786</f>
        <v>0</v>
      </c>
      <c r="E792" s="176" t="e">
        <f>INDEX(기업의이해[description],MATCH(B792,기업의이해[name],0))</f>
        <v>#N/A</v>
      </c>
      <c r="F792" s="179">
        <f>+TABLE!U786</f>
        <v>0</v>
      </c>
      <c r="G792" s="177" t="str">
        <f>TEXT(TABLE!R786,"0000-00-00")</f>
        <v>0000-00-00</v>
      </c>
      <c r="H792" s="59">
        <f>+TABLE!J786</f>
        <v>0</v>
      </c>
      <c r="I792" s="59">
        <f>+TABLE!K786</f>
        <v>0</v>
      </c>
      <c r="J792" s="59">
        <f>+TABLE!M786</f>
        <v>0</v>
      </c>
      <c r="K792" s="156">
        <f>+TABLE!P786</f>
        <v>0</v>
      </c>
      <c r="L792" s="156">
        <f>+TABLE!Q786</f>
        <v>0</v>
      </c>
      <c r="M792" s="138" t="str">
        <f>IFERROR(IF(MATCH($C792,'1. 개요'!$C$68:$C$78,0)&gt;0,"O"),"X")</f>
        <v>X</v>
      </c>
      <c r="N792" s="8" t="str">
        <f t="shared" si="112"/>
        <v>X</v>
      </c>
      <c r="O792" s="2" t="str" cm="1">
        <f t="array" ref="O792">IF($O$7="N/A",$N792,INDEX($P792:$S792,$O$2))</f>
        <v>X</v>
      </c>
      <c r="P792" s="38"/>
      <c r="Q792" s="1" t="str">
        <f t="shared" si="113"/>
        <v>O</v>
      </c>
      <c r="R792" s="38"/>
      <c r="S792" s="38"/>
      <c r="T792" s="8" t="str">
        <f t="shared" si="111"/>
        <v>O</v>
      </c>
      <c r="U792" s="8" t="e">
        <f t="shared" si="114"/>
        <v>#VALUE!</v>
      </c>
      <c r="V792" s="8" t="e">
        <f t="shared" si="115"/>
        <v>#VALUE!</v>
      </c>
      <c r="X792" s="4" t="str">
        <f t="shared" si="117"/>
        <v/>
      </c>
      <c r="Y792" s="4" t="str">
        <f t="shared" si="118"/>
        <v/>
      </c>
      <c r="Z792" s="4" t="str">
        <f t="shared" si="118"/>
        <v/>
      </c>
      <c r="AA792" s="4" t="str">
        <f t="shared" si="118"/>
        <v/>
      </c>
      <c r="AB792" s="4" t="str">
        <f t="shared" si="118"/>
        <v/>
      </c>
      <c r="AC792" s="4" t="str">
        <f t="shared" si="118"/>
        <v/>
      </c>
      <c r="AD792" s="4" t="str">
        <f t="shared" si="118"/>
        <v/>
      </c>
      <c r="AE792" s="4" t="str">
        <f t="shared" si="118"/>
        <v/>
      </c>
      <c r="AF792" s="4" t="str">
        <f t="shared" si="118"/>
        <v/>
      </c>
      <c r="AG792" s="4" t="str">
        <f t="shared" si="118"/>
        <v/>
      </c>
    </row>
    <row r="793" spans="1:33">
      <c r="A793" s="6">
        <f t="shared" si="116"/>
        <v>786</v>
      </c>
      <c r="B793" s="36">
        <f>TABLE!E787</f>
        <v>0</v>
      </c>
      <c r="C793" s="36">
        <f>TABLE!F787</f>
        <v>0</v>
      </c>
      <c r="D793" s="155">
        <f>TABLE!S787</f>
        <v>0</v>
      </c>
      <c r="E793" s="176" t="e">
        <f>INDEX(기업의이해[description],MATCH(B793,기업의이해[name],0))</f>
        <v>#N/A</v>
      </c>
      <c r="F793" s="179">
        <f>+TABLE!U787</f>
        <v>0</v>
      </c>
      <c r="G793" s="177" t="str">
        <f>TEXT(TABLE!R787,"0000-00-00")</f>
        <v>0000-00-00</v>
      </c>
      <c r="H793" s="59">
        <f>+TABLE!J787</f>
        <v>0</v>
      </c>
      <c r="I793" s="59">
        <f>+TABLE!K787</f>
        <v>0</v>
      </c>
      <c r="J793" s="59">
        <f>+TABLE!M787</f>
        <v>0</v>
      </c>
      <c r="K793" s="156">
        <f>+TABLE!P787</f>
        <v>0</v>
      </c>
      <c r="L793" s="156">
        <f>+TABLE!Q787</f>
        <v>0</v>
      </c>
      <c r="M793" s="138" t="str">
        <f>IFERROR(IF(MATCH($C793,'1. 개요'!$C$68:$C$78,0)&gt;0,"O"),"X")</f>
        <v>X</v>
      </c>
      <c r="N793" s="8" t="str">
        <f t="shared" si="112"/>
        <v>X</v>
      </c>
      <c r="O793" s="2" t="str" cm="1">
        <f t="array" ref="O793">IF($O$7="N/A",$N793,INDEX($P793:$S793,$O$2))</f>
        <v>X</v>
      </c>
      <c r="P793" s="38"/>
      <c r="Q793" s="1" t="str">
        <f t="shared" si="113"/>
        <v>O</v>
      </c>
      <c r="R793" s="38"/>
      <c r="S793" s="38"/>
      <c r="T793" s="8" t="str">
        <f t="shared" si="111"/>
        <v>O</v>
      </c>
      <c r="U793" s="8" t="e">
        <f t="shared" si="114"/>
        <v>#VALUE!</v>
      </c>
      <c r="V793" s="8" t="e">
        <f t="shared" si="115"/>
        <v>#VALUE!</v>
      </c>
      <c r="X793" s="4" t="str">
        <f t="shared" si="117"/>
        <v/>
      </c>
      <c r="Y793" s="4" t="str">
        <f t="shared" si="118"/>
        <v/>
      </c>
      <c r="Z793" s="4" t="str">
        <f t="shared" si="118"/>
        <v/>
      </c>
      <c r="AA793" s="4" t="str">
        <f t="shared" si="118"/>
        <v/>
      </c>
      <c r="AB793" s="4" t="str">
        <f t="shared" si="118"/>
        <v/>
      </c>
      <c r="AC793" s="4" t="str">
        <f t="shared" si="118"/>
        <v/>
      </c>
      <c r="AD793" s="4" t="str">
        <f t="shared" si="118"/>
        <v/>
      </c>
      <c r="AE793" s="4" t="str">
        <f t="shared" si="118"/>
        <v/>
      </c>
      <c r="AF793" s="4" t="str">
        <f t="shared" si="118"/>
        <v/>
      </c>
      <c r="AG793" s="4" t="str">
        <f t="shared" si="118"/>
        <v/>
      </c>
    </row>
    <row r="794" spans="1:33">
      <c r="A794" s="6">
        <f t="shared" si="116"/>
        <v>787</v>
      </c>
      <c r="B794" s="36">
        <f>TABLE!E788</f>
        <v>0</v>
      </c>
      <c r="C794" s="36">
        <f>TABLE!F788</f>
        <v>0</v>
      </c>
      <c r="D794" s="155">
        <f>TABLE!S788</f>
        <v>0</v>
      </c>
      <c r="E794" s="176" t="e">
        <f>INDEX(기업의이해[description],MATCH(B794,기업의이해[name],0))</f>
        <v>#N/A</v>
      </c>
      <c r="F794" s="179">
        <f>+TABLE!U788</f>
        <v>0</v>
      </c>
      <c r="G794" s="177" t="str">
        <f>TEXT(TABLE!R788,"0000-00-00")</f>
        <v>0000-00-00</v>
      </c>
      <c r="H794" s="59">
        <f>+TABLE!J788</f>
        <v>0</v>
      </c>
      <c r="I794" s="59">
        <f>+TABLE!K788</f>
        <v>0</v>
      </c>
      <c r="J794" s="59">
        <f>+TABLE!M788</f>
        <v>0</v>
      </c>
      <c r="K794" s="156">
        <f>+TABLE!P788</f>
        <v>0</v>
      </c>
      <c r="L794" s="156">
        <f>+TABLE!Q788</f>
        <v>0</v>
      </c>
      <c r="M794" s="138" t="str">
        <f>IFERROR(IF(MATCH($C794,'1. 개요'!$C$68:$C$78,0)&gt;0,"O"),"X")</f>
        <v>X</v>
      </c>
      <c r="N794" s="8" t="str">
        <f t="shared" si="112"/>
        <v>X</v>
      </c>
      <c r="O794" s="2" t="str" cm="1">
        <f t="array" ref="O794">IF($O$7="N/A",$N794,INDEX($P794:$S794,$O$2))</f>
        <v>X</v>
      </c>
      <c r="P794" s="38"/>
      <c r="Q794" s="1" t="str">
        <f t="shared" si="113"/>
        <v>O</v>
      </c>
      <c r="R794" s="38"/>
      <c r="S794" s="38"/>
      <c r="T794" s="8" t="str">
        <f t="shared" si="111"/>
        <v>O</v>
      </c>
      <c r="U794" s="8" t="e">
        <f t="shared" si="114"/>
        <v>#VALUE!</v>
      </c>
      <c r="V794" s="8" t="e">
        <f t="shared" si="115"/>
        <v>#VALUE!</v>
      </c>
      <c r="X794" s="4" t="str">
        <f t="shared" si="117"/>
        <v/>
      </c>
      <c r="Y794" s="4" t="str">
        <f t="shared" si="118"/>
        <v/>
      </c>
      <c r="Z794" s="4" t="str">
        <f t="shared" si="118"/>
        <v/>
      </c>
      <c r="AA794" s="4" t="str">
        <f t="shared" si="118"/>
        <v/>
      </c>
      <c r="AB794" s="4" t="str">
        <f t="shared" si="118"/>
        <v/>
      </c>
      <c r="AC794" s="4" t="str">
        <f t="shared" si="118"/>
        <v/>
      </c>
      <c r="AD794" s="4" t="str">
        <f t="shared" si="118"/>
        <v/>
      </c>
      <c r="AE794" s="4" t="str">
        <f t="shared" si="118"/>
        <v/>
      </c>
      <c r="AF794" s="4" t="str">
        <f t="shared" si="118"/>
        <v/>
      </c>
      <c r="AG794" s="4" t="str">
        <f t="shared" si="118"/>
        <v/>
      </c>
    </row>
    <row r="795" spans="1:33">
      <c r="A795" s="6">
        <f t="shared" si="116"/>
        <v>788</v>
      </c>
      <c r="B795" s="36">
        <f>TABLE!E789</f>
        <v>0</v>
      </c>
      <c r="C795" s="36">
        <f>TABLE!F789</f>
        <v>0</v>
      </c>
      <c r="D795" s="155">
        <f>TABLE!S789</f>
        <v>0</v>
      </c>
      <c r="E795" s="176" t="e">
        <f>INDEX(기업의이해[description],MATCH(B795,기업의이해[name],0))</f>
        <v>#N/A</v>
      </c>
      <c r="F795" s="179">
        <f>+TABLE!U789</f>
        <v>0</v>
      </c>
      <c r="G795" s="177" t="str">
        <f>TEXT(TABLE!R789,"0000-00-00")</f>
        <v>0000-00-00</v>
      </c>
      <c r="H795" s="59">
        <f>+TABLE!J789</f>
        <v>0</v>
      </c>
      <c r="I795" s="59">
        <f>+TABLE!K789</f>
        <v>0</v>
      </c>
      <c r="J795" s="59">
        <f>+TABLE!M789</f>
        <v>0</v>
      </c>
      <c r="K795" s="156">
        <f>+TABLE!P789</f>
        <v>0</v>
      </c>
      <c r="L795" s="156">
        <f>+TABLE!Q789</f>
        <v>0</v>
      </c>
      <c r="M795" s="138" t="str">
        <f>IFERROR(IF(MATCH($C795,'1. 개요'!$C$68:$C$78,0)&gt;0,"O"),"X")</f>
        <v>X</v>
      </c>
      <c r="N795" s="8" t="str">
        <f t="shared" si="112"/>
        <v>X</v>
      </c>
      <c r="O795" s="2" t="str" cm="1">
        <f t="array" ref="O795">IF($O$7="N/A",$N795,INDEX($P795:$S795,$O$2))</f>
        <v>X</v>
      </c>
      <c r="P795" s="38"/>
      <c r="Q795" s="1" t="str">
        <f t="shared" si="113"/>
        <v>O</v>
      </c>
      <c r="R795" s="38"/>
      <c r="S795" s="38"/>
      <c r="T795" s="8" t="str">
        <f t="shared" si="111"/>
        <v>O</v>
      </c>
      <c r="U795" s="8" t="e">
        <f t="shared" si="114"/>
        <v>#VALUE!</v>
      </c>
      <c r="V795" s="8" t="e">
        <f t="shared" si="115"/>
        <v>#VALUE!</v>
      </c>
      <c r="X795" s="4" t="str">
        <f t="shared" si="117"/>
        <v/>
      </c>
      <c r="Y795" s="4" t="str">
        <f t="shared" si="118"/>
        <v/>
      </c>
      <c r="Z795" s="4" t="str">
        <f t="shared" si="118"/>
        <v/>
      </c>
      <c r="AA795" s="4" t="str">
        <f t="shared" si="118"/>
        <v/>
      </c>
      <c r="AB795" s="4" t="str">
        <f t="shared" si="118"/>
        <v/>
      </c>
      <c r="AC795" s="4" t="str">
        <f t="shared" si="118"/>
        <v/>
      </c>
      <c r="AD795" s="4" t="str">
        <f t="shared" si="118"/>
        <v/>
      </c>
      <c r="AE795" s="4" t="str">
        <f t="shared" si="118"/>
        <v/>
      </c>
      <c r="AF795" s="4" t="str">
        <f t="shared" si="118"/>
        <v/>
      </c>
      <c r="AG795" s="4" t="str">
        <f t="shared" si="118"/>
        <v/>
      </c>
    </row>
    <row r="796" spans="1:33">
      <c r="A796" s="137">
        <f t="shared" si="116"/>
        <v>789</v>
      </c>
      <c r="B796" s="36">
        <f>TABLE!E790</f>
        <v>0</v>
      </c>
      <c r="C796" s="36">
        <f>TABLE!F790</f>
        <v>0</v>
      </c>
      <c r="D796" s="155">
        <f>TABLE!S790</f>
        <v>0</v>
      </c>
      <c r="E796" s="176" t="e">
        <f>INDEX(기업의이해[description],MATCH(B796,기업의이해[name],0))</f>
        <v>#N/A</v>
      </c>
      <c r="F796" s="179">
        <f>+TABLE!U790</f>
        <v>0</v>
      </c>
      <c r="G796" s="177" t="str">
        <f>TEXT(TABLE!R790,"0000-00-00")</f>
        <v>0000-00-00</v>
      </c>
      <c r="H796" s="59">
        <f>+TABLE!J790</f>
        <v>0</v>
      </c>
      <c r="I796" s="59">
        <f>+TABLE!K790</f>
        <v>0</v>
      </c>
      <c r="J796" s="59">
        <f>+TABLE!M790</f>
        <v>0</v>
      </c>
      <c r="K796" s="156">
        <f>+TABLE!P790</f>
        <v>0</v>
      </c>
      <c r="L796" s="156">
        <f>+TABLE!Q790</f>
        <v>0</v>
      </c>
      <c r="M796" s="138" t="str">
        <f>IFERROR(IF(MATCH($C796,'1. 개요'!$C$68:$C$78,0)&gt;0,"O"),"X")</f>
        <v>X</v>
      </c>
      <c r="N796" s="8" t="str">
        <f t="shared" si="112"/>
        <v>X</v>
      </c>
      <c r="O796" s="2" t="str" cm="1">
        <f t="array" ref="O796">IF($O$7="N/A",$N796,INDEX($P796:$S796,$O$2))</f>
        <v>X</v>
      </c>
      <c r="P796" s="38"/>
      <c r="Q796" s="1" t="str">
        <f t="shared" si="113"/>
        <v>O</v>
      </c>
      <c r="R796" s="38"/>
      <c r="S796" s="38"/>
      <c r="T796" s="8" t="str">
        <f t="shared" si="111"/>
        <v>O</v>
      </c>
      <c r="U796" s="8" t="e">
        <f t="shared" si="114"/>
        <v>#VALUE!</v>
      </c>
      <c r="V796" s="8" t="e">
        <f t="shared" si="115"/>
        <v>#VALUE!</v>
      </c>
      <c r="X796" s="4" t="str">
        <f t="shared" si="117"/>
        <v/>
      </c>
      <c r="Y796" s="4" t="str">
        <f t="shared" si="118"/>
        <v/>
      </c>
      <c r="Z796" s="4" t="str">
        <f t="shared" si="118"/>
        <v/>
      </c>
      <c r="AA796" s="4" t="str">
        <f t="shared" si="118"/>
        <v/>
      </c>
      <c r="AB796" s="4" t="str">
        <f t="shared" si="118"/>
        <v/>
      </c>
      <c r="AC796" s="4" t="str">
        <f t="shared" si="118"/>
        <v/>
      </c>
      <c r="AD796" s="4" t="str">
        <f t="shared" si="118"/>
        <v/>
      </c>
      <c r="AE796" s="4" t="str">
        <f t="shared" si="118"/>
        <v/>
      </c>
      <c r="AF796" s="4" t="str">
        <f t="shared" si="118"/>
        <v/>
      </c>
      <c r="AG796" s="4" t="str">
        <f t="shared" si="118"/>
        <v/>
      </c>
    </row>
    <row r="797" spans="1:33">
      <c r="A797" s="6">
        <f t="shared" si="116"/>
        <v>790</v>
      </c>
      <c r="B797" s="36">
        <f>TABLE!E791</f>
        <v>0</v>
      </c>
      <c r="C797" s="36">
        <f>TABLE!F791</f>
        <v>0</v>
      </c>
      <c r="D797" s="155">
        <f>TABLE!S791</f>
        <v>0</v>
      </c>
      <c r="E797" s="176" t="e">
        <f>INDEX(기업의이해[description],MATCH(B797,기업의이해[name],0))</f>
        <v>#N/A</v>
      </c>
      <c r="F797" s="179">
        <f>+TABLE!U791</f>
        <v>0</v>
      </c>
      <c r="G797" s="177" t="str">
        <f>TEXT(TABLE!R791,"0000-00-00")</f>
        <v>0000-00-00</v>
      </c>
      <c r="H797" s="59">
        <f>+TABLE!J791</f>
        <v>0</v>
      </c>
      <c r="I797" s="59">
        <f>+TABLE!K791</f>
        <v>0</v>
      </c>
      <c r="J797" s="59">
        <f>+TABLE!M791</f>
        <v>0</v>
      </c>
      <c r="K797" s="156">
        <f>+TABLE!P791</f>
        <v>0</v>
      </c>
      <c r="L797" s="156">
        <f>+TABLE!Q791</f>
        <v>0</v>
      </c>
      <c r="M797" s="138" t="str">
        <f>IFERROR(IF(MATCH($C797,'1. 개요'!$C$68:$C$78,0)&gt;0,"O"),"X")</f>
        <v>X</v>
      </c>
      <c r="N797" s="8" t="str">
        <f t="shared" si="112"/>
        <v>X</v>
      </c>
      <c r="O797" s="2" t="str" cm="1">
        <f t="array" ref="O797">IF($O$7="N/A",$N797,INDEX($P797:$S797,$O$2))</f>
        <v>X</v>
      </c>
      <c r="P797" s="38"/>
      <c r="Q797" s="1" t="str">
        <f t="shared" si="113"/>
        <v>O</v>
      </c>
      <c r="R797" s="38"/>
      <c r="S797" s="38"/>
      <c r="T797" s="8" t="str">
        <f t="shared" si="111"/>
        <v>O</v>
      </c>
      <c r="U797" s="8" t="e">
        <f t="shared" si="114"/>
        <v>#VALUE!</v>
      </c>
      <c r="V797" s="8" t="e">
        <f t="shared" si="115"/>
        <v>#VALUE!</v>
      </c>
      <c r="X797" s="4" t="str">
        <f t="shared" si="117"/>
        <v/>
      </c>
      <c r="Y797" s="4" t="str">
        <f t="shared" si="118"/>
        <v/>
      </c>
      <c r="Z797" s="4" t="str">
        <f t="shared" si="118"/>
        <v/>
      </c>
      <c r="AA797" s="4" t="str">
        <f t="shared" si="118"/>
        <v/>
      </c>
      <c r="AB797" s="4" t="str">
        <f t="shared" si="118"/>
        <v/>
      </c>
      <c r="AC797" s="4" t="str">
        <f t="shared" si="118"/>
        <v/>
      </c>
      <c r="AD797" s="4" t="str">
        <f t="shared" si="118"/>
        <v/>
      </c>
      <c r="AE797" s="4" t="str">
        <f t="shared" si="118"/>
        <v/>
      </c>
      <c r="AF797" s="4" t="str">
        <f t="shared" si="118"/>
        <v/>
      </c>
      <c r="AG797" s="4" t="str">
        <f t="shared" si="118"/>
        <v/>
      </c>
    </row>
    <row r="798" spans="1:33">
      <c r="A798" s="6">
        <f t="shared" si="116"/>
        <v>791</v>
      </c>
      <c r="B798" s="36">
        <f>TABLE!E792</f>
        <v>0</v>
      </c>
      <c r="C798" s="36">
        <f>TABLE!F792</f>
        <v>0</v>
      </c>
      <c r="D798" s="155">
        <f>TABLE!S792</f>
        <v>0</v>
      </c>
      <c r="E798" s="176" t="e">
        <f>INDEX(기업의이해[description],MATCH(B798,기업의이해[name],0))</f>
        <v>#N/A</v>
      </c>
      <c r="F798" s="179">
        <f>+TABLE!U792</f>
        <v>0</v>
      </c>
      <c r="G798" s="177" t="str">
        <f>TEXT(TABLE!R792,"0000-00-00")</f>
        <v>0000-00-00</v>
      </c>
      <c r="H798" s="59">
        <f>+TABLE!J792</f>
        <v>0</v>
      </c>
      <c r="I798" s="59">
        <f>+TABLE!K792</f>
        <v>0</v>
      </c>
      <c r="J798" s="59">
        <f>+TABLE!M792</f>
        <v>0</v>
      </c>
      <c r="K798" s="156">
        <f>+TABLE!P792</f>
        <v>0</v>
      </c>
      <c r="L798" s="156">
        <f>+TABLE!Q792</f>
        <v>0</v>
      </c>
      <c r="M798" s="138" t="str">
        <f>IFERROR(IF(MATCH($C798,'1. 개요'!$C$68:$C$78,0)&gt;0,"O"),"X")</f>
        <v>X</v>
      </c>
      <c r="N798" s="8" t="str">
        <f t="shared" si="112"/>
        <v>X</v>
      </c>
      <c r="O798" s="2" t="str" cm="1">
        <f t="array" ref="O798">IF($O$7="N/A",$N798,INDEX($P798:$S798,$O$2))</f>
        <v>X</v>
      </c>
      <c r="P798" s="38"/>
      <c r="Q798" s="1" t="str">
        <f t="shared" si="113"/>
        <v>O</v>
      </c>
      <c r="R798" s="38"/>
      <c r="S798" s="38"/>
      <c r="T798" s="8" t="str">
        <f t="shared" si="111"/>
        <v>O</v>
      </c>
      <c r="U798" s="8" t="e">
        <f t="shared" si="114"/>
        <v>#VALUE!</v>
      </c>
      <c r="V798" s="8" t="e">
        <f t="shared" si="115"/>
        <v>#VALUE!</v>
      </c>
      <c r="X798" s="4" t="str">
        <f t="shared" si="117"/>
        <v/>
      </c>
      <c r="Y798" s="4" t="str">
        <f t="shared" si="118"/>
        <v/>
      </c>
      <c r="Z798" s="4" t="str">
        <f t="shared" si="118"/>
        <v/>
      </c>
      <c r="AA798" s="4" t="str">
        <f t="shared" si="118"/>
        <v/>
      </c>
      <c r="AB798" s="4" t="str">
        <f t="shared" si="118"/>
        <v/>
      </c>
      <c r="AC798" s="4" t="str">
        <f t="shared" si="118"/>
        <v/>
      </c>
      <c r="AD798" s="4" t="str">
        <f t="shared" si="118"/>
        <v/>
      </c>
      <c r="AE798" s="4" t="str">
        <f t="shared" si="118"/>
        <v/>
      </c>
      <c r="AF798" s="4" t="str">
        <f t="shared" si="118"/>
        <v/>
      </c>
      <c r="AG798" s="4" t="str">
        <f t="shared" si="118"/>
        <v/>
      </c>
    </row>
    <row r="799" spans="1:33">
      <c r="A799" s="6">
        <f t="shared" si="116"/>
        <v>792</v>
      </c>
      <c r="B799" s="36">
        <f>TABLE!E793</f>
        <v>0</v>
      </c>
      <c r="C799" s="36">
        <f>TABLE!F793</f>
        <v>0</v>
      </c>
      <c r="D799" s="155">
        <f>TABLE!S793</f>
        <v>0</v>
      </c>
      <c r="E799" s="176" t="e">
        <f>INDEX(기업의이해[description],MATCH(B799,기업의이해[name],0))</f>
        <v>#N/A</v>
      </c>
      <c r="F799" s="179">
        <f>+TABLE!U793</f>
        <v>0</v>
      </c>
      <c r="G799" s="177" t="str">
        <f>TEXT(TABLE!R793,"0000-00-00")</f>
        <v>0000-00-00</v>
      </c>
      <c r="H799" s="59">
        <f>+TABLE!J793</f>
        <v>0</v>
      </c>
      <c r="I799" s="59">
        <f>+TABLE!K793</f>
        <v>0</v>
      </c>
      <c r="J799" s="59">
        <f>+TABLE!M793</f>
        <v>0</v>
      </c>
      <c r="K799" s="156">
        <f>+TABLE!P793</f>
        <v>0</v>
      </c>
      <c r="L799" s="156">
        <f>+TABLE!Q793</f>
        <v>0</v>
      </c>
      <c r="M799" s="138" t="str">
        <f>IFERROR(IF(MATCH($C799,'1. 개요'!$C$68:$C$78,0)&gt;0,"O"),"X")</f>
        <v>X</v>
      </c>
      <c r="N799" s="8" t="str">
        <f t="shared" si="112"/>
        <v>X</v>
      </c>
      <c r="O799" s="2" t="str" cm="1">
        <f t="array" ref="O799">IF($O$7="N/A",$N799,INDEX($P799:$S799,$O$2))</f>
        <v>X</v>
      </c>
      <c r="P799" s="38"/>
      <c r="Q799" s="1" t="str">
        <f t="shared" si="113"/>
        <v>O</v>
      </c>
      <c r="R799" s="38"/>
      <c r="S799" s="38"/>
      <c r="T799" s="8" t="str">
        <f t="shared" si="111"/>
        <v>O</v>
      </c>
      <c r="U799" s="8" t="e">
        <f t="shared" si="114"/>
        <v>#VALUE!</v>
      </c>
      <c r="V799" s="8" t="e">
        <f t="shared" si="115"/>
        <v>#VALUE!</v>
      </c>
      <c r="X799" s="4" t="str">
        <f t="shared" si="117"/>
        <v/>
      </c>
      <c r="Y799" s="4" t="str">
        <f t="shared" si="118"/>
        <v/>
      </c>
      <c r="Z799" s="4" t="str">
        <f t="shared" si="118"/>
        <v/>
      </c>
      <c r="AA799" s="4" t="str">
        <f t="shared" si="118"/>
        <v/>
      </c>
      <c r="AB799" s="4" t="str">
        <f t="shared" si="118"/>
        <v/>
      </c>
      <c r="AC799" s="4" t="str">
        <f t="shared" si="118"/>
        <v/>
      </c>
      <c r="AD799" s="4" t="str">
        <f t="shared" si="118"/>
        <v/>
      </c>
      <c r="AE799" s="4" t="str">
        <f t="shared" si="118"/>
        <v/>
      </c>
      <c r="AF799" s="4" t="str">
        <f t="shared" si="118"/>
        <v/>
      </c>
      <c r="AG799" s="4" t="str">
        <f t="shared" si="118"/>
        <v/>
      </c>
    </row>
    <row r="800" spans="1:33">
      <c r="A800" s="6">
        <f t="shared" si="116"/>
        <v>793</v>
      </c>
      <c r="B800" s="36">
        <f>TABLE!E794</f>
        <v>0</v>
      </c>
      <c r="C800" s="36">
        <f>TABLE!F794</f>
        <v>0</v>
      </c>
      <c r="D800" s="155">
        <f>TABLE!S794</f>
        <v>0</v>
      </c>
      <c r="E800" s="176" t="e">
        <f>INDEX(기업의이해[description],MATCH(B800,기업의이해[name],0))</f>
        <v>#N/A</v>
      </c>
      <c r="F800" s="179">
        <f>+TABLE!U794</f>
        <v>0</v>
      </c>
      <c r="G800" s="177" t="str">
        <f>TEXT(TABLE!R794,"0000-00-00")</f>
        <v>0000-00-00</v>
      </c>
      <c r="H800" s="59">
        <f>+TABLE!J794</f>
        <v>0</v>
      </c>
      <c r="I800" s="59">
        <f>+TABLE!K794</f>
        <v>0</v>
      </c>
      <c r="J800" s="59">
        <f>+TABLE!M794</f>
        <v>0</v>
      </c>
      <c r="K800" s="156">
        <f>+TABLE!P794</f>
        <v>0</v>
      </c>
      <c r="L800" s="156">
        <f>+TABLE!Q794</f>
        <v>0</v>
      </c>
      <c r="M800" s="138" t="str">
        <f>IFERROR(IF(MATCH($C800,'1. 개요'!$C$68:$C$78,0)&gt;0,"O"),"X")</f>
        <v>X</v>
      </c>
      <c r="N800" s="8" t="str">
        <f t="shared" si="112"/>
        <v>X</v>
      </c>
      <c r="O800" s="2" t="str" cm="1">
        <f t="array" ref="O800">IF($O$7="N/A",$N800,INDEX($P800:$S800,$O$2))</f>
        <v>X</v>
      </c>
      <c r="P800" s="38"/>
      <c r="Q800" s="1" t="str">
        <f t="shared" si="113"/>
        <v>O</v>
      </c>
      <c r="R800" s="38"/>
      <c r="S800" s="38"/>
      <c r="T800" s="8" t="str">
        <f t="shared" si="111"/>
        <v>O</v>
      </c>
      <c r="U800" s="8" t="e">
        <f t="shared" si="114"/>
        <v>#VALUE!</v>
      </c>
      <c r="V800" s="8" t="e">
        <f t="shared" si="115"/>
        <v>#VALUE!</v>
      </c>
      <c r="X800" s="4" t="str">
        <f t="shared" si="117"/>
        <v/>
      </c>
      <c r="Y800" s="4" t="str">
        <f t="shared" si="118"/>
        <v/>
      </c>
      <c r="Z800" s="4" t="str">
        <f t="shared" si="118"/>
        <v/>
      </c>
      <c r="AA800" s="4" t="str">
        <f t="shared" si="118"/>
        <v/>
      </c>
      <c r="AB800" s="4" t="str">
        <f t="shared" si="118"/>
        <v/>
      </c>
      <c r="AC800" s="4" t="str">
        <f t="shared" si="118"/>
        <v/>
      </c>
      <c r="AD800" s="4" t="str">
        <f t="shared" si="118"/>
        <v/>
      </c>
      <c r="AE800" s="4" t="str">
        <f t="shared" si="118"/>
        <v/>
      </c>
      <c r="AF800" s="4" t="str">
        <f t="shared" si="118"/>
        <v/>
      </c>
      <c r="AG800" s="4" t="str">
        <f t="shared" si="118"/>
        <v/>
      </c>
    </row>
    <row r="801" spans="1:33">
      <c r="A801" s="137">
        <f t="shared" si="116"/>
        <v>794</v>
      </c>
      <c r="B801" s="36">
        <f>TABLE!E795</f>
        <v>0</v>
      </c>
      <c r="C801" s="36">
        <f>TABLE!F795</f>
        <v>0</v>
      </c>
      <c r="D801" s="155">
        <f>TABLE!S795</f>
        <v>0</v>
      </c>
      <c r="E801" s="176" t="e">
        <f>INDEX(기업의이해[description],MATCH(B801,기업의이해[name],0))</f>
        <v>#N/A</v>
      </c>
      <c r="F801" s="179">
        <f>+TABLE!U795</f>
        <v>0</v>
      </c>
      <c r="G801" s="177" t="str">
        <f>TEXT(TABLE!R795,"0000-00-00")</f>
        <v>0000-00-00</v>
      </c>
      <c r="H801" s="59">
        <f>+TABLE!J795</f>
        <v>0</v>
      </c>
      <c r="I801" s="59">
        <f>+TABLE!K795</f>
        <v>0</v>
      </c>
      <c r="J801" s="59">
        <f>+TABLE!M795</f>
        <v>0</v>
      </c>
      <c r="K801" s="156">
        <f>+TABLE!P795</f>
        <v>0</v>
      </c>
      <c r="L801" s="156">
        <f>+TABLE!Q795</f>
        <v>0</v>
      </c>
      <c r="M801" s="138" t="str">
        <f>IFERROR(IF(MATCH($C801,'1. 개요'!$C$68:$C$78,0)&gt;0,"O"),"X")</f>
        <v>X</v>
      </c>
      <c r="N801" s="8" t="str">
        <f t="shared" si="112"/>
        <v>X</v>
      </c>
      <c r="O801" s="2" t="str" cm="1">
        <f t="array" ref="O801">IF($O$7="N/A",$N801,INDEX($P801:$S801,$O$2))</f>
        <v>X</v>
      </c>
      <c r="P801" s="38"/>
      <c r="Q801" s="1" t="str">
        <f t="shared" si="113"/>
        <v>O</v>
      </c>
      <c r="R801" s="38"/>
      <c r="S801" s="38"/>
      <c r="T801" s="8" t="str">
        <f t="shared" si="111"/>
        <v>O</v>
      </c>
      <c r="U801" s="8" t="e">
        <f t="shared" si="114"/>
        <v>#VALUE!</v>
      </c>
      <c r="V801" s="8" t="e">
        <f t="shared" si="115"/>
        <v>#VALUE!</v>
      </c>
      <c r="X801" s="4" t="str">
        <f t="shared" si="117"/>
        <v/>
      </c>
      <c r="Y801" s="4" t="str">
        <f t="shared" si="118"/>
        <v/>
      </c>
      <c r="Z801" s="4" t="str">
        <f t="shared" si="118"/>
        <v/>
      </c>
      <c r="AA801" s="4" t="str">
        <f t="shared" si="118"/>
        <v/>
      </c>
      <c r="AB801" s="4" t="str">
        <f t="shared" si="118"/>
        <v/>
      </c>
      <c r="AC801" s="4" t="str">
        <f t="shared" si="118"/>
        <v/>
      </c>
      <c r="AD801" s="4" t="str">
        <f t="shared" si="118"/>
        <v/>
      </c>
      <c r="AE801" s="4" t="str">
        <f t="shared" si="118"/>
        <v/>
      </c>
      <c r="AF801" s="4" t="str">
        <f t="shared" si="118"/>
        <v/>
      </c>
      <c r="AG801" s="4" t="str">
        <f t="shared" si="118"/>
        <v/>
      </c>
    </row>
    <row r="802" spans="1:33">
      <c r="A802" s="137">
        <f t="shared" si="116"/>
        <v>795</v>
      </c>
      <c r="B802" s="36">
        <f>TABLE!E796</f>
        <v>0</v>
      </c>
      <c r="C802" s="36">
        <f>TABLE!F796</f>
        <v>0</v>
      </c>
      <c r="D802" s="155">
        <f>TABLE!S796</f>
        <v>0</v>
      </c>
      <c r="E802" s="176" t="e">
        <f>INDEX(기업의이해[description],MATCH(B802,기업의이해[name],0))</f>
        <v>#N/A</v>
      </c>
      <c r="F802" s="179">
        <f>+TABLE!U796</f>
        <v>0</v>
      </c>
      <c r="G802" s="177" t="str">
        <f>TEXT(TABLE!R796,"0000-00-00")</f>
        <v>0000-00-00</v>
      </c>
      <c r="H802" s="59">
        <f>+TABLE!J796</f>
        <v>0</v>
      </c>
      <c r="I802" s="59">
        <f>+TABLE!K796</f>
        <v>0</v>
      </c>
      <c r="J802" s="59">
        <f>+TABLE!M796</f>
        <v>0</v>
      </c>
      <c r="K802" s="156">
        <f>+TABLE!P796</f>
        <v>0</v>
      </c>
      <c r="L802" s="156">
        <f>+TABLE!Q796</f>
        <v>0</v>
      </c>
      <c r="M802" s="138" t="str">
        <f>IFERROR(IF(MATCH($C802,'1. 개요'!$C$68:$C$78,0)&gt;0,"O"),"X")</f>
        <v>X</v>
      </c>
      <c r="N802" s="8" t="str">
        <f t="shared" si="112"/>
        <v>X</v>
      </c>
      <c r="O802" s="2" t="str" cm="1">
        <f t="array" ref="O802">IF($O$7="N/A",$N802,INDEX($P802:$S802,$O$2))</f>
        <v>X</v>
      </c>
      <c r="P802" s="38"/>
      <c r="Q802" s="1" t="str">
        <f t="shared" si="113"/>
        <v>O</v>
      </c>
      <c r="R802" s="38"/>
      <c r="S802" s="38"/>
      <c r="T802" s="8" t="str">
        <f t="shared" si="111"/>
        <v>O</v>
      </c>
      <c r="U802" s="8" t="e">
        <f t="shared" si="114"/>
        <v>#VALUE!</v>
      </c>
      <c r="V802" s="8" t="e">
        <f t="shared" si="115"/>
        <v>#VALUE!</v>
      </c>
      <c r="X802" s="4" t="str">
        <f t="shared" si="117"/>
        <v/>
      </c>
      <c r="Y802" s="4" t="str">
        <f t="shared" si="118"/>
        <v/>
      </c>
      <c r="Z802" s="4" t="str">
        <f t="shared" si="118"/>
        <v/>
      </c>
      <c r="AA802" s="4" t="str">
        <f t="shared" si="118"/>
        <v/>
      </c>
      <c r="AB802" s="4" t="str">
        <f t="shared" si="118"/>
        <v/>
      </c>
      <c r="AC802" s="4" t="str">
        <f t="shared" si="118"/>
        <v/>
      </c>
      <c r="AD802" s="4" t="str">
        <f t="shared" si="118"/>
        <v/>
      </c>
      <c r="AE802" s="4" t="str">
        <f t="shared" si="118"/>
        <v/>
      </c>
      <c r="AF802" s="4" t="str">
        <f t="shared" si="118"/>
        <v/>
      </c>
      <c r="AG802" s="4" t="str">
        <f t="shared" si="118"/>
        <v/>
      </c>
    </row>
    <row r="803" spans="1:33">
      <c r="A803" s="137">
        <f t="shared" si="116"/>
        <v>796</v>
      </c>
      <c r="B803" s="36">
        <f>TABLE!E797</f>
        <v>0</v>
      </c>
      <c r="C803" s="36">
        <f>TABLE!F797</f>
        <v>0</v>
      </c>
      <c r="D803" s="155">
        <f>TABLE!S797</f>
        <v>0</v>
      </c>
      <c r="E803" s="176" t="e">
        <f>INDEX(기업의이해[description],MATCH(B803,기업의이해[name],0))</f>
        <v>#N/A</v>
      </c>
      <c r="F803" s="179">
        <f>+TABLE!U797</f>
        <v>0</v>
      </c>
      <c r="G803" s="177" t="str">
        <f>TEXT(TABLE!R797,"0000-00-00")</f>
        <v>0000-00-00</v>
      </c>
      <c r="H803" s="59">
        <f>+TABLE!J797</f>
        <v>0</v>
      </c>
      <c r="I803" s="59">
        <f>+TABLE!K797</f>
        <v>0</v>
      </c>
      <c r="J803" s="59">
        <f>+TABLE!M797</f>
        <v>0</v>
      </c>
      <c r="K803" s="156">
        <f>+TABLE!P797</f>
        <v>0</v>
      </c>
      <c r="L803" s="156">
        <f>+TABLE!Q797</f>
        <v>0</v>
      </c>
      <c r="M803" s="138" t="str">
        <f>IFERROR(IF(MATCH($C803,'1. 개요'!$C$68:$C$78,0)&gt;0,"O"),"X")</f>
        <v>X</v>
      </c>
      <c r="N803" s="8" t="str">
        <f t="shared" si="112"/>
        <v>X</v>
      </c>
      <c r="O803" s="2" t="str" cm="1">
        <f t="array" ref="O803">IF($O$7="N/A",$N803,INDEX($P803:$S803,$O$2))</f>
        <v>X</v>
      </c>
      <c r="P803" s="38"/>
      <c r="Q803" s="1" t="str">
        <f t="shared" si="113"/>
        <v>O</v>
      </c>
      <c r="R803" s="38"/>
      <c r="S803" s="38"/>
      <c r="T803" s="8" t="str">
        <f t="shared" si="111"/>
        <v>O</v>
      </c>
      <c r="U803" s="8" t="e">
        <f t="shared" si="114"/>
        <v>#VALUE!</v>
      </c>
      <c r="V803" s="8" t="e">
        <f t="shared" si="115"/>
        <v>#VALUE!</v>
      </c>
      <c r="X803" s="4" t="str">
        <f t="shared" si="117"/>
        <v/>
      </c>
      <c r="Y803" s="4" t="str">
        <f t="shared" si="118"/>
        <v/>
      </c>
      <c r="Z803" s="4" t="str">
        <f t="shared" si="118"/>
        <v/>
      </c>
      <c r="AA803" s="4" t="str">
        <f t="shared" si="118"/>
        <v/>
      </c>
      <c r="AB803" s="4" t="str">
        <f t="shared" si="118"/>
        <v/>
      </c>
      <c r="AC803" s="4" t="str">
        <f t="shared" si="118"/>
        <v/>
      </c>
      <c r="AD803" s="4" t="str">
        <f t="shared" si="118"/>
        <v/>
      </c>
      <c r="AE803" s="4" t="str">
        <f t="shared" si="118"/>
        <v/>
      </c>
      <c r="AF803" s="4" t="str">
        <f t="shared" si="118"/>
        <v/>
      </c>
      <c r="AG803" s="4" t="str">
        <f t="shared" si="118"/>
        <v/>
      </c>
    </row>
    <row r="804" spans="1:33">
      <c r="A804" s="6">
        <f t="shared" si="116"/>
        <v>797</v>
      </c>
      <c r="B804" s="36">
        <f>TABLE!E798</f>
        <v>0</v>
      </c>
      <c r="C804" s="36">
        <f>TABLE!F798</f>
        <v>0</v>
      </c>
      <c r="D804" s="155">
        <f>TABLE!S798</f>
        <v>0</v>
      </c>
      <c r="E804" s="176" t="e">
        <f>INDEX(기업의이해[description],MATCH(B804,기업의이해[name],0))</f>
        <v>#N/A</v>
      </c>
      <c r="F804" s="179">
        <f>+TABLE!U798</f>
        <v>0</v>
      </c>
      <c r="G804" s="177" t="str">
        <f>TEXT(TABLE!R798,"0000-00-00")</f>
        <v>0000-00-00</v>
      </c>
      <c r="H804" s="59">
        <f>+TABLE!J798</f>
        <v>0</v>
      </c>
      <c r="I804" s="59">
        <f>+TABLE!K798</f>
        <v>0</v>
      </c>
      <c r="J804" s="59">
        <f>+TABLE!M798</f>
        <v>0</v>
      </c>
      <c r="K804" s="156">
        <f>+TABLE!P798</f>
        <v>0</v>
      </c>
      <c r="L804" s="156">
        <f>+TABLE!Q798</f>
        <v>0</v>
      </c>
      <c r="M804" s="138" t="str">
        <f>IFERROR(IF(MATCH($C804,'1. 개요'!$C$68:$C$78,0)&gt;0,"O"),"X")</f>
        <v>X</v>
      </c>
      <c r="N804" s="8" t="str">
        <f t="shared" si="112"/>
        <v>X</v>
      </c>
      <c r="O804" s="2" t="str" cm="1">
        <f t="array" ref="O804">IF($O$7="N/A",$N804,INDEX($P804:$S804,$O$2))</f>
        <v>X</v>
      </c>
      <c r="P804" s="38"/>
      <c r="Q804" s="1" t="str">
        <f t="shared" si="113"/>
        <v>O</v>
      </c>
      <c r="R804" s="38"/>
      <c r="S804" s="38"/>
      <c r="T804" s="8" t="str">
        <f t="shared" si="111"/>
        <v>O</v>
      </c>
      <c r="U804" s="8" t="e">
        <f t="shared" si="114"/>
        <v>#VALUE!</v>
      </c>
      <c r="V804" s="8" t="e">
        <f t="shared" si="115"/>
        <v>#VALUE!</v>
      </c>
      <c r="X804" s="4" t="str">
        <f t="shared" si="117"/>
        <v/>
      </c>
      <c r="Y804" s="4" t="str">
        <f t="shared" si="118"/>
        <v/>
      </c>
      <c r="Z804" s="4" t="str">
        <f t="shared" si="118"/>
        <v/>
      </c>
      <c r="AA804" s="4" t="str">
        <f t="shared" si="118"/>
        <v/>
      </c>
      <c r="AB804" s="4" t="str">
        <f t="shared" si="118"/>
        <v/>
      </c>
      <c r="AC804" s="4" t="str">
        <f t="shared" si="118"/>
        <v/>
      </c>
      <c r="AD804" s="4" t="str">
        <f t="shared" si="118"/>
        <v/>
      </c>
      <c r="AE804" s="4" t="str">
        <f t="shared" si="118"/>
        <v/>
      </c>
      <c r="AF804" s="4" t="str">
        <f t="shared" si="118"/>
        <v/>
      </c>
      <c r="AG804" s="4" t="str">
        <f t="shared" si="118"/>
        <v/>
      </c>
    </row>
    <row r="805" spans="1:33">
      <c r="A805" s="6">
        <f t="shared" si="116"/>
        <v>798</v>
      </c>
      <c r="B805" s="36">
        <f>TABLE!E799</f>
        <v>0</v>
      </c>
      <c r="C805" s="36">
        <f>TABLE!F799</f>
        <v>0</v>
      </c>
      <c r="D805" s="155">
        <f>TABLE!S799</f>
        <v>0</v>
      </c>
      <c r="E805" s="176" t="e">
        <f>INDEX(기업의이해[description],MATCH(B805,기업의이해[name],0))</f>
        <v>#N/A</v>
      </c>
      <c r="F805" s="179">
        <f>+TABLE!U799</f>
        <v>0</v>
      </c>
      <c r="G805" s="177" t="str">
        <f>TEXT(TABLE!R799,"0000-00-00")</f>
        <v>0000-00-00</v>
      </c>
      <c r="H805" s="59">
        <f>+TABLE!J799</f>
        <v>0</v>
      </c>
      <c r="I805" s="59">
        <f>+TABLE!K799</f>
        <v>0</v>
      </c>
      <c r="J805" s="59">
        <f>+TABLE!M799</f>
        <v>0</v>
      </c>
      <c r="K805" s="156">
        <f>+TABLE!P799</f>
        <v>0</v>
      </c>
      <c r="L805" s="156">
        <f>+TABLE!Q799</f>
        <v>0</v>
      </c>
      <c r="M805" s="138" t="str">
        <f>IFERROR(IF(MATCH($C805,'1. 개요'!$C$68:$C$78,0)&gt;0,"O"),"X")</f>
        <v>X</v>
      </c>
      <c r="N805" s="8" t="str">
        <f t="shared" si="112"/>
        <v>X</v>
      </c>
      <c r="O805" s="2" t="str" cm="1">
        <f t="array" ref="O805">IF($O$7="N/A",$N805,INDEX($P805:$S805,$O$2))</f>
        <v>X</v>
      </c>
      <c r="P805" s="38"/>
      <c r="Q805" s="1" t="str">
        <f t="shared" si="113"/>
        <v>O</v>
      </c>
      <c r="R805" s="38"/>
      <c r="S805" s="38"/>
      <c r="T805" s="8" t="str">
        <f t="shared" si="111"/>
        <v>O</v>
      </c>
      <c r="U805" s="8" t="e">
        <f t="shared" si="114"/>
        <v>#VALUE!</v>
      </c>
      <c r="V805" s="8" t="e">
        <f t="shared" si="115"/>
        <v>#VALUE!</v>
      </c>
      <c r="X805" s="4" t="str">
        <f t="shared" si="117"/>
        <v/>
      </c>
      <c r="Y805" s="4" t="str">
        <f t="shared" si="118"/>
        <v/>
      </c>
      <c r="Z805" s="4" t="str">
        <f t="shared" si="118"/>
        <v/>
      </c>
      <c r="AA805" s="4" t="str">
        <f t="shared" si="118"/>
        <v/>
      </c>
      <c r="AB805" s="4" t="str">
        <f t="shared" si="118"/>
        <v/>
      </c>
      <c r="AC805" s="4" t="str">
        <f t="shared" si="118"/>
        <v/>
      </c>
      <c r="AD805" s="4" t="str">
        <f t="shared" si="118"/>
        <v/>
      </c>
      <c r="AE805" s="4" t="str">
        <f t="shared" si="118"/>
        <v/>
      </c>
      <c r="AF805" s="4" t="str">
        <f t="shared" si="118"/>
        <v/>
      </c>
      <c r="AG805" s="4" t="str">
        <f t="shared" si="118"/>
        <v/>
      </c>
    </row>
    <row r="806" spans="1:33">
      <c r="A806" s="6">
        <f t="shared" si="116"/>
        <v>799</v>
      </c>
      <c r="B806" s="36">
        <f>TABLE!E800</f>
        <v>0</v>
      </c>
      <c r="C806" s="36">
        <f>TABLE!F800</f>
        <v>0</v>
      </c>
      <c r="D806" s="155">
        <f>TABLE!S800</f>
        <v>0</v>
      </c>
      <c r="E806" s="176" t="e">
        <f>INDEX(기업의이해[description],MATCH(B806,기업의이해[name],0))</f>
        <v>#N/A</v>
      </c>
      <c r="F806" s="179">
        <f>+TABLE!U800</f>
        <v>0</v>
      </c>
      <c r="G806" s="177" t="str">
        <f>TEXT(TABLE!R800,"0000-00-00")</f>
        <v>0000-00-00</v>
      </c>
      <c r="H806" s="59">
        <f>+TABLE!J800</f>
        <v>0</v>
      </c>
      <c r="I806" s="59">
        <f>+TABLE!K800</f>
        <v>0</v>
      </c>
      <c r="J806" s="59">
        <f>+TABLE!M800</f>
        <v>0</v>
      </c>
      <c r="K806" s="156">
        <f>+TABLE!P800</f>
        <v>0</v>
      </c>
      <c r="L806" s="156">
        <f>+TABLE!Q800</f>
        <v>0</v>
      </c>
      <c r="M806" s="138" t="str">
        <f>IFERROR(IF(MATCH($C806,'1. 개요'!$C$68:$C$78,0)&gt;0,"O"),"X")</f>
        <v>X</v>
      </c>
      <c r="N806" s="8" t="str">
        <f t="shared" si="112"/>
        <v>X</v>
      </c>
      <c r="O806" s="2" t="str" cm="1">
        <f t="array" ref="O806">IF($O$7="N/A",$N806,INDEX($P806:$S806,$O$2))</f>
        <v>X</v>
      </c>
      <c r="P806" s="38"/>
      <c r="Q806" s="1" t="str">
        <f t="shared" si="113"/>
        <v>O</v>
      </c>
      <c r="R806" s="38"/>
      <c r="S806" s="38"/>
      <c r="T806" s="8" t="str">
        <f t="shared" si="111"/>
        <v>O</v>
      </c>
      <c r="U806" s="8" t="e">
        <f t="shared" si="114"/>
        <v>#VALUE!</v>
      </c>
      <c r="V806" s="8" t="e">
        <f t="shared" si="115"/>
        <v>#VALUE!</v>
      </c>
      <c r="X806" s="4" t="str">
        <f t="shared" si="117"/>
        <v/>
      </c>
      <c r="Y806" s="4" t="str">
        <f t="shared" si="118"/>
        <v/>
      </c>
      <c r="Z806" s="4" t="str">
        <f t="shared" si="118"/>
        <v/>
      </c>
      <c r="AA806" s="4" t="str">
        <f t="shared" si="118"/>
        <v/>
      </c>
      <c r="AB806" s="4" t="str">
        <f t="shared" si="118"/>
        <v/>
      </c>
      <c r="AC806" s="4" t="str">
        <f t="shared" si="118"/>
        <v/>
      </c>
      <c r="AD806" s="4" t="str">
        <f t="shared" si="118"/>
        <v/>
      </c>
      <c r="AE806" s="4" t="str">
        <f t="shared" si="118"/>
        <v/>
      </c>
      <c r="AF806" s="4" t="str">
        <f t="shared" si="118"/>
        <v/>
      </c>
      <c r="AG806" s="4" t="str">
        <f t="shared" si="118"/>
        <v/>
      </c>
    </row>
    <row r="807" spans="1:33">
      <c r="A807" s="6">
        <f t="shared" si="116"/>
        <v>800</v>
      </c>
      <c r="B807" s="36">
        <f>TABLE!E801</f>
        <v>0</v>
      </c>
      <c r="C807" s="36">
        <f>TABLE!F801</f>
        <v>0</v>
      </c>
      <c r="D807" s="155">
        <f>TABLE!S801</f>
        <v>0</v>
      </c>
      <c r="E807" s="176" t="e">
        <f>INDEX(기업의이해[description],MATCH(B807,기업의이해[name],0))</f>
        <v>#N/A</v>
      </c>
      <c r="F807" s="179">
        <f>+TABLE!U801</f>
        <v>0</v>
      </c>
      <c r="G807" s="177" t="str">
        <f>TEXT(TABLE!R801,"0000-00-00")</f>
        <v>0000-00-00</v>
      </c>
      <c r="H807" s="59">
        <f>+TABLE!J801</f>
        <v>0</v>
      </c>
      <c r="I807" s="59">
        <f>+TABLE!K801</f>
        <v>0</v>
      </c>
      <c r="J807" s="59">
        <f>+TABLE!M801</f>
        <v>0</v>
      </c>
      <c r="K807" s="156">
        <f>+TABLE!P801</f>
        <v>0</v>
      </c>
      <c r="L807" s="156">
        <f>+TABLE!Q801</f>
        <v>0</v>
      </c>
      <c r="M807" s="138" t="str">
        <f>IFERROR(IF(MATCH($C807,'1. 개요'!$C$68:$C$78,0)&gt;0,"O"),"X")</f>
        <v>X</v>
      </c>
      <c r="N807" s="8" t="str">
        <f t="shared" si="112"/>
        <v>X</v>
      </c>
      <c r="O807" s="2" t="str" cm="1">
        <f t="array" ref="O807">IF($O$7="N/A",$N807,INDEX($P807:$S807,$O$2))</f>
        <v>X</v>
      </c>
      <c r="P807" s="38"/>
      <c r="Q807" s="1" t="str">
        <f t="shared" si="113"/>
        <v>O</v>
      </c>
      <c r="R807" s="38"/>
      <c r="S807" s="38"/>
      <c r="T807" s="8" t="str">
        <f t="shared" si="111"/>
        <v>O</v>
      </c>
      <c r="U807" s="8" t="e">
        <f t="shared" si="114"/>
        <v>#VALUE!</v>
      </c>
      <c r="V807" s="8" t="e">
        <f t="shared" si="115"/>
        <v>#VALUE!</v>
      </c>
      <c r="X807" s="4" t="str">
        <f t="shared" si="117"/>
        <v/>
      </c>
      <c r="Y807" s="4" t="str">
        <f t="shared" si="118"/>
        <v/>
      </c>
      <c r="Z807" s="4" t="str">
        <f t="shared" si="118"/>
        <v/>
      </c>
      <c r="AA807" s="4" t="str">
        <f t="shared" si="118"/>
        <v/>
      </c>
      <c r="AB807" s="4" t="str">
        <f t="shared" si="118"/>
        <v/>
      </c>
      <c r="AC807" s="4" t="str">
        <f t="shared" si="118"/>
        <v/>
      </c>
      <c r="AD807" s="4" t="str">
        <f t="shared" si="118"/>
        <v/>
      </c>
      <c r="AE807" s="4" t="str">
        <f t="shared" si="118"/>
        <v/>
      </c>
      <c r="AF807" s="4" t="str">
        <f t="shared" si="118"/>
        <v/>
      </c>
      <c r="AG807" s="4" t="str">
        <f t="shared" si="118"/>
        <v/>
      </c>
    </row>
    <row r="808" spans="1:33">
      <c r="A808" s="137">
        <f t="shared" si="116"/>
        <v>801</v>
      </c>
      <c r="B808" s="36">
        <f>TABLE!E802</f>
        <v>0</v>
      </c>
      <c r="C808" s="36">
        <f>TABLE!F802</f>
        <v>0</v>
      </c>
      <c r="D808" s="155">
        <f>TABLE!S802</f>
        <v>0</v>
      </c>
      <c r="E808" s="176" t="e">
        <f>INDEX(기업의이해[description],MATCH(B808,기업의이해[name],0))</f>
        <v>#N/A</v>
      </c>
      <c r="F808" s="179">
        <f>+TABLE!U802</f>
        <v>0</v>
      </c>
      <c r="G808" s="177" t="str">
        <f>TEXT(TABLE!R802,"0000-00-00")</f>
        <v>0000-00-00</v>
      </c>
      <c r="H808" s="59">
        <f>+TABLE!J802</f>
        <v>0</v>
      </c>
      <c r="I808" s="59">
        <f>+TABLE!K802</f>
        <v>0</v>
      </c>
      <c r="J808" s="59">
        <f>+TABLE!M802</f>
        <v>0</v>
      </c>
      <c r="K808" s="156">
        <f>+TABLE!P802</f>
        <v>0</v>
      </c>
      <c r="L808" s="156">
        <f>+TABLE!Q802</f>
        <v>0</v>
      </c>
      <c r="M808" s="138" t="str">
        <f>IFERROR(IF(MATCH($C808,'1. 개요'!$C$68:$C$78,0)&gt;0,"O"),"X")</f>
        <v>X</v>
      </c>
      <c r="N808" s="8" t="str">
        <f t="shared" si="112"/>
        <v>X</v>
      </c>
      <c r="O808" s="2" t="str" cm="1">
        <f t="array" ref="O808">IF($O$7="N/A",$N808,INDEX($P808:$S808,$O$2))</f>
        <v>X</v>
      </c>
      <c r="P808" s="38"/>
      <c r="Q808" s="1" t="str">
        <f t="shared" si="113"/>
        <v>O</v>
      </c>
      <c r="R808" s="38"/>
      <c r="S808" s="38"/>
      <c r="T808" s="8" t="str">
        <f t="shared" si="111"/>
        <v>O</v>
      </c>
      <c r="U808" s="8" t="e">
        <f t="shared" si="114"/>
        <v>#VALUE!</v>
      </c>
      <c r="V808" s="8" t="e">
        <f t="shared" si="115"/>
        <v>#VALUE!</v>
      </c>
      <c r="X808" s="4" t="str">
        <f t="shared" si="117"/>
        <v/>
      </c>
      <c r="Y808" s="4" t="str">
        <f t="shared" si="118"/>
        <v/>
      </c>
      <c r="Z808" s="4" t="str">
        <f t="shared" si="118"/>
        <v/>
      </c>
      <c r="AA808" s="4" t="str">
        <f t="shared" si="118"/>
        <v/>
      </c>
      <c r="AB808" s="4" t="str">
        <f t="shared" si="118"/>
        <v/>
      </c>
      <c r="AC808" s="4" t="str">
        <f t="shared" si="118"/>
        <v/>
      </c>
      <c r="AD808" s="4" t="str">
        <f t="shared" si="118"/>
        <v/>
      </c>
      <c r="AE808" s="4" t="str">
        <f t="shared" si="118"/>
        <v/>
      </c>
      <c r="AF808" s="4" t="str">
        <f t="shared" si="118"/>
        <v/>
      </c>
      <c r="AG808" s="4" t="str">
        <f t="shared" si="118"/>
        <v/>
      </c>
    </row>
    <row r="809" spans="1:33">
      <c r="A809" s="137">
        <f t="shared" si="116"/>
        <v>802</v>
      </c>
      <c r="B809" s="36">
        <f>TABLE!E803</f>
        <v>0</v>
      </c>
      <c r="C809" s="36">
        <f>TABLE!F803</f>
        <v>0</v>
      </c>
      <c r="D809" s="155">
        <f>TABLE!S803</f>
        <v>0</v>
      </c>
      <c r="E809" s="176" t="e">
        <f>INDEX(기업의이해[description],MATCH(B809,기업의이해[name],0))</f>
        <v>#N/A</v>
      </c>
      <c r="F809" s="179">
        <f>+TABLE!U803</f>
        <v>0</v>
      </c>
      <c r="G809" s="177" t="str">
        <f>TEXT(TABLE!R803,"0000-00-00")</f>
        <v>0000-00-00</v>
      </c>
      <c r="H809" s="59">
        <f>+TABLE!J803</f>
        <v>0</v>
      </c>
      <c r="I809" s="59">
        <f>+TABLE!K803</f>
        <v>0</v>
      </c>
      <c r="J809" s="59">
        <f>+TABLE!M803</f>
        <v>0</v>
      </c>
      <c r="K809" s="156">
        <f>+TABLE!P803</f>
        <v>0</v>
      </c>
      <c r="L809" s="156">
        <f>+TABLE!Q803</f>
        <v>0</v>
      </c>
      <c r="M809" s="138" t="str">
        <f>IFERROR(IF(MATCH($C809,'1. 개요'!$C$68:$C$78,0)&gt;0,"O"),"X")</f>
        <v>X</v>
      </c>
      <c r="N809" s="8" t="str">
        <f t="shared" si="112"/>
        <v>X</v>
      </c>
      <c r="O809" s="2" t="str" cm="1">
        <f t="array" ref="O809">IF($O$7="N/A",$N809,INDEX($P809:$S809,$O$2))</f>
        <v>X</v>
      </c>
      <c r="P809" s="38"/>
      <c r="Q809" s="1" t="str">
        <f t="shared" si="113"/>
        <v>O</v>
      </c>
      <c r="R809" s="38"/>
      <c r="S809" s="38"/>
      <c r="T809" s="8" t="str">
        <f t="shared" si="111"/>
        <v>O</v>
      </c>
      <c r="U809" s="8" t="e">
        <f t="shared" si="114"/>
        <v>#VALUE!</v>
      </c>
      <c r="V809" s="8" t="e">
        <f t="shared" si="115"/>
        <v>#VALUE!</v>
      </c>
      <c r="X809" s="4" t="str">
        <f t="shared" si="117"/>
        <v/>
      </c>
      <c r="Y809" s="4" t="str">
        <f t="shared" si="118"/>
        <v/>
      </c>
      <c r="Z809" s="4" t="str">
        <f t="shared" si="118"/>
        <v/>
      </c>
      <c r="AA809" s="4" t="str">
        <f t="shared" si="118"/>
        <v/>
      </c>
      <c r="AB809" s="4" t="str">
        <f t="shared" si="118"/>
        <v/>
      </c>
      <c r="AC809" s="4" t="str">
        <f t="shared" si="118"/>
        <v/>
      </c>
      <c r="AD809" s="4" t="str">
        <f t="shared" si="118"/>
        <v/>
      </c>
      <c r="AE809" s="4" t="str">
        <f t="shared" si="118"/>
        <v/>
      </c>
      <c r="AF809" s="4" t="str">
        <f t="shared" si="118"/>
        <v/>
      </c>
      <c r="AG809" s="4" t="str">
        <f t="shared" si="118"/>
        <v/>
      </c>
    </row>
    <row r="810" spans="1:33">
      <c r="A810" s="6">
        <f t="shared" si="116"/>
        <v>803</v>
      </c>
      <c r="B810" s="36">
        <f>TABLE!E804</f>
        <v>0</v>
      </c>
      <c r="C810" s="36">
        <f>TABLE!F804</f>
        <v>0</v>
      </c>
      <c r="D810" s="155">
        <f>TABLE!S804</f>
        <v>0</v>
      </c>
      <c r="E810" s="176" t="e">
        <f>INDEX(기업의이해[description],MATCH(B810,기업의이해[name],0))</f>
        <v>#N/A</v>
      </c>
      <c r="F810" s="179">
        <f>+TABLE!U804</f>
        <v>0</v>
      </c>
      <c r="G810" s="177" t="str">
        <f>TEXT(TABLE!R804,"0000-00-00")</f>
        <v>0000-00-00</v>
      </c>
      <c r="H810" s="59">
        <f>+TABLE!J804</f>
        <v>0</v>
      </c>
      <c r="I810" s="59">
        <f>+TABLE!K804</f>
        <v>0</v>
      </c>
      <c r="J810" s="59">
        <f>+TABLE!M804</f>
        <v>0</v>
      </c>
      <c r="K810" s="156">
        <f>+TABLE!P804</f>
        <v>0</v>
      </c>
      <c r="L810" s="156">
        <f>+TABLE!Q804</f>
        <v>0</v>
      </c>
      <c r="M810" s="138" t="str">
        <f>IFERROR(IF(MATCH($C810,'1. 개요'!$C$68:$C$78,0)&gt;0,"O"),"X")</f>
        <v>X</v>
      </c>
      <c r="N810" s="8" t="str">
        <f t="shared" si="112"/>
        <v>X</v>
      </c>
      <c r="O810" s="2" t="str" cm="1">
        <f t="array" ref="O810">IF($O$7="N/A",$N810,INDEX($P810:$S810,$O$2))</f>
        <v>X</v>
      </c>
      <c r="P810" s="38"/>
      <c r="Q810" s="1" t="str">
        <f t="shared" si="113"/>
        <v>O</v>
      </c>
      <c r="R810" s="38"/>
      <c r="S810" s="38"/>
      <c r="T810" s="8" t="str">
        <f t="shared" si="111"/>
        <v>O</v>
      </c>
      <c r="U810" s="8" t="e">
        <f t="shared" si="114"/>
        <v>#VALUE!</v>
      </c>
      <c r="V810" s="8" t="e">
        <f t="shared" si="115"/>
        <v>#VALUE!</v>
      </c>
      <c r="X810" s="4" t="str">
        <f t="shared" si="117"/>
        <v/>
      </c>
      <c r="Y810" s="4" t="str">
        <f t="shared" si="118"/>
        <v/>
      </c>
      <c r="Z810" s="4" t="str">
        <f t="shared" ref="Y810:AG838" si="119">IF(Z$7="N/A", "", COUNTIF($D810:$E810, "*" &amp; Z$7 &amp; "*"))</f>
        <v/>
      </c>
      <c r="AA810" s="4" t="str">
        <f t="shared" si="119"/>
        <v/>
      </c>
      <c r="AB810" s="4" t="str">
        <f t="shared" si="119"/>
        <v/>
      </c>
      <c r="AC810" s="4" t="str">
        <f t="shared" si="119"/>
        <v/>
      </c>
      <c r="AD810" s="4" t="str">
        <f t="shared" si="119"/>
        <v/>
      </c>
      <c r="AE810" s="4" t="str">
        <f t="shared" si="119"/>
        <v/>
      </c>
      <c r="AF810" s="4" t="str">
        <f t="shared" si="119"/>
        <v/>
      </c>
      <c r="AG810" s="4" t="str">
        <f t="shared" si="119"/>
        <v/>
      </c>
    </row>
    <row r="811" spans="1:33">
      <c r="A811" s="6">
        <f t="shared" si="116"/>
        <v>804</v>
      </c>
      <c r="B811" s="36">
        <f>TABLE!E805</f>
        <v>0</v>
      </c>
      <c r="C811" s="36">
        <f>TABLE!F805</f>
        <v>0</v>
      </c>
      <c r="D811" s="155">
        <f>TABLE!S805</f>
        <v>0</v>
      </c>
      <c r="E811" s="176" t="e">
        <f>INDEX(기업의이해[description],MATCH(B811,기업의이해[name],0))</f>
        <v>#N/A</v>
      </c>
      <c r="F811" s="179">
        <f>+TABLE!U805</f>
        <v>0</v>
      </c>
      <c r="G811" s="177" t="str">
        <f>TEXT(TABLE!R805,"0000-00-00")</f>
        <v>0000-00-00</v>
      </c>
      <c r="H811" s="59">
        <f>+TABLE!J805</f>
        <v>0</v>
      </c>
      <c r="I811" s="59">
        <f>+TABLE!K805</f>
        <v>0</v>
      </c>
      <c r="J811" s="59">
        <f>+TABLE!M805</f>
        <v>0</v>
      </c>
      <c r="K811" s="156">
        <f>+TABLE!P805</f>
        <v>0</v>
      </c>
      <c r="L811" s="156">
        <f>+TABLE!Q805</f>
        <v>0</v>
      </c>
      <c r="M811" s="138" t="str">
        <f>IFERROR(IF(MATCH($C811,'1. 개요'!$C$68:$C$78,0)&gt;0,"O"),"X")</f>
        <v>X</v>
      </c>
      <c r="N811" s="8" t="str">
        <f t="shared" si="112"/>
        <v>X</v>
      </c>
      <c r="O811" s="2" t="str" cm="1">
        <f t="array" ref="O811">IF($O$7="N/A",$N811,INDEX($P811:$S811,$O$2))</f>
        <v>X</v>
      </c>
      <c r="P811" s="38"/>
      <c r="Q811" s="1" t="str">
        <f t="shared" si="113"/>
        <v>O</v>
      </c>
      <c r="R811" s="38"/>
      <c r="S811" s="38"/>
      <c r="T811" s="8" t="str">
        <f t="shared" si="111"/>
        <v>O</v>
      </c>
      <c r="U811" s="8" t="e">
        <f t="shared" si="114"/>
        <v>#VALUE!</v>
      </c>
      <c r="V811" s="8" t="e">
        <f t="shared" si="115"/>
        <v>#VALUE!</v>
      </c>
      <c r="X811" s="4" t="str">
        <f t="shared" si="117"/>
        <v/>
      </c>
      <c r="Y811" s="4" t="str">
        <f t="shared" si="119"/>
        <v/>
      </c>
      <c r="Z811" s="4" t="str">
        <f t="shared" si="119"/>
        <v/>
      </c>
      <c r="AA811" s="4" t="str">
        <f t="shared" si="119"/>
        <v/>
      </c>
      <c r="AB811" s="4" t="str">
        <f t="shared" si="119"/>
        <v/>
      </c>
      <c r="AC811" s="4" t="str">
        <f t="shared" si="119"/>
        <v/>
      </c>
      <c r="AD811" s="4" t="str">
        <f t="shared" si="119"/>
        <v/>
      </c>
      <c r="AE811" s="4" t="str">
        <f t="shared" si="119"/>
        <v/>
      </c>
      <c r="AF811" s="4" t="str">
        <f t="shared" si="119"/>
        <v/>
      </c>
      <c r="AG811" s="4" t="str">
        <f t="shared" si="119"/>
        <v/>
      </c>
    </row>
    <row r="812" spans="1:33">
      <c r="A812" s="6">
        <f t="shared" si="116"/>
        <v>805</v>
      </c>
      <c r="B812" s="36">
        <f>TABLE!E806</f>
        <v>0</v>
      </c>
      <c r="C812" s="36">
        <f>TABLE!F806</f>
        <v>0</v>
      </c>
      <c r="D812" s="155">
        <f>TABLE!S806</f>
        <v>0</v>
      </c>
      <c r="E812" s="176" t="e">
        <f>INDEX(기업의이해[description],MATCH(B812,기업의이해[name],0))</f>
        <v>#N/A</v>
      </c>
      <c r="F812" s="179">
        <f>+TABLE!U806</f>
        <v>0</v>
      </c>
      <c r="G812" s="177" t="str">
        <f>TEXT(TABLE!R806,"0000-00-00")</f>
        <v>0000-00-00</v>
      </c>
      <c r="H812" s="59">
        <f>+TABLE!J806</f>
        <v>0</v>
      </c>
      <c r="I812" s="59">
        <f>+TABLE!K806</f>
        <v>0</v>
      </c>
      <c r="J812" s="59">
        <f>+TABLE!M806</f>
        <v>0</v>
      </c>
      <c r="K812" s="156">
        <f>+TABLE!P806</f>
        <v>0</v>
      </c>
      <c r="L812" s="156">
        <f>+TABLE!Q806</f>
        <v>0</v>
      </c>
      <c r="M812" s="138" t="str">
        <f>IFERROR(IF(MATCH($C812,'1. 개요'!$C$68:$C$78,0)&gt;0,"O"),"X")</f>
        <v>X</v>
      </c>
      <c r="N812" s="8" t="str">
        <f t="shared" si="112"/>
        <v>X</v>
      </c>
      <c r="O812" s="2" t="str" cm="1">
        <f t="array" ref="O812">IF($O$7="N/A",$N812,INDEX($P812:$S812,$O$2))</f>
        <v>X</v>
      </c>
      <c r="P812" s="38"/>
      <c r="Q812" s="1" t="str">
        <f t="shared" si="113"/>
        <v>O</v>
      </c>
      <c r="R812" s="38"/>
      <c r="S812" s="38"/>
      <c r="T812" s="8" t="str">
        <f t="shared" si="111"/>
        <v>O</v>
      </c>
      <c r="U812" s="8" t="e">
        <f t="shared" si="114"/>
        <v>#VALUE!</v>
      </c>
      <c r="V812" s="8" t="e">
        <f t="shared" si="115"/>
        <v>#VALUE!</v>
      </c>
      <c r="X812" s="4" t="str">
        <f t="shared" si="117"/>
        <v/>
      </c>
      <c r="Y812" s="4" t="str">
        <f t="shared" si="119"/>
        <v/>
      </c>
      <c r="Z812" s="4" t="str">
        <f t="shared" si="119"/>
        <v/>
      </c>
      <c r="AA812" s="4" t="str">
        <f t="shared" si="119"/>
        <v/>
      </c>
      <c r="AB812" s="4" t="str">
        <f t="shared" si="119"/>
        <v/>
      </c>
      <c r="AC812" s="4" t="str">
        <f t="shared" si="119"/>
        <v/>
      </c>
      <c r="AD812" s="4" t="str">
        <f t="shared" si="119"/>
        <v/>
      </c>
      <c r="AE812" s="4" t="str">
        <f t="shared" si="119"/>
        <v/>
      </c>
      <c r="AF812" s="4" t="str">
        <f t="shared" si="119"/>
        <v/>
      </c>
      <c r="AG812" s="4" t="str">
        <f t="shared" si="119"/>
        <v/>
      </c>
    </row>
    <row r="813" spans="1:33">
      <c r="A813" s="137">
        <f t="shared" si="116"/>
        <v>806</v>
      </c>
      <c r="B813" s="36">
        <f>TABLE!E807</f>
        <v>0</v>
      </c>
      <c r="C813" s="36">
        <f>TABLE!F807</f>
        <v>0</v>
      </c>
      <c r="D813" s="155">
        <f>TABLE!S807</f>
        <v>0</v>
      </c>
      <c r="E813" s="176" t="e">
        <f>INDEX(기업의이해[description],MATCH(B813,기업의이해[name],0))</f>
        <v>#N/A</v>
      </c>
      <c r="F813" s="179">
        <f>+TABLE!U807</f>
        <v>0</v>
      </c>
      <c r="G813" s="177" t="str">
        <f>TEXT(TABLE!R807,"0000-00-00")</f>
        <v>0000-00-00</v>
      </c>
      <c r="H813" s="59">
        <f>+TABLE!J807</f>
        <v>0</v>
      </c>
      <c r="I813" s="59">
        <f>+TABLE!K807</f>
        <v>0</v>
      </c>
      <c r="J813" s="59">
        <f>+TABLE!M807</f>
        <v>0</v>
      </c>
      <c r="K813" s="156">
        <f>+TABLE!P807</f>
        <v>0</v>
      </c>
      <c r="L813" s="156">
        <f>+TABLE!Q807</f>
        <v>0</v>
      </c>
      <c r="M813" s="138" t="str">
        <f>IFERROR(IF(MATCH($C813,'1. 개요'!$C$68:$C$78,0)&gt;0,"O"),"X")</f>
        <v>X</v>
      </c>
      <c r="N813" s="8" t="str">
        <f t="shared" si="112"/>
        <v>X</v>
      </c>
      <c r="O813" s="2" t="str" cm="1">
        <f t="array" ref="O813">IF($O$7="N/A",$N813,INDEX($P813:$S813,$O$2))</f>
        <v>X</v>
      </c>
      <c r="P813" s="38"/>
      <c r="Q813" s="1" t="str">
        <f t="shared" si="113"/>
        <v>O</v>
      </c>
      <c r="R813" s="38"/>
      <c r="S813" s="38"/>
      <c r="T813" s="8" t="str">
        <f t="shared" si="111"/>
        <v>O</v>
      </c>
      <c r="U813" s="8" t="e">
        <f t="shared" si="114"/>
        <v>#VALUE!</v>
      </c>
      <c r="V813" s="8" t="e">
        <f t="shared" si="115"/>
        <v>#VALUE!</v>
      </c>
      <c r="X813" s="4" t="str">
        <f t="shared" si="117"/>
        <v/>
      </c>
      <c r="Y813" s="4" t="str">
        <f t="shared" si="119"/>
        <v/>
      </c>
      <c r="Z813" s="4" t="str">
        <f t="shared" si="119"/>
        <v/>
      </c>
      <c r="AA813" s="4" t="str">
        <f t="shared" si="119"/>
        <v/>
      </c>
      <c r="AB813" s="4" t="str">
        <f t="shared" si="119"/>
        <v/>
      </c>
      <c r="AC813" s="4" t="str">
        <f t="shared" si="119"/>
        <v/>
      </c>
      <c r="AD813" s="4" t="str">
        <f t="shared" si="119"/>
        <v/>
      </c>
      <c r="AE813" s="4" t="str">
        <f t="shared" si="119"/>
        <v/>
      </c>
      <c r="AF813" s="4" t="str">
        <f t="shared" si="119"/>
        <v/>
      </c>
      <c r="AG813" s="4" t="str">
        <f t="shared" si="119"/>
        <v/>
      </c>
    </row>
    <row r="814" spans="1:33">
      <c r="A814" s="137">
        <f t="shared" si="116"/>
        <v>807</v>
      </c>
      <c r="B814" s="36">
        <f>TABLE!E808</f>
        <v>0</v>
      </c>
      <c r="C814" s="36">
        <f>TABLE!F808</f>
        <v>0</v>
      </c>
      <c r="D814" s="155">
        <f>TABLE!S808</f>
        <v>0</v>
      </c>
      <c r="E814" s="176" t="e">
        <f>INDEX(기업의이해[description],MATCH(B814,기업의이해[name],0))</f>
        <v>#N/A</v>
      </c>
      <c r="F814" s="179">
        <f>+TABLE!U808</f>
        <v>0</v>
      </c>
      <c r="G814" s="177" t="str">
        <f>TEXT(TABLE!R808,"0000-00-00")</f>
        <v>0000-00-00</v>
      </c>
      <c r="H814" s="59">
        <f>+TABLE!J808</f>
        <v>0</v>
      </c>
      <c r="I814" s="59">
        <f>+TABLE!K808</f>
        <v>0</v>
      </c>
      <c r="J814" s="59">
        <f>+TABLE!M808</f>
        <v>0</v>
      </c>
      <c r="K814" s="156">
        <f>+TABLE!P808</f>
        <v>0</v>
      </c>
      <c r="L814" s="156">
        <f>+TABLE!Q808</f>
        <v>0</v>
      </c>
      <c r="M814" s="138" t="str">
        <f>IFERROR(IF(MATCH($C814,'1. 개요'!$C$68:$C$78,0)&gt;0,"O"),"X")</f>
        <v>X</v>
      </c>
      <c r="N814" s="8" t="str">
        <f t="shared" si="112"/>
        <v>X</v>
      </c>
      <c r="O814" s="2" t="str" cm="1">
        <f t="array" ref="O814">IF($O$7="N/A",$N814,INDEX($P814:$S814,$O$2))</f>
        <v>X</v>
      </c>
      <c r="P814" s="38"/>
      <c r="Q814" s="1" t="str">
        <f t="shared" si="113"/>
        <v>O</v>
      </c>
      <c r="R814" s="38"/>
      <c r="S814" s="38"/>
      <c r="T814" s="8" t="str">
        <f t="shared" si="111"/>
        <v>O</v>
      </c>
      <c r="U814" s="8" t="e">
        <f t="shared" si="114"/>
        <v>#VALUE!</v>
      </c>
      <c r="V814" s="8" t="e">
        <f t="shared" si="115"/>
        <v>#VALUE!</v>
      </c>
      <c r="X814" s="4" t="str">
        <f t="shared" si="117"/>
        <v/>
      </c>
      <c r="Y814" s="4" t="str">
        <f t="shared" si="119"/>
        <v/>
      </c>
      <c r="Z814" s="4" t="str">
        <f t="shared" si="119"/>
        <v/>
      </c>
      <c r="AA814" s="4" t="str">
        <f t="shared" si="119"/>
        <v/>
      </c>
      <c r="AB814" s="4" t="str">
        <f t="shared" si="119"/>
        <v/>
      </c>
      <c r="AC814" s="4" t="str">
        <f t="shared" si="119"/>
        <v/>
      </c>
      <c r="AD814" s="4" t="str">
        <f t="shared" si="119"/>
        <v/>
      </c>
      <c r="AE814" s="4" t="str">
        <f t="shared" si="119"/>
        <v/>
      </c>
      <c r="AF814" s="4" t="str">
        <f t="shared" si="119"/>
        <v/>
      </c>
      <c r="AG814" s="4" t="str">
        <f t="shared" si="119"/>
        <v/>
      </c>
    </row>
    <row r="815" spans="1:33">
      <c r="A815" s="137">
        <f t="shared" si="116"/>
        <v>808</v>
      </c>
      <c r="B815" s="36">
        <f>TABLE!E809</f>
        <v>0</v>
      </c>
      <c r="C815" s="36">
        <f>TABLE!F809</f>
        <v>0</v>
      </c>
      <c r="D815" s="155">
        <f>TABLE!S809</f>
        <v>0</v>
      </c>
      <c r="E815" s="176" t="e">
        <f>INDEX(기업의이해[description],MATCH(B815,기업의이해[name],0))</f>
        <v>#N/A</v>
      </c>
      <c r="F815" s="179">
        <f>+TABLE!U809</f>
        <v>0</v>
      </c>
      <c r="G815" s="177" t="str">
        <f>TEXT(TABLE!R809,"0000-00-00")</f>
        <v>0000-00-00</v>
      </c>
      <c r="H815" s="59">
        <f>+TABLE!J809</f>
        <v>0</v>
      </c>
      <c r="I815" s="59">
        <f>+TABLE!K809</f>
        <v>0</v>
      </c>
      <c r="J815" s="59">
        <f>+TABLE!M809</f>
        <v>0</v>
      </c>
      <c r="K815" s="156">
        <f>+TABLE!P809</f>
        <v>0</v>
      </c>
      <c r="L815" s="156">
        <f>+TABLE!Q809</f>
        <v>0</v>
      </c>
      <c r="M815" s="138" t="str">
        <f>IFERROR(IF(MATCH($C815,'1. 개요'!$C$68:$C$78,0)&gt;0,"O"),"X")</f>
        <v>X</v>
      </c>
      <c r="N815" s="8" t="str">
        <f t="shared" si="112"/>
        <v>X</v>
      </c>
      <c r="O815" s="2" t="str" cm="1">
        <f t="array" ref="O815">IF($O$7="N/A",$N815,INDEX($P815:$S815,$O$2))</f>
        <v>X</v>
      </c>
      <c r="P815" s="38"/>
      <c r="Q815" s="1" t="str">
        <f t="shared" si="113"/>
        <v>O</v>
      </c>
      <c r="R815" s="38"/>
      <c r="S815" s="38"/>
      <c r="T815" s="8" t="str">
        <f t="shared" si="111"/>
        <v>O</v>
      </c>
      <c r="U815" s="8" t="e">
        <f t="shared" si="114"/>
        <v>#VALUE!</v>
      </c>
      <c r="V815" s="8" t="e">
        <f t="shared" si="115"/>
        <v>#VALUE!</v>
      </c>
      <c r="X815" s="4" t="str">
        <f t="shared" si="117"/>
        <v/>
      </c>
      <c r="Y815" s="4" t="str">
        <f t="shared" si="119"/>
        <v/>
      </c>
      <c r="Z815" s="4" t="str">
        <f t="shared" si="119"/>
        <v/>
      </c>
      <c r="AA815" s="4" t="str">
        <f t="shared" si="119"/>
        <v/>
      </c>
      <c r="AB815" s="4" t="str">
        <f t="shared" si="119"/>
        <v/>
      </c>
      <c r="AC815" s="4" t="str">
        <f t="shared" si="119"/>
        <v/>
      </c>
      <c r="AD815" s="4" t="str">
        <f t="shared" si="119"/>
        <v/>
      </c>
      <c r="AE815" s="4" t="str">
        <f t="shared" si="119"/>
        <v/>
      </c>
      <c r="AF815" s="4" t="str">
        <f t="shared" si="119"/>
        <v/>
      </c>
      <c r="AG815" s="4" t="str">
        <f t="shared" si="119"/>
        <v/>
      </c>
    </row>
    <row r="816" spans="1:33">
      <c r="A816" s="6">
        <f t="shared" si="116"/>
        <v>809</v>
      </c>
      <c r="B816" s="36">
        <f>TABLE!E810</f>
        <v>0</v>
      </c>
      <c r="C816" s="36">
        <f>TABLE!F810</f>
        <v>0</v>
      </c>
      <c r="D816" s="155">
        <f>TABLE!S810</f>
        <v>0</v>
      </c>
      <c r="E816" s="176" t="e">
        <f>INDEX(기업의이해[description],MATCH(B816,기업의이해[name],0))</f>
        <v>#N/A</v>
      </c>
      <c r="F816" s="179">
        <f>+TABLE!U810</f>
        <v>0</v>
      </c>
      <c r="G816" s="177" t="str">
        <f>TEXT(TABLE!R810,"0000-00-00")</f>
        <v>0000-00-00</v>
      </c>
      <c r="H816" s="59">
        <f>+TABLE!J810</f>
        <v>0</v>
      </c>
      <c r="I816" s="59">
        <f>+TABLE!K810</f>
        <v>0</v>
      </c>
      <c r="J816" s="59">
        <f>+TABLE!M810</f>
        <v>0</v>
      </c>
      <c r="K816" s="156">
        <f>+TABLE!P810</f>
        <v>0</v>
      </c>
      <c r="L816" s="156">
        <f>+TABLE!Q810</f>
        <v>0</v>
      </c>
      <c r="M816" s="138" t="str">
        <f>IFERROR(IF(MATCH($C816,'1. 개요'!$C$68:$C$78,0)&gt;0,"O"),"X")</f>
        <v>X</v>
      </c>
      <c r="N816" s="8" t="str">
        <f t="shared" si="112"/>
        <v>X</v>
      </c>
      <c r="O816" s="2" t="str" cm="1">
        <f t="array" ref="O816">IF($O$7="N/A",$N816,INDEX($P816:$S816,$O$2))</f>
        <v>X</v>
      </c>
      <c r="P816" s="38"/>
      <c r="Q816" s="1" t="str">
        <f t="shared" si="113"/>
        <v>O</v>
      </c>
      <c r="R816" s="38"/>
      <c r="S816" s="38"/>
      <c r="T816" s="8" t="str">
        <f t="shared" si="111"/>
        <v>O</v>
      </c>
      <c r="U816" s="8" t="e">
        <f t="shared" si="114"/>
        <v>#VALUE!</v>
      </c>
      <c r="V816" s="8" t="e">
        <f t="shared" si="115"/>
        <v>#VALUE!</v>
      </c>
      <c r="X816" s="4" t="str">
        <f t="shared" si="117"/>
        <v/>
      </c>
      <c r="Y816" s="4" t="str">
        <f t="shared" si="119"/>
        <v/>
      </c>
      <c r="Z816" s="4" t="str">
        <f t="shared" si="119"/>
        <v/>
      </c>
      <c r="AA816" s="4" t="str">
        <f t="shared" si="119"/>
        <v/>
      </c>
      <c r="AB816" s="4" t="str">
        <f t="shared" si="119"/>
        <v/>
      </c>
      <c r="AC816" s="4" t="str">
        <f t="shared" si="119"/>
        <v/>
      </c>
      <c r="AD816" s="4" t="str">
        <f t="shared" si="119"/>
        <v/>
      </c>
      <c r="AE816" s="4" t="str">
        <f t="shared" si="119"/>
        <v/>
      </c>
      <c r="AF816" s="4" t="str">
        <f t="shared" si="119"/>
        <v/>
      </c>
      <c r="AG816" s="4" t="str">
        <f t="shared" si="119"/>
        <v/>
      </c>
    </row>
    <row r="817" spans="1:33">
      <c r="A817" s="6">
        <f t="shared" si="116"/>
        <v>810</v>
      </c>
      <c r="B817" s="36">
        <f>TABLE!E811</f>
        <v>0</v>
      </c>
      <c r="C817" s="36">
        <f>TABLE!F811</f>
        <v>0</v>
      </c>
      <c r="D817" s="155">
        <f>TABLE!S811</f>
        <v>0</v>
      </c>
      <c r="E817" s="176" t="e">
        <f>INDEX(기업의이해[description],MATCH(B817,기업의이해[name],0))</f>
        <v>#N/A</v>
      </c>
      <c r="F817" s="179">
        <f>+TABLE!U811</f>
        <v>0</v>
      </c>
      <c r="G817" s="177" t="str">
        <f>TEXT(TABLE!R811,"0000-00-00")</f>
        <v>0000-00-00</v>
      </c>
      <c r="H817" s="59">
        <f>+TABLE!J811</f>
        <v>0</v>
      </c>
      <c r="I817" s="59">
        <f>+TABLE!K811</f>
        <v>0</v>
      </c>
      <c r="J817" s="59">
        <f>+TABLE!M811</f>
        <v>0</v>
      </c>
      <c r="K817" s="156">
        <f>+TABLE!P811</f>
        <v>0</v>
      </c>
      <c r="L817" s="156">
        <f>+TABLE!Q811</f>
        <v>0</v>
      </c>
      <c r="M817" s="138" t="str">
        <f>IFERROR(IF(MATCH($C817,'1. 개요'!$C$68:$C$78,0)&gt;0,"O"),"X")</f>
        <v>X</v>
      </c>
      <c r="N817" s="8" t="str">
        <f t="shared" si="112"/>
        <v>X</v>
      </c>
      <c r="O817" s="2" t="str" cm="1">
        <f t="array" ref="O817">IF($O$7="N/A",$N817,INDEX($P817:$S817,$O$2))</f>
        <v>X</v>
      </c>
      <c r="P817" s="38"/>
      <c r="Q817" s="1" t="str">
        <f t="shared" si="113"/>
        <v>O</v>
      </c>
      <c r="R817" s="38"/>
      <c r="S817" s="38"/>
      <c r="T817" s="8" t="str">
        <f t="shared" si="111"/>
        <v>O</v>
      </c>
      <c r="U817" s="8" t="e">
        <f t="shared" si="114"/>
        <v>#VALUE!</v>
      </c>
      <c r="V817" s="8" t="e">
        <f t="shared" si="115"/>
        <v>#VALUE!</v>
      </c>
      <c r="X817" s="4" t="str">
        <f t="shared" si="117"/>
        <v/>
      </c>
      <c r="Y817" s="4" t="str">
        <f t="shared" si="119"/>
        <v/>
      </c>
      <c r="Z817" s="4" t="str">
        <f t="shared" si="119"/>
        <v/>
      </c>
      <c r="AA817" s="4" t="str">
        <f t="shared" si="119"/>
        <v/>
      </c>
      <c r="AB817" s="4" t="str">
        <f t="shared" si="119"/>
        <v/>
      </c>
      <c r="AC817" s="4" t="str">
        <f t="shared" si="119"/>
        <v/>
      </c>
      <c r="AD817" s="4" t="str">
        <f t="shared" si="119"/>
        <v/>
      </c>
      <c r="AE817" s="4" t="str">
        <f t="shared" si="119"/>
        <v/>
      </c>
      <c r="AF817" s="4" t="str">
        <f t="shared" si="119"/>
        <v/>
      </c>
      <c r="AG817" s="4" t="str">
        <f t="shared" si="119"/>
        <v/>
      </c>
    </row>
    <row r="818" spans="1:33">
      <c r="A818" s="6">
        <f t="shared" si="116"/>
        <v>811</v>
      </c>
      <c r="B818" s="36">
        <f>TABLE!E812</f>
        <v>0</v>
      </c>
      <c r="C818" s="36">
        <f>TABLE!F812</f>
        <v>0</v>
      </c>
      <c r="D818" s="155">
        <f>TABLE!S812</f>
        <v>0</v>
      </c>
      <c r="E818" s="176" t="e">
        <f>INDEX(기업의이해[description],MATCH(B818,기업의이해[name],0))</f>
        <v>#N/A</v>
      </c>
      <c r="F818" s="179">
        <f>+TABLE!U812</f>
        <v>0</v>
      </c>
      <c r="G818" s="177" t="str">
        <f>TEXT(TABLE!R812,"0000-00-00")</f>
        <v>0000-00-00</v>
      </c>
      <c r="H818" s="59">
        <f>+TABLE!J812</f>
        <v>0</v>
      </c>
      <c r="I818" s="59">
        <f>+TABLE!K812</f>
        <v>0</v>
      </c>
      <c r="J818" s="59">
        <f>+TABLE!M812</f>
        <v>0</v>
      </c>
      <c r="K818" s="156">
        <f>+TABLE!P812</f>
        <v>0</v>
      </c>
      <c r="L818" s="156">
        <f>+TABLE!Q812</f>
        <v>0</v>
      </c>
      <c r="M818" s="138" t="str">
        <f>IFERROR(IF(MATCH($C818,'1. 개요'!$C$68:$C$78,0)&gt;0,"O"),"X")</f>
        <v>X</v>
      </c>
      <c r="N818" s="8" t="str">
        <f t="shared" si="112"/>
        <v>X</v>
      </c>
      <c r="O818" s="2" t="str" cm="1">
        <f t="array" ref="O818">IF($O$7="N/A",$N818,INDEX($P818:$S818,$O$2))</f>
        <v>X</v>
      </c>
      <c r="P818" s="38"/>
      <c r="Q818" s="1" t="str">
        <f t="shared" si="113"/>
        <v>O</v>
      </c>
      <c r="R818" s="38"/>
      <c r="S818" s="38"/>
      <c r="T818" s="8" t="str">
        <f t="shared" si="111"/>
        <v>O</v>
      </c>
      <c r="U818" s="8" t="e">
        <f t="shared" si="114"/>
        <v>#VALUE!</v>
      </c>
      <c r="V818" s="8" t="e">
        <f t="shared" si="115"/>
        <v>#VALUE!</v>
      </c>
      <c r="X818" s="4" t="str">
        <f t="shared" si="117"/>
        <v/>
      </c>
      <c r="Y818" s="4" t="str">
        <f t="shared" si="119"/>
        <v/>
      </c>
      <c r="Z818" s="4" t="str">
        <f t="shared" si="119"/>
        <v/>
      </c>
      <c r="AA818" s="4" t="str">
        <f t="shared" si="119"/>
        <v/>
      </c>
      <c r="AB818" s="4" t="str">
        <f t="shared" si="119"/>
        <v/>
      </c>
      <c r="AC818" s="4" t="str">
        <f t="shared" si="119"/>
        <v/>
      </c>
      <c r="AD818" s="4" t="str">
        <f t="shared" si="119"/>
        <v/>
      </c>
      <c r="AE818" s="4" t="str">
        <f t="shared" si="119"/>
        <v/>
      </c>
      <c r="AF818" s="4" t="str">
        <f t="shared" si="119"/>
        <v/>
      </c>
      <c r="AG818" s="4" t="str">
        <f t="shared" si="119"/>
        <v/>
      </c>
    </row>
    <row r="819" spans="1:33">
      <c r="A819" s="6">
        <f t="shared" si="116"/>
        <v>812</v>
      </c>
      <c r="B819" s="36">
        <f>TABLE!E813</f>
        <v>0</v>
      </c>
      <c r="C819" s="36">
        <f>TABLE!F813</f>
        <v>0</v>
      </c>
      <c r="D819" s="155">
        <f>TABLE!S813</f>
        <v>0</v>
      </c>
      <c r="E819" s="176" t="e">
        <f>INDEX(기업의이해[description],MATCH(B819,기업의이해[name],0))</f>
        <v>#N/A</v>
      </c>
      <c r="F819" s="179">
        <f>+TABLE!U813</f>
        <v>0</v>
      </c>
      <c r="G819" s="177" t="str">
        <f>TEXT(TABLE!R813,"0000-00-00")</f>
        <v>0000-00-00</v>
      </c>
      <c r="H819" s="59">
        <f>+TABLE!J813</f>
        <v>0</v>
      </c>
      <c r="I819" s="59">
        <f>+TABLE!K813</f>
        <v>0</v>
      </c>
      <c r="J819" s="59">
        <f>+TABLE!M813</f>
        <v>0</v>
      </c>
      <c r="K819" s="156">
        <f>+TABLE!P813</f>
        <v>0</v>
      </c>
      <c r="L819" s="156">
        <f>+TABLE!Q813</f>
        <v>0</v>
      </c>
      <c r="M819" s="138" t="str">
        <f>IFERROR(IF(MATCH($C819,'1. 개요'!$C$68:$C$78,0)&gt;0,"O"),"X")</f>
        <v>X</v>
      </c>
      <c r="N819" s="8" t="str">
        <f t="shared" si="112"/>
        <v>X</v>
      </c>
      <c r="O819" s="2" t="str" cm="1">
        <f t="array" ref="O819">IF($O$7="N/A",$N819,INDEX($P819:$S819,$O$2))</f>
        <v>X</v>
      </c>
      <c r="P819" s="38"/>
      <c r="Q819" s="1" t="str">
        <f t="shared" si="113"/>
        <v>O</v>
      </c>
      <c r="R819" s="38"/>
      <c r="S819" s="38"/>
      <c r="T819" s="8" t="str">
        <f t="shared" si="111"/>
        <v>O</v>
      </c>
      <c r="U819" s="8" t="e">
        <f t="shared" si="114"/>
        <v>#VALUE!</v>
      </c>
      <c r="V819" s="8" t="e">
        <f t="shared" si="115"/>
        <v>#VALUE!</v>
      </c>
      <c r="X819" s="4" t="str">
        <f t="shared" si="117"/>
        <v/>
      </c>
      <c r="Y819" s="4" t="str">
        <f t="shared" si="119"/>
        <v/>
      </c>
      <c r="Z819" s="4" t="str">
        <f t="shared" si="119"/>
        <v/>
      </c>
      <c r="AA819" s="4" t="str">
        <f t="shared" si="119"/>
        <v/>
      </c>
      <c r="AB819" s="4" t="str">
        <f t="shared" si="119"/>
        <v/>
      </c>
      <c r="AC819" s="4" t="str">
        <f t="shared" si="119"/>
        <v/>
      </c>
      <c r="AD819" s="4" t="str">
        <f t="shared" si="119"/>
        <v/>
      </c>
      <c r="AE819" s="4" t="str">
        <f t="shared" si="119"/>
        <v/>
      </c>
      <c r="AF819" s="4" t="str">
        <f t="shared" si="119"/>
        <v/>
      </c>
      <c r="AG819" s="4" t="str">
        <f t="shared" si="119"/>
        <v/>
      </c>
    </row>
    <row r="820" spans="1:33">
      <c r="A820" s="137">
        <f t="shared" si="116"/>
        <v>813</v>
      </c>
      <c r="B820" s="36">
        <f>TABLE!E814</f>
        <v>0</v>
      </c>
      <c r="C820" s="36">
        <f>TABLE!F814</f>
        <v>0</v>
      </c>
      <c r="D820" s="155">
        <f>TABLE!S814</f>
        <v>0</v>
      </c>
      <c r="E820" s="176" t="e">
        <f>INDEX(기업의이해[description],MATCH(B820,기업의이해[name],0))</f>
        <v>#N/A</v>
      </c>
      <c r="F820" s="179">
        <f>+TABLE!U814</f>
        <v>0</v>
      </c>
      <c r="G820" s="177" t="str">
        <f>TEXT(TABLE!R814,"0000-00-00")</f>
        <v>0000-00-00</v>
      </c>
      <c r="H820" s="59">
        <f>+TABLE!J814</f>
        <v>0</v>
      </c>
      <c r="I820" s="59">
        <f>+TABLE!K814</f>
        <v>0</v>
      </c>
      <c r="J820" s="59">
        <f>+TABLE!M814</f>
        <v>0</v>
      </c>
      <c r="K820" s="156">
        <f>+TABLE!P814</f>
        <v>0</v>
      </c>
      <c r="L820" s="156">
        <f>+TABLE!Q814</f>
        <v>0</v>
      </c>
      <c r="M820" s="138" t="str">
        <f>IFERROR(IF(MATCH($C820,'1. 개요'!$C$68:$C$78,0)&gt;0,"O"),"X")</f>
        <v>X</v>
      </c>
      <c r="N820" s="8" t="str">
        <f t="shared" si="112"/>
        <v>X</v>
      </c>
      <c r="O820" s="2" t="str" cm="1">
        <f t="array" ref="O820">IF($O$7="N/A",$N820,INDEX($P820:$S820,$O$2))</f>
        <v>X</v>
      </c>
      <c r="P820" s="38"/>
      <c r="Q820" s="1" t="str">
        <f t="shared" si="113"/>
        <v>O</v>
      </c>
      <c r="R820" s="38"/>
      <c r="S820" s="38"/>
      <c r="T820" s="8" t="str">
        <f t="shared" si="111"/>
        <v>O</v>
      </c>
      <c r="U820" s="8" t="e">
        <f t="shared" si="114"/>
        <v>#VALUE!</v>
      </c>
      <c r="V820" s="8" t="e">
        <f t="shared" si="115"/>
        <v>#VALUE!</v>
      </c>
      <c r="X820" s="4" t="str">
        <f t="shared" si="117"/>
        <v/>
      </c>
      <c r="Y820" s="4" t="str">
        <f t="shared" si="119"/>
        <v/>
      </c>
      <c r="Z820" s="4" t="str">
        <f t="shared" si="119"/>
        <v/>
      </c>
      <c r="AA820" s="4" t="str">
        <f t="shared" si="119"/>
        <v/>
      </c>
      <c r="AB820" s="4" t="str">
        <f t="shared" si="119"/>
        <v/>
      </c>
      <c r="AC820" s="4" t="str">
        <f t="shared" si="119"/>
        <v/>
      </c>
      <c r="AD820" s="4" t="str">
        <f t="shared" si="119"/>
        <v/>
      </c>
      <c r="AE820" s="4" t="str">
        <f t="shared" si="119"/>
        <v/>
      </c>
      <c r="AF820" s="4" t="str">
        <f t="shared" si="119"/>
        <v/>
      </c>
      <c r="AG820" s="4" t="str">
        <f t="shared" si="119"/>
        <v/>
      </c>
    </row>
    <row r="821" spans="1:33">
      <c r="A821" s="6">
        <f t="shared" si="116"/>
        <v>814</v>
      </c>
      <c r="B821" s="36">
        <f>TABLE!E815</f>
        <v>0</v>
      </c>
      <c r="C821" s="36">
        <f>TABLE!F815</f>
        <v>0</v>
      </c>
      <c r="D821" s="155">
        <f>TABLE!S815</f>
        <v>0</v>
      </c>
      <c r="E821" s="176" t="e">
        <f>INDEX(기업의이해[description],MATCH(B821,기업의이해[name],0))</f>
        <v>#N/A</v>
      </c>
      <c r="F821" s="179">
        <f>+TABLE!U815</f>
        <v>0</v>
      </c>
      <c r="G821" s="177" t="str">
        <f>TEXT(TABLE!R815,"0000-00-00")</f>
        <v>0000-00-00</v>
      </c>
      <c r="H821" s="59">
        <f>+TABLE!J815</f>
        <v>0</v>
      </c>
      <c r="I821" s="59">
        <f>+TABLE!K815</f>
        <v>0</v>
      </c>
      <c r="J821" s="59">
        <f>+TABLE!M815</f>
        <v>0</v>
      </c>
      <c r="K821" s="156">
        <f>+TABLE!P815</f>
        <v>0</v>
      </c>
      <c r="L821" s="156">
        <f>+TABLE!Q815</f>
        <v>0</v>
      </c>
      <c r="M821" s="138" t="str">
        <f>IFERROR(IF(MATCH($C821,'1. 개요'!$C$68:$C$78,0)&gt;0,"O"),"X")</f>
        <v>X</v>
      </c>
      <c r="N821" s="8" t="str">
        <f t="shared" si="112"/>
        <v>X</v>
      </c>
      <c r="O821" s="2" t="str" cm="1">
        <f t="array" ref="O821">IF($O$7="N/A",$N821,INDEX($P821:$S821,$O$2))</f>
        <v>X</v>
      </c>
      <c r="P821" s="38"/>
      <c r="Q821" s="1" t="str">
        <f t="shared" si="113"/>
        <v>O</v>
      </c>
      <c r="R821" s="38"/>
      <c r="S821" s="38"/>
      <c r="T821" s="8" t="str">
        <f t="shared" si="111"/>
        <v>O</v>
      </c>
      <c r="U821" s="8" t="e">
        <f t="shared" si="114"/>
        <v>#VALUE!</v>
      </c>
      <c r="V821" s="8" t="e">
        <f t="shared" si="115"/>
        <v>#VALUE!</v>
      </c>
      <c r="X821" s="4" t="str">
        <f t="shared" si="117"/>
        <v/>
      </c>
      <c r="Y821" s="4" t="str">
        <f t="shared" si="119"/>
        <v/>
      </c>
      <c r="Z821" s="4" t="str">
        <f t="shared" si="119"/>
        <v/>
      </c>
      <c r="AA821" s="4" t="str">
        <f t="shared" si="119"/>
        <v/>
      </c>
      <c r="AB821" s="4" t="str">
        <f t="shared" si="119"/>
        <v/>
      </c>
      <c r="AC821" s="4" t="str">
        <f t="shared" si="119"/>
        <v/>
      </c>
      <c r="AD821" s="4" t="str">
        <f t="shared" si="119"/>
        <v/>
      </c>
      <c r="AE821" s="4" t="str">
        <f t="shared" si="119"/>
        <v/>
      </c>
      <c r="AF821" s="4" t="str">
        <f t="shared" si="119"/>
        <v/>
      </c>
      <c r="AG821" s="4" t="str">
        <f t="shared" si="119"/>
        <v/>
      </c>
    </row>
    <row r="822" spans="1:33">
      <c r="A822" s="6">
        <f t="shared" si="116"/>
        <v>815</v>
      </c>
      <c r="B822" s="36">
        <f>TABLE!E816</f>
        <v>0</v>
      </c>
      <c r="C822" s="36">
        <f>TABLE!F816</f>
        <v>0</v>
      </c>
      <c r="D822" s="155">
        <f>TABLE!S816</f>
        <v>0</v>
      </c>
      <c r="E822" s="176" t="e">
        <f>INDEX(기업의이해[description],MATCH(B822,기업의이해[name],0))</f>
        <v>#N/A</v>
      </c>
      <c r="F822" s="179">
        <f>+TABLE!U816</f>
        <v>0</v>
      </c>
      <c r="G822" s="177" t="str">
        <f>TEXT(TABLE!R816,"0000-00-00")</f>
        <v>0000-00-00</v>
      </c>
      <c r="H822" s="59">
        <f>+TABLE!J816</f>
        <v>0</v>
      </c>
      <c r="I822" s="59">
        <f>+TABLE!K816</f>
        <v>0</v>
      </c>
      <c r="J822" s="59">
        <f>+TABLE!M816</f>
        <v>0</v>
      </c>
      <c r="K822" s="156">
        <f>+TABLE!P816</f>
        <v>0</v>
      </c>
      <c r="L822" s="156">
        <f>+TABLE!Q816</f>
        <v>0</v>
      </c>
      <c r="M822" s="138" t="str">
        <f>IFERROR(IF(MATCH($C822,'1. 개요'!$C$68:$C$78,0)&gt;0,"O"),"X")</f>
        <v>X</v>
      </c>
      <c r="N822" s="8" t="str">
        <f t="shared" si="112"/>
        <v>X</v>
      </c>
      <c r="O822" s="2" t="str" cm="1">
        <f t="array" ref="O822">IF($O$7="N/A",$N822,INDEX($P822:$S822,$O$2))</f>
        <v>X</v>
      </c>
      <c r="P822" s="38"/>
      <c r="Q822" s="1" t="str">
        <f t="shared" si="113"/>
        <v>O</v>
      </c>
      <c r="R822" s="38"/>
      <c r="S822" s="38"/>
      <c r="T822" s="8" t="str">
        <f t="shared" si="111"/>
        <v>O</v>
      </c>
      <c r="U822" s="8" t="e">
        <f t="shared" si="114"/>
        <v>#VALUE!</v>
      </c>
      <c r="V822" s="8" t="e">
        <f t="shared" si="115"/>
        <v>#VALUE!</v>
      </c>
      <c r="X822" s="4" t="str">
        <f t="shared" si="117"/>
        <v/>
      </c>
      <c r="Y822" s="4" t="str">
        <f t="shared" si="119"/>
        <v/>
      </c>
      <c r="Z822" s="4" t="str">
        <f t="shared" si="119"/>
        <v/>
      </c>
      <c r="AA822" s="4" t="str">
        <f t="shared" si="119"/>
        <v/>
      </c>
      <c r="AB822" s="4" t="str">
        <f t="shared" si="119"/>
        <v/>
      </c>
      <c r="AC822" s="4" t="str">
        <f t="shared" si="119"/>
        <v/>
      </c>
      <c r="AD822" s="4" t="str">
        <f t="shared" si="119"/>
        <v/>
      </c>
      <c r="AE822" s="4" t="str">
        <f t="shared" si="119"/>
        <v/>
      </c>
      <c r="AF822" s="4" t="str">
        <f t="shared" si="119"/>
        <v/>
      </c>
      <c r="AG822" s="4" t="str">
        <f t="shared" si="119"/>
        <v/>
      </c>
    </row>
    <row r="823" spans="1:33">
      <c r="A823" s="6">
        <f t="shared" si="116"/>
        <v>816</v>
      </c>
      <c r="B823" s="36">
        <f>TABLE!E817</f>
        <v>0</v>
      </c>
      <c r="C823" s="36">
        <f>TABLE!F817</f>
        <v>0</v>
      </c>
      <c r="D823" s="155">
        <f>TABLE!S817</f>
        <v>0</v>
      </c>
      <c r="E823" s="176" t="e">
        <f>INDEX(기업의이해[description],MATCH(B823,기업의이해[name],0))</f>
        <v>#N/A</v>
      </c>
      <c r="F823" s="179">
        <f>+TABLE!U817</f>
        <v>0</v>
      </c>
      <c r="G823" s="177" t="str">
        <f>TEXT(TABLE!R817,"0000-00-00")</f>
        <v>0000-00-00</v>
      </c>
      <c r="H823" s="59">
        <f>+TABLE!J817</f>
        <v>0</v>
      </c>
      <c r="I823" s="59">
        <f>+TABLE!K817</f>
        <v>0</v>
      </c>
      <c r="J823" s="59">
        <f>+TABLE!M817</f>
        <v>0</v>
      </c>
      <c r="K823" s="156">
        <f>+TABLE!P817</f>
        <v>0</v>
      </c>
      <c r="L823" s="156">
        <f>+TABLE!Q817</f>
        <v>0</v>
      </c>
      <c r="M823" s="138" t="str">
        <f>IFERROR(IF(MATCH($C823,'1. 개요'!$C$68:$C$78,0)&gt;0,"O"),"X")</f>
        <v>X</v>
      </c>
      <c r="N823" s="8" t="str">
        <f t="shared" si="112"/>
        <v>X</v>
      </c>
      <c r="O823" s="2" t="str" cm="1">
        <f t="array" ref="O823">IF($O$7="N/A",$N823,INDEX($P823:$S823,$O$2))</f>
        <v>X</v>
      </c>
      <c r="P823" s="38"/>
      <c r="Q823" s="1" t="str">
        <f t="shared" si="113"/>
        <v>O</v>
      </c>
      <c r="R823" s="38"/>
      <c r="S823" s="38"/>
      <c r="T823" s="8" t="str">
        <f t="shared" si="111"/>
        <v>O</v>
      </c>
      <c r="U823" s="8" t="e">
        <f t="shared" si="114"/>
        <v>#VALUE!</v>
      </c>
      <c r="V823" s="8" t="e">
        <f t="shared" si="115"/>
        <v>#VALUE!</v>
      </c>
      <c r="X823" s="4" t="str">
        <f t="shared" si="117"/>
        <v/>
      </c>
      <c r="Y823" s="4" t="str">
        <f t="shared" si="119"/>
        <v/>
      </c>
      <c r="Z823" s="4" t="str">
        <f t="shared" si="119"/>
        <v/>
      </c>
      <c r="AA823" s="4" t="str">
        <f t="shared" si="119"/>
        <v/>
      </c>
      <c r="AB823" s="4" t="str">
        <f t="shared" si="119"/>
        <v/>
      </c>
      <c r="AC823" s="4" t="str">
        <f t="shared" si="119"/>
        <v/>
      </c>
      <c r="AD823" s="4" t="str">
        <f t="shared" si="119"/>
        <v/>
      </c>
      <c r="AE823" s="4" t="str">
        <f t="shared" si="119"/>
        <v/>
      </c>
      <c r="AF823" s="4" t="str">
        <f t="shared" si="119"/>
        <v/>
      </c>
      <c r="AG823" s="4" t="str">
        <f t="shared" si="119"/>
        <v/>
      </c>
    </row>
    <row r="824" spans="1:33">
      <c r="A824" s="137">
        <f t="shared" si="116"/>
        <v>817</v>
      </c>
      <c r="B824" s="36">
        <f>TABLE!E818</f>
        <v>0</v>
      </c>
      <c r="C824" s="36">
        <f>TABLE!F818</f>
        <v>0</v>
      </c>
      <c r="D824" s="155">
        <f>TABLE!S818</f>
        <v>0</v>
      </c>
      <c r="E824" s="176" t="e">
        <f>INDEX(기업의이해[description],MATCH(B824,기업의이해[name],0))</f>
        <v>#N/A</v>
      </c>
      <c r="F824" s="179">
        <f>+TABLE!U818</f>
        <v>0</v>
      </c>
      <c r="G824" s="177" t="str">
        <f>TEXT(TABLE!R818,"0000-00-00")</f>
        <v>0000-00-00</v>
      </c>
      <c r="H824" s="59">
        <f>+TABLE!J818</f>
        <v>0</v>
      </c>
      <c r="I824" s="59">
        <f>+TABLE!K818</f>
        <v>0</v>
      </c>
      <c r="J824" s="59">
        <f>+TABLE!M818</f>
        <v>0</v>
      </c>
      <c r="K824" s="156">
        <f>+TABLE!P818</f>
        <v>0</v>
      </c>
      <c r="L824" s="156">
        <f>+TABLE!Q818</f>
        <v>0</v>
      </c>
      <c r="M824" s="138" t="str">
        <f>IFERROR(IF(MATCH($C824,'1. 개요'!$C$68:$C$78,0)&gt;0,"O"),"X")</f>
        <v>X</v>
      </c>
      <c r="N824" s="8" t="str">
        <f t="shared" si="112"/>
        <v>X</v>
      </c>
      <c r="O824" s="2" t="str" cm="1">
        <f t="array" ref="O824">IF($O$7="N/A",$N824,INDEX($P824:$S824,$O$2))</f>
        <v>X</v>
      </c>
      <c r="P824" s="38"/>
      <c r="Q824" s="1" t="str">
        <f t="shared" si="113"/>
        <v>O</v>
      </c>
      <c r="R824" s="38"/>
      <c r="S824" s="38"/>
      <c r="T824" s="8" t="str">
        <f t="shared" si="111"/>
        <v>O</v>
      </c>
      <c r="U824" s="8" t="e">
        <f t="shared" si="114"/>
        <v>#VALUE!</v>
      </c>
      <c r="V824" s="8" t="e">
        <f t="shared" si="115"/>
        <v>#VALUE!</v>
      </c>
      <c r="X824" s="4" t="str">
        <f t="shared" si="117"/>
        <v/>
      </c>
      <c r="Y824" s="4" t="str">
        <f t="shared" si="119"/>
        <v/>
      </c>
      <c r="Z824" s="4" t="str">
        <f t="shared" si="119"/>
        <v/>
      </c>
      <c r="AA824" s="4" t="str">
        <f t="shared" si="119"/>
        <v/>
      </c>
      <c r="AB824" s="4" t="str">
        <f t="shared" si="119"/>
        <v/>
      </c>
      <c r="AC824" s="4" t="str">
        <f t="shared" si="119"/>
        <v/>
      </c>
      <c r="AD824" s="4" t="str">
        <f t="shared" si="119"/>
        <v/>
      </c>
      <c r="AE824" s="4" t="str">
        <f t="shared" si="119"/>
        <v/>
      </c>
      <c r="AF824" s="4" t="str">
        <f t="shared" si="119"/>
        <v/>
      </c>
      <c r="AG824" s="4" t="str">
        <f t="shared" si="119"/>
        <v/>
      </c>
    </row>
    <row r="825" spans="1:33">
      <c r="A825" s="6">
        <f t="shared" si="116"/>
        <v>818</v>
      </c>
      <c r="B825" s="36">
        <f>TABLE!E819</f>
        <v>0</v>
      </c>
      <c r="C825" s="36">
        <f>TABLE!F819</f>
        <v>0</v>
      </c>
      <c r="D825" s="155">
        <f>TABLE!S819</f>
        <v>0</v>
      </c>
      <c r="E825" s="176" t="e">
        <f>INDEX(기업의이해[description],MATCH(B825,기업의이해[name],0))</f>
        <v>#N/A</v>
      </c>
      <c r="F825" s="179">
        <f>+TABLE!U819</f>
        <v>0</v>
      </c>
      <c r="G825" s="177" t="str">
        <f>TEXT(TABLE!R819,"0000-00-00")</f>
        <v>0000-00-00</v>
      </c>
      <c r="H825" s="59">
        <f>+TABLE!J819</f>
        <v>0</v>
      </c>
      <c r="I825" s="59">
        <f>+TABLE!K819</f>
        <v>0</v>
      </c>
      <c r="J825" s="59">
        <f>+TABLE!M819</f>
        <v>0</v>
      </c>
      <c r="K825" s="156">
        <f>+TABLE!P819</f>
        <v>0</v>
      </c>
      <c r="L825" s="156">
        <f>+TABLE!Q819</f>
        <v>0</v>
      </c>
      <c r="M825" s="138" t="str">
        <f>IFERROR(IF(MATCH($C825,'1. 개요'!$C$68:$C$78,0)&gt;0,"O"),"X")</f>
        <v>X</v>
      </c>
      <c r="N825" s="8" t="str">
        <f t="shared" si="112"/>
        <v>X</v>
      </c>
      <c r="O825" s="2" t="str" cm="1">
        <f t="array" ref="O825">IF($O$7="N/A",$N825,INDEX($P825:$S825,$O$2))</f>
        <v>X</v>
      </c>
      <c r="P825" s="38"/>
      <c r="Q825" s="1" t="str">
        <f t="shared" si="113"/>
        <v>O</v>
      </c>
      <c r="R825" s="38"/>
      <c r="S825" s="38"/>
      <c r="T825" s="8" t="str">
        <f t="shared" si="111"/>
        <v>O</v>
      </c>
      <c r="U825" s="8" t="e">
        <f t="shared" si="114"/>
        <v>#VALUE!</v>
      </c>
      <c r="V825" s="8" t="e">
        <f t="shared" si="115"/>
        <v>#VALUE!</v>
      </c>
      <c r="X825" s="4" t="str">
        <f t="shared" si="117"/>
        <v/>
      </c>
      <c r="Y825" s="4" t="str">
        <f t="shared" si="119"/>
        <v/>
      </c>
      <c r="Z825" s="4" t="str">
        <f t="shared" si="119"/>
        <v/>
      </c>
      <c r="AA825" s="4" t="str">
        <f t="shared" si="119"/>
        <v/>
      </c>
      <c r="AB825" s="4" t="str">
        <f t="shared" si="119"/>
        <v/>
      </c>
      <c r="AC825" s="4" t="str">
        <f t="shared" si="119"/>
        <v/>
      </c>
      <c r="AD825" s="4" t="str">
        <f t="shared" si="119"/>
        <v/>
      </c>
      <c r="AE825" s="4" t="str">
        <f t="shared" si="119"/>
        <v/>
      </c>
      <c r="AF825" s="4" t="str">
        <f t="shared" si="119"/>
        <v/>
      </c>
      <c r="AG825" s="4" t="str">
        <f t="shared" si="119"/>
        <v/>
      </c>
    </row>
    <row r="826" spans="1:33">
      <c r="A826" s="6">
        <f t="shared" si="116"/>
        <v>819</v>
      </c>
      <c r="B826" s="36">
        <f>TABLE!E820</f>
        <v>0</v>
      </c>
      <c r="C826" s="36">
        <f>TABLE!F820</f>
        <v>0</v>
      </c>
      <c r="D826" s="155">
        <f>TABLE!S820</f>
        <v>0</v>
      </c>
      <c r="E826" s="176" t="e">
        <f>INDEX(기업의이해[description],MATCH(B826,기업의이해[name],0))</f>
        <v>#N/A</v>
      </c>
      <c r="F826" s="179">
        <f>+TABLE!U820</f>
        <v>0</v>
      </c>
      <c r="G826" s="177" t="str">
        <f>TEXT(TABLE!R820,"0000-00-00")</f>
        <v>0000-00-00</v>
      </c>
      <c r="H826" s="59">
        <f>+TABLE!J820</f>
        <v>0</v>
      </c>
      <c r="I826" s="59">
        <f>+TABLE!K820</f>
        <v>0</v>
      </c>
      <c r="J826" s="59">
        <f>+TABLE!M820</f>
        <v>0</v>
      </c>
      <c r="K826" s="156">
        <f>+TABLE!P820</f>
        <v>0</v>
      </c>
      <c r="L826" s="156">
        <f>+TABLE!Q820</f>
        <v>0</v>
      </c>
      <c r="M826" s="138" t="str">
        <f>IFERROR(IF(MATCH($C826,'1. 개요'!$C$68:$C$78,0)&gt;0,"O"),"X")</f>
        <v>X</v>
      </c>
      <c r="N826" s="8" t="str">
        <f t="shared" si="112"/>
        <v>X</v>
      </c>
      <c r="O826" s="2" t="str" cm="1">
        <f t="array" ref="O826">IF($O$7="N/A",$N826,INDEX($P826:$S826,$O$2))</f>
        <v>X</v>
      </c>
      <c r="P826" s="38"/>
      <c r="Q826" s="1" t="str">
        <f t="shared" si="113"/>
        <v>O</v>
      </c>
      <c r="R826" s="38"/>
      <c r="S826" s="38"/>
      <c r="T826" s="8" t="str">
        <f t="shared" si="111"/>
        <v>O</v>
      </c>
      <c r="U826" s="8" t="e">
        <f t="shared" si="114"/>
        <v>#VALUE!</v>
      </c>
      <c r="V826" s="8" t="e">
        <f t="shared" si="115"/>
        <v>#VALUE!</v>
      </c>
      <c r="X826" s="4" t="str">
        <f t="shared" si="117"/>
        <v/>
      </c>
      <c r="Y826" s="4" t="str">
        <f t="shared" si="119"/>
        <v/>
      </c>
      <c r="Z826" s="4" t="str">
        <f t="shared" si="119"/>
        <v/>
      </c>
      <c r="AA826" s="4" t="str">
        <f t="shared" si="119"/>
        <v/>
      </c>
      <c r="AB826" s="4" t="str">
        <f t="shared" si="119"/>
        <v/>
      </c>
      <c r="AC826" s="4" t="str">
        <f t="shared" si="119"/>
        <v/>
      </c>
      <c r="AD826" s="4" t="str">
        <f t="shared" si="119"/>
        <v/>
      </c>
      <c r="AE826" s="4" t="str">
        <f t="shared" si="119"/>
        <v/>
      </c>
      <c r="AF826" s="4" t="str">
        <f t="shared" si="119"/>
        <v/>
      </c>
      <c r="AG826" s="4" t="str">
        <f t="shared" si="119"/>
        <v/>
      </c>
    </row>
    <row r="827" spans="1:33">
      <c r="A827" s="6">
        <f t="shared" si="116"/>
        <v>820</v>
      </c>
      <c r="B827" s="36">
        <f>TABLE!E821</f>
        <v>0</v>
      </c>
      <c r="C827" s="36">
        <f>TABLE!F821</f>
        <v>0</v>
      </c>
      <c r="D827" s="155">
        <f>TABLE!S821</f>
        <v>0</v>
      </c>
      <c r="E827" s="176" t="e">
        <f>INDEX(기업의이해[description],MATCH(B827,기업의이해[name],0))</f>
        <v>#N/A</v>
      </c>
      <c r="F827" s="179">
        <f>+TABLE!U821</f>
        <v>0</v>
      </c>
      <c r="G827" s="177" t="str">
        <f>TEXT(TABLE!R821,"0000-00-00")</f>
        <v>0000-00-00</v>
      </c>
      <c r="H827" s="59">
        <f>+TABLE!J821</f>
        <v>0</v>
      </c>
      <c r="I827" s="59">
        <f>+TABLE!K821</f>
        <v>0</v>
      </c>
      <c r="J827" s="59">
        <f>+TABLE!M821</f>
        <v>0</v>
      </c>
      <c r="K827" s="156">
        <f>+TABLE!P821</f>
        <v>0</v>
      </c>
      <c r="L827" s="156">
        <f>+TABLE!Q821</f>
        <v>0</v>
      </c>
      <c r="M827" s="138" t="str">
        <f>IFERROR(IF(MATCH($C827,'1. 개요'!$C$68:$C$78,0)&gt;0,"O"),"X")</f>
        <v>X</v>
      </c>
      <c r="N827" s="8" t="str">
        <f t="shared" si="112"/>
        <v>X</v>
      </c>
      <c r="O827" s="2" t="str" cm="1">
        <f t="array" ref="O827">IF($O$7="N/A",$N827,INDEX($P827:$S827,$O$2))</f>
        <v>X</v>
      </c>
      <c r="P827" s="38"/>
      <c r="Q827" s="1" t="str">
        <f t="shared" si="113"/>
        <v>O</v>
      </c>
      <c r="R827" s="38"/>
      <c r="S827" s="38"/>
      <c r="T827" s="8" t="str">
        <f t="shared" si="111"/>
        <v>O</v>
      </c>
      <c r="U827" s="8" t="e">
        <f t="shared" si="114"/>
        <v>#VALUE!</v>
      </c>
      <c r="V827" s="8" t="e">
        <f t="shared" si="115"/>
        <v>#VALUE!</v>
      </c>
      <c r="X827" s="4" t="str">
        <f t="shared" si="117"/>
        <v/>
      </c>
      <c r="Y827" s="4" t="str">
        <f t="shared" si="119"/>
        <v/>
      </c>
      <c r="Z827" s="4" t="str">
        <f t="shared" si="119"/>
        <v/>
      </c>
      <c r="AA827" s="4" t="str">
        <f t="shared" si="119"/>
        <v/>
      </c>
      <c r="AB827" s="4" t="str">
        <f t="shared" si="119"/>
        <v/>
      </c>
      <c r="AC827" s="4" t="str">
        <f t="shared" si="119"/>
        <v/>
      </c>
      <c r="AD827" s="4" t="str">
        <f t="shared" si="119"/>
        <v/>
      </c>
      <c r="AE827" s="4" t="str">
        <f t="shared" si="119"/>
        <v/>
      </c>
      <c r="AF827" s="4" t="str">
        <f t="shared" si="119"/>
        <v/>
      </c>
      <c r="AG827" s="4" t="str">
        <f t="shared" si="119"/>
        <v/>
      </c>
    </row>
    <row r="828" spans="1:33">
      <c r="A828" s="137">
        <f t="shared" si="116"/>
        <v>821</v>
      </c>
      <c r="B828" s="36">
        <f>TABLE!E822</f>
        <v>0</v>
      </c>
      <c r="C828" s="36">
        <f>TABLE!F822</f>
        <v>0</v>
      </c>
      <c r="D828" s="155">
        <f>TABLE!S822</f>
        <v>0</v>
      </c>
      <c r="E828" s="176" t="e">
        <f>INDEX(기업의이해[description],MATCH(B828,기업의이해[name],0))</f>
        <v>#N/A</v>
      </c>
      <c r="F828" s="179">
        <f>+TABLE!U822</f>
        <v>0</v>
      </c>
      <c r="G828" s="177" t="str">
        <f>TEXT(TABLE!R822,"0000-00-00")</f>
        <v>0000-00-00</v>
      </c>
      <c r="H828" s="59">
        <f>+TABLE!J822</f>
        <v>0</v>
      </c>
      <c r="I828" s="59">
        <f>+TABLE!K822</f>
        <v>0</v>
      </c>
      <c r="J828" s="59">
        <f>+TABLE!M822</f>
        <v>0</v>
      </c>
      <c r="K828" s="156">
        <f>+TABLE!P822</f>
        <v>0</v>
      </c>
      <c r="L828" s="156">
        <f>+TABLE!Q822</f>
        <v>0</v>
      </c>
      <c r="M828" s="138" t="str">
        <f>IFERROR(IF(MATCH($C828,'1. 개요'!$C$68:$C$78,0)&gt;0,"O"),"X")</f>
        <v>X</v>
      </c>
      <c r="N828" s="8" t="str">
        <f t="shared" si="112"/>
        <v>X</v>
      </c>
      <c r="O828" s="2" t="str" cm="1">
        <f t="array" ref="O828">IF($O$7="N/A",$N828,INDEX($P828:$S828,$O$2))</f>
        <v>X</v>
      </c>
      <c r="P828" s="38"/>
      <c r="Q828" s="1" t="str">
        <f t="shared" si="113"/>
        <v>O</v>
      </c>
      <c r="R828" s="38"/>
      <c r="S828" s="38"/>
      <c r="T828" s="8" t="str">
        <f t="shared" si="111"/>
        <v>O</v>
      </c>
      <c r="U828" s="8" t="e">
        <f t="shared" si="114"/>
        <v>#VALUE!</v>
      </c>
      <c r="V828" s="8" t="e">
        <f t="shared" si="115"/>
        <v>#VALUE!</v>
      </c>
      <c r="X828" s="4" t="str">
        <f t="shared" si="117"/>
        <v/>
      </c>
      <c r="Y828" s="4" t="str">
        <f t="shared" si="119"/>
        <v/>
      </c>
      <c r="Z828" s="4" t="str">
        <f t="shared" si="119"/>
        <v/>
      </c>
      <c r="AA828" s="4" t="str">
        <f t="shared" si="119"/>
        <v/>
      </c>
      <c r="AB828" s="4" t="str">
        <f t="shared" si="119"/>
        <v/>
      </c>
      <c r="AC828" s="4" t="str">
        <f t="shared" si="119"/>
        <v/>
      </c>
      <c r="AD828" s="4" t="str">
        <f t="shared" si="119"/>
        <v/>
      </c>
      <c r="AE828" s="4" t="str">
        <f t="shared" si="119"/>
        <v/>
      </c>
      <c r="AF828" s="4" t="str">
        <f t="shared" si="119"/>
        <v/>
      </c>
      <c r="AG828" s="4" t="str">
        <f t="shared" si="119"/>
        <v/>
      </c>
    </row>
    <row r="829" spans="1:33">
      <c r="A829" s="6">
        <f t="shared" si="116"/>
        <v>822</v>
      </c>
      <c r="B829" s="36">
        <f>TABLE!E823</f>
        <v>0</v>
      </c>
      <c r="C829" s="36">
        <f>TABLE!F823</f>
        <v>0</v>
      </c>
      <c r="D829" s="155">
        <f>TABLE!S823</f>
        <v>0</v>
      </c>
      <c r="E829" s="176" t="e">
        <f>INDEX(기업의이해[description],MATCH(B829,기업의이해[name],0))</f>
        <v>#N/A</v>
      </c>
      <c r="F829" s="179">
        <f>+TABLE!U823</f>
        <v>0</v>
      </c>
      <c r="G829" s="177" t="str">
        <f>TEXT(TABLE!R823,"0000-00-00")</f>
        <v>0000-00-00</v>
      </c>
      <c r="H829" s="59">
        <f>+TABLE!J823</f>
        <v>0</v>
      </c>
      <c r="I829" s="59">
        <f>+TABLE!K823</f>
        <v>0</v>
      </c>
      <c r="J829" s="59">
        <f>+TABLE!M823</f>
        <v>0</v>
      </c>
      <c r="K829" s="156">
        <f>+TABLE!P823</f>
        <v>0</v>
      </c>
      <c r="L829" s="156">
        <f>+TABLE!Q823</f>
        <v>0</v>
      </c>
      <c r="M829" s="138" t="str">
        <f>IFERROR(IF(MATCH($C829,'1. 개요'!$C$68:$C$78,0)&gt;0,"O"),"X")</f>
        <v>X</v>
      </c>
      <c r="N829" s="8" t="str">
        <f t="shared" si="112"/>
        <v>X</v>
      </c>
      <c r="O829" s="2" t="str" cm="1">
        <f t="array" ref="O829">IF($O$7="N/A",$N829,INDEX($P829:$S829,$O$2))</f>
        <v>X</v>
      </c>
      <c r="P829" s="38"/>
      <c r="Q829" s="1" t="str">
        <f t="shared" si="113"/>
        <v>O</v>
      </c>
      <c r="R829" s="38"/>
      <c r="S829" s="38"/>
      <c r="T829" s="8" t="str">
        <f t="shared" si="111"/>
        <v>O</v>
      </c>
      <c r="U829" s="8" t="e">
        <f t="shared" si="114"/>
        <v>#VALUE!</v>
      </c>
      <c r="V829" s="8" t="e">
        <f t="shared" si="115"/>
        <v>#VALUE!</v>
      </c>
      <c r="X829" s="4" t="str">
        <f t="shared" si="117"/>
        <v/>
      </c>
      <c r="Y829" s="4" t="str">
        <f t="shared" si="119"/>
        <v/>
      </c>
      <c r="Z829" s="4" t="str">
        <f t="shared" si="119"/>
        <v/>
      </c>
      <c r="AA829" s="4" t="str">
        <f t="shared" si="119"/>
        <v/>
      </c>
      <c r="AB829" s="4" t="str">
        <f t="shared" si="119"/>
        <v/>
      </c>
      <c r="AC829" s="4" t="str">
        <f t="shared" si="119"/>
        <v/>
      </c>
      <c r="AD829" s="4" t="str">
        <f t="shared" si="119"/>
        <v/>
      </c>
      <c r="AE829" s="4" t="str">
        <f t="shared" si="119"/>
        <v/>
      </c>
      <c r="AF829" s="4" t="str">
        <f t="shared" si="119"/>
        <v/>
      </c>
      <c r="AG829" s="4" t="str">
        <f t="shared" si="119"/>
        <v/>
      </c>
    </row>
    <row r="830" spans="1:33">
      <c r="A830" s="6">
        <f t="shared" si="116"/>
        <v>823</v>
      </c>
      <c r="B830" s="36">
        <f>TABLE!E824</f>
        <v>0</v>
      </c>
      <c r="C830" s="36">
        <f>TABLE!F824</f>
        <v>0</v>
      </c>
      <c r="D830" s="155">
        <f>TABLE!S824</f>
        <v>0</v>
      </c>
      <c r="E830" s="176" t="e">
        <f>INDEX(기업의이해[description],MATCH(B830,기업의이해[name],0))</f>
        <v>#N/A</v>
      </c>
      <c r="F830" s="179">
        <f>+TABLE!U824</f>
        <v>0</v>
      </c>
      <c r="G830" s="177" t="str">
        <f>TEXT(TABLE!R824,"0000-00-00")</f>
        <v>0000-00-00</v>
      </c>
      <c r="H830" s="59">
        <f>+TABLE!J824</f>
        <v>0</v>
      </c>
      <c r="I830" s="59">
        <f>+TABLE!K824</f>
        <v>0</v>
      </c>
      <c r="J830" s="59">
        <f>+TABLE!M824</f>
        <v>0</v>
      </c>
      <c r="K830" s="156">
        <f>+TABLE!P824</f>
        <v>0</v>
      </c>
      <c r="L830" s="156">
        <f>+TABLE!Q824</f>
        <v>0</v>
      </c>
      <c r="M830" s="138" t="str">
        <f>IFERROR(IF(MATCH($C830,'1. 개요'!$C$68:$C$78,0)&gt;0,"O"),"X")</f>
        <v>X</v>
      </c>
      <c r="N830" s="8" t="str">
        <f t="shared" si="112"/>
        <v>X</v>
      </c>
      <c r="O830" s="2" t="str" cm="1">
        <f t="array" ref="O830">IF($O$7="N/A",$N830,INDEX($P830:$S830,$O$2))</f>
        <v>X</v>
      </c>
      <c r="P830" s="38"/>
      <c r="Q830" s="1" t="str">
        <f t="shared" si="113"/>
        <v>O</v>
      </c>
      <c r="R830" s="38"/>
      <c r="S830" s="38"/>
      <c r="T830" s="8" t="str">
        <f t="shared" si="111"/>
        <v>O</v>
      </c>
      <c r="U830" s="8" t="e">
        <f t="shared" si="114"/>
        <v>#VALUE!</v>
      </c>
      <c r="V830" s="8" t="e">
        <f t="shared" si="115"/>
        <v>#VALUE!</v>
      </c>
      <c r="X830" s="4" t="str">
        <f t="shared" si="117"/>
        <v/>
      </c>
      <c r="Y830" s="4" t="str">
        <f t="shared" si="119"/>
        <v/>
      </c>
      <c r="Z830" s="4" t="str">
        <f t="shared" si="119"/>
        <v/>
      </c>
      <c r="AA830" s="4" t="str">
        <f t="shared" si="119"/>
        <v/>
      </c>
      <c r="AB830" s="4" t="str">
        <f t="shared" si="119"/>
        <v/>
      </c>
      <c r="AC830" s="4" t="str">
        <f t="shared" si="119"/>
        <v/>
      </c>
      <c r="AD830" s="4" t="str">
        <f t="shared" si="119"/>
        <v/>
      </c>
      <c r="AE830" s="4" t="str">
        <f t="shared" si="119"/>
        <v/>
      </c>
      <c r="AF830" s="4" t="str">
        <f t="shared" si="119"/>
        <v/>
      </c>
      <c r="AG830" s="4" t="str">
        <f t="shared" si="119"/>
        <v/>
      </c>
    </row>
    <row r="831" spans="1:33">
      <c r="A831" s="6">
        <f t="shared" si="116"/>
        <v>824</v>
      </c>
      <c r="B831" s="36">
        <f>TABLE!E825</f>
        <v>0</v>
      </c>
      <c r="C831" s="36">
        <f>TABLE!F825</f>
        <v>0</v>
      </c>
      <c r="D831" s="155">
        <f>TABLE!S825</f>
        <v>0</v>
      </c>
      <c r="E831" s="176" t="e">
        <f>INDEX(기업의이해[description],MATCH(B831,기업의이해[name],0))</f>
        <v>#N/A</v>
      </c>
      <c r="F831" s="179">
        <f>+TABLE!U825</f>
        <v>0</v>
      </c>
      <c r="G831" s="177" t="str">
        <f>TEXT(TABLE!R825,"0000-00-00")</f>
        <v>0000-00-00</v>
      </c>
      <c r="H831" s="59">
        <f>+TABLE!J825</f>
        <v>0</v>
      </c>
      <c r="I831" s="59">
        <f>+TABLE!K825</f>
        <v>0</v>
      </c>
      <c r="J831" s="59">
        <f>+TABLE!M825</f>
        <v>0</v>
      </c>
      <c r="K831" s="156">
        <f>+TABLE!P825</f>
        <v>0</v>
      </c>
      <c r="L831" s="156">
        <f>+TABLE!Q825</f>
        <v>0</v>
      </c>
      <c r="M831" s="138" t="str">
        <f>IFERROR(IF(MATCH($C831,'1. 개요'!$C$68:$C$78,0)&gt;0,"O"),"X")</f>
        <v>X</v>
      </c>
      <c r="N831" s="8" t="str">
        <f t="shared" si="112"/>
        <v>X</v>
      </c>
      <c r="O831" s="2" t="str" cm="1">
        <f t="array" ref="O831">IF($O$7="N/A",$N831,INDEX($P831:$S831,$O$2))</f>
        <v>X</v>
      </c>
      <c r="P831" s="38"/>
      <c r="Q831" s="1" t="str">
        <f t="shared" si="113"/>
        <v>O</v>
      </c>
      <c r="R831" s="38"/>
      <c r="S831" s="38"/>
      <c r="T831" s="8" t="str">
        <f t="shared" si="111"/>
        <v>O</v>
      </c>
      <c r="U831" s="8" t="e">
        <f t="shared" si="114"/>
        <v>#VALUE!</v>
      </c>
      <c r="V831" s="8" t="e">
        <f t="shared" si="115"/>
        <v>#VALUE!</v>
      </c>
      <c r="X831" s="4" t="str">
        <f t="shared" si="117"/>
        <v/>
      </c>
      <c r="Y831" s="4" t="str">
        <f t="shared" si="119"/>
        <v/>
      </c>
      <c r="Z831" s="4" t="str">
        <f t="shared" si="119"/>
        <v/>
      </c>
      <c r="AA831" s="4" t="str">
        <f t="shared" si="119"/>
        <v/>
      </c>
      <c r="AB831" s="4" t="str">
        <f t="shared" si="119"/>
        <v/>
      </c>
      <c r="AC831" s="4" t="str">
        <f t="shared" si="119"/>
        <v/>
      </c>
      <c r="AD831" s="4" t="str">
        <f t="shared" si="119"/>
        <v/>
      </c>
      <c r="AE831" s="4" t="str">
        <f t="shared" si="119"/>
        <v/>
      </c>
      <c r="AF831" s="4" t="str">
        <f t="shared" si="119"/>
        <v/>
      </c>
      <c r="AG831" s="4" t="str">
        <f t="shared" si="119"/>
        <v/>
      </c>
    </row>
    <row r="832" spans="1:33">
      <c r="A832" s="6">
        <f t="shared" si="116"/>
        <v>825</v>
      </c>
      <c r="B832" s="36">
        <f>TABLE!E826</f>
        <v>0</v>
      </c>
      <c r="C832" s="36">
        <f>TABLE!F826</f>
        <v>0</v>
      </c>
      <c r="D832" s="155">
        <f>TABLE!S826</f>
        <v>0</v>
      </c>
      <c r="E832" s="176" t="e">
        <f>INDEX(기업의이해[description],MATCH(B832,기업의이해[name],0))</f>
        <v>#N/A</v>
      </c>
      <c r="F832" s="179">
        <f>+TABLE!U826</f>
        <v>0</v>
      </c>
      <c r="G832" s="177" t="str">
        <f>TEXT(TABLE!R826,"0000-00-00")</f>
        <v>0000-00-00</v>
      </c>
      <c r="H832" s="59">
        <f>+TABLE!J826</f>
        <v>0</v>
      </c>
      <c r="I832" s="59">
        <f>+TABLE!K826</f>
        <v>0</v>
      </c>
      <c r="J832" s="59">
        <f>+TABLE!M826</f>
        <v>0</v>
      </c>
      <c r="K832" s="156">
        <f>+TABLE!P826</f>
        <v>0</v>
      </c>
      <c r="L832" s="156">
        <f>+TABLE!Q826</f>
        <v>0</v>
      </c>
      <c r="M832" s="138" t="str">
        <f>IFERROR(IF(MATCH($C832,'1. 개요'!$C$68:$C$78,0)&gt;0,"O"),"X")</f>
        <v>X</v>
      </c>
      <c r="N832" s="8" t="str">
        <f t="shared" si="112"/>
        <v>X</v>
      </c>
      <c r="O832" s="2" t="str" cm="1">
        <f t="array" ref="O832">IF($O$7="N/A",$N832,INDEX($P832:$S832,$O$2))</f>
        <v>X</v>
      </c>
      <c r="P832" s="38"/>
      <c r="Q832" s="1" t="str">
        <f t="shared" si="113"/>
        <v>O</v>
      </c>
      <c r="R832" s="38"/>
      <c r="S832" s="38"/>
      <c r="T832" s="8" t="str">
        <f t="shared" si="111"/>
        <v>O</v>
      </c>
      <c r="U832" s="8" t="e">
        <f t="shared" si="114"/>
        <v>#VALUE!</v>
      </c>
      <c r="V832" s="8" t="e">
        <f t="shared" si="115"/>
        <v>#VALUE!</v>
      </c>
      <c r="X832" s="4" t="str">
        <f t="shared" si="117"/>
        <v/>
      </c>
      <c r="Y832" s="4" t="str">
        <f t="shared" si="119"/>
        <v/>
      </c>
      <c r="Z832" s="4" t="str">
        <f t="shared" si="119"/>
        <v/>
      </c>
      <c r="AA832" s="4" t="str">
        <f t="shared" si="119"/>
        <v/>
      </c>
      <c r="AB832" s="4" t="str">
        <f t="shared" si="119"/>
        <v/>
      </c>
      <c r="AC832" s="4" t="str">
        <f t="shared" si="119"/>
        <v/>
      </c>
      <c r="AD832" s="4" t="str">
        <f t="shared" si="119"/>
        <v/>
      </c>
      <c r="AE832" s="4" t="str">
        <f t="shared" si="119"/>
        <v/>
      </c>
      <c r="AF832" s="4" t="str">
        <f t="shared" si="119"/>
        <v/>
      </c>
      <c r="AG832" s="4" t="str">
        <f t="shared" si="119"/>
        <v/>
      </c>
    </row>
    <row r="833" spans="1:33">
      <c r="A833" s="6">
        <f t="shared" si="116"/>
        <v>826</v>
      </c>
      <c r="B833" s="36">
        <f>TABLE!E827</f>
        <v>0</v>
      </c>
      <c r="C833" s="36">
        <f>TABLE!F827</f>
        <v>0</v>
      </c>
      <c r="D833" s="155">
        <f>TABLE!S827</f>
        <v>0</v>
      </c>
      <c r="E833" s="176" t="e">
        <f>INDEX(기업의이해[description],MATCH(B833,기업의이해[name],0))</f>
        <v>#N/A</v>
      </c>
      <c r="F833" s="179">
        <f>+TABLE!U827</f>
        <v>0</v>
      </c>
      <c r="G833" s="177" t="str">
        <f>TEXT(TABLE!R827,"0000-00-00")</f>
        <v>0000-00-00</v>
      </c>
      <c r="H833" s="59">
        <f>+TABLE!J827</f>
        <v>0</v>
      </c>
      <c r="I833" s="59">
        <f>+TABLE!K827</f>
        <v>0</v>
      </c>
      <c r="J833" s="59">
        <f>+TABLE!M827</f>
        <v>0</v>
      </c>
      <c r="K833" s="156">
        <f>+TABLE!P827</f>
        <v>0</v>
      </c>
      <c r="L833" s="156">
        <f>+TABLE!Q827</f>
        <v>0</v>
      </c>
      <c r="M833" s="138" t="str">
        <f>IFERROR(IF(MATCH($C833,'1. 개요'!$C$68:$C$78,0)&gt;0,"O"),"X")</f>
        <v>X</v>
      </c>
      <c r="N833" s="8" t="str">
        <f t="shared" si="112"/>
        <v>X</v>
      </c>
      <c r="O833" s="2" t="str" cm="1">
        <f t="array" ref="O833">IF($O$7="N/A",$N833,INDEX($P833:$S833,$O$2))</f>
        <v>X</v>
      </c>
      <c r="P833" s="38"/>
      <c r="Q833" s="1" t="str">
        <f t="shared" si="113"/>
        <v>O</v>
      </c>
      <c r="R833" s="38"/>
      <c r="S833" s="38"/>
      <c r="T833" s="8" t="str">
        <f t="shared" si="111"/>
        <v>O</v>
      </c>
      <c r="U833" s="8" t="e">
        <f t="shared" si="114"/>
        <v>#VALUE!</v>
      </c>
      <c r="V833" s="8" t="e">
        <f t="shared" si="115"/>
        <v>#VALUE!</v>
      </c>
      <c r="X833" s="4" t="str">
        <f t="shared" si="117"/>
        <v/>
      </c>
      <c r="Y833" s="4" t="str">
        <f t="shared" si="119"/>
        <v/>
      </c>
      <c r="Z833" s="4" t="str">
        <f t="shared" si="119"/>
        <v/>
      </c>
      <c r="AA833" s="4" t="str">
        <f t="shared" si="119"/>
        <v/>
      </c>
      <c r="AB833" s="4" t="str">
        <f t="shared" si="119"/>
        <v/>
      </c>
      <c r="AC833" s="4" t="str">
        <f t="shared" si="119"/>
        <v/>
      </c>
      <c r="AD833" s="4" t="str">
        <f t="shared" si="119"/>
        <v/>
      </c>
      <c r="AE833" s="4" t="str">
        <f t="shared" si="119"/>
        <v/>
      </c>
      <c r="AF833" s="4" t="str">
        <f t="shared" si="119"/>
        <v/>
      </c>
      <c r="AG833" s="4" t="str">
        <f t="shared" si="119"/>
        <v/>
      </c>
    </row>
    <row r="834" spans="1:33">
      <c r="A834" s="6">
        <f t="shared" si="116"/>
        <v>827</v>
      </c>
      <c r="B834" s="36">
        <f>TABLE!E828</f>
        <v>0</v>
      </c>
      <c r="C834" s="36">
        <f>TABLE!F828</f>
        <v>0</v>
      </c>
      <c r="D834" s="155">
        <f>TABLE!S828</f>
        <v>0</v>
      </c>
      <c r="E834" s="176" t="e">
        <f>INDEX(기업의이해[description],MATCH(B834,기업의이해[name],0))</f>
        <v>#N/A</v>
      </c>
      <c r="F834" s="179">
        <f>+TABLE!U828</f>
        <v>0</v>
      </c>
      <c r="G834" s="177" t="str">
        <f>TEXT(TABLE!R828,"0000-00-00")</f>
        <v>0000-00-00</v>
      </c>
      <c r="H834" s="59">
        <f>+TABLE!J828</f>
        <v>0</v>
      </c>
      <c r="I834" s="59">
        <f>+TABLE!K828</f>
        <v>0</v>
      </c>
      <c r="J834" s="59">
        <f>+TABLE!M828</f>
        <v>0</v>
      </c>
      <c r="K834" s="156">
        <f>+TABLE!P828</f>
        <v>0</v>
      </c>
      <c r="L834" s="156">
        <f>+TABLE!Q828</f>
        <v>0</v>
      </c>
      <c r="M834" s="138" t="str">
        <f>IFERROR(IF(MATCH($C834,'1. 개요'!$C$68:$C$78,0)&gt;0,"O"),"X")</f>
        <v>X</v>
      </c>
      <c r="N834" s="8" t="str">
        <f t="shared" si="112"/>
        <v>X</v>
      </c>
      <c r="O834" s="2" t="str" cm="1">
        <f t="array" ref="O834">IF($O$7="N/A",$N834,INDEX($P834:$S834,$O$2))</f>
        <v>X</v>
      </c>
      <c r="P834" s="38"/>
      <c r="Q834" s="1" t="str">
        <f t="shared" si="113"/>
        <v>O</v>
      </c>
      <c r="R834" s="38"/>
      <c r="S834" s="38"/>
      <c r="T834" s="8" t="str">
        <f t="shared" si="111"/>
        <v>O</v>
      </c>
      <c r="U834" s="8" t="e">
        <f t="shared" si="114"/>
        <v>#VALUE!</v>
      </c>
      <c r="V834" s="8" t="e">
        <f t="shared" si="115"/>
        <v>#VALUE!</v>
      </c>
      <c r="X834" s="4" t="str">
        <f t="shared" si="117"/>
        <v/>
      </c>
      <c r="Y834" s="4" t="str">
        <f t="shared" si="119"/>
        <v/>
      </c>
      <c r="Z834" s="4" t="str">
        <f t="shared" si="119"/>
        <v/>
      </c>
      <c r="AA834" s="4" t="str">
        <f t="shared" si="119"/>
        <v/>
      </c>
      <c r="AB834" s="4" t="str">
        <f t="shared" si="119"/>
        <v/>
      </c>
      <c r="AC834" s="4" t="str">
        <f t="shared" si="119"/>
        <v/>
      </c>
      <c r="AD834" s="4" t="str">
        <f t="shared" si="119"/>
        <v/>
      </c>
      <c r="AE834" s="4" t="str">
        <f t="shared" si="119"/>
        <v/>
      </c>
      <c r="AF834" s="4" t="str">
        <f t="shared" si="119"/>
        <v/>
      </c>
      <c r="AG834" s="4" t="str">
        <f t="shared" si="119"/>
        <v/>
      </c>
    </row>
    <row r="835" spans="1:33">
      <c r="A835" s="6">
        <f t="shared" si="116"/>
        <v>828</v>
      </c>
      <c r="B835" s="36">
        <f>TABLE!E829</f>
        <v>0</v>
      </c>
      <c r="C835" s="36">
        <f>TABLE!F829</f>
        <v>0</v>
      </c>
      <c r="D835" s="155">
        <f>TABLE!S829</f>
        <v>0</v>
      </c>
      <c r="E835" s="176" t="e">
        <f>INDEX(기업의이해[description],MATCH(B835,기업의이해[name],0))</f>
        <v>#N/A</v>
      </c>
      <c r="F835" s="179">
        <f>+TABLE!U829</f>
        <v>0</v>
      </c>
      <c r="G835" s="177" t="str">
        <f>TEXT(TABLE!R829,"0000-00-00")</f>
        <v>0000-00-00</v>
      </c>
      <c r="H835" s="59">
        <f>+TABLE!J829</f>
        <v>0</v>
      </c>
      <c r="I835" s="59">
        <f>+TABLE!K829</f>
        <v>0</v>
      </c>
      <c r="J835" s="59">
        <f>+TABLE!M829</f>
        <v>0</v>
      </c>
      <c r="K835" s="156">
        <f>+TABLE!P829</f>
        <v>0</v>
      </c>
      <c r="L835" s="156">
        <f>+TABLE!Q829</f>
        <v>0</v>
      </c>
      <c r="M835" s="138" t="str">
        <f>IFERROR(IF(MATCH($C835,'1. 개요'!$C$68:$C$78,0)&gt;0,"O"),"X")</f>
        <v>X</v>
      </c>
      <c r="N835" s="8" t="str">
        <f t="shared" si="112"/>
        <v>X</v>
      </c>
      <c r="O835" s="2" t="str" cm="1">
        <f t="array" ref="O835">IF($O$7="N/A",$N835,INDEX($P835:$S835,$O$2))</f>
        <v>X</v>
      </c>
      <c r="P835" s="38"/>
      <c r="Q835" s="1" t="str">
        <f t="shared" si="113"/>
        <v>O</v>
      </c>
      <c r="R835" s="38"/>
      <c r="S835" s="38"/>
      <c r="T835" s="8" t="str">
        <f t="shared" si="111"/>
        <v>O</v>
      </c>
      <c r="U835" s="8" t="e">
        <f t="shared" si="114"/>
        <v>#VALUE!</v>
      </c>
      <c r="V835" s="8" t="e">
        <f t="shared" si="115"/>
        <v>#VALUE!</v>
      </c>
      <c r="X835" s="4" t="str">
        <f t="shared" si="117"/>
        <v/>
      </c>
      <c r="Y835" s="4" t="str">
        <f t="shared" si="119"/>
        <v/>
      </c>
      <c r="Z835" s="4" t="str">
        <f t="shared" si="119"/>
        <v/>
      </c>
      <c r="AA835" s="4" t="str">
        <f t="shared" si="119"/>
        <v/>
      </c>
      <c r="AB835" s="4" t="str">
        <f t="shared" si="119"/>
        <v/>
      </c>
      <c r="AC835" s="4" t="str">
        <f t="shared" si="119"/>
        <v/>
      </c>
      <c r="AD835" s="4" t="str">
        <f t="shared" si="119"/>
        <v/>
      </c>
      <c r="AE835" s="4" t="str">
        <f t="shared" si="119"/>
        <v/>
      </c>
      <c r="AF835" s="4" t="str">
        <f t="shared" si="119"/>
        <v/>
      </c>
      <c r="AG835" s="4" t="str">
        <f t="shared" si="119"/>
        <v/>
      </c>
    </row>
    <row r="836" spans="1:33">
      <c r="A836" s="6">
        <f t="shared" si="116"/>
        <v>829</v>
      </c>
      <c r="B836" s="36">
        <f>TABLE!E830</f>
        <v>0</v>
      </c>
      <c r="C836" s="36">
        <f>TABLE!F830</f>
        <v>0</v>
      </c>
      <c r="D836" s="155">
        <f>TABLE!S830</f>
        <v>0</v>
      </c>
      <c r="E836" s="176" t="e">
        <f>INDEX(기업의이해[description],MATCH(B836,기업의이해[name],0))</f>
        <v>#N/A</v>
      </c>
      <c r="F836" s="179">
        <f>+TABLE!U830</f>
        <v>0</v>
      </c>
      <c r="G836" s="177" t="str">
        <f>TEXT(TABLE!R830,"0000-00-00")</f>
        <v>0000-00-00</v>
      </c>
      <c r="H836" s="59">
        <f>+TABLE!J830</f>
        <v>0</v>
      </c>
      <c r="I836" s="59">
        <f>+TABLE!K830</f>
        <v>0</v>
      </c>
      <c r="J836" s="59">
        <f>+TABLE!M830</f>
        <v>0</v>
      </c>
      <c r="K836" s="156">
        <f>+TABLE!P830</f>
        <v>0</v>
      </c>
      <c r="L836" s="156">
        <f>+TABLE!Q830</f>
        <v>0</v>
      </c>
      <c r="M836" s="138" t="str">
        <f>IFERROR(IF(MATCH($C836,'1. 개요'!$C$68:$C$78,0)&gt;0,"O"),"X")</f>
        <v>X</v>
      </c>
      <c r="N836" s="8" t="str">
        <f t="shared" si="112"/>
        <v>X</v>
      </c>
      <c r="O836" s="2" t="str" cm="1">
        <f t="array" ref="O836">IF($O$7="N/A",$N836,INDEX($P836:$S836,$O$2))</f>
        <v>X</v>
      </c>
      <c r="P836" s="38"/>
      <c r="Q836" s="1" t="str">
        <f t="shared" si="113"/>
        <v>O</v>
      </c>
      <c r="R836" s="38"/>
      <c r="S836" s="38"/>
      <c r="T836" s="8" t="str">
        <f t="shared" si="111"/>
        <v>O</v>
      </c>
      <c r="U836" s="8" t="e">
        <f t="shared" si="114"/>
        <v>#VALUE!</v>
      </c>
      <c r="V836" s="8" t="e">
        <f t="shared" si="115"/>
        <v>#VALUE!</v>
      </c>
      <c r="X836" s="4" t="str">
        <f t="shared" si="117"/>
        <v/>
      </c>
      <c r="Y836" s="4" t="str">
        <f t="shared" si="119"/>
        <v/>
      </c>
      <c r="Z836" s="4" t="str">
        <f t="shared" si="119"/>
        <v/>
      </c>
      <c r="AA836" s="4" t="str">
        <f t="shared" si="119"/>
        <v/>
      </c>
      <c r="AB836" s="4" t="str">
        <f t="shared" si="119"/>
        <v/>
      </c>
      <c r="AC836" s="4" t="str">
        <f t="shared" si="119"/>
        <v/>
      </c>
      <c r="AD836" s="4" t="str">
        <f t="shared" si="119"/>
        <v/>
      </c>
      <c r="AE836" s="4" t="str">
        <f t="shared" si="119"/>
        <v/>
      </c>
      <c r="AF836" s="4" t="str">
        <f t="shared" si="119"/>
        <v/>
      </c>
      <c r="AG836" s="4" t="str">
        <f t="shared" si="119"/>
        <v/>
      </c>
    </row>
    <row r="837" spans="1:33">
      <c r="A837" s="137">
        <f t="shared" si="116"/>
        <v>830</v>
      </c>
      <c r="B837" s="36">
        <f>TABLE!E831</f>
        <v>0</v>
      </c>
      <c r="C837" s="36">
        <f>TABLE!F831</f>
        <v>0</v>
      </c>
      <c r="D837" s="155">
        <f>TABLE!S831</f>
        <v>0</v>
      </c>
      <c r="E837" s="176" t="e">
        <f>INDEX(기업의이해[description],MATCH(B837,기업의이해[name],0))</f>
        <v>#N/A</v>
      </c>
      <c r="F837" s="179">
        <f>+TABLE!U831</f>
        <v>0</v>
      </c>
      <c r="G837" s="177" t="str">
        <f>TEXT(TABLE!R831,"0000-00-00")</f>
        <v>0000-00-00</v>
      </c>
      <c r="H837" s="59">
        <f>+TABLE!J831</f>
        <v>0</v>
      </c>
      <c r="I837" s="59">
        <f>+TABLE!K831</f>
        <v>0</v>
      </c>
      <c r="J837" s="59">
        <f>+TABLE!M831</f>
        <v>0</v>
      </c>
      <c r="K837" s="156">
        <f>+TABLE!P831</f>
        <v>0</v>
      </c>
      <c r="L837" s="156">
        <f>+TABLE!Q831</f>
        <v>0</v>
      </c>
      <c r="M837" s="138" t="str">
        <f>IFERROR(IF(MATCH($C837,'1. 개요'!$C$68:$C$78,0)&gt;0,"O"),"X")</f>
        <v>X</v>
      </c>
      <c r="N837" s="8" t="str">
        <f t="shared" si="112"/>
        <v>X</v>
      </c>
      <c r="O837" s="2" t="str" cm="1">
        <f t="array" ref="O837">IF($O$7="N/A",$N837,INDEX($P837:$S837,$O$2))</f>
        <v>X</v>
      </c>
      <c r="P837" s="38"/>
      <c r="Q837" s="1" t="str">
        <f t="shared" si="113"/>
        <v>O</v>
      </c>
      <c r="R837" s="38"/>
      <c r="S837" s="38"/>
      <c r="T837" s="8" t="str">
        <f t="shared" si="111"/>
        <v>O</v>
      </c>
      <c r="U837" s="8" t="e">
        <f t="shared" si="114"/>
        <v>#VALUE!</v>
      </c>
      <c r="V837" s="8" t="e">
        <f t="shared" si="115"/>
        <v>#VALUE!</v>
      </c>
      <c r="X837" s="4" t="str">
        <f t="shared" si="117"/>
        <v/>
      </c>
      <c r="Y837" s="4" t="str">
        <f t="shared" si="119"/>
        <v/>
      </c>
      <c r="Z837" s="4" t="str">
        <f t="shared" si="119"/>
        <v/>
      </c>
      <c r="AA837" s="4" t="str">
        <f t="shared" si="119"/>
        <v/>
      </c>
      <c r="AB837" s="4" t="str">
        <f t="shared" si="119"/>
        <v/>
      </c>
      <c r="AC837" s="4" t="str">
        <f t="shared" si="119"/>
        <v/>
      </c>
      <c r="AD837" s="4" t="str">
        <f t="shared" si="119"/>
        <v/>
      </c>
      <c r="AE837" s="4" t="str">
        <f t="shared" si="119"/>
        <v/>
      </c>
      <c r="AF837" s="4" t="str">
        <f t="shared" si="119"/>
        <v/>
      </c>
      <c r="AG837" s="4" t="str">
        <f t="shared" si="119"/>
        <v/>
      </c>
    </row>
    <row r="838" spans="1:33">
      <c r="A838" s="6">
        <f t="shared" si="116"/>
        <v>831</v>
      </c>
      <c r="B838" s="36">
        <f>TABLE!E832</f>
        <v>0</v>
      </c>
      <c r="C838" s="36">
        <f>TABLE!F832</f>
        <v>0</v>
      </c>
      <c r="D838" s="155">
        <f>TABLE!S832</f>
        <v>0</v>
      </c>
      <c r="E838" s="176" t="e">
        <f>INDEX(기업의이해[description],MATCH(B838,기업의이해[name],0))</f>
        <v>#N/A</v>
      </c>
      <c r="F838" s="179">
        <f>+TABLE!U832</f>
        <v>0</v>
      </c>
      <c r="G838" s="177" t="str">
        <f>TEXT(TABLE!R832,"0000-00-00")</f>
        <v>0000-00-00</v>
      </c>
      <c r="H838" s="59">
        <f>+TABLE!J832</f>
        <v>0</v>
      </c>
      <c r="I838" s="59">
        <f>+TABLE!K832</f>
        <v>0</v>
      </c>
      <c r="J838" s="59">
        <f>+TABLE!M832</f>
        <v>0</v>
      </c>
      <c r="K838" s="156">
        <f>+TABLE!P832</f>
        <v>0</v>
      </c>
      <c r="L838" s="156">
        <f>+TABLE!Q832</f>
        <v>0</v>
      </c>
      <c r="M838" s="138" t="str">
        <f>IFERROR(IF(MATCH($C838,'1. 개요'!$C$68:$C$78,0)&gt;0,"O"),"X")</f>
        <v>X</v>
      </c>
      <c r="N838" s="8" t="str">
        <f t="shared" si="112"/>
        <v>X</v>
      </c>
      <c r="O838" s="2" t="str" cm="1">
        <f t="array" ref="O838">IF($O$7="N/A",$N838,INDEX($P838:$S838,$O$2))</f>
        <v>X</v>
      </c>
      <c r="P838" s="38"/>
      <c r="Q838" s="1" t="str">
        <f t="shared" si="113"/>
        <v>O</v>
      </c>
      <c r="R838" s="38"/>
      <c r="S838" s="38"/>
      <c r="T838" s="8" t="str">
        <f t="shared" si="111"/>
        <v>O</v>
      </c>
      <c r="U838" s="8" t="e">
        <f t="shared" si="114"/>
        <v>#VALUE!</v>
      </c>
      <c r="V838" s="8" t="e">
        <f t="shared" si="115"/>
        <v>#VALUE!</v>
      </c>
      <c r="X838" s="4" t="str">
        <f t="shared" si="117"/>
        <v/>
      </c>
      <c r="Y838" s="4" t="str">
        <f t="shared" si="119"/>
        <v/>
      </c>
      <c r="Z838" s="4" t="str">
        <f t="shared" si="119"/>
        <v/>
      </c>
      <c r="AA838" s="4" t="str">
        <f t="shared" si="119"/>
        <v/>
      </c>
      <c r="AB838" s="4" t="str">
        <f t="shared" si="119"/>
        <v/>
      </c>
      <c r="AC838" s="4" t="str">
        <f t="shared" ref="Y838:AG866" si="120">IF(AC$7="N/A", "", COUNTIF($D838:$E838, "*" &amp; AC$7 &amp; "*"))</f>
        <v/>
      </c>
      <c r="AD838" s="4" t="str">
        <f t="shared" si="120"/>
        <v/>
      </c>
      <c r="AE838" s="4" t="str">
        <f t="shared" si="120"/>
        <v/>
      </c>
      <c r="AF838" s="4" t="str">
        <f t="shared" si="120"/>
        <v/>
      </c>
      <c r="AG838" s="4" t="str">
        <f t="shared" si="120"/>
        <v/>
      </c>
    </row>
    <row r="839" spans="1:33">
      <c r="A839" s="6">
        <f t="shared" si="116"/>
        <v>832</v>
      </c>
      <c r="B839" s="36">
        <f>TABLE!E833</f>
        <v>0</v>
      </c>
      <c r="C839" s="36">
        <f>TABLE!F833</f>
        <v>0</v>
      </c>
      <c r="D839" s="155">
        <f>TABLE!S833</f>
        <v>0</v>
      </c>
      <c r="E839" s="176" t="e">
        <f>INDEX(기업의이해[description],MATCH(B839,기업의이해[name],0))</f>
        <v>#N/A</v>
      </c>
      <c r="F839" s="179">
        <f>+TABLE!U833</f>
        <v>0</v>
      </c>
      <c r="G839" s="177" t="str">
        <f>TEXT(TABLE!R833,"0000-00-00")</f>
        <v>0000-00-00</v>
      </c>
      <c r="H839" s="59">
        <f>+TABLE!J833</f>
        <v>0</v>
      </c>
      <c r="I839" s="59">
        <f>+TABLE!K833</f>
        <v>0</v>
      </c>
      <c r="J839" s="59">
        <f>+TABLE!M833</f>
        <v>0</v>
      </c>
      <c r="K839" s="156">
        <f>+TABLE!P833</f>
        <v>0</v>
      </c>
      <c r="L839" s="156">
        <f>+TABLE!Q833</f>
        <v>0</v>
      </c>
      <c r="M839" s="138" t="str">
        <f>IFERROR(IF(MATCH($C839,'1. 개요'!$C$68:$C$78,0)&gt;0,"O"),"X")</f>
        <v>X</v>
      </c>
      <c r="N839" s="8" t="str">
        <f t="shared" si="112"/>
        <v>X</v>
      </c>
      <c r="O839" s="2" t="str" cm="1">
        <f t="array" ref="O839">IF($O$7="N/A",$N839,INDEX($P839:$S839,$O$2))</f>
        <v>X</v>
      </c>
      <c r="P839" s="38"/>
      <c r="Q839" s="1" t="str">
        <f t="shared" si="113"/>
        <v>O</v>
      </c>
      <c r="R839" s="38"/>
      <c r="S839" s="38"/>
      <c r="T839" s="8" t="str">
        <f t="shared" si="111"/>
        <v>O</v>
      </c>
      <c r="U839" s="8" t="e">
        <f t="shared" si="114"/>
        <v>#VALUE!</v>
      </c>
      <c r="V839" s="8" t="e">
        <f t="shared" si="115"/>
        <v>#VALUE!</v>
      </c>
      <c r="X839" s="4" t="str">
        <f t="shared" si="117"/>
        <v/>
      </c>
      <c r="Y839" s="4" t="str">
        <f t="shared" si="120"/>
        <v/>
      </c>
      <c r="Z839" s="4" t="str">
        <f t="shared" si="120"/>
        <v/>
      </c>
      <c r="AA839" s="4" t="str">
        <f t="shared" si="120"/>
        <v/>
      </c>
      <c r="AB839" s="4" t="str">
        <f t="shared" si="120"/>
        <v/>
      </c>
      <c r="AC839" s="4" t="str">
        <f t="shared" si="120"/>
        <v/>
      </c>
      <c r="AD839" s="4" t="str">
        <f t="shared" si="120"/>
        <v/>
      </c>
      <c r="AE839" s="4" t="str">
        <f t="shared" si="120"/>
        <v/>
      </c>
      <c r="AF839" s="4" t="str">
        <f t="shared" si="120"/>
        <v/>
      </c>
      <c r="AG839" s="4" t="str">
        <f t="shared" si="120"/>
        <v/>
      </c>
    </row>
    <row r="840" spans="1:33">
      <c r="A840" s="6">
        <f t="shared" si="116"/>
        <v>833</v>
      </c>
      <c r="B840" s="36">
        <f>TABLE!E834</f>
        <v>0</v>
      </c>
      <c r="C840" s="36">
        <f>TABLE!F834</f>
        <v>0</v>
      </c>
      <c r="D840" s="155">
        <f>TABLE!S834</f>
        <v>0</v>
      </c>
      <c r="E840" s="176" t="e">
        <f>INDEX(기업의이해[description],MATCH(B840,기업의이해[name],0))</f>
        <v>#N/A</v>
      </c>
      <c r="F840" s="179">
        <f>+TABLE!U834</f>
        <v>0</v>
      </c>
      <c r="G840" s="177" t="str">
        <f>TEXT(TABLE!R834,"0000-00-00")</f>
        <v>0000-00-00</v>
      </c>
      <c r="H840" s="59">
        <f>+TABLE!J834</f>
        <v>0</v>
      </c>
      <c r="I840" s="59">
        <f>+TABLE!K834</f>
        <v>0</v>
      </c>
      <c r="J840" s="59">
        <f>+TABLE!M834</f>
        <v>0</v>
      </c>
      <c r="K840" s="156">
        <f>+TABLE!P834</f>
        <v>0</v>
      </c>
      <c r="L840" s="156">
        <f>+TABLE!Q834</f>
        <v>0</v>
      </c>
      <c r="M840" s="138" t="str">
        <f>IFERROR(IF(MATCH($C840,'1. 개요'!$C$68:$C$78,0)&gt;0,"O"),"X")</f>
        <v>X</v>
      </c>
      <c r="N840" s="8" t="str">
        <f t="shared" si="112"/>
        <v>X</v>
      </c>
      <c r="O840" s="2" t="str" cm="1">
        <f t="array" ref="O840">IF($O$7="N/A",$N840,INDEX($P840:$S840,$O$2))</f>
        <v>X</v>
      </c>
      <c r="P840" s="38"/>
      <c r="Q840" s="1" t="str">
        <f t="shared" si="113"/>
        <v>O</v>
      </c>
      <c r="R840" s="38"/>
      <c r="S840" s="38"/>
      <c r="T840" s="8" t="str">
        <f t="shared" ref="T840:T903" si="121">IF(OR(K840="정지",L840="관리"),"X","O")</f>
        <v>O</v>
      </c>
      <c r="U840" s="8" t="e">
        <f t="shared" si="114"/>
        <v>#VALUE!</v>
      </c>
      <c r="V840" s="8" t="e">
        <f t="shared" si="115"/>
        <v>#VALUE!</v>
      </c>
      <c r="X840" s="4" t="str">
        <f t="shared" si="117"/>
        <v/>
      </c>
      <c r="Y840" s="4" t="str">
        <f t="shared" si="120"/>
        <v/>
      </c>
      <c r="Z840" s="4" t="str">
        <f t="shared" si="120"/>
        <v/>
      </c>
      <c r="AA840" s="4" t="str">
        <f t="shared" si="120"/>
        <v/>
      </c>
      <c r="AB840" s="4" t="str">
        <f t="shared" si="120"/>
        <v/>
      </c>
      <c r="AC840" s="4" t="str">
        <f t="shared" si="120"/>
        <v/>
      </c>
      <c r="AD840" s="4" t="str">
        <f t="shared" si="120"/>
        <v/>
      </c>
      <c r="AE840" s="4" t="str">
        <f t="shared" si="120"/>
        <v/>
      </c>
      <c r="AF840" s="4" t="str">
        <f t="shared" si="120"/>
        <v/>
      </c>
      <c r="AG840" s="4" t="str">
        <f t="shared" si="120"/>
        <v/>
      </c>
    </row>
    <row r="841" spans="1:33">
      <c r="A841" s="6">
        <f t="shared" si="116"/>
        <v>834</v>
      </c>
      <c r="B841" s="36">
        <f>TABLE!E835</f>
        <v>0</v>
      </c>
      <c r="C841" s="36">
        <f>TABLE!F835</f>
        <v>0</v>
      </c>
      <c r="D841" s="155">
        <f>TABLE!S835</f>
        <v>0</v>
      </c>
      <c r="E841" s="176" t="e">
        <f>INDEX(기업의이해[description],MATCH(B841,기업의이해[name],0))</f>
        <v>#N/A</v>
      </c>
      <c r="F841" s="179">
        <f>+TABLE!U835</f>
        <v>0</v>
      </c>
      <c r="G841" s="177" t="str">
        <f>TEXT(TABLE!R835,"0000-00-00")</f>
        <v>0000-00-00</v>
      </c>
      <c r="H841" s="59">
        <f>+TABLE!J835</f>
        <v>0</v>
      </c>
      <c r="I841" s="59">
        <f>+TABLE!K835</f>
        <v>0</v>
      </c>
      <c r="J841" s="59">
        <f>+TABLE!M835</f>
        <v>0</v>
      </c>
      <c r="K841" s="156">
        <f>+TABLE!P835</f>
        <v>0</v>
      </c>
      <c r="L841" s="156">
        <f>+TABLE!Q835</f>
        <v>0</v>
      </c>
      <c r="M841" s="138" t="str">
        <f>IFERROR(IF(MATCH($C841,'1. 개요'!$C$68:$C$78,0)&gt;0,"O"),"X")</f>
        <v>X</v>
      </c>
      <c r="N841" s="8" t="str">
        <f t="shared" ref="N841:N904" si="122">IF(SUM(X841:AG841)=0,"X","O")</f>
        <v>X</v>
      </c>
      <c r="O841" s="2" t="str" cm="1">
        <f t="array" ref="O841">IF($O$7="N/A",$N841,INDEX($P841:$S841,$O$2))</f>
        <v>X</v>
      </c>
      <c r="P841" s="38"/>
      <c r="Q841" s="1" t="str">
        <f t="shared" ref="Q841:Q904" si="123">IF(MIN($I841:$J841)&lt;0,"check","O")</f>
        <v>O</v>
      </c>
      <c r="R841" s="38"/>
      <c r="S841" s="38"/>
      <c r="T841" s="8" t="str">
        <f t="shared" si="121"/>
        <v>O</v>
      </c>
      <c r="U841" s="8" t="e">
        <f t="shared" ref="U841:U904" si="124">IF(($C$6-G841)&lt;730,"X","O")</f>
        <v>#VALUE!</v>
      </c>
      <c r="V841" s="8" t="e">
        <f t="shared" ref="V841:V904" si="125">IF(AND(M841="O", N841="O", O841="O", T841="O", U841="O"), "O", "X")</f>
        <v>#VALUE!</v>
      </c>
      <c r="X841" s="4" t="str">
        <f t="shared" si="117"/>
        <v/>
      </c>
      <c r="Y841" s="4" t="str">
        <f t="shared" si="120"/>
        <v/>
      </c>
      <c r="Z841" s="4" t="str">
        <f t="shared" si="120"/>
        <v/>
      </c>
      <c r="AA841" s="4" t="str">
        <f t="shared" si="120"/>
        <v/>
      </c>
      <c r="AB841" s="4" t="str">
        <f t="shared" si="120"/>
        <v/>
      </c>
      <c r="AC841" s="4" t="str">
        <f t="shared" si="120"/>
        <v/>
      </c>
      <c r="AD841" s="4" t="str">
        <f t="shared" si="120"/>
        <v/>
      </c>
      <c r="AE841" s="4" t="str">
        <f t="shared" si="120"/>
        <v/>
      </c>
      <c r="AF841" s="4" t="str">
        <f t="shared" si="120"/>
        <v/>
      </c>
      <c r="AG841" s="4" t="str">
        <f t="shared" si="120"/>
        <v/>
      </c>
    </row>
    <row r="842" spans="1:33">
      <c r="A842" s="6">
        <f t="shared" ref="A842:A905" si="126">A841+1</f>
        <v>835</v>
      </c>
      <c r="B842" s="36">
        <f>TABLE!E836</f>
        <v>0</v>
      </c>
      <c r="C842" s="36">
        <f>TABLE!F836</f>
        <v>0</v>
      </c>
      <c r="D842" s="155">
        <f>TABLE!S836</f>
        <v>0</v>
      </c>
      <c r="E842" s="176" t="e">
        <f>INDEX(기업의이해[description],MATCH(B842,기업의이해[name],0))</f>
        <v>#N/A</v>
      </c>
      <c r="F842" s="179">
        <f>+TABLE!U836</f>
        <v>0</v>
      </c>
      <c r="G842" s="177" t="str">
        <f>TEXT(TABLE!R836,"0000-00-00")</f>
        <v>0000-00-00</v>
      </c>
      <c r="H842" s="59">
        <f>+TABLE!J836</f>
        <v>0</v>
      </c>
      <c r="I842" s="59">
        <f>+TABLE!K836</f>
        <v>0</v>
      </c>
      <c r="J842" s="59">
        <f>+TABLE!M836</f>
        <v>0</v>
      </c>
      <c r="K842" s="156">
        <f>+TABLE!P836</f>
        <v>0</v>
      </c>
      <c r="L842" s="156">
        <f>+TABLE!Q836</f>
        <v>0</v>
      </c>
      <c r="M842" s="138" t="str">
        <f>IFERROR(IF(MATCH($C842,'1. 개요'!$C$68:$C$78,0)&gt;0,"O"),"X")</f>
        <v>X</v>
      </c>
      <c r="N842" s="8" t="str">
        <f t="shared" si="122"/>
        <v>X</v>
      </c>
      <c r="O842" s="2" t="str" cm="1">
        <f t="array" ref="O842">IF($O$7="N/A",$N842,INDEX($P842:$S842,$O$2))</f>
        <v>X</v>
      </c>
      <c r="P842" s="38"/>
      <c r="Q842" s="1" t="str">
        <f t="shared" si="123"/>
        <v>O</v>
      </c>
      <c r="R842" s="38"/>
      <c r="S842" s="38"/>
      <c r="T842" s="8" t="str">
        <f t="shared" si="121"/>
        <v>O</v>
      </c>
      <c r="U842" s="8" t="e">
        <f t="shared" si="124"/>
        <v>#VALUE!</v>
      </c>
      <c r="V842" s="8" t="e">
        <f t="shared" si="125"/>
        <v>#VALUE!</v>
      </c>
      <c r="X842" s="4" t="str">
        <f t="shared" ref="X842:X905" si="127">IF(X$7="N/A", "", COUNTIF($D842:$E842, "*" &amp; X$7 &amp; "*"))</f>
        <v/>
      </c>
      <c r="Y842" s="4" t="str">
        <f t="shared" si="120"/>
        <v/>
      </c>
      <c r="Z842" s="4" t="str">
        <f t="shared" si="120"/>
        <v/>
      </c>
      <c r="AA842" s="4" t="str">
        <f t="shared" si="120"/>
        <v/>
      </c>
      <c r="AB842" s="4" t="str">
        <f t="shared" si="120"/>
        <v/>
      </c>
      <c r="AC842" s="4" t="str">
        <f t="shared" si="120"/>
        <v/>
      </c>
      <c r="AD842" s="4" t="str">
        <f t="shared" si="120"/>
        <v/>
      </c>
      <c r="AE842" s="4" t="str">
        <f t="shared" si="120"/>
        <v/>
      </c>
      <c r="AF842" s="4" t="str">
        <f t="shared" si="120"/>
        <v/>
      </c>
      <c r="AG842" s="4" t="str">
        <f t="shared" si="120"/>
        <v/>
      </c>
    </row>
    <row r="843" spans="1:33">
      <c r="A843" s="6">
        <f t="shared" si="126"/>
        <v>836</v>
      </c>
      <c r="B843" s="36">
        <f>TABLE!E837</f>
        <v>0</v>
      </c>
      <c r="C843" s="36">
        <f>TABLE!F837</f>
        <v>0</v>
      </c>
      <c r="D843" s="155">
        <f>TABLE!S837</f>
        <v>0</v>
      </c>
      <c r="E843" s="176" t="e">
        <f>INDEX(기업의이해[description],MATCH(B843,기업의이해[name],0))</f>
        <v>#N/A</v>
      </c>
      <c r="F843" s="179">
        <f>+TABLE!U837</f>
        <v>0</v>
      </c>
      <c r="G843" s="177" t="str">
        <f>TEXT(TABLE!R837,"0000-00-00")</f>
        <v>0000-00-00</v>
      </c>
      <c r="H843" s="59">
        <f>+TABLE!J837</f>
        <v>0</v>
      </c>
      <c r="I843" s="59">
        <f>+TABLE!K837</f>
        <v>0</v>
      </c>
      <c r="J843" s="59">
        <f>+TABLE!M837</f>
        <v>0</v>
      </c>
      <c r="K843" s="156">
        <f>+TABLE!P837</f>
        <v>0</v>
      </c>
      <c r="L843" s="156">
        <f>+TABLE!Q837</f>
        <v>0</v>
      </c>
      <c r="M843" s="138" t="str">
        <f>IFERROR(IF(MATCH($C843,'1. 개요'!$C$68:$C$78,0)&gt;0,"O"),"X")</f>
        <v>X</v>
      </c>
      <c r="N843" s="8" t="str">
        <f t="shared" si="122"/>
        <v>X</v>
      </c>
      <c r="O843" s="2" t="str" cm="1">
        <f t="array" ref="O843">IF($O$7="N/A",$N843,INDEX($P843:$S843,$O$2))</f>
        <v>X</v>
      </c>
      <c r="P843" s="38"/>
      <c r="Q843" s="1" t="str">
        <f t="shared" si="123"/>
        <v>O</v>
      </c>
      <c r="R843" s="38"/>
      <c r="S843" s="38"/>
      <c r="T843" s="8" t="str">
        <f t="shared" si="121"/>
        <v>O</v>
      </c>
      <c r="U843" s="8" t="e">
        <f t="shared" si="124"/>
        <v>#VALUE!</v>
      </c>
      <c r="V843" s="8" t="e">
        <f t="shared" si="125"/>
        <v>#VALUE!</v>
      </c>
      <c r="X843" s="4" t="str">
        <f t="shared" si="127"/>
        <v/>
      </c>
      <c r="Y843" s="4" t="str">
        <f t="shared" si="120"/>
        <v/>
      </c>
      <c r="Z843" s="4" t="str">
        <f t="shared" si="120"/>
        <v/>
      </c>
      <c r="AA843" s="4" t="str">
        <f t="shared" si="120"/>
        <v/>
      </c>
      <c r="AB843" s="4" t="str">
        <f t="shared" si="120"/>
        <v/>
      </c>
      <c r="AC843" s="4" t="str">
        <f t="shared" si="120"/>
        <v/>
      </c>
      <c r="AD843" s="4" t="str">
        <f t="shared" si="120"/>
        <v/>
      </c>
      <c r="AE843" s="4" t="str">
        <f t="shared" si="120"/>
        <v/>
      </c>
      <c r="AF843" s="4" t="str">
        <f t="shared" si="120"/>
        <v/>
      </c>
      <c r="AG843" s="4" t="str">
        <f t="shared" si="120"/>
        <v/>
      </c>
    </row>
    <row r="844" spans="1:33">
      <c r="A844" s="6">
        <f t="shared" si="126"/>
        <v>837</v>
      </c>
      <c r="B844" s="36">
        <f>TABLE!E838</f>
        <v>0</v>
      </c>
      <c r="C844" s="36">
        <f>TABLE!F838</f>
        <v>0</v>
      </c>
      <c r="D844" s="155">
        <f>TABLE!S838</f>
        <v>0</v>
      </c>
      <c r="E844" s="176" t="e">
        <f>INDEX(기업의이해[description],MATCH(B844,기업의이해[name],0))</f>
        <v>#N/A</v>
      </c>
      <c r="F844" s="179">
        <f>+TABLE!U838</f>
        <v>0</v>
      </c>
      <c r="G844" s="177" t="str">
        <f>TEXT(TABLE!R838,"0000-00-00")</f>
        <v>0000-00-00</v>
      </c>
      <c r="H844" s="59">
        <f>+TABLE!J838</f>
        <v>0</v>
      </c>
      <c r="I844" s="59">
        <f>+TABLE!K838</f>
        <v>0</v>
      </c>
      <c r="J844" s="59">
        <f>+TABLE!M838</f>
        <v>0</v>
      </c>
      <c r="K844" s="156">
        <f>+TABLE!P838</f>
        <v>0</v>
      </c>
      <c r="L844" s="156">
        <f>+TABLE!Q838</f>
        <v>0</v>
      </c>
      <c r="M844" s="138" t="str">
        <f>IFERROR(IF(MATCH($C844,'1. 개요'!$C$68:$C$78,0)&gt;0,"O"),"X")</f>
        <v>X</v>
      </c>
      <c r="N844" s="8" t="str">
        <f t="shared" si="122"/>
        <v>X</v>
      </c>
      <c r="O844" s="2" t="str" cm="1">
        <f t="array" ref="O844">IF($O$7="N/A",$N844,INDEX($P844:$S844,$O$2))</f>
        <v>X</v>
      </c>
      <c r="P844" s="38"/>
      <c r="Q844" s="1" t="str">
        <f t="shared" si="123"/>
        <v>O</v>
      </c>
      <c r="R844" s="38"/>
      <c r="S844" s="38"/>
      <c r="T844" s="8" t="str">
        <f t="shared" si="121"/>
        <v>O</v>
      </c>
      <c r="U844" s="8" t="e">
        <f t="shared" si="124"/>
        <v>#VALUE!</v>
      </c>
      <c r="V844" s="8" t="e">
        <f t="shared" si="125"/>
        <v>#VALUE!</v>
      </c>
      <c r="X844" s="4" t="str">
        <f t="shared" si="127"/>
        <v/>
      </c>
      <c r="Y844" s="4" t="str">
        <f t="shared" si="120"/>
        <v/>
      </c>
      <c r="Z844" s="4" t="str">
        <f t="shared" si="120"/>
        <v/>
      </c>
      <c r="AA844" s="4" t="str">
        <f t="shared" si="120"/>
        <v/>
      </c>
      <c r="AB844" s="4" t="str">
        <f t="shared" si="120"/>
        <v/>
      </c>
      <c r="AC844" s="4" t="str">
        <f t="shared" si="120"/>
        <v/>
      </c>
      <c r="AD844" s="4" t="str">
        <f t="shared" si="120"/>
        <v/>
      </c>
      <c r="AE844" s="4" t="str">
        <f t="shared" si="120"/>
        <v/>
      </c>
      <c r="AF844" s="4" t="str">
        <f t="shared" si="120"/>
        <v/>
      </c>
      <c r="AG844" s="4" t="str">
        <f t="shared" si="120"/>
        <v/>
      </c>
    </row>
    <row r="845" spans="1:33">
      <c r="A845" s="6">
        <f t="shared" si="126"/>
        <v>838</v>
      </c>
      <c r="B845" s="36">
        <f>TABLE!E839</f>
        <v>0</v>
      </c>
      <c r="C845" s="36">
        <f>TABLE!F839</f>
        <v>0</v>
      </c>
      <c r="D845" s="155">
        <f>TABLE!S839</f>
        <v>0</v>
      </c>
      <c r="E845" s="176" t="e">
        <f>INDEX(기업의이해[description],MATCH(B845,기업의이해[name],0))</f>
        <v>#N/A</v>
      </c>
      <c r="F845" s="179">
        <f>+TABLE!U839</f>
        <v>0</v>
      </c>
      <c r="G845" s="177" t="str">
        <f>TEXT(TABLE!R839,"0000-00-00")</f>
        <v>0000-00-00</v>
      </c>
      <c r="H845" s="59">
        <f>+TABLE!J839</f>
        <v>0</v>
      </c>
      <c r="I845" s="59">
        <f>+TABLE!K839</f>
        <v>0</v>
      </c>
      <c r="J845" s="59">
        <f>+TABLE!M839</f>
        <v>0</v>
      </c>
      <c r="K845" s="156">
        <f>+TABLE!P839</f>
        <v>0</v>
      </c>
      <c r="L845" s="156">
        <f>+TABLE!Q839</f>
        <v>0</v>
      </c>
      <c r="M845" s="138" t="str">
        <f>IFERROR(IF(MATCH($C845,'1. 개요'!$C$68:$C$78,0)&gt;0,"O"),"X")</f>
        <v>X</v>
      </c>
      <c r="N845" s="8" t="str">
        <f t="shared" si="122"/>
        <v>X</v>
      </c>
      <c r="O845" s="2" t="str" cm="1">
        <f t="array" ref="O845">IF($O$7="N/A",$N845,INDEX($P845:$S845,$O$2))</f>
        <v>X</v>
      </c>
      <c r="P845" s="38"/>
      <c r="Q845" s="1" t="str">
        <f t="shared" si="123"/>
        <v>O</v>
      </c>
      <c r="R845" s="38"/>
      <c r="S845" s="38"/>
      <c r="T845" s="8" t="str">
        <f t="shared" si="121"/>
        <v>O</v>
      </c>
      <c r="U845" s="8" t="e">
        <f t="shared" si="124"/>
        <v>#VALUE!</v>
      </c>
      <c r="V845" s="8" t="e">
        <f t="shared" si="125"/>
        <v>#VALUE!</v>
      </c>
      <c r="X845" s="4" t="str">
        <f t="shared" si="127"/>
        <v/>
      </c>
      <c r="Y845" s="4" t="str">
        <f t="shared" si="120"/>
        <v/>
      </c>
      <c r="Z845" s="4" t="str">
        <f t="shared" si="120"/>
        <v/>
      </c>
      <c r="AA845" s="4" t="str">
        <f t="shared" si="120"/>
        <v/>
      </c>
      <c r="AB845" s="4" t="str">
        <f t="shared" si="120"/>
        <v/>
      </c>
      <c r="AC845" s="4" t="str">
        <f t="shared" si="120"/>
        <v/>
      </c>
      <c r="AD845" s="4" t="str">
        <f t="shared" si="120"/>
        <v/>
      </c>
      <c r="AE845" s="4" t="str">
        <f t="shared" si="120"/>
        <v/>
      </c>
      <c r="AF845" s="4" t="str">
        <f t="shared" si="120"/>
        <v/>
      </c>
      <c r="AG845" s="4" t="str">
        <f t="shared" si="120"/>
        <v/>
      </c>
    </row>
    <row r="846" spans="1:33">
      <c r="A846" s="137">
        <f t="shared" si="126"/>
        <v>839</v>
      </c>
      <c r="B846" s="36">
        <f>TABLE!E840</f>
        <v>0</v>
      </c>
      <c r="C846" s="36">
        <f>TABLE!F840</f>
        <v>0</v>
      </c>
      <c r="D846" s="155">
        <f>TABLE!S840</f>
        <v>0</v>
      </c>
      <c r="E846" s="176" t="e">
        <f>INDEX(기업의이해[description],MATCH(B846,기업의이해[name],0))</f>
        <v>#N/A</v>
      </c>
      <c r="F846" s="179">
        <f>+TABLE!U840</f>
        <v>0</v>
      </c>
      <c r="G846" s="177" t="str">
        <f>TEXT(TABLE!R840,"0000-00-00")</f>
        <v>0000-00-00</v>
      </c>
      <c r="H846" s="59">
        <f>+TABLE!J840</f>
        <v>0</v>
      </c>
      <c r="I846" s="59">
        <f>+TABLE!K840</f>
        <v>0</v>
      </c>
      <c r="J846" s="59">
        <f>+TABLE!M840</f>
        <v>0</v>
      </c>
      <c r="K846" s="156">
        <f>+TABLE!P840</f>
        <v>0</v>
      </c>
      <c r="L846" s="156">
        <f>+TABLE!Q840</f>
        <v>0</v>
      </c>
      <c r="M846" s="138" t="str">
        <f>IFERROR(IF(MATCH($C846,'1. 개요'!$C$68:$C$78,0)&gt;0,"O"),"X")</f>
        <v>X</v>
      </c>
      <c r="N846" s="8" t="str">
        <f t="shared" si="122"/>
        <v>X</v>
      </c>
      <c r="O846" s="2" t="str" cm="1">
        <f t="array" ref="O846">IF($O$7="N/A",$N846,INDEX($P846:$S846,$O$2))</f>
        <v>X</v>
      </c>
      <c r="P846" s="38"/>
      <c r="Q846" s="1" t="str">
        <f t="shared" si="123"/>
        <v>O</v>
      </c>
      <c r="R846" s="38"/>
      <c r="S846" s="38"/>
      <c r="T846" s="8" t="str">
        <f t="shared" si="121"/>
        <v>O</v>
      </c>
      <c r="U846" s="8" t="e">
        <f t="shared" si="124"/>
        <v>#VALUE!</v>
      </c>
      <c r="V846" s="8" t="e">
        <f t="shared" si="125"/>
        <v>#VALUE!</v>
      </c>
      <c r="X846" s="4" t="str">
        <f t="shared" si="127"/>
        <v/>
      </c>
      <c r="Y846" s="4" t="str">
        <f t="shared" si="120"/>
        <v/>
      </c>
      <c r="Z846" s="4" t="str">
        <f t="shared" si="120"/>
        <v/>
      </c>
      <c r="AA846" s="4" t="str">
        <f t="shared" si="120"/>
        <v/>
      </c>
      <c r="AB846" s="4" t="str">
        <f t="shared" si="120"/>
        <v/>
      </c>
      <c r="AC846" s="4" t="str">
        <f t="shared" si="120"/>
        <v/>
      </c>
      <c r="AD846" s="4" t="str">
        <f t="shared" si="120"/>
        <v/>
      </c>
      <c r="AE846" s="4" t="str">
        <f t="shared" si="120"/>
        <v/>
      </c>
      <c r="AF846" s="4" t="str">
        <f t="shared" si="120"/>
        <v/>
      </c>
      <c r="AG846" s="4" t="str">
        <f t="shared" si="120"/>
        <v/>
      </c>
    </row>
    <row r="847" spans="1:33">
      <c r="A847" s="137">
        <f t="shared" si="126"/>
        <v>840</v>
      </c>
      <c r="B847" s="36">
        <f>TABLE!E841</f>
        <v>0</v>
      </c>
      <c r="C847" s="36">
        <f>TABLE!F841</f>
        <v>0</v>
      </c>
      <c r="D847" s="155">
        <f>TABLE!S841</f>
        <v>0</v>
      </c>
      <c r="E847" s="176" t="e">
        <f>INDEX(기업의이해[description],MATCH(B847,기업의이해[name],0))</f>
        <v>#N/A</v>
      </c>
      <c r="F847" s="179">
        <f>+TABLE!U841</f>
        <v>0</v>
      </c>
      <c r="G847" s="177" t="str">
        <f>TEXT(TABLE!R841,"0000-00-00")</f>
        <v>0000-00-00</v>
      </c>
      <c r="H847" s="59">
        <f>+TABLE!J841</f>
        <v>0</v>
      </c>
      <c r="I847" s="59">
        <f>+TABLE!K841</f>
        <v>0</v>
      </c>
      <c r="J847" s="59">
        <f>+TABLE!M841</f>
        <v>0</v>
      </c>
      <c r="K847" s="156">
        <f>+TABLE!P841</f>
        <v>0</v>
      </c>
      <c r="L847" s="156">
        <f>+TABLE!Q841</f>
        <v>0</v>
      </c>
      <c r="M847" s="138" t="str">
        <f>IFERROR(IF(MATCH($C847,'1. 개요'!$C$68:$C$78,0)&gt;0,"O"),"X")</f>
        <v>X</v>
      </c>
      <c r="N847" s="8" t="str">
        <f t="shared" si="122"/>
        <v>X</v>
      </c>
      <c r="O847" s="2" t="str" cm="1">
        <f t="array" ref="O847">IF($O$7="N/A",$N847,INDEX($P847:$S847,$O$2))</f>
        <v>X</v>
      </c>
      <c r="P847" s="38"/>
      <c r="Q847" s="1" t="str">
        <f t="shared" si="123"/>
        <v>O</v>
      </c>
      <c r="R847" s="38"/>
      <c r="S847" s="38"/>
      <c r="T847" s="8" t="str">
        <f t="shared" si="121"/>
        <v>O</v>
      </c>
      <c r="U847" s="8" t="e">
        <f t="shared" si="124"/>
        <v>#VALUE!</v>
      </c>
      <c r="V847" s="8" t="e">
        <f t="shared" si="125"/>
        <v>#VALUE!</v>
      </c>
      <c r="X847" s="4" t="str">
        <f t="shared" si="127"/>
        <v/>
      </c>
      <c r="Y847" s="4" t="str">
        <f t="shared" si="120"/>
        <v/>
      </c>
      <c r="Z847" s="4" t="str">
        <f t="shared" si="120"/>
        <v/>
      </c>
      <c r="AA847" s="4" t="str">
        <f t="shared" si="120"/>
        <v/>
      </c>
      <c r="AB847" s="4" t="str">
        <f t="shared" si="120"/>
        <v/>
      </c>
      <c r="AC847" s="4" t="str">
        <f t="shared" si="120"/>
        <v/>
      </c>
      <c r="AD847" s="4" t="str">
        <f t="shared" si="120"/>
        <v/>
      </c>
      <c r="AE847" s="4" t="str">
        <f t="shared" si="120"/>
        <v/>
      </c>
      <c r="AF847" s="4" t="str">
        <f t="shared" si="120"/>
        <v/>
      </c>
      <c r="AG847" s="4" t="str">
        <f t="shared" si="120"/>
        <v/>
      </c>
    </row>
    <row r="848" spans="1:33">
      <c r="A848" s="6">
        <f t="shared" si="126"/>
        <v>841</v>
      </c>
      <c r="B848" s="36">
        <f>TABLE!E842</f>
        <v>0</v>
      </c>
      <c r="C848" s="36">
        <f>TABLE!F842</f>
        <v>0</v>
      </c>
      <c r="D848" s="155">
        <f>TABLE!S842</f>
        <v>0</v>
      </c>
      <c r="E848" s="176" t="e">
        <f>INDEX(기업의이해[description],MATCH(B848,기업의이해[name],0))</f>
        <v>#N/A</v>
      </c>
      <c r="F848" s="179">
        <f>+TABLE!U842</f>
        <v>0</v>
      </c>
      <c r="G848" s="177" t="str">
        <f>TEXT(TABLE!R842,"0000-00-00")</f>
        <v>0000-00-00</v>
      </c>
      <c r="H848" s="59">
        <f>+TABLE!J842</f>
        <v>0</v>
      </c>
      <c r="I848" s="59">
        <f>+TABLE!K842</f>
        <v>0</v>
      </c>
      <c r="J848" s="59">
        <f>+TABLE!M842</f>
        <v>0</v>
      </c>
      <c r="K848" s="156">
        <f>+TABLE!P842</f>
        <v>0</v>
      </c>
      <c r="L848" s="156">
        <f>+TABLE!Q842</f>
        <v>0</v>
      </c>
      <c r="M848" s="138" t="str">
        <f>IFERROR(IF(MATCH($C848,'1. 개요'!$C$68:$C$78,0)&gt;0,"O"),"X")</f>
        <v>X</v>
      </c>
      <c r="N848" s="8" t="str">
        <f t="shared" si="122"/>
        <v>X</v>
      </c>
      <c r="O848" s="2" t="str" cm="1">
        <f t="array" ref="O848">IF($O$7="N/A",$N848,INDEX($P848:$S848,$O$2))</f>
        <v>X</v>
      </c>
      <c r="P848" s="38"/>
      <c r="Q848" s="1" t="str">
        <f t="shared" si="123"/>
        <v>O</v>
      </c>
      <c r="R848" s="38"/>
      <c r="S848" s="38"/>
      <c r="T848" s="8" t="str">
        <f t="shared" si="121"/>
        <v>O</v>
      </c>
      <c r="U848" s="8" t="e">
        <f t="shared" si="124"/>
        <v>#VALUE!</v>
      </c>
      <c r="V848" s="8" t="e">
        <f t="shared" si="125"/>
        <v>#VALUE!</v>
      </c>
      <c r="X848" s="4" t="str">
        <f t="shared" si="127"/>
        <v/>
      </c>
      <c r="Y848" s="4" t="str">
        <f t="shared" si="120"/>
        <v/>
      </c>
      <c r="Z848" s="4" t="str">
        <f t="shared" si="120"/>
        <v/>
      </c>
      <c r="AA848" s="4" t="str">
        <f t="shared" si="120"/>
        <v/>
      </c>
      <c r="AB848" s="4" t="str">
        <f t="shared" si="120"/>
        <v/>
      </c>
      <c r="AC848" s="4" t="str">
        <f t="shared" si="120"/>
        <v/>
      </c>
      <c r="AD848" s="4" t="str">
        <f t="shared" si="120"/>
        <v/>
      </c>
      <c r="AE848" s="4" t="str">
        <f t="shared" si="120"/>
        <v/>
      </c>
      <c r="AF848" s="4" t="str">
        <f t="shared" si="120"/>
        <v/>
      </c>
      <c r="AG848" s="4" t="str">
        <f t="shared" si="120"/>
        <v/>
      </c>
    </row>
    <row r="849" spans="1:33">
      <c r="A849" s="137">
        <f t="shared" si="126"/>
        <v>842</v>
      </c>
      <c r="B849" s="36">
        <f>TABLE!E843</f>
        <v>0</v>
      </c>
      <c r="C849" s="36">
        <f>TABLE!F843</f>
        <v>0</v>
      </c>
      <c r="D849" s="155">
        <f>TABLE!S843</f>
        <v>0</v>
      </c>
      <c r="E849" s="176" t="e">
        <f>INDEX(기업의이해[description],MATCH(B849,기업의이해[name],0))</f>
        <v>#N/A</v>
      </c>
      <c r="F849" s="179">
        <f>+TABLE!U843</f>
        <v>0</v>
      </c>
      <c r="G849" s="177" t="str">
        <f>TEXT(TABLE!R843,"0000-00-00")</f>
        <v>0000-00-00</v>
      </c>
      <c r="H849" s="59">
        <f>+TABLE!J843</f>
        <v>0</v>
      </c>
      <c r="I849" s="59">
        <f>+TABLE!K843</f>
        <v>0</v>
      </c>
      <c r="J849" s="59">
        <f>+TABLE!M843</f>
        <v>0</v>
      </c>
      <c r="K849" s="156">
        <f>+TABLE!P843</f>
        <v>0</v>
      </c>
      <c r="L849" s="156">
        <f>+TABLE!Q843</f>
        <v>0</v>
      </c>
      <c r="M849" s="138" t="str">
        <f>IFERROR(IF(MATCH($C849,'1. 개요'!$C$68:$C$78,0)&gt;0,"O"),"X")</f>
        <v>X</v>
      </c>
      <c r="N849" s="8" t="str">
        <f t="shared" si="122"/>
        <v>X</v>
      </c>
      <c r="O849" s="2" t="str" cm="1">
        <f t="array" ref="O849">IF($O$7="N/A",$N849,INDEX($P849:$S849,$O$2))</f>
        <v>X</v>
      </c>
      <c r="P849" s="38"/>
      <c r="Q849" s="1" t="str">
        <f t="shared" si="123"/>
        <v>O</v>
      </c>
      <c r="R849" s="38"/>
      <c r="S849" s="38"/>
      <c r="T849" s="8" t="str">
        <f t="shared" si="121"/>
        <v>O</v>
      </c>
      <c r="U849" s="8" t="e">
        <f t="shared" si="124"/>
        <v>#VALUE!</v>
      </c>
      <c r="V849" s="8" t="e">
        <f t="shared" si="125"/>
        <v>#VALUE!</v>
      </c>
      <c r="X849" s="4" t="str">
        <f t="shared" si="127"/>
        <v/>
      </c>
      <c r="Y849" s="4" t="str">
        <f t="shared" si="120"/>
        <v/>
      </c>
      <c r="Z849" s="4" t="str">
        <f t="shared" si="120"/>
        <v/>
      </c>
      <c r="AA849" s="4" t="str">
        <f t="shared" si="120"/>
        <v/>
      </c>
      <c r="AB849" s="4" t="str">
        <f t="shared" si="120"/>
        <v/>
      </c>
      <c r="AC849" s="4" t="str">
        <f t="shared" si="120"/>
        <v/>
      </c>
      <c r="AD849" s="4" t="str">
        <f t="shared" si="120"/>
        <v/>
      </c>
      <c r="AE849" s="4" t="str">
        <f t="shared" si="120"/>
        <v/>
      </c>
      <c r="AF849" s="4" t="str">
        <f t="shared" si="120"/>
        <v/>
      </c>
      <c r="AG849" s="4" t="str">
        <f t="shared" si="120"/>
        <v/>
      </c>
    </row>
    <row r="850" spans="1:33">
      <c r="A850" s="137">
        <f t="shared" si="126"/>
        <v>843</v>
      </c>
      <c r="B850" s="36">
        <f>TABLE!E844</f>
        <v>0</v>
      </c>
      <c r="C850" s="36">
        <f>TABLE!F844</f>
        <v>0</v>
      </c>
      <c r="D850" s="155">
        <f>TABLE!S844</f>
        <v>0</v>
      </c>
      <c r="E850" s="176" t="e">
        <f>INDEX(기업의이해[description],MATCH(B850,기업의이해[name],0))</f>
        <v>#N/A</v>
      </c>
      <c r="F850" s="179">
        <f>+TABLE!U844</f>
        <v>0</v>
      </c>
      <c r="G850" s="177" t="str">
        <f>TEXT(TABLE!R844,"0000-00-00")</f>
        <v>0000-00-00</v>
      </c>
      <c r="H850" s="59">
        <f>+TABLE!J844</f>
        <v>0</v>
      </c>
      <c r="I850" s="59">
        <f>+TABLE!K844</f>
        <v>0</v>
      </c>
      <c r="J850" s="59">
        <f>+TABLE!M844</f>
        <v>0</v>
      </c>
      <c r="K850" s="156">
        <f>+TABLE!P844</f>
        <v>0</v>
      </c>
      <c r="L850" s="156">
        <f>+TABLE!Q844</f>
        <v>0</v>
      </c>
      <c r="M850" s="138" t="str">
        <f>IFERROR(IF(MATCH($C850,'1. 개요'!$C$68:$C$78,0)&gt;0,"O"),"X")</f>
        <v>X</v>
      </c>
      <c r="N850" s="8" t="str">
        <f t="shared" si="122"/>
        <v>X</v>
      </c>
      <c r="O850" s="2" t="str" cm="1">
        <f t="array" ref="O850">IF($O$7="N/A",$N850,INDEX($P850:$S850,$O$2))</f>
        <v>X</v>
      </c>
      <c r="P850" s="38"/>
      <c r="Q850" s="1" t="str">
        <f t="shared" si="123"/>
        <v>O</v>
      </c>
      <c r="R850" s="38"/>
      <c r="S850" s="38"/>
      <c r="T850" s="8" t="str">
        <f t="shared" si="121"/>
        <v>O</v>
      </c>
      <c r="U850" s="8" t="e">
        <f t="shared" si="124"/>
        <v>#VALUE!</v>
      </c>
      <c r="V850" s="8" t="e">
        <f t="shared" si="125"/>
        <v>#VALUE!</v>
      </c>
      <c r="X850" s="4" t="str">
        <f t="shared" si="127"/>
        <v/>
      </c>
      <c r="Y850" s="4" t="str">
        <f t="shared" si="120"/>
        <v/>
      </c>
      <c r="Z850" s="4" t="str">
        <f t="shared" si="120"/>
        <v/>
      </c>
      <c r="AA850" s="4" t="str">
        <f t="shared" si="120"/>
        <v/>
      </c>
      <c r="AB850" s="4" t="str">
        <f t="shared" si="120"/>
        <v/>
      </c>
      <c r="AC850" s="4" t="str">
        <f t="shared" si="120"/>
        <v/>
      </c>
      <c r="AD850" s="4" t="str">
        <f t="shared" si="120"/>
        <v/>
      </c>
      <c r="AE850" s="4" t="str">
        <f t="shared" si="120"/>
        <v/>
      </c>
      <c r="AF850" s="4" t="str">
        <f t="shared" si="120"/>
        <v/>
      </c>
      <c r="AG850" s="4" t="str">
        <f t="shared" si="120"/>
        <v/>
      </c>
    </row>
    <row r="851" spans="1:33">
      <c r="A851" s="6">
        <f t="shared" si="126"/>
        <v>844</v>
      </c>
      <c r="B851" s="36">
        <f>TABLE!E845</f>
        <v>0</v>
      </c>
      <c r="C851" s="36">
        <f>TABLE!F845</f>
        <v>0</v>
      </c>
      <c r="D851" s="155">
        <f>TABLE!S845</f>
        <v>0</v>
      </c>
      <c r="E851" s="176" t="e">
        <f>INDEX(기업의이해[description],MATCH(B851,기업의이해[name],0))</f>
        <v>#N/A</v>
      </c>
      <c r="F851" s="179">
        <f>+TABLE!U845</f>
        <v>0</v>
      </c>
      <c r="G851" s="177" t="str">
        <f>TEXT(TABLE!R845,"0000-00-00")</f>
        <v>0000-00-00</v>
      </c>
      <c r="H851" s="59">
        <f>+TABLE!J845</f>
        <v>0</v>
      </c>
      <c r="I851" s="59">
        <f>+TABLE!K845</f>
        <v>0</v>
      </c>
      <c r="J851" s="59">
        <f>+TABLE!M845</f>
        <v>0</v>
      </c>
      <c r="K851" s="156">
        <f>+TABLE!P845</f>
        <v>0</v>
      </c>
      <c r="L851" s="156">
        <f>+TABLE!Q845</f>
        <v>0</v>
      </c>
      <c r="M851" s="138" t="str">
        <f>IFERROR(IF(MATCH($C851,'1. 개요'!$C$68:$C$78,0)&gt;0,"O"),"X")</f>
        <v>X</v>
      </c>
      <c r="N851" s="8" t="str">
        <f t="shared" si="122"/>
        <v>X</v>
      </c>
      <c r="O851" s="2" t="str" cm="1">
        <f t="array" ref="O851">IF($O$7="N/A",$N851,INDEX($P851:$S851,$O$2))</f>
        <v>X</v>
      </c>
      <c r="P851" s="38"/>
      <c r="Q851" s="1" t="str">
        <f t="shared" si="123"/>
        <v>O</v>
      </c>
      <c r="R851" s="38"/>
      <c r="S851" s="38"/>
      <c r="T851" s="8" t="str">
        <f t="shared" si="121"/>
        <v>O</v>
      </c>
      <c r="U851" s="8" t="e">
        <f t="shared" si="124"/>
        <v>#VALUE!</v>
      </c>
      <c r="V851" s="8" t="e">
        <f t="shared" si="125"/>
        <v>#VALUE!</v>
      </c>
      <c r="X851" s="4" t="str">
        <f t="shared" si="127"/>
        <v/>
      </c>
      <c r="Y851" s="4" t="str">
        <f t="shared" si="120"/>
        <v/>
      </c>
      <c r="Z851" s="4" t="str">
        <f t="shared" si="120"/>
        <v/>
      </c>
      <c r="AA851" s="4" t="str">
        <f t="shared" si="120"/>
        <v/>
      </c>
      <c r="AB851" s="4" t="str">
        <f t="shared" si="120"/>
        <v/>
      </c>
      <c r="AC851" s="4" t="str">
        <f t="shared" si="120"/>
        <v/>
      </c>
      <c r="AD851" s="4" t="str">
        <f t="shared" si="120"/>
        <v/>
      </c>
      <c r="AE851" s="4" t="str">
        <f t="shared" si="120"/>
        <v/>
      </c>
      <c r="AF851" s="4" t="str">
        <f t="shared" si="120"/>
        <v/>
      </c>
      <c r="AG851" s="4" t="str">
        <f t="shared" si="120"/>
        <v/>
      </c>
    </row>
    <row r="852" spans="1:33">
      <c r="A852" s="137">
        <f t="shared" si="126"/>
        <v>845</v>
      </c>
      <c r="B852" s="36">
        <f>TABLE!E846</f>
        <v>0</v>
      </c>
      <c r="C852" s="36">
        <f>TABLE!F846</f>
        <v>0</v>
      </c>
      <c r="D852" s="155">
        <f>TABLE!S846</f>
        <v>0</v>
      </c>
      <c r="E852" s="176" t="e">
        <f>INDEX(기업의이해[description],MATCH(B852,기업의이해[name],0))</f>
        <v>#N/A</v>
      </c>
      <c r="F852" s="179">
        <f>+TABLE!U846</f>
        <v>0</v>
      </c>
      <c r="G852" s="177" t="str">
        <f>TEXT(TABLE!R846,"0000-00-00")</f>
        <v>0000-00-00</v>
      </c>
      <c r="H852" s="59">
        <f>+TABLE!J846</f>
        <v>0</v>
      </c>
      <c r="I852" s="59">
        <f>+TABLE!K846</f>
        <v>0</v>
      </c>
      <c r="J852" s="59">
        <f>+TABLE!M846</f>
        <v>0</v>
      </c>
      <c r="K852" s="156">
        <f>+TABLE!P846</f>
        <v>0</v>
      </c>
      <c r="L852" s="156">
        <f>+TABLE!Q846</f>
        <v>0</v>
      </c>
      <c r="M852" s="138" t="str">
        <f>IFERROR(IF(MATCH($C852,'1. 개요'!$C$68:$C$78,0)&gt;0,"O"),"X")</f>
        <v>X</v>
      </c>
      <c r="N852" s="8" t="str">
        <f t="shared" si="122"/>
        <v>X</v>
      </c>
      <c r="O852" s="2" t="str" cm="1">
        <f t="array" ref="O852">IF($O$7="N/A",$N852,INDEX($P852:$S852,$O$2))</f>
        <v>X</v>
      </c>
      <c r="P852" s="38"/>
      <c r="Q852" s="1" t="str">
        <f t="shared" si="123"/>
        <v>O</v>
      </c>
      <c r="R852" s="38"/>
      <c r="S852" s="38"/>
      <c r="T852" s="8" t="str">
        <f t="shared" si="121"/>
        <v>O</v>
      </c>
      <c r="U852" s="8" t="e">
        <f t="shared" si="124"/>
        <v>#VALUE!</v>
      </c>
      <c r="V852" s="8" t="e">
        <f t="shared" si="125"/>
        <v>#VALUE!</v>
      </c>
      <c r="X852" s="4" t="str">
        <f t="shared" si="127"/>
        <v/>
      </c>
      <c r="Y852" s="4" t="str">
        <f t="shared" si="120"/>
        <v/>
      </c>
      <c r="Z852" s="4" t="str">
        <f t="shared" si="120"/>
        <v/>
      </c>
      <c r="AA852" s="4" t="str">
        <f t="shared" si="120"/>
        <v/>
      </c>
      <c r="AB852" s="4" t="str">
        <f t="shared" si="120"/>
        <v/>
      </c>
      <c r="AC852" s="4" t="str">
        <f t="shared" si="120"/>
        <v/>
      </c>
      <c r="AD852" s="4" t="str">
        <f t="shared" si="120"/>
        <v/>
      </c>
      <c r="AE852" s="4" t="str">
        <f t="shared" si="120"/>
        <v/>
      </c>
      <c r="AF852" s="4" t="str">
        <f t="shared" si="120"/>
        <v/>
      </c>
      <c r="AG852" s="4" t="str">
        <f t="shared" si="120"/>
        <v/>
      </c>
    </row>
    <row r="853" spans="1:33">
      <c r="A853" s="137">
        <f t="shared" si="126"/>
        <v>846</v>
      </c>
      <c r="B853" s="36">
        <f>TABLE!E847</f>
        <v>0</v>
      </c>
      <c r="C853" s="36">
        <f>TABLE!F847</f>
        <v>0</v>
      </c>
      <c r="D853" s="155">
        <f>TABLE!S847</f>
        <v>0</v>
      </c>
      <c r="E853" s="176" t="e">
        <f>INDEX(기업의이해[description],MATCH(B853,기업의이해[name],0))</f>
        <v>#N/A</v>
      </c>
      <c r="F853" s="179">
        <f>+TABLE!U847</f>
        <v>0</v>
      </c>
      <c r="G853" s="177" t="str">
        <f>TEXT(TABLE!R847,"0000-00-00")</f>
        <v>0000-00-00</v>
      </c>
      <c r="H853" s="59">
        <f>+TABLE!J847</f>
        <v>0</v>
      </c>
      <c r="I853" s="59">
        <f>+TABLE!K847</f>
        <v>0</v>
      </c>
      <c r="J853" s="59">
        <f>+TABLE!M847</f>
        <v>0</v>
      </c>
      <c r="K853" s="156">
        <f>+TABLE!P847</f>
        <v>0</v>
      </c>
      <c r="L853" s="156">
        <f>+TABLE!Q847</f>
        <v>0</v>
      </c>
      <c r="M853" s="138" t="str">
        <f>IFERROR(IF(MATCH($C853,'1. 개요'!$C$68:$C$78,0)&gt;0,"O"),"X")</f>
        <v>X</v>
      </c>
      <c r="N853" s="8" t="str">
        <f t="shared" si="122"/>
        <v>X</v>
      </c>
      <c r="O853" s="2" t="str" cm="1">
        <f t="array" ref="O853">IF($O$7="N/A",$N853,INDEX($P853:$S853,$O$2))</f>
        <v>X</v>
      </c>
      <c r="P853" s="38"/>
      <c r="Q853" s="1" t="str">
        <f t="shared" si="123"/>
        <v>O</v>
      </c>
      <c r="R853" s="38"/>
      <c r="S853" s="38"/>
      <c r="T853" s="8" t="str">
        <f t="shared" si="121"/>
        <v>O</v>
      </c>
      <c r="U853" s="8" t="e">
        <f t="shared" si="124"/>
        <v>#VALUE!</v>
      </c>
      <c r="V853" s="8" t="e">
        <f t="shared" si="125"/>
        <v>#VALUE!</v>
      </c>
      <c r="X853" s="4" t="str">
        <f t="shared" si="127"/>
        <v/>
      </c>
      <c r="Y853" s="4" t="str">
        <f t="shared" si="120"/>
        <v/>
      </c>
      <c r="Z853" s="4" t="str">
        <f t="shared" si="120"/>
        <v/>
      </c>
      <c r="AA853" s="4" t="str">
        <f t="shared" si="120"/>
        <v/>
      </c>
      <c r="AB853" s="4" t="str">
        <f t="shared" si="120"/>
        <v/>
      </c>
      <c r="AC853" s="4" t="str">
        <f t="shared" si="120"/>
        <v/>
      </c>
      <c r="AD853" s="4" t="str">
        <f t="shared" si="120"/>
        <v/>
      </c>
      <c r="AE853" s="4" t="str">
        <f t="shared" si="120"/>
        <v/>
      </c>
      <c r="AF853" s="4" t="str">
        <f t="shared" si="120"/>
        <v/>
      </c>
      <c r="AG853" s="4" t="str">
        <f t="shared" si="120"/>
        <v/>
      </c>
    </row>
    <row r="854" spans="1:33">
      <c r="A854" s="137">
        <f t="shared" si="126"/>
        <v>847</v>
      </c>
      <c r="B854" s="36">
        <f>TABLE!E848</f>
        <v>0</v>
      </c>
      <c r="C854" s="36">
        <f>TABLE!F848</f>
        <v>0</v>
      </c>
      <c r="D854" s="155">
        <f>TABLE!S848</f>
        <v>0</v>
      </c>
      <c r="E854" s="176" t="e">
        <f>INDEX(기업의이해[description],MATCH(B854,기업의이해[name],0))</f>
        <v>#N/A</v>
      </c>
      <c r="F854" s="179">
        <f>+TABLE!U848</f>
        <v>0</v>
      </c>
      <c r="G854" s="177" t="str">
        <f>TEXT(TABLE!R848,"0000-00-00")</f>
        <v>0000-00-00</v>
      </c>
      <c r="H854" s="59">
        <f>+TABLE!J848</f>
        <v>0</v>
      </c>
      <c r="I854" s="59">
        <f>+TABLE!K848</f>
        <v>0</v>
      </c>
      <c r="J854" s="59">
        <f>+TABLE!M848</f>
        <v>0</v>
      </c>
      <c r="K854" s="156">
        <f>+TABLE!P848</f>
        <v>0</v>
      </c>
      <c r="L854" s="156">
        <f>+TABLE!Q848</f>
        <v>0</v>
      </c>
      <c r="M854" s="138" t="str">
        <f>IFERROR(IF(MATCH($C854,'1. 개요'!$C$68:$C$78,0)&gt;0,"O"),"X")</f>
        <v>X</v>
      </c>
      <c r="N854" s="8" t="str">
        <f t="shared" si="122"/>
        <v>X</v>
      </c>
      <c r="O854" s="2" t="str" cm="1">
        <f t="array" ref="O854">IF($O$7="N/A",$N854,INDEX($P854:$S854,$O$2))</f>
        <v>X</v>
      </c>
      <c r="P854" s="38"/>
      <c r="Q854" s="1" t="str">
        <f t="shared" si="123"/>
        <v>O</v>
      </c>
      <c r="R854" s="38"/>
      <c r="S854" s="38"/>
      <c r="T854" s="8" t="str">
        <f t="shared" si="121"/>
        <v>O</v>
      </c>
      <c r="U854" s="8" t="e">
        <f t="shared" si="124"/>
        <v>#VALUE!</v>
      </c>
      <c r="V854" s="8" t="e">
        <f t="shared" si="125"/>
        <v>#VALUE!</v>
      </c>
      <c r="X854" s="4" t="str">
        <f t="shared" si="127"/>
        <v/>
      </c>
      <c r="Y854" s="4" t="str">
        <f t="shared" si="120"/>
        <v/>
      </c>
      <c r="Z854" s="4" t="str">
        <f t="shared" si="120"/>
        <v/>
      </c>
      <c r="AA854" s="4" t="str">
        <f t="shared" si="120"/>
        <v/>
      </c>
      <c r="AB854" s="4" t="str">
        <f t="shared" si="120"/>
        <v/>
      </c>
      <c r="AC854" s="4" t="str">
        <f t="shared" si="120"/>
        <v/>
      </c>
      <c r="AD854" s="4" t="str">
        <f t="shared" si="120"/>
        <v/>
      </c>
      <c r="AE854" s="4" t="str">
        <f t="shared" si="120"/>
        <v/>
      </c>
      <c r="AF854" s="4" t="str">
        <f t="shared" si="120"/>
        <v/>
      </c>
      <c r="AG854" s="4" t="str">
        <f t="shared" si="120"/>
        <v/>
      </c>
    </row>
    <row r="855" spans="1:33">
      <c r="A855" s="6">
        <f t="shared" si="126"/>
        <v>848</v>
      </c>
      <c r="B855" s="36">
        <f>TABLE!E849</f>
        <v>0</v>
      </c>
      <c r="C855" s="36">
        <f>TABLE!F849</f>
        <v>0</v>
      </c>
      <c r="D855" s="155">
        <f>TABLE!S849</f>
        <v>0</v>
      </c>
      <c r="E855" s="176" t="e">
        <f>INDEX(기업의이해[description],MATCH(B855,기업의이해[name],0))</f>
        <v>#N/A</v>
      </c>
      <c r="F855" s="179">
        <f>+TABLE!U849</f>
        <v>0</v>
      </c>
      <c r="G855" s="177" t="str">
        <f>TEXT(TABLE!R849,"0000-00-00")</f>
        <v>0000-00-00</v>
      </c>
      <c r="H855" s="59">
        <f>+TABLE!J849</f>
        <v>0</v>
      </c>
      <c r="I855" s="59">
        <f>+TABLE!K849</f>
        <v>0</v>
      </c>
      <c r="J855" s="59">
        <f>+TABLE!M849</f>
        <v>0</v>
      </c>
      <c r="K855" s="156">
        <f>+TABLE!P849</f>
        <v>0</v>
      </c>
      <c r="L855" s="156">
        <f>+TABLE!Q849</f>
        <v>0</v>
      </c>
      <c r="M855" s="138" t="str">
        <f>IFERROR(IF(MATCH($C855,'1. 개요'!$C$68:$C$78,0)&gt;0,"O"),"X")</f>
        <v>X</v>
      </c>
      <c r="N855" s="8" t="str">
        <f t="shared" si="122"/>
        <v>X</v>
      </c>
      <c r="O855" s="2" t="str" cm="1">
        <f t="array" ref="O855">IF($O$7="N/A",$N855,INDEX($P855:$S855,$O$2))</f>
        <v>X</v>
      </c>
      <c r="P855" s="38"/>
      <c r="Q855" s="1" t="str">
        <f t="shared" si="123"/>
        <v>O</v>
      </c>
      <c r="R855" s="38"/>
      <c r="S855" s="38"/>
      <c r="T855" s="8" t="str">
        <f t="shared" si="121"/>
        <v>O</v>
      </c>
      <c r="U855" s="8" t="e">
        <f t="shared" si="124"/>
        <v>#VALUE!</v>
      </c>
      <c r="V855" s="8" t="e">
        <f t="shared" si="125"/>
        <v>#VALUE!</v>
      </c>
      <c r="X855" s="4" t="str">
        <f t="shared" si="127"/>
        <v/>
      </c>
      <c r="Y855" s="4" t="str">
        <f t="shared" si="120"/>
        <v/>
      </c>
      <c r="Z855" s="4" t="str">
        <f t="shared" si="120"/>
        <v/>
      </c>
      <c r="AA855" s="4" t="str">
        <f t="shared" si="120"/>
        <v/>
      </c>
      <c r="AB855" s="4" t="str">
        <f t="shared" si="120"/>
        <v/>
      </c>
      <c r="AC855" s="4" t="str">
        <f t="shared" si="120"/>
        <v/>
      </c>
      <c r="AD855" s="4" t="str">
        <f t="shared" si="120"/>
        <v/>
      </c>
      <c r="AE855" s="4" t="str">
        <f t="shared" si="120"/>
        <v/>
      </c>
      <c r="AF855" s="4" t="str">
        <f t="shared" si="120"/>
        <v/>
      </c>
      <c r="AG855" s="4" t="str">
        <f t="shared" si="120"/>
        <v/>
      </c>
    </row>
    <row r="856" spans="1:33">
      <c r="A856" s="137">
        <f t="shared" si="126"/>
        <v>849</v>
      </c>
      <c r="B856" s="36">
        <f>TABLE!E850</f>
        <v>0</v>
      </c>
      <c r="C856" s="36">
        <f>TABLE!F850</f>
        <v>0</v>
      </c>
      <c r="D856" s="155">
        <f>TABLE!S850</f>
        <v>0</v>
      </c>
      <c r="E856" s="176" t="e">
        <f>INDEX(기업의이해[description],MATCH(B856,기업의이해[name],0))</f>
        <v>#N/A</v>
      </c>
      <c r="F856" s="179">
        <f>+TABLE!U850</f>
        <v>0</v>
      </c>
      <c r="G856" s="177" t="str">
        <f>TEXT(TABLE!R850,"0000-00-00")</f>
        <v>0000-00-00</v>
      </c>
      <c r="H856" s="59">
        <f>+TABLE!J850</f>
        <v>0</v>
      </c>
      <c r="I856" s="59">
        <f>+TABLE!K850</f>
        <v>0</v>
      </c>
      <c r="J856" s="59">
        <f>+TABLE!M850</f>
        <v>0</v>
      </c>
      <c r="K856" s="156">
        <f>+TABLE!P850</f>
        <v>0</v>
      </c>
      <c r="L856" s="156">
        <f>+TABLE!Q850</f>
        <v>0</v>
      </c>
      <c r="M856" s="138" t="str">
        <f>IFERROR(IF(MATCH($C856,'1. 개요'!$C$68:$C$78,0)&gt;0,"O"),"X")</f>
        <v>X</v>
      </c>
      <c r="N856" s="8" t="str">
        <f t="shared" si="122"/>
        <v>X</v>
      </c>
      <c r="O856" s="2" t="str" cm="1">
        <f t="array" ref="O856">IF($O$7="N/A",$N856,INDEX($P856:$S856,$O$2))</f>
        <v>X</v>
      </c>
      <c r="P856" s="38"/>
      <c r="Q856" s="1" t="str">
        <f t="shared" si="123"/>
        <v>O</v>
      </c>
      <c r="R856" s="38"/>
      <c r="S856" s="38"/>
      <c r="T856" s="8" t="str">
        <f t="shared" si="121"/>
        <v>O</v>
      </c>
      <c r="U856" s="8" t="e">
        <f t="shared" si="124"/>
        <v>#VALUE!</v>
      </c>
      <c r="V856" s="8" t="e">
        <f t="shared" si="125"/>
        <v>#VALUE!</v>
      </c>
      <c r="X856" s="4" t="str">
        <f t="shared" si="127"/>
        <v/>
      </c>
      <c r="Y856" s="4" t="str">
        <f t="shared" si="120"/>
        <v/>
      </c>
      <c r="Z856" s="4" t="str">
        <f t="shared" si="120"/>
        <v/>
      </c>
      <c r="AA856" s="4" t="str">
        <f t="shared" si="120"/>
        <v/>
      </c>
      <c r="AB856" s="4" t="str">
        <f t="shared" si="120"/>
        <v/>
      </c>
      <c r="AC856" s="4" t="str">
        <f t="shared" si="120"/>
        <v/>
      </c>
      <c r="AD856" s="4" t="str">
        <f t="shared" si="120"/>
        <v/>
      </c>
      <c r="AE856" s="4" t="str">
        <f t="shared" si="120"/>
        <v/>
      </c>
      <c r="AF856" s="4" t="str">
        <f t="shared" si="120"/>
        <v/>
      </c>
      <c r="AG856" s="4" t="str">
        <f t="shared" si="120"/>
        <v/>
      </c>
    </row>
    <row r="857" spans="1:33">
      <c r="A857" s="137">
        <f t="shared" si="126"/>
        <v>850</v>
      </c>
      <c r="B857" s="36">
        <f>TABLE!E851</f>
        <v>0</v>
      </c>
      <c r="C857" s="36">
        <f>TABLE!F851</f>
        <v>0</v>
      </c>
      <c r="D857" s="155">
        <f>TABLE!S851</f>
        <v>0</v>
      </c>
      <c r="E857" s="176" t="e">
        <f>INDEX(기업의이해[description],MATCH(B857,기업의이해[name],0))</f>
        <v>#N/A</v>
      </c>
      <c r="F857" s="179">
        <f>+TABLE!U851</f>
        <v>0</v>
      </c>
      <c r="G857" s="177" t="str">
        <f>TEXT(TABLE!R851,"0000-00-00")</f>
        <v>0000-00-00</v>
      </c>
      <c r="H857" s="59">
        <f>+TABLE!J851</f>
        <v>0</v>
      </c>
      <c r="I857" s="59">
        <f>+TABLE!K851</f>
        <v>0</v>
      </c>
      <c r="J857" s="59">
        <f>+TABLE!M851</f>
        <v>0</v>
      </c>
      <c r="K857" s="156">
        <f>+TABLE!P851</f>
        <v>0</v>
      </c>
      <c r="L857" s="156">
        <f>+TABLE!Q851</f>
        <v>0</v>
      </c>
      <c r="M857" s="138" t="str">
        <f>IFERROR(IF(MATCH($C857,'1. 개요'!$C$68:$C$78,0)&gt;0,"O"),"X")</f>
        <v>X</v>
      </c>
      <c r="N857" s="8" t="str">
        <f t="shared" si="122"/>
        <v>X</v>
      </c>
      <c r="O857" s="2" t="str" cm="1">
        <f t="array" ref="O857">IF($O$7="N/A",$N857,INDEX($P857:$S857,$O$2))</f>
        <v>X</v>
      </c>
      <c r="P857" s="38"/>
      <c r="Q857" s="1" t="str">
        <f t="shared" si="123"/>
        <v>O</v>
      </c>
      <c r="R857" s="38"/>
      <c r="S857" s="38"/>
      <c r="T857" s="8" t="str">
        <f t="shared" si="121"/>
        <v>O</v>
      </c>
      <c r="U857" s="8" t="e">
        <f t="shared" si="124"/>
        <v>#VALUE!</v>
      </c>
      <c r="V857" s="8" t="e">
        <f t="shared" si="125"/>
        <v>#VALUE!</v>
      </c>
      <c r="X857" s="4" t="str">
        <f t="shared" si="127"/>
        <v/>
      </c>
      <c r="Y857" s="4" t="str">
        <f t="shared" si="120"/>
        <v/>
      </c>
      <c r="Z857" s="4" t="str">
        <f t="shared" si="120"/>
        <v/>
      </c>
      <c r="AA857" s="4" t="str">
        <f t="shared" si="120"/>
        <v/>
      </c>
      <c r="AB857" s="4" t="str">
        <f t="shared" si="120"/>
        <v/>
      </c>
      <c r="AC857" s="4" t="str">
        <f t="shared" si="120"/>
        <v/>
      </c>
      <c r="AD857" s="4" t="str">
        <f t="shared" si="120"/>
        <v/>
      </c>
      <c r="AE857" s="4" t="str">
        <f t="shared" si="120"/>
        <v/>
      </c>
      <c r="AF857" s="4" t="str">
        <f t="shared" si="120"/>
        <v/>
      </c>
      <c r="AG857" s="4" t="str">
        <f t="shared" si="120"/>
        <v/>
      </c>
    </row>
    <row r="858" spans="1:33">
      <c r="A858" s="6">
        <f t="shared" si="126"/>
        <v>851</v>
      </c>
      <c r="B858" s="36">
        <f>TABLE!E852</f>
        <v>0</v>
      </c>
      <c r="C858" s="36">
        <f>TABLE!F852</f>
        <v>0</v>
      </c>
      <c r="D858" s="155">
        <f>TABLE!S852</f>
        <v>0</v>
      </c>
      <c r="E858" s="176" t="e">
        <f>INDEX(기업의이해[description],MATCH(B858,기업의이해[name],0))</f>
        <v>#N/A</v>
      </c>
      <c r="F858" s="179">
        <f>+TABLE!U852</f>
        <v>0</v>
      </c>
      <c r="G858" s="177" t="str">
        <f>TEXT(TABLE!R852,"0000-00-00")</f>
        <v>0000-00-00</v>
      </c>
      <c r="H858" s="59">
        <f>+TABLE!J852</f>
        <v>0</v>
      </c>
      <c r="I858" s="59">
        <f>+TABLE!K852</f>
        <v>0</v>
      </c>
      <c r="J858" s="59">
        <f>+TABLE!M852</f>
        <v>0</v>
      </c>
      <c r="K858" s="156">
        <f>+TABLE!P852</f>
        <v>0</v>
      </c>
      <c r="L858" s="156">
        <f>+TABLE!Q852</f>
        <v>0</v>
      </c>
      <c r="M858" s="138" t="str">
        <f>IFERROR(IF(MATCH($C858,'1. 개요'!$C$68:$C$78,0)&gt;0,"O"),"X")</f>
        <v>X</v>
      </c>
      <c r="N858" s="8" t="str">
        <f t="shared" si="122"/>
        <v>X</v>
      </c>
      <c r="O858" s="2" t="str" cm="1">
        <f t="array" ref="O858">IF($O$7="N/A",$N858,INDEX($P858:$S858,$O$2))</f>
        <v>X</v>
      </c>
      <c r="P858" s="38"/>
      <c r="Q858" s="1" t="str">
        <f t="shared" si="123"/>
        <v>O</v>
      </c>
      <c r="R858" s="38"/>
      <c r="S858" s="38"/>
      <c r="T858" s="8" t="str">
        <f t="shared" si="121"/>
        <v>O</v>
      </c>
      <c r="U858" s="8" t="e">
        <f t="shared" si="124"/>
        <v>#VALUE!</v>
      </c>
      <c r="V858" s="8" t="e">
        <f t="shared" si="125"/>
        <v>#VALUE!</v>
      </c>
      <c r="X858" s="4" t="str">
        <f t="shared" si="127"/>
        <v/>
      </c>
      <c r="Y858" s="4" t="str">
        <f t="shared" si="120"/>
        <v/>
      </c>
      <c r="Z858" s="4" t="str">
        <f t="shared" si="120"/>
        <v/>
      </c>
      <c r="AA858" s="4" t="str">
        <f t="shared" si="120"/>
        <v/>
      </c>
      <c r="AB858" s="4" t="str">
        <f t="shared" si="120"/>
        <v/>
      </c>
      <c r="AC858" s="4" t="str">
        <f t="shared" si="120"/>
        <v/>
      </c>
      <c r="AD858" s="4" t="str">
        <f t="shared" si="120"/>
        <v/>
      </c>
      <c r="AE858" s="4" t="str">
        <f t="shared" si="120"/>
        <v/>
      </c>
      <c r="AF858" s="4" t="str">
        <f t="shared" si="120"/>
        <v/>
      </c>
      <c r="AG858" s="4" t="str">
        <f t="shared" si="120"/>
        <v/>
      </c>
    </row>
    <row r="859" spans="1:33">
      <c r="A859" s="6">
        <f t="shared" si="126"/>
        <v>852</v>
      </c>
      <c r="B859" s="36">
        <f>TABLE!E853</f>
        <v>0</v>
      </c>
      <c r="C859" s="36">
        <f>TABLE!F853</f>
        <v>0</v>
      </c>
      <c r="D859" s="155">
        <f>TABLE!S853</f>
        <v>0</v>
      </c>
      <c r="E859" s="176" t="e">
        <f>INDEX(기업의이해[description],MATCH(B859,기업의이해[name],0))</f>
        <v>#N/A</v>
      </c>
      <c r="F859" s="179">
        <f>+TABLE!U853</f>
        <v>0</v>
      </c>
      <c r="G859" s="177" t="str">
        <f>TEXT(TABLE!R853,"0000-00-00")</f>
        <v>0000-00-00</v>
      </c>
      <c r="H859" s="59">
        <f>+TABLE!J853</f>
        <v>0</v>
      </c>
      <c r="I859" s="59">
        <f>+TABLE!K853</f>
        <v>0</v>
      </c>
      <c r="J859" s="59">
        <f>+TABLE!M853</f>
        <v>0</v>
      </c>
      <c r="K859" s="156">
        <f>+TABLE!P853</f>
        <v>0</v>
      </c>
      <c r="L859" s="156">
        <f>+TABLE!Q853</f>
        <v>0</v>
      </c>
      <c r="M859" s="138" t="str">
        <f>IFERROR(IF(MATCH($C859,'1. 개요'!$C$68:$C$78,0)&gt;0,"O"),"X")</f>
        <v>X</v>
      </c>
      <c r="N859" s="8" t="str">
        <f t="shared" si="122"/>
        <v>X</v>
      </c>
      <c r="O859" s="2" t="str" cm="1">
        <f t="array" ref="O859">IF($O$7="N/A",$N859,INDEX($P859:$S859,$O$2))</f>
        <v>X</v>
      </c>
      <c r="P859" s="38"/>
      <c r="Q859" s="1" t="str">
        <f t="shared" si="123"/>
        <v>O</v>
      </c>
      <c r="R859" s="38"/>
      <c r="S859" s="38"/>
      <c r="T859" s="8" t="str">
        <f t="shared" si="121"/>
        <v>O</v>
      </c>
      <c r="U859" s="8" t="e">
        <f t="shared" si="124"/>
        <v>#VALUE!</v>
      </c>
      <c r="V859" s="8" t="e">
        <f t="shared" si="125"/>
        <v>#VALUE!</v>
      </c>
      <c r="X859" s="4" t="str">
        <f t="shared" si="127"/>
        <v/>
      </c>
      <c r="Y859" s="4" t="str">
        <f t="shared" si="120"/>
        <v/>
      </c>
      <c r="Z859" s="4" t="str">
        <f t="shared" si="120"/>
        <v/>
      </c>
      <c r="AA859" s="4" t="str">
        <f t="shared" si="120"/>
        <v/>
      </c>
      <c r="AB859" s="4" t="str">
        <f t="shared" si="120"/>
        <v/>
      </c>
      <c r="AC859" s="4" t="str">
        <f t="shared" si="120"/>
        <v/>
      </c>
      <c r="AD859" s="4" t="str">
        <f t="shared" si="120"/>
        <v/>
      </c>
      <c r="AE859" s="4" t="str">
        <f t="shared" si="120"/>
        <v/>
      </c>
      <c r="AF859" s="4" t="str">
        <f t="shared" si="120"/>
        <v/>
      </c>
      <c r="AG859" s="4" t="str">
        <f t="shared" si="120"/>
        <v/>
      </c>
    </row>
    <row r="860" spans="1:33">
      <c r="A860" s="6">
        <f t="shared" si="126"/>
        <v>853</v>
      </c>
      <c r="B860" s="36">
        <f>TABLE!E854</f>
        <v>0</v>
      </c>
      <c r="C860" s="36">
        <f>TABLE!F854</f>
        <v>0</v>
      </c>
      <c r="D860" s="155">
        <f>TABLE!S854</f>
        <v>0</v>
      </c>
      <c r="E860" s="176" t="e">
        <f>INDEX(기업의이해[description],MATCH(B860,기업의이해[name],0))</f>
        <v>#N/A</v>
      </c>
      <c r="F860" s="179">
        <f>+TABLE!U854</f>
        <v>0</v>
      </c>
      <c r="G860" s="177" t="str">
        <f>TEXT(TABLE!R854,"0000-00-00")</f>
        <v>0000-00-00</v>
      </c>
      <c r="H860" s="59">
        <f>+TABLE!J854</f>
        <v>0</v>
      </c>
      <c r="I860" s="59">
        <f>+TABLE!K854</f>
        <v>0</v>
      </c>
      <c r="J860" s="59">
        <f>+TABLE!M854</f>
        <v>0</v>
      </c>
      <c r="K860" s="156">
        <f>+TABLE!P854</f>
        <v>0</v>
      </c>
      <c r="L860" s="156">
        <f>+TABLE!Q854</f>
        <v>0</v>
      </c>
      <c r="M860" s="138" t="str">
        <f>IFERROR(IF(MATCH($C860,'1. 개요'!$C$68:$C$78,0)&gt;0,"O"),"X")</f>
        <v>X</v>
      </c>
      <c r="N860" s="8" t="str">
        <f t="shared" si="122"/>
        <v>X</v>
      </c>
      <c r="O860" s="2" t="str" cm="1">
        <f t="array" ref="O860">IF($O$7="N/A",$N860,INDEX($P860:$S860,$O$2))</f>
        <v>X</v>
      </c>
      <c r="P860" s="38"/>
      <c r="Q860" s="1" t="str">
        <f t="shared" si="123"/>
        <v>O</v>
      </c>
      <c r="R860" s="38"/>
      <c r="S860" s="38"/>
      <c r="T860" s="8" t="str">
        <f t="shared" si="121"/>
        <v>O</v>
      </c>
      <c r="U860" s="8" t="e">
        <f t="shared" si="124"/>
        <v>#VALUE!</v>
      </c>
      <c r="V860" s="8" t="e">
        <f t="shared" si="125"/>
        <v>#VALUE!</v>
      </c>
      <c r="X860" s="4" t="str">
        <f t="shared" si="127"/>
        <v/>
      </c>
      <c r="Y860" s="4" t="str">
        <f t="shared" si="120"/>
        <v/>
      </c>
      <c r="Z860" s="4" t="str">
        <f t="shared" si="120"/>
        <v/>
      </c>
      <c r="AA860" s="4" t="str">
        <f t="shared" si="120"/>
        <v/>
      </c>
      <c r="AB860" s="4" t="str">
        <f t="shared" si="120"/>
        <v/>
      </c>
      <c r="AC860" s="4" t="str">
        <f t="shared" si="120"/>
        <v/>
      </c>
      <c r="AD860" s="4" t="str">
        <f t="shared" si="120"/>
        <v/>
      </c>
      <c r="AE860" s="4" t="str">
        <f t="shared" si="120"/>
        <v/>
      </c>
      <c r="AF860" s="4" t="str">
        <f t="shared" si="120"/>
        <v/>
      </c>
      <c r="AG860" s="4" t="str">
        <f t="shared" si="120"/>
        <v/>
      </c>
    </row>
    <row r="861" spans="1:33">
      <c r="A861" s="6">
        <f t="shared" si="126"/>
        <v>854</v>
      </c>
      <c r="B861" s="36">
        <f>TABLE!E855</f>
        <v>0</v>
      </c>
      <c r="C861" s="36">
        <f>TABLE!F855</f>
        <v>0</v>
      </c>
      <c r="D861" s="155">
        <f>TABLE!S855</f>
        <v>0</v>
      </c>
      <c r="E861" s="176" t="e">
        <f>INDEX(기업의이해[description],MATCH(B861,기업의이해[name],0))</f>
        <v>#N/A</v>
      </c>
      <c r="F861" s="179">
        <f>+TABLE!U855</f>
        <v>0</v>
      </c>
      <c r="G861" s="177" t="str">
        <f>TEXT(TABLE!R855,"0000-00-00")</f>
        <v>0000-00-00</v>
      </c>
      <c r="H861" s="59">
        <f>+TABLE!J855</f>
        <v>0</v>
      </c>
      <c r="I861" s="59">
        <f>+TABLE!K855</f>
        <v>0</v>
      </c>
      <c r="J861" s="59">
        <f>+TABLE!M855</f>
        <v>0</v>
      </c>
      <c r="K861" s="156">
        <f>+TABLE!P855</f>
        <v>0</v>
      </c>
      <c r="L861" s="156">
        <f>+TABLE!Q855</f>
        <v>0</v>
      </c>
      <c r="M861" s="138" t="str">
        <f>IFERROR(IF(MATCH($C861,'1. 개요'!$C$68:$C$78,0)&gt;0,"O"),"X")</f>
        <v>X</v>
      </c>
      <c r="N861" s="8" t="str">
        <f t="shared" si="122"/>
        <v>X</v>
      </c>
      <c r="O861" s="2" t="str" cm="1">
        <f t="array" ref="O861">IF($O$7="N/A",$N861,INDEX($P861:$S861,$O$2))</f>
        <v>X</v>
      </c>
      <c r="P861" s="38"/>
      <c r="Q861" s="1" t="str">
        <f t="shared" si="123"/>
        <v>O</v>
      </c>
      <c r="R861" s="38"/>
      <c r="S861" s="38"/>
      <c r="T861" s="8" t="str">
        <f t="shared" si="121"/>
        <v>O</v>
      </c>
      <c r="U861" s="8" t="e">
        <f t="shared" si="124"/>
        <v>#VALUE!</v>
      </c>
      <c r="V861" s="8" t="e">
        <f t="shared" si="125"/>
        <v>#VALUE!</v>
      </c>
      <c r="X861" s="4" t="str">
        <f t="shared" si="127"/>
        <v/>
      </c>
      <c r="Y861" s="4" t="str">
        <f t="shared" si="120"/>
        <v/>
      </c>
      <c r="Z861" s="4" t="str">
        <f t="shared" si="120"/>
        <v/>
      </c>
      <c r="AA861" s="4" t="str">
        <f t="shared" si="120"/>
        <v/>
      </c>
      <c r="AB861" s="4" t="str">
        <f t="shared" si="120"/>
        <v/>
      </c>
      <c r="AC861" s="4" t="str">
        <f t="shared" si="120"/>
        <v/>
      </c>
      <c r="AD861" s="4" t="str">
        <f t="shared" si="120"/>
        <v/>
      </c>
      <c r="AE861" s="4" t="str">
        <f t="shared" si="120"/>
        <v/>
      </c>
      <c r="AF861" s="4" t="str">
        <f t="shared" si="120"/>
        <v/>
      </c>
      <c r="AG861" s="4" t="str">
        <f t="shared" si="120"/>
        <v/>
      </c>
    </row>
    <row r="862" spans="1:33">
      <c r="A862" s="137">
        <f t="shared" si="126"/>
        <v>855</v>
      </c>
      <c r="B862" s="36">
        <f>TABLE!E856</f>
        <v>0</v>
      </c>
      <c r="C862" s="36">
        <f>TABLE!F856</f>
        <v>0</v>
      </c>
      <c r="D862" s="155">
        <f>TABLE!S856</f>
        <v>0</v>
      </c>
      <c r="E862" s="176" t="e">
        <f>INDEX(기업의이해[description],MATCH(B862,기업의이해[name],0))</f>
        <v>#N/A</v>
      </c>
      <c r="F862" s="179">
        <f>+TABLE!U856</f>
        <v>0</v>
      </c>
      <c r="G862" s="177" t="str">
        <f>TEXT(TABLE!R856,"0000-00-00")</f>
        <v>0000-00-00</v>
      </c>
      <c r="H862" s="59">
        <f>+TABLE!J856</f>
        <v>0</v>
      </c>
      <c r="I862" s="59">
        <f>+TABLE!K856</f>
        <v>0</v>
      </c>
      <c r="J862" s="59">
        <f>+TABLE!M856</f>
        <v>0</v>
      </c>
      <c r="K862" s="156">
        <f>+TABLE!P856</f>
        <v>0</v>
      </c>
      <c r="L862" s="156">
        <f>+TABLE!Q856</f>
        <v>0</v>
      </c>
      <c r="M862" s="138" t="str">
        <f>IFERROR(IF(MATCH($C862,'1. 개요'!$C$68:$C$78,0)&gt;0,"O"),"X")</f>
        <v>X</v>
      </c>
      <c r="N862" s="8" t="str">
        <f t="shared" si="122"/>
        <v>X</v>
      </c>
      <c r="O862" s="2" t="str" cm="1">
        <f t="array" ref="O862">IF($O$7="N/A",$N862,INDEX($P862:$S862,$O$2))</f>
        <v>X</v>
      </c>
      <c r="P862" s="38"/>
      <c r="Q862" s="1" t="str">
        <f t="shared" si="123"/>
        <v>O</v>
      </c>
      <c r="R862" s="38"/>
      <c r="S862" s="38"/>
      <c r="T862" s="8" t="str">
        <f t="shared" si="121"/>
        <v>O</v>
      </c>
      <c r="U862" s="8" t="e">
        <f t="shared" si="124"/>
        <v>#VALUE!</v>
      </c>
      <c r="V862" s="8" t="e">
        <f t="shared" si="125"/>
        <v>#VALUE!</v>
      </c>
      <c r="X862" s="4" t="str">
        <f t="shared" si="127"/>
        <v/>
      </c>
      <c r="Y862" s="4" t="str">
        <f t="shared" si="120"/>
        <v/>
      </c>
      <c r="Z862" s="4" t="str">
        <f t="shared" si="120"/>
        <v/>
      </c>
      <c r="AA862" s="4" t="str">
        <f t="shared" si="120"/>
        <v/>
      </c>
      <c r="AB862" s="4" t="str">
        <f t="shared" si="120"/>
        <v/>
      </c>
      <c r="AC862" s="4" t="str">
        <f t="shared" si="120"/>
        <v/>
      </c>
      <c r="AD862" s="4" t="str">
        <f t="shared" si="120"/>
        <v/>
      </c>
      <c r="AE862" s="4" t="str">
        <f t="shared" si="120"/>
        <v/>
      </c>
      <c r="AF862" s="4" t="str">
        <f t="shared" si="120"/>
        <v/>
      </c>
      <c r="AG862" s="4" t="str">
        <f t="shared" si="120"/>
        <v/>
      </c>
    </row>
    <row r="863" spans="1:33">
      <c r="A863" s="6">
        <f t="shared" si="126"/>
        <v>856</v>
      </c>
      <c r="B863" s="36">
        <f>TABLE!E857</f>
        <v>0</v>
      </c>
      <c r="C863" s="36">
        <f>TABLE!F857</f>
        <v>0</v>
      </c>
      <c r="D863" s="155">
        <f>TABLE!S857</f>
        <v>0</v>
      </c>
      <c r="E863" s="176" t="e">
        <f>INDEX(기업의이해[description],MATCH(B863,기업의이해[name],0))</f>
        <v>#N/A</v>
      </c>
      <c r="F863" s="179">
        <f>+TABLE!U857</f>
        <v>0</v>
      </c>
      <c r="G863" s="177" t="str">
        <f>TEXT(TABLE!R857,"0000-00-00")</f>
        <v>0000-00-00</v>
      </c>
      <c r="H863" s="59">
        <f>+TABLE!J857</f>
        <v>0</v>
      </c>
      <c r="I863" s="59">
        <f>+TABLE!K857</f>
        <v>0</v>
      </c>
      <c r="J863" s="59">
        <f>+TABLE!M857</f>
        <v>0</v>
      </c>
      <c r="K863" s="156">
        <f>+TABLE!P857</f>
        <v>0</v>
      </c>
      <c r="L863" s="156">
        <f>+TABLE!Q857</f>
        <v>0</v>
      </c>
      <c r="M863" s="138" t="str">
        <f>IFERROR(IF(MATCH($C863,'1. 개요'!$C$68:$C$78,0)&gt;0,"O"),"X")</f>
        <v>X</v>
      </c>
      <c r="N863" s="8" t="str">
        <f t="shared" si="122"/>
        <v>X</v>
      </c>
      <c r="O863" s="2" t="str" cm="1">
        <f t="array" ref="O863">IF($O$7="N/A",$N863,INDEX($P863:$S863,$O$2))</f>
        <v>X</v>
      </c>
      <c r="P863" s="38"/>
      <c r="Q863" s="1" t="str">
        <f t="shared" si="123"/>
        <v>O</v>
      </c>
      <c r="R863" s="38"/>
      <c r="S863" s="38"/>
      <c r="T863" s="8" t="str">
        <f t="shared" si="121"/>
        <v>O</v>
      </c>
      <c r="U863" s="8" t="e">
        <f t="shared" si="124"/>
        <v>#VALUE!</v>
      </c>
      <c r="V863" s="8" t="e">
        <f t="shared" si="125"/>
        <v>#VALUE!</v>
      </c>
      <c r="X863" s="4" t="str">
        <f t="shared" si="127"/>
        <v/>
      </c>
      <c r="Y863" s="4" t="str">
        <f t="shared" si="120"/>
        <v/>
      </c>
      <c r="Z863" s="4" t="str">
        <f t="shared" si="120"/>
        <v/>
      </c>
      <c r="AA863" s="4" t="str">
        <f t="shared" si="120"/>
        <v/>
      </c>
      <c r="AB863" s="4" t="str">
        <f t="shared" si="120"/>
        <v/>
      </c>
      <c r="AC863" s="4" t="str">
        <f t="shared" si="120"/>
        <v/>
      </c>
      <c r="AD863" s="4" t="str">
        <f t="shared" si="120"/>
        <v/>
      </c>
      <c r="AE863" s="4" t="str">
        <f t="shared" si="120"/>
        <v/>
      </c>
      <c r="AF863" s="4" t="str">
        <f t="shared" si="120"/>
        <v/>
      </c>
      <c r="AG863" s="4" t="str">
        <f t="shared" si="120"/>
        <v/>
      </c>
    </row>
    <row r="864" spans="1:33">
      <c r="A864" s="6">
        <f t="shared" si="126"/>
        <v>857</v>
      </c>
      <c r="B864" s="36">
        <f>TABLE!E858</f>
        <v>0</v>
      </c>
      <c r="C864" s="36">
        <f>TABLE!F858</f>
        <v>0</v>
      </c>
      <c r="D864" s="155">
        <f>TABLE!S858</f>
        <v>0</v>
      </c>
      <c r="E864" s="176" t="e">
        <f>INDEX(기업의이해[description],MATCH(B864,기업의이해[name],0))</f>
        <v>#N/A</v>
      </c>
      <c r="F864" s="179">
        <f>+TABLE!U858</f>
        <v>0</v>
      </c>
      <c r="G864" s="177" t="str">
        <f>TEXT(TABLE!R858,"0000-00-00")</f>
        <v>0000-00-00</v>
      </c>
      <c r="H864" s="59">
        <f>+TABLE!J858</f>
        <v>0</v>
      </c>
      <c r="I864" s="59">
        <f>+TABLE!K858</f>
        <v>0</v>
      </c>
      <c r="J864" s="59">
        <f>+TABLE!M858</f>
        <v>0</v>
      </c>
      <c r="K864" s="156">
        <f>+TABLE!P858</f>
        <v>0</v>
      </c>
      <c r="L864" s="156">
        <f>+TABLE!Q858</f>
        <v>0</v>
      </c>
      <c r="M864" s="138" t="str">
        <f>IFERROR(IF(MATCH($C864,'1. 개요'!$C$68:$C$78,0)&gt;0,"O"),"X")</f>
        <v>X</v>
      </c>
      <c r="N864" s="8" t="str">
        <f t="shared" si="122"/>
        <v>X</v>
      </c>
      <c r="O864" s="2" t="str" cm="1">
        <f t="array" ref="O864">IF($O$7="N/A",$N864,INDEX($P864:$S864,$O$2))</f>
        <v>X</v>
      </c>
      <c r="P864" s="38"/>
      <c r="Q864" s="1" t="str">
        <f t="shared" si="123"/>
        <v>O</v>
      </c>
      <c r="R864" s="38"/>
      <c r="S864" s="38"/>
      <c r="T864" s="8" t="str">
        <f t="shared" si="121"/>
        <v>O</v>
      </c>
      <c r="U864" s="8" t="e">
        <f t="shared" si="124"/>
        <v>#VALUE!</v>
      </c>
      <c r="V864" s="8" t="e">
        <f t="shared" si="125"/>
        <v>#VALUE!</v>
      </c>
      <c r="X864" s="4" t="str">
        <f t="shared" si="127"/>
        <v/>
      </c>
      <c r="Y864" s="4" t="str">
        <f t="shared" si="120"/>
        <v/>
      </c>
      <c r="Z864" s="4" t="str">
        <f t="shared" si="120"/>
        <v/>
      </c>
      <c r="AA864" s="4" t="str">
        <f t="shared" si="120"/>
        <v/>
      </c>
      <c r="AB864" s="4" t="str">
        <f t="shared" si="120"/>
        <v/>
      </c>
      <c r="AC864" s="4" t="str">
        <f t="shared" si="120"/>
        <v/>
      </c>
      <c r="AD864" s="4" t="str">
        <f t="shared" si="120"/>
        <v/>
      </c>
      <c r="AE864" s="4" t="str">
        <f t="shared" si="120"/>
        <v/>
      </c>
      <c r="AF864" s="4" t="str">
        <f t="shared" si="120"/>
        <v/>
      </c>
      <c r="AG864" s="4" t="str">
        <f t="shared" si="120"/>
        <v/>
      </c>
    </row>
    <row r="865" spans="1:33">
      <c r="A865" s="6">
        <f t="shared" si="126"/>
        <v>858</v>
      </c>
      <c r="B865" s="36">
        <f>TABLE!E859</f>
        <v>0</v>
      </c>
      <c r="C865" s="36">
        <f>TABLE!F859</f>
        <v>0</v>
      </c>
      <c r="D865" s="155">
        <f>TABLE!S859</f>
        <v>0</v>
      </c>
      <c r="E865" s="176" t="e">
        <f>INDEX(기업의이해[description],MATCH(B865,기업의이해[name],0))</f>
        <v>#N/A</v>
      </c>
      <c r="F865" s="179">
        <f>+TABLE!U859</f>
        <v>0</v>
      </c>
      <c r="G865" s="177" t="str">
        <f>TEXT(TABLE!R859,"0000-00-00")</f>
        <v>0000-00-00</v>
      </c>
      <c r="H865" s="59">
        <f>+TABLE!J859</f>
        <v>0</v>
      </c>
      <c r="I865" s="59">
        <f>+TABLE!K859</f>
        <v>0</v>
      </c>
      <c r="J865" s="59">
        <f>+TABLE!M859</f>
        <v>0</v>
      </c>
      <c r="K865" s="156">
        <f>+TABLE!P859</f>
        <v>0</v>
      </c>
      <c r="L865" s="156">
        <f>+TABLE!Q859</f>
        <v>0</v>
      </c>
      <c r="M865" s="138" t="str">
        <f>IFERROR(IF(MATCH($C865,'1. 개요'!$C$68:$C$78,0)&gt;0,"O"),"X")</f>
        <v>X</v>
      </c>
      <c r="N865" s="8" t="str">
        <f t="shared" si="122"/>
        <v>X</v>
      </c>
      <c r="O865" s="2" t="str" cm="1">
        <f t="array" ref="O865">IF($O$7="N/A",$N865,INDEX($P865:$S865,$O$2))</f>
        <v>X</v>
      </c>
      <c r="P865" s="38"/>
      <c r="Q865" s="1" t="str">
        <f t="shared" si="123"/>
        <v>O</v>
      </c>
      <c r="R865" s="38"/>
      <c r="S865" s="38"/>
      <c r="T865" s="8" t="str">
        <f t="shared" si="121"/>
        <v>O</v>
      </c>
      <c r="U865" s="8" t="e">
        <f t="shared" si="124"/>
        <v>#VALUE!</v>
      </c>
      <c r="V865" s="8" t="e">
        <f t="shared" si="125"/>
        <v>#VALUE!</v>
      </c>
      <c r="X865" s="4" t="str">
        <f t="shared" si="127"/>
        <v/>
      </c>
      <c r="Y865" s="4" t="str">
        <f t="shared" si="120"/>
        <v/>
      </c>
      <c r="Z865" s="4" t="str">
        <f t="shared" si="120"/>
        <v/>
      </c>
      <c r="AA865" s="4" t="str">
        <f t="shared" si="120"/>
        <v/>
      </c>
      <c r="AB865" s="4" t="str">
        <f t="shared" si="120"/>
        <v/>
      </c>
      <c r="AC865" s="4" t="str">
        <f t="shared" si="120"/>
        <v/>
      </c>
      <c r="AD865" s="4" t="str">
        <f t="shared" si="120"/>
        <v/>
      </c>
      <c r="AE865" s="4" t="str">
        <f t="shared" si="120"/>
        <v/>
      </c>
      <c r="AF865" s="4" t="str">
        <f t="shared" si="120"/>
        <v/>
      </c>
      <c r="AG865" s="4" t="str">
        <f t="shared" si="120"/>
        <v/>
      </c>
    </row>
    <row r="866" spans="1:33">
      <c r="A866" s="137">
        <f t="shared" si="126"/>
        <v>859</v>
      </c>
      <c r="B866" s="36">
        <f>TABLE!E860</f>
        <v>0</v>
      </c>
      <c r="C866" s="36">
        <f>TABLE!F860</f>
        <v>0</v>
      </c>
      <c r="D866" s="155">
        <f>TABLE!S860</f>
        <v>0</v>
      </c>
      <c r="E866" s="176" t="e">
        <f>INDEX(기업의이해[description],MATCH(B866,기업의이해[name],0))</f>
        <v>#N/A</v>
      </c>
      <c r="F866" s="179">
        <f>+TABLE!U860</f>
        <v>0</v>
      </c>
      <c r="G866" s="177" t="str">
        <f>TEXT(TABLE!R860,"0000-00-00")</f>
        <v>0000-00-00</v>
      </c>
      <c r="H866" s="59">
        <f>+TABLE!J860</f>
        <v>0</v>
      </c>
      <c r="I866" s="59">
        <f>+TABLE!K860</f>
        <v>0</v>
      </c>
      <c r="J866" s="59">
        <f>+TABLE!M860</f>
        <v>0</v>
      </c>
      <c r="K866" s="156">
        <f>+TABLE!P860</f>
        <v>0</v>
      </c>
      <c r="L866" s="156">
        <f>+TABLE!Q860</f>
        <v>0</v>
      </c>
      <c r="M866" s="138" t="str">
        <f>IFERROR(IF(MATCH($C866,'1. 개요'!$C$68:$C$78,0)&gt;0,"O"),"X")</f>
        <v>X</v>
      </c>
      <c r="N866" s="8" t="str">
        <f t="shared" si="122"/>
        <v>X</v>
      </c>
      <c r="O866" s="2" t="str" cm="1">
        <f t="array" ref="O866">IF($O$7="N/A",$N866,INDEX($P866:$S866,$O$2))</f>
        <v>X</v>
      </c>
      <c r="P866" s="38"/>
      <c r="Q866" s="1" t="str">
        <f t="shared" si="123"/>
        <v>O</v>
      </c>
      <c r="R866" s="38"/>
      <c r="S866" s="38"/>
      <c r="T866" s="8" t="str">
        <f t="shared" si="121"/>
        <v>O</v>
      </c>
      <c r="U866" s="8" t="e">
        <f t="shared" si="124"/>
        <v>#VALUE!</v>
      </c>
      <c r="V866" s="8" t="e">
        <f t="shared" si="125"/>
        <v>#VALUE!</v>
      </c>
      <c r="X866" s="4" t="str">
        <f t="shared" si="127"/>
        <v/>
      </c>
      <c r="Y866" s="4" t="str">
        <f t="shared" si="120"/>
        <v/>
      </c>
      <c r="Z866" s="4" t="str">
        <f t="shared" si="120"/>
        <v/>
      </c>
      <c r="AA866" s="4" t="str">
        <f t="shared" si="120"/>
        <v/>
      </c>
      <c r="AB866" s="4" t="str">
        <f t="shared" si="120"/>
        <v/>
      </c>
      <c r="AC866" s="4" t="str">
        <f t="shared" si="120"/>
        <v/>
      </c>
      <c r="AD866" s="4" t="str">
        <f t="shared" si="120"/>
        <v/>
      </c>
      <c r="AE866" s="4" t="str">
        <f t="shared" si="120"/>
        <v/>
      </c>
      <c r="AF866" s="4" t="str">
        <f t="shared" ref="Y866:AG895" si="128">IF(AF$7="N/A", "", COUNTIF($D866:$E866, "*" &amp; AF$7 &amp; "*"))</f>
        <v/>
      </c>
      <c r="AG866" s="4" t="str">
        <f t="shared" si="128"/>
        <v/>
      </c>
    </row>
    <row r="867" spans="1:33">
      <c r="A867" s="6">
        <f t="shared" si="126"/>
        <v>860</v>
      </c>
      <c r="B867" s="36">
        <f>TABLE!E861</f>
        <v>0</v>
      </c>
      <c r="C867" s="36">
        <f>TABLE!F861</f>
        <v>0</v>
      </c>
      <c r="D867" s="155">
        <f>TABLE!S861</f>
        <v>0</v>
      </c>
      <c r="E867" s="176" t="e">
        <f>INDEX(기업의이해[description],MATCH(B867,기업의이해[name],0))</f>
        <v>#N/A</v>
      </c>
      <c r="F867" s="179">
        <f>+TABLE!U861</f>
        <v>0</v>
      </c>
      <c r="G867" s="177" t="str">
        <f>TEXT(TABLE!R861,"0000-00-00")</f>
        <v>0000-00-00</v>
      </c>
      <c r="H867" s="59">
        <f>+TABLE!J861</f>
        <v>0</v>
      </c>
      <c r="I867" s="59">
        <f>+TABLE!K861</f>
        <v>0</v>
      </c>
      <c r="J867" s="59">
        <f>+TABLE!M861</f>
        <v>0</v>
      </c>
      <c r="K867" s="156">
        <f>+TABLE!P861</f>
        <v>0</v>
      </c>
      <c r="L867" s="156">
        <f>+TABLE!Q861</f>
        <v>0</v>
      </c>
      <c r="M867" s="138" t="str">
        <f>IFERROR(IF(MATCH($C867,'1. 개요'!$C$68:$C$78,0)&gt;0,"O"),"X")</f>
        <v>X</v>
      </c>
      <c r="N867" s="8" t="str">
        <f t="shared" si="122"/>
        <v>X</v>
      </c>
      <c r="O867" s="2" t="str" cm="1">
        <f t="array" ref="O867">IF($O$7="N/A",$N867,INDEX($P867:$S867,$O$2))</f>
        <v>X</v>
      </c>
      <c r="P867" s="38"/>
      <c r="Q867" s="1" t="str">
        <f t="shared" si="123"/>
        <v>O</v>
      </c>
      <c r="R867" s="38"/>
      <c r="S867" s="38"/>
      <c r="T867" s="8" t="str">
        <f t="shared" si="121"/>
        <v>O</v>
      </c>
      <c r="U867" s="8" t="e">
        <f t="shared" si="124"/>
        <v>#VALUE!</v>
      </c>
      <c r="V867" s="8" t="e">
        <f t="shared" si="125"/>
        <v>#VALUE!</v>
      </c>
      <c r="X867" s="4" t="str">
        <f t="shared" si="127"/>
        <v/>
      </c>
      <c r="Y867" s="4" t="str">
        <f t="shared" si="128"/>
        <v/>
      </c>
      <c r="Z867" s="4" t="str">
        <f t="shared" si="128"/>
        <v/>
      </c>
      <c r="AA867" s="4" t="str">
        <f t="shared" si="128"/>
        <v/>
      </c>
      <c r="AB867" s="4" t="str">
        <f t="shared" si="128"/>
        <v/>
      </c>
      <c r="AC867" s="4" t="str">
        <f t="shared" si="128"/>
        <v/>
      </c>
      <c r="AD867" s="4" t="str">
        <f t="shared" si="128"/>
        <v/>
      </c>
      <c r="AE867" s="4" t="str">
        <f t="shared" si="128"/>
        <v/>
      </c>
      <c r="AF867" s="4" t="str">
        <f t="shared" si="128"/>
        <v/>
      </c>
      <c r="AG867" s="4" t="str">
        <f t="shared" si="128"/>
        <v/>
      </c>
    </row>
    <row r="868" spans="1:33">
      <c r="A868" s="6">
        <f t="shared" si="126"/>
        <v>861</v>
      </c>
      <c r="B868" s="36">
        <f>TABLE!E862</f>
        <v>0</v>
      </c>
      <c r="C868" s="36">
        <f>TABLE!F862</f>
        <v>0</v>
      </c>
      <c r="D868" s="155">
        <f>TABLE!S862</f>
        <v>0</v>
      </c>
      <c r="E868" s="176" t="e">
        <f>INDEX(기업의이해[description],MATCH(B868,기업의이해[name],0))</f>
        <v>#N/A</v>
      </c>
      <c r="F868" s="179">
        <f>+TABLE!U862</f>
        <v>0</v>
      </c>
      <c r="G868" s="177" t="str">
        <f>TEXT(TABLE!R862,"0000-00-00")</f>
        <v>0000-00-00</v>
      </c>
      <c r="H868" s="59">
        <f>+TABLE!J862</f>
        <v>0</v>
      </c>
      <c r="I868" s="59">
        <f>+TABLE!K862</f>
        <v>0</v>
      </c>
      <c r="J868" s="59">
        <f>+TABLE!M862</f>
        <v>0</v>
      </c>
      <c r="K868" s="156">
        <f>+TABLE!P862</f>
        <v>0</v>
      </c>
      <c r="L868" s="156">
        <f>+TABLE!Q862</f>
        <v>0</v>
      </c>
      <c r="M868" s="138" t="str">
        <f>IFERROR(IF(MATCH($C868,'1. 개요'!$C$68:$C$78,0)&gt;0,"O"),"X")</f>
        <v>X</v>
      </c>
      <c r="N868" s="8" t="str">
        <f t="shared" si="122"/>
        <v>X</v>
      </c>
      <c r="O868" s="2" t="str" cm="1">
        <f t="array" ref="O868">IF($O$7="N/A",$N868,INDEX($P868:$S868,$O$2))</f>
        <v>X</v>
      </c>
      <c r="P868" s="38"/>
      <c r="Q868" s="1" t="str">
        <f t="shared" si="123"/>
        <v>O</v>
      </c>
      <c r="R868" s="38"/>
      <c r="S868" s="38"/>
      <c r="T868" s="8" t="str">
        <f t="shared" si="121"/>
        <v>O</v>
      </c>
      <c r="U868" s="8" t="e">
        <f t="shared" si="124"/>
        <v>#VALUE!</v>
      </c>
      <c r="V868" s="8" t="e">
        <f t="shared" si="125"/>
        <v>#VALUE!</v>
      </c>
      <c r="X868" s="4" t="str">
        <f t="shared" si="127"/>
        <v/>
      </c>
      <c r="Y868" s="4" t="str">
        <f t="shared" si="128"/>
        <v/>
      </c>
      <c r="Z868" s="4" t="str">
        <f t="shared" si="128"/>
        <v/>
      </c>
      <c r="AA868" s="4" t="str">
        <f t="shared" si="128"/>
        <v/>
      </c>
      <c r="AB868" s="4" t="str">
        <f t="shared" si="128"/>
        <v/>
      </c>
      <c r="AC868" s="4" t="str">
        <f t="shared" si="128"/>
        <v/>
      </c>
      <c r="AD868" s="4" t="str">
        <f t="shared" si="128"/>
        <v/>
      </c>
      <c r="AE868" s="4" t="str">
        <f t="shared" si="128"/>
        <v/>
      </c>
      <c r="AF868" s="4" t="str">
        <f t="shared" si="128"/>
        <v/>
      </c>
      <c r="AG868" s="4" t="str">
        <f t="shared" si="128"/>
        <v/>
      </c>
    </row>
    <row r="869" spans="1:33">
      <c r="A869" s="6">
        <f t="shared" si="126"/>
        <v>862</v>
      </c>
      <c r="B869" s="36">
        <f>TABLE!E863</f>
        <v>0</v>
      </c>
      <c r="C869" s="36">
        <f>TABLE!F863</f>
        <v>0</v>
      </c>
      <c r="D869" s="155">
        <f>TABLE!S863</f>
        <v>0</v>
      </c>
      <c r="E869" s="176" t="e">
        <f>INDEX(기업의이해[description],MATCH(B869,기업의이해[name],0))</f>
        <v>#N/A</v>
      </c>
      <c r="F869" s="179">
        <f>+TABLE!U863</f>
        <v>0</v>
      </c>
      <c r="G869" s="177" t="str">
        <f>TEXT(TABLE!R863,"0000-00-00")</f>
        <v>0000-00-00</v>
      </c>
      <c r="H869" s="59">
        <f>+TABLE!J863</f>
        <v>0</v>
      </c>
      <c r="I869" s="59">
        <f>+TABLE!K863</f>
        <v>0</v>
      </c>
      <c r="J869" s="59">
        <f>+TABLE!M863</f>
        <v>0</v>
      </c>
      <c r="K869" s="156">
        <f>+TABLE!P863</f>
        <v>0</v>
      </c>
      <c r="L869" s="156">
        <f>+TABLE!Q863</f>
        <v>0</v>
      </c>
      <c r="M869" s="138" t="str">
        <f>IFERROR(IF(MATCH($C869,'1. 개요'!$C$68:$C$78,0)&gt;0,"O"),"X")</f>
        <v>X</v>
      </c>
      <c r="N869" s="8" t="str">
        <f t="shared" si="122"/>
        <v>X</v>
      </c>
      <c r="O869" s="2" t="str" cm="1">
        <f t="array" ref="O869">IF($O$7="N/A",$N869,INDEX($P869:$S869,$O$2))</f>
        <v>X</v>
      </c>
      <c r="P869" s="38"/>
      <c r="Q869" s="1" t="str">
        <f t="shared" si="123"/>
        <v>O</v>
      </c>
      <c r="R869" s="38"/>
      <c r="S869" s="38"/>
      <c r="T869" s="8" t="str">
        <f t="shared" si="121"/>
        <v>O</v>
      </c>
      <c r="U869" s="8" t="e">
        <f t="shared" si="124"/>
        <v>#VALUE!</v>
      </c>
      <c r="V869" s="8" t="e">
        <f t="shared" si="125"/>
        <v>#VALUE!</v>
      </c>
      <c r="X869" s="4" t="str">
        <f t="shared" si="127"/>
        <v/>
      </c>
      <c r="Y869" s="4" t="str">
        <f t="shared" si="128"/>
        <v/>
      </c>
      <c r="Z869" s="4" t="str">
        <f t="shared" si="128"/>
        <v/>
      </c>
      <c r="AA869" s="4" t="str">
        <f t="shared" si="128"/>
        <v/>
      </c>
      <c r="AB869" s="4" t="str">
        <f t="shared" si="128"/>
        <v/>
      </c>
      <c r="AC869" s="4" t="str">
        <f t="shared" si="128"/>
        <v/>
      </c>
      <c r="AD869" s="4" t="str">
        <f t="shared" si="128"/>
        <v/>
      </c>
      <c r="AE869" s="4" t="str">
        <f t="shared" si="128"/>
        <v/>
      </c>
      <c r="AF869" s="4" t="str">
        <f t="shared" si="128"/>
        <v/>
      </c>
      <c r="AG869" s="4" t="str">
        <f t="shared" si="128"/>
        <v/>
      </c>
    </row>
    <row r="870" spans="1:33">
      <c r="A870" s="6">
        <f t="shared" si="126"/>
        <v>863</v>
      </c>
      <c r="B870" s="36">
        <f>TABLE!E864</f>
        <v>0</v>
      </c>
      <c r="C870" s="36">
        <f>TABLE!F864</f>
        <v>0</v>
      </c>
      <c r="D870" s="155">
        <f>TABLE!S864</f>
        <v>0</v>
      </c>
      <c r="E870" s="176" t="e">
        <f>INDEX(기업의이해[description],MATCH(B870,기업의이해[name],0))</f>
        <v>#N/A</v>
      </c>
      <c r="F870" s="179">
        <f>+TABLE!U864</f>
        <v>0</v>
      </c>
      <c r="G870" s="177" t="str">
        <f>TEXT(TABLE!R864,"0000-00-00")</f>
        <v>0000-00-00</v>
      </c>
      <c r="H870" s="59">
        <f>+TABLE!J864</f>
        <v>0</v>
      </c>
      <c r="I870" s="59">
        <f>+TABLE!K864</f>
        <v>0</v>
      </c>
      <c r="J870" s="59">
        <f>+TABLE!M864</f>
        <v>0</v>
      </c>
      <c r="K870" s="156">
        <f>+TABLE!P864</f>
        <v>0</v>
      </c>
      <c r="L870" s="156">
        <f>+TABLE!Q864</f>
        <v>0</v>
      </c>
      <c r="M870" s="138" t="str">
        <f>IFERROR(IF(MATCH($C870,'1. 개요'!$C$68:$C$78,0)&gt;0,"O"),"X")</f>
        <v>X</v>
      </c>
      <c r="N870" s="8" t="str">
        <f t="shared" si="122"/>
        <v>X</v>
      </c>
      <c r="O870" s="2" t="str" cm="1">
        <f t="array" ref="O870">IF($O$7="N/A",$N870,INDEX($P870:$S870,$O$2))</f>
        <v>X</v>
      </c>
      <c r="P870" s="38"/>
      <c r="Q870" s="1" t="str">
        <f t="shared" si="123"/>
        <v>O</v>
      </c>
      <c r="R870" s="38"/>
      <c r="S870" s="38"/>
      <c r="T870" s="8" t="str">
        <f t="shared" si="121"/>
        <v>O</v>
      </c>
      <c r="U870" s="8" t="e">
        <f t="shared" si="124"/>
        <v>#VALUE!</v>
      </c>
      <c r="V870" s="8" t="e">
        <f t="shared" si="125"/>
        <v>#VALUE!</v>
      </c>
      <c r="X870" s="4" t="str">
        <f t="shared" si="127"/>
        <v/>
      </c>
      <c r="Y870" s="4" t="str">
        <f t="shared" si="128"/>
        <v/>
      </c>
      <c r="Z870" s="4" t="str">
        <f t="shared" si="128"/>
        <v/>
      </c>
      <c r="AA870" s="4" t="str">
        <f t="shared" si="128"/>
        <v/>
      </c>
      <c r="AB870" s="4" t="str">
        <f t="shared" si="128"/>
        <v/>
      </c>
      <c r="AC870" s="4" t="str">
        <f t="shared" si="128"/>
        <v/>
      </c>
      <c r="AD870" s="4" t="str">
        <f t="shared" si="128"/>
        <v/>
      </c>
      <c r="AE870" s="4" t="str">
        <f t="shared" si="128"/>
        <v/>
      </c>
      <c r="AF870" s="4" t="str">
        <f t="shared" si="128"/>
        <v/>
      </c>
      <c r="AG870" s="4" t="str">
        <f t="shared" si="128"/>
        <v/>
      </c>
    </row>
    <row r="871" spans="1:33">
      <c r="A871" s="137">
        <f t="shared" si="126"/>
        <v>864</v>
      </c>
      <c r="B871" s="36">
        <f>TABLE!E865</f>
        <v>0</v>
      </c>
      <c r="C871" s="36">
        <f>TABLE!F865</f>
        <v>0</v>
      </c>
      <c r="D871" s="155">
        <f>TABLE!S865</f>
        <v>0</v>
      </c>
      <c r="E871" s="176" t="e">
        <f>INDEX(기업의이해[description],MATCH(B871,기업의이해[name],0))</f>
        <v>#N/A</v>
      </c>
      <c r="F871" s="179">
        <f>+TABLE!U865</f>
        <v>0</v>
      </c>
      <c r="G871" s="177" t="str">
        <f>TEXT(TABLE!R865,"0000-00-00")</f>
        <v>0000-00-00</v>
      </c>
      <c r="H871" s="59">
        <f>+TABLE!J865</f>
        <v>0</v>
      </c>
      <c r="I871" s="59">
        <f>+TABLE!K865</f>
        <v>0</v>
      </c>
      <c r="J871" s="59">
        <f>+TABLE!M865</f>
        <v>0</v>
      </c>
      <c r="K871" s="156">
        <f>+TABLE!P865</f>
        <v>0</v>
      </c>
      <c r="L871" s="156">
        <f>+TABLE!Q865</f>
        <v>0</v>
      </c>
      <c r="M871" s="138" t="str">
        <f>IFERROR(IF(MATCH($C871,'1. 개요'!$C$68:$C$78,0)&gt;0,"O"),"X")</f>
        <v>X</v>
      </c>
      <c r="N871" s="8" t="str">
        <f t="shared" si="122"/>
        <v>X</v>
      </c>
      <c r="O871" s="2" t="str" cm="1">
        <f t="array" ref="O871">IF($O$7="N/A",$N871,INDEX($P871:$S871,$O$2))</f>
        <v>X</v>
      </c>
      <c r="P871" s="38"/>
      <c r="Q871" s="1" t="str">
        <f t="shared" si="123"/>
        <v>O</v>
      </c>
      <c r="R871" s="38"/>
      <c r="S871" s="38"/>
      <c r="T871" s="8" t="str">
        <f t="shared" si="121"/>
        <v>O</v>
      </c>
      <c r="U871" s="8" t="e">
        <f t="shared" si="124"/>
        <v>#VALUE!</v>
      </c>
      <c r="V871" s="8" t="e">
        <f t="shared" si="125"/>
        <v>#VALUE!</v>
      </c>
      <c r="X871" s="4" t="str">
        <f t="shared" si="127"/>
        <v/>
      </c>
      <c r="Y871" s="4" t="str">
        <f t="shared" si="128"/>
        <v/>
      </c>
      <c r="Z871" s="4" t="str">
        <f t="shared" si="128"/>
        <v/>
      </c>
      <c r="AA871" s="4" t="str">
        <f t="shared" si="128"/>
        <v/>
      </c>
      <c r="AB871" s="4" t="str">
        <f t="shared" si="128"/>
        <v/>
      </c>
      <c r="AC871" s="4" t="str">
        <f t="shared" si="128"/>
        <v/>
      </c>
      <c r="AD871" s="4" t="str">
        <f t="shared" si="128"/>
        <v/>
      </c>
      <c r="AE871" s="4" t="str">
        <f t="shared" si="128"/>
        <v/>
      </c>
      <c r="AF871" s="4" t="str">
        <f t="shared" si="128"/>
        <v/>
      </c>
      <c r="AG871" s="4" t="str">
        <f t="shared" si="128"/>
        <v/>
      </c>
    </row>
    <row r="872" spans="1:33">
      <c r="A872" s="6">
        <f t="shared" si="126"/>
        <v>865</v>
      </c>
      <c r="B872" s="36">
        <f>TABLE!E866</f>
        <v>0</v>
      </c>
      <c r="C872" s="36">
        <f>TABLE!F866</f>
        <v>0</v>
      </c>
      <c r="D872" s="155">
        <f>TABLE!S866</f>
        <v>0</v>
      </c>
      <c r="E872" s="176" t="e">
        <f>INDEX(기업의이해[description],MATCH(B872,기업의이해[name],0))</f>
        <v>#N/A</v>
      </c>
      <c r="F872" s="179">
        <f>+TABLE!U866</f>
        <v>0</v>
      </c>
      <c r="G872" s="177" t="str">
        <f>TEXT(TABLE!R866,"0000-00-00")</f>
        <v>0000-00-00</v>
      </c>
      <c r="H872" s="59">
        <f>+TABLE!J866</f>
        <v>0</v>
      </c>
      <c r="I872" s="59">
        <f>+TABLE!K866</f>
        <v>0</v>
      </c>
      <c r="J872" s="59">
        <f>+TABLE!M866</f>
        <v>0</v>
      </c>
      <c r="K872" s="156">
        <f>+TABLE!P866</f>
        <v>0</v>
      </c>
      <c r="L872" s="156">
        <f>+TABLE!Q866</f>
        <v>0</v>
      </c>
      <c r="M872" s="138" t="str">
        <f>IFERROR(IF(MATCH($C872,'1. 개요'!$C$68:$C$78,0)&gt;0,"O"),"X")</f>
        <v>X</v>
      </c>
      <c r="N872" s="8" t="str">
        <f t="shared" si="122"/>
        <v>X</v>
      </c>
      <c r="O872" s="2" t="str" cm="1">
        <f t="array" ref="O872">IF($O$7="N/A",$N872,INDEX($P872:$S872,$O$2))</f>
        <v>X</v>
      </c>
      <c r="P872" s="38"/>
      <c r="Q872" s="1" t="str">
        <f t="shared" si="123"/>
        <v>O</v>
      </c>
      <c r="R872" s="38"/>
      <c r="S872" s="38"/>
      <c r="T872" s="8" t="str">
        <f t="shared" si="121"/>
        <v>O</v>
      </c>
      <c r="U872" s="8" t="e">
        <f t="shared" si="124"/>
        <v>#VALUE!</v>
      </c>
      <c r="V872" s="8" t="e">
        <f t="shared" si="125"/>
        <v>#VALUE!</v>
      </c>
      <c r="X872" s="4" t="str">
        <f t="shared" si="127"/>
        <v/>
      </c>
      <c r="Y872" s="4" t="str">
        <f t="shared" si="128"/>
        <v/>
      </c>
      <c r="Z872" s="4" t="str">
        <f t="shared" si="128"/>
        <v/>
      </c>
      <c r="AA872" s="4" t="str">
        <f t="shared" si="128"/>
        <v/>
      </c>
      <c r="AB872" s="4" t="str">
        <f t="shared" si="128"/>
        <v/>
      </c>
      <c r="AC872" s="4" t="str">
        <f t="shared" si="128"/>
        <v/>
      </c>
      <c r="AD872" s="4" t="str">
        <f t="shared" si="128"/>
        <v/>
      </c>
      <c r="AE872" s="4" t="str">
        <f t="shared" si="128"/>
        <v/>
      </c>
      <c r="AF872" s="4" t="str">
        <f t="shared" si="128"/>
        <v/>
      </c>
      <c r="AG872" s="4" t="str">
        <f t="shared" si="128"/>
        <v/>
      </c>
    </row>
    <row r="873" spans="1:33">
      <c r="A873" s="137">
        <f t="shared" si="126"/>
        <v>866</v>
      </c>
      <c r="B873" s="36">
        <f>TABLE!E867</f>
        <v>0</v>
      </c>
      <c r="C873" s="36">
        <f>TABLE!F867</f>
        <v>0</v>
      </c>
      <c r="D873" s="155">
        <f>TABLE!S867</f>
        <v>0</v>
      </c>
      <c r="E873" s="176" t="e">
        <f>INDEX(기업의이해[description],MATCH(B873,기업의이해[name],0))</f>
        <v>#N/A</v>
      </c>
      <c r="F873" s="179">
        <f>+TABLE!U867</f>
        <v>0</v>
      </c>
      <c r="G873" s="177" t="str">
        <f>TEXT(TABLE!R867,"0000-00-00")</f>
        <v>0000-00-00</v>
      </c>
      <c r="H873" s="59">
        <f>+TABLE!J867</f>
        <v>0</v>
      </c>
      <c r="I873" s="59">
        <f>+TABLE!K867</f>
        <v>0</v>
      </c>
      <c r="J873" s="59">
        <f>+TABLE!M867</f>
        <v>0</v>
      </c>
      <c r="K873" s="156">
        <f>+TABLE!P867</f>
        <v>0</v>
      </c>
      <c r="L873" s="156">
        <f>+TABLE!Q867</f>
        <v>0</v>
      </c>
      <c r="M873" s="138" t="str">
        <f>IFERROR(IF(MATCH($C873,'1. 개요'!$C$68:$C$78,0)&gt;0,"O"),"X")</f>
        <v>X</v>
      </c>
      <c r="N873" s="8" t="str">
        <f t="shared" si="122"/>
        <v>X</v>
      </c>
      <c r="O873" s="2" t="str" cm="1">
        <f t="array" ref="O873">IF($O$7="N/A",$N873,INDEX($P873:$S873,$O$2))</f>
        <v>X</v>
      </c>
      <c r="P873" s="38"/>
      <c r="Q873" s="1" t="str">
        <f t="shared" si="123"/>
        <v>O</v>
      </c>
      <c r="R873" s="38"/>
      <c r="S873" s="38"/>
      <c r="T873" s="8" t="str">
        <f t="shared" si="121"/>
        <v>O</v>
      </c>
      <c r="U873" s="8" t="e">
        <f t="shared" si="124"/>
        <v>#VALUE!</v>
      </c>
      <c r="V873" s="8" t="e">
        <f t="shared" si="125"/>
        <v>#VALUE!</v>
      </c>
      <c r="X873" s="4" t="str">
        <f t="shared" si="127"/>
        <v/>
      </c>
      <c r="Y873" s="4" t="str">
        <f t="shared" si="128"/>
        <v/>
      </c>
      <c r="Z873" s="4" t="str">
        <f t="shared" si="128"/>
        <v/>
      </c>
      <c r="AA873" s="4" t="str">
        <f t="shared" si="128"/>
        <v/>
      </c>
      <c r="AB873" s="4" t="str">
        <f t="shared" si="128"/>
        <v/>
      </c>
      <c r="AC873" s="4" t="str">
        <f t="shared" si="128"/>
        <v/>
      </c>
      <c r="AD873" s="4" t="str">
        <f t="shared" si="128"/>
        <v/>
      </c>
      <c r="AE873" s="4" t="str">
        <f t="shared" si="128"/>
        <v/>
      </c>
      <c r="AF873" s="4" t="str">
        <f t="shared" si="128"/>
        <v/>
      </c>
      <c r="AG873" s="4" t="str">
        <f t="shared" si="128"/>
        <v/>
      </c>
    </row>
    <row r="874" spans="1:33">
      <c r="A874" s="6">
        <f t="shared" si="126"/>
        <v>867</v>
      </c>
      <c r="B874" s="36">
        <f>TABLE!E868</f>
        <v>0</v>
      </c>
      <c r="C874" s="36">
        <f>TABLE!F868</f>
        <v>0</v>
      </c>
      <c r="D874" s="155">
        <f>TABLE!S868</f>
        <v>0</v>
      </c>
      <c r="E874" s="176" t="e">
        <f>INDEX(기업의이해[description],MATCH(B874,기업의이해[name],0))</f>
        <v>#N/A</v>
      </c>
      <c r="F874" s="179">
        <f>+TABLE!U868</f>
        <v>0</v>
      </c>
      <c r="G874" s="177" t="str">
        <f>TEXT(TABLE!R868,"0000-00-00")</f>
        <v>0000-00-00</v>
      </c>
      <c r="H874" s="59">
        <f>+TABLE!J868</f>
        <v>0</v>
      </c>
      <c r="I874" s="59">
        <f>+TABLE!K868</f>
        <v>0</v>
      </c>
      <c r="J874" s="59">
        <f>+TABLE!M868</f>
        <v>0</v>
      </c>
      <c r="K874" s="156">
        <f>+TABLE!P868</f>
        <v>0</v>
      </c>
      <c r="L874" s="156">
        <f>+TABLE!Q868</f>
        <v>0</v>
      </c>
      <c r="M874" s="138" t="str">
        <f>IFERROR(IF(MATCH($C874,'1. 개요'!$C$68:$C$78,0)&gt;0,"O"),"X")</f>
        <v>X</v>
      </c>
      <c r="N874" s="8" t="str">
        <f t="shared" si="122"/>
        <v>X</v>
      </c>
      <c r="O874" s="2" t="str" cm="1">
        <f t="array" ref="O874">IF($O$7="N/A",$N874,INDEX($P874:$S874,$O$2))</f>
        <v>X</v>
      </c>
      <c r="P874" s="38"/>
      <c r="Q874" s="1" t="str">
        <f t="shared" si="123"/>
        <v>O</v>
      </c>
      <c r="R874" s="38"/>
      <c r="S874" s="38"/>
      <c r="T874" s="8" t="str">
        <f t="shared" si="121"/>
        <v>O</v>
      </c>
      <c r="U874" s="8" t="e">
        <f t="shared" si="124"/>
        <v>#VALUE!</v>
      </c>
      <c r="V874" s="8" t="e">
        <f t="shared" si="125"/>
        <v>#VALUE!</v>
      </c>
      <c r="X874" s="4" t="str">
        <f t="shared" si="127"/>
        <v/>
      </c>
      <c r="Y874" s="4" t="str">
        <f t="shared" si="128"/>
        <v/>
      </c>
      <c r="Z874" s="4" t="str">
        <f t="shared" si="128"/>
        <v/>
      </c>
      <c r="AA874" s="4" t="str">
        <f t="shared" si="128"/>
        <v/>
      </c>
      <c r="AB874" s="4" t="str">
        <f t="shared" si="128"/>
        <v/>
      </c>
      <c r="AC874" s="4" t="str">
        <f t="shared" si="128"/>
        <v/>
      </c>
      <c r="AD874" s="4" t="str">
        <f t="shared" si="128"/>
        <v/>
      </c>
      <c r="AE874" s="4" t="str">
        <f t="shared" si="128"/>
        <v/>
      </c>
      <c r="AF874" s="4" t="str">
        <f t="shared" si="128"/>
        <v/>
      </c>
      <c r="AG874" s="4" t="str">
        <f t="shared" si="128"/>
        <v/>
      </c>
    </row>
    <row r="875" spans="1:33">
      <c r="A875" s="137">
        <f t="shared" si="126"/>
        <v>868</v>
      </c>
      <c r="B875" s="36">
        <f>TABLE!E869</f>
        <v>0</v>
      </c>
      <c r="C875" s="36">
        <f>TABLE!F869</f>
        <v>0</v>
      </c>
      <c r="D875" s="155">
        <f>TABLE!S869</f>
        <v>0</v>
      </c>
      <c r="E875" s="176" t="e">
        <f>INDEX(기업의이해[description],MATCH(B875,기업의이해[name],0))</f>
        <v>#N/A</v>
      </c>
      <c r="F875" s="179">
        <f>+TABLE!U869</f>
        <v>0</v>
      </c>
      <c r="G875" s="177" t="str">
        <f>TEXT(TABLE!R869,"0000-00-00")</f>
        <v>0000-00-00</v>
      </c>
      <c r="H875" s="59">
        <f>+TABLE!J869</f>
        <v>0</v>
      </c>
      <c r="I875" s="59">
        <f>+TABLE!K869</f>
        <v>0</v>
      </c>
      <c r="J875" s="59">
        <f>+TABLE!M869</f>
        <v>0</v>
      </c>
      <c r="K875" s="156">
        <f>+TABLE!P869</f>
        <v>0</v>
      </c>
      <c r="L875" s="156">
        <f>+TABLE!Q869</f>
        <v>0</v>
      </c>
      <c r="M875" s="138" t="str">
        <f>IFERROR(IF(MATCH($C875,'1. 개요'!$C$68:$C$78,0)&gt;0,"O"),"X")</f>
        <v>X</v>
      </c>
      <c r="N875" s="8" t="str">
        <f t="shared" si="122"/>
        <v>X</v>
      </c>
      <c r="O875" s="2" t="str" cm="1">
        <f t="array" ref="O875">IF($O$7="N/A",$N875,INDEX($P875:$S875,$O$2))</f>
        <v>X</v>
      </c>
      <c r="P875" s="38"/>
      <c r="Q875" s="1" t="str">
        <f t="shared" si="123"/>
        <v>O</v>
      </c>
      <c r="R875" s="38"/>
      <c r="S875" s="38"/>
      <c r="T875" s="8" t="str">
        <f t="shared" si="121"/>
        <v>O</v>
      </c>
      <c r="U875" s="8" t="e">
        <f t="shared" si="124"/>
        <v>#VALUE!</v>
      </c>
      <c r="V875" s="8" t="e">
        <f t="shared" si="125"/>
        <v>#VALUE!</v>
      </c>
      <c r="X875" s="4" t="str">
        <f t="shared" si="127"/>
        <v/>
      </c>
      <c r="Y875" s="4" t="str">
        <f t="shared" si="128"/>
        <v/>
      </c>
      <c r="Z875" s="4" t="str">
        <f t="shared" si="128"/>
        <v/>
      </c>
      <c r="AA875" s="4" t="str">
        <f t="shared" si="128"/>
        <v/>
      </c>
      <c r="AB875" s="4" t="str">
        <f t="shared" si="128"/>
        <v/>
      </c>
      <c r="AC875" s="4" t="str">
        <f t="shared" si="128"/>
        <v/>
      </c>
      <c r="AD875" s="4" t="str">
        <f t="shared" si="128"/>
        <v/>
      </c>
      <c r="AE875" s="4" t="str">
        <f t="shared" si="128"/>
        <v/>
      </c>
      <c r="AF875" s="4" t="str">
        <f t="shared" si="128"/>
        <v/>
      </c>
      <c r="AG875" s="4" t="str">
        <f t="shared" si="128"/>
        <v/>
      </c>
    </row>
    <row r="876" spans="1:33">
      <c r="A876" s="137">
        <f t="shared" si="126"/>
        <v>869</v>
      </c>
      <c r="B876" s="36">
        <f>TABLE!E870</f>
        <v>0</v>
      </c>
      <c r="C876" s="36">
        <f>TABLE!F870</f>
        <v>0</v>
      </c>
      <c r="D876" s="155">
        <f>TABLE!S870</f>
        <v>0</v>
      </c>
      <c r="E876" s="176" t="e">
        <f>INDEX(기업의이해[description],MATCH(B876,기업의이해[name],0))</f>
        <v>#N/A</v>
      </c>
      <c r="F876" s="179">
        <f>+TABLE!U870</f>
        <v>0</v>
      </c>
      <c r="G876" s="177" t="str">
        <f>TEXT(TABLE!R870,"0000-00-00")</f>
        <v>0000-00-00</v>
      </c>
      <c r="H876" s="59">
        <f>+TABLE!J870</f>
        <v>0</v>
      </c>
      <c r="I876" s="59">
        <f>+TABLE!K870</f>
        <v>0</v>
      </c>
      <c r="J876" s="59">
        <f>+TABLE!M870</f>
        <v>0</v>
      </c>
      <c r="K876" s="156">
        <f>+TABLE!P870</f>
        <v>0</v>
      </c>
      <c r="L876" s="156">
        <f>+TABLE!Q870</f>
        <v>0</v>
      </c>
      <c r="M876" s="138" t="str">
        <f>IFERROR(IF(MATCH($C876,'1. 개요'!$C$68:$C$78,0)&gt;0,"O"),"X")</f>
        <v>X</v>
      </c>
      <c r="N876" s="8" t="str">
        <f t="shared" si="122"/>
        <v>X</v>
      </c>
      <c r="O876" s="2" t="str" cm="1">
        <f t="array" ref="O876">IF($O$7="N/A",$N876,INDEX($P876:$S876,$O$2))</f>
        <v>X</v>
      </c>
      <c r="P876" s="38"/>
      <c r="Q876" s="1" t="str">
        <f t="shared" si="123"/>
        <v>O</v>
      </c>
      <c r="R876" s="38"/>
      <c r="S876" s="38"/>
      <c r="T876" s="8" t="str">
        <f t="shared" si="121"/>
        <v>O</v>
      </c>
      <c r="U876" s="8" t="e">
        <f t="shared" si="124"/>
        <v>#VALUE!</v>
      </c>
      <c r="V876" s="8" t="e">
        <f t="shared" si="125"/>
        <v>#VALUE!</v>
      </c>
      <c r="X876" s="4" t="str">
        <f t="shared" si="127"/>
        <v/>
      </c>
      <c r="Y876" s="4" t="str">
        <f t="shared" si="128"/>
        <v/>
      </c>
      <c r="Z876" s="4" t="str">
        <f t="shared" si="128"/>
        <v/>
      </c>
      <c r="AA876" s="4" t="str">
        <f t="shared" si="128"/>
        <v/>
      </c>
      <c r="AB876" s="4" t="str">
        <f t="shared" si="128"/>
        <v/>
      </c>
      <c r="AC876" s="4" t="str">
        <f t="shared" si="128"/>
        <v/>
      </c>
      <c r="AD876" s="4" t="str">
        <f t="shared" si="128"/>
        <v/>
      </c>
      <c r="AE876" s="4" t="str">
        <f t="shared" si="128"/>
        <v/>
      </c>
      <c r="AF876" s="4" t="str">
        <f t="shared" si="128"/>
        <v/>
      </c>
      <c r="AG876" s="4" t="str">
        <f t="shared" si="128"/>
        <v/>
      </c>
    </row>
    <row r="877" spans="1:33">
      <c r="A877" s="6">
        <f t="shared" si="126"/>
        <v>870</v>
      </c>
      <c r="B877" s="36">
        <f>TABLE!E871</f>
        <v>0</v>
      </c>
      <c r="C877" s="36">
        <f>TABLE!F871</f>
        <v>0</v>
      </c>
      <c r="D877" s="155">
        <f>TABLE!S871</f>
        <v>0</v>
      </c>
      <c r="E877" s="176" t="e">
        <f>INDEX(기업의이해[description],MATCH(B877,기업의이해[name],0))</f>
        <v>#N/A</v>
      </c>
      <c r="F877" s="179">
        <f>+TABLE!U871</f>
        <v>0</v>
      </c>
      <c r="G877" s="177" t="str">
        <f>TEXT(TABLE!R871,"0000-00-00")</f>
        <v>0000-00-00</v>
      </c>
      <c r="H877" s="59">
        <f>+TABLE!J871</f>
        <v>0</v>
      </c>
      <c r="I877" s="59">
        <f>+TABLE!K871</f>
        <v>0</v>
      </c>
      <c r="J877" s="59">
        <f>+TABLE!M871</f>
        <v>0</v>
      </c>
      <c r="K877" s="156">
        <f>+TABLE!P871</f>
        <v>0</v>
      </c>
      <c r="L877" s="156">
        <f>+TABLE!Q871</f>
        <v>0</v>
      </c>
      <c r="M877" s="138" t="str">
        <f>IFERROR(IF(MATCH($C877,'1. 개요'!$C$68:$C$78,0)&gt;0,"O"),"X")</f>
        <v>X</v>
      </c>
      <c r="N877" s="8" t="str">
        <f t="shared" si="122"/>
        <v>X</v>
      </c>
      <c r="O877" s="2" t="str" cm="1">
        <f t="array" ref="O877">IF($O$7="N/A",$N877,INDEX($P877:$S877,$O$2))</f>
        <v>X</v>
      </c>
      <c r="P877" s="38"/>
      <c r="Q877" s="1" t="str">
        <f t="shared" si="123"/>
        <v>O</v>
      </c>
      <c r="R877" s="38"/>
      <c r="S877" s="38"/>
      <c r="T877" s="8" t="str">
        <f t="shared" si="121"/>
        <v>O</v>
      </c>
      <c r="U877" s="8" t="e">
        <f t="shared" si="124"/>
        <v>#VALUE!</v>
      </c>
      <c r="V877" s="8" t="e">
        <f t="shared" si="125"/>
        <v>#VALUE!</v>
      </c>
      <c r="X877" s="4" t="str">
        <f t="shared" si="127"/>
        <v/>
      </c>
      <c r="Y877" s="4" t="str">
        <f t="shared" si="128"/>
        <v/>
      </c>
      <c r="Z877" s="4" t="str">
        <f t="shared" si="128"/>
        <v/>
      </c>
      <c r="AA877" s="4" t="str">
        <f t="shared" si="128"/>
        <v/>
      </c>
      <c r="AB877" s="4" t="str">
        <f t="shared" si="128"/>
        <v/>
      </c>
      <c r="AC877" s="4" t="str">
        <f t="shared" si="128"/>
        <v/>
      </c>
      <c r="AD877" s="4" t="str">
        <f t="shared" si="128"/>
        <v/>
      </c>
      <c r="AE877" s="4" t="str">
        <f t="shared" si="128"/>
        <v/>
      </c>
      <c r="AF877" s="4" t="str">
        <f t="shared" si="128"/>
        <v/>
      </c>
      <c r="AG877" s="4" t="str">
        <f t="shared" si="128"/>
        <v/>
      </c>
    </row>
    <row r="878" spans="1:33">
      <c r="A878" s="6">
        <f t="shared" si="126"/>
        <v>871</v>
      </c>
      <c r="B878" s="36">
        <f>TABLE!E872</f>
        <v>0</v>
      </c>
      <c r="C878" s="36">
        <f>TABLE!F872</f>
        <v>0</v>
      </c>
      <c r="D878" s="155">
        <f>TABLE!S872</f>
        <v>0</v>
      </c>
      <c r="E878" s="176" t="e">
        <f>INDEX(기업의이해[description],MATCH(B878,기업의이해[name],0))</f>
        <v>#N/A</v>
      </c>
      <c r="F878" s="179">
        <f>+TABLE!U872</f>
        <v>0</v>
      </c>
      <c r="G878" s="177" t="str">
        <f>TEXT(TABLE!R872,"0000-00-00")</f>
        <v>0000-00-00</v>
      </c>
      <c r="H878" s="59">
        <f>+TABLE!J872</f>
        <v>0</v>
      </c>
      <c r="I878" s="59">
        <f>+TABLE!K872</f>
        <v>0</v>
      </c>
      <c r="J878" s="59">
        <f>+TABLE!M872</f>
        <v>0</v>
      </c>
      <c r="K878" s="156">
        <f>+TABLE!P872</f>
        <v>0</v>
      </c>
      <c r="L878" s="156">
        <f>+TABLE!Q872</f>
        <v>0</v>
      </c>
      <c r="M878" s="138" t="str">
        <f>IFERROR(IF(MATCH($C878,'1. 개요'!$C$68:$C$78,0)&gt;0,"O"),"X")</f>
        <v>X</v>
      </c>
      <c r="N878" s="8" t="str">
        <f t="shared" si="122"/>
        <v>X</v>
      </c>
      <c r="O878" s="2" t="str" cm="1">
        <f t="array" ref="O878">IF($O$7="N/A",$N878,INDEX($P878:$S878,$O$2))</f>
        <v>X</v>
      </c>
      <c r="P878" s="38"/>
      <c r="Q878" s="1" t="str">
        <f t="shared" si="123"/>
        <v>O</v>
      </c>
      <c r="R878" s="38"/>
      <c r="S878" s="38"/>
      <c r="T878" s="8" t="str">
        <f t="shared" si="121"/>
        <v>O</v>
      </c>
      <c r="U878" s="8" t="e">
        <f t="shared" si="124"/>
        <v>#VALUE!</v>
      </c>
      <c r="V878" s="8" t="e">
        <f t="shared" si="125"/>
        <v>#VALUE!</v>
      </c>
      <c r="X878" s="4" t="str">
        <f t="shared" si="127"/>
        <v/>
      </c>
      <c r="Y878" s="4" t="str">
        <f t="shared" si="128"/>
        <v/>
      </c>
      <c r="Z878" s="4" t="str">
        <f t="shared" si="128"/>
        <v/>
      </c>
      <c r="AA878" s="4" t="str">
        <f t="shared" si="128"/>
        <v/>
      </c>
      <c r="AB878" s="4" t="str">
        <f t="shared" si="128"/>
        <v/>
      </c>
      <c r="AC878" s="4" t="str">
        <f t="shared" si="128"/>
        <v/>
      </c>
      <c r="AD878" s="4" t="str">
        <f t="shared" si="128"/>
        <v/>
      </c>
      <c r="AE878" s="4" t="str">
        <f t="shared" si="128"/>
        <v/>
      </c>
      <c r="AF878" s="4" t="str">
        <f t="shared" si="128"/>
        <v/>
      </c>
      <c r="AG878" s="4" t="str">
        <f t="shared" si="128"/>
        <v/>
      </c>
    </row>
    <row r="879" spans="1:33">
      <c r="A879" s="6">
        <f t="shared" si="126"/>
        <v>872</v>
      </c>
      <c r="B879" s="36">
        <f>TABLE!E873</f>
        <v>0</v>
      </c>
      <c r="C879" s="36">
        <f>TABLE!F873</f>
        <v>0</v>
      </c>
      <c r="D879" s="155">
        <f>TABLE!S873</f>
        <v>0</v>
      </c>
      <c r="E879" s="176" t="e">
        <f>INDEX(기업의이해[description],MATCH(B879,기업의이해[name],0))</f>
        <v>#N/A</v>
      </c>
      <c r="F879" s="179">
        <f>+TABLE!U873</f>
        <v>0</v>
      </c>
      <c r="G879" s="177" t="str">
        <f>TEXT(TABLE!R873,"0000-00-00")</f>
        <v>0000-00-00</v>
      </c>
      <c r="H879" s="59">
        <f>+TABLE!J873</f>
        <v>0</v>
      </c>
      <c r="I879" s="59">
        <f>+TABLE!K873</f>
        <v>0</v>
      </c>
      <c r="J879" s="59">
        <f>+TABLE!M873</f>
        <v>0</v>
      </c>
      <c r="K879" s="156">
        <f>+TABLE!P873</f>
        <v>0</v>
      </c>
      <c r="L879" s="156">
        <f>+TABLE!Q873</f>
        <v>0</v>
      </c>
      <c r="M879" s="138" t="str">
        <f>IFERROR(IF(MATCH($C879,'1. 개요'!$C$68:$C$78,0)&gt;0,"O"),"X")</f>
        <v>X</v>
      </c>
      <c r="N879" s="8" t="str">
        <f t="shared" si="122"/>
        <v>X</v>
      </c>
      <c r="O879" s="2" t="str" cm="1">
        <f t="array" ref="O879">IF($O$7="N/A",$N879,INDEX($P879:$S879,$O$2))</f>
        <v>X</v>
      </c>
      <c r="P879" s="38"/>
      <c r="Q879" s="1" t="str">
        <f t="shared" si="123"/>
        <v>O</v>
      </c>
      <c r="R879" s="38"/>
      <c r="S879" s="38"/>
      <c r="T879" s="8" t="str">
        <f t="shared" si="121"/>
        <v>O</v>
      </c>
      <c r="U879" s="8" t="e">
        <f t="shared" si="124"/>
        <v>#VALUE!</v>
      </c>
      <c r="V879" s="8" t="e">
        <f t="shared" si="125"/>
        <v>#VALUE!</v>
      </c>
      <c r="X879" s="4" t="str">
        <f t="shared" si="127"/>
        <v/>
      </c>
      <c r="Y879" s="4" t="str">
        <f t="shared" si="128"/>
        <v/>
      </c>
      <c r="Z879" s="4" t="str">
        <f t="shared" si="128"/>
        <v/>
      </c>
      <c r="AA879" s="4" t="str">
        <f t="shared" si="128"/>
        <v/>
      </c>
      <c r="AB879" s="4" t="str">
        <f t="shared" si="128"/>
        <v/>
      </c>
      <c r="AC879" s="4" t="str">
        <f t="shared" si="128"/>
        <v/>
      </c>
      <c r="AD879" s="4" t="str">
        <f t="shared" si="128"/>
        <v/>
      </c>
      <c r="AE879" s="4" t="str">
        <f t="shared" si="128"/>
        <v/>
      </c>
      <c r="AF879" s="4" t="str">
        <f t="shared" si="128"/>
        <v/>
      </c>
      <c r="AG879" s="4" t="str">
        <f t="shared" si="128"/>
        <v/>
      </c>
    </row>
    <row r="880" spans="1:33">
      <c r="A880" s="6">
        <f t="shared" si="126"/>
        <v>873</v>
      </c>
      <c r="B880" s="36">
        <f>TABLE!E874</f>
        <v>0</v>
      </c>
      <c r="C880" s="36">
        <f>TABLE!F874</f>
        <v>0</v>
      </c>
      <c r="D880" s="155">
        <f>TABLE!S874</f>
        <v>0</v>
      </c>
      <c r="E880" s="176" t="e">
        <f>INDEX(기업의이해[description],MATCH(B880,기업의이해[name],0))</f>
        <v>#N/A</v>
      </c>
      <c r="F880" s="179">
        <f>+TABLE!U874</f>
        <v>0</v>
      </c>
      <c r="G880" s="177" t="str">
        <f>TEXT(TABLE!R874,"0000-00-00")</f>
        <v>0000-00-00</v>
      </c>
      <c r="H880" s="59">
        <f>+TABLE!J874</f>
        <v>0</v>
      </c>
      <c r="I880" s="59">
        <f>+TABLE!K874</f>
        <v>0</v>
      </c>
      <c r="J880" s="59">
        <f>+TABLE!M874</f>
        <v>0</v>
      </c>
      <c r="K880" s="156">
        <f>+TABLE!P874</f>
        <v>0</v>
      </c>
      <c r="L880" s="156">
        <f>+TABLE!Q874</f>
        <v>0</v>
      </c>
      <c r="M880" s="138" t="str">
        <f>IFERROR(IF(MATCH($C880,'1. 개요'!$C$68:$C$78,0)&gt;0,"O"),"X")</f>
        <v>X</v>
      </c>
      <c r="N880" s="8" t="str">
        <f t="shared" si="122"/>
        <v>X</v>
      </c>
      <c r="O880" s="2" t="str" cm="1">
        <f t="array" ref="O880">IF($O$7="N/A",$N880,INDEX($P880:$S880,$O$2))</f>
        <v>X</v>
      </c>
      <c r="P880" s="38"/>
      <c r="Q880" s="1" t="str">
        <f t="shared" si="123"/>
        <v>O</v>
      </c>
      <c r="R880" s="38"/>
      <c r="S880" s="38"/>
      <c r="T880" s="8" t="str">
        <f t="shared" si="121"/>
        <v>O</v>
      </c>
      <c r="U880" s="8" t="e">
        <f t="shared" si="124"/>
        <v>#VALUE!</v>
      </c>
      <c r="V880" s="8" t="e">
        <f t="shared" si="125"/>
        <v>#VALUE!</v>
      </c>
      <c r="X880" s="4" t="str">
        <f t="shared" si="127"/>
        <v/>
      </c>
      <c r="Y880" s="4" t="str">
        <f t="shared" si="128"/>
        <v/>
      </c>
      <c r="Z880" s="4" t="str">
        <f t="shared" si="128"/>
        <v/>
      </c>
      <c r="AA880" s="4" t="str">
        <f t="shared" si="128"/>
        <v/>
      </c>
      <c r="AB880" s="4" t="str">
        <f t="shared" si="128"/>
        <v/>
      </c>
      <c r="AC880" s="4" t="str">
        <f t="shared" si="128"/>
        <v/>
      </c>
      <c r="AD880" s="4" t="str">
        <f t="shared" si="128"/>
        <v/>
      </c>
      <c r="AE880" s="4" t="str">
        <f t="shared" si="128"/>
        <v/>
      </c>
      <c r="AF880" s="4" t="str">
        <f t="shared" si="128"/>
        <v/>
      </c>
      <c r="AG880" s="4" t="str">
        <f t="shared" si="128"/>
        <v/>
      </c>
    </row>
    <row r="881" spans="1:33">
      <c r="A881" s="6">
        <f t="shared" si="126"/>
        <v>874</v>
      </c>
      <c r="B881" s="36">
        <f>TABLE!E875</f>
        <v>0</v>
      </c>
      <c r="C881" s="36">
        <f>TABLE!F875</f>
        <v>0</v>
      </c>
      <c r="D881" s="155">
        <f>TABLE!S875</f>
        <v>0</v>
      </c>
      <c r="E881" s="176" t="e">
        <f>INDEX(기업의이해[description],MATCH(B881,기업의이해[name],0))</f>
        <v>#N/A</v>
      </c>
      <c r="F881" s="179">
        <f>+TABLE!U875</f>
        <v>0</v>
      </c>
      <c r="G881" s="177" t="str">
        <f>TEXT(TABLE!R875,"0000-00-00")</f>
        <v>0000-00-00</v>
      </c>
      <c r="H881" s="59">
        <f>+TABLE!J875</f>
        <v>0</v>
      </c>
      <c r="I881" s="59">
        <f>+TABLE!K875</f>
        <v>0</v>
      </c>
      <c r="J881" s="59">
        <f>+TABLE!M875</f>
        <v>0</v>
      </c>
      <c r="K881" s="156">
        <f>+TABLE!P875</f>
        <v>0</v>
      </c>
      <c r="L881" s="156">
        <f>+TABLE!Q875</f>
        <v>0</v>
      </c>
      <c r="M881" s="138" t="str">
        <f>IFERROR(IF(MATCH($C881,'1. 개요'!$C$68:$C$78,0)&gt;0,"O"),"X")</f>
        <v>X</v>
      </c>
      <c r="N881" s="8" t="str">
        <f t="shared" si="122"/>
        <v>X</v>
      </c>
      <c r="O881" s="2" t="str" cm="1">
        <f t="array" ref="O881">IF($O$7="N/A",$N881,INDEX($P881:$S881,$O$2))</f>
        <v>X</v>
      </c>
      <c r="P881" s="38"/>
      <c r="Q881" s="1" t="str">
        <f t="shared" si="123"/>
        <v>O</v>
      </c>
      <c r="R881" s="38"/>
      <c r="S881" s="38"/>
      <c r="T881" s="8" t="str">
        <f t="shared" si="121"/>
        <v>O</v>
      </c>
      <c r="U881" s="8" t="e">
        <f t="shared" si="124"/>
        <v>#VALUE!</v>
      </c>
      <c r="V881" s="8" t="e">
        <f t="shared" si="125"/>
        <v>#VALUE!</v>
      </c>
      <c r="X881" s="4" t="str">
        <f t="shared" si="127"/>
        <v/>
      </c>
      <c r="Y881" s="4" t="str">
        <f t="shared" si="128"/>
        <v/>
      </c>
      <c r="Z881" s="4" t="str">
        <f t="shared" si="128"/>
        <v/>
      </c>
      <c r="AA881" s="4" t="str">
        <f t="shared" si="128"/>
        <v/>
      </c>
      <c r="AB881" s="4" t="str">
        <f t="shared" si="128"/>
        <v/>
      </c>
      <c r="AC881" s="4" t="str">
        <f t="shared" si="128"/>
        <v/>
      </c>
      <c r="AD881" s="4" t="str">
        <f t="shared" si="128"/>
        <v/>
      </c>
      <c r="AE881" s="4" t="str">
        <f t="shared" si="128"/>
        <v/>
      </c>
      <c r="AF881" s="4" t="str">
        <f t="shared" si="128"/>
        <v/>
      </c>
      <c r="AG881" s="4" t="str">
        <f t="shared" si="128"/>
        <v/>
      </c>
    </row>
    <row r="882" spans="1:33">
      <c r="A882" s="6">
        <f t="shared" si="126"/>
        <v>875</v>
      </c>
      <c r="B882" s="36">
        <f>TABLE!E876</f>
        <v>0</v>
      </c>
      <c r="C882" s="36">
        <f>TABLE!F876</f>
        <v>0</v>
      </c>
      <c r="D882" s="155">
        <f>TABLE!S876</f>
        <v>0</v>
      </c>
      <c r="E882" s="176" t="e">
        <f>INDEX(기업의이해[description],MATCH(B882,기업의이해[name],0))</f>
        <v>#N/A</v>
      </c>
      <c r="F882" s="179">
        <f>+TABLE!U876</f>
        <v>0</v>
      </c>
      <c r="G882" s="177" t="str">
        <f>TEXT(TABLE!R876,"0000-00-00")</f>
        <v>0000-00-00</v>
      </c>
      <c r="H882" s="59">
        <f>+TABLE!J876</f>
        <v>0</v>
      </c>
      <c r="I882" s="59">
        <f>+TABLE!K876</f>
        <v>0</v>
      </c>
      <c r="J882" s="59">
        <f>+TABLE!M876</f>
        <v>0</v>
      </c>
      <c r="K882" s="156">
        <f>+TABLE!P876</f>
        <v>0</v>
      </c>
      <c r="L882" s="156">
        <f>+TABLE!Q876</f>
        <v>0</v>
      </c>
      <c r="M882" s="138" t="str">
        <f>IFERROR(IF(MATCH($C882,'1. 개요'!$C$68:$C$78,0)&gt;0,"O"),"X")</f>
        <v>X</v>
      </c>
      <c r="N882" s="8" t="str">
        <f t="shared" si="122"/>
        <v>X</v>
      </c>
      <c r="O882" s="2" t="str" cm="1">
        <f t="array" ref="O882">IF($O$7="N/A",$N882,INDEX($P882:$S882,$O$2))</f>
        <v>X</v>
      </c>
      <c r="P882" s="38"/>
      <c r="Q882" s="1" t="str">
        <f t="shared" si="123"/>
        <v>O</v>
      </c>
      <c r="R882" s="38"/>
      <c r="S882" s="38"/>
      <c r="T882" s="8" t="str">
        <f t="shared" si="121"/>
        <v>O</v>
      </c>
      <c r="U882" s="8" t="e">
        <f t="shared" si="124"/>
        <v>#VALUE!</v>
      </c>
      <c r="V882" s="8" t="e">
        <f t="shared" si="125"/>
        <v>#VALUE!</v>
      </c>
      <c r="X882" s="4" t="str">
        <f t="shared" si="127"/>
        <v/>
      </c>
      <c r="Y882" s="4" t="str">
        <f t="shared" si="128"/>
        <v/>
      </c>
      <c r="Z882" s="4" t="str">
        <f t="shared" si="128"/>
        <v/>
      </c>
      <c r="AA882" s="4" t="str">
        <f t="shared" si="128"/>
        <v/>
      </c>
      <c r="AB882" s="4" t="str">
        <f t="shared" si="128"/>
        <v/>
      </c>
      <c r="AC882" s="4" t="str">
        <f t="shared" si="128"/>
        <v/>
      </c>
      <c r="AD882" s="4" t="str">
        <f t="shared" si="128"/>
        <v/>
      </c>
      <c r="AE882" s="4" t="str">
        <f t="shared" si="128"/>
        <v/>
      </c>
      <c r="AF882" s="4" t="str">
        <f t="shared" si="128"/>
        <v/>
      </c>
      <c r="AG882" s="4" t="str">
        <f t="shared" si="128"/>
        <v/>
      </c>
    </row>
    <row r="883" spans="1:33">
      <c r="A883" s="137">
        <f t="shared" si="126"/>
        <v>876</v>
      </c>
      <c r="B883" s="36">
        <f>TABLE!E877</f>
        <v>0</v>
      </c>
      <c r="C883" s="36">
        <f>TABLE!F877</f>
        <v>0</v>
      </c>
      <c r="D883" s="155">
        <f>TABLE!S877</f>
        <v>0</v>
      </c>
      <c r="E883" s="176" t="e">
        <f>INDEX(기업의이해[description],MATCH(B883,기업의이해[name],0))</f>
        <v>#N/A</v>
      </c>
      <c r="F883" s="179">
        <f>+TABLE!U877</f>
        <v>0</v>
      </c>
      <c r="G883" s="177" t="str">
        <f>TEXT(TABLE!R877,"0000-00-00")</f>
        <v>0000-00-00</v>
      </c>
      <c r="H883" s="59">
        <f>+TABLE!J877</f>
        <v>0</v>
      </c>
      <c r="I883" s="59">
        <f>+TABLE!K877</f>
        <v>0</v>
      </c>
      <c r="J883" s="59">
        <f>+TABLE!M877</f>
        <v>0</v>
      </c>
      <c r="K883" s="156">
        <f>+TABLE!P877</f>
        <v>0</v>
      </c>
      <c r="L883" s="156">
        <f>+TABLE!Q877</f>
        <v>0</v>
      </c>
      <c r="M883" s="138" t="str">
        <f>IFERROR(IF(MATCH($C883,'1. 개요'!$C$68:$C$78,0)&gt;0,"O"),"X")</f>
        <v>X</v>
      </c>
      <c r="N883" s="8" t="str">
        <f t="shared" si="122"/>
        <v>X</v>
      </c>
      <c r="O883" s="2" t="str" cm="1">
        <f t="array" ref="O883">IF($O$7="N/A",$N883,INDEX($P883:$S883,$O$2))</f>
        <v>X</v>
      </c>
      <c r="P883" s="38"/>
      <c r="Q883" s="1" t="str">
        <f t="shared" si="123"/>
        <v>O</v>
      </c>
      <c r="R883" s="38"/>
      <c r="S883" s="38"/>
      <c r="T883" s="8" t="str">
        <f t="shared" si="121"/>
        <v>O</v>
      </c>
      <c r="U883" s="8" t="e">
        <f t="shared" si="124"/>
        <v>#VALUE!</v>
      </c>
      <c r="V883" s="8" t="e">
        <f t="shared" si="125"/>
        <v>#VALUE!</v>
      </c>
      <c r="X883" s="4" t="str">
        <f t="shared" si="127"/>
        <v/>
      </c>
      <c r="Y883" s="4" t="str">
        <f t="shared" si="128"/>
        <v/>
      </c>
      <c r="Z883" s="4" t="str">
        <f t="shared" si="128"/>
        <v/>
      </c>
      <c r="AA883" s="4" t="str">
        <f t="shared" si="128"/>
        <v/>
      </c>
      <c r="AB883" s="4" t="str">
        <f t="shared" si="128"/>
        <v/>
      </c>
      <c r="AC883" s="4" t="str">
        <f t="shared" si="128"/>
        <v/>
      </c>
      <c r="AD883" s="4" t="str">
        <f t="shared" si="128"/>
        <v/>
      </c>
      <c r="AE883" s="4" t="str">
        <f t="shared" si="128"/>
        <v/>
      </c>
      <c r="AF883" s="4" t="str">
        <f t="shared" si="128"/>
        <v/>
      </c>
      <c r="AG883" s="4" t="str">
        <f t="shared" si="128"/>
        <v/>
      </c>
    </row>
    <row r="884" spans="1:33">
      <c r="A884" s="137">
        <f t="shared" si="126"/>
        <v>877</v>
      </c>
      <c r="B884" s="36">
        <f>TABLE!E878</f>
        <v>0</v>
      </c>
      <c r="C884" s="36">
        <f>TABLE!F878</f>
        <v>0</v>
      </c>
      <c r="D884" s="155">
        <f>TABLE!S878</f>
        <v>0</v>
      </c>
      <c r="E884" s="176" t="e">
        <f>INDEX(기업의이해[description],MATCH(B884,기업의이해[name],0))</f>
        <v>#N/A</v>
      </c>
      <c r="F884" s="179">
        <f>+TABLE!U878</f>
        <v>0</v>
      </c>
      <c r="G884" s="177" t="str">
        <f>TEXT(TABLE!R878,"0000-00-00")</f>
        <v>0000-00-00</v>
      </c>
      <c r="H884" s="59">
        <f>+TABLE!J878</f>
        <v>0</v>
      </c>
      <c r="I884" s="59">
        <f>+TABLE!K878</f>
        <v>0</v>
      </c>
      <c r="J884" s="59">
        <f>+TABLE!M878</f>
        <v>0</v>
      </c>
      <c r="K884" s="156">
        <f>+TABLE!P878</f>
        <v>0</v>
      </c>
      <c r="L884" s="156">
        <f>+TABLE!Q878</f>
        <v>0</v>
      </c>
      <c r="M884" s="138" t="str">
        <f>IFERROR(IF(MATCH($C884,'1. 개요'!$C$68:$C$78,0)&gt;0,"O"),"X")</f>
        <v>X</v>
      </c>
      <c r="N884" s="8" t="str">
        <f t="shared" si="122"/>
        <v>X</v>
      </c>
      <c r="O884" s="2" t="str" cm="1">
        <f t="array" ref="O884">IF($O$7="N/A",$N884,INDEX($P884:$S884,$O$2))</f>
        <v>X</v>
      </c>
      <c r="P884" s="38"/>
      <c r="Q884" s="1" t="str">
        <f t="shared" si="123"/>
        <v>O</v>
      </c>
      <c r="R884" s="38"/>
      <c r="S884" s="38"/>
      <c r="T884" s="8" t="str">
        <f t="shared" si="121"/>
        <v>O</v>
      </c>
      <c r="U884" s="8" t="e">
        <f t="shared" si="124"/>
        <v>#VALUE!</v>
      </c>
      <c r="V884" s="8" t="e">
        <f t="shared" si="125"/>
        <v>#VALUE!</v>
      </c>
      <c r="X884" s="4" t="str">
        <f t="shared" si="127"/>
        <v/>
      </c>
      <c r="Y884" s="4" t="str">
        <f t="shared" si="128"/>
        <v/>
      </c>
      <c r="Z884" s="4" t="str">
        <f t="shared" si="128"/>
        <v/>
      </c>
      <c r="AA884" s="4" t="str">
        <f t="shared" si="128"/>
        <v/>
      </c>
      <c r="AB884" s="4" t="str">
        <f t="shared" si="128"/>
        <v/>
      </c>
      <c r="AC884" s="4" t="str">
        <f t="shared" si="128"/>
        <v/>
      </c>
      <c r="AD884" s="4" t="str">
        <f t="shared" si="128"/>
        <v/>
      </c>
      <c r="AE884" s="4" t="str">
        <f t="shared" si="128"/>
        <v/>
      </c>
      <c r="AF884" s="4" t="str">
        <f t="shared" si="128"/>
        <v/>
      </c>
      <c r="AG884" s="4" t="str">
        <f t="shared" si="128"/>
        <v/>
      </c>
    </row>
    <row r="885" spans="1:33">
      <c r="A885" s="6">
        <f t="shared" si="126"/>
        <v>878</v>
      </c>
      <c r="B885" s="36">
        <f>TABLE!E879</f>
        <v>0</v>
      </c>
      <c r="C885" s="36">
        <f>TABLE!F879</f>
        <v>0</v>
      </c>
      <c r="D885" s="155">
        <f>TABLE!S879</f>
        <v>0</v>
      </c>
      <c r="E885" s="176" t="e">
        <f>INDEX(기업의이해[description],MATCH(B885,기업의이해[name],0))</f>
        <v>#N/A</v>
      </c>
      <c r="F885" s="179">
        <f>+TABLE!U879</f>
        <v>0</v>
      </c>
      <c r="G885" s="177" t="str">
        <f>TEXT(TABLE!R879,"0000-00-00")</f>
        <v>0000-00-00</v>
      </c>
      <c r="H885" s="59">
        <f>+TABLE!J879</f>
        <v>0</v>
      </c>
      <c r="I885" s="59">
        <f>+TABLE!K879</f>
        <v>0</v>
      </c>
      <c r="J885" s="59">
        <f>+TABLE!M879</f>
        <v>0</v>
      </c>
      <c r="K885" s="156">
        <f>+TABLE!P879</f>
        <v>0</v>
      </c>
      <c r="L885" s="156">
        <f>+TABLE!Q879</f>
        <v>0</v>
      </c>
      <c r="M885" s="138" t="str">
        <f>IFERROR(IF(MATCH($C885,'1. 개요'!$C$68:$C$78,0)&gt;0,"O"),"X")</f>
        <v>X</v>
      </c>
      <c r="N885" s="8" t="str">
        <f t="shared" si="122"/>
        <v>X</v>
      </c>
      <c r="O885" s="2" t="str" cm="1">
        <f t="array" ref="O885">IF($O$7="N/A",$N885,INDEX($P885:$S885,$O$2))</f>
        <v>X</v>
      </c>
      <c r="P885" s="38"/>
      <c r="Q885" s="1" t="str">
        <f t="shared" si="123"/>
        <v>O</v>
      </c>
      <c r="R885" s="38"/>
      <c r="S885" s="38"/>
      <c r="T885" s="8" t="str">
        <f t="shared" si="121"/>
        <v>O</v>
      </c>
      <c r="U885" s="8" t="e">
        <f t="shared" si="124"/>
        <v>#VALUE!</v>
      </c>
      <c r="V885" s="8" t="e">
        <f t="shared" si="125"/>
        <v>#VALUE!</v>
      </c>
      <c r="X885" s="4" t="str">
        <f t="shared" si="127"/>
        <v/>
      </c>
      <c r="Y885" s="4" t="str">
        <f t="shared" si="128"/>
        <v/>
      </c>
      <c r="Z885" s="4" t="str">
        <f t="shared" si="128"/>
        <v/>
      </c>
      <c r="AA885" s="4" t="str">
        <f t="shared" si="128"/>
        <v/>
      </c>
      <c r="AB885" s="4" t="str">
        <f t="shared" si="128"/>
        <v/>
      </c>
      <c r="AC885" s="4" t="str">
        <f t="shared" si="128"/>
        <v/>
      </c>
      <c r="AD885" s="4" t="str">
        <f t="shared" si="128"/>
        <v/>
      </c>
      <c r="AE885" s="4" t="str">
        <f t="shared" si="128"/>
        <v/>
      </c>
      <c r="AF885" s="4" t="str">
        <f t="shared" si="128"/>
        <v/>
      </c>
      <c r="AG885" s="4" t="str">
        <f t="shared" si="128"/>
        <v/>
      </c>
    </row>
    <row r="886" spans="1:33">
      <c r="A886" s="137">
        <f t="shared" si="126"/>
        <v>879</v>
      </c>
      <c r="B886" s="36">
        <f>TABLE!E880</f>
        <v>0</v>
      </c>
      <c r="C886" s="36">
        <f>TABLE!F880</f>
        <v>0</v>
      </c>
      <c r="D886" s="155">
        <f>TABLE!S880</f>
        <v>0</v>
      </c>
      <c r="E886" s="176" t="e">
        <f>INDEX(기업의이해[description],MATCH(B886,기업의이해[name],0))</f>
        <v>#N/A</v>
      </c>
      <c r="F886" s="179">
        <f>+TABLE!U880</f>
        <v>0</v>
      </c>
      <c r="G886" s="177" t="str">
        <f>TEXT(TABLE!R880,"0000-00-00")</f>
        <v>0000-00-00</v>
      </c>
      <c r="H886" s="59">
        <f>+TABLE!J880</f>
        <v>0</v>
      </c>
      <c r="I886" s="59">
        <f>+TABLE!K880</f>
        <v>0</v>
      </c>
      <c r="J886" s="59">
        <f>+TABLE!M880</f>
        <v>0</v>
      </c>
      <c r="K886" s="156">
        <f>+TABLE!P880</f>
        <v>0</v>
      </c>
      <c r="L886" s="156">
        <f>+TABLE!Q880</f>
        <v>0</v>
      </c>
      <c r="M886" s="138" t="str">
        <f>IFERROR(IF(MATCH($C886,'1. 개요'!$C$68:$C$78,0)&gt;0,"O"),"X")</f>
        <v>X</v>
      </c>
      <c r="N886" s="8" t="str">
        <f t="shared" si="122"/>
        <v>X</v>
      </c>
      <c r="O886" s="2" t="str" cm="1">
        <f t="array" ref="O886">IF($O$7="N/A",$N886,INDEX($P886:$S886,$O$2))</f>
        <v>X</v>
      </c>
      <c r="P886" s="38"/>
      <c r="Q886" s="1" t="str">
        <f t="shared" si="123"/>
        <v>O</v>
      </c>
      <c r="R886" s="38"/>
      <c r="S886" s="38"/>
      <c r="T886" s="8" t="str">
        <f t="shared" si="121"/>
        <v>O</v>
      </c>
      <c r="U886" s="8" t="e">
        <f t="shared" si="124"/>
        <v>#VALUE!</v>
      </c>
      <c r="V886" s="8" t="e">
        <f t="shared" si="125"/>
        <v>#VALUE!</v>
      </c>
      <c r="X886" s="4" t="str">
        <f t="shared" si="127"/>
        <v/>
      </c>
      <c r="Y886" s="4" t="str">
        <f t="shared" si="128"/>
        <v/>
      </c>
      <c r="Z886" s="4" t="str">
        <f t="shared" si="128"/>
        <v/>
      </c>
      <c r="AA886" s="4" t="str">
        <f t="shared" si="128"/>
        <v/>
      </c>
      <c r="AB886" s="4" t="str">
        <f t="shared" si="128"/>
        <v/>
      </c>
      <c r="AC886" s="4" t="str">
        <f t="shared" si="128"/>
        <v/>
      </c>
      <c r="AD886" s="4" t="str">
        <f t="shared" si="128"/>
        <v/>
      </c>
      <c r="AE886" s="4" t="str">
        <f t="shared" si="128"/>
        <v/>
      </c>
      <c r="AF886" s="4" t="str">
        <f t="shared" si="128"/>
        <v/>
      </c>
      <c r="AG886" s="4" t="str">
        <f t="shared" si="128"/>
        <v/>
      </c>
    </row>
    <row r="887" spans="1:33">
      <c r="A887" s="6">
        <f t="shared" si="126"/>
        <v>880</v>
      </c>
      <c r="B887" s="36">
        <f>TABLE!E881</f>
        <v>0</v>
      </c>
      <c r="C887" s="36">
        <f>TABLE!F881</f>
        <v>0</v>
      </c>
      <c r="D887" s="155">
        <f>TABLE!S881</f>
        <v>0</v>
      </c>
      <c r="E887" s="176" t="e">
        <f>INDEX(기업의이해[description],MATCH(B887,기업의이해[name],0))</f>
        <v>#N/A</v>
      </c>
      <c r="F887" s="179">
        <f>+TABLE!U881</f>
        <v>0</v>
      </c>
      <c r="G887" s="177" t="str">
        <f>TEXT(TABLE!R881,"0000-00-00")</f>
        <v>0000-00-00</v>
      </c>
      <c r="H887" s="59">
        <f>+TABLE!J881</f>
        <v>0</v>
      </c>
      <c r="I887" s="59">
        <f>+TABLE!K881</f>
        <v>0</v>
      </c>
      <c r="J887" s="59">
        <f>+TABLE!M881</f>
        <v>0</v>
      </c>
      <c r="K887" s="156">
        <f>+TABLE!P881</f>
        <v>0</v>
      </c>
      <c r="L887" s="156">
        <f>+TABLE!Q881</f>
        <v>0</v>
      </c>
      <c r="M887" s="138" t="str">
        <f>IFERROR(IF(MATCH($C887,'1. 개요'!$C$68:$C$78,0)&gt;0,"O"),"X")</f>
        <v>X</v>
      </c>
      <c r="N887" s="8" t="str">
        <f t="shared" si="122"/>
        <v>X</v>
      </c>
      <c r="O887" s="2" t="str" cm="1">
        <f t="array" ref="O887">IF($O$7="N/A",$N887,INDEX($P887:$S887,$O$2))</f>
        <v>X</v>
      </c>
      <c r="P887" s="38"/>
      <c r="Q887" s="1" t="str">
        <f t="shared" si="123"/>
        <v>O</v>
      </c>
      <c r="R887" s="38"/>
      <c r="S887" s="38"/>
      <c r="T887" s="8" t="str">
        <f t="shared" si="121"/>
        <v>O</v>
      </c>
      <c r="U887" s="8" t="e">
        <f t="shared" si="124"/>
        <v>#VALUE!</v>
      </c>
      <c r="V887" s="8" t="e">
        <f t="shared" si="125"/>
        <v>#VALUE!</v>
      </c>
      <c r="X887" s="4" t="str">
        <f t="shared" si="127"/>
        <v/>
      </c>
      <c r="Y887" s="4" t="str">
        <f t="shared" si="128"/>
        <v/>
      </c>
      <c r="Z887" s="4" t="str">
        <f t="shared" si="128"/>
        <v/>
      </c>
      <c r="AA887" s="4" t="str">
        <f t="shared" si="128"/>
        <v/>
      </c>
      <c r="AB887" s="4" t="str">
        <f t="shared" si="128"/>
        <v/>
      </c>
      <c r="AC887" s="4" t="str">
        <f t="shared" si="128"/>
        <v/>
      </c>
      <c r="AD887" s="4" t="str">
        <f t="shared" si="128"/>
        <v/>
      </c>
      <c r="AE887" s="4" t="str">
        <f t="shared" si="128"/>
        <v/>
      </c>
      <c r="AF887" s="4" t="str">
        <f t="shared" si="128"/>
        <v/>
      </c>
      <c r="AG887" s="4" t="str">
        <f t="shared" si="128"/>
        <v/>
      </c>
    </row>
    <row r="888" spans="1:33">
      <c r="A888" s="6">
        <f t="shared" si="126"/>
        <v>881</v>
      </c>
      <c r="B888" s="36">
        <f>TABLE!E882</f>
        <v>0</v>
      </c>
      <c r="C888" s="36">
        <f>TABLE!F882</f>
        <v>0</v>
      </c>
      <c r="D888" s="155">
        <f>TABLE!S882</f>
        <v>0</v>
      </c>
      <c r="E888" s="176" t="e">
        <f>INDEX(기업의이해[description],MATCH(B888,기업의이해[name],0))</f>
        <v>#N/A</v>
      </c>
      <c r="F888" s="179">
        <f>+TABLE!U882</f>
        <v>0</v>
      </c>
      <c r="G888" s="177" t="str">
        <f>TEXT(TABLE!R882,"0000-00-00")</f>
        <v>0000-00-00</v>
      </c>
      <c r="H888" s="59">
        <f>+TABLE!J882</f>
        <v>0</v>
      </c>
      <c r="I888" s="59">
        <f>+TABLE!K882</f>
        <v>0</v>
      </c>
      <c r="J888" s="59">
        <f>+TABLE!M882</f>
        <v>0</v>
      </c>
      <c r="K888" s="156">
        <f>+TABLE!P882</f>
        <v>0</v>
      </c>
      <c r="L888" s="156">
        <f>+TABLE!Q882</f>
        <v>0</v>
      </c>
      <c r="M888" s="138" t="str">
        <f>IFERROR(IF(MATCH($C888,'1. 개요'!$C$68:$C$78,0)&gt;0,"O"),"X")</f>
        <v>X</v>
      </c>
      <c r="N888" s="8" t="str">
        <f t="shared" si="122"/>
        <v>X</v>
      </c>
      <c r="O888" s="2" t="str" cm="1">
        <f t="array" ref="O888">IF($O$7="N/A",$N888,INDEX($P888:$S888,$O$2))</f>
        <v>X</v>
      </c>
      <c r="P888" s="38"/>
      <c r="Q888" s="1" t="str">
        <f t="shared" si="123"/>
        <v>O</v>
      </c>
      <c r="R888" s="38"/>
      <c r="S888" s="38"/>
      <c r="T888" s="8" t="str">
        <f t="shared" si="121"/>
        <v>O</v>
      </c>
      <c r="U888" s="8" t="e">
        <f t="shared" si="124"/>
        <v>#VALUE!</v>
      </c>
      <c r="V888" s="8" t="e">
        <f t="shared" si="125"/>
        <v>#VALUE!</v>
      </c>
      <c r="X888" s="4" t="str">
        <f t="shared" si="127"/>
        <v/>
      </c>
      <c r="Y888" s="4" t="str">
        <f t="shared" si="128"/>
        <v/>
      </c>
      <c r="Z888" s="4" t="str">
        <f t="shared" si="128"/>
        <v/>
      </c>
      <c r="AA888" s="4" t="str">
        <f t="shared" si="128"/>
        <v/>
      </c>
      <c r="AB888" s="4" t="str">
        <f t="shared" si="128"/>
        <v/>
      </c>
      <c r="AC888" s="4" t="str">
        <f t="shared" si="128"/>
        <v/>
      </c>
      <c r="AD888" s="4" t="str">
        <f t="shared" si="128"/>
        <v/>
      </c>
      <c r="AE888" s="4" t="str">
        <f t="shared" si="128"/>
        <v/>
      </c>
      <c r="AF888" s="4" t="str">
        <f t="shared" si="128"/>
        <v/>
      </c>
      <c r="AG888" s="4" t="str">
        <f t="shared" si="128"/>
        <v/>
      </c>
    </row>
    <row r="889" spans="1:33">
      <c r="A889" s="6">
        <f t="shared" si="126"/>
        <v>882</v>
      </c>
      <c r="B889" s="36">
        <f>TABLE!E883</f>
        <v>0</v>
      </c>
      <c r="C889" s="36">
        <f>TABLE!F883</f>
        <v>0</v>
      </c>
      <c r="D889" s="155">
        <f>TABLE!S883</f>
        <v>0</v>
      </c>
      <c r="E889" s="176" t="e">
        <f>INDEX(기업의이해[description],MATCH(B889,기업의이해[name],0))</f>
        <v>#N/A</v>
      </c>
      <c r="F889" s="179">
        <f>+TABLE!U883</f>
        <v>0</v>
      </c>
      <c r="G889" s="177" t="str">
        <f>TEXT(TABLE!R883,"0000-00-00")</f>
        <v>0000-00-00</v>
      </c>
      <c r="H889" s="59">
        <f>+TABLE!J883</f>
        <v>0</v>
      </c>
      <c r="I889" s="59">
        <f>+TABLE!K883</f>
        <v>0</v>
      </c>
      <c r="J889" s="59">
        <f>+TABLE!M883</f>
        <v>0</v>
      </c>
      <c r="K889" s="156">
        <f>+TABLE!P883</f>
        <v>0</v>
      </c>
      <c r="L889" s="156">
        <f>+TABLE!Q883</f>
        <v>0</v>
      </c>
      <c r="M889" s="138" t="str">
        <f>IFERROR(IF(MATCH($C889,'1. 개요'!$C$68:$C$78,0)&gt;0,"O"),"X")</f>
        <v>X</v>
      </c>
      <c r="N889" s="8" t="str">
        <f t="shared" si="122"/>
        <v>X</v>
      </c>
      <c r="O889" s="2" t="str" cm="1">
        <f t="array" ref="O889">IF($O$7="N/A",$N889,INDEX($P889:$S889,$O$2))</f>
        <v>X</v>
      </c>
      <c r="P889" s="38"/>
      <c r="Q889" s="1" t="str">
        <f t="shared" si="123"/>
        <v>O</v>
      </c>
      <c r="R889" s="38"/>
      <c r="S889" s="38"/>
      <c r="T889" s="8" t="str">
        <f t="shared" si="121"/>
        <v>O</v>
      </c>
      <c r="U889" s="8" t="e">
        <f t="shared" si="124"/>
        <v>#VALUE!</v>
      </c>
      <c r="V889" s="8" t="e">
        <f t="shared" si="125"/>
        <v>#VALUE!</v>
      </c>
      <c r="X889" s="4" t="str">
        <f t="shared" si="127"/>
        <v/>
      </c>
      <c r="Y889" s="4" t="str">
        <f t="shared" si="128"/>
        <v/>
      </c>
      <c r="Z889" s="4" t="str">
        <f t="shared" si="128"/>
        <v/>
      </c>
      <c r="AA889" s="4" t="str">
        <f t="shared" si="128"/>
        <v/>
      </c>
      <c r="AB889" s="4" t="str">
        <f t="shared" si="128"/>
        <v/>
      </c>
      <c r="AC889" s="4" t="str">
        <f t="shared" si="128"/>
        <v/>
      </c>
      <c r="AD889" s="4" t="str">
        <f t="shared" si="128"/>
        <v/>
      </c>
      <c r="AE889" s="4" t="str">
        <f t="shared" si="128"/>
        <v/>
      </c>
      <c r="AF889" s="4" t="str">
        <f t="shared" si="128"/>
        <v/>
      </c>
      <c r="AG889" s="4" t="str">
        <f t="shared" si="128"/>
        <v/>
      </c>
    </row>
    <row r="890" spans="1:33">
      <c r="A890" s="6">
        <f t="shared" si="126"/>
        <v>883</v>
      </c>
      <c r="B890" s="36">
        <f>TABLE!E884</f>
        <v>0</v>
      </c>
      <c r="C890" s="36">
        <f>TABLE!F884</f>
        <v>0</v>
      </c>
      <c r="D890" s="155">
        <f>TABLE!S884</f>
        <v>0</v>
      </c>
      <c r="E890" s="176" t="e">
        <f>INDEX(기업의이해[description],MATCH(B890,기업의이해[name],0))</f>
        <v>#N/A</v>
      </c>
      <c r="F890" s="179">
        <f>+TABLE!U884</f>
        <v>0</v>
      </c>
      <c r="G890" s="177" t="str">
        <f>TEXT(TABLE!R884,"0000-00-00")</f>
        <v>0000-00-00</v>
      </c>
      <c r="H890" s="59">
        <f>+TABLE!J884</f>
        <v>0</v>
      </c>
      <c r="I890" s="59">
        <f>+TABLE!K884</f>
        <v>0</v>
      </c>
      <c r="J890" s="59">
        <f>+TABLE!M884</f>
        <v>0</v>
      </c>
      <c r="K890" s="156">
        <f>+TABLE!P884</f>
        <v>0</v>
      </c>
      <c r="L890" s="156">
        <f>+TABLE!Q884</f>
        <v>0</v>
      </c>
      <c r="M890" s="138" t="str">
        <f>IFERROR(IF(MATCH($C890,'1. 개요'!$C$68:$C$78,0)&gt;0,"O"),"X")</f>
        <v>X</v>
      </c>
      <c r="N890" s="8" t="str">
        <f t="shared" si="122"/>
        <v>X</v>
      </c>
      <c r="O890" s="2" t="str" cm="1">
        <f t="array" ref="O890">IF($O$7="N/A",$N890,INDEX($P890:$S890,$O$2))</f>
        <v>X</v>
      </c>
      <c r="P890" s="38"/>
      <c r="Q890" s="1" t="str">
        <f t="shared" si="123"/>
        <v>O</v>
      </c>
      <c r="R890" s="38"/>
      <c r="S890" s="38"/>
      <c r="T890" s="8" t="str">
        <f t="shared" si="121"/>
        <v>O</v>
      </c>
      <c r="U890" s="8" t="e">
        <f t="shared" si="124"/>
        <v>#VALUE!</v>
      </c>
      <c r="V890" s="8" t="e">
        <f t="shared" si="125"/>
        <v>#VALUE!</v>
      </c>
      <c r="X890" s="4" t="str">
        <f t="shared" si="127"/>
        <v/>
      </c>
      <c r="Y890" s="4" t="str">
        <f t="shared" si="128"/>
        <v/>
      </c>
      <c r="Z890" s="4" t="str">
        <f t="shared" si="128"/>
        <v/>
      </c>
      <c r="AA890" s="4" t="str">
        <f t="shared" si="128"/>
        <v/>
      </c>
      <c r="AB890" s="4" t="str">
        <f t="shared" si="128"/>
        <v/>
      </c>
      <c r="AC890" s="4" t="str">
        <f t="shared" si="128"/>
        <v/>
      </c>
      <c r="AD890" s="4" t="str">
        <f t="shared" si="128"/>
        <v/>
      </c>
      <c r="AE890" s="4" t="str">
        <f t="shared" si="128"/>
        <v/>
      </c>
      <c r="AF890" s="4" t="str">
        <f t="shared" si="128"/>
        <v/>
      </c>
      <c r="AG890" s="4" t="str">
        <f t="shared" si="128"/>
        <v/>
      </c>
    </row>
    <row r="891" spans="1:33">
      <c r="A891" s="6">
        <f t="shared" si="126"/>
        <v>884</v>
      </c>
      <c r="B891" s="36">
        <f>TABLE!E885</f>
        <v>0</v>
      </c>
      <c r="C891" s="36">
        <f>TABLE!F885</f>
        <v>0</v>
      </c>
      <c r="D891" s="155">
        <f>TABLE!S885</f>
        <v>0</v>
      </c>
      <c r="E891" s="176" t="e">
        <f>INDEX(기업의이해[description],MATCH(B891,기업의이해[name],0))</f>
        <v>#N/A</v>
      </c>
      <c r="F891" s="179">
        <f>+TABLE!U885</f>
        <v>0</v>
      </c>
      <c r="G891" s="177" t="str">
        <f>TEXT(TABLE!R885,"0000-00-00")</f>
        <v>0000-00-00</v>
      </c>
      <c r="H891" s="59">
        <f>+TABLE!J885</f>
        <v>0</v>
      </c>
      <c r="I891" s="59">
        <f>+TABLE!K885</f>
        <v>0</v>
      </c>
      <c r="J891" s="59">
        <f>+TABLE!M885</f>
        <v>0</v>
      </c>
      <c r="K891" s="156">
        <f>+TABLE!P885</f>
        <v>0</v>
      </c>
      <c r="L891" s="156">
        <f>+TABLE!Q885</f>
        <v>0</v>
      </c>
      <c r="M891" s="138" t="str">
        <f>IFERROR(IF(MATCH($C891,'1. 개요'!$C$68:$C$78,0)&gt;0,"O"),"X")</f>
        <v>X</v>
      </c>
      <c r="N891" s="8" t="str">
        <f t="shared" si="122"/>
        <v>X</v>
      </c>
      <c r="O891" s="2" t="str" cm="1">
        <f t="array" ref="O891">IF($O$7="N/A",$N891,INDEX($P891:$S891,$O$2))</f>
        <v>X</v>
      </c>
      <c r="P891" s="38"/>
      <c r="Q891" s="1" t="str">
        <f t="shared" si="123"/>
        <v>O</v>
      </c>
      <c r="R891" s="38"/>
      <c r="S891" s="38"/>
      <c r="T891" s="8" t="str">
        <f t="shared" si="121"/>
        <v>O</v>
      </c>
      <c r="U891" s="8" t="e">
        <f t="shared" si="124"/>
        <v>#VALUE!</v>
      </c>
      <c r="V891" s="8" t="e">
        <f t="shared" si="125"/>
        <v>#VALUE!</v>
      </c>
      <c r="X891" s="4" t="str">
        <f t="shared" si="127"/>
        <v/>
      </c>
      <c r="Y891" s="4" t="str">
        <f t="shared" si="128"/>
        <v/>
      </c>
      <c r="Z891" s="4" t="str">
        <f t="shared" si="128"/>
        <v/>
      </c>
      <c r="AA891" s="4" t="str">
        <f t="shared" si="128"/>
        <v/>
      </c>
      <c r="AB891" s="4" t="str">
        <f t="shared" si="128"/>
        <v/>
      </c>
      <c r="AC891" s="4" t="str">
        <f t="shared" si="128"/>
        <v/>
      </c>
      <c r="AD891" s="4" t="str">
        <f t="shared" si="128"/>
        <v/>
      </c>
      <c r="AE891" s="4" t="str">
        <f t="shared" si="128"/>
        <v/>
      </c>
      <c r="AF891" s="4" t="str">
        <f t="shared" si="128"/>
        <v/>
      </c>
      <c r="AG891" s="4" t="str">
        <f t="shared" si="128"/>
        <v/>
      </c>
    </row>
    <row r="892" spans="1:33">
      <c r="A892" s="137">
        <f t="shared" si="126"/>
        <v>885</v>
      </c>
      <c r="B892" s="36">
        <f>TABLE!E886</f>
        <v>0</v>
      </c>
      <c r="C892" s="36">
        <f>TABLE!F886</f>
        <v>0</v>
      </c>
      <c r="D892" s="155">
        <f>TABLE!S886</f>
        <v>0</v>
      </c>
      <c r="E892" s="176" t="e">
        <f>INDEX(기업의이해[description],MATCH(B892,기업의이해[name],0))</f>
        <v>#N/A</v>
      </c>
      <c r="F892" s="179">
        <f>+TABLE!U886</f>
        <v>0</v>
      </c>
      <c r="G892" s="177" t="str">
        <f>TEXT(TABLE!R886,"0000-00-00")</f>
        <v>0000-00-00</v>
      </c>
      <c r="H892" s="59">
        <f>+TABLE!J886</f>
        <v>0</v>
      </c>
      <c r="I892" s="59">
        <f>+TABLE!K886</f>
        <v>0</v>
      </c>
      <c r="J892" s="59">
        <f>+TABLE!M886</f>
        <v>0</v>
      </c>
      <c r="K892" s="156">
        <f>+TABLE!P886</f>
        <v>0</v>
      </c>
      <c r="L892" s="156">
        <f>+TABLE!Q886</f>
        <v>0</v>
      </c>
      <c r="M892" s="138" t="str">
        <f>IFERROR(IF(MATCH($C892,'1. 개요'!$C$68:$C$78,0)&gt;0,"O"),"X")</f>
        <v>X</v>
      </c>
      <c r="N892" s="8" t="str">
        <f t="shared" si="122"/>
        <v>X</v>
      </c>
      <c r="O892" s="2" t="str" cm="1">
        <f t="array" ref="O892">IF($O$7="N/A",$N892,INDEX($P892:$S892,$O$2))</f>
        <v>X</v>
      </c>
      <c r="P892" s="38"/>
      <c r="Q892" s="1" t="str">
        <f t="shared" si="123"/>
        <v>O</v>
      </c>
      <c r="R892" s="38"/>
      <c r="S892" s="38"/>
      <c r="T892" s="8" t="str">
        <f t="shared" si="121"/>
        <v>O</v>
      </c>
      <c r="U892" s="8" t="e">
        <f t="shared" si="124"/>
        <v>#VALUE!</v>
      </c>
      <c r="V892" s="8" t="e">
        <f t="shared" si="125"/>
        <v>#VALUE!</v>
      </c>
      <c r="X892" s="4" t="str">
        <f t="shared" si="127"/>
        <v/>
      </c>
      <c r="Y892" s="4" t="str">
        <f t="shared" si="128"/>
        <v/>
      </c>
      <c r="Z892" s="4" t="str">
        <f t="shared" si="128"/>
        <v/>
      </c>
      <c r="AA892" s="4" t="str">
        <f t="shared" si="128"/>
        <v/>
      </c>
      <c r="AB892" s="4" t="str">
        <f t="shared" si="128"/>
        <v/>
      </c>
      <c r="AC892" s="4" t="str">
        <f t="shared" si="128"/>
        <v/>
      </c>
      <c r="AD892" s="4" t="str">
        <f t="shared" si="128"/>
        <v/>
      </c>
      <c r="AE892" s="4" t="str">
        <f t="shared" si="128"/>
        <v/>
      </c>
      <c r="AF892" s="4" t="str">
        <f t="shared" si="128"/>
        <v/>
      </c>
      <c r="AG892" s="4" t="str">
        <f t="shared" si="128"/>
        <v/>
      </c>
    </row>
    <row r="893" spans="1:33">
      <c r="A893" s="6">
        <f t="shared" si="126"/>
        <v>886</v>
      </c>
      <c r="B893" s="36">
        <f>TABLE!E887</f>
        <v>0</v>
      </c>
      <c r="C893" s="36">
        <f>TABLE!F887</f>
        <v>0</v>
      </c>
      <c r="D893" s="155">
        <f>TABLE!S887</f>
        <v>0</v>
      </c>
      <c r="E893" s="176" t="e">
        <f>INDEX(기업의이해[description],MATCH(B893,기업의이해[name],0))</f>
        <v>#N/A</v>
      </c>
      <c r="F893" s="179">
        <f>+TABLE!U887</f>
        <v>0</v>
      </c>
      <c r="G893" s="177" t="str">
        <f>TEXT(TABLE!R887,"0000-00-00")</f>
        <v>0000-00-00</v>
      </c>
      <c r="H893" s="59">
        <f>+TABLE!J887</f>
        <v>0</v>
      </c>
      <c r="I893" s="59">
        <f>+TABLE!K887</f>
        <v>0</v>
      </c>
      <c r="J893" s="59">
        <f>+TABLE!M887</f>
        <v>0</v>
      </c>
      <c r="K893" s="156">
        <f>+TABLE!P887</f>
        <v>0</v>
      </c>
      <c r="L893" s="156">
        <f>+TABLE!Q887</f>
        <v>0</v>
      </c>
      <c r="M893" s="138" t="str">
        <f>IFERROR(IF(MATCH($C893,'1. 개요'!$C$68:$C$78,0)&gt;0,"O"),"X")</f>
        <v>X</v>
      </c>
      <c r="N893" s="8" t="str">
        <f t="shared" si="122"/>
        <v>X</v>
      </c>
      <c r="O893" s="2" t="str" cm="1">
        <f t="array" ref="O893">IF($O$7="N/A",$N893,INDEX($P893:$S893,$O$2))</f>
        <v>X</v>
      </c>
      <c r="P893" s="38"/>
      <c r="Q893" s="1" t="str">
        <f t="shared" si="123"/>
        <v>O</v>
      </c>
      <c r="R893" s="38"/>
      <c r="S893" s="38"/>
      <c r="T893" s="8" t="str">
        <f t="shared" si="121"/>
        <v>O</v>
      </c>
      <c r="U893" s="8" t="e">
        <f t="shared" si="124"/>
        <v>#VALUE!</v>
      </c>
      <c r="V893" s="8" t="e">
        <f t="shared" si="125"/>
        <v>#VALUE!</v>
      </c>
      <c r="X893" s="4" t="str">
        <f t="shared" si="127"/>
        <v/>
      </c>
      <c r="Y893" s="4" t="str">
        <f t="shared" si="128"/>
        <v/>
      </c>
      <c r="Z893" s="4" t="str">
        <f t="shared" si="128"/>
        <v/>
      </c>
      <c r="AA893" s="4" t="str">
        <f t="shared" si="128"/>
        <v/>
      </c>
      <c r="AB893" s="4" t="str">
        <f t="shared" si="128"/>
        <v/>
      </c>
      <c r="AC893" s="4" t="str">
        <f t="shared" si="128"/>
        <v/>
      </c>
      <c r="AD893" s="4" t="str">
        <f t="shared" si="128"/>
        <v/>
      </c>
      <c r="AE893" s="4" t="str">
        <f t="shared" si="128"/>
        <v/>
      </c>
      <c r="AF893" s="4" t="str">
        <f t="shared" si="128"/>
        <v/>
      </c>
      <c r="AG893" s="4" t="str">
        <f t="shared" si="128"/>
        <v/>
      </c>
    </row>
    <row r="894" spans="1:33">
      <c r="A894" s="6">
        <f t="shared" si="126"/>
        <v>887</v>
      </c>
      <c r="B894" s="36">
        <f>TABLE!E888</f>
        <v>0</v>
      </c>
      <c r="C894" s="36">
        <f>TABLE!F888</f>
        <v>0</v>
      </c>
      <c r="D894" s="155">
        <f>TABLE!S888</f>
        <v>0</v>
      </c>
      <c r="E894" s="176" t="e">
        <f>INDEX(기업의이해[description],MATCH(B894,기업의이해[name],0))</f>
        <v>#N/A</v>
      </c>
      <c r="F894" s="179">
        <f>+TABLE!U888</f>
        <v>0</v>
      </c>
      <c r="G894" s="177" t="str">
        <f>TEXT(TABLE!R888,"0000-00-00")</f>
        <v>0000-00-00</v>
      </c>
      <c r="H894" s="59">
        <f>+TABLE!J888</f>
        <v>0</v>
      </c>
      <c r="I894" s="59">
        <f>+TABLE!K888</f>
        <v>0</v>
      </c>
      <c r="J894" s="59">
        <f>+TABLE!M888</f>
        <v>0</v>
      </c>
      <c r="K894" s="156">
        <f>+TABLE!P888</f>
        <v>0</v>
      </c>
      <c r="L894" s="156">
        <f>+TABLE!Q888</f>
        <v>0</v>
      </c>
      <c r="M894" s="138" t="str">
        <f>IFERROR(IF(MATCH($C894,'1. 개요'!$C$68:$C$78,0)&gt;0,"O"),"X")</f>
        <v>X</v>
      </c>
      <c r="N894" s="8" t="str">
        <f t="shared" si="122"/>
        <v>X</v>
      </c>
      <c r="O894" s="2" t="str" cm="1">
        <f t="array" ref="O894">IF($O$7="N/A",$N894,INDEX($P894:$S894,$O$2))</f>
        <v>X</v>
      </c>
      <c r="P894" s="38"/>
      <c r="Q894" s="1" t="str">
        <f t="shared" si="123"/>
        <v>O</v>
      </c>
      <c r="R894" s="38"/>
      <c r="S894" s="38"/>
      <c r="T894" s="8" t="str">
        <f t="shared" si="121"/>
        <v>O</v>
      </c>
      <c r="U894" s="8" t="e">
        <f t="shared" si="124"/>
        <v>#VALUE!</v>
      </c>
      <c r="V894" s="8" t="e">
        <f t="shared" si="125"/>
        <v>#VALUE!</v>
      </c>
      <c r="X894" s="4" t="str">
        <f t="shared" si="127"/>
        <v/>
      </c>
      <c r="Y894" s="4" t="str">
        <f t="shared" si="128"/>
        <v/>
      </c>
      <c r="Z894" s="4" t="str">
        <f t="shared" si="128"/>
        <v/>
      </c>
      <c r="AA894" s="4" t="str">
        <f t="shared" si="128"/>
        <v/>
      </c>
      <c r="AB894" s="4" t="str">
        <f t="shared" si="128"/>
        <v/>
      </c>
      <c r="AC894" s="4" t="str">
        <f t="shared" si="128"/>
        <v/>
      </c>
      <c r="AD894" s="4" t="str">
        <f t="shared" si="128"/>
        <v/>
      </c>
      <c r="AE894" s="4" t="str">
        <f t="shared" si="128"/>
        <v/>
      </c>
      <c r="AF894" s="4" t="str">
        <f t="shared" si="128"/>
        <v/>
      </c>
      <c r="AG894" s="4" t="str">
        <f t="shared" si="128"/>
        <v/>
      </c>
    </row>
    <row r="895" spans="1:33">
      <c r="A895" s="6">
        <f t="shared" si="126"/>
        <v>888</v>
      </c>
      <c r="B895" s="36">
        <f>TABLE!E889</f>
        <v>0</v>
      </c>
      <c r="C895" s="36">
        <f>TABLE!F889</f>
        <v>0</v>
      </c>
      <c r="D895" s="155">
        <f>TABLE!S889</f>
        <v>0</v>
      </c>
      <c r="E895" s="176" t="e">
        <f>INDEX(기업의이해[description],MATCH(B895,기업의이해[name],0))</f>
        <v>#N/A</v>
      </c>
      <c r="F895" s="179">
        <f>+TABLE!U889</f>
        <v>0</v>
      </c>
      <c r="G895" s="177" t="str">
        <f>TEXT(TABLE!R889,"0000-00-00")</f>
        <v>0000-00-00</v>
      </c>
      <c r="H895" s="59">
        <f>+TABLE!J889</f>
        <v>0</v>
      </c>
      <c r="I895" s="59">
        <f>+TABLE!K889</f>
        <v>0</v>
      </c>
      <c r="J895" s="59">
        <f>+TABLE!M889</f>
        <v>0</v>
      </c>
      <c r="K895" s="156">
        <f>+TABLE!P889</f>
        <v>0</v>
      </c>
      <c r="L895" s="156">
        <f>+TABLE!Q889</f>
        <v>0</v>
      </c>
      <c r="M895" s="138" t="str">
        <f>IFERROR(IF(MATCH($C895,'1. 개요'!$C$68:$C$78,0)&gt;0,"O"),"X")</f>
        <v>X</v>
      </c>
      <c r="N895" s="8" t="str">
        <f t="shared" si="122"/>
        <v>X</v>
      </c>
      <c r="O895" s="2" t="str" cm="1">
        <f t="array" ref="O895">IF($O$7="N/A",$N895,INDEX($P895:$S895,$O$2))</f>
        <v>X</v>
      </c>
      <c r="P895" s="38"/>
      <c r="Q895" s="1" t="str">
        <f t="shared" si="123"/>
        <v>O</v>
      </c>
      <c r="R895" s="38"/>
      <c r="S895" s="38"/>
      <c r="T895" s="8" t="str">
        <f t="shared" si="121"/>
        <v>O</v>
      </c>
      <c r="U895" s="8" t="e">
        <f t="shared" si="124"/>
        <v>#VALUE!</v>
      </c>
      <c r="V895" s="8" t="e">
        <f t="shared" si="125"/>
        <v>#VALUE!</v>
      </c>
      <c r="X895" s="4" t="str">
        <f t="shared" si="127"/>
        <v/>
      </c>
      <c r="Y895" s="4" t="str">
        <f t="shared" si="128"/>
        <v/>
      </c>
      <c r="Z895" s="4" t="str">
        <f t="shared" ref="Y895:AG923" si="129">IF(Z$7="N/A", "", COUNTIF($D895:$E895, "*" &amp; Z$7 &amp; "*"))</f>
        <v/>
      </c>
      <c r="AA895" s="4" t="str">
        <f t="shared" si="129"/>
        <v/>
      </c>
      <c r="AB895" s="4" t="str">
        <f t="shared" si="129"/>
        <v/>
      </c>
      <c r="AC895" s="4" t="str">
        <f t="shared" si="129"/>
        <v/>
      </c>
      <c r="AD895" s="4" t="str">
        <f t="shared" si="129"/>
        <v/>
      </c>
      <c r="AE895" s="4" t="str">
        <f t="shared" si="129"/>
        <v/>
      </c>
      <c r="AF895" s="4" t="str">
        <f t="shared" si="129"/>
        <v/>
      </c>
      <c r="AG895" s="4" t="str">
        <f t="shared" si="129"/>
        <v/>
      </c>
    </row>
    <row r="896" spans="1:33">
      <c r="A896" s="6">
        <f t="shared" si="126"/>
        <v>889</v>
      </c>
      <c r="B896" s="36">
        <f>TABLE!E890</f>
        <v>0</v>
      </c>
      <c r="C896" s="36">
        <f>TABLE!F890</f>
        <v>0</v>
      </c>
      <c r="D896" s="155">
        <f>TABLE!S890</f>
        <v>0</v>
      </c>
      <c r="E896" s="176" t="e">
        <f>INDEX(기업의이해[description],MATCH(B896,기업의이해[name],0))</f>
        <v>#N/A</v>
      </c>
      <c r="F896" s="179">
        <f>+TABLE!U890</f>
        <v>0</v>
      </c>
      <c r="G896" s="177" t="str">
        <f>TEXT(TABLE!R890,"0000-00-00")</f>
        <v>0000-00-00</v>
      </c>
      <c r="H896" s="59">
        <f>+TABLE!J890</f>
        <v>0</v>
      </c>
      <c r="I896" s="59">
        <f>+TABLE!K890</f>
        <v>0</v>
      </c>
      <c r="J896" s="59">
        <f>+TABLE!M890</f>
        <v>0</v>
      </c>
      <c r="K896" s="156">
        <f>+TABLE!P890</f>
        <v>0</v>
      </c>
      <c r="L896" s="156">
        <f>+TABLE!Q890</f>
        <v>0</v>
      </c>
      <c r="M896" s="138" t="str">
        <f>IFERROR(IF(MATCH($C896,'1. 개요'!$C$68:$C$78,0)&gt;0,"O"),"X")</f>
        <v>X</v>
      </c>
      <c r="N896" s="8" t="str">
        <f t="shared" si="122"/>
        <v>X</v>
      </c>
      <c r="O896" s="2" t="str" cm="1">
        <f t="array" ref="O896">IF($O$7="N/A",$N896,INDEX($P896:$S896,$O$2))</f>
        <v>X</v>
      </c>
      <c r="P896" s="38"/>
      <c r="Q896" s="1" t="str">
        <f t="shared" si="123"/>
        <v>O</v>
      </c>
      <c r="R896" s="38"/>
      <c r="S896" s="38"/>
      <c r="T896" s="8" t="str">
        <f t="shared" si="121"/>
        <v>O</v>
      </c>
      <c r="U896" s="8" t="e">
        <f t="shared" si="124"/>
        <v>#VALUE!</v>
      </c>
      <c r="V896" s="8" t="e">
        <f t="shared" si="125"/>
        <v>#VALUE!</v>
      </c>
      <c r="X896" s="4" t="str">
        <f t="shared" si="127"/>
        <v/>
      </c>
      <c r="Y896" s="4" t="str">
        <f t="shared" si="129"/>
        <v/>
      </c>
      <c r="Z896" s="4" t="str">
        <f t="shared" si="129"/>
        <v/>
      </c>
      <c r="AA896" s="4" t="str">
        <f t="shared" si="129"/>
        <v/>
      </c>
      <c r="AB896" s="4" t="str">
        <f t="shared" si="129"/>
        <v/>
      </c>
      <c r="AC896" s="4" t="str">
        <f t="shared" si="129"/>
        <v/>
      </c>
      <c r="AD896" s="4" t="str">
        <f t="shared" si="129"/>
        <v/>
      </c>
      <c r="AE896" s="4" t="str">
        <f t="shared" si="129"/>
        <v/>
      </c>
      <c r="AF896" s="4" t="str">
        <f t="shared" si="129"/>
        <v/>
      </c>
      <c r="AG896" s="4" t="str">
        <f t="shared" si="129"/>
        <v/>
      </c>
    </row>
    <row r="897" spans="1:33">
      <c r="A897" s="6">
        <f t="shared" si="126"/>
        <v>890</v>
      </c>
      <c r="B897" s="36">
        <f>TABLE!E891</f>
        <v>0</v>
      </c>
      <c r="C897" s="36">
        <f>TABLE!F891</f>
        <v>0</v>
      </c>
      <c r="D897" s="155">
        <f>TABLE!S891</f>
        <v>0</v>
      </c>
      <c r="E897" s="176" t="e">
        <f>INDEX(기업의이해[description],MATCH(B897,기업의이해[name],0))</f>
        <v>#N/A</v>
      </c>
      <c r="F897" s="179">
        <f>+TABLE!U891</f>
        <v>0</v>
      </c>
      <c r="G897" s="177" t="str">
        <f>TEXT(TABLE!R891,"0000-00-00")</f>
        <v>0000-00-00</v>
      </c>
      <c r="H897" s="59">
        <f>+TABLE!J891</f>
        <v>0</v>
      </c>
      <c r="I897" s="59">
        <f>+TABLE!K891</f>
        <v>0</v>
      </c>
      <c r="J897" s="59">
        <f>+TABLE!M891</f>
        <v>0</v>
      </c>
      <c r="K897" s="156">
        <f>+TABLE!P891</f>
        <v>0</v>
      </c>
      <c r="L897" s="156">
        <f>+TABLE!Q891</f>
        <v>0</v>
      </c>
      <c r="M897" s="138" t="str">
        <f>IFERROR(IF(MATCH($C897,'1. 개요'!$C$68:$C$78,0)&gt;0,"O"),"X")</f>
        <v>X</v>
      </c>
      <c r="N897" s="8" t="str">
        <f t="shared" si="122"/>
        <v>X</v>
      </c>
      <c r="O897" s="2" t="str" cm="1">
        <f t="array" ref="O897">IF($O$7="N/A",$N897,INDEX($P897:$S897,$O$2))</f>
        <v>X</v>
      </c>
      <c r="P897" s="38"/>
      <c r="Q897" s="1" t="str">
        <f t="shared" si="123"/>
        <v>O</v>
      </c>
      <c r="R897" s="38"/>
      <c r="S897" s="38"/>
      <c r="T897" s="8" t="str">
        <f t="shared" si="121"/>
        <v>O</v>
      </c>
      <c r="U897" s="8" t="e">
        <f t="shared" si="124"/>
        <v>#VALUE!</v>
      </c>
      <c r="V897" s="8" t="e">
        <f t="shared" si="125"/>
        <v>#VALUE!</v>
      </c>
      <c r="X897" s="4" t="str">
        <f t="shared" si="127"/>
        <v/>
      </c>
      <c r="Y897" s="4" t="str">
        <f t="shared" si="129"/>
        <v/>
      </c>
      <c r="Z897" s="4" t="str">
        <f t="shared" si="129"/>
        <v/>
      </c>
      <c r="AA897" s="4" t="str">
        <f t="shared" si="129"/>
        <v/>
      </c>
      <c r="AB897" s="4" t="str">
        <f t="shared" si="129"/>
        <v/>
      </c>
      <c r="AC897" s="4" t="str">
        <f t="shared" si="129"/>
        <v/>
      </c>
      <c r="AD897" s="4" t="str">
        <f t="shared" si="129"/>
        <v/>
      </c>
      <c r="AE897" s="4" t="str">
        <f t="shared" si="129"/>
        <v/>
      </c>
      <c r="AF897" s="4" t="str">
        <f t="shared" si="129"/>
        <v/>
      </c>
      <c r="AG897" s="4" t="str">
        <f t="shared" si="129"/>
        <v/>
      </c>
    </row>
    <row r="898" spans="1:33">
      <c r="A898" s="137">
        <f t="shared" si="126"/>
        <v>891</v>
      </c>
      <c r="B898" s="36">
        <f>TABLE!E892</f>
        <v>0</v>
      </c>
      <c r="C898" s="36">
        <f>TABLE!F892</f>
        <v>0</v>
      </c>
      <c r="D898" s="155">
        <f>TABLE!S892</f>
        <v>0</v>
      </c>
      <c r="E898" s="176" t="e">
        <f>INDEX(기업의이해[description],MATCH(B898,기업의이해[name],0))</f>
        <v>#N/A</v>
      </c>
      <c r="F898" s="179">
        <f>+TABLE!U892</f>
        <v>0</v>
      </c>
      <c r="G898" s="177" t="str">
        <f>TEXT(TABLE!R892,"0000-00-00")</f>
        <v>0000-00-00</v>
      </c>
      <c r="H898" s="59">
        <f>+TABLE!J892</f>
        <v>0</v>
      </c>
      <c r="I898" s="59">
        <f>+TABLE!K892</f>
        <v>0</v>
      </c>
      <c r="J898" s="59">
        <f>+TABLE!M892</f>
        <v>0</v>
      </c>
      <c r="K898" s="156">
        <f>+TABLE!P892</f>
        <v>0</v>
      </c>
      <c r="L898" s="156">
        <f>+TABLE!Q892</f>
        <v>0</v>
      </c>
      <c r="M898" s="138" t="str">
        <f>IFERROR(IF(MATCH($C898,'1. 개요'!$C$68:$C$78,0)&gt;0,"O"),"X")</f>
        <v>X</v>
      </c>
      <c r="N898" s="8" t="str">
        <f t="shared" si="122"/>
        <v>X</v>
      </c>
      <c r="O898" s="2" t="str" cm="1">
        <f t="array" ref="O898">IF($O$7="N/A",$N898,INDEX($P898:$S898,$O$2))</f>
        <v>X</v>
      </c>
      <c r="P898" s="38"/>
      <c r="Q898" s="1" t="str">
        <f t="shared" si="123"/>
        <v>O</v>
      </c>
      <c r="R898" s="38"/>
      <c r="S898" s="38"/>
      <c r="T898" s="8" t="str">
        <f t="shared" si="121"/>
        <v>O</v>
      </c>
      <c r="U898" s="8" t="e">
        <f t="shared" si="124"/>
        <v>#VALUE!</v>
      </c>
      <c r="V898" s="8" t="e">
        <f t="shared" si="125"/>
        <v>#VALUE!</v>
      </c>
      <c r="X898" s="4" t="str">
        <f t="shared" si="127"/>
        <v/>
      </c>
      <c r="Y898" s="4" t="str">
        <f t="shared" si="129"/>
        <v/>
      </c>
      <c r="Z898" s="4" t="str">
        <f t="shared" si="129"/>
        <v/>
      </c>
      <c r="AA898" s="4" t="str">
        <f t="shared" si="129"/>
        <v/>
      </c>
      <c r="AB898" s="4" t="str">
        <f t="shared" si="129"/>
        <v/>
      </c>
      <c r="AC898" s="4" t="str">
        <f t="shared" si="129"/>
        <v/>
      </c>
      <c r="AD898" s="4" t="str">
        <f t="shared" si="129"/>
        <v/>
      </c>
      <c r="AE898" s="4" t="str">
        <f t="shared" si="129"/>
        <v/>
      </c>
      <c r="AF898" s="4" t="str">
        <f t="shared" si="129"/>
        <v/>
      </c>
      <c r="AG898" s="4" t="str">
        <f t="shared" si="129"/>
        <v/>
      </c>
    </row>
    <row r="899" spans="1:33">
      <c r="A899" s="6">
        <f t="shared" si="126"/>
        <v>892</v>
      </c>
      <c r="B899" s="36">
        <f>TABLE!E893</f>
        <v>0</v>
      </c>
      <c r="C899" s="36">
        <f>TABLE!F893</f>
        <v>0</v>
      </c>
      <c r="D899" s="155">
        <f>TABLE!S893</f>
        <v>0</v>
      </c>
      <c r="E899" s="176" t="e">
        <f>INDEX(기업의이해[description],MATCH(B899,기업의이해[name],0))</f>
        <v>#N/A</v>
      </c>
      <c r="F899" s="179">
        <f>+TABLE!U893</f>
        <v>0</v>
      </c>
      <c r="G899" s="177" t="str">
        <f>TEXT(TABLE!R893,"0000-00-00")</f>
        <v>0000-00-00</v>
      </c>
      <c r="H899" s="59">
        <f>+TABLE!J893</f>
        <v>0</v>
      </c>
      <c r="I899" s="59">
        <f>+TABLE!K893</f>
        <v>0</v>
      </c>
      <c r="J899" s="59">
        <f>+TABLE!M893</f>
        <v>0</v>
      </c>
      <c r="K899" s="156">
        <f>+TABLE!P893</f>
        <v>0</v>
      </c>
      <c r="L899" s="156">
        <f>+TABLE!Q893</f>
        <v>0</v>
      </c>
      <c r="M899" s="138" t="str">
        <f>IFERROR(IF(MATCH($C899,'1. 개요'!$C$68:$C$78,0)&gt;0,"O"),"X")</f>
        <v>X</v>
      </c>
      <c r="N899" s="8" t="str">
        <f t="shared" si="122"/>
        <v>X</v>
      </c>
      <c r="O899" s="2" t="str" cm="1">
        <f t="array" ref="O899">IF($O$7="N/A",$N899,INDEX($P899:$S899,$O$2))</f>
        <v>X</v>
      </c>
      <c r="P899" s="38"/>
      <c r="Q899" s="1" t="str">
        <f t="shared" si="123"/>
        <v>O</v>
      </c>
      <c r="R899" s="38"/>
      <c r="S899" s="38"/>
      <c r="T899" s="8" t="str">
        <f t="shared" si="121"/>
        <v>O</v>
      </c>
      <c r="U899" s="8" t="e">
        <f t="shared" si="124"/>
        <v>#VALUE!</v>
      </c>
      <c r="V899" s="8" t="e">
        <f t="shared" si="125"/>
        <v>#VALUE!</v>
      </c>
      <c r="X899" s="4" t="str">
        <f t="shared" si="127"/>
        <v/>
      </c>
      <c r="Y899" s="4" t="str">
        <f t="shared" si="129"/>
        <v/>
      </c>
      <c r="Z899" s="4" t="str">
        <f t="shared" si="129"/>
        <v/>
      </c>
      <c r="AA899" s="4" t="str">
        <f t="shared" si="129"/>
        <v/>
      </c>
      <c r="AB899" s="4" t="str">
        <f t="shared" si="129"/>
        <v/>
      </c>
      <c r="AC899" s="4" t="str">
        <f t="shared" si="129"/>
        <v/>
      </c>
      <c r="AD899" s="4" t="str">
        <f t="shared" si="129"/>
        <v/>
      </c>
      <c r="AE899" s="4" t="str">
        <f t="shared" si="129"/>
        <v/>
      </c>
      <c r="AF899" s="4" t="str">
        <f t="shared" si="129"/>
        <v/>
      </c>
      <c r="AG899" s="4" t="str">
        <f t="shared" si="129"/>
        <v/>
      </c>
    </row>
    <row r="900" spans="1:33">
      <c r="A900" s="137">
        <f t="shared" si="126"/>
        <v>893</v>
      </c>
      <c r="B900" s="36">
        <f>TABLE!E894</f>
        <v>0</v>
      </c>
      <c r="C900" s="36">
        <f>TABLE!F894</f>
        <v>0</v>
      </c>
      <c r="D900" s="155">
        <f>TABLE!S894</f>
        <v>0</v>
      </c>
      <c r="E900" s="176" t="e">
        <f>INDEX(기업의이해[description],MATCH(B900,기업의이해[name],0))</f>
        <v>#N/A</v>
      </c>
      <c r="F900" s="179">
        <f>+TABLE!U894</f>
        <v>0</v>
      </c>
      <c r="G900" s="177" t="str">
        <f>TEXT(TABLE!R894,"0000-00-00")</f>
        <v>0000-00-00</v>
      </c>
      <c r="H900" s="59">
        <f>+TABLE!J894</f>
        <v>0</v>
      </c>
      <c r="I900" s="59">
        <f>+TABLE!K894</f>
        <v>0</v>
      </c>
      <c r="J900" s="59">
        <f>+TABLE!M894</f>
        <v>0</v>
      </c>
      <c r="K900" s="156">
        <f>+TABLE!P894</f>
        <v>0</v>
      </c>
      <c r="L900" s="156">
        <f>+TABLE!Q894</f>
        <v>0</v>
      </c>
      <c r="M900" s="138" t="str">
        <f>IFERROR(IF(MATCH($C900,'1. 개요'!$C$68:$C$78,0)&gt;0,"O"),"X")</f>
        <v>X</v>
      </c>
      <c r="N900" s="8" t="str">
        <f t="shared" si="122"/>
        <v>X</v>
      </c>
      <c r="O900" s="2" t="str" cm="1">
        <f t="array" ref="O900">IF($O$7="N/A",$N900,INDEX($P900:$S900,$O$2))</f>
        <v>X</v>
      </c>
      <c r="P900" s="38"/>
      <c r="Q900" s="1" t="str">
        <f t="shared" si="123"/>
        <v>O</v>
      </c>
      <c r="R900" s="38"/>
      <c r="S900" s="38"/>
      <c r="T900" s="8" t="str">
        <f t="shared" si="121"/>
        <v>O</v>
      </c>
      <c r="U900" s="8" t="e">
        <f t="shared" si="124"/>
        <v>#VALUE!</v>
      </c>
      <c r="V900" s="8" t="e">
        <f t="shared" si="125"/>
        <v>#VALUE!</v>
      </c>
      <c r="X900" s="4" t="str">
        <f t="shared" si="127"/>
        <v/>
      </c>
      <c r="Y900" s="4" t="str">
        <f t="shared" si="129"/>
        <v/>
      </c>
      <c r="Z900" s="4" t="str">
        <f t="shared" si="129"/>
        <v/>
      </c>
      <c r="AA900" s="4" t="str">
        <f t="shared" si="129"/>
        <v/>
      </c>
      <c r="AB900" s="4" t="str">
        <f t="shared" si="129"/>
        <v/>
      </c>
      <c r="AC900" s="4" t="str">
        <f t="shared" si="129"/>
        <v/>
      </c>
      <c r="AD900" s="4" t="str">
        <f t="shared" si="129"/>
        <v/>
      </c>
      <c r="AE900" s="4" t="str">
        <f t="shared" si="129"/>
        <v/>
      </c>
      <c r="AF900" s="4" t="str">
        <f t="shared" si="129"/>
        <v/>
      </c>
      <c r="AG900" s="4" t="str">
        <f t="shared" si="129"/>
        <v/>
      </c>
    </row>
    <row r="901" spans="1:33">
      <c r="A901" s="137">
        <f t="shared" si="126"/>
        <v>894</v>
      </c>
      <c r="B901" s="36">
        <f>TABLE!E895</f>
        <v>0</v>
      </c>
      <c r="C901" s="36">
        <f>TABLE!F895</f>
        <v>0</v>
      </c>
      <c r="D901" s="155">
        <f>TABLE!S895</f>
        <v>0</v>
      </c>
      <c r="E901" s="176" t="e">
        <f>INDEX(기업의이해[description],MATCH(B901,기업의이해[name],0))</f>
        <v>#N/A</v>
      </c>
      <c r="F901" s="179">
        <f>+TABLE!U895</f>
        <v>0</v>
      </c>
      <c r="G901" s="177" t="str">
        <f>TEXT(TABLE!R895,"0000-00-00")</f>
        <v>0000-00-00</v>
      </c>
      <c r="H901" s="59">
        <f>+TABLE!J895</f>
        <v>0</v>
      </c>
      <c r="I901" s="59">
        <f>+TABLE!K895</f>
        <v>0</v>
      </c>
      <c r="J901" s="59">
        <f>+TABLE!M895</f>
        <v>0</v>
      </c>
      <c r="K901" s="156">
        <f>+TABLE!P895</f>
        <v>0</v>
      </c>
      <c r="L901" s="156">
        <f>+TABLE!Q895</f>
        <v>0</v>
      </c>
      <c r="M901" s="138" t="str">
        <f>IFERROR(IF(MATCH($C901,'1. 개요'!$C$68:$C$78,0)&gt;0,"O"),"X")</f>
        <v>X</v>
      </c>
      <c r="N901" s="8" t="str">
        <f t="shared" si="122"/>
        <v>X</v>
      </c>
      <c r="O901" s="2" t="str" cm="1">
        <f t="array" ref="O901">IF($O$7="N/A",$N901,INDEX($P901:$S901,$O$2))</f>
        <v>X</v>
      </c>
      <c r="P901" s="38"/>
      <c r="Q901" s="1" t="str">
        <f t="shared" si="123"/>
        <v>O</v>
      </c>
      <c r="R901" s="38"/>
      <c r="S901" s="38"/>
      <c r="T901" s="8" t="str">
        <f t="shared" si="121"/>
        <v>O</v>
      </c>
      <c r="U901" s="8" t="e">
        <f t="shared" si="124"/>
        <v>#VALUE!</v>
      </c>
      <c r="V901" s="8" t="e">
        <f t="shared" si="125"/>
        <v>#VALUE!</v>
      </c>
      <c r="X901" s="4" t="str">
        <f t="shared" si="127"/>
        <v/>
      </c>
      <c r="Y901" s="4" t="str">
        <f t="shared" si="129"/>
        <v/>
      </c>
      <c r="Z901" s="4" t="str">
        <f t="shared" si="129"/>
        <v/>
      </c>
      <c r="AA901" s="4" t="str">
        <f t="shared" si="129"/>
        <v/>
      </c>
      <c r="AB901" s="4" t="str">
        <f t="shared" si="129"/>
        <v/>
      </c>
      <c r="AC901" s="4" t="str">
        <f t="shared" si="129"/>
        <v/>
      </c>
      <c r="AD901" s="4" t="str">
        <f t="shared" si="129"/>
        <v/>
      </c>
      <c r="AE901" s="4" t="str">
        <f t="shared" si="129"/>
        <v/>
      </c>
      <c r="AF901" s="4" t="str">
        <f t="shared" si="129"/>
        <v/>
      </c>
      <c r="AG901" s="4" t="str">
        <f t="shared" si="129"/>
        <v/>
      </c>
    </row>
    <row r="902" spans="1:33">
      <c r="A902" s="6">
        <f t="shared" si="126"/>
        <v>895</v>
      </c>
      <c r="B902" s="36">
        <f>TABLE!E896</f>
        <v>0</v>
      </c>
      <c r="C902" s="36">
        <f>TABLE!F896</f>
        <v>0</v>
      </c>
      <c r="D902" s="155">
        <f>TABLE!S896</f>
        <v>0</v>
      </c>
      <c r="E902" s="176" t="e">
        <f>INDEX(기업의이해[description],MATCH(B902,기업의이해[name],0))</f>
        <v>#N/A</v>
      </c>
      <c r="F902" s="179">
        <f>+TABLE!U896</f>
        <v>0</v>
      </c>
      <c r="G902" s="177" t="str">
        <f>TEXT(TABLE!R896,"0000-00-00")</f>
        <v>0000-00-00</v>
      </c>
      <c r="H902" s="59">
        <f>+TABLE!J896</f>
        <v>0</v>
      </c>
      <c r="I902" s="59">
        <f>+TABLE!K896</f>
        <v>0</v>
      </c>
      <c r="J902" s="59">
        <f>+TABLE!M896</f>
        <v>0</v>
      </c>
      <c r="K902" s="156">
        <f>+TABLE!P896</f>
        <v>0</v>
      </c>
      <c r="L902" s="156">
        <f>+TABLE!Q896</f>
        <v>0</v>
      </c>
      <c r="M902" s="138" t="str">
        <f>IFERROR(IF(MATCH($C902,'1. 개요'!$C$68:$C$78,0)&gt;0,"O"),"X")</f>
        <v>X</v>
      </c>
      <c r="N902" s="8" t="str">
        <f t="shared" si="122"/>
        <v>X</v>
      </c>
      <c r="O902" s="2" t="str" cm="1">
        <f t="array" ref="O902">IF($O$7="N/A",$N902,INDEX($P902:$S902,$O$2))</f>
        <v>X</v>
      </c>
      <c r="P902" s="38"/>
      <c r="Q902" s="1" t="str">
        <f t="shared" si="123"/>
        <v>O</v>
      </c>
      <c r="R902" s="38"/>
      <c r="S902" s="38"/>
      <c r="T902" s="8" t="str">
        <f t="shared" si="121"/>
        <v>O</v>
      </c>
      <c r="U902" s="8" t="e">
        <f t="shared" si="124"/>
        <v>#VALUE!</v>
      </c>
      <c r="V902" s="8" t="e">
        <f t="shared" si="125"/>
        <v>#VALUE!</v>
      </c>
      <c r="X902" s="4" t="str">
        <f t="shared" si="127"/>
        <v/>
      </c>
      <c r="Y902" s="4" t="str">
        <f t="shared" si="129"/>
        <v/>
      </c>
      <c r="Z902" s="4" t="str">
        <f t="shared" si="129"/>
        <v/>
      </c>
      <c r="AA902" s="4" t="str">
        <f t="shared" si="129"/>
        <v/>
      </c>
      <c r="AB902" s="4" t="str">
        <f t="shared" si="129"/>
        <v/>
      </c>
      <c r="AC902" s="4" t="str">
        <f t="shared" si="129"/>
        <v/>
      </c>
      <c r="AD902" s="4" t="str">
        <f t="shared" si="129"/>
        <v/>
      </c>
      <c r="AE902" s="4" t="str">
        <f t="shared" si="129"/>
        <v/>
      </c>
      <c r="AF902" s="4" t="str">
        <f t="shared" si="129"/>
        <v/>
      </c>
      <c r="AG902" s="4" t="str">
        <f t="shared" si="129"/>
        <v/>
      </c>
    </row>
    <row r="903" spans="1:33">
      <c r="A903" s="6">
        <f t="shared" si="126"/>
        <v>896</v>
      </c>
      <c r="B903" s="36">
        <f>TABLE!E897</f>
        <v>0</v>
      </c>
      <c r="C903" s="36">
        <f>TABLE!F897</f>
        <v>0</v>
      </c>
      <c r="D903" s="155">
        <f>TABLE!S897</f>
        <v>0</v>
      </c>
      <c r="E903" s="176" t="e">
        <f>INDEX(기업의이해[description],MATCH(B903,기업의이해[name],0))</f>
        <v>#N/A</v>
      </c>
      <c r="F903" s="179">
        <f>+TABLE!U897</f>
        <v>0</v>
      </c>
      <c r="G903" s="177" t="str">
        <f>TEXT(TABLE!R897,"0000-00-00")</f>
        <v>0000-00-00</v>
      </c>
      <c r="H903" s="59">
        <f>+TABLE!J897</f>
        <v>0</v>
      </c>
      <c r="I903" s="59">
        <f>+TABLE!K897</f>
        <v>0</v>
      </c>
      <c r="J903" s="59">
        <f>+TABLE!M897</f>
        <v>0</v>
      </c>
      <c r="K903" s="156">
        <f>+TABLE!P897</f>
        <v>0</v>
      </c>
      <c r="L903" s="156">
        <f>+TABLE!Q897</f>
        <v>0</v>
      </c>
      <c r="M903" s="138" t="str">
        <f>IFERROR(IF(MATCH($C903,'1. 개요'!$C$68:$C$78,0)&gt;0,"O"),"X")</f>
        <v>X</v>
      </c>
      <c r="N903" s="8" t="str">
        <f t="shared" si="122"/>
        <v>X</v>
      </c>
      <c r="O903" s="2" t="str" cm="1">
        <f t="array" ref="O903">IF($O$7="N/A",$N903,INDEX($P903:$S903,$O$2))</f>
        <v>X</v>
      </c>
      <c r="P903" s="38"/>
      <c r="Q903" s="1" t="str">
        <f t="shared" si="123"/>
        <v>O</v>
      </c>
      <c r="R903" s="38"/>
      <c r="S903" s="38"/>
      <c r="T903" s="8" t="str">
        <f t="shared" si="121"/>
        <v>O</v>
      </c>
      <c r="U903" s="8" t="e">
        <f t="shared" si="124"/>
        <v>#VALUE!</v>
      </c>
      <c r="V903" s="8" t="e">
        <f t="shared" si="125"/>
        <v>#VALUE!</v>
      </c>
      <c r="X903" s="4" t="str">
        <f t="shared" si="127"/>
        <v/>
      </c>
      <c r="Y903" s="4" t="str">
        <f t="shared" si="129"/>
        <v/>
      </c>
      <c r="Z903" s="4" t="str">
        <f t="shared" si="129"/>
        <v/>
      </c>
      <c r="AA903" s="4" t="str">
        <f t="shared" si="129"/>
        <v/>
      </c>
      <c r="AB903" s="4" t="str">
        <f t="shared" si="129"/>
        <v/>
      </c>
      <c r="AC903" s="4" t="str">
        <f t="shared" si="129"/>
        <v/>
      </c>
      <c r="AD903" s="4" t="str">
        <f t="shared" si="129"/>
        <v/>
      </c>
      <c r="AE903" s="4" t="str">
        <f t="shared" si="129"/>
        <v/>
      </c>
      <c r="AF903" s="4" t="str">
        <f t="shared" si="129"/>
        <v/>
      </c>
      <c r="AG903" s="4" t="str">
        <f t="shared" si="129"/>
        <v/>
      </c>
    </row>
    <row r="904" spans="1:33">
      <c r="A904" s="6">
        <f t="shared" si="126"/>
        <v>897</v>
      </c>
      <c r="B904" s="36">
        <f>TABLE!E898</f>
        <v>0</v>
      </c>
      <c r="C904" s="36">
        <f>TABLE!F898</f>
        <v>0</v>
      </c>
      <c r="D904" s="155">
        <f>TABLE!S898</f>
        <v>0</v>
      </c>
      <c r="E904" s="176" t="e">
        <f>INDEX(기업의이해[description],MATCH(B904,기업의이해[name],0))</f>
        <v>#N/A</v>
      </c>
      <c r="F904" s="179">
        <f>+TABLE!U898</f>
        <v>0</v>
      </c>
      <c r="G904" s="177" t="str">
        <f>TEXT(TABLE!R898,"0000-00-00")</f>
        <v>0000-00-00</v>
      </c>
      <c r="H904" s="59">
        <f>+TABLE!J898</f>
        <v>0</v>
      </c>
      <c r="I904" s="59">
        <f>+TABLE!K898</f>
        <v>0</v>
      </c>
      <c r="J904" s="59">
        <f>+TABLE!M898</f>
        <v>0</v>
      </c>
      <c r="K904" s="156">
        <f>+TABLE!P898</f>
        <v>0</v>
      </c>
      <c r="L904" s="156">
        <f>+TABLE!Q898</f>
        <v>0</v>
      </c>
      <c r="M904" s="138" t="str">
        <f>IFERROR(IF(MATCH($C904,'1. 개요'!$C$68:$C$78,0)&gt;0,"O"),"X")</f>
        <v>X</v>
      </c>
      <c r="N904" s="8" t="str">
        <f t="shared" si="122"/>
        <v>X</v>
      </c>
      <c r="O904" s="2" t="str" cm="1">
        <f t="array" ref="O904">IF($O$7="N/A",$N904,INDEX($P904:$S904,$O$2))</f>
        <v>X</v>
      </c>
      <c r="P904" s="38"/>
      <c r="Q904" s="1" t="str">
        <f t="shared" si="123"/>
        <v>O</v>
      </c>
      <c r="R904" s="38"/>
      <c r="S904" s="38"/>
      <c r="T904" s="8" t="str">
        <f t="shared" ref="T904:T967" si="130">IF(OR(K904="정지",L904="관리"),"X","O")</f>
        <v>O</v>
      </c>
      <c r="U904" s="8" t="e">
        <f t="shared" si="124"/>
        <v>#VALUE!</v>
      </c>
      <c r="V904" s="8" t="e">
        <f t="shared" si="125"/>
        <v>#VALUE!</v>
      </c>
      <c r="X904" s="4" t="str">
        <f t="shared" si="127"/>
        <v/>
      </c>
      <c r="Y904" s="4" t="str">
        <f t="shared" si="129"/>
        <v/>
      </c>
      <c r="Z904" s="4" t="str">
        <f t="shared" si="129"/>
        <v/>
      </c>
      <c r="AA904" s="4" t="str">
        <f t="shared" si="129"/>
        <v/>
      </c>
      <c r="AB904" s="4" t="str">
        <f t="shared" si="129"/>
        <v/>
      </c>
      <c r="AC904" s="4" t="str">
        <f t="shared" si="129"/>
        <v/>
      </c>
      <c r="AD904" s="4" t="str">
        <f t="shared" si="129"/>
        <v/>
      </c>
      <c r="AE904" s="4" t="str">
        <f t="shared" si="129"/>
        <v/>
      </c>
      <c r="AF904" s="4" t="str">
        <f t="shared" si="129"/>
        <v/>
      </c>
      <c r="AG904" s="4" t="str">
        <f t="shared" si="129"/>
        <v/>
      </c>
    </row>
    <row r="905" spans="1:33">
      <c r="A905" s="6">
        <f t="shared" si="126"/>
        <v>898</v>
      </c>
      <c r="B905" s="36">
        <f>TABLE!E899</f>
        <v>0</v>
      </c>
      <c r="C905" s="36">
        <f>TABLE!F899</f>
        <v>0</v>
      </c>
      <c r="D905" s="155">
        <f>TABLE!S899</f>
        <v>0</v>
      </c>
      <c r="E905" s="176" t="e">
        <f>INDEX(기업의이해[description],MATCH(B905,기업의이해[name],0))</f>
        <v>#N/A</v>
      </c>
      <c r="F905" s="179">
        <f>+TABLE!U899</f>
        <v>0</v>
      </c>
      <c r="G905" s="177" t="str">
        <f>TEXT(TABLE!R899,"0000-00-00")</f>
        <v>0000-00-00</v>
      </c>
      <c r="H905" s="59">
        <f>+TABLE!J899</f>
        <v>0</v>
      </c>
      <c r="I905" s="59">
        <f>+TABLE!K899</f>
        <v>0</v>
      </c>
      <c r="J905" s="59">
        <f>+TABLE!M899</f>
        <v>0</v>
      </c>
      <c r="K905" s="156">
        <f>+TABLE!P899</f>
        <v>0</v>
      </c>
      <c r="L905" s="156">
        <f>+TABLE!Q899</f>
        <v>0</v>
      </c>
      <c r="M905" s="138" t="str">
        <f>IFERROR(IF(MATCH($C905,'1. 개요'!$C$68:$C$78,0)&gt;0,"O"),"X")</f>
        <v>X</v>
      </c>
      <c r="N905" s="8" t="str">
        <f t="shared" ref="N905:N968" si="131">IF(SUM(X905:AG905)=0,"X","O")</f>
        <v>X</v>
      </c>
      <c r="O905" s="2" t="str" cm="1">
        <f t="array" ref="O905">IF($O$7="N/A",$N905,INDEX($P905:$S905,$O$2))</f>
        <v>X</v>
      </c>
      <c r="P905" s="38"/>
      <c r="Q905" s="1" t="str">
        <f t="shared" ref="Q905:Q968" si="132">IF(MIN($I905:$J905)&lt;0,"check","O")</f>
        <v>O</v>
      </c>
      <c r="R905" s="38"/>
      <c r="S905" s="38"/>
      <c r="T905" s="8" t="str">
        <f t="shared" si="130"/>
        <v>O</v>
      </c>
      <c r="U905" s="8" t="e">
        <f t="shared" ref="U905:U968" si="133">IF(($C$6-G905)&lt;730,"X","O")</f>
        <v>#VALUE!</v>
      </c>
      <c r="V905" s="8" t="e">
        <f t="shared" ref="V905:V968" si="134">IF(AND(M905="O", N905="O", O905="O", T905="O", U905="O"), "O", "X")</f>
        <v>#VALUE!</v>
      </c>
      <c r="X905" s="4" t="str">
        <f t="shared" si="127"/>
        <v/>
      </c>
      <c r="Y905" s="4" t="str">
        <f t="shared" si="129"/>
        <v/>
      </c>
      <c r="Z905" s="4" t="str">
        <f t="shared" si="129"/>
        <v/>
      </c>
      <c r="AA905" s="4" t="str">
        <f t="shared" si="129"/>
        <v/>
      </c>
      <c r="AB905" s="4" t="str">
        <f t="shared" si="129"/>
        <v/>
      </c>
      <c r="AC905" s="4" t="str">
        <f t="shared" si="129"/>
        <v/>
      </c>
      <c r="AD905" s="4" t="str">
        <f t="shared" si="129"/>
        <v/>
      </c>
      <c r="AE905" s="4" t="str">
        <f t="shared" si="129"/>
        <v/>
      </c>
      <c r="AF905" s="4" t="str">
        <f t="shared" si="129"/>
        <v/>
      </c>
      <c r="AG905" s="4" t="str">
        <f t="shared" si="129"/>
        <v/>
      </c>
    </row>
    <row r="906" spans="1:33">
      <c r="A906" s="137">
        <f t="shared" ref="A906:A969" si="135">A905+1</f>
        <v>899</v>
      </c>
      <c r="B906" s="36">
        <f>TABLE!E900</f>
        <v>0</v>
      </c>
      <c r="C906" s="36">
        <f>TABLE!F900</f>
        <v>0</v>
      </c>
      <c r="D906" s="155">
        <f>TABLE!S900</f>
        <v>0</v>
      </c>
      <c r="E906" s="176" t="e">
        <f>INDEX(기업의이해[description],MATCH(B906,기업의이해[name],0))</f>
        <v>#N/A</v>
      </c>
      <c r="F906" s="179">
        <f>+TABLE!U900</f>
        <v>0</v>
      </c>
      <c r="G906" s="177" t="str">
        <f>TEXT(TABLE!R900,"0000-00-00")</f>
        <v>0000-00-00</v>
      </c>
      <c r="H906" s="59">
        <f>+TABLE!J900</f>
        <v>0</v>
      </c>
      <c r="I906" s="59">
        <f>+TABLE!K900</f>
        <v>0</v>
      </c>
      <c r="J906" s="59">
        <f>+TABLE!M900</f>
        <v>0</v>
      </c>
      <c r="K906" s="156">
        <f>+TABLE!P900</f>
        <v>0</v>
      </c>
      <c r="L906" s="156">
        <f>+TABLE!Q900</f>
        <v>0</v>
      </c>
      <c r="M906" s="138" t="str">
        <f>IFERROR(IF(MATCH($C906,'1. 개요'!$C$68:$C$78,0)&gt;0,"O"),"X")</f>
        <v>X</v>
      </c>
      <c r="N906" s="8" t="str">
        <f t="shared" si="131"/>
        <v>X</v>
      </c>
      <c r="O906" s="2" t="str" cm="1">
        <f t="array" ref="O906">IF($O$7="N/A",$N906,INDEX($P906:$S906,$O$2))</f>
        <v>X</v>
      </c>
      <c r="P906" s="38"/>
      <c r="Q906" s="1" t="str">
        <f t="shared" si="132"/>
        <v>O</v>
      </c>
      <c r="R906" s="38"/>
      <c r="S906" s="38"/>
      <c r="T906" s="8" t="str">
        <f t="shared" si="130"/>
        <v>O</v>
      </c>
      <c r="U906" s="8" t="e">
        <f t="shared" si="133"/>
        <v>#VALUE!</v>
      </c>
      <c r="V906" s="8" t="e">
        <f t="shared" si="134"/>
        <v>#VALUE!</v>
      </c>
      <c r="X906" s="4" t="str">
        <f t="shared" ref="X906:X969" si="136">IF(X$7="N/A", "", COUNTIF($D906:$E906, "*" &amp; X$7 &amp; "*"))</f>
        <v/>
      </c>
      <c r="Y906" s="4" t="str">
        <f t="shared" si="129"/>
        <v/>
      </c>
      <c r="Z906" s="4" t="str">
        <f t="shared" si="129"/>
        <v/>
      </c>
      <c r="AA906" s="4" t="str">
        <f t="shared" si="129"/>
        <v/>
      </c>
      <c r="AB906" s="4" t="str">
        <f t="shared" si="129"/>
        <v/>
      </c>
      <c r="AC906" s="4" t="str">
        <f t="shared" si="129"/>
        <v/>
      </c>
      <c r="AD906" s="4" t="str">
        <f t="shared" si="129"/>
        <v/>
      </c>
      <c r="AE906" s="4" t="str">
        <f t="shared" si="129"/>
        <v/>
      </c>
      <c r="AF906" s="4" t="str">
        <f t="shared" si="129"/>
        <v/>
      </c>
      <c r="AG906" s="4" t="str">
        <f t="shared" si="129"/>
        <v/>
      </c>
    </row>
    <row r="907" spans="1:33">
      <c r="A907" s="6">
        <f t="shared" si="135"/>
        <v>900</v>
      </c>
      <c r="B907" s="36">
        <f>TABLE!E901</f>
        <v>0</v>
      </c>
      <c r="C907" s="36">
        <f>TABLE!F901</f>
        <v>0</v>
      </c>
      <c r="D907" s="155">
        <f>TABLE!S901</f>
        <v>0</v>
      </c>
      <c r="E907" s="176" t="e">
        <f>INDEX(기업의이해[description],MATCH(B907,기업의이해[name],0))</f>
        <v>#N/A</v>
      </c>
      <c r="F907" s="179">
        <f>+TABLE!U901</f>
        <v>0</v>
      </c>
      <c r="G907" s="177" t="str">
        <f>TEXT(TABLE!R901,"0000-00-00")</f>
        <v>0000-00-00</v>
      </c>
      <c r="H907" s="59">
        <f>+TABLE!J901</f>
        <v>0</v>
      </c>
      <c r="I907" s="59">
        <f>+TABLE!K901</f>
        <v>0</v>
      </c>
      <c r="J907" s="59">
        <f>+TABLE!M901</f>
        <v>0</v>
      </c>
      <c r="K907" s="156">
        <f>+TABLE!P901</f>
        <v>0</v>
      </c>
      <c r="L907" s="156">
        <f>+TABLE!Q901</f>
        <v>0</v>
      </c>
      <c r="M907" s="138" t="str">
        <f>IFERROR(IF(MATCH($C907,'1. 개요'!$C$68:$C$78,0)&gt;0,"O"),"X")</f>
        <v>X</v>
      </c>
      <c r="N907" s="8" t="str">
        <f t="shared" si="131"/>
        <v>X</v>
      </c>
      <c r="O907" s="2" t="str" cm="1">
        <f t="array" ref="O907">IF($O$7="N/A",$N907,INDEX($P907:$S907,$O$2))</f>
        <v>X</v>
      </c>
      <c r="P907" s="38"/>
      <c r="Q907" s="1" t="str">
        <f t="shared" si="132"/>
        <v>O</v>
      </c>
      <c r="R907" s="38"/>
      <c r="S907" s="38"/>
      <c r="T907" s="8" t="str">
        <f t="shared" si="130"/>
        <v>O</v>
      </c>
      <c r="U907" s="8" t="e">
        <f t="shared" si="133"/>
        <v>#VALUE!</v>
      </c>
      <c r="V907" s="8" t="e">
        <f t="shared" si="134"/>
        <v>#VALUE!</v>
      </c>
      <c r="X907" s="4" t="str">
        <f t="shared" si="136"/>
        <v/>
      </c>
      <c r="Y907" s="4" t="str">
        <f t="shared" si="129"/>
        <v/>
      </c>
      <c r="Z907" s="4" t="str">
        <f t="shared" si="129"/>
        <v/>
      </c>
      <c r="AA907" s="4" t="str">
        <f t="shared" si="129"/>
        <v/>
      </c>
      <c r="AB907" s="4" t="str">
        <f t="shared" si="129"/>
        <v/>
      </c>
      <c r="AC907" s="4" t="str">
        <f t="shared" si="129"/>
        <v/>
      </c>
      <c r="AD907" s="4" t="str">
        <f t="shared" si="129"/>
        <v/>
      </c>
      <c r="AE907" s="4" t="str">
        <f t="shared" si="129"/>
        <v/>
      </c>
      <c r="AF907" s="4" t="str">
        <f t="shared" si="129"/>
        <v/>
      </c>
      <c r="AG907" s="4" t="str">
        <f t="shared" si="129"/>
        <v/>
      </c>
    </row>
    <row r="908" spans="1:33">
      <c r="A908" s="6">
        <f t="shared" si="135"/>
        <v>901</v>
      </c>
      <c r="B908" s="36">
        <f>TABLE!E902</f>
        <v>0</v>
      </c>
      <c r="C908" s="36">
        <f>TABLE!F902</f>
        <v>0</v>
      </c>
      <c r="D908" s="155">
        <f>TABLE!S902</f>
        <v>0</v>
      </c>
      <c r="E908" s="176" t="e">
        <f>INDEX(기업의이해[description],MATCH(B908,기업의이해[name],0))</f>
        <v>#N/A</v>
      </c>
      <c r="F908" s="179">
        <f>+TABLE!U902</f>
        <v>0</v>
      </c>
      <c r="G908" s="177" t="str">
        <f>TEXT(TABLE!R902,"0000-00-00")</f>
        <v>0000-00-00</v>
      </c>
      <c r="H908" s="59">
        <f>+TABLE!J902</f>
        <v>0</v>
      </c>
      <c r="I908" s="59">
        <f>+TABLE!K902</f>
        <v>0</v>
      </c>
      <c r="J908" s="59">
        <f>+TABLE!M902</f>
        <v>0</v>
      </c>
      <c r="K908" s="156">
        <f>+TABLE!P902</f>
        <v>0</v>
      </c>
      <c r="L908" s="156">
        <f>+TABLE!Q902</f>
        <v>0</v>
      </c>
      <c r="M908" s="138" t="str">
        <f>IFERROR(IF(MATCH($C908,'1. 개요'!$C$68:$C$78,0)&gt;0,"O"),"X")</f>
        <v>X</v>
      </c>
      <c r="N908" s="8" t="str">
        <f t="shared" si="131"/>
        <v>X</v>
      </c>
      <c r="O908" s="2" t="str" cm="1">
        <f t="array" ref="O908">IF($O$7="N/A",$N908,INDEX($P908:$S908,$O$2))</f>
        <v>X</v>
      </c>
      <c r="P908" s="38"/>
      <c r="Q908" s="1" t="str">
        <f t="shared" si="132"/>
        <v>O</v>
      </c>
      <c r="R908" s="38"/>
      <c r="S908" s="38"/>
      <c r="T908" s="8" t="str">
        <f t="shared" si="130"/>
        <v>O</v>
      </c>
      <c r="U908" s="8" t="e">
        <f t="shared" si="133"/>
        <v>#VALUE!</v>
      </c>
      <c r="V908" s="8" t="e">
        <f t="shared" si="134"/>
        <v>#VALUE!</v>
      </c>
      <c r="X908" s="4" t="str">
        <f t="shared" si="136"/>
        <v/>
      </c>
      <c r="Y908" s="4" t="str">
        <f t="shared" si="129"/>
        <v/>
      </c>
      <c r="Z908" s="4" t="str">
        <f t="shared" si="129"/>
        <v/>
      </c>
      <c r="AA908" s="4" t="str">
        <f t="shared" si="129"/>
        <v/>
      </c>
      <c r="AB908" s="4" t="str">
        <f t="shared" si="129"/>
        <v/>
      </c>
      <c r="AC908" s="4" t="str">
        <f t="shared" si="129"/>
        <v/>
      </c>
      <c r="AD908" s="4" t="str">
        <f t="shared" si="129"/>
        <v/>
      </c>
      <c r="AE908" s="4" t="str">
        <f t="shared" si="129"/>
        <v/>
      </c>
      <c r="AF908" s="4" t="str">
        <f t="shared" si="129"/>
        <v/>
      </c>
      <c r="AG908" s="4" t="str">
        <f t="shared" si="129"/>
        <v/>
      </c>
    </row>
    <row r="909" spans="1:33">
      <c r="A909" s="6">
        <f t="shared" si="135"/>
        <v>902</v>
      </c>
      <c r="B909" s="36">
        <f>TABLE!E903</f>
        <v>0</v>
      </c>
      <c r="C909" s="36">
        <f>TABLE!F903</f>
        <v>0</v>
      </c>
      <c r="D909" s="155">
        <f>TABLE!S903</f>
        <v>0</v>
      </c>
      <c r="E909" s="176" t="e">
        <f>INDEX(기업의이해[description],MATCH(B909,기업의이해[name],0))</f>
        <v>#N/A</v>
      </c>
      <c r="F909" s="179">
        <f>+TABLE!U903</f>
        <v>0</v>
      </c>
      <c r="G909" s="177" t="str">
        <f>TEXT(TABLE!R903,"0000-00-00")</f>
        <v>0000-00-00</v>
      </c>
      <c r="H909" s="59">
        <f>+TABLE!J903</f>
        <v>0</v>
      </c>
      <c r="I909" s="59">
        <f>+TABLE!K903</f>
        <v>0</v>
      </c>
      <c r="J909" s="59">
        <f>+TABLE!M903</f>
        <v>0</v>
      </c>
      <c r="K909" s="156">
        <f>+TABLE!P903</f>
        <v>0</v>
      </c>
      <c r="L909" s="156">
        <f>+TABLE!Q903</f>
        <v>0</v>
      </c>
      <c r="M909" s="138" t="str">
        <f>IFERROR(IF(MATCH($C909,'1. 개요'!$C$68:$C$78,0)&gt;0,"O"),"X")</f>
        <v>X</v>
      </c>
      <c r="N909" s="8" t="str">
        <f t="shared" si="131"/>
        <v>X</v>
      </c>
      <c r="O909" s="2" t="str" cm="1">
        <f t="array" ref="O909">IF($O$7="N/A",$N909,INDEX($P909:$S909,$O$2))</f>
        <v>X</v>
      </c>
      <c r="P909" s="38"/>
      <c r="Q909" s="1" t="str">
        <f t="shared" si="132"/>
        <v>O</v>
      </c>
      <c r="R909" s="38"/>
      <c r="S909" s="38"/>
      <c r="T909" s="8" t="str">
        <f t="shared" si="130"/>
        <v>O</v>
      </c>
      <c r="U909" s="8" t="e">
        <f t="shared" si="133"/>
        <v>#VALUE!</v>
      </c>
      <c r="V909" s="8" t="e">
        <f t="shared" si="134"/>
        <v>#VALUE!</v>
      </c>
      <c r="X909" s="4" t="str">
        <f t="shared" si="136"/>
        <v/>
      </c>
      <c r="Y909" s="4" t="str">
        <f t="shared" si="129"/>
        <v/>
      </c>
      <c r="Z909" s="4" t="str">
        <f t="shared" si="129"/>
        <v/>
      </c>
      <c r="AA909" s="4" t="str">
        <f t="shared" si="129"/>
        <v/>
      </c>
      <c r="AB909" s="4" t="str">
        <f t="shared" si="129"/>
        <v/>
      </c>
      <c r="AC909" s="4" t="str">
        <f t="shared" si="129"/>
        <v/>
      </c>
      <c r="AD909" s="4" t="str">
        <f t="shared" si="129"/>
        <v/>
      </c>
      <c r="AE909" s="4" t="str">
        <f t="shared" si="129"/>
        <v/>
      </c>
      <c r="AF909" s="4" t="str">
        <f t="shared" si="129"/>
        <v/>
      </c>
      <c r="AG909" s="4" t="str">
        <f t="shared" si="129"/>
        <v/>
      </c>
    </row>
    <row r="910" spans="1:33">
      <c r="A910" s="6">
        <f t="shared" si="135"/>
        <v>903</v>
      </c>
      <c r="B910" s="36">
        <f>TABLE!E904</f>
        <v>0</v>
      </c>
      <c r="C910" s="36">
        <f>TABLE!F904</f>
        <v>0</v>
      </c>
      <c r="D910" s="155">
        <f>TABLE!S904</f>
        <v>0</v>
      </c>
      <c r="E910" s="176" t="e">
        <f>INDEX(기업의이해[description],MATCH(B910,기업의이해[name],0))</f>
        <v>#N/A</v>
      </c>
      <c r="F910" s="179">
        <f>+TABLE!U904</f>
        <v>0</v>
      </c>
      <c r="G910" s="177" t="str">
        <f>TEXT(TABLE!R904,"0000-00-00")</f>
        <v>0000-00-00</v>
      </c>
      <c r="H910" s="59">
        <f>+TABLE!J904</f>
        <v>0</v>
      </c>
      <c r="I910" s="59">
        <f>+TABLE!K904</f>
        <v>0</v>
      </c>
      <c r="J910" s="59">
        <f>+TABLE!M904</f>
        <v>0</v>
      </c>
      <c r="K910" s="156">
        <f>+TABLE!P904</f>
        <v>0</v>
      </c>
      <c r="L910" s="156">
        <f>+TABLE!Q904</f>
        <v>0</v>
      </c>
      <c r="M910" s="138" t="str">
        <f>IFERROR(IF(MATCH($C910,'1. 개요'!$C$68:$C$78,0)&gt;0,"O"),"X")</f>
        <v>X</v>
      </c>
      <c r="N910" s="8" t="str">
        <f t="shared" si="131"/>
        <v>X</v>
      </c>
      <c r="O910" s="2" t="str" cm="1">
        <f t="array" ref="O910">IF($O$7="N/A",$N910,INDEX($P910:$S910,$O$2))</f>
        <v>X</v>
      </c>
      <c r="P910" s="38"/>
      <c r="Q910" s="1" t="str">
        <f t="shared" si="132"/>
        <v>O</v>
      </c>
      <c r="R910" s="38"/>
      <c r="S910" s="38"/>
      <c r="T910" s="8" t="str">
        <f t="shared" si="130"/>
        <v>O</v>
      </c>
      <c r="U910" s="8" t="e">
        <f t="shared" si="133"/>
        <v>#VALUE!</v>
      </c>
      <c r="V910" s="8" t="e">
        <f t="shared" si="134"/>
        <v>#VALUE!</v>
      </c>
      <c r="X910" s="4" t="str">
        <f t="shared" si="136"/>
        <v/>
      </c>
      <c r="Y910" s="4" t="str">
        <f t="shared" si="129"/>
        <v/>
      </c>
      <c r="Z910" s="4" t="str">
        <f t="shared" si="129"/>
        <v/>
      </c>
      <c r="AA910" s="4" t="str">
        <f t="shared" si="129"/>
        <v/>
      </c>
      <c r="AB910" s="4" t="str">
        <f t="shared" si="129"/>
        <v/>
      </c>
      <c r="AC910" s="4" t="str">
        <f t="shared" si="129"/>
        <v/>
      </c>
      <c r="AD910" s="4" t="str">
        <f t="shared" si="129"/>
        <v/>
      </c>
      <c r="AE910" s="4" t="str">
        <f t="shared" si="129"/>
        <v/>
      </c>
      <c r="AF910" s="4" t="str">
        <f t="shared" si="129"/>
        <v/>
      </c>
      <c r="AG910" s="4" t="str">
        <f t="shared" si="129"/>
        <v/>
      </c>
    </row>
    <row r="911" spans="1:33">
      <c r="A911" s="6">
        <f t="shared" si="135"/>
        <v>904</v>
      </c>
      <c r="B911" s="36">
        <f>TABLE!E905</f>
        <v>0</v>
      </c>
      <c r="C911" s="36">
        <f>TABLE!F905</f>
        <v>0</v>
      </c>
      <c r="D911" s="155">
        <f>TABLE!S905</f>
        <v>0</v>
      </c>
      <c r="E911" s="176" t="e">
        <f>INDEX(기업의이해[description],MATCH(B911,기업의이해[name],0))</f>
        <v>#N/A</v>
      </c>
      <c r="F911" s="179">
        <f>+TABLE!U905</f>
        <v>0</v>
      </c>
      <c r="G911" s="177" t="str">
        <f>TEXT(TABLE!R905,"0000-00-00")</f>
        <v>0000-00-00</v>
      </c>
      <c r="H911" s="59">
        <f>+TABLE!J905</f>
        <v>0</v>
      </c>
      <c r="I911" s="59">
        <f>+TABLE!K905</f>
        <v>0</v>
      </c>
      <c r="J911" s="59">
        <f>+TABLE!M905</f>
        <v>0</v>
      </c>
      <c r="K911" s="156">
        <f>+TABLE!P905</f>
        <v>0</v>
      </c>
      <c r="L911" s="156">
        <f>+TABLE!Q905</f>
        <v>0</v>
      </c>
      <c r="M911" s="138" t="str">
        <f>IFERROR(IF(MATCH($C911,'1. 개요'!$C$68:$C$78,0)&gt;0,"O"),"X")</f>
        <v>X</v>
      </c>
      <c r="N911" s="8" t="str">
        <f t="shared" si="131"/>
        <v>X</v>
      </c>
      <c r="O911" s="2" t="str" cm="1">
        <f t="array" ref="O911">IF($O$7="N/A",$N911,INDEX($P911:$S911,$O$2))</f>
        <v>X</v>
      </c>
      <c r="P911" s="38"/>
      <c r="Q911" s="1" t="str">
        <f t="shared" si="132"/>
        <v>O</v>
      </c>
      <c r="R911" s="38"/>
      <c r="S911" s="38"/>
      <c r="T911" s="8" t="str">
        <f t="shared" si="130"/>
        <v>O</v>
      </c>
      <c r="U911" s="8" t="e">
        <f t="shared" si="133"/>
        <v>#VALUE!</v>
      </c>
      <c r="V911" s="8" t="e">
        <f t="shared" si="134"/>
        <v>#VALUE!</v>
      </c>
      <c r="X911" s="4" t="str">
        <f t="shared" si="136"/>
        <v/>
      </c>
      <c r="Y911" s="4" t="str">
        <f t="shared" si="129"/>
        <v/>
      </c>
      <c r="Z911" s="4" t="str">
        <f t="shared" si="129"/>
        <v/>
      </c>
      <c r="AA911" s="4" t="str">
        <f t="shared" si="129"/>
        <v/>
      </c>
      <c r="AB911" s="4" t="str">
        <f t="shared" si="129"/>
        <v/>
      </c>
      <c r="AC911" s="4" t="str">
        <f t="shared" si="129"/>
        <v/>
      </c>
      <c r="AD911" s="4" t="str">
        <f t="shared" si="129"/>
        <v/>
      </c>
      <c r="AE911" s="4" t="str">
        <f t="shared" si="129"/>
        <v/>
      </c>
      <c r="AF911" s="4" t="str">
        <f t="shared" si="129"/>
        <v/>
      </c>
      <c r="AG911" s="4" t="str">
        <f t="shared" si="129"/>
        <v/>
      </c>
    </row>
    <row r="912" spans="1:33">
      <c r="A912" s="6">
        <f t="shared" si="135"/>
        <v>905</v>
      </c>
      <c r="B912" s="36">
        <f>TABLE!E906</f>
        <v>0</v>
      </c>
      <c r="C912" s="36">
        <f>TABLE!F906</f>
        <v>0</v>
      </c>
      <c r="D912" s="155">
        <f>TABLE!S906</f>
        <v>0</v>
      </c>
      <c r="E912" s="176" t="e">
        <f>INDEX(기업의이해[description],MATCH(B912,기업의이해[name],0))</f>
        <v>#N/A</v>
      </c>
      <c r="F912" s="179">
        <f>+TABLE!U906</f>
        <v>0</v>
      </c>
      <c r="G912" s="177" t="str">
        <f>TEXT(TABLE!R906,"0000-00-00")</f>
        <v>0000-00-00</v>
      </c>
      <c r="H912" s="59">
        <f>+TABLE!J906</f>
        <v>0</v>
      </c>
      <c r="I912" s="59">
        <f>+TABLE!K906</f>
        <v>0</v>
      </c>
      <c r="J912" s="59">
        <f>+TABLE!M906</f>
        <v>0</v>
      </c>
      <c r="K912" s="156">
        <f>+TABLE!P906</f>
        <v>0</v>
      </c>
      <c r="L912" s="156">
        <f>+TABLE!Q906</f>
        <v>0</v>
      </c>
      <c r="M912" s="138" t="str">
        <f>IFERROR(IF(MATCH($C912,'1. 개요'!$C$68:$C$78,0)&gt;0,"O"),"X")</f>
        <v>X</v>
      </c>
      <c r="N912" s="8" t="str">
        <f t="shared" si="131"/>
        <v>X</v>
      </c>
      <c r="O912" s="2" t="str" cm="1">
        <f t="array" ref="O912">IF($O$7="N/A",$N912,INDEX($P912:$S912,$O$2))</f>
        <v>X</v>
      </c>
      <c r="P912" s="38"/>
      <c r="Q912" s="1" t="str">
        <f t="shared" si="132"/>
        <v>O</v>
      </c>
      <c r="R912" s="38"/>
      <c r="S912" s="38"/>
      <c r="T912" s="8" t="str">
        <f t="shared" si="130"/>
        <v>O</v>
      </c>
      <c r="U912" s="8" t="e">
        <f t="shared" si="133"/>
        <v>#VALUE!</v>
      </c>
      <c r="V912" s="8" t="e">
        <f t="shared" si="134"/>
        <v>#VALUE!</v>
      </c>
      <c r="X912" s="4" t="str">
        <f t="shared" si="136"/>
        <v/>
      </c>
      <c r="Y912" s="4" t="str">
        <f t="shared" si="129"/>
        <v/>
      </c>
      <c r="Z912" s="4" t="str">
        <f t="shared" si="129"/>
        <v/>
      </c>
      <c r="AA912" s="4" t="str">
        <f t="shared" si="129"/>
        <v/>
      </c>
      <c r="AB912" s="4" t="str">
        <f t="shared" si="129"/>
        <v/>
      </c>
      <c r="AC912" s="4" t="str">
        <f t="shared" si="129"/>
        <v/>
      </c>
      <c r="AD912" s="4" t="str">
        <f t="shared" si="129"/>
        <v/>
      </c>
      <c r="AE912" s="4" t="str">
        <f t="shared" si="129"/>
        <v/>
      </c>
      <c r="AF912" s="4" t="str">
        <f t="shared" si="129"/>
        <v/>
      </c>
      <c r="AG912" s="4" t="str">
        <f t="shared" si="129"/>
        <v/>
      </c>
    </row>
    <row r="913" spans="1:33">
      <c r="A913" s="6">
        <f t="shared" si="135"/>
        <v>906</v>
      </c>
      <c r="B913" s="36">
        <f>TABLE!E907</f>
        <v>0</v>
      </c>
      <c r="C913" s="36">
        <f>TABLE!F907</f>
        <v>0</v>
      </c>
      <c r="D913" s="155">
        <f>TABLE!S907</f>
        <v>0</v>
      </c>
      <c r="E913" s="176" t="e">
        <f>INDEX(기업의이해[description],MATCH(B913,기업의이해[name],0))</f>
        <v>#N/A</v>
      </c>
      <c r="F913" s="179">
        <f>+TABLE!U907</f>
        <v>0</v>
      </c>
      <c r="G913" s="177" t="str">
        <f>TEXT(TABLE!R907,"0000-00-00")</f>
        <v>0000-00-00</v>
      </c>
      <c r="H913" s="59">
        <f>+TABLE!J907</f>
        <v>0</v>
      </c>
      <c r="I913" s="59">
        <f>+TABLE!K907</f>
        <v>0</v>
      </c>
      <c r="J913" s="59">
        <f>+TABLE!M907</f>
        <v>0</v>
      </c>
      <c r="K913" s="156">
        <f>+TABLE!P907</f>
        <v>0</v>
      </c>
      <c r="L913" s="156">
        <f>+TABLE!Q907</f>
        <v>0</v>
      </c>
      <c r="M913" s="138" t="str">
        <f>IFERROR(IF(MATCH($C913,'1. 개요'!$C$68:$C$78,0)&gt;0,"O"),"X")</f>
        <v>X</v>
      </c>
      <c r="N913" s="8" t="str">
        <f t="shared" si="131"/>
        <v>X</v>
      </c>
      <c r="O913" s="2" t="str" cm="1">
        <f t="array" ref="O913">IF($O$7="N/A",$N913,INDEX($P913:$S913,$O$2))</f>
        <v>X</v>
      </c>
      <c r="P913" s="38"/>
      <c r="Q913" s="1" t="str">
        <f t="shared" si="132"/>
        <v>O</v>
      </c>
      <c r="R913" s="38"/>
      <c r="S913" s="38"/>
      <c r="T913" s="8" t="str">
        <f t="shared" si="130"/>
        <v>O</v>
      </c>
      <c r="U913" s="8" t="e">
        <f t="shared" si="133"/>
        <v>#VALUE!</v>
      </c>
      <c r="V913" s="8" t="e">
        <f t="shared" si="134"/>
        <v>#VALUE!</v>
      </c>
      <c r="X913" s="4" t="str">
        <f t="shared" si="136"/>
        <v/>
      </c>
      <c r="Y913" s="4" t="str">
        <f t="shared" si="129"/>
        <v/>
      </c>
      <c r="Z913" s="4" t="str">
        <f t="shared" si="129"/>
        <v/>
      </c>
      <c r="AA913" s="4" t="str">
        <f t="shared" si="129"/>
        <v/>
      </c>
      <c r="AB913" s="4" t="str">
        <f t="shared" si="129"/>
        <v/>
      </c>
      <c r="AC913" s="4" t="str">
        <f t="shared" si="129"/>
        <v/>
      </c>
      <c r="AD913" s="4" t="str">
        <f t="shared" si="129"/>
        <v/>
      </c>
      <c r="AE913" s="4" t="str">
        <f t="shared" si="129"/>
        <v/>
      </c>
      <c r="AF913" s="4" t="str">
        <f t="shared" si="129"/>
        <v/>
      </c>
      <c r="AG913" s="4" t="str">
        <f t="shared" si="129"/>
        <v/>
      </c>
    </row>
    <row r="914" spans="1:33">
      <c r="A914" s="6">
        <f t="shared" si="135"/>
        <v>907</v>
      </c>
      <c r="B914" s="36">
        <f>TABLE!E908</f>
        <v>0</v>
      </c>
      <c r="C914" s="36">
        <f>TABLE!F908</f>
        <v>0</v>
      </c>
      <c r="D914" s="155">
        <f>TABLE!S908</f>
        <v>0</v>
      </c>
      <c r="E914" s="176" t="e">
        <f>INDEX(기업의이해[description],MATCH(B914,기업의이해[name],0))</f>
        <v>#N/A</v>
      </c>
      <c r="F914" s="179">
        <f>+TABLE!U908</f>
        <v>0</v>
      </c>
      <c r="G914" s="177" t="str">
        <f>TEXT(TABLE!R908,"0000-00-00")</f>
        <v>0000-00-00</v>
      </c>
      <c r="H914" s="59">
        <f>+TABLE!J908</f>
        <v>0</v>
      </c>
      <c r="I914" s="59">
        <f>+TABLE!K908</f>
        <v>0</v>
      </c>
      <c r="J914" s="59">
        <f>+TABLE!M908</f>
        <v>0</v>
      </c>
      <c r="K914" s="156">
        <f>+TABLE!P908</f>
        <v>0</v>
      </c>
      <c r="L914" s="156">
        <f>+TABLE!Q908</f>
        <v>0</v>
      </c>
      <c r="M914" s="138" t="str">
        <f>IFERROR(IF(MATCH($C914,'1. 개요'!$C$68:$C$78,0)&gt;0,"O"),"X")</f>
        <v>X</v>
      </c>
      <c r="N914" s="8" t="str">
        <f t="shared" si="131"/>
        <v>X</v>
      </c>
      <c r="O914" s="2" t="str" cm="1">
        <f t="array" ref="O914">IF($O$7="N/A",$N914,INDEX($P914:$S914,$O$2))</f>
        <v>X</v>
      </c>
      <c r="P914" s="38"/>
      <c r="Q914" s="1" t="str">
        <f t="shared" si="132"/>
        <v>O</v>
      </c>
      <c r="R914" s="38"/>
      <c r="S914" s="38"/>
      <c r="T914" s="8" t="str">
        <f t="shared" si="130"/>
        <v>O</v>
      </c>
      <c r="U914" s="8" t="e">
        <f t="shared" si="133"/>
        <v>#VALUE!</v>
      </c>
      <c r="V914" s="8" t="e">
        <f t="shared" si="134"/>
        <v>#VALUE!</v>
      </c>
      <c r="X914" s="4" t="str">
        <f t="shared" si="136"/>
        <v/>
      </c>
      <c r="Y914" s="4" t="str">
        <f t="shared" si="129"/>
        <v/>
      </c>
      <c r="Z914" s="4" t="str">
        <f t="shared" si="129"/>
        <v/>
      </c>
      <c r="AA914" s="4" t="str">
        <f t="shared" si="129"/>
        <v/>
      </c>
      <c r="AB914" s="4" t="str">
        <f t="shared" si="129"/>
        <v/>
      </c>
      <c r="AC914" s="4" t="str">
        <f t="shared" si="129"/>
        <v/>
      </c>
      <c r="AD914" s="4" t="str">
        <f t="shared" si="129"/>
        <v/>
      </c>
      <c r="AE914" s="4" t="str">
        <f t="shared" si="129"/>
        <v/>
      </c>
      <c r="AF914" s="4" t="str">
        <f t="shared" si="129"/>
        <v/>
      </c>
      <c r="AG914" s="4" t="str">
        <f t="shared" si="129"/>
        <v/>
      </c>
    </row>
    <row r="915" spans="1:33">
      <c r="A915" s="6">
        <f t="shared" si="135"/>
        <v>908</v>
      </c>
      <c r="B915" s="36">
        <f>TABLE!E909</f>
        <v>0</v>
      </c>
      <c r="C915" s="36">
        <f>TABLE!F909</f>
        <v>0</v>
      </c>
      <c r="D915" s="155">
        <f>TABLE!S909</f>
        <v>0</v>
      </c>
      <c r="E915" s="176" t="e">
        <f>INDEX(기업의이해[description],MATCH(B915,기업의이해[name],0))</f>
        <v>#N/A</v>
      </c>
      <c r="F915" s="179">
        <f>+TABLE!U909</f>
        <v>0</v>
      </c>
      <c r="G915" s="177" t="str">
        <f>TEXT(TABLE!R909,"0000-00-00")</f>
        <v>0000-00-00</v>
      </c>
      <c r="H915" s="59">
        <f>+TABLE!J909</f>
        <v>0</v>
      </c>
      <c r="I915" s="59">
        <f>+TABLE!K909</f>
        <v>0</v>
      </c>
      <c r="J915" s="59">
        <f>+TABLE!M909</f>
        <v>0</v>
      </c>
      <c r="K915" s="156">
        <f>+TABLE!P909</f>
        <v>0</v>
      </c>
      <c r="L915" s="156">
        <f>+TABLE!Q909</f>
        <v>0</v>
      </c>
      <c r="M915" s="138" t="str">
        <f>IFERROR(IF(MATCH($C915,'1. 개요'!$C$68:$C$78,0)&gt;0,"O"),"X")</f>
        <v>X</v>
      </c>
      <c r="N915" s="8" t="str">
        <f t="shared" si="131"/>
        <v>X</v>
      </c>
      <c r="O915" s="2" t="str" cm="1">
        <f t="array" ref="O915">IF($O$7="N/A",$N915,INDEX($P915:$S915,$O$2))</f>
        <v>X</v>
      </c>
      <c r="P915" s="38"/>
      <c r="Q915" s="1" t="str">
        <f t="shared" si="132"/>
        <v>O</v>
      </c>
      <c r="R915" s="38"/>
      <c r="S915" s="38"/>
      <c r="T915" s="8" t="str">
        <f t="shared" si="130"/>
        <v>O</v>
      </c>
      <c r="U915" s="8" t="e">
        <f t="shared" si="133"/>
        <v>#VALUE!</v>
      </c>
      <c r="V915" s="8" t="e">
        <f t="shared" si="134"/>
        <v>#VALUE!</v>
      </c>
      <c r="X915" s="4" t="str">
        <f t="shared" si="136"/>
        <v/>
      </c>
      <c r="Y915" s="4" t="str">
        <f t="shared" si="129"/>
        <v/>
      </c>
      <c r="Z915" s="4" t="str">
        <f t="shared" si="129"/>
        <v/>
      </c>
      <c r="AA915" s="4" t="str">
        <f t="shared" si="129"/>
        <v/>
      </c>
      <c r="AB915" s="4" t="str">
        <f t="shared" si="129"/>
        <v/>
      </c>
      <c r="AC915" s="4" t="str">
        <f t="shared" si="129"/>
        <v/>
      </c>
      <c r="AD915" s="4" t="str">
        <f t="shared" si="129"/>
        <v/>
      </c>
      <c r="AE915" s="4" t="str">
        <f t="shared" si="129"/>
        <v/>
      </c>
      <c r="AF915" s="4" t="str">
        <f t="shared" si="129"/>
        <v/>
      </c>
      <c r="AG915" s="4" t="str">
        <f t="shared" si="129"/>
        <v/>
      </c>
    </row>
    <row r="916" spans="1:33">
      <c r="A916" s="137">
        <f t="shared" si="135"/>
        <v>909</v>
      </c>
      <c r="B916" s="36">
        <f>TABLE!E910</f>
        <v>0</v>
      </c>
      <c r="C916" s="36">
        <f>TABLE!F910</f>
        <v>0</v>
      </c>
      <c r="D916" s="155">
        <f>TABLE!S910</f>
        <v>0</v>
      </c>
      <c r="E916" s="176" t="e">
        <f>INDEX(기업의이해[description],MATCH(B916,기업의이해[name],0))</f>
        <v>#N/A</v>
      </c>
      <c r="F916" s="179">
        <f>+TABLE!U910</f>
        <v>0</v>
      </c>
      <c r="G916" s="177" t="str">
        <f>TEXT(TABLE!R910,"0000-00-00")</f>
        <v>0000-00-00</v>
      </c>
      <c r="H916" s="59">
        <f>+TABLE!J910</f>
        <v>0</v>
      </c>
      <c r="I916" s="59">
        <f>+TABLE!K910</f>
        <v>0</v>
      </c>
      <c r="J916" s="59">
        <f>+TABLE!M910</f>
        <v>0</v>
      </c>
      <c r="K916" s="156">
        <f>+TABLE!P910</f>
        <v>0</v>
      </c>
      <c r="L916" s="156">
        <f>+TABLE!Q910</f>
        <v>0</v>
      </c>
      <c r="M916" s="138" t="str">
        <f>IFERROR(IF(MATCH($C916,'1. 개요'!$C$68:$C$78,0)&gt;0,"O"),"X")</f>
        <v>X</v>
      </c>
      <c r="N916" s="8" t="str">
        <f t="shared" si="131"/>
        <v>X</v>
      </c>
      <c r="O916" s="2" t="str" cm="1">
        <f t="array" ref="O916">IF($O$7="N/A",$N916,INDEX($P916:$S916,$O$2))</f>
        <v>X</v>
      </c>
      <c r="P916" s="38"/>
      <c r="Q916" s="1" t="str">
        <f t="shared" si="132"/>
        <v>O</v>
      </c>
      <c r="R916" s="38"/>
      <c r="S916" s="38"/>
      <c r="T916" s="8" t="str">
        <f t="shared" si="130"/>
        <v>O</v>
      </c>
      <c r="U916" s="8" t="e">
        <f t="shared" si="133"/>
        <v>#VALUE!</v>
      </c>
      <c r="V916" s="8" t="e">
        <f t="shared" si="134"/>
        <v>#VALUE!</v>
      </c>
      <c r="X916" s="4" t="str">
        <f t="shared" si="136"/>
        <v/>
      </c>
      <c r="Y916" s="4" t="str">
        <f t="shared" si="129"/>
        <v/>
      </c>
      <c r="Z916" s="4" t="str">
        <f t="shared" si="129"/>
        <v/>
      </c>
      <c r="AA916" s="4" t="str">
        <f t="shared" si="129"/>
        <v/>
      </c>
      <c r="AB916" s="4" t="str">
        <f t="shared" si="129"/>
        <v/>
      </c>
      <c r="AC916" s="4" t="str">
        <f t="shared" si="129"/>
        <v/>
      </c>
      <c r="AD916" s="4" t="str">
        <f t="shared" si="129"/>
        <v/>
      </c>
      <c r="AE916" s="4" t="str">
        <f t="shared" si="129"/>
        <v/>
      </c>
      <c r="AF916" s="4" t="str">
        <f t="shared" si="129"/>
        <v/>
      </c>
      <c r="AG916" s="4" t="str">
        <f t="shared" si="129"/>
        <v/>
      </c>
    </row>
    <row r="917" spans="1:33">
      <c r="A917" s="6">
        <f t="shared" si="135"/>
        <v>910</v>
      </c>
      <c r="B917" s="36">
        <f>TABLE!E911</f>
        <v>0</v>
      </c>
      <c r="C917" s="36">
        <f>TABLE!F911</f>
        <v>0</v>
      </c>
      <c r="D917" s="155">
        <f>TABLE!S911</f>
        <v>0</v>
      </c>
      <c r="E917" s="176" t="e">
        <f>INDEX(기업의이해[description],MATCH(B917,기업의이해[name],0))</f>
        <v>#N/A</v>
      </c>
      <c r="F917" s="179">
        <f>+TABLE!U911</f>
        <v>0</v>
      </c>
      <c r="G917" s="177" t="str">
        <f>TEXT(TABLE!R911,"0000-00-00")</f>
        <v>0000-00-00</v>
      </c>
      <c r="H917" s="59">
        <f>+TABLE!J911</f>
        <v>0</v>
      </c>
      <c r="I917" s="59">
        <f>+TABLE!K911</f>
        <v>0</v>
      </c>
      <c r="J917" s="59">
        <f>+TABLE!M911</f>
        <v>0</v>
      </c>
      <c r="K917" s="156">
        <f>+TABLE!P911</f>
        <v>0</v>
      </c>
      <c r="L917" s="156">
        <f>+TABLE!Q911</f>
        <v>0</v>
      </c>
      <c r="M917" s="138" t="str">
        <f>IFERROR(IF(MATCH($C917,'1. 개요'!$C$68:$C$78,0)&gt;0,"O"),"X")</f>
        <v>X</v>
      </c>
      <c r="N917" s="8" t="str">
        <f t="shared" si="131"/>
        <v>X</v>
      </c>
      <c r="O917" s="2" t="str" cm="1">
        <f t="array" ref="O917">IF($O$7="N/A",$N917,INDEX($P917:$S917,$O$2))</f>
        <v>X</v>
      </c>
      <c r="P917" s="38"/>
      <c r="Q917" s="1" t="str">
        <f t="shared" si="132"/>
        <v>O</v>
      </c>
      <c r="R917" s="38"/>
      <c r="S917" s="38"/>
      <c r="T917" s="8" t="str">
        <f t="shared" si="130"/>
        <v>O</v>
      </c>
      <c r="U917" s="8" t="e">
        <f t="shared" si="133"/>
        <v>#VALUE!</v>
      </c>
      <c r="V917" s="8" t="e">
        <f t="shared" si="134"/>
        <v>#VALUE!</v>
      </c>
      <c r="X917" s="4" t="str">
        <f t="shared" si="136"/>
        <v/>
      </c>
      <c r="Y917" s="4" t="str">
        <f t="shared" si="129"/>
        <v/>
      </c>
      <c r="Z917" s="4" t="str">
        <f t="shared" si="129"/>
        <v/>
      </c>
      <c r="AA917" s="4" t="str">
        <f t="shared" si="129"/>
        <v/>
      </c>
      <c r="AB917" s="4" t="str">
        <f t="shared" si="129"/>
        <v/>
      </c>
      <c r="AC917" s="4" t="str">
        <f t="shared" si="129"/>
        <v/>
      </c>
      <c r="AD917" s="4" t="str">
        <f t="shared" si="129"/>
        <v/>
      </c>
      <c r="AE917" s="4" t="str">
        <f t="shared" si="129"/>
        <v/>
      </c>
      <c r="AF917" s="4" t="str">
        <f t="shared" si="129"/>
        <v/>
      </c>
      <c r="AG917" s="4" t="str">
        <f t="shared" si="129"/>
        <v/>
      </c>
    </row>
    <row r="918" spans="1:33">
      <c r="A918" s="6">
        <f t="shared" si="135"/>
        <v>911</v>
      </c>
      <c r="B918" s="36">
        <f>TABLE!E912</f>
        <v>0</v>
      </c>
      <c r="C918" s="36">
        <f>TABLE!F912</f>
        <v>0</v>
      </c>
      <c r="D918" s="155">
        <f>TABLE!S912</f>
        <v>0</v>
      </c>
      <c r="E918" s="176" t="e">
        <f>INDEX(기업의이해[description],MATCH(B918,기업의이해[name],0))</f>
        <v>#N/A</v>
      </c>
      <c r="F918" s="179">
        <f>+TABLE!U912</f>
        <v>0</v>
      </c>
      <c r="G918" s="177" t="str">
        <f>TEXT(TABLE!R912,"0000-00-00")</f>
        <v>0000-00-00</v>
      </c>
      <c r="H918" s="59">
        <f>+TABLE!J912</f>
        <v>0</v>
      </c>
      <c r="I918" s="59">
        <f>+TABLE!K912</f>
        <v>0</v>
      </c>
      <c r="J918" s="59">
        <f>+TABLE!M912</f>
        <v>0</v>
      </c>
      <c r="K918" s="156">
        <f>+TABLE!P912</f>
        <v>0</v>
      </c>
      <c r="L918" s="156">
        <f>+TABLE!Q912</f>
        <v>0</v>
      </c>
      <c r="M918" s="138" t="str">
        <f>IFERROR(IF(MATCH($C918,'1. 개요'!$C$68:$C$78,0)&gt;0,"O"),"X")</f>
        <v>X</v>
      </c>
      <c r="N918" s="8" t="str">
        <f t="shared" si="131"/>
        <v>X</v>
      </c>
      <c r="O918" s="2" t="str" cm="1">
        <f t="array" ref="O918">IF($O$7="N/A",$N918,INDEX($P918:$S918,$O$2))</f>
        <v>X</v>
      </c>
      <c r="P918" s="38"/>
      <c r="Q918" s="1" t="str">
        <f t="shared" si="132"/>
        <v>O</v>
      </c>
      <c r="R918" s="38"/>
      <c r="S918" s="38"/>
      <c r="T918" s="8" t="str">
        <f t="shared" si="130"/>
        <v>O</v>
      </c>
      <c r="U918" s="8" t="e">
        <f t="shared" si="133"/>
        <v>#VALUE!</v>
      </c>
      <c r="V918" s="8" t="e">
        <f t="shared" si="134"/>
        <v>#VALUE!</v>
      </c>
      <c r="X918" s="4" t="str">
        <f t="shared" si="136"/>
        <v/>
      </c>
      <c r="Y918" s="4" t="str">
        <f t="shared" si="129"/>
        <v/>
      </c>
      <c r="Z918" s="4" t="str">
        <f t="shared" si="129"/>
        <v/>
      </c>
      <c r="AA918" s="4" t="str">
        <f t="shared" si="129"/>
        <v/>
      </c>
      <c r="AB918" s="4" t="str">
        <f t="shared" si="129"/>
        <v/>
      </c>
      <c r="AC918" s="4" t="str">
        <f t="shared" si="129"/>
        <v/>
      </c>
      <c r="AD918" s="4" t="str">
        <f t="shared" si="129"/>
        <v/>
      </c>
      <c r="AE918" s="4" t="str">
        <f t="shared" si="129"/>
        <v/>
      </c>
      <c r="AF918" s="4" t="str">
        <f t="shared" si="129"/>
        <v/>
      </c>
      <c r="AG918" s="4" t="str">
        <f t="shared" si="129"/>
        <v/>
      </c>
    </row>
    <row r="919" spans="1:33">
      <c r="A919" s="6">
        <f t="shared" si="135"/>
        <v>912</v>
      </c>
      <c r="B919" s="36">
        <f>TABLE!E913</f>
        <v>0</v>
      </c>
      <c r="C919" s="36">
        <f>TABLE!F913</f>
        <v>0</v>
      </c>
      <c r="D919" s="155">
        <f>TABLE!S913</f>
        <v>0</v>
      </c>
      <c r="E919" s="176" t="e">
        <f>INDEX(기업의이해[description],MATCH(B919,기업의이해[name],0))</f>
        <v>#N/A</v>
      </c>
      <c r="F919" s="179">
        <f>+TABLE!U913</f>
        <v>0</v>
      </c>
      <c r="G919" s="177" t="str">
        <f>TEXT(TABLE!R913,"0000-00-00")</f>
        <v>0000-00-00</v>
      </c>
      <c r="H919" s="59">
        <f>+TABLE!J913</f>
        <v>0</v>
      </c>
      <c r="I919" s="59">
        <f>+TABLE!K913</f>
        <v>0</v>
      </c>
      <c r="J919" s="59">
        <f>+TABLE!M913</f>
        <v>0</v>
      </c>
      <c r="K919" s="156">
        <f>+TABLE!P913</f>
        <v>0</v>
      </c>
      <c r="L919" s="156">
        <f>+TABLE!Q913</f>
        <v>0</v>
      </c>
      <c r="M919" s="138" t="str">
        <f>IFERROR(IF(MATCH($C919,'1. 개요'!$C$68:$C$78,0)&gt;0,"O"),"X")</f>
        <v>X</v>
      </c>
      <c r="N919" s="8" t="str">
        <f t="shared" si="131"/>
        <v>X</v>
      </c>
      <c r="O919" s="2" t="str" cm="1">
        <f t="array" ref="O919">IF($O$7="N/A",$N919,INDEX($P919:$S919,$O$2))</f>
        <v>X</v>
      </c>
      <c r="P919" s="38"/>
      <c r="Q919" s="1" t="str">
        <f t="shared" si="132"/>
        <v>O</v>
      </c>
      <c r="R919" s="38"/>
      <c r="S919" s="38"/>
      <c r="T919" s="8" t="str">
        <f t="shared" si="130"/>
        <v>O</v>
      </c>
      <c r="U919" s="8" t="e">
        <f t="shared" si="133"/>
        <v>#VALUE!</v>
      </c>
      <c r="V919" s="8" t="e">
        <f t="shared" si="134"/>
        <v>#VALUE!</v>
      </c>
      <c r="X919" s="4" t="str">
        <f t="shared" si="136"/>
        <v/>
      </c>
      <c r="Y919" s="4" t="str">
        <f t="shared" si="129"/>
        <v/>
      </c>
      <c r="Z919" s="4" t="str">
        <f t="shared" si="129"/>
        <v/>
      </c>
      <c r="AA919" s="4" t="str">
        <f t="shared" si="129"/>
        <v/>
      </c>
      <c r="AB919" s="4" t="str">
        <f t="shared" si="129"/>
        <v/>
      </c>
      <c r="AC919" s="4" t="str">
        <f t="shared" si="129"/>
        <v/>
      </c>
      <c r="AD919" s="4" t="str">
        <f t="shared" si="129"/>
        <v/>
      </c>
      <c r="AE919" s="4" t="str">
        <f t="shared" si="129"/>
        <v/>
      </c>
      <c r="AF919" s="4" t="str">
        <f t="shared" si="129"/>
        <v/>
      </c>
      <c r="AG919" s="4" t="str">
        <f t="shared" si="129"/>
        <v/>
      </c>
    </row>
    <row r="920" spans="1:33">
      <c r="A920" s="137">
        <f t="shared" si="135"/>
        <v>913</v>
      </c>
      <c r="B920" s="36">
        <f>TABLE!E914</f>
        <v>0</v>
      </c>
      <c r="C920" s="36">
        <f>TABLE!F914</f>
        <v>0</v>
      </c>
      <c r="D920" s="155">
        <f>TABLE!S914</f>
        <v>0</v>
      </c>
      <c r="E920" s="176" t="e">
        <f>INDEX(기업의이해[description],MATCH(B920,기업의이해[name],0))</f>
        <v>#N/A</v>
      </c>
      <c r="F920" s="179">
        <f>+TABLE!U914</f>
        <v>0</v>
      </c>
      <c r="G920" s="177" t="str">
        <f>TEXT(TABLE!R914,"0000-00-00")</f>
        <v>0000-00-00</v>
      </c>
      <c r="H920" s="59">
        <f>+TABLE!J914</f>
        <v>0</v>
      </c>
      <c r="I920" s="59">
        <f>+TABLE!K914</f>
        <v>0</v>
      </c>
      <c r="J920" s="59">
        <f>+TABLE!M914</f>
        <v>0</v>
      </c>
      <c r="K920" s="156">
        <f>+TABLE!P914</f>
        <v>0</v>
      </c>
      <c r="L920" s="156">
        <f>+TABLE!Q914</f>
        <v>0</v>
      </c>
      <c r="M920" s="138" t="str">
        <f>IFERROR(IF(MATCH($C920,'1. 개요'!$C$68:$C$78,0)&gt;0,"O"),"X")</f>
        <v>X</v>
      </c>
      <c r="N920" s="8" t="str">
        <f t="shared" si="131"/>
        <v>X</v>
      </c>
      <c r="O920" s="2" t="str" cm="1">
        <f t="array" ref="O920">IF($O$7="N/A",$N920,INDEX($P920:$S920,$O$2))</f>
        <v>X</v>
      </c>
      <c r="P920" s="38"/>
      <c r="Q920" s="1" t="str">
        <f t="shared" si="132"/>
        <v>O</v>
      </c>
      <c r="R920" s="38"/>
      <c r="S920" s="38"/>
      <c r="T920" s="8" t="str">
        <f t="shared" si="130"/>
        <v>O</v>
      </c>
      <c r="U920" s="8" t="e">
        <f t="shared" si="133"/>
        <v>#VALUE!</v>
      </c>
      <c r="V920" s="8" t="e">
        <f t="shared" si="134"/>
        <v>#VALUE!</v>
      </c>
      <c r="X920" s="4" t="str">
        <f t="shared" si="136"/>
        <v/>
      </c>
      <c r="Y920" s="4" t="str">
        <f t="shared" si="129"/>
        <v/>
      </c>
      <c r="Z920" s="4" t="str">
        <f t="shared" si="129"/>
        <v/>
      </c>
      <c r="AA920" s="4" t="str">
        <f t="shared" si="129"/>
        <v/>
      </c>
      <c r="AB920" s="4" t="str">
        <f t="shared" si="129"/>
        <v/>
      </c>
      <c r="AC920" s="4" t="str">
        <f t="shared" si="129"/>
        <v/>
      </c>
      <c r="AD920" s="4" t="str">
        <f t="shared" si="129"/>
        <v/>
      </c>
      <c r="AE920" s="4" t="str">
        <f t="shared" si="129"/>
        <v/>
      </c>
      <c r="AF920" s="4" t="str">
        <f t="shared" si="129"/>
        <v/>
      </c>
      <c r="AG920" s="4" t="str">
        <f t="shared" si="129"/>
        <v/>
      </c>
    </row>
    <row r="921" spans="1:33">
      <c r="A921" s="6">
        <f t="shared" si="135"/>
        <v>914</v>
      </c>
      <c r="B921" s="36">
        <f>TABLE!E915</f>
        <v>0</v>
      </c>
      <c r="C921" s="36">
        <f>TABLE!F915</f>
        <v>0</v>
      </c>
      <c r="D921" s="155">
        <f>TABLE!S915</f>
        <v>0</v>
      </c>
      <c r="E921" s="176" t="e">
        <f>INDEX(기업의이해[description],MATCH(B921,기업의이해[name],0))</f>
        <v>#N/A</v>
      </c>
      <c r="F921" s="179">
        <f>+TABLE!U915</f>
        <v>0</v>
      </c>
      <c r="G921" s="177" t="str">
        <f>TEXT(TABLE!R915,"0000-00-00")</f>
        <v>0000-00-00</v>
      </c>
      <c r="H921" s="59">
        <f>+TABLE!J915</f>
        <v>0</v>
      </c>
      <c r="I921" s="59">
        <f>+TABLE!K915</f>
        <v>0</v>
      </c>
      <c r="J921" s="59">
        <f>+TABLE!M915</f>
        <v>0</v>
      </c>
      <c r="K921" s="156">
        <f>+TABLE!P915</f>
        <v>0</v>
      </c>
      <c r="L921" s="156">
        <f>+TABLE!Q915</f>
        <v>0</v>
      </c>
      <c r="M921" s="138" t="str">
        <f>IFERROR(IF(MATCH($C921,'1. 개요'!$C$68:$C$78,0)&gt;0,"O"),"X")</f>
        <v>X</v>
      </c>
      <c r="N921" s="8" t="str">
        <f t="shared" si="131"/>
        <v>X</v>
      </c>
      <c r="O921" s="2" t="str" cm="1">
        <f t="array" ref="O921">IF($O$7="N/A",$N921,INDEX($P921:$S921,$O$2))</f>
        <v>X</v>
      </c>
      <c r="P921" s="38"/>
      <c r="Q921" s="1" t="str">
        <f t="shared" si="132"/>
        <v>O</v>
      </c>
      <c r="R921" s="38"/>
      <c r="S921" s="38"/>
      <c r="T921" s="8" t="str">
        <f t="shared" si="130"/>
        <v>O</v>
      </c>
      <c r="U921" s="8" t="e">
        <f t="shared" si="133"/>
        <v>#VALUE!</v>
      </c>
      <c r="V921" s="8" t="e">
        <f t="shared" si="134"/>
        <v>#VALUE!</v>
      </c>
      <c r="X921" s="4" t="str">
        <f t="shared" si="136"/>
        <v/>
      </c>
      <c r="Y921" s="4" t="str">
        <f t="shared" si="129"/>
        <v/>
      </c>
      <c r="Z921" s="4" t="str">
        <f t="shared" si="129"/>
        <v/>
      </c>
      <c r="AA921" s="4" t="str">
        <f t="shared" si="129"/>
        <v/>
      </c>
      <c r="AB921" s="4" t="str">
        <f t="shared" si="129"/>
        <v/>
      </c>
      <c r="AC921" s="4" t="str">
        <f t="shared" si="129"/>
        <v/>
      </c>
      <c r="AD921" s="4" t="str">
        <f t="shared" si="129"/>
        <v/>
      </c>
      <c r="AE921" s="4" t="str">
        <f t="shared" si="129"/>
        <v/>
      </c>
      <c r="AF921" s="4" t="str">
        <f t="shared" si="129"/>
        <v/>
      </c>
      <c r="AG921" s="4" t="str">
        <f t="shared" si="129"/>
        <v/>
      </c>
    </row>
    <row r="922" spans="1:33">
      <c r="A922" s="6">
        <f t="shared" si="135"/>
        <v>915</v>
      </c>
      <c r="B922" s="36">
        <f>TABLE!E916</f>
        <v>0</v>
      </c>
      <c r="C922" s="36">
        <f>TABLE!F916</f>
        <v>0</v>
      </c>
      <c r="D922" s="155">
        <f>TABLE!S916</f>
        <v>0</v>
      </c>
      <c r="E922" s="176" t="e">
        <f>INDEX(기업의이해[description],MATCH(B922,기업의이해[name],0))</f>
        <v>#N/A</v>
      </c>
      <c r="F922" s="179">
        <f>+TABLE!U916</f>
        <v>0</v>
      </c>
      <c r="G922" s="177" t="str">
        <f>TEXT(TABLE!R916,"0000-00-00")</f>
        <v>0000-00-00</v>
      </c>
      <c r="H922" s="59">
        <f>+TABLE!J916</f>
        <v>0</v>
      </c>
      <c r="I922" s="59">
        <f>+TABLE!K916</f>
        <v>0</v>
      </c>
      <c r="J922" s="59">
        <f>+TABLE!M916</f>
        <v>0</v>
      </c>
      <c r="K922" s="156">
        <f>+TABLE!P916</f>
        <v>0</v>
      </c>
      <c r="L922" s="156">
        <f>+TABLE!Q916</f>
        <v>0</v>
      </c>
      <c r="M922" s="138" t="str">
        <f>IFERROR(IF(MATCH($C922,'1. 개요'!$C$68:$C$78,0)&gt;0,"O"),"X")</f>
        <v>X</v>
      </c>
      <c r="N922" s="8" t="str">
        <f t="shared" si="131"/>
        <v>X</v>
      </c>
      <c r="O922" s="2" t="str" cm="1">
        <f t="array" ref="O922">IF($O$7="N/A",$N922,INDEX($P922:$S922,$O$2))</f>
        <v>X</v>
      </c>
      <c r="P922" s="38"/>
      <c r="Q922" s="1" t="str">
        <f t="shared" si="132"/>
        <v>O</v>
      </c>
      <c r="R922" s="38"/>
      <c r="S922" s="38"/>
      <c r="T922" s="8" t="str">
        <f t="shared" si="130"/>
        <v>O</v>
      </c>
      <c r="U922" s="8" t="e">
        <f t="shared" si="133"/>
        <v>#VALUE!</v>
      </c>
      <c r="V922" s="8" t="e">
        <f t="shared" si="134"/>
        <v>#VALUE!</v>
      </c>
      <c r="X922" s="4" t="str">
        <f t="shared" si="136"/>
        <v/>
      </c>
      <c r="Y922" s="4" t="str">
        <f t="shared" si="129"/>
        <v/>
      </c>
      <c r="Z922" s="4" t="str">
        <f t="shared" si="129"/>
        <v/>
      </c>
      <c r="AA922" s="4" t="str">
        <f t="shared" si="129"/>
        <v/>
      </c>
      <c r="AB922" s="4" t="str">
        <f t="shared" si="129"/>
        <v/>
      </c>
      <c r="AC922" s="4" t="str">
        <f t="shared" si="129"/>
        <v/>
      </c>
      <c r="AD922" s="4" t="str">
        <f t="shared" si="129"/>
        <v/>
      </c>
      <c r="AE922" s="4" t="str">
        <f t="shared" si="129"/>
        <v/>
      </c>
      <c r="AF922" s="4" t="str">
        <f t="shared" si="129"/>
        <v/>
      </c>
      <c r="AG922" s="4" t="str">
        <f t="shared" si="129"/>
        <v/>
      </c>
    </row>
    <row r="923" spans="1:33">
      <c r="A923" s="6">
        <f t="shared" si="135"/>
        <v>916</v>
      </c>
      <c r="B923" s="36">
        <f>TABLE!E917</f>
        <v>0</v>
      </c>
      <c r="C923" s="36">
        <f>TABLE!F917</f>
        <v>0</v>
      </c>
      <c r="D923" s="155">
        <f>TABLE!S917</f>
        <v>0</v>
      </c>
      <c r="E923" s="176" t="e">
        <f>INDEX(기업의이해[description],MATCH(B923,기업의이해[name],0))</f>
        <v>#N/A</v>
      </c>
      <c r="F923" s="179">
        <f>+TABLE!U917</f>
        <v>0</v>
      </c>
      <c r="G923" s="177" t="str">
        <f>TEXT(TABLE!R917,"0000-00-00")</f>
        <v>0000-00-00</v>
      </c>
      <c r="H923" s="59">
        <f>+TABLE!J917</f>
        <v>0</v>
      </c>
      <c r="I923" s="59">
        <f>+TABLE!K917</f>
        <v>0</v>
      </c>
      <c r="J923" s="59">
        <f>+TABLE!M917</f>
        <v>0</v>
      </c>
      <c r="K923" s="156">
        <f>+TABLE!P917</f>
        <v>0</v>
      </c>
      <c r="L923" s="156">
        <f>+TABLE!Q917</f>
        <v>0</v>
      </c>
      <c r="M923" s="138" t="str">
        <f>IFERROR(IF(MATCH($C923,'1. 개요'!$C$68:$C$78,0)&gt;0,"O"),"X")</f>
        <v>X</v>
      </c>
      <c r="N923" s="8" t="str">
        <f t="shared" si="131"/>
        <v>X</v>
      </c>
      <c r="O923" s="2" t="str" cm="1">
        <f t="array" ref="O923">IF($O$7="N/A",$N923,INDEX($P923:$S923,$O$2))</f>
        <v>X</v>
      </c>
      <c r="P923" s="38"/>
      <c r="Q923" s="1" t="str">
        <f t="shared" si="132"/>
        <v>O</v>
      </c>
      <c r="R923" s="38"/>
      <c r="S923" s="38"/>
      <c r="T923" s="8" t="str">
        <f t="shared" si="130"/>
        <v>O</v>
      </c>
      <c r="U923" s="8" t="e">
        <f t="shared" si="133"/>
        <v>#VALUE!</v>
      </c>
      <c r="V923" s="8" t="e">
        <f t="shared" si="134"/>
        <v>#VALUE!</v>
      </c>
      <c r="X923" s="4" t="str">
        <f t="shared" si="136"/>
        <v/>
      </c>
      <c r="Y923" s="4" t="str">
        <f t="shared" si="129"/>
        <v/>
      </c>
      <c r="Z923" s="4" t="str">
        <f t="shared" si="129"/>
        <v/>
      </c>
      <c r="AA923" s="4" t="str">
        <f t="shared" si="129"/>
        <v/>
      </c>
      <c r="AB923" s="4" t="str">
        <f t="shared" si="129"/>
        <v/>
      </c>
      <c r="AC923" s="4" t="str">
        <f t="shared" ref="Y923:AG951" si="137">IF(AC$7="N/A", "", COUNTIF($D923:$E923, "*" &amp; AC$7 &amp; "*"))</f>
        <v/>
      </c>
      <c r="AD923" s="4" t="str">
        <f t="shared" si="137"/>
        <v/>
      </c>
      <c r="AE923" s="4" t="str">
        <f t="shared" si="137"/>
        <v/>
      </c>
      <c r="AF923" s="4" t="str">
        <f t="shared" si="137"/>
        <v/>
      </c>
      <c r="AG923" s="4" t="str">
        <f t="shared" si="137"/>
        <v/>
      </c>
    </row>
    <row r="924" spans="1:33">
      <c r="A924" s="137">
        <f t="shared" si="135"/>
        <v>917</v>
      </c>
      <c r="B924" s="36">
        <f>TABLE!E918</f>
        <v>0</v>
      </c>
      <c r="C924" s="36">
        <f>TABLE!F918</f>
        <v>0</v>
      </c>
      <c r="D924" s="155">
        <f>TABLE!S918</f>
        <v>0</v>
      </c>
      <c r="E924" s="176" t="e">
        <f>INDEX(기업의이해[description],MATCH(B924,기업의이해[name],0))</f>
        <v>#N/A</v>
      </c>
      <c r="F924" s="179">
        <f>+TABLE!U918</f>
        <v>0</v>
      </c>
      <c r="G924" s="177" t="str">
        <f>TEXT(TABLE!R918,"0000-00-00")</f>
        <v>0000-00-00</v>
      </c>
      <c r="H924" s="59">
        <f>+TABLE!J918</f>
        <v>0</v>
      </c>
      <c r="I924" s="59">
        <f>+TABLE!K918</f>
        <v>0</v>
      </c>
      <c r="J924" s="59">
        <f>+TABLE!M918</f>
        <v>0</v>
      </c>
      <c r="K924" s="156">
        <f>+TABLE!P918</f>
        <v>0</v>
      </c>
      <c r="L924" s="156">
        <f>+TABLE!Q918</f>
        <v>0</v>
      </c>
      <c r="M924" s="138" t="str">
        <f>IFERROR(IF(MATCH($C924,'1. 개요'!$C$68:$C$78,0)&gt;0,"O"),"X")</f>
        <v>X</v>
      </c>
      <c r="N924" s="8" t="str">
        <f t="shared" si="131"/>
        <v>X</v>
      </c>
      <c r="O924" s="2" t="str" cm="1">
        <f t="array" ref="O924">IF($O$7="N/A",$N924,INDEX($P924:$S924,$O$2))</f>
        <v>X</v>
      </c>
      <c r="P924" s="38"/>
      <c r="Q924" s="1" t="str">
        <f t="shared" si="132"/>
        <v>O</v>
      </c>
      <c r="R924" s="38"/>
      <c r="S924" s="38"/>
      <c r="T924" s="8" t="str">
        <f t="shared" si="130"/>
        <v>O</v>
      </c>
      <c r="U924" s="8" t="e">
        <f t="shared" si="133"/>
        <v>#VALUE!</v>
      </c>
      <c r="V924" s="8" t="e">
        <f t="shared" si="134"/>
        <v>#VALUE!</v>
      </c>
      <c r="X924" s="4" t="str">
        <f t="shared" si="136"/>
        <v/>
      </c>
      <c r="Y924" s="4" t="str">
        <f t="shared" si="137"/>
        <v/>
      </c>
      <c r="Z924" s="4" t="str">
        <f t="shared" si="137"/>
        <v/>
      </c>
      <c r="AA924" s="4" t="str">
        <f t="shared" si="137"/>
        <v/>
      </c>
      <c r="AB924" s="4" t="str">
        <f t="shared" si="137"/>
        <v/>
      </c>
      <c r="AC924" s="4" t="str">
        <f t="shared" si="137"/>
        <v/>
      </c>
      <c r="AD924" s="4" t="str">
        <f t="shared" si="137"/>
        <v/>
      </c>
      <c r="AE924" s="4" t="str">
        <f t="shared" si="137"/>
        <v/>
      </c>
      <c r="AF924" s="4" t="str">
        <f t="shared" si="137"/>
        <v/>
      </c>
      <c r="AG924" s="4" t="str">
        <f t="shared" si="137"/>
        <v/>
      </c>
    </row>
    <row r="925" spans="1:33">
      <c r="A925" s="137">
        <f t="shared" si="135"/>
        <v>918</v>
      </c>
      <c r="B925" s="36">
        <f>TABLE!E919</f>
        <v>0</v>
      </c>
      <c r="C925" s="36">
        <f>TABLE!F919</f>
        <v>0</v>
      </c>
      <c r="D925" s="155">
        <f>TABLE!S919</f>
        <v>0</v>
      </c>
      <c r="E925" s="176" t="e">
        <f>INDEX(기업의이해[description],MATCH(B925,기업의이해[name],0))</f>
        <v>#N/A</v>
      </c>
      <c r="F925" s="179">
        <f>+TABLE!U919</f>
        <v>0</v>
      </c>
      <c r="G925" s="177" t="str">
        <f>TEXT(TABLE!R919,"0000-00-00")</f>
        <v>0000-00-00</v>
      </c>
      <c r="H925" s="59">
        <f>+TABLE!J919</f>
        <v>0</v>
      </c>
      <c r="I925" s="59">
        <f>+TABLE!K919</f>
        <v>0</v>
      </c>
      <c r="J925" s="59">
        <f>+TABLE!M919</f>
        <v>0</v>
      </c>
      <c r="K925" s="156">
        <f>+TABLE!P919</f>
        <v>0</v>
      </c>
      <c r="L925" s="156">
        <f>+TABLE!Q919</f>
        <v>0</v>
      </c>
      <c r="M925" s="138" t="str">
        <f>IFERROR(IF(MATCH($C925,'1. 개요'!$C$68:$C$78,0)&gt;0,"O"),"X")</f>
        <v>X</v>
      </c>
      <c r="N925" s="8" t="str">
        <f t="shared" si="131"/>
        <v>X</v>
      </c>
      <c r="O925" s="2" t="str" cm="1">
        <f t="array" ref="O925">IF($O$7="N/A",$N925,INDEX($P925:$S925,$O$2))</f>
        <v>X</v>
      </c>
      <c r="P925" s="38"/>
      <c r="Q925" s="1" t="str">
        <f t="shared" si="132"/>
        <v>O</v>
      </c>
      <c r="R925" s="38"/>
      <c r="S925" s="38"/>
      <c r="T925" s="8" t="str">
        <f t="shared" si="130"/>
        <v>O</v>
      </c>
      <c r="U925" s="8" t="e">
        <f t="shared" si="133"/>
        <v>#VALUE!</v>
      </c>
      <c r="V925" s="8" t="e">
        <f t="shared" si="134"/>
        <v>#VALUE!</v>
      </c>
      <c r="X925" s="4" t="str">
        <f t="shared" si="136"/>
        <v/>
      </c>
      <c r="Y925" s="4" t="str">
        <f t="shared" si="137"/>
        <v/>
      </c>
      <c r="Z925" s="4" t="str">
        <f t="shared" si="137"/>
        <v/>
      </c>
      <c r="AA925" s="4" t="str">
        <f t="shared" si="137"/>
        <v/>
      </c>
      <c r="AB925" s="4" t="str">
        <f t="shared" si="137"/>
        <v/>
      </c>
      <c r="AC925" s="4" t="str">
        <f t="shared" si="137"/>
        <v/>
      </c>
      <c r="AD925" s="4" t="str">
        <f t="shared" si="137"/>
        <v/>
      </c>
      <c r="AE925" s="4" t="str">
        <f t="shared" si="137"/>
        <v/>
      </c>
      <c r="AF925" s="4" t="str">
        <f t="shared" si="137"/>
        <v/>
      </c>
      <c r="AG925" s="4" t="str">
        <f t="shared" si="137"/>
        <v/>
      </c>
    </row>
    <row r="926" spans="1:33">
      <c r="A926" s="137">
        <f t="shared" si="135"/>
        <v>919</v>
      </c>
      <c r="B926" s="36">
        <f>TABLE!E920</f>
        <v>0</v>
      </c>
      <c r="C926" s="36">
        <f>TABLE!F920</f>
        <v>0</v>
      </c>
      <c r="D926" s="155">
        <f>TABLE!S920</f>
        <v>0</v>
      </c>
      <c r="E926" s="176" t="e">
        <f>INDEX(기업의이해[description],MATCH(B926,기업의이해[name],0))</f>
        <v>#N/A</v>
      </c>
      <c r="F926" s="179">
        <f>+TABLE!U920</f>
        <v>0</v>
      </c>
      <c r="G926" s="177" t="str">
        <f>TEXT(TABLE!R920,"0000-00-00")</f>
        <v>0000-00-00</v>
      </c>
      <c r="H926" s="59">
        <f>+TABLE!J920</f>
        <v>0</v>
      </c>
      <c r="I926" s="59">
        <f>+TABLE!K920</f>
        <v>0</v>
      </c>
      <c r="J926" s="59">
        <f>+TABLE!M920</f>
        <v>0</v>
      </c>
      <c r="K926" s="156">
        <f>+TABLE!P920</f>
        <v>0</v>
      </c>
      <c r="L926" s="156">
        <f>+TABLE!Q920</f>
        <v>0</v>
      </c>
      <c r="M926" s="138" t="str">
        <f>IFERROR(IF(MATCH($C926,'1. 개요'!$C$68:$C$78,0)&gt;0,"O"),"X")</f>
        <v>X</v>
      </c>
      <c r="N926" s="8" t="str">
        <f t="shared" si="131"/>
        <v>X</v>
      </c>
      <c r="O926" s="2" t="str" cm="1">
        <f t="array" ref="O926">IF($O$7="N/A",$N926,INDEX($P926:$S926,$O$2))</f>
        <v>X</v>
      </c>
      <c r="P926" s="38"/>
      <c r="Q926" s="1" t="str">
        <f t="shared" si="132"/>
        <v>O</v>
      </c>
      <c r="R926" s="38"/>
      <c r="S926" s="38"/>
      <c r="T926" s="8" t="str">
        <f t="shared" si="130"/>
        <v>O</v>
      </c>
      <c r="U926" s="8" t="e">
        <f t="shared" si="133"/>
        <v>#VALUE!</v>
      </c>
      <c r="V926" s="8" t="e">
        <f t="shared" si="134"/>
        <v>#VALUE!</v>
      </c>
      <c r="X926" s="4" t="str">
        <f t="shared" si="136"/>
        <v/>
      </c>
      <c r="Y926" s="4" t="str">
        <f t="shared" si="137"/>
        <v/>
      </c>
      <c r="Z926" s="4" t="str">
        <f t="shared" si="137"/>
        <v/>
      </c>
      <c r="AA926" s="4" t="str">
        <f t="shared" si="137"/>
        <v/>
      </c>
      <c r="AB926" s="4" t="str">
        <f t="shared" si="137"/>
        <v/>
      </c>
      <c r="AC926" s="4" t="str">
        <f t="shared" si="137"/>
        <v/>
      </c>
      <c r="AD926" s="4" t="str">
        <f t="shared" si="137"/>
        <v/>
      </c>
      <c r="AE926" s="4" t="str">
        <f t="shared" si="137"/>
        <v/>
      </c>
      <c r="AF926" s="4" t="str">
        <f t="shared" si="137"/>
        <v/>
      </c>
      <c r="AG926" s="4" t="str">
        <f t="shared" si="137"/>
        <v/>
      </c>
    </row>
    <row r="927" spans="1:33">
      <c r="A927" s="6">
        <f t="shared" si="135"/>
        <v>920</v>
      </c>
      <c r="B927" s="36">
        <f>TABLE!E921</f>
        <v>0</v>
      </c>
      <c r="C927" s="36">
        <f>TABLE!F921</f>
        <v>0</v>
      </c>
      <c r="D927" s="155">
        <f>TABLE!S921</f>
        <v>0</v>
      </c>
      <c r="E927" s="176" t="e">
        <f>INDEX(기업의이해[description],MATCH(B927,기업의이해[name],0))</f>
        <v>#N/A</v>
      </c>
      <c r="F927" s="179">
        <f>+TABLE!U921</f>
        <v>0</v>
      </c>
      <c r="G927" s="177" t="str">
        <f>TEXT(TABLE!R921,"0000-00-00")</f>
        <v>0000-00-00</v>
      </c>
      <c r="H927" s="59">
        <f>+TABLE!J921</f>
        <v>0</v>
      </c>
      <c r="I927" s="59">
        <f>+TABLE!K921</f>
        <v>0</v>
      </c>
      <c r="J927" s="59">
        <f>+TABLE!M921</f>
        <v>0</v>
      </c>
      <c r="K927" s="156">
        <f>+TABLE!P921</f>
        <v>0</v>
      </c>
      <c r="L927" s="156">
        <f>+TABLE!Q921</f>
        <v>0</v>
      </c>
      <c r="M927" s="138" t="str">
        <f>IFERROR(IF(MATCH($C927,'1. 개요'!$C$68:$C$78,0)&gt;0,"O"),"X")</f>
        <v>X</v>
      </c>
      <c r="N927" s="8" t="str">
        <f t="shared" si="131"/>
        <v>X</v>
      </c>
      <c r="O927" s="2" t="str" cm="1">
        <f t="array" ref="O927">IF($O$7="N/A",$N927,INDEX($P927:$S927,$O$2))</f>
        <v>X</v>
      </c>
      <c r="P927" s="38"/>
      <c r="Q927" s="1" t="str">
        <f t="shared" si="132"/>
        <v>O</v>
      </c>
      <c r="R927" s="38"/>
      <c r="S927" s="38"/>
      <c r="T927" s="8" t="str">
        <f t="shared" si="130"/>
        <v>O</v>
      </c>
      <c r="U927" s="8" t="e">
        <f t="shared" si="133"/>
        <v>#VALUE!</v>
      </c>
      <c r="V927" s="8" t="e">
        <f t="shared" si="134"/>
        <v>#VALUE!</v>
      </c>
      <c r="X927" s="4" t="str">
        <f t="shared" si="136"/>
        <v/>
      </c>
      <c r="Y927" s="4" t="str">
        <f t="shared" si="137"/>
        <v/>
      </c>
      <c r="Z927" s="4" t="str">
        <f t="shared" si="137"/>
        <v/>
      </c>
      <c r="AA927" s="4" t="str">
        <f t="shared" si="137"/>
        <v/>
      </c>
      <c r="AB927" s="4" t="str">
        <f t="shared" si="137"/>
        <v/>
      </c>
      <c r="AC927" s="4" t="str">
        <f t="shared" si="137"/>
        <v/>
      </c>
      <c r="AD927" s="4" t="str">
        <f t="shared" si="137"/>
        <v/>
      </c>
      <c r="AE927" s="4" t="str">
        <f t="shared" si="137"/>
        <v/>
      </c>
      <c r="AF927" s="4" t="str">
        <f t="shared" si="137"/>
        <v/>
      </c>
      <c r="AG927" s="4" t="str">
        <f t="shared" si="137"/>
        <v/>
      </c>
    </row>
    <row r="928" spans="1:33">
      <c r="A928" s="6">
        <f t="shared" si="135"/>
        <v>921</v>
      </c>
      <c r="B928" s="36">
        <f>TABLE!E922</f>
        <v>0</v>
      </c>
      <c r="C928" s="36">
        <f>TABLE!F922</f>
        <v>0</v>
      </c>
      <c r="D928" s="155">
        <f>TABLE!S922</f>
        <v>0</v>
      </c>
      <c r="E928" s="176" t="e">
        <f>INDEX(기업의이해[description],MATCH(B928,기업의이해[name],0))</f>
        <v>#N/A</v>
      </c>
      <c r="F928" s="179">
        <f>+TABLE!U922</f>
        <v>0</v>
      </c>
      <c r="G928" s="177" t="str">
        <f>TEXT(TABLE!R922,"0000-00-00")</f>
        <v>0000-00-00</v>
      </c>
      <c r="H928" s="59">
        <f>+TABLE!J922</f>
        <v>0</v>
      </c>
      <c r="I928" s="59">
        <f>+TABLE!K922</f>
        <v>0</v>
      </c>
      <c r="J928" s="59">
        <f>+TABLE!M922</f>
        <v>0</v>
      </c>
      <c r="K928" s="156">
        <f>+TABLE!P922</f>
        <v>0</v>
      </c>
      <c r="L928" s="156">
        <f>+TABLE!Q922</f>
        <v>0</v>
      </c>
      <c r="M928" s="138" t="str">
        <f>IFERROR(IF(MATCH($C928,'1. 개요'!$C$68:$C$78,0)&gt;0,"O"),"X")</f>
        <v>X</v>
      </c>
      <c r="N928" s="8" t="str">
        <f t="shared" si="131"/>
        <v>X</v>
      </c>
      <c r="O928" s="2" t="str" cm="1">
        <f t="array" ref="O928">IF($O$7="N/A",$N928,INDEX($P928:$S928,$O$2))</f>
        <v>X</v>
      </c>
      <c r="P928" s="38"/>
      <c r="Q928" s="1" t="str">
        <f t="shared" si="132"/>
        <v>O</v>
      </c>
      <c r="R928" s="38"/>
      <c r="S928" s="38"/>
      <c r="T928" s="8" t="str">
        <f t="shared" si="130"/>
        <v>O</v>
      </c>
      <c r="U928" s="8" t="e">
        <f t="shared" si="133"/>
        <v>#VALUE!</v>
      </c>
      <c r="V928" s="8" t="e">
        <f t="shared" si="134"/>
        <v>#VALUE!</v>
      </c>
      <c r="X928" s="4" t="str">
        <f t="shared" si="136"/>
        <v/>
      </c>
      <c r="Y928" s="4" t="str">
        <f t="shared" si="137"/>
        <v/>
      </c>
      <c r="Z928" s="4" t="str">
        <f t="shared" si="137"/>
        <v/>
      </c>
      <c r="AA928" s="4" t="str">
        <f t="shared" si="137"/>
        <v/>
      </c>
      <c r="AB928" s="4" t="str">
        <f t="shared" si="137"/>
        <v/>
      </c>
      <c r="AC928" s="4" t="str">
        <f t="shared" si="137"/>
        <v/>
      </c>
      <c r="AD928" s="4" t="str">
        <f t="shared" si="137"/>
        <v/>
      </c>
      <c r="AE928" s="4" t="str">
        <f t="shared" si="137"/>
        <v/>
      </c>
      <c r="AF928" s="4" t="str">
        <f t="shared" si="137"/>
        <v/>
      </c>
      <c r="AG928" s="4" t="str">
        <f t="shared" si="137"/>
        <v/>
      </c>
    </row>
    <row r="929" spans="1:33">
      <c r="A929" s="6">
        <f t="shared" si="135"/>
        <v>922</v>
      </c>
      <c r="B929" s="36">
        <f>TABLE!E923</f>
        <v>0</v>
      </c>
      <c r="C929" s="36">
        <f>TABLE!F923</f>
        <v>0</v>
      </c>
      <c r="D929" s="155">
        <f>TABLE!S923</f>
        <v>0</v>
      </c>
      <c r="E929" s="176" t="e">
        <f>INDEX(기업의이해[description],MATCH(B929,기업의이해[name],0))</f>
        <v>#N/A</v>
      </c>
      <c r="F929" s="179">
        <f>+TABLE!U923</f>
        <v>0</v>
      </c>
      <c r="G929" s="177" t="str">
        <f>TEXT(TABLE!R923,"0000-00-00")</f>
        <v>0000-00-00</v>
      </c>
      <c r="H929" s="59">
        <f>+TABLE!J923</f>
        <v>0</v>
      </c>
      <c r="I929" s="59">
        <f>+TABLE!K923</f>
        <v>0</v>
      </c>
      <c r="J929" s="59">
        <f>+TABLE!M923</f>
        <v>0</v>
      </c>
      <c r="K929" s="156">
        <f>+TABLE!P923</f>
        <v>0</v>
      </c>
      <c r="L929" s="156">
        <f>+TABLE!Q923</f>
        <v>0</v>
      </c>
      <c r="M929" s="138" t="str">
        <f>IFERROR(IF(MATCH($C929,'1. 개요'!$C$68:$C$78,0)&gt;0,"O"),"X")</f>
        <v>X</v>
      </c>
      <c r="N929" s="8" t="str">
        <f t="shared" si="131"/>
        <v>X</v>
      </c>
      <c r="O929" s="2" t="str" cm="1">
        <f t="array" ref="O929">IF($O$7="N/A",$N929,INDEX($P929:$S929,$O$2))</f>
        <v>X</v>
      </c>
      <c r="P929" s="38"/>
      <c r="Q929" s="1" t="str">
        <f t="shared" si="132"/>
        <v>O</v>
      </c>
      <c r="R929" s="38"/>
      <c r="S929" s="38"/>
      <c r="T929" s="8" t="str">
        <f t="shared" si="130"/>
        <v>O</v>
      </c>
      <c r="U929" s="8" t="e">
        <f t="shared" si="133"/>
        <v>#VALUE!</v>
      </c>
      <c r="V929" s="8" t="e">
        <f t="shared" si="134"/>
        <v>#VALUE!</v>
      </c>
      <c r="X929" s="4" t="str">
        <f t="shared" si="136"/>
        <v/>
      </c>
      <c r="Y929" s="4" t="str">
        <f t="shared" si="137"/>
        <v/>
      </c>
      <c r="Z929" s="4" t="str">
        <f t="shared" si="137"/>
        <v/>
      </c>
      <c r="AA929" s="4" t="str">
        <f t="shared" si="137"/>
        <v/>
      </c>
      <c r="AB929" s="4" t="str">
        <f t="shared" si="137"/>
        <v/>
      </c>
      <c r="AC929" s="4" t="str">
        <f t="shared" si="137"/>
        <v/>
      </c>
      <c r="AD929" s="4" t="str">
        <f t="shared" si="137"/>
        <v/>
      </c>
      <c r="AE929" s="4" t="str">
        <f t="shared" si="137"/>
        <v/>
      </c>
      <c r="AF929" s="4" t="str">
        <f t="shared" si="137"/>
        <v/>
      </c>
      <c r="AG929" s="4" t="str">
        <f t="shared" si="137"/>
        <v/>
      </c>
    </row>
    <row r="930" spans="1:33">
      <c r="A930" s="6">
        <f t="shared" si="135"/>
        <v>923</v>
      </c>
      <c r="B930" s="36">
        <f>TABLE!E924</f>
        <v>0</v>
      </c>
      <c r="C930" s="36">
        <f>TABLE!F924</f>
        <v>0</v>
      </c>
      <c r="D930" s="155">
        <f>TABLE!S924</f>
        <v>0</v>
      </c>
      <c r="E930" s="176" t="e">
        <f>INDEX(기업의이해[description],MATCH(B930,기업의이해[name],0))</f>
        <v>#N/A</v>
      </c>
      <c r="F930" s="179">
        <f>+TABLE!U924</f>
        <v>0</v>
      </c>
      <c r="G930" s="177" t="str">
        <f>TEXT(TABLE!R924,"0000-00-00")</f>
        <v>0000-00-00</v>
      </c>
      <c r="H930" s="59">
        <f>+TABLE!J924</f>
        <v>0</v>
      </c>
      <c r="I930" s="59">
        <f>+TABLE!K924</f>
        <v>0</v>
      </c>
      <c r="J930" s="59">
        <f>+TABLE!M924</f>
        <v>0</v>
      </c>
      <c r="K930" s="156">
        <f>+TABLE!P924</f>
        <v>0</v>
      </c>
      <c r="L930" s="156">
        <f>+TABLE!Q924</f>
        <v>0</v>
      </c>
      <c r="M930" s="138" t="str">
        <f>IFERROR(IF(MATCH($C930,'1. 개요'!$C$68:$C$78,0)&gt;0,"O"),"X")</f>
        <v>X</v>
      </c>
      <c r="N930" s="8" t="str">
        <f t="shared" si="131"/>
        <v>X</v>
      </c>
      <c r="O930" s="2" t="str" cm="1">
        <f t="array" ref="O930">IF($O$7="N/A",$N930,INDEX($P930:$S930,$O$2))</f>
        <v>X</v>
      </c>
      <c r="P930" s="38"/>
      <c r="Q930" s="1" t="str">
        <f t="shared" si="132"/>
        <v>O</v>
      </c>
      <c r="R930" s="38"/>
      <c r="S930" s="38"/>
      <c r="T930" s="8" t="str">
        <f t="shared" si="130"/>
        <v>O</v>
      </c>
      <c r="U930" s="8" t="e">
        <f t="shared" si="133"/>
        <v>#VALUE!</v>
      </c>
      <c r="V930" s="8" t="e">
        <f t="shared" si="134"/>
        <v>#VALUE!</v>
      </c>
      <c r="X930" s="4" t="str">
        <f t="shared" si="136"/>
        <v/>
      </c>
      <c r="Y930" s="4" t="str">
        <f t="shared" si="137"/>
        <v/>
      </c>
      <c r="Z930" s="4" t="str">
        <f t="shared" si="137"/>
        <v/>
      </c>
      <c r="AA930" s="4" t="str">
        <f t="shared" si="137"/>
        <v/>
      </c>
      <c r="AB930" s="4" t="str">
        <f t="shared" si="137"/>
        <v/>
      </c>
      <c r="AC930" s="4" t="str">
        <f t="shared" si="137"/>
        <v/>
      </c>
      <c r="AD930" s="4" t="str">
        <f t="shared" si="137"/>
        <v/>
      </c>
      <c r="AE930" s="4" t="str">
        <f t="shared" si="137"/>
        <v/>
      </c>
      <c r="AF930" s="4" t="str">
        <f t="shared" si="137"/>
        <v/>
      </c>
      <c r="AG930" s="4" t="str">
        <f t="shared" si="137"/>
        <v/>
      </c>
    </row>
    <row r="931" spans="1:33">
      <c r="A931" s="6">
        <f t="shared" si="135"/>
        <v>924</v>
      </c>
      <c r="B931" s="36">
        <f>TABLE!E925</f>
        <v>0</v>
      </c>
      <c r="C931" s="36">
        <f>TABLE!F925</f>
        <v>0</v>
      </c>
      <c r="D931" s="155">
        <f>TABLE!S925</f>
        <v>0</v>
      </c>
      <c r="E931" s="176" t="e">
        <f>INDEX(기업의이해[description],MATCH(B931,기업의이해[name],0))</f>
        <v>#N/A</v>
      </c>
      <c r="F931" s="179">
        <f>+TABLE!U925</f>
        <v>0</v>
      </c>
      <c r="G931" s="177" t="str">
        <f>TEXT(TABLE!R925,"0000-00-00")</f>
        <v>0000-00-00</v>
      </c>
      <c r="H931" s="59">
        <f>+TABLE!J925</f>
        <v>0</v>
      </c>
      <c r="I931" s="59">
        <f>+TABLE!K925</f>
        <v>0</v>
      </c>
      <c r="J931" s="59">
        <f>+TABLE!M925</f>
        <v>0</v>
      </c>
      <c r="K931" s="156">
        <f>+TABLE!P925</f>
        <v>0</v>
      </c>
      <c r="L931" s="156">
        <f>+TABLE!Q925</f>
        <v>0</v>
      </c>
      <c r="M931" s="138" t="str">
        <f>IFERROR(IF(MATCH($C931,'1. 개요'!$C$68:$C$78,0)&gt;0,"O"),"X")</f>
        <v>X</v>
      </c>
      <c r="N931" s="8" t="str">
        <f t="shared" si="131"/>
        <v>X</v>
      </c>
      <c r="O931" s="2" t="str" cm="1">
        <f t="array" ref="O931">IF($O$7="N/A",$N931,INDEX($P931:$S931,$O$2))</f>
        <v>X</v>
      </c>
      <c r="P931" s="38"/>
      <c r="Q931" s="1" t="str">
        <f t="shared" si="132"/>
        <v>O</v>
      </c>
      <c r="R931" s="38"/>
      <c r="S931" s="38"/>
      <c r="T931" s="8" t="str">
        <f t="shared" si="130"/>
        <v>O</v>
      </c>
      <c r="U931" s="8" t="e">
        <f t="shared" si="133"/>
        <v>#VALUE!</v>
      </c>
      <c r="V931" s="8" t="e">
        <f t="shared" si="134"/>
        <v>#VALUE!</v>
      </c>
      <c r="X931" s="4" t="str">
        <f t="shared" si="136"/>
        <v/>
      </c>
      <c r="Y931" s="4" t="str">
        <f t="shared" si="137"/>
        <v/>
      </c>
      <c r="Z931" s="4" t="str">
        <f t="shared" si="137"/>
        <v/>
      </c>
      <c r="AA931" s="4" t="str">
        <f t="shared" si="137"/>
        <v/>
      </c>
      <c r="AB931" s="4" t="str">
        <f t="shared" si="137"/>
        <v/>
      </c>
      <c r="AC931" s="4" t="str">
        <f t="shared" si="137"/>
        <v/>
      </c>
      <c r="AD931" s="4" t="str">
        <f t="shared" si="137"/>
        <v/>
      </c>
      <c r="AE931" s="4" t="str">
        <f t="shared" si="137"/>
        <v/>
      </c>
      <c r="AF931" s="4" t="str">
        <f t="shared" si="137"/>
        <v/>
      </c>
      <c r="AG931" s="4" t="str">
        <f t="shared" si="137"/>
        <v/>
      </c>
    </row>
    <row r="932" spans="1:33">
      <c r="A932" s="6">
        <f t="shared" si="135"/>
        <v>925</v>
      </c>
      <c r="B932" s="36">
        <f>TABLE!E926</f>
        <v>0</v>
      </c>
      <c r="C932" s="36">
        <f>TABLE!F926</f>
        <v>0</v>
      </c>
      <c r="D932" s="155">
        <f>TABLE!S926</f>
        <v>0</v>
      </c>
      <c r="E932" s="176" t="e">
        <f>INDEX(기업의이해[description],MATCH(B932,기업의이해[name],0))</f>
        <v>#N/A</v>
      </c>
      <c r="F932" s="179">
        <f>+TABLE!U926</f>
        <v>0</v>
      </c>
      <c r="G932" s="177" t="str">
        <f>TEXT(TABLE!R926,"0000-00-00")</f>
        <v>0000-00-00</v>
      </c>
      <c r="H932" s="59">
        <f>+TABLE!J926</f>
        <v>0</v>
      </c>
      <c r="I932" s="59">
        <f>+TABLE!K926</f>
        <v>0</v>
      </c>
      <c r="J932" s="59">
        <f>+TABLE!M926</f>
        <v>0</v>
      </c>
      <c r="K932" s="156">
        <f>+TABLE!P926</f>
        <v>0</v>
      </c>
      <c r="L932" s="156">
        <f>+TABLE!Q926</f>
        <v>0</v>
      </c>
      <c r="M932" s="138" t="str">
        <f>IFERROR(IF(MATCH($C932,'1. 개요'!$C$68:$C$78,0)&gt;0,"O"),"X")</f>
        <v>X</v>
      </c>
      <c r="N932" s="8" t="str">
        <f t="shared" si="131"/>
        <v>X</v>
      </c>
      <c r="O932" s="2" t="str" cm="1">
        <f t="array" ref="O932">IF($O$7="N/A",$N932,INDEX($P932:$S932,$O$2))</f>
        <v>X</v>
      </c>
      <c r="P932" s="38"/>
      <c r="Q932" s="1" t="str">
        <f t="shared" si="132"/>
        <v>O</v>
      </c>
      <c r="R932" s="38"/>
      <c r="S932" s="38"/>
      <c r="T932" s="8" t="str">
        <f t="shared" si="130"/>
        <v>O</v>
      </c>
      <c r="U932" s="8" t="e">
        <f t="shared" si="133"/>
        <v>#VALUE!</v>
      </c>
      <c r="V932" s="8" t="e">
        <f t="shared" si="134"/>
        <v>#VALUE!</v>
      </c>
      <c r="X932" s="4" t="str">
        <f t="shared" si="136"/>
        <v/>
      </c>
      <c r="Y932" s="4" t="str">
        <f t="shared" si="137"/>
        <v/>
      </c>
      <c r="Z932" s="4" t="str">
        <f t="shared" si="137"/>
        <v/>
      </c>
      <c r="AA932" s="4" t="str">
        <f t="shared" si="137"/>
        <v/>
      </c>
      <c r="AB932" s="4" t="str">
        <f t="shared" si="137"/>
        <v/>
      </c>
      <c r="AC932" s="4" t="str">
        <f t="shared" si="137"/>
        <v/>
      </c>
      <c r="AD932" s="4" t="str">
        <f t="shared" si="137"/>
        <v/>
      </c>
      <c r="AE932" s="4" t="str">
        <f t="shared" si="137"/>
        <v/>
      </c>
      <c r="AF932" s="4" t="str">
        <f t="shared" si="137"/>
        <v/>
      </c>
      <c r="AG932" s="4" t="str">
        <f t="shared" si="137"/>
        <v/>
      </c>
    </row>
    <row r="933" spans="1:33">
      <c r="A933" s="6">
        <f t="shared" si="135"/>
        <v>926</v>
      </c>
      <c r="B933" s="36">
        <f>TABLE!E927</f>
        <v>0</v>
      </c>
      <c r="C933" s="36">
        <f>TABLE!F927</f>
        <v>0</v>
      </c>
      <c r="D933" s="155">
        <f>TABLE!S927</f>
        <v>0</v>
      </c>
      <c r="E933" s="176" t="e">
        <f>INDEX(기업의이해[description],MATCH(B933,기업의이해[name],0))</f>
        <v>#N/A</v>
      </c>
      <c r="F933" s="179">
        <f>+TABLE!U927</f>
        <v>0</v>
      </c>
      <c r="G933" s="177" t="str">
        <f>TEXT(TABLE!R927,"0000-00-00")</f>
        <v>0000-00-00</v>
      </c>
      <c r="H933" s="59">
        <f>+TABLE!J927</f>
        <v>0</v>
      </c>
      <c r="I933" s="59">
        <f>+TABLE!K927</f>
        <v>0</v>
      </c>
      <c r="J933" s="59">
        <f>+TABLE!M927</f>
        <v>0</v>
      </c>
      <c r="K933" s="156">
        <f>+TABLE!P927</f>
        <v>0</v>
      </c>
      <c r="L933" s="156">
        <f>+TABLE!Q927</f>
        <v>0</v>
      </c>
      <c r="M933" s="138" t="str">
        <f>IFERROR(IF(MATCH($C933,'1. 개요'!$C$68:$C$78,0)&gt;0,"O"),"X")</f>
        <v>X</v>
      </c>
      <c r="N933" s="8" t="str">
        <f t="shared" si="131"/>
        <v>X</v>
      </c>
      <c r="O933" s="2" t="str" cm="1">
        <f t="array" ref="O933">IF($O$7="N/A",$N933,INDEX($P933:$S933,$O$2))</f>
        <v>X</v>
      </c>
      <c r="P933" s="38"/>
      <c r="Q933" s="1" t="str">
        <f t="shared" si="132"/>
        <v>O</v>
      </c>
      <c r="R933" s="38"/>
      <c r="S933" s="38"/>
      <c r="T933" s="8" t="str">
        <f t="shared" si="130"/>
        <v>O</v>
      </c>
      <c r="U933" s="8" t="e">
        <f t="shared" si="133"/>
        <v>#VALUE!</v>
      </c>
      <c r="V933" s="8" t="e">
        <f t="shared" si="134"/>
        <v>#VALUE!</v>
      </c>
      <c r="X933" s="4" t="str">
        <f t="shared" si="136"/>
        <v/>
      </c>
      <c r="Y933" s="4" t="str">
        <f t="shared" si="137"/>
        <v/>
      </c>
      <c r="Z933" s="4" t="str">
        <f t="shared" si="137"/>
        <v/>
      </c>
      <c r="AA933" s="4" t="str">
        <f t="shared" si="137"/>
        <v/>
      </c>
      <c r="AB933" s="4" t="str">
        <f t="shared" si="137"/>
        <v/>
      </c>
      <c r="AC933" s="4" t="str">
        <f t="shared" si="137"/>
        <v/>
      </c>
      <c r="AD933" s="4" t="str">
        <f t="shared" si="137"/>
        <v/>
      </c>
      <c r="AE933" s="4" t="str">
        <f t="shared" si="137"/>
        <v/>
      </c>
      <c r="AF933" s="4" t="str">
        <f t="shared" si="137"/>
        <v/>
      </c>
      <c r="AG933" s="4" t="str">
        <f t="shared" si="137"/>
        <v/>
      </c>
    </row>
    <row r="934" spans="1:33">
      <c r="A934" s="6">
        <f t="shared" si="135"/>
        <v>927</v>
      </c>
      <c r="B934" s="36">
        <f>TABLE!E928</f>
        <v>0</v>
      </c>
      <c r="C934" s="36">
        <f>TABLE!F928</f>
        <v>0</v>
      </c>
      <c r="D934" s="155">
        <f>TABLE!S928</f>
        <v>0</v>
      </c>
      <c r="E934" s="176" t="e">
        <f>INDEX(기업의이해[description],MATCH(B934,기업의이해[name],0))</f>
        <v>#N/A</v>
      </c>
      <c r="F934" s="179">
        <f>+TABLE!U928</f>
        <v>0</v>
      </c>
      <c r="G934" s="177" t="str">
        <f>TEXT(TABLE!R928,"0000-00-00")</f>
        <v>0000-00-00</v>
      </c>
      <c r="H934" s="59">
        <f>+TABLE!J928</f>
        <v>0</v>
      </c>
      <c r="I934" s="59">
        <f>+TABLE!K928</f>
        <v>0</v>
      </c>
      <c r="J934" s="59">
        <f>+TABLE!M928</f>
        <v>0</v>
      </c>
      <c r="K934" s="156">
        <f>+TABLE!P928</f>
        <v>0</v>
      </c>
      <c r="L934" s="156">
        <f>+TABLE!Q928</f>
        <v>0</v>
      </c>
      <c r="M934" s="138" t="str">
        <f>IFERROR(IF(MATCH($C934,'1. 개요'!$C$68:$C$78,0)&gt;0,"O"),"X")</f>
        <v>X</v>
      </c>
      <c r="N934" s="8" t="str">
        <f t="shared" si="131"/>
        <v>X</v>
      </c>
      <c r="O934" s="2" t="str" cm="1">
        <f t="array" ref="O934">IF($O$7="N/A",$N934,INDEX($P934:$S934,$O$2))</f>
        <v>X</v>
      </c>
      <c r="P934" s="38"/>
      <c r="Q934" s="1" t="str">
        <f t="shared" si="132"/>
        <v>O</v>
      </c>
      <c r="R934" s="38"/>
      <c r="S934" s="38"/>
      <c r="T934" s="8" t="str">
        <f t="shared" si="130"/>
        <v>O</v>
      </c>
      <c r="U934" s="8" t="e">
        <f t="shared" si="133"/>
        <v>#VALUE!</v>
      </c>
      <c r="V934" s="8" t="e">
        <f t="shared" si="134"/>
        <v>#VALUE!</v>
      </c>
      <c r="X934" s="4" t="str">
        <f t="shared" si="136"/>
        <v/>
      </c>
      <c r="Y934" s="4" t="str">
        <f t="shared" si="137"/>
        <v/>
      </c>
      <c r="Z934" s="4" t="str">
        <f t="shared" si="137"/>
        <v/>
      </c>
      <c r="AA934" s="4" t="str">
        <f t="shared" si="137"/>
        <v/>
      </c>
      <c r="AB934" s="4" t="str">
        <f t="shared" si="137"/>
        <v/>
      </c>
      <c r="AC934" s="4" t="str">
        <f t="shared" si="137"/>
        <v/>
      </c>
      <c r="AD934" s="4" t="str">
        <f t="shared" si="137"/>
        <v/>
      </c>
      <c r="AE934" s="4" t="str">
        <f t="shared" si="137"/>
        <v/>
      </c>
      <c r="AF934" s="4" t="str">
        <f t="shared" si="137"/>
        <v/>
      </c>
      <c r="AG934" s="4" t="str">
        <f t="shared" si="137"/>
        <v/>
      </c>
    </row>
    <row r="935" spans="1:33">
      <c r="A935" s="6">
        <f t="shared" si="135"/>
        <v>928</v>
      </c>
      <c r="B935" s="36">
        <f>TABLE!E929</f>
        <v>0</v>
      </c>
      <c r="C935" s="36">
        <f>TABLE!F929</f>
        <v>0</v>
      </c>
      <c r="D935" s="155">
        <f>TABLE!S929</f>
        <v>0</v>
      </c>
      <c r="E935" s="176" t="e">
        <f>INDEX(기업의이해[description],MATCH(B935,기업의이해[name],0))</f>
        <v>#N/A</v>
      </c>
      <c r="F935" s="179">
        <f>+TABLE!U929</f>
        <v>0</v>
      </c>
      <c r="G935" s="177" t="str">
        <f>TEXT(TABLE!R929,"0000-00-00")</f>
        <v>0000-00-00</v>
      </c>
      <c r="H935" s="59">
        <f>+TABLE!J929</f>
        <v>0</v>
      </c>
      <c r="I935" s="59">
        <f>+TABLE!K929</f>
        <v>0</v>
      </c>
      <c r="J935" s="59">
        <f>+TABLE!M929</f>
        <v>0</v>
      </c>
      <c r="K935" s="156">
        <f>+TABLE!P929</f>
        <v>0</v>
      </c>
      <c r="L935" s="156">
        <f>+TABLE!Q929</f>
        <v>0</v>
      </c>
      <c r="M935" s="138" t="str">
        <f>IFERROR(IF(MATCH($C935,'1. 개요'!$C$68:$C$78,0)&gt;0,"O"),"X")</f>
        <v>X</v>
      </c>
      <c r="N935" s="8" t="str">
        <f t="shared" si="131"/>
        <v>X</v>
      </c>
      <c r="O935" s="2" t="str" cm="1">
        <f t="array" ref="O935">IF($O$7="N/A",$N935,INDEX($P935:$S935,$O$2))</f>
        <v>X</v>
      </c>
      <c r="P935" s="38"/>
      <c r="Q935" s="1" t="str">
        <f t="shared" si="132"/>
        <v>O</v>
      </c>
      <c r="R935" s="38"/>
      <c r="S935" s="38"/>
      <c r="T935" s="8" t="str">
        <f t="shared" si="130"/>
        <v>O</v>
      </c>
      <c r="U935" s="8" t="e">
        <f t="shared" si="133"/>
        <v>#VALUE!</v>
      </c>
      <c r="V935" s="8" t="e">
        <f t="shared" si="134"/>
        <v>#VALUE!</v>
      </c>
      <c r="X935" s="4" t="str">
        <f t="shared" si="136"/>
        <v/>
      </c>
      <c r="Y935" s="4" t="str">
        <f t="shared" si="137"/>
        <v/>
      </c>
      <c r="Z935" s="4" t="str">
        <f t="shared" si="137"/>
        <v/>
      </c>
      <c r="AA935" s="4" t="str">
        <f t="shared" si="137"/>
        <v/>
      </c>
      <c r="AB935" s="4" t="str">
        <f t="shared" si="137"/>
        <v/>
      </c>
      <c r="AC935" s="4" t="str">
        <f t="shared" si="137"/>
        <v/>
      </c>
      <c r="AD935" s="4" t="str">
        <f t="shared" si="137"/>
        <v/>
      </c>
      <c r="AE935" s="4" t="str">
        <f t="shared" si="137"/>
        <v/>
      </c>
      <c r="AF935" s="4" t="str">
        <f t="shared" si="137"/>
        <v/>
      </c>
      <c r="AG935" s="4" t="str">
        <f t="shared" si="137"/>
        <v/>
      </c>
    </row>
    <row r="936" spans="1:33">
      <c r="A936" s="6">
        <f t="shared" si="135"/>
        <v>929</v>
      </c>
      <c r="B936" s="36">
        <f>TABLE!E930</f>
        <v>0</v>
      </c>
      <c r="C936" s="36">
        <f>TABLE!F930</f>
        <v>0</v>
      </c>
      <c r="D936" s="155">
        <f>TABLE!S930</f>
        <v>0</v>
      </c>
      <c r="E936" s="176" t="e">
        <f>INDEX(기업의이해[description],MATCH(B936,기업의이해[name],0))</f>
        <v>#N/A</v>
      </c>
      <c r="F936" s="179">
        <f>+TABLE!U930</f>
        <v>0</v>
      </c>
      <c r="G936" s="177" t="str">
        <f>TEXT(TABLE!R930,"0000-00-00")</f>
        <v>0000-00-00</v>
      </c>
      <c r="H936" s="59">
        <f>+TABLE!J930</f>
        <v>0</v>
      </c>
      <c r="I936" s="59">
        <f>+TABLE!K930</f>
        <v>0</v>
      </c>
      <c r="J936" s="59">
        <f>+TABLE!M930</f>
        <v>0</v>
      </c>
      <c r="K936" s="156">
        <f>+TABLE!P930</f>
        <v>0</v>
      </c>
      <c r="L936" s="156">
        <f>+TABLE!Q930</f>
        <v>0</v>
      </c>
      <c r="M936" s="138" t="str">
        <f>IFERROR(IF(MATCH($C936,'1. 개요'!$C$68:$C$78,0)&gt;0,"O"),"X")</f>
        <v>X</v>
      </c>
      <c r="N936" s="8" t="str">
        <f t="shared" si="131"/>
        <v>X</v>
      </c>
      <c r="O936" s="2" t="str" cm="1">
        <f t="array" ref="O936">IF($O$7="N/A",$N936,INDEX($P936:$S936,$O$2))</f>
        <v>X</v>
      </c>
      <c r="P936" s="38"/>
      <c r="Q936" s="1" t="str">
        <f t="shared" si="132"/>
        <v>O</v>
      </c>
      <c r="R936" s="38"/>
      <c r="S936" s="38"/>
      <c r="T936" s="8" t="str">
        <f t="shared" si="130"/>
        <v>O</v>
      </c>
      <c r="U936" s="8" t="e">
        <f t="shared" si="133"/>
        <v>#VALUE!</v>
      </c>
      <c r="V936" s="8" t="e">
        <f t="shared" si="134"/>
        <v>#VALUE!</v>
      </c>
      <c r="X936" s="4" t="str">
        <f t="shared" si="136"/>
        <v/>
      </c>
      <c r="Y936" s="4" t="str">
        <f t="shared" si="137"/>
        <v/>
      </c>
      <c r="Z936" s="4" t="str">
        <f t="shared" si="137"/>
        <v/>
      </c>
      <c r="AA936" s="4" t="str">
        <f t="shared" si="137"/>
        <v/>
      </c>
      <c r="AB936" s="4" t="str">
        <f t="shared" si="137"/>
        <v/>
      </c>
      <c r="AC936" s="4" t="str">
        <f t="shared" si="137"/>
        <v/>
      </c>
      <c r="AD936" s="4" t="str">
        <f t="shared" si="137"/>
        <v/>
      </c>
      <c r="AE936" s="4" t="str">
        <f t="shared" si="137"/>
        <v/>
      </c>
      <c r="AF936" s="4" t="str">
        <f t="shared" si="137"/>
        <v/>
      </c>
      <c r="AG936" s="4" t="str">
        <f t="shared" si="137"/>
        <v/>
      </c>
    </row>
    <row r="937" spans="1:33">
      <c r="A937" s="6">
        <f t="shared" si="135"/>
        <v>930</v>
      </c>
      <c r="B937" s="36">
        <f>TABLE!E931</f>
        <v>0</v>
      </c>
      <c r="C937" s="36">
        <f>TABLE!F931</f>
        <v>0</v>
      </c>
      <c r="D937" s="155">
        <f>TABLE!S931</f>
        <v>0</v>
      </c>
      <c r="E937" s="176" t="e">
        <f>INDEX(기업의이해[description],MATCH(B937,기업의이해[name],0))</f>
        <v>#N/A</v>
      </c>
      <c r="F937" s="179">
        <f>+TABLE!U931</f>
        <v>0</v>
      </c>
      <c r="G937" s="177" t="str">
        <f>TEXT(TABLE!R931,"0000-00-00")</f>
        <v>0000-00-00</v>
      </c>
      <c r="H937" s="59">
        <f>+TABLE!J931</f>
        <v>0</v>
      </c>
      <c r="I937" s="59">
        <f>+TABLE!K931</f>
        <v>0</v>
      </c>
      <c r="J937" s="59">
        <f>+TABLE!M931</f>
        <v>0</v>
      </c>
      <c r="K937" s="156">
        <f>+TABLE!P931</f>
        <v>0</v>
      </c>
      <c r="L937" s="156">
        <f>+TABLE!Q931</f>
        <v>0</v>
      </c>
      <c r="M937" s="138" t="str">
        <f>IFERROR(IF(MATCH($C937,'1. 개요'!$C$68:$C$78,0)&gt;0,"O"),"X")</f>
        <v>X</v>
      </c>
      <c r="N937" s="8" t="str">
        <f t="shared" si="131"/>
        <v>X</v>
      </c>
      <c r="O937" s="2" t="str" cm="1">
        <f t="array" ref="O937">IF($O$7="N/A",$N937,INDEX($P937:$S937,$O$2))</f>
        <v>X</v>
      </c>
      <c r="P937" s="38"/>
      <c r="Q937" s="1" t="str">
        <f t="shared" si="132"/>
        <v>O</v>
      </c>
      <c r="R937" s="38"/>
      <c r="S937" s="38"/>
      <c r="T937" s="8" t="str">
        <f t="shared" si="130"/>
        <v>O</v>
      </c>
      <c r="U937" s="8" t="e">
        <f t="shared" si="133"/>
        <v>#VALUE!</v>
      </c>
      <c r="V937" s="8" t="e">
        <f t="shared" si="134"/>
        <v>#VALUE!</v>
      </c>
      <c r="X937" s="4" t="str">
        <f t="shared" si="136"/>
        <v/>
      </c>
      <c r="Y937" s="4" t="str">
        <f t="shared" si="137"/>
        <v/>
      </c>
      <c r="Z937" s="4" t="str">
        <f t="shared" si="137"/>
        <v/>
      </c>
      <c r="AA937" s="4" t="str">
        <f t="shared" si="137"/>
        <v/>
      </c>
      <c r="AB937" s="4" t="str">
        <f t="shared" si="137"/>
        <v/>
      </c>
      <c r="AC937" s="4" t="str">
        <f t="shared" si="137"/>
        <v/>
      </c>
      <c r="AD937" s="4" t="str">
        <f t="shared" si="137"/>
        <v/>
      </c>
      <c r="AE937" s="4" t="str">
        <f t="shared" si="137"/>
        <v/>
      </c>
      <c r="AF937" s="4" t="str">
        <f t="shared" si="137"/>
        <v/>
      </c>
      <c r="AG937" s="4" t="str">
        <f t="shared" si="137"/>
        <v/>
      </c>
    </row>
    <row r="938" spans="1:33">
      <c r="A938" s="6">
        <f t="shared" si="135"/>
        <v>931</v>
      </c>
      <c r="B938" s="36">
        <f>TABLE!E932</f>
        <v>0</v>
      </c>
      <c r="C938" s="36">
        <f>TABLE!F932</f>
        <v>0</v>
      </c>
      <c r="D938" s="155">
        <f>TABLE!S932</f>
        <v>0</v>
      </c>
      <c r="E938" s="176" t="e">
        <f>INDEX(기업의이해[description],MATCH(B938,기업의이해[name],0))</f>
        <v>#N/A</v>
      </c>
      <c r="F938" s="179">
        <f>+TABLE!U932</f>
        <v>0</v>
      </c>
      <c r="G938" s="177" t="str">
        <f>TEXT(TABLE!R932,"0000-00-00")</f>
        <v>0000-00-00</v>
      </c>
      <c r="H938" s="59">
        <f>+TABLE!J932</f>
        <v>0</v>
      </c>
      <c r="I938" s="59">
        <f>+TABLE!K932</f>
        <v>0</v>
      </c>
      <c r="J938" s="59">
        <f>+TABLE!M932</f>
        <v>0</v>
      </c>
      <c r="K938" s="156">
        <f>+TABLE!P932</f>
        <v>0</v>
      </c>
      <c r="L938" s="156">
        <f>+TABLE!Q932</f>
        <v>0</v>
      </c>
      <c r="M938" s="138" t="str">
        <f>IFERROR(IF(MATCH($C938,'1. 개요'!$C$68:$C$78,0)&gt;0,"O"),"X")</f>
        <v>X</v>
      </c>
      <c r="N938" s="8" t="str">
        <f t="shared" si="131"/>
        <v>X</v>
      </c>
      <c r="O938" s="2" t="str" cm="1">
        <f t="array" ref="O938">IF($O$7="N/A",$N938,INDEX($P938:$S938,$O$2))</f>
        <v>X</v>
      </c>
      <c r="P938" s="38"/>
      <c r="Q938" s="1" t="str">
        <f t="shared" si="132"/>
        <v>O</v>
      </c>
      <c r="R938" s="38"/>
      <c r="S938" s="38"/>
      <c r="T938" s="8" t="str">
        <f t="shared" si="130"/>
        <v>O</v>
      </c>
      <c r="U938" s="8" t="e">
        <f t="shared" si="133"/>
        <v>#VALUE!</v>
      </c>
      <c r="V938" s="8" t="e">
        <f t="shared" si="134"/>
        <v>#VALUE!</v>
      </c>
      <c r="X938" s="4" t="str">
        <f t="shared" si="136"/>
        <v/>
      </c>
      <c r="Y938" s="4" t="str">
        <f t="shared" si="137"/>
        <v/>
      </c>
      <c r="Z938" s="4" t="str">
        <f t="shared" si="137"/>
        <v/>
      </c>
      <c r="AA938" s="4" t="str">
        <f t="shared" si="137"/>
        <v/>
      </c>
      <c r="AB938" s="4" t="str">
        <f t="shared" si="137"/>
        <v/>
      </c>
      <c r="AC938" s="4" t="str">
        <f t="shared" si="137"/>
        <v/>
      </c>
      <c r="AD938" s="4" t="str">
        <f t="shared" si="137"/>
        <v/>
      </c>
      <c r="AE938" s="4" t="str">
        <f t="shared" si="137"/>
        <v/>
      </c>
      <c r="AF938" s="4" t="str">
        <f t="shared" si="137"/>
        <v/>
      </c>
      <c r="AG938" s="4" t="str">
        <f t="shared" si="137"/>
        <v/>
      </c>
    </row>
    <row r="939" spans="1:33">
      <c r="A939" s="6">
        <f t="shared" si="135"/>
        <v>932</v>
      </c>
      <c r="B939" s="36">
        <f>TABLE!E933</f>
        <v>0</v>
      </c>
      <c r="C939" s="36">
        <f>TABLE!F933</f>
        <v>0</v>
      </c>
      <c r="D939" s="155">
        <f>TABLE!S933</f>
        <v>0</v>
      </c>
      <c r="E939" s="176" t="e">
        <f>INDEX(기업의이해[description],MATCH(B939,기업의이해[name],0))</f>
        <v>#N/A</v>
      </c>
      <c r="F939" s="179">
        <f>+TABLE!U933</f>
        <v>0</v>
      </c>
      <c r="G939" s="177" t="str">
        <f>TEXT(TABLE!R933,"0000-00-00")</f>
        <v>0000-00-00</v>
      </c>
      <c r="H939" s="59">
        <f>+TABLE!J933</f>
        <v>0</v>
      </c>
      <c r="I939" s="59">
        <f>+TABLE!K933</f>
        <v>0</v>
      </c>
      <c r="J939" s="59">
        <f>+TABLE!M933</f>
        <v>0</v>
      </c>
      <c r="K939" s="156">
        <f>+TABLE!P933</f>
        <v>0</v>
      </c>
      <c r="L939" s="156">
        <f>+TABLE!Q933</f>
        <v>0</v>
      </c>
      <c r="M939" s="138" t="str">
        <f>IFERROR(IF(MATCH($C939,'1. 개요'!$C$68:$C$78,0)&gt;0,"O"),"X")</f>
        <v>X</v>
      </c>
      <c r="N939" s="8" t="str">
        <f t="shared" si="131"/>
        <v>X</v>
      </c>
      <c r="O939" s="2" t="str" cm="1">
        <f t="array" ref="O939">IF($O$7="N/A",$N939,INDEX($P939:$S939,$O$2))</f>
        <v>X</v>
      </c>
      <c r="P939" s="38"/>
      <c r="Q939" s="1" t="str">
        <f t="shared" si="132"/>
        <v>O</v>
      </c>
      <c r="R939" s="38"/>
      <c r="S939" s="38"/>
      <c r="T939" s="8" t="str">
        <f t="shared" si="130"/>
        <v>O</v>
      </c>
      <c r="U939" s="8" t="e">
        <f t="shared" si="133"/>
        <v>#VALUE!</v>
      </c>
      <c r="V939" s="8" t="e">
        <f t="shared" si="134"/>
        <v>#VALUE!</v>
      </c>
      <c r="X939" s="4" t="str">
        <f t="shared" si="136"/>
        <v/>
      </c>
      <c r="Y939" s="4" t="str">
        <f t="shared" si="137"/>
        <v/>
      </c>
      <c r="Z939" s="4" t="str">
        <f t="shared" si="137"/>
        <v/>
      </c>
      <c r="AA939" s="4" t="str">
        <f t="shared" si="137"/>
        <v/>
      </c>
      <c r="AB939" s="4" t="str">
        <f t="shared" si="137"/>
        <v/>
      </c>
      <c r="AC939" s="4" t="str">
        <f t="shared" si="137"/>
        <v/>
      </c>
      <c r="AD939" s="4" t="str">
        <f t="shared" si="137"/>
        <v/>
      </c>
      <c r="AE939" s="4" t="str">
        <f t="shared" si="137"/>
        <v/>
      </c>
      <c r="AF939" s="4" t="str">
        <f t="shared" si="137"/>
        <v/>
      </c>
      <c r="AG939" s="4" t="str">
        <f t="shared" si="137"/>
        <v/>
      </c>
    </row>
    <row r="940" spans="1:33">
      <c r="A940" s="137">
        <f t="shared" si="135"/>
        <v>933</v>
      </c>
      <c r="B940" s="36">
        <f>TABLE!E934</f>
        <v>0</v>
      </c>
      <c r="C940" s="36">
        <f>TABLE!F934</f>
        <v>0</v>
      </c>
      <c r="D940" s="155">
        <f>TABLE!S934</f>
        <v>0</v>
      </c>
      <c r="E940" s="176" t="e">
        <f>INDEX(기업의이해[description],MATCH(B940,기업의이해[name],0))</f>
        <v>#N/A</v>
      </c>
      <c r="F940" s="179">
        <f>+TABLE!U934</f>
        <v>0</v>
      </c>
      <c r="G940" s="177" t="str">
        <f>TEXT(TABLE!R934,"0000-00-00")</f>
        <v>0000-00-00</v>
      </c>
      <c r="H940" s="59">
        <f>+TABLE!J934</f>
        <v>0</v>
      </c>
      <c r="I940" s="59">
        <f>+TABLE!K934</f>
        <v>0</v>
      </c>
      <c r="J940" s="59">
        <f>+TABLE!M934</f>
        <v>0</v>
      </c>
      <c r="K940" s="156">
        <f>+TABLE!P934</f>
        <v>0</v>
      </c>
      <c r="L940" s="156">
        <f>+TABLE!Q934</f>
        <v>0</v>
      </c>
      <c r="M940" s="138" t="str">
        <f>IFERROR(IF(MATCH($C940,'1. 개요'!$C$68:$C$78,0)&gt;0,"O"),"X")</f>
        <v>X</v>
      </c>
      <c r="N940" s="8" t="str">
        <f t="shared" si="131"/>
        <v>X</v>
      </c>
      <c r="O940" s="2" t="str" cm="1">
        <f t="array" ref="O940">IF($O$7="N/A",$N940,INDEX($P940:$S940,$O$2))</f>
        <v>X</v>
      </c>
      <c r="P940" s="38"/>
      <c r="Q940" s="1" t="str">
        <f t="shared" si="132"/>
        <v>O</v>
      </c>
      <c r="R940" s="38"/>
      <c r="S940" s="38"/>
      <c r="T940" s="8" t="str">
        <f t="shared" si="130"/>
        <v>O</v>
      </c>
      <c r="U940" s="8" t="e">
        <f t="shared" si="133"/>
        <v>#VALUE!</v>
      </c>
      <c r="V940" s="8" t="e">
        <f t="shared" si="134"/>
        <v>#VALUE!</v>
      </c>
      <c r="X940" s="4" t="str">
        <f t="shared" si="136"/>
        <v/>
      </c>
      <c r="Y940" s="4" t="str">
        <f t="shared" si="137"/>
        <v/>
      </c>
      <c r="Z940" s="4" t="str">
        <f t="shared" si="137"/>
        <v/>
      </c>
      <c r="AA940" s="4" t="str">
        <f t="shared" si="137"/>
        <v/>
      </c>
      <c r="AB940" s="4" t="str">
        <f t="shared" si="137"/>
        <v/>
      </c>
      <c r="AC940" s="4" t="str">
        <f t="shared" si="137"/>
        <v/>
      </c>
      <c r="AD940" s="4" t="str">
        <f t="shared" si="137"/>
        <v/>
      </c>
      <c r="AE940" s="4" t="str">
        <f t="shared" si="137"/>
        <v/>
      </c>
      <c r="AF940" s="4" t="str">
        <f t="shared" si="137"/>
        <v/>
      </c>
      <c r="AG940" s="4" t="str">
        <f t="shared" si="137"/>
        <v/>
      </c>
    </row>
    <row r="941" spans="1:33">
      <c r="A941" s="6">
        <f t="shared" si="135"/>
        <v>934</v>
      </c>
      <c r="B941" s="36">
        <f>TABLE!E935</f>
        <v>0</v>
      </c>
      <c r="C941" s="36">
        <f>TABLE!F935</f>
        <v>0</v>
      </c>
      <c r="D941" s="155">
        <f>TABLE!S935</f>
        <v>0</v>
      </c>
      <c r="E941" s="176" t="e">
        <f>INDEX(기업의이해[description],MATCH(B941,기업의이해[name],0))</f>
        <v>#N/A</v>
      </c>
      <c r="F941" s="179">
        <f>+TABLE!U935</f>
        <v>0</v>
      </c>
      <c r="G941" s="177" t="str">
        <f>TEXT(TABLE!R935,"0000-00-00")</f>
        <v>0000-00-00</v>
      </c>
      <c r="H941" s="59">
        <f>+TABLE!J935</f>
        <v>0</v>
      </c>
      <c r="I941" s="59">
        <f>+TABLE!K935</f>
        <v>0</v>
      </c>
      <c r="J941" s="59">
        <f>+TABLE!M935</f>
        <v>0</v>
      </c>
      <c r="K941" s="156">
        <f>+TABLE!P935</f>
        <v>0</v>
      </c>
      <c r="L941" s="156">
        <f>+TABLE!Q935</f>
        <v>0</v>
      </c>
      <c r="M941" s="138" t="str">
        <f>IFERROR(IF(MATCH($C941,'1. 개요'!$C$68:$C$78,0)&gt;0,"O"),"X")</f>
        <v>X</v>
      </c>
      <c r="N941" s="8" t="str">
        <f t="shared" si="131"/>
        <v>X</v>
      </c>
      <c r="O941" s="2" t="str" cm="1">
        <f t="array" ref="O941">IF($O$7="N/A",$N941,INDEX($P941:$S941,$O$2))</f>
        <v>X</v>
      </c>
      <c r="P941" s="38"/>
      <c r="Q941" s="1" t="str">
        <f t="shared" si="132"/>
        <v>O</v>
      </c>
      <c r="R941" s="38"/>
      <c r="S941" s="38"/>
      <c r="T941" s="8" t="str">
        <f t="shared" si="130"/>
        <v>O</v>
      </c>
      <c r="U941" s="8" t="e">
        <f t="shared" si="133"/>
        <v>#VALUE!</v>
      </c>
      <c r="V941" s="8" t="e">
        <f t="shared" si="134"/>
        <v>#VALUE!</v>
      </c>
      <c r="X941" s="4" t="str">
        <f t="shared" si="136"/>
        <v/>
      </c>
      <c r="Y941" s="4" t="str">
        <f t="shared" si="137"/>
        <v/>
      </c>
      <c r="Z941" s="4" t="str">
        <f t="shared" si="137"/>
        <v/>
      </c>
      <c r="AA941" s="4" t="str">
        <f t="shared" si="137"/>
        <v/>
      </c>
      <c r="AB941" s="4" t="str">
        <f t="shared" si="137"/>
        <v/>
      </c>
      <c r="AC941" s="4" t="str">
        <f t="shared" si="137"/>
        <v/>
      </c>
      <c r="AD941" s="4" t="str">
        <f t="shared" si="137"/>
        <v/>
      </c>
      <c r="AE941" s="4" t="str">
        <f t="shared" si="137"/>
        <v/>
      </c>
      <c r="AF941" s="4" t="str">
        <f t="shared" si="137"/>
        <v/>
      </c>
      <c r="AG941" s="4" t="str">
        <f t="shared" si="137"/>
        <v/>
      </c>
    </row>
    <row r="942" spans="1:33">
      <c r="A942" s="6">
        <f t="shared" si="135"/>
        <v>935</v>
      </c>
      <c r="B942" s="36">
        <f>TABLE!E936</f>
        <v>0</v>
      </c>
      <c r="C942" s="36">
        <f>TABLE!F936</f>
        <v>0</v>
      </c>
      <c r="D942" s="155">
        <f>TABLE!S936</f>
        <v>0</v>
      </c>
      <c r="E942" s="176" t="e">
        <f>INDEX(기업의이해[description],MATCH(B942,기업의이해[name],0))</f>
        <v>#N/A</v>
      </c>
      <c r="F942" s="179">
        <f>+TABLE!U936</f>
        <v>0</v>
      </c>
      <c r="G942" s="177" t="str">
        <f>TEXT(TABLE!R936,"0000-00-00")</f>
        <v>0000-00-00</v>
      </c>
      <c r="H942" s="59">
        <f>+TABLE!J936</f>
        <v>0</v>
      </c>
      <c r="I942" s="59">
        <f>+TABLE!K936</f>
        <v>0</v>
      </c>
      <c r="J942" s="59">
        <f>+TABLE!M936</f>
        <v>0</v>
      </c>
      <c r="K942" s="156">
        <f>+TABLE!P936</f>
        <v>0</v>
      </c>
      <c r="L942" s="156">
        <f>+TABLE!Q936</f>
        <v>0</v>
      </c>
      <c r="M942" s="138" t="str">
        <f>IFERROR(IF(MATCH($C942,'1. 개요'!$C$68:$C$78,0)&gt;0,"O"),"X")</f>
        <v>X</v>
      </c>
      <c r="N942" s="8" t="str">
        <f t="shared" si="131"/>
        <v>X</v>
      </c>
      <c r="O942" s="2" t="str" cm="1">
        <f t="array" ref="O942">IF($O$7="N/A",$N942,INDEX($P942:$S942,$O$2))</f>
        <v>X</v>
      </c>
      <c r="P942" s="38"/>
      <c r="Q942" s="1" t="str">
        <f t="shared" si="132"/>
        <v>O</v>
      </c>
      <c r="R942" s="38"/>
      <c r="S942" s="38"/>
      <c r="T942" s="8" t="str">
        <f t="shared" si="130"/>
        <v>O</v>
      </c>
      <c r="U942" s="8" t="e">
        <f t="shared" si="133"/>
        <v>#VALUE!</v>
      </c>
      <c r="V942" s="8" t="e">
        <f t="shared" si="134"/>
        <v>#VALUE!</v>
      </c>
      <c r="X942" s="4" t="str">
        <f t="shared" si="136"/>
        <v/>
      </c>
      <c r="Y942" s="4" t="str">
        <f t="shared" si="137"/>
        <v/>
      </c>
      <c r="Z942" s="4" t="str">
        <f t="shared" si="137"/>
        <v/>
      </c>
      <c r="AA942" s="4" t="str">
        <f t="shared" si="137"/>
        <v/>
      </c>
      <c r="AB942" s="4" t="str">
        <f t="shared" si="137"/>
        <v/>
      </c>
      <c r="AC942" s="4" t="str">
        <f t="shared" si="137"/>
        <v/>
      </c>
      <c r="AD942" s="4" t="str">
        <f t="shared" si="137"/>
        <v/>
      </c>
      <c r="AE942" s="4" t="str">
        <f t="shared" si="137"/>
        <v/>
      </c>
      <c r="AF942" s="4" t="str">
        <f t="shared" si="137"/>
        <v/>
      </c>
      <c r="AG942" s="4" t="str">
        <f t="shared" si="137"/>
        <v/>
      </c>
    </row>
    <row r="943" spans="1:33">
      <c r="A943" s="6">
        <f t="shared" si="135"/>
        <v>936</v>
      </c>
      <c r="B943" s="36">
        <f>TABLE!E937</f>
        <v>0</v>
      </c>
      <c r="C943" s="36">
        <f>TABLE!F937</f>
        <v>0</v>
      </c>
      <c r="D943" s="155">
        <f>TABLE!S937</f>
        <v>0</v>
      </c>
      <c r="E943" s="176" t="e">
        <f>INDEX(기업의이해[description],MATCH(B943,기업의이해[name],0))</f>
        <v>#N/A</v>
      </c>
      <c r="F943" s="179">
        <f>+TABLE!U937</f>
        <v>0</v>
      </c>
      <c r="G943" s="177" t="str">
        <f>TEXT(TABLE!R937,"0000-00-00")</f>
        <v>0000-00-00</v>
      </c>
      <c r="H943" s="59">
        <f>+TABLE!J937</f>
        <v>0</v>
      </c>
      <c r="I943" s="59">
        <f>+TABLE!K937</f>
        <v>0</v>
      </c>
      <c r="J943" s="59">
        <f>+TABLE!M937</f>
        <v>0</v>
      </c>
      <c r="K943" s="156">
        <f>+TABLE!P937</f>
        <v>0</v>
      </c>
      <c r="L943" s="156">
        <f>+TABLE!Q937</f>
        <v>0</v>
      </c>
      <c r="M943" s="138" t="str">
        <f>IFERROR(IF(MATCH($C943,'1. 개요'!$C$68:$C$78,0)&gt;0,"O"),"X")</f>
        <v>X</v>
      </c>
      <c r="N943" s="8" t="str">
        <f t="shared" si="131"/>
        <v>X</v>
      </c>
      <c r="O943" s="2" t="str" cm="1">
        <f t="array" ref="O943">IF($O$7="N/A",$N943,INDEX($P943:$S943,$O$2))</f>
        <v>X</v>
      </c>
      <c r="P943" s="38"/>
      <c r="Q943" s="1" t="str">
        <f t="shared" si="132"/>
        <v>O</v>
      </c>
      <c r="R943" s="38"/>
      <c r="S943" s="38"/>
      <c r="T943" s="8" t="str">
        <f t="shared" si="130"/>
        <v>O</v>
      </c>
      <c r="U943" s="8" t="e">
        <f t="shared" si="133"/>
        <v>#VALUE!</v>
      </c>
      <c r="V943" s="8" t="e">
        <f t="shared" si="134"/>
        <v>#VALUE!</v>
      </c>
      <c r="X943" s="4" t="str">
        <f t="shared" si="136"/>
        <v/>
      </c>
      <c r="Y943" s="4" t="str">
        <f t="shared" si="137"/>
        <v/>
      </c>
      <c r="Z943" s="4" t="str">
        <f t="shared" si="137"/>
        <v/>
      </c>
      <c r="AA943" s="4" t="str">
        <f t="shared" si="137"/>
        <v/>
      </c>
      <c r="AB943" s="4" t="str">
        <f t="shared" si="137"/>
        <v/>
      </c>
      <c r="AC943" s="4" t="str">
        <f t="shared" si="137"/>
        <v/>
      </c>
      <c r="AD943" s="4" t="str">
        <f t="shared" si="137"/>
        <v/>
      </c>
      <c r="AE943" s="4" t="str">
        <f t="shared" si="137"/>
        <v/>
      </c>
      <c r="AF943" s="4" t="str">
        <f t="shared" si="137"/>
        <v/>
      </c>
      <c r="AG943" s="4" t="str">
        <f t="shared" si="137"/>
        <v/>
      </c>
    </row>
    <row r="944" spans="1:33">
      <c r="A944" s="137">
        <f t="shared" si="135"/>
        <v>937</v>
      </c>
      <c r="B944" s="36">
        <f>TABLE!E938</f>
        <v>0</v>
      </c>
      <c r="C944" s="36">
        <f>TABLE!F938</f>
        <v>0</v>
      </c>
      <c r="D944" s="155">
        <f>TABLE!S938</f>
        <v>0</v>
      </c>
      <c r="E944" s="176" t="e">
        <f>INDEX(기업의이해[description],MATCH(B944,기업의이해[name],0))</f>
        <v>#N/A</v>
      </c>
      <c r="F944" s="179">
        <f>+TABLE!U938</f>
        <v>0</v>
      </c>
      <c r="G944" s="177" t="str">
        <f>TEXT(TABLE!R938,"0000-00-00")</f>
        <v>0000-00-00</v>
      </c>
      <c r="H944" s="59">
        <f>+TABLE!J938</f>
        <v>0</v>
      </c>
      <c r="I944" s="59">
        <f>+TABLE!K938</f>
        <v>0</v>
      </c>
      <c r="J944" s="59">
        <f>+TABLE!M938</f>
        <v>0</v>
      </c>
      <c r="K944" s="156">
        <f>+TABLE!P938</f>
        <v>0</v>
      </c>
      <c r="L944" s="156">
        <f>+TABLE!Q938</f>
        <v>0</v>
      </c>
      <c r="M944" s="138" t="str">
        <f>IFERROR(IF(MATCH($C944,'1. 개요'!$C$68:$C$78,0)&gt;0,"O"),"X")</f>
        <v>X</v>
      </c>
      <c r="N944" s="8" t="str">
        <f t="shared" si="131"/>
        <v>X</v>
      </c>
      <c r="O944" s="2" t="str" cm="1">
        <f t="array" ref="O944">IF($O$7="N/A",$N944,INDEX($P944:$S944,$O$2))</f>
        <v>X</v>
      </c>
      <c r="P944" s="38"/>
      <c r="Q944" s="1" t="str">
        <f t="shared" si="132"/>
        <v>O</v>
      </c>
      <c r="R944" s="38"/>
      <c r="S944" s="38"/>
      <c r="T944" s="8" t="str">
        <f t="shared" si="130"/>
        <v>O</v>
      </c>
      <c r="U944" s="8" t="e">
        <f t="shared" si="133"/>
        <v>#VALUE!</v>
      </c>
      <c r="V944" s="8" t="e">
        <f t="shared" si="134"/>
        <v>#VALUE!</v>
      </c>
      <c r="X944" s="4" t="str">
        <f t="shared" si="136"/>
        <v/>
      </c>
      <c r="Y944" s="4" t="str">
        <f t="shared" si="137"/>
        <v/>
      </c>
      <c r="Z944" s="4" t="str">
        <f t="shared" si="137"/>
        <v/>
      </c>
      <c r="AA944" s="4" t="str">
        <f t="shared" si="137"/>
        <v/>
      </c>
      <c r="AB944" s="4" t="str">
        <f t="shared" si="137"/>
        <v/>
      </c>
      <c r="AC944" s="4" t="str">
        <f t="shared" si="137"/>
        <v/>
      </c>
      <c r="AD944" s="4" t="str">
        <f t="shared" si="137"/>
        <v/>
      </c>
      <c r="AE944" s="4" t="str">
        <f t="shared" si="137"/>
        <v/>
      </c>
      <c r="AF944" s="4" t="str">
        <f t="shared" si="137"/>
        <v/>
      </c>
      <c r="AG944" s="4" t="str">
        <f t="shared" si="137"/>
        <v/>
      </c>
    </row>
    <row r="945" spans="1:33">
      <c r="A945" s="6">
        <f t="shared" si="135"/>
        <v>938</v>
      </c>
      <c r="B945" s="36">
        <f>TABLE!E939</f>
        <v>0</v>
      </c>
      <c r="C945" s="36">
        <f>TABLE!F939</f>
        <v>0</v>
      </c>
      <c r="D945" s="155">
        <f>TABLE!S939</f>
        <v>0</v>
      </c>
      <c r="E945" s="176" t="e">
        <f>INDEX(기업의이해[description],MATCH(B945,기업의이해[name],0))</f>
        <v>#N/A</v>
      </c>
      <c r="F945" s="179">
        <f>+TABLE!U939</f>
        <v>0</v>
      </c>
      <c r="G945" s="177" t="str">
        <f>TEXT(TABLE!R939,"0000-00-00")</f>
        <v>0000-00-00</v>
      </c>
      <c r="H945" s="59">
        <f>+TABLE!J939</f>
        <v>0</v>
      </c>
      <c r="I945" s="59">
        <f>+TABLE!K939</f>
        <v>0</v>
      </c>
      <c r="J945" s="59">
        <f>+TABLE!M939</f>
        <v>0</v>
      </c>
      <c r="K945" s="156">
        <f>+TABLE!P939</f>
        <v>0</v>
      </c>
      <c r="L945" s="156">
        <f>+TABLE!Q939</f>
        <v>0</v>
      </c>
      <c r="M945" s="138" t="str">
        <f>IFERROR(IF(MATCH($C945,'1. 개요'!$C$68:$C$78,0)&gt;0,"O"),"X")</f>
        <v>X</v>
      </c>
      <c r="N945" s="8" t="str">
        <f t="shared" si="131"/>
        <v>X</v>
      </c>
      <c r="O945" s="2" t="str" cm="1">
        <f t="array" ref="O945">IF($O$7="N/A",$N945,INDEX($P945:$S945,$O$2))</f>
        <v>X</v>
      </c>
      <c r="P945" s="38"/>
      <c r="Q945" s="1" t="str">
        <f t="shared" si="132"/>
        <v>O</v>
      </c>
      <c r="R945" s="38"/>
      <c r="S945" s="38"/>
      <c r="T945" s="8" t="str">
        <f t="shared" si="130"/>
        <v>O</v>
      </c>
      <c r="U945" s="8" t="e">
        <f t="shared" si="133"/>
        <v>#VALUE!</v>
      </c>
      <c r="V945" s="8" t="e">
        <f t="shared" si="134"/>
        <v>#VALUE!</v>
      </c>
      <c r="X945" s="4" t="str">
        <f t="shared" si="136"/>
        <v/>
      </c>
      <c r="Y945" s="4" t="str">
        <f t="shared" si="137"/>
        <v/>
      </c>
      <c r="Z945" s="4" t="str">
        <f t="shared" si="137"/>
        <v/>
      </c>
      <c r="AA945" s="4" t="str">
        <f t="shared" si="137"/>
        <v/>
      </c>
      <c r="AB945" s="4" t="str">
        <f t="shared" si="137"/>
        <v/>
      </c>
      <c r="AC945" s="4" t="str">
        <f t="shared" si="137"/>
        <v/>
      </c>
      <c r="AD945" s="4" t="str">
        <f t="shared" si="137"/>
        <v/>
      </c>
      <c r="AE945" s="4" t="str">
        <f t="shared" si="137"/>
        <v/>
      </c>
      <c r="AF945" s="4" t="str">
        <f t="shared" si="137"/>
        <v/>
      </c>
      <c r="AG945" s="4" t="str">
        <f t="shared" si="137"/>
        <v/>
      </c>
    </row>
    <row r="946" spans="1:33">
      <c r="A946" s="6">
        <f t="shared" si="135"/>
        <v>939</v>
      </c>
      <c r="B946" s="36">
        <f>TABLE!E940</f>
        <v>0</v>
      </c>
      <c r="C946" s="36">
        <f>TABLE!F940</f>
        <v>0</v>
      </c>
      <c r="D946" s="155">
        <f>TABLE!S940</f>
        <v>0</v>
      </c>
      <c r="E946" s="176" t="e">
        <f>INDEX(기업의이해[description],MATCH(B946,기업의이해[name],0))</f>
        <v>#N/A</v>
      </c>
      <c r="F946" s="179">
        <f>+TABLE!U940</f>
        <v>0</v>
      </c>
      <c r="G946" s="177" t="str">
        <f>TEXT(TABLE!R940,"0000-00-00")</f>
        <v>0000-00-00</v>
      </c>
      <c r="H946" s="59">
        <f>+TABLE!J940</f>
        <v>0</v>
      </c>
      <c r="I946" s="59">
        <f>+TABLE!K940</f>
        <v>0</v>
      </c>
      <c r="J946" s="59">
        <f>+TABLE!M940</f>
        <v>0</v>
      </c>
      <c r="K946" s="156">
        <f>+TABLE!P940</f>
        <v>0</v>
      </c>
      <c r="L946" s="156">
        <f>+TABLE!Q940</f>
        <v>0</v>
      </c>
      <c r="M946" s="138" t="str">
        <f>IFERROR(IF(MATCH($C946,'1. 개요'!$C$68:$C$78,0)&gt;0,"O"),"X")</f>
        <v>X</v>
      </c>
      <c r="N946" s="8" t="str">
        <f t="shared" si="131"/>
        <v>X</v>
      </c>
      <c r="O946" s="2" t="str" cm="1">
        <f t="array" ref="O946">IF($O$7="N/A",$N946,INDEX($P946:$S946,$O$2))</f>
        <v>X</v>
      </c>
      <c r="P946" s="38"/>
      <c r="Q946" s="1" t="str">
        <f t="shared" si="132"/>
        <v>O</v>
      </c>
      <c r="R946" s="38"/>
      <c r="S946" s="38"/>
      <c r="T946" s="8" t="str">
        <f t="shared" si="130"/>
        <v>O</v>
      </c>
      <c r="U946" s="8" t="e">
        <f t="shared" si="133"/>
        <v>#VALUE!</v>
      </c>
      <c r="V946" s="8" t="e">
        <f t="shared" si="134"/>
        <v>#VALUE!</v>
      </c>
      <c r="X946" s="4" t="str">
        <f t="shared" si="136"/>
        <v/>
      </c>
      <c r="Y946" s="4" t="str">
        <f t="shared" si="137"/>
        <v/>
      </c>
      <c r="Z946" s="4" t="str">
        <f t="shared" si="137"/>
        <v/>
      </c>
      <c r="AA946" s="4" t="str">
        <f t="shared" si="137"/>
        <v/>
      </c>
      <c r="AB946" s="4" t="str">
        <f t="shared" si="137"/>
        <v/>
      </c>
      <c r="AC946" s="4" t="str">
        <f t="shared" si="137"/>
        <v/>
      </c>
      <c r="AD946" s="4" t="str">
        <f t="shared" si="137"/>
        <v/>
      </c>
      <c r="AE946" s="4" t="str">
        <f t="shared" si="137"/>
        <v/>
      </c>
      <c r="AF946" s="4" t="str">
        <f t="shared" si="137"/>
        <v/>
      </c>
      <c r="AG946" s="4" t="str">
        <f t="shared" si="137"/>
        <v/>
      </c>
    </row>
    <row r="947" spans="1:33">
      <c r="A947" s="137">
        <f t="shared" si="135"/>
        <v>940</v>
      </c>
      <c r="B947" s="36">
        <f>TABLE!E941</f>
        <v>0</v>
      </c>
      <c r="C947" s="36">
        <f>TABLE!F941</f>
        <v>0</v>
      </c>
      <c r="D947" s="155">
        <f>TABLE!S941</f>
        <v>0</v>
      </c>
      <c r="E947" s="176" t="e">
        <f>INDEX(기업의이해[description],MATCH(B947,기업의이해[name],0))</f>
        <v>#N/A</v>
      </c>
      <c r="F947" s="179">
        <f>+TABLE!U941</f>
        <v>0</v>
      </c>
      <c r="G947" s="177" t="str">
        <f>TEXT(TABLE!R941,"0000-00-00")</f>
        <v>0000-00-00</v>
      </c>
      <c r="H947" s="59">
        <f>+TABLE!J941</f>
        <v>0</v>
      </c>
      <c r="I947" s="59">
        <f>+TABLE!K941</f>
        <v>0</v>
      </c>
      <c r="J947" s="59">
        <f>+TABLE!M941</f>
        <v>0</v>
      </c>
      <c r="K947" s="156">
        <f>+TABLE!P941</f>
        <v>0</v>
      </c>
      <c r="L947" s="156">
        <f>+TABLE!Q941</f>
        <v>0</v>
      </c>
      <c r="M947" s="138" t="str">
        <f>IFERROR(IF(MATCH($C947,'1. 개요'!$C$68:$C$78,0)&gt;0,"O"),"X")</f>
        <v>X</v>
      </c>
      <c r="N947" s="8" t="str">
        <f t="shared" si="131"/>
        <v>X</v>
      </c>
      <c r="O947" s="2" t="str" cm="1">
        <f t="array" ref="O947">IF($O$7="N/A",$N947,INDEX($P947:$S947,$O$2))</f>
        <v>X</v>
      </c>
      <c r="P947" s="38"/>
      <c r="Q947" s="1" t="str">
        <f t="shared" si="132"/>
        <v>O</v>
      </c>
      <c r="R947" s="38"/>
      <c r="S947" s="38"/>
      <c r="T947" s="8" t="str">
        <f t="shared" si="130"/>
        <v>O</v>
      </c>
      <c r="U947" s="8" t="e">
        <f t="shared" si="133"/>
        <v>#VALUE!</v>
      </c>
      <c r="V947" s="8" t="e">
        <f t="shared" si="134"/>
        <v>#VALUE!</v>
      </c>
      <c r="X947" s="4" t="str">
        <f t="shared" si="136"/>
        <v/>
      </c>
      <c r="Y947" s="4" t="str">
        <f t="shared" si="137"/>
        <v/>
      </c>
      <c r="Z947" s="4" t="str">
        <f t="shared" si="137"/>
        <v/>
      </c>
      <c r="AA947" s="4" t="str">
        <f t="shared" si="137"/>
        <v/>
      </c>
      <c r="AB947" s="4" t="str">
        <f t="shared" si="137"/>
        <v/>
      </c>
      <c r="AC947" s="4" t="str">
        <f t="shared" si="137"/>
        <v/>
      </c>
      <c r="AD947" s="4" t="str">
        <f t="shared" si="137"/>
        <v/>
      </c>
      <c r="AE947" s="4" t="str">
        <f t="shared" si="137"/>
        <v/>
      </c>
      <c r="AF947" s="4" t="str">
        <f t="shared" si="137"/>
        <v/>
      </c>
      <c r="AG947" s="4" t="str">
        <f t="shared" si="137"/>
        <v/>
      </c>
    </row>
    <row r="948" spans="1:33">
      <c r="A948" s="6">
        <f t="shared" si="135"/>
        <v>941</v>
      </c>
      <c r="B948" s="36">
        <f>TABLE!E942</f>
        <v>0</v>
      </c>
      <c r="C948" s="36">
        <f>TABLE!F942</f>
        <v>0</v>
      </c>
      <c r="D948" s="155">
        <f>TABLE!S942</f>
        <v>0</v>
      </c>
      <c r="E948" s="176" t="e">
        <f>INDEX(기업의이해[description],MATCH(B948,기업의이해[name],0))</f>
        <v>#N/A</v>
      </c>
      <c r="F948" s="179">
        <f>+TABLE!U942</f>
        <v>0</v>
      </c>
      <c r="G948" s="177" t="str">
        <f>TEXT(TABLE!R942,"0000-00-00")</f>
        <v>0000-00-00</v>
      </c>
      <c r="H948" s="59">
        <f>+TABLE!J942</f>
        <v>0</v>
      </c>
      <c r="I948" s="59">
        <f>+TABLE!K942</f>
        <v>0</v>
      </c>
      <c r="J948" s="59">
        <f>+TABLE!M942</f>
        <v>0</v>
      </c>
      <c r="K948" s="156">
        <f>+TABLE!P942</f>
        <v>0</v>
      </c>
      <c r="L948" s="156">
        <f>+TABLE!Q942</f>
        <v>0</v>
      </c>
      <c r="M948" s="138" t="str">
        <f>IFERROR(IF(MATCH($C948,'1. 개요'!$C$68:$C$78,0)&gt;0,"O"),"X")</f>
        <v>X</v>
      </c>
      <c r="N948" s="8" t="str">
        <f t="shared" si="131"/>
        <v>X</v>
      </c>
      <c r="O948" s="2" t="str" cm="1">
        <f t="array" ref="O948">IF($O$7="N/A",$N948,INDEX($P948:$S948,$O$2))</f>
        <v>X</v>
      </c>
      <c r="P948" s="38"/>
      <c r="Q948" s="1" t="str">
        <f t="shared" si="132"/>
        <v>O</v>
      </c>
      <c r="R948" s="38"/>
      <c r="S948" s="38"/>
      <c r="T948" s="8" t="str">
        <f t="shared" si="130"/>
        <v>O</v>
      </c>
      <c r="U948" s="8" t="e">
        <f t="shared" si="133"/>
        <v>#VALUE!</v>
      </c>
      <c r="V948" s="8" t="e">
        <f t="shared" si="134"/>
        <v>#VALUE!</v>
      </c>
      <c r="X948" s="4" t="str">
        <f t="shared" si="136"/>
        <v/>
      </c>
      <c r="Y948" s="4" t="str">
        <f t="shared" si="137"/>
        <v/>
      </c>
      <c r="Z948" s="4" t="str">
        <f t="shared" si="137"/>
        <v/>
      </c>
      <c r="AA948" s="4" t="str">
        <f t="shared" si="137"/>
        <v/>
      </c>
      <c r="AB948" s="4" t="str">
        <f t="shared" si="137"/>
        <v/>
      </c>
      <c r="AC948" s="4" t="str">
        <f t="shared" si="137"/>
        <v/>
      </c>
      <c r="AD948" s="4" t="str">
        <f t="shared" si="137"/>
        <v/>
      </c>
      <c r="AE948" s="4" t="str">
        <f t="shared" si="137"/>
        <v/>
      </c>
      <c r="AF948" s="4" t="str">
        <f t="shared" si="137"/>
        <v/>
      </c>
      <c r="AG948" s="4" t="str">
        <f t="shared" si="137"/>
        <v/>
      </c>
    </row>
    <row r="949" spans="1:33">
      <c r="A949" s="137">
        <f t="shared" si="135"/>
        <v>942</v>
      </c>
      <c r="B949" s="36">
        <f>TABLE!E943</f>
        <v>0</v>
      </c>
      <c r="C949" s="36">
        <f>TABLE!F943</f>
        <v>0</v>
      </c>
      <c r="D949" s="155">
        <f>TABLE!S943</f>
        <v>0</v>
      </c>
      <c r="E949" s="176" t="e">
        <f>INDEX(기업의이해[description],MATCH(B949,기업의이해[name],0))</f>
        <v>#N/A</v>
      </c>
      <c r="F949" s="179">
        <f>+TABLE!U943</f>
        <v>0</v>
      </c>
      <c r="G949" s="177" t="str">
        <f>TEXT(TABLE!R943,"0000-00-00")</f>
        <v>0000-00-00</v>
      </c>
      <c r="H949" s="59">
        <f>+TABLE!J943</f>
        <v>0</v>
      </c>
      <c r="I949" s="59">
        <f>+TABLE!K943</f>
        <v>0</v>
      </c>
      <c r="J949" s="59">
        <f>+TABLE!M943</f>
        <v>0</v>
      </c>
      <c r="K949" s="156">
        <f>+TABLE!P943</f>
        <v>0</v>
      </c>
      <c r="L949" s="156">
        <f>+TABLE!Q943</f>
        <v>0</v>
      </c>
      <c r="M949" s="138" t="str">
        <f>IFERROR(IF(MATCH($C949,'1. 개요'!$C$68:$C$78,0)&gt;0,"O"),"X")</f>
        <v>X</v>
      </c>
      <c r="N949" s="8" t="str">
        <f t="shared" si="131"/>
        <v>X</v>
      </c>
      <c r="O949" s="2" t="str" cm="1">
        <f t="array" ref="O949">IF($O$7="N/A",$N949,INDEX($P949:$S949,$O$2))</f>
        <v>X</v>
      </c>
      <c r="P949" s="38"/>
      <c r="Q949" s="1" t="str">
        <f t="shared" si="132"/>
        <v>O</v>
      </c>
      <c r="R949" s="38"/>
      <c r="S949" s="38"/>
      <c r="T949" s="8" t="str">
        <f t="shared" si="130"/>
        <v>O</v>
      </c>
      <c r="U949" s="8" t="e">
        <f t="shared" si="133"/>
        <v>#VALUE!</v>
      </c>
      <c r="V949" s="8" t="e">
        <f t="shared" si="134"/>
        <v>#VALUE!</v>
      </c>
      <c r="X949" s="4" t="str">
        <f t="shared" si="136"/>
        <v/>
      </c>
      <c r="Y949" s="4" t="str">
        <f t="shared" si="137"/>
        <v/>
      </c>
      <c r="Z949" s="4" t="str">
        <f t="shared" si="137"/>
        <v/>
      </c>
      <c r="AA949" s="4" t="str">
        <f t="shared" si="137"/>
        <v/>
      </c>
      <c r="AB949" s="4" t="str">
        <f t="shared" si="137"/>
        <v/>
      </c>
      <c r="AC949" s="4" t="str">
        <f t="shared" si="137"/>
        <v/>
      </c>
      <c r="AD949" s="4" t="str">
        <f t="shared" si="137"/>
        <v/>
      </c>
      <c r="AE949" s="4" t="str">
        <f t="shared" si="137"/>
        <v/>
      </c>
      <c r="AF949" s="4" t="str">
        <f t="shared" si="137"/>
        <v/>
      </c>
      <c r="AG949" s="4" t="str">
        <f t="shared" si="137"/>
        <v/>
      </c>
    </row>
    <row r="950" spans="1:33">
      <c r="A950" s="6">
        <f t="shared" si="135"/>
        <v>943</v>
      </c>
      <c r="B950" s="36">
        <f>TABLE!E944</f>
        <v>0</v>
      </c>
      <c r="C950" s="36">
        <f>TABLE!F944</f>
        <v>0</v>
      </c>
      <c r="D950" s="155">
        <f>TABLE!S944</f>
        <v>0</v>
      </c>
      <c r="E950" s="176" t="e">
        <f>INDEX(기업의이해[description],MATCH(B950,기업의이해[name],0))</f>
        <v>#N/A</v>
      </c>
      <c r="F950" s="179">
        <f>+TABLE!U944</f>
        <v>0</v>
      </c>
      <c r="G950" s="177" t="str">
        <f>TEXT(TABLE!R944,"0000-00-00")</f>
        <v>0000-00-00</v>
      </c>
      <c r="H950" s="59">
        <f>+TABLE!J944</f>
        <v>0</v>
      </c>
      <c r="I950" s="59">
        <f>+TABLE!K944</f>
        <v>0</v>
      </c>
      <c r="J950" s="59">
        <f>+TABLE!M944</f>
        <v>0</v>
      </c>
      <c r="K950" s="156">
        <f>+TABLE!P944</f>
        <v>0</v>
      </c>
      <c r="L950" s="156">
        <f>+TABLE!Q944</f>
        <v>0</v>
      </c>
      <c r="M950" s="138" t="str">
        <f>IFERROR(IF(MATCH($C950,'1. 개요'!$C$68:$C$78,0)&gt;0,"O"),"X")</f>
        <v>X</v>
      </c>
      <c r="N950" s="8" t="str">
        <f t="shared" si="131"/>
        <v>X</v>
      </c>
      <c r="O950" s="2" t="str" cm="1">
        <f t="array" ref="O950">IF($O$7="N/A",$N950,INDEX($P950:$S950,$O$2))</f>
        <v>X</v>
      </c>
      <c r="P950" s="38"/>
      <c r="Q950" s="1" t="str">
        <f t="shared" si="132"/>
        <v>O</v>
      </c>
      <c r="R950" s="38"/>
      <c r="S950" s="38"/>
      <c r="T950" s="8" t="str">
        <f t="shared" si="130"/>
        <v>O</v>
      </c>
      <c r="U950" s="8" t="e">
        <f t="shared" si="133"/>
        <v>#VALUE!</v>
      </c>
      <c r="V950" s="8" t="e">
        <f t="shared" si="134"/>
        <v>#VALUE!</v>
      </c>
      <c r="X950" s="4" t="str">
        <f t="shared" si="136"/>
        <v/>
      </c>
      <c r="Y950" s="4" t="str">
        <f t="shared" si="137"/>
        <v/>
      </c>
      <c r="Z950" s="4" t="str">
        <f t="shared" si="137"/>
        <v/>
      </c>
      <c r="AA950" s="4" t="str">
        <f t="shared" si="137"/>
        <v/>
      </c>
      <c r="AB950" s="4" t="str">
        <f t="shared" si="137"/>
        <v/>
      </c>
      <c r="AC950" s="4" t="str">
        <f t="shared" si="137"/>
        <v/>
      </c>
      <c r="AD950" s="4" t="str">
        <f t="shared" si="137"/>
        <v/>
      </c>
      <c r="AE950" s="4" t="str">
        <f t="shared" si="137"/>
        <v/>
      </c>
      <c r="AF950" s="4" t="str">
        <f t="shared" si="137"/>
        <v/>
      </c>
      <c r="AG950" s="4" t="str">
        <f t="shared" si="137"/>
        <v/>
      </c>
    </row>
    <row r="951" spans="1:33">
      <c r="A951" s="6">
        <f t="shared" si="135"/>
        <v>944</v>
      </c>
      <c r="B951" s="36">
        <f>TABLE!E945</f>
        <v>0</v>
      </c>
      <c r="C951" s="36">
        <f>TABLE!F945</f>
        <v>0</v>
      </c>
      <c r="D951" s="155">
        <f>TABLE!S945</f>
        <v>0</v>
      </c>
      <c r="E951" s="176" t="e">
        <f>INDEX(기업의이해[description],MATCH(B951,기업의이해[name],0))</f>
        <v>#N/A</v>
      </c>
      <c r="F951" s="179">
        <f>+TABLE!U945</f>
        <v>0</v>
      </c>
      <c r="G951" s="177" t="str">
        <f>TEXT(TABLE!R945,"0000-00-00")</f>
        <v>0000-00-00</v>
      </c>
      <c r="H951" s="59">
        <f>+TABLE!J945</f>
        <v>0</v>
      </c>
      <c r="I951" s="59">
        <f>+TABLE!K945</f>
        <v>0</v>
      </c>
      <c r="J951" s="59">
        <f>+TABLE!M945</f>
        <v>0</v>
      </c>
      <c r="K951" s="156">
        <f>+TABLE!P945</f>
        <v>0</v>
      </c>
      <c r="L951" s="156">
        <f>+TABLE!Q945</f>
        <v>0</v>
      </c>
      <c r="M951" s="138" t="str">
        <f>IFERROR(IF(MATCH($C951,'1. 개요'!$C$68:$C$78,0)&gt;0,"O"),"X")</f>
        <v>X</v>
      </c>
      <c r="N951" s="8" t="str">
        <f t="shared" si="131"/>
        <v>X</v>
      </c>
      <c r="O951" s="2" t="str" cm="1">
        <f t="array" ref="O951">IF($O$7="N/A",$N951,INDEX($P951:$S951,$O$2))</f>
        <v>X</v>
      </c>
      <c r="P951" s="38"/>
      <c r="Q951" s="1" t="str">
        <f t="shared" si="132"/>
        <v>O</v>
      </c>
      <c r="R951" s="38"/>
      <c r="S951" s="38"/>
      <c r="T951" s="8" t="str">
        <f t="shared" si="130"/>
        <v>O</v>
      </c>
      <c r="U951" s="8" t="e">
        <f t="shared" si="133"/>
        <v>#VALUE!</v>
      </c>
      <c r="V951" s="8" t="e">
        <f t="shared" si="134"/>
        <v>#VALUE!</v>
      </c>
      <c r="X951" s="4" t="str">
        <f t="shared" si="136"/>
        <v/>
      </c>
      <c r="Y951" s="4" t="str">
        <f t="shared" si="137"/>
        <v/>
      </c>
      <c r="Z951" s="4" t="str">
        <f t="shared" si="137"/>
        <v/>
      </c>
      <c r="AA951" s="4" t="str">
        <f t="shared" si="137"/>
        <v/>
      </c>
      <c r="AB951" s="4" t="str">
        <f t="shared" si="137"/>
        <v/>
      </c>
      <c r="AC951" s="4" t="str">
        <f t="shared" si="137"/>
        <v/>
      </c>
      <c r="AD951" s="4" t="str">
        <f t="shared" si="137"/>
        <v/>
      </c>
      <c r="AE951" s="4" t="str">
        <f t="shared" si="137"/>
        <v/>
      </c>
      <c r="AF951" s="4" t="str">
        <f t="shared" ref="Y951:AG980" si="138">IF(AF$7="N/A", "", COUNTIF($D951:$E951, "*" &amp; AF$7 &amp; "*"))</f>
        <v/>
      </c>
      <c r="AG951" s="4" t="str">
        <f t="shared" si="138"/>
        <v/>
      </c>
    </row>
    <row r="952" spans="1:33">
      <c r="A952" s="6">
        <f t="shared" si="135"/>
        <v>945</v>
      </c>
      <c r="B952" s="36">
        <f>TABLE!E946</f>
        <v>0</v>
      </c>
      <c r="C952" s="36">
        <f>TABLE!F946</f>
        <v>0</v>
      </c>
      <c r="D952" s="155">
        <f>TABLE!S946</f>
        <v>0</v>
      </c>
      <c r="E952" s="176" t="e">
        <f>INDEX(기업의이해[description],MATCH(B952,기업의이해[name],0))</f>
        <v>#N/A</v>
      </c>
      <c r="F952" s="179">
        <f>+TABLE!U946</f>
        <v>0</v>
      </c>
      <c r="G952" s="177" t="str">
        <f>TEXT(TABLE!R946,"0000-00-00")</f>
        <v>0000-00-00</v>
      </c>
      <c r="H952" s="59">
        <f>+TABLE!J946</f>
        <v>0</v>
      </c>
      <c r="I952" s="59">
        <f>+TABLE!K946</f>
        <v>0</v>
      </c>
      <c r="J952" s="59">
        <f>+TABLE!M946</f>
        <v>0</v>
      </c>
      <c r="K952" s="156">
        <f>+TABLE!P946</f>
        <v>0</v>
      </c>
      <c r="L952" s="156">
        <f>+TABLE!Q946</f>
        <v>0</v>
      </c>
      <c r="M952" s="138" t="str">
        <f>IFERROR(IF(MATCH($C952,'1. 개요'!$C$68:$C$78,0)&gt;0,"O"),"X")</f>
        <v>X</v>
      </c>
      <c r="N952" s="8" t="str">
        <f t="shared" si="131"/>
        <v>X</v>
      </c>
      <c r="O952" s="2" t="str" cm="1">
        <f t="array" ref="O952">IF($O$7="N/A",$N952,INDEX($P952:$S952,$O$2))</f>
        <v>X</v>
      </c>
      <c r="P952" s="38"/>
      <c r="Q952" s="1" t="str">
        <f t="shared" si="132"/>
        <v>O</v>
      </c>
      <c r="R952" s="38"/>
      <c r="S952" s="38"/>
      <c r="T952" s="8" t="str">
        <f t="shared" si="130"/>
        <v>O</v>
      </c>
      <c r="U952" s="8" t="e">
        <f t="shared" si="133"/>
        <v>#VALUE!</v>
      </c>
      <c r="V952" s="8" t="e">
        <f t="shared" si="134"/>
        <v>#VALUE!</v>
      </c>
      <c r="X952" s="4" t="str">
        <f t="shared" si="136"/>
        <v/>
      </c>
      <c r="Y952" s="4" t="str">
        <f t="shared" si="138"/>
        <v/>
      </c>
      <c r="Z952" s="4" t="str">
        <f t="shared" si="138"/>
        <v/>
      </c>
      <c r="AA952" s="4" t="str">
        <f t="shared" si="138"/>
        <v/>
      </c>
      <c r="AB952" s="4" t="str">
        <f t="shared" si="138"/>
        <v/>
      </c>
      <c r="AC952" s="4" t="str">
        <f t="shared" si="138"/>
        <v/>
      </c>
      <c r="AD952" s="4" t="str">
        <f t="shared" si="138"/>
        <v/>
      </c>
      <c r="AE952" s="4" t="str">
        <f t="shared" si="138"/>
        <v/>
      </c>
      <c r="AF952" s="4" t="str">
        <f t="shared" si="138"/>
        <v/>
      </c>
      <c r="AG952" s="4" t="str">
        <f t="shared" si="138"/>
        <v/>
      </c>
    </row>
    <row r="953" spans="1:33">
      <c r="A953" s="6">
        <f t="shared" si="135"/>
        <v>946</v>
      </c>
      <c r="B953" s="36">
        <f>TABLE!E947</f>
        <v>0</v>
      </c>
      <c r="C953" s="36">
        <f>TABLE!F947</f>
        <v>0</v>
      </c>
      <c r="D953" s="155">
        <f>TABLE!S947</f>
        <v>0</v>
      </c>
      <c r="E953" s="176" t="e">
        <f>INDEX(기업의이해[description],MATCH(B953,기업의이해[name],0))</f>
        <v>#N/A</v>
      </c>
      <c r="F953" s="179">
        <f>+TABLE!U947</f>
        <v>0</v>
      </c>
      <c r="G953" s="177" t="str">
        <f>TEXT(TABLE!R947,"0000-00-00")</f>
        <v>0000-00-00</v>
      </c>
      <c r="H953" s="59">
        <f>+TABLE!J947</f>
        <v>0</v>
      </c>
      <c r="I953" s="59">
        <f>+TABLE!K947</f>
        <v>0</v>
      </c>
      <c r="J953" s="59">
        <f>+TABLE!M947</f>
        <v>0</v>
      </c>
      <c r="K953" s="156">
        <f>+TABLE!P947</f>
        <v>0</v>
      </c>
      <c r="L953" s="156">
        <f>+TABLE!Q947</f>
        <v>0</v>
      </c>
      <c r="M953" s="138" t="str">
        <f>IFERROR(IF(MATCH($C953,'1. 개요'!$C$68:$C$78,0)&gt;0,"O"),"X")</f>
        <v>X</v>
      </c>
      <c r="N953" s="8" t="str">
        <f t="shared" si="131"/>
        <v>X</v>
      </c>
      <c r="O953" s="2" t="str" cm="1">
        <f t="array" ref="O953">IF($O$7="N/A",$N953,INDEX($P953:$S953,$O$2))</f>
        <v>X</v>
      </c>
      <c r="P953" s="38"/>
      <c r="Q953" s="1" t="str">
        <f t="shared" si="132"/>
        <v>O</v>
      </c>
      <c r="R953" s="38"/>
      <c r="S953" s="38"/>
      <c r="T953" s="8" t="str">
        <f t="shared" si="130"/>
        <v>O</v>
      </c>
      <c r="U953" s="8" t="e">
        <f t="shared" si="133"/>
        <v>#VALUE!</v>
      </c>
      <c r="V953" s="8" t="e">
        <f t="shared" si="134"/>
        <v>#VALUE!</v>
      </c>
      <c r="X953" s="4" t="str">
        <f t="shared" si="136"/>
        <v/>
      </c>
      <c r="Y953" s="4" t="str">
        <f t="shared" si="138"/>
        <v/>
      </c>
      <c r="Z953" s="4" t="str">
        <f t="shared" si="138"/>
        <v/>
      </c>
      <c r="AA953" s="4" t="str">
        <f t="shared" si="138"/>
        <v/>
      </c>
      <c r="AB953" s="4" t="str">
        <f t="shared" si="138"/>
        <v/>
      </c>
      <c r="AC953" s="4" t="str">
        <f t="shared" si="138"/>
        <v/>
      </c>
      <c r="AD953" s="4" t="str">
        <f t="shared" si="138"/>
        <v/>
      </c>
      <c r="AE953" s="4" t="str">
        <f t="shared" si="138"/>
        <v/>
      </c>
      <c r="AF953" s="4" t="str">
        <f t="shared" si="138"/>
        <v/>
      </c>
      <c r="AG953" s="4" t="str">
        <f t="shared" si="138"/>
        <v/>
      </c>
    </row>
    <row r="954" spans="1:33">
      <c r="A954" s="6">
        <f t="shared" si="135"/>
        <v>947</v>
      </c>
      <c r="B954" s="36">
        <f>TABLE!E948</f>
        <v>0</v>
      </c>
      <c r="C954" s="36">
        <f>TABLE!F948</f>
        <v>0</v>
      </c>
      <c r="D954" s="155">
        <f>TABLE!S948</f>
        <v>0</v>
      </c>
      <c r="E954" s="176" t="e">
        <f>INDEX(기업의이해[description],MATCH(B954,기업의이해[name],0))</f>
        <v>#N/A</v>
      </c>
      <c r="F954" s="179">
        <f>+TABLE!U948</f>
        <v>0</v>
      </c>
      <c r="G954" s="177" t="str">
        <f>TEXT(TABLE!R948,"0000-00-00")</f>
        <v>0000-00-00</v>
      </c>
      <c r="H954" s="59">
        <f>+TABLE!J948</f>
        <v>0</v>
      </c>
      <c r="I954" s="59">
        <f>+TABLE!K948</f>
        <v>0</v>
      </c>
      <c r="J954" s="59">
        <f>+TABLE!M948</f>
        <v>0</v>
      </c>
      <c r="K954" s="156">
        <f>+TABLE!P948</f>
        <v>0</v>
      </c>
      <c r="L954" s="156">
        <f>+TABLE!Q948</f>
        <v>0</v>
      </c>
      <c r="M954" s="138" t="str">
        <f>IFERROR(IF(MATCH($C954,'1. 개요'!$C$68:$C$78,0)&gt;0,"O"),"X")</f>
        <v>X</v>
      </c>
      <c r="N954" s="8" t="str">
        <f t="shared" si="131"/>
        <v>X</v>
      </c>
      <c r="O954" s="2" t="str" cm="1">
        <f t="array" ref="O954">IF($O$7="N/A",$N954,INDEX($P954:$S954,$O$2))</f>
        <v>X</v>
      </c>
      <c r="P954" s="38"/>
      <c r="Q954" s="1" t="str">
        <f t="shared" si="132"/>
        <v>O</v>
      </c>
      <c r="R954" s="38"/>
      <c r="S954" s="38"/>
      <c r="T954" s="8" t="str">
        <f t="shared" si="130"/>
        <v>O</v>
      </c>
      <c r="U954" s="8" t="e">
        <f t="shared" si="133"/>
        <v>#VALUE!</v>
      </c>
      <c r="V954" s="8" t="e">
        <f t="shared" si="134"/>
        <v>#VALUE!</v>
      </c>
      <c r="X954" s="4" t="str">
        <f t="shared" si="136"/>
        <v/>
      </c>
      <c r="Y954" s="4" t="str">
        <f t="shared" si="138"/>
        <v/>
      </c>
      <c r="Z954" s="4" t="str">
        <f t="shared" si="138"/>
        <v/>
      </c>
      <c r="AA954" s="4" t="str">
        <f t="shared" si="138"/>
        <v/>
      </c>
      <c r="AB954" s="4" t="str">
        <f t="shared" si="138"/>
        <v/>
      </c>
      <c r="AC954" s="4" t="str">
        <f t="shared" si="138"/>
        <v/>
      </c>
      <c r="AD954" s="4" t="str">
        <f t="shared" si="138"/>
        <v/>
      </c>
      <c r="AE954" s="4" t="str">
        <f t="shared" si="138"/>
        <v/>
      </c>
      <c r="AF954" s="4" t="str">
        <f t="shared" si="138"/>
        <v/>
      </c>
      <c r="AG954" s="4" t="str">
        <f t="shared" si="138"/>
        <v/>
      </c>
    </row>
    <row r="955" spans="1:33">
      <c r="A955" s="6">
        <f t="shared" si="135"/>
        <v>948</v>
      </c>
      <c r="B955" s="36">
        <f>TABLE!E949</f>
        <v>0</v>
      </c>
      <c r="C955" s="36">
        <f>TABLE!F949</f>
        <v>0</v>
      </c>
      <c r="D955" s="155">
        <f>TABLE!S949</f>
        <v>0</v>
      </c>
      <c r="E955" s="176" t="e">
        <f>INDEX(기업의이해[description],MATCH(B955,기업의이해[name],0))</f>
        <v>#N/A</v>
      </c>
      <c r="F955" s="179">
        <f>+TABLE!U949</f>
        <v>0</v>
      </c>
      <c r="G955" s="177" t="str">
        <f>TEXT(TABLE!R949,"0000-00-00")</f>
        <v>0000-00-00</v>
      </c>
      <c r="H955" s="59">
        <f>+TABLE!J949</f>
        <v>0</v>
      </c>
      <c r="I955" s="59">
        <f>+TABLE!K949</f>
        <v>0</v>
      </c>
      <c r="J955" s="59">
        <f>+TABLE!M949</f>
        <v>0</v>
      </c>
      <c r="K955" s="156">
        <f>+TABLE!P949</f>
        <v>0</v>
      </c>
      <c r="L955" s="156">
        <f>+TABLE!Q949</f>
        <v>0</v>
      </c>
      <c r="M955" s="138" t="str">
        <f>IFERROR(IF(MATCH($C955,'1. 개요'!$C$68:$C$78,0)&gt;0,"O"),"X")</f>
        <v>X</v>
      </c>
      <c r="N955" s="8" t="str">
        <f t="shared" si="131"/>
        <v>X</v>
      </c>
      <c r="O955" s="2" t="str" cm="1">
        <f t="array" ref="O955">IF($O$7="N/A",$N955,INDEX($P955:$S955,$O$2))</f>
        <v>X</v>
      </c>
      <c r="P955" s="38"/>
      <c r="Q955" s="1" t="str">
        <f t="shared" si="132"/>
        <v>O</v>
      </c>
      <c r="R955" s="38"/>
      <c r="S955" s="38"/>
      <c r="T955" s="8" t="str">
        <f t="shared" si="130"/>
        <v>O</v>
      </c>
      <c r="U955" s="8" t="e">
        <f t="shared" si="133"/>
        <v>#VALUE!</v>
      </c>
      <c r="V955" s="8" t="e">
        <f t="shared" si="134"/>
        <v>#VALUE!</v>
      </c>
      <c r="X955" s="4" t="str">
        <f t="shared" si="136"/>
        <v/>
      </c>
      <c r="Y955" s="4" t="str">
        <f t="shared" si="138"/>
        <v/>
      </c>
      <c r="Z955" s="4" t="str">
        <f t="shared" si="138"/>
        <v/>
      </c>
      <c r="AA955" s="4" t="str">
        <f t="shared" si="138"/>
        <v/>
      </c>
      <c r="AB955" s="4" t="str">
        <f t="shared" si="138"/>
        <v/>
      </c>
      <c r="AC955" s="4" t="str">
        <f t="shared" si="138"/>
        <v/>
      </c>
      <c r="AD955" s="4" t="str">
        <f t="shared" si="138"/>
        <v/>
      </c>
      <c r="AE955" s="4" t="str">
        <f t="shared" si="138"/>
        <v/>
      </c>
      <c r="AF955" s="4" t="str">
        <f t="shared" si="138"/>
        <v/>
      </c>
      <c r="AG955" s="4" t="str">
        <f t="shared" si="138"/>
        <v/>
      </c>
    </row>
    <row r="956" spans="1:33">
      <c r="A956" s="137">
        <f t="shared" si="135"/>
        <v>949</v>
      </c>
      <c r="B956" s="36">
        <f>TABLE!E950</f>
        <v>0</v>
      </c>
      <c r="C956" s="36">
        <f>TABLE!F950</f>
        <v>0</v>
      </c>
      <c r="D956" s="155">
        <f>TABLE!S950</f>
        <v>0</v>
      </c>
      <c r="E956" s="176" t="e">
        <f>INDEX(기업의이해[description],MATCH(B956,기업의이해[name],0))</f>
        <v>#N/A</v>
      </c>
      <c r="F956" s="179">
        <f>+TABLE!U950</f>
        <v>0</v>
      </c>
      <c r="G956" s="177" t="str">
        <f>TEXT(TABLE!R950,"0000-00-00")</f>
        <v>0000-00-00</v>
      </c>
      <c r="H956" s="59">
        <f>+TABLE!J950</f>
        <v>0</v>
      </c>
      <c r="I956" s="59">
        <f>+TABLE!K950</f>
        <v>0</v>
      </c>
      <c r="J956" s="59">
        <f>+TABLE!M950</f>
        <v>0</v>
      </c>
      <c r="K956" s="156">
        <f>+TABLE!P950</f>
        <v>0</v>
      </c>
      <c r="L956" s="156">
        <f>+TABLE!Q950</f>
        <v>0</v>
      </c>
      <c r="M956" s="138" t="str">
        <f>IFERROR(IF(MATCH($C956,'1. 개요'!$C$68:$C$78,0)&gt;0,"O"),"X")</f>
        <v>X</v>
      </c>
      <c r="N956" s="8" t="str">
        <f t="shared" si="131"/>
        <v>X</v>
      </c>
      <c r="O956" s="2" t="str" cm="1">
        <f t="array" ref="O956">IF($O$7="N/A",$N956,INDEX($P956:$S956,$O$2))</f>
        <v>X</v>
      </c>
      <c r="P956" s="38"/>
      <c r="Q956" s="1" t="str">
        <f t="shared" si="132"/>
        <v>O</v>
      </c>
      <c r="R956" s="38"/>
      <c r="S956" s="38"/>
      <c r="T956" s="8" t="str">
        <f t="shared" si="130"/>
        <v>O</v>
      </c>
      <c r="U956" s="8" t="e">
        <f t="shared" si="133"/>
        <v>#VALUE!</v>
      </c>
      <c r="V956" s="8" t="e">
        <f t="shared" si="134"/>
        <v>#VALUE!</v>
      </c>
      <c r="X956" s="4" t="str">
        <f t="shared" si="136"/>
        <v/>
      </c>
      <c r="Y956" s="4" t="str">
        <f t="shared" si="138"/>
        <v/>
      </c>
      <c r="Z956" s="4" t="str">
        <f t="shared" si="138"/>
        <v/>
      </c>
      <c r="AA956" s="4" t="str">
        <f t="shared" si="138"/>
        <v/>
      </c>
      <c r="AB956" s="4" t="str">
        <f t="shared" si="138"/>
        <v/>
      </c>
      <c r="AC956" s="4" t="str">
        <f t="shared" si="138"/>
        <v/>
      </c>
      <c r="AD956" s="4" t="str">
        <f t="shared" si="138"/>
        <v/>
      </c>
      <c r="AE956" s="4" t="str">
        <f t="shared" si="138"/>
        <v/>
      </c>
      <c r="AF956" s="4" t="str">
        <f t="shared" si="138"/>
        <v/>
      </c>
      <c r="AG956" s="4" t="str">
        <f t="shared" si="138"/>
        <v/>
      </c>
    </row>
    <row r="957" spans="1:33">
      <c r="A957" s="6">
        <f t="shared" si="135"/>
        <v>950</v>
      </c>
      <c r="B957" s="36">
        <f>TABLE!E951</f>
        <v>0</v>
      </c>
      <c r="C957" s="36">
        <f>TABLE!F951</f>
        <v>0</v>
      </c>
      <c r="D957" s="155">
        <f>TABLE!S951</f>
        <v>0</v>
      </c>
      <c r="E957" s="176" t="e">
        <f>INDEX(기업의이해[description],MATCH(B957,기업의이해[name],0))</f>
        <v>#N/A</v>
      </c>
      <c r="F957" s="179">
        <f>+TABLE!U951</f>
        <v>0</v>
      </c>
      <c r="G957" s="177" t="str">
        <f>TEXT(TABLE!R951,"0000-00-00")</f>
        <v>0000-00-00</v>
      </c>
      <c r="H957" s="59">
        <f>+TABLE!J951</f>
        <v>0</v>
      </c>
      <c r="I957" s="59">
        <f>+TABLE!K951</f>
        <v>0</v>
      </c>
      <c r="J957" s="59">
        <f>+TABLE!M951</f>
        <v>0</v>
      </c>
      <c r="K957" s="156">
        <f>+TABLE!P951</f>
        <v>0</v>
      </c>
      <c r="L957" s="156">
        <f>+TABLE!Q951</f>
        <v>0</v>
      </c>
      <c r="M957" s="138" t="str">
        <f>IFERROR(IF(MATCH($C957,'1. 개요'!$C$68:$C$78,0)&gt;0,"O"),"X")</f>
        <v>X</v>
      </c>
      <c r="N957" s="8" t="str">
        <f t="shared" si="131"/>
        <v>X</v>
      </c>
      <c r="O957" s="2" t="str" cm="1">
        <f t="array" ref="O957">IF($O$7="N/A",$N957,INDEX($P957:$S957,$O$2))</f>
        <v>X</v>
      </c>
      <c r="P957" s="38"/>
      <c r="Q957" s="1" t="str">
        <f t="shared" si="132"/>
        <v>O</v>
      </c>
      <c r="R957" s="38"/>
      <c r="S957" s="38"/>
      <c r="T957" s="8" t="str">
        <f t="shared" si="130"/>
        <v>O</v>
      </c>
      <c r="U957" s="8" t="e">
        <f t="shared" si="133"/>
        <v>#VALUE!</v>
      </c>
      <c r="V957" s="8" t="e">
        <f t="shared" si="134"/>
        <v>#VALUE!</v>
      </c>
      <c r="X957" s="4" t="str">
        <f t="shared" si="136"/>
        <v/>
      </c>
      <c r="Y957" s="4" t="str">
        <f t="shared" si="138"/>
        <v/>
      </c>
      <c r="Z957" s="4" t="str">
        <f t="shared" si="138"/>
        <v/>
      </c>
      <c r="AA957" s="4" t="str">
        <f t="shared" si="138"/>
        <v/>
      </c>
      <c r="AB957" s="4" t="str">
        <f t="shared" si="138"/>
        <v/>
      </c>
      <c r="AC957" s="4" t="str">
        <f t="shared" si="138"/>
        <v/>
      </c>
      <c r="AD957" s="4" t="str">
        <f t="shared" si="138"/>
        <v/>
      </c>
      <c r="AE957" s="4" t="str">
        <f t="shared" si="138"/>
        <v/>
      </c>
      <c r="AF957" s="4" t="str">
        <f t="shared" si="138"/>
        <v/>
      </c>
      <c r="AG957" s="4" t="str">
        <f t="shared" si="138"/>
        <v/>
      </c>
    </row>
    <row r="958" spans="1:33">
      <c r="A958" s="6">
        <f t="shared" si="135"/>
        <v>951</v>
      </c>
      <c r="B958" s="36">
        <f>TABLE!E952</f>
        <v>0</v>
      </c>
      <c r="C958" s="36">
        <f>TABLE!F952</f>
        <v>0</v>
      </c>
      <c r="D958" s="155">
        <f>TABLE!S952</f>
        <v>0</v>
      </c>
      <c r="E958" s="176" t="e">
        <f>INDEX(기업의이해[description],MATCH(B958,기업의이해[name],0))</f>
        <v>#N/A</v>
      </c>
      <c r="F958" s="179">
        <f>+TABLE!U952</f>
        <v>0</v>
      </c>
      <c r="G958" s="177" t="str">
        <f>TEXT(TABLE!R952,"0000-00-00")</f>
        <v>0000-00-00</v>
      </c>
      <c r="H958" s="59">
        <f>+TABLE!J952</f>
        <v>0</v>
      </c>
      <c r="I958" s="59">
        <f>+TABLE!K952</f>
        <v>0</v>
      </c>
      <c r="J958" s="59">
        <f>+TABLE!M952</f>
        <v>0</v>
      </c>
      <c r="K958" s="156">
        <f>+TABLE!P952</f>
        <v>0</v>
      </c>
      <c r="L958" s="156">
        <f>+TABLE!Q952</f>
        <v>0</v>
      </c>
      <c r="M958" s="138" t="str">
        <f>IFERROR(IF(MATCH($C958,'1. 개요'!$C$68:$C$78,0)&gt;0,"O"),"X")</f>
        <v>X</v>
      </c>
      <c r="N958" s="8" t="str">
        <f t="shared" si="131"/>
        <v>X</v>
      </c>
      <c r="O958" s="2" t="str" cm="1">
        <f t="array" ref="O958">IF($O$7="N/A",$N958,INDEX($P958:$S958,$O$2))</f>
        <v>X</v>
      </c>
      <c r="P958" s="38"/>
      <c r="Q958" s="1" t="str">
        <f t="shared" si="132"/>
        <v>O</v>
      </c>
      <c r="R958" s="38"/>
      <c r="S958" s="38"/>
      <c r="T958" s="8" t="str">
        <f t="shared" si="130"/>
        <v>O</v>
      </c>
      <c r="U958" s="8" t="e">
        <f t="shared" si="133"/>
        <v>#VALUE!</v>
      </c>
      <c r="V958" s="8" t="e">
        <f t="shared" si="134"/>
        <v>#VALUE!</v>
      </c>
      <c r="X958" s="4" t="str">
        <f t="shared" si="136"/>
        <v/>
      </c>
      <c r="Y958" s="4" t="str">
        <f t="shared" si="138"/>
        <v/>
      </c>
      <c r="Z958" s="4" t="str">
        <f t="shared" si="138"/>
        <v/>
      </c>
      <c r="AA958" s="4" t="str">
        <f t="shared" si="138"/>
        <v/>
      </c>
      <c r="AB958" s="4" t="str">
        <f t="shared" si="138"/>
        <v/>
      </c>
      <c r="AC958" s="4" t="str">
        <f t="shared" si="138"/>
        <v/>
      </c>
      <c r="AD958" s="4" t="str">
        <f t="shared" si="138"/>
        <v/>
      </c>
      <c r="AE958" s="4" t="str">
        <f t="shared" si="138"/>
        <v/>
      </c>
      <c r="AF958" s="4" t="str">
        <f t="shared" si="138"/>
        <v/>
      </c>
      <c r="AG958" s="4" t="str">
        <f t="shared" si="138"/>
        <v/>
      </c>
    </row>
    <row r="959" spans="1:33">
      <c r="A959" s="137">
        <f t="shared" si="135"/>
        <v>952</v>
      </c>
      <c r="B959" s="36">
        <f>TABLE!E953</f>
        <v>0</v>
      </c>
      <c r="C959" s="36">
        <f>TABLE!F953</f>
        <v>0</v>
      </c>
      <c r="D959" s="155">
        <f>TABLE!S953</f>
        <v>0</v>
      </c>
      <c r="E959" s="176" t="e">
        <f>INDEX(기업의이해[description],MATCH(B959,기업의이해[name],0))</f>
        <v>#N/A</v>
      </c>
      <c r="F959" s="179">
        <f>+TABLE!U953</f>
        <v>0</v>
      </c>
      <c r="G959" s="177" t="str">
        <f>TEXT(TABLE!R953,"0000-00-00")</f>
        <v>0000-00-00</v>
      </c>
      <c r="H959" s="59">
        <f>+TABLE!J953</f>
        <v>0</v>
      </c>
      <c r="I959" s="59">
        <f>+TABLE!K953</f>
        <v>0</v>
      </c>
      <c r="J959" s="59">
        <f>+TABLE!M953</f>
        <v>0</v>
      </c>
      <c r="K959" s="156">
        <f>+TABLE!P953</f>
        <v>0</v>
      </c>
      <c r="L959" s="156">
        <f>+TABLE!Q953</f>
        <v>0</v>
      </c>
      <c r="M959" s="138" t="str">
        <f>IFERROR(IF(MATCH($C959,'1. 개요'!$C$68:$C$78,0)&gt;0,"O"),"X")</f>
        <v>X</v>
      </c>
      <c r="N959" s="8" t="str">
        <f t="shared" si="131"/>
        <v>X</v>
      </c>
      <c r="O959" s="2" t="str" cm="1">
        <f t="array" ref="O959">IF($O$7="N/A",$N959,INDEX($P959:$S959,$O$2))</f>
        <v>X</v>
      </c>
      <c r="P959" s="38"/>
      <c r="Q959" s="1" t="str">
        <f t="shared" si="132"/>
        <v>O</v>
      </c>
      <c r="R959" s="38"/>
      <c r="S959" s="38"/>
      <c r="T959" s="8" t="str">
        <f t="shared" si="130"/>
        <v>O</v>
      </c>
      <c r="U959" s="8" t="e">
        <f t="shared" si="133"/>
        <v>#VALUE!</v>
      </c>
      <c r="V959" s="8" t="e">
        <f t="shared" si="134"/>
        <v>#VALUE!</v>
      </c>
      <c r="X959" s="4" t="str">
        <f t="shared" si="136"/>
        <v/>
      </c>
      <c r="Y959" s="4" t="str">
        <f t="shared" si="138"/>
        <v/>
      </c>
      <c r="Z959" s="4" t="str">
        <f t="shared" si="138"/>
        <v/>
      </c>
      <c r="AA959" s="4" t="str">
        <f t="shared" si="138"/>
        <v/>
      </c>
      <c r="AB959" s="4" t="str">
        <f t="shared" si="138"/>
        <v/>
      </c>
      <c r="AC959" s="4" t="str">
        <f t="shared" si="138"/>
        <v/>
      </c>
      <c r="AD959" s="4" t="str">
        <f t="shared" si="138"/>
        <v/>
      </c>
      <c r="AE959" s="4" t="str">
        <f t="shared" si="138"/>
        <v/>
      </c>
      <c r="AF959" s="4" t="str">
        <f t="shared" si="138"/>
        <v/>
      </c>
      <c r="AG959" s="4" t="str">
        <f t="shared" si="138"/>
        <v/>
      </c>
    </row>
    <row r="960" spans="1:33">
      <c r="A960" s="6">
        <f t="shared" si="135"/>
        <v>953</v>
      </c>
      <c r="B960" s="36">
        <f>TABLE!E954</f>
        <v>0</v>
      </c>
      <c r="C960" s="36">
        <f>TABLE!F954</f>
        <v>0</v>
      </c>
      <c r="D960" s="155">
        <f>TABLE!S954</f>
        <v>0</v>
      </c>
      <c r="E960" s="176" t="e">
        <f>INDEX(기업의이해[description],MATCH(B960,기업의이해[name],0))</f>
        <v>#N/A</v>
      </c>
      <c r="F960" s="179">
        <f>+TABLE!U954</f>
        <v>0</v>
      </c>
      <c r="G960" s="177" t="str">
        <f>TEXT(TABLE!R954,"0000-00-00")</f>
        <v>0000-00-00</v>
      </c>
      <c r="H960" s="59">
        <f>+TABLE!J954</f>
        <v>0</v>
      </c>
      <c r="I960" s="59">
        <f>+TABLE!K954</f>
        <v>0</v>
      </c>
      <c r="J960" s="59">
        <f>+TABLE!M954</f>
        <v>0</v>
      </c>
      <c r="K960" s="156">
        <f>+TABLE!P954</f>
        <v>0</v>
      </c>
      <c r="L960" s="156">
        <f>+TABLE!Q954</f>
        <v>0</v>
      </c>
      <c r="M960" s="138" t="str">
        <f>IFERROR(IF(MATCH($C960,'1. 개요'!$C$68:$C$78,0)&gt;0,"O"),"X")</f>
        <v>X</v>
      </c>
      <c r="N960" s="8" t="str">
        <f t="shared" si="131"/>
        <v>X</v>
      </c>
      <c r="O960" s="2" t="str" cm="1">
        <f t="array" ref="O960">IF($O$7="N/A",$N960,INDEX($P960:$S960,$O$2))</f>
        <v>X</v>
      </c>
      <c r="P960" s="38"/>
      <c r="Q960" s="1" t="str">
        <f t="shared" si="132"/>
        <v>O</v>
      </c>
      <c r="R960" s="38"/>
      <c r="S960" s="38"/>
      <c r="T960" s="8" t="str">
        <f t="shared" si="130"/>
        <v>O</v>
      </c>
      <c r="U960" s="8" t="e">
        <f t="shared" si="133"/>
        <v>#VALUE!</v>
      </c>
      <c r="V960" s="8" t="e">
        <f t="shared" si="134"/>
        <v>#VALUE!</v>
      </c>
      <c r="X960" s="4" t="str">
        <f t="shared" si="136"/>
        <v/>
      </c>
      <c r="Y960" s="4" t="str">
        <f t="shared" si="138"/>
        <v/>
      </c>
      <c r="Z960" s="4" t="str">
        <f t="shared" si="138"/>
        <v/>
      </c>
      <c r="AA960" s="4" t="str">
        <f t="shared" si="138"/>
        <v/>
      </c>
      <c r="AB960" s="4" t="str">
        <f t="shared" si="138"/>
        <v/>
      </c>
      <c r="AC960" s="4" t="str">
        <f t="shared" si="138"/>
        <v/>
      </c>
      <c r="AD960" s="4" t="str">
        <f t="shared" si="138"/>
        <v/>
      </c>
      <c r="AE960" s="4" t="str">
        <f t="shared" si="138"/>
        <v/>
      </c>
      <c r="AF960" s="4" t="str">
        <f t="shared" si="138"/>
        <v/>
      </c>
      <c r="AG960" s="4" t="str">
        <f t="shared" si="138"/>
        <v/>
      </c>
    </row>
    <row r="961" spans="1:33">
      <c r="A961" s="6">
        <f t="shared" si="135"/>
        <v>954</v>
      </c>
      <c r="B961" s="36">
        <f>TABLE!E955</f>
        <v>0</v>
      </c>
      <c r="C961" s="36">
        <f>TABLE!F955</f>
        <v>0</v>
      </c>
      <c r="D961" s="155">
        <f>TABLE!S955</f>
        <v>0</v>
      </c>
      <c r="E961" s="176" t="e">
        <f>INDEX(기업의이해[description],MATCH(B961,기업의이해[name],0))</f>
        <v>#N/A</v>
      </c>
      <c r="F961" s="179">
        <f>+TABLE!U955</f>
        <v>0</v>
      </c>
      <c r="G961" s="177" t="str">
        <f>TEXT(TABLE!R955,"0000-00-00")</f>
        <v>0000-00-00</v>
      </c>
      <c r="H961" s="59">
        <f>+TABLE!J955</f>
        <v>0</v>
      </c>
      <c r="I961" s="59">
        <f>+TABLE!K955</f>
        <v>0</v>
      </c>
      <c r="J961" s="59">
        <f>+TABLE!M955</f>
        <v>0</v>
      </c>
      <c r="K961" s="156">
        <f>+TABLE!P955</f>
        <v>0</v>
      </c>
      <c r="L961" s="156">
        <f>+TABLE!Q955</f>
        <v>0</v>
      </c>
      <c r="M961" s="138" t="str">
        <f>IFERROR(IF(MATCH($C961,'1. 개요'!$C$68:$C$78,0)&gt;0,"O"),"X")</f>
        <v>X</v>
      </c>
      <c r="N961" s="8" t="str">
        <f t="shared" si="131"/>
        <v>X</v>
      </c>
      <c r="O961" s="2" t="str" cm="1">
        <f t="array" ref="O961">IF($O$7="N/A",$N961,INDEX($P961:$S961,$O$2))</f>
        <v>X</v>
      </c>
      <c r="P961" s="38"/>
      <c r="Q961" s="1" t="str">
        <f t="shared" si="132"/>
        <v>O</v>
      </c>
      <c r="R961" s="38"/>
      <c r="S961" s="38"/>
      <c r="T961" s="8" t="str">
        <f t="shared" si="130"/>
        <v>O</v>
      </c>
      <c r="U961" s="8" t="e">
        <f t="shared" si="133"/>
        <v>#VALUE!</v>
      </c>
      <c r="V961" s="8" t="e">
        <f t="shared" si="134"/>
        <v>#VALUE!</v>
      </c>
      <c r="X961" s="4" t="str">
        <f t="shared" si="136"/>
        <v/>
      </c>
      <c r="Y961" s="4" t="str">
        <f t="shared" si="138"/>
        <v/>
      </c>
      <c r="Z961" s="4" t="str">
        <f t="shared" si="138"/>
        <v/>
      </c>
      <c r="AA961" s="4" t="str">
        <f t="shared" si="138"/>
        <v/>
      </c>
      <c r="AB961" s="4" t="str">
        <f t="shared" si="138"/>
        <v/>
      </c>
      <c r="AC961" s="4" t="str">
        <f t="shared" si="138"/>
        <v/>
      </c>
      <c r="AD961" s="4" t="str">
        <f t="shared" si="138"/>
        <v/>
      </c>
      <c r="AE961" s="4" t="str">
        <f t="shared" si="138"/>
        <v/>
      </c>
      <c r="AF961" s="4" t="str">
        <f t="shared" si="138"/>
        <v/>
      </c>
      <c r="AG961" s="4" t="str">
        <f t="shared" si="138"/>
        <v/>
      </c>
    </row>
    <row r="962" spans="1:33">
      <c r="A962" s="137">
        <f t="shared" si="135"/>
        <v>955</v>
      </c>
      <c r="B962" s="36">
        <f>TABLE!E956</f>
        <v>0</v>
      </c>
      <c r="C962" s="36">
        <f>TABLE!F956</f>
        <v>0</v>
      </c>
      <c r="D962" s="155">
        <f>TABLE!S956</f>
        <v>0</v>
      </c>
      <c r="E962" s="176" t="e">
        <f>INDEX(기업의이해[description],MATCH(B962,기업의이해[name],0))</f>
        <v>#N/A</v>
      </c>
      <c r="F962" s="179">
        <f>+TABLE!U956</f>
        <v>0</v>
      </c>
      <c r="G962" s="177" t="str">
        <f>TEXT(TABLE!R956,"0000-00-00")</f>
        <v>0000-00-00</v>
      </c>
      <c r="H962" s="59">
        <f>+TABLE!J956</f>
        <v>0</v>
      </c>
      <c r="I962" s="59">
        <f>+TABLE!K956</f>
        <v>0</v>
      </c>
      <c r="J962" s="59">
        <f>+TABLE!M956</f>
        <v>0</v>
      </c>
      <c r="K962" s="156">
        <f>+TABLE!P956</f>
        <v>0</v>
      </c>
      <c r="L962" s="156">
        <f>+TABLE!Q956</f>
        <v>0</v>
      </c>
      <c r="M962" s="138" t="str">
        <f>IFERROR(IF(MATCH($C962,'1. 개요'!$C$68:$C$78,0)&gt;0,"O"),"X")</f>
        <v>X</v>
      </c>
      <c r="N962" s="8" t="str">
        <f t="shared" si="131"/>
        <v>X</v>
      </c>
      <c r="O962" s="2" t="str" cm="1">
        <f t="array" ref="O962">IF($O$7="N/A",$N962,INDEX($P962:$S962,$O$2))</f>
        <v>X</v>
      </c>
      <c r="P962" s="38"/>
      <c r="Q962" s="1" t="str">
        <f t="shared" si="132"/>
        <v>O</v>
      </c>
      <c r="R962" s="38"/>
      <c r="S962" s="38"/>
      <c r="T962" s="8" t="str">
        <f t="shared" si="130"/>
        <v>O</v>
      </c>
      <c r="U962" s="8" t="e">
        <f t="shared" si="133"/>
        <v>#VALUE!</v>
      </c>
      <c r="V962" s="8" t="e">
        <f t="shared" si="134"/>
        <v>#VALUE!</v>
      </c>
      <c r="X962" s="4" t="str">
        <f t="shared" si="136"/>
        <v/>
      </c>
      <c r="Y962" s="4" t="str">
        <f t="shared" si="138"/>
        <v/>
      </c>
      <c r="Z962" s="4" t="str">
        <f t="shared" si="138"/>
        <v/>
      </c>
      <c r="AA962" s="4" t="str">
        <f t="shared" si="138"/>
        <v/>
      </c>
      <c r="AB962" s="4" t="str">
        <f t="shared" si="138"/>
        <v/>
      </c>
      <c r="AC962" s="4" t="str">
        <f t="shared" si="138"/>
        <v/>
      </c>
      <c r="AD962" s="4" t="str">
        <f t="shared" si="138"/>
        <v/>
      </c>
      <c r="AE962" s="4" t="str">
        <f t="shared" si="138"/>
        <v/>
      </c>
      <c r="AF962" s="4" t="str">
        <f t="shared" si="138"/>
        <v/>
      </c>
      <c r="AG962" s="4" t="str">
        <f t="shared" si="138"/>
        <v/>
      </c>
    </row>
    <row r="963" spans="1:33">
      <c r="A963" s="6">
        <f t="shared" si="135"/>
        <v>956</v>
      </c>
      <c r="B963" s="36">
        <f>TABLE!E957</f>
        <v>0</v>
      </c>
      <c r="C963" s="36">
        <f>TABLE!F957</f>
        <v>0</v>
      </c>
      <c r="D963" s="155">
        <f>TABLE!S957</f>
        <v>0</v>
      </c>
      <c r="E963" s="176" t="e">
        <f>INDEX(기업의이해[description],MATCH(B963,기업의이해[name],0))</f>
        <v>#N/A</v>
      </c>
      <c r="F963" s="179">
        <f>+TABLE!U957</f>
        <v>0</v>
      </c>
      <c r="G963" s="177" t="str">
        <f>TEXT(TABLE!R957,"0000-00-00")</f>
        <v>0000-00-00</v>
      </c>
      <c r="H963" s="59">
        <f>+TABLE!J957</f>
        <v>0</v>
      </c>
      <c r="I963" s="59">
        <f>+TABLE!K957</f>
        <v>0</v>
      </c>
      <c r="J963" s="59">
        <f>+TABLE!M957</f>
        <v>0</v>
      </c>
      <c r="K963" s="156">
        <f>+TABLE!P957</f>
        <v>0</v>
      </c>
      <c r="L963" s="156">
        <f>+TABLE!Q957</f>
        <v>0</v>
      </c>
      <c r="M963" s="138" t="str">
        <f>IFERROR(IF(MATCH($C963,'1. 개요'!$C$68:$C$78,0)&gt;0,"O"),"X")</f>
        <v>X</v>
      </c>
      <c r="N963" s="8" t="str">
        <f t="shared" si="131"/>
        <v>X</v>
      </c>
      <c r="O963" s="2" t="str" cm="1">
        <f t="array" ref="O963">IF($O$7="N/A",$N963,INDEX($P963:$S963,$O$2))</f>
        <v>X</v>
      </c>
      <c r="P963" s="38"/>
      <c r="Q963" s="1" t="str">
        <f t="shared" si="132"/>
        <v>O</v>
      </c>
      <c r="R963" s="38"/>
      <c r="S963" s="38"/>
      <c r="T963" s="8" t="str">
        <f t="shared" si="130"/>
        <v>O</v>
      </c>
      <c r="U963" s="8" t="e">
        <f t="shared" si="133"/>
        <v>#VALUE!</v>
      </c>
      <c r="V963" s="8" t="e">
        <f t="shared" si="134"/>
        <v>#VALUE!</v>
      </c>
      <c r="X963" s="4" t="str">
        <f t="shared" si="136"/>
        <v/>
      </c>
      <c r="Y963" s="4" t="str">
        <f t="shared" si="138"/>
        <v/>
      </c>
      <c r="Z963" s="4" t="str">
        <f t="shared" si="138"/>
        <v/>
      </c>
      <c r="AA963" s="4" t="str">
        <f t="shared" si="138"/>
        <v/>
      </c>
      <c r="AB963" s="4" t="str">
        <f t="shared" si="138"/>
        <v/>
      </c>
      <c r="AC963" s="4" t="str">
        <f t="shared" si="138"/>
        <v/>
      </c>
      <c r="AD963" s="4" t="str">
        <f t="shared" si="138"/>
        <v/>
      </c>
      <c r="AE963" s="4" t="str">
        <f t="shared" si="138"/>
        <v/>
      </c>
      <c r="AF963" s="4" t="str">
        <f t="shared" si="138"/>
        <v/>
      </c>
      <c r="AG963" s="4" t="str">
        <f t="shared" si="138"/>
        <v/>
      </c>
    </row>
    <row r="964" spans="1:33">
      <c r="A964" s="137">
        <f t="shared" si="135"/>
        <v>957</v>
      </c>
      <c r="B964" s="36">
        <f>TABLE!E958</f>
        <v>0</v>
      </c>
      <c r="C964" s="36">
        <f>TABLE!F958</f>
        <v>0</v>
      </c>
      <c r="D964" s="155">
        <f>TABLE!S958</f>
        <v>0</v>
      </c>
      <c r="E964" s="176" t="e">
        <f>INDEX(기업의이해[description],MATCH(B964,기업의이해[name],0))</f>
        <v>#N/A</v>
      </c>
      <c r="F964" s="179">
        <f>+TABLE!U958</f>
        <v>0</v>
      </c>
      <c r="G964" s="177" t="str">
        <f>TEXT(TABLE!R958,"0000-00-00")</f>
        <v>0000-00-00</v>
      </c>
      <c r="H964" s="59">
        <f>+TABLE!J958</f>
        <v>0</v>
      </c>
      <c r="I964" s="59">
        <f>+TABLE!K958</f>
        <v>0</v>
      </c>
      <c r="J964" s="59">
        <f>+TABLE!M958</f>
        <v>0</v>
      </c>
      <c r="K964" s="156">
        <f>+TABLE!P958</f>
        <v>0</v>
      </c>
      <c r="L964" s="156">
        <f>+TABLE!Q958</f>
        <v>0</v>
      </c>
      <c r="M964" s="138" t="str">
        <f>IFERROR(IF(MATCH($C964,'1. 개요'!$C$68:$C$78,0)&gt;0,"O"),"X")</f>
        <v>X</v>
      </c>
      <c r="N964" s="8" t="str">
        <f t="shared" si="131"/>
        <v>X</v>
      </c>
      <c r="O964" s="2" t="str" cm="1">
        <f t="array" ref="O964">IF($O$7="N/A",$N964,INDEX($P964:$S964,$O$2))</f>
        <v>X</v>
      </c>
      <c r="P964" s="38"/>
      <c r="Q964" s="1" t="str">
        <f t="shared" si="132"/>
        <v>O</v>
      </c>
      <c r="R964" s="38"/>
      <c r="S964" s="38"/>
      <c r="T964" s="8" t="str">
        <f t="shared" si="130"/>
        <v>O</v>
      </c>
      <c r="U964" s="8" t="e">
        <f t="shared" si="133"/>
        <v>#VALUE!</v>
      </c>
      <c r="V964" s="8" t="e">
        <f t="shared" si="134"/>
        <v>#VALUE!</v>
      </c>
      <c r="X964" s="4" t="str">
        <f t="shared" si="136"/>
        <v/>
      </c>
      <c r="Y964" s="4" t="str">
        <f t="shared" si="138"/>
        <v/>
      </c>
      <c r="Z964" s="4" t="str">
        <f t="shared" si="138"/>
        <v/>
      </c>
      <c r="AA964" s="4" t="str">
        <f t="shared" si="138"/>
        <v/>
      </c>
      <c r="AB964" s="4" t="str">
        <f t="shared" si="138"/>
        <v/>
      </c>
      <c r="AC964" s="4" t="str">
        <f t="shared" si="138"/>
        <v/>
      </c>
      <c r="AD964" s="4" t="str">
        <f t="shared" si="138"/>
        <v/>
      </c>
      <c r="AE964" s="4" t="str">
        <f t="shared" si="138"/>
        <v/>
      </c>
      <c r="AF964" s="4" t="str">
        <f t="shared" si="138"/>
        <v/>
      </c>
      <c r="AG964" s="4" t="str">
        <f t="shared" si="138"/>
        <v/>
      </c>
    </row>
    <row r="965" spans="1:33">
      <c r="A965" s="6">
        <f t="shared" si="135"/>
        <v>958</v>
      </c>
      <c r="B965" s="36">
        <f>TABLE!E959</f>
        <v>0</v>
      </c>
      <c r="C965" s="36">
        <f>TABLE!F959</f>
        <v>0</v>
      </c>
      <c r="D965" s="155">
        <f>TABLE!S959</f>
        <v>0</v>
      </c>
      <c r="E965" s="176" t="e">
        <f>INDEX(기업의이해[description],MATCH(B965,기업의이해[name],0))</f>
        <v>#N/A</v>
      </c>
      <c r="F965" s="179">
        <f>+TABLE!U959</f>
        <v>0</v>
      </c>
      <c r="G965" s="177" t="str">
        <f>TEXT(TABLE!R959,"0000-00-00")</f>
        <v>0000-00-00</v>
      </c>
      <c r="H965" s="59">
        <f>+TABLE!J959</f>
        <v>0</v>
      </c>
      <c r="I965" s="59">
        <f>+TABLE!K959</f>
        <v>0</v>
      </c>
      <c r="J965" s="59">
        <f>+TABLE!M959</f>
        <v>0</v>
      </c>
      <c r="K965" s="156">
        <f>+TABLE!P959</f>
        <v>0</v>
      </c>
      <c r="L965" s="156">
        <f>+TABLE!Q959</f>
        <v>0</v>
      </c>
      <c r="M965" s="138" t="str">
        <f>IFERROR(IF(MATCH($C965,'1. 개요'!$C$68:$C$78,0)&gt;0,"O"),"X")</f>
        <v>X</v>
      </c>
      <c r="N965" s="8" t="str">
        <f t="shared" si="131"/>
        <v>X</v>
      </c>
      <c r="O965" s="2" t="str" cm="1">
        <f t="array" ref="O965">IF($O$7="N/A",$N965,INDEX($P965:$S965,$O$2))</f>
        <v>X</v>
      </c>
      <c r="P965" s="38"/>
      <c r="Q965" s="1" t="str">
        <f t="shared" si="132"/>
        <v>O</v>
      </c>
      <c r="R965" s="38"/>
      <c r="S965" s="38"/>
      <c r="T965" s="8" t="str">
        <f t="shared" si="130"/>
        <v>O</v>
      </c>
      <c r="U965" s="8" t="e">
        <f t="shared" si="133"/>
        <v>#VALUE!</v>
      </c>
      <c r="V965" s="8" t="e">
        <f t="shared" si="134"/>
        <v>#VALUE!</v>
      </c>
      <c r="X965" s="4" t="str">
        <f t="shared" si="136"/>
        <v/>
      </c>
      <c r="Y965" s="4" t="str">
        <f t="shared" si="138"/>
        <v/>
      </c>
      <c r="Z965" s="4" t="str">
        <f t="shared" si="138"/>
        <v/>
      </c>
      <c r="AA965" s="4" t="str">
        <f t="shared" si="138"/>
        <v/>
      </c>
      <c r="AB965" s="4" t="str">
        <f t="shared" si="138"/>
        <v/>
      </c>
      <c r="AC965" s="4" t="str">
        <f t="shared" si="138"/>
        <v/>
      </c>
      <c r="AD965" s="4" t="str">
        <f t="shared" si="138"/>
        <v/>
      </c>
      <c r="AE965" s="4" t="str">
        <f t="shared" si="138"/>
        <v/>
      </c>
      <c r="AF965" s="4" t="str">
        <f t="shared" si="138"/>
        <v/>
      </c>
      <c r="AG965" s="4" t="str">
        <f t="shared" si="138"/>
        <v/>
      </c>
    </row>
    <row r="966" spans="1:33">
      <c r="A966" s="6">
        <f t="shared" si="135"/>
        <v>959</v>
      </c>
      <c r="B966" s="36">
        <f>TABLE!E960</f>
        <v>0</v>
      </c>
      <c r="C966" s="36">
        <f>TABLE!F960</f>
        <v>0</v>
      </c>
      <c r="D966" s="155">
        <f>TABLE!S960</f>
        <v>0</v>
      </c>
      <c r="E966" s="176" t="e">
        <f>INDEX(기업의이해[description],MATCH(B966,기업의이해[name],0))</f>
        <v>#N/A</v>
      </c>
      <c r="F966" s="179">
        <f>+TABLE!U960</f>
        <v>0</v>
      </c>
      <c r="G966" s="177" t="str">
        <f>TEXT(TABLE!R960,"0000-00-00")</f>
        <v>0000-00-00</v>
      </c>
      <c r="H966" s="59">
        <f>+TABLE!J960</f>
        <v>0</v>
      </c>
      <c r="I966" s="59">
        <f>+TABLE!K960</f>
        <v>0</v>
      </c>
      <c r="J966" s="59">
        <f>+TABLE!M960</f>
        <v>0</v>
      </c>
      <c r="K966" s="156">
        <f>+TABLE!P960</f>
        <v>0</v>
      </c>
      <c r="L966" s="156">
        <f>+TABLE!Q960</f>
        <v>0</v>
      </c>
      <c r="M966" s="138" t="str">
        <f>IFERROR(IF(MATCH($C966,'1. 개요'!$C$68:$C$78,0)&gt;0,"O"),"X")</f>
        <v>X</v>
      </c>
      <c r="N966" s="8" t="str">
        <f t="shared" si="131"/>
        <v>X</v>
      </c>
      <c r="O966" s="2" t="str" cm="1">
        <f t="array" ref="O966">IF($O$7="N/A",$N966,INDEX($P966:$S966,$O$2))</f>
        <v>X</v>
      </c>
      <c r="P966" s="38"/>
      <c r="Q966" s="1" t="str">
        <f t="shared" si="132"/>
        <v>O</v>
      </c>
      <c r="R966" s="38"/>
      <c r="S966" s="38"/>
      <c r="T966" s="8" t="str">
        <f t="shared" si="130"/>
        <v>O</v>
      </c>
      <c r="U966" s="8" t="e">
        <f t="shared" si="133"/>
        <v>#VALUE!</v>
      </c>
      <c r="V966" s="8" t="e">
        <f t="shared" si="134"/>
        <v>#VALUE!</v>
      </c>
      <c r="X966" s="4" t="str">
        <f t="shared" si="136"/>
        <v/>
      </c>
      <c r="Y966" s="4" t="str">
        <f t="shared" si="138"/>
        <v/>
      </c>
      <c r="Z966" s="4" t="str">
        <f t="shared" si="138"/>
        <v/>
      </c>
      <c r="AA966" s="4" t="str">
        <f t="shared" si="138"/>
        <v/>
      </c>
      <c r="AB966" s="4" t="str">
        <f t="shared" si="138"/>
        <v/>
      </c>
      <c r="AC966" s="4" t="str">
        <f t="shared" si="138"/>
        <v/>
      </c>
      <c r="AD966" s="4" t="str">
        <f t="shared" si="138"/>
        <v/>
      </c>
      <c r="AE966" s="4" t="str">
        <f t="shared" si="138"/>
        <v/>
      </c>
      <c r="AF966" s="4" t="str">
        <f t="shared" si="138"/>
        <v/>
      </c>
      <c r="AG966" s="4" t="str">
        <f t="shared" si="138"/>
        <v/>
      </c>
    </row>
    <row r="967" spans="1:33">
      <c r="A967" s="6">
        <f t="shared" si="135"/>
        <v>960</v>
      </c>
      <c r="B967" s="36">
        <f>TABLE!E961</f>
        <v>0</v>
      </c>
      <c r="C967" s="36">
        <f>TABLE!F961</f>
        <v>0</v>
      </c>
      <c r="D967" s="155">
        <f>TABLE!S961</f>
        <v>0</v>
      </c>
      <c r="E967" s="176" t="e">
        <f>INDEX(기업의이해[description],MATCH(B967,기업의이해[name],0))</f>
        <v>#N/A</v>
      </c>
      <c r="F967" s="179">
        <f>+TABLE!U961</f>
        <v>0</v>
      </c>
      <c r="G967" s="177" t="str">
        <f>TEXT(TABLE!R961,"0000-00-00")</f>
        <v>0000-00-00</v>
      </c>
      <c r="H967" s="59">
        <f>+TABLE!J961</f>
        <v>0</v>
      </c>
      <c r="I967" s="59">
        <f>+TABLE!K961</f>
        <v>0</v>
      </c>
      <c r="J967" s="59">
        <f>+TABLE!M961</f>
        <v>0</v>
      </c>
      <c r="K967" s="156">
        <f>+TABLE!P961</f>
        <v>0</v>
      </c>
      <c r="L967" s="156">
        <f>+TABLE!Q961</f>
        <v>0</v>
      </c>
      <c r="M967" s="138" t="str">
        <f>IFERROR(IF(MATCH($C967,'1. 개요'!$C$68:$C$78,0)&gt;0,"O"),"X")</f>
        <v>X</v>
      </c>
      <c r="N967" s="8" t="str">
        <f t="shared" si="131"/>
        <v>X</v>
      </c>
      <c r="O967" s="2" t="str" cm="1">
        <f t="array" ref="O967">IF($O$7="N/A",$N967,INDEX($P967:$S967,$O$2))</f>
        <v>X</v>
      </c>
      <c r="P967" s="38"/>
      <c r="Q967" s="1" t="str">
        <f t="shared" si="132"/>
        <v>O</v>
      </c>
      <c r="R967" s="38"/>
      <c r="S967" s="38"/>
      <c r="T967" s="8" t="str">
        <f t="shared" si="130"/>
        <v>O</v>
      </c>
      <c r="U967" s="8" t="e">
        <f t="shared" si="133"/>
        <v>#VALUE!</v>
      </c>
      <c r="V967" s="8" t="e">
        <f t="shared" si="134"/>
        <v>#VALUE!</v>
      </c>
      <c r="X967" s="4" t="str">
        <f t="shared" si="136"/>
        <v/>
      </c>
      <c r="Y967" s="4" t="str">
        <f t="shared" si="138"/>
        <v/>
      </c>
      <c r="Z967" s="4" t="str">
        <f t="shared" si="138"/>
        <v/>
      </c>
      <c r="AA967" s="4" t="str">
        <f t="shared" si="138"/>
        <v/>
      </c>
      <c r="AB967" s="4" t="str">
        <f t="shared" si="138"/>
        <v/>
      </c>
      <c r="AC967" s="4" t="str">
        <f t="shared" si="138"/>
        <v/>
      </c>
      <c r="AD967" s="4" t="str">
        <f t="shared" si="138"/>
        <v/>
      </c>
      <c r="AE967" s="4" t="str">
        <f t="shared" si="138"/>
        <v/>
      </c>
      <c r="AF967" s="4" t="str">
        <f t="shared" si="138"/>
        <v/>
      </c>
      <c r="AG967" s="4" t="str">
        <f t="shared" si="138"/>
        <v/>
      </c>
    </row>
    <row r="968" spans="1:33">
      <c r="A968" s="137">
        <f t="shared" si="135"/>
        <v>961</v>
      </c>
      <c r="B968" s="36">
        <f>TABLE!E962</f>
        <v>0</v>
      </c>
      <c r="C968" s="36">
        <f>TABLE!F962</f>
        <v>0</v>
      </c>
      <c r="D968" s="155">
        <f>TABLE!S962</f>
        <v>0</v>
      </c>
      <c r="E968" s="176" t="e">
        <f>INDEX(기업의이해[description],MATCH(B968,기업의이해[name],0))</f>
        <v>#N/A</v>
      </c>
      <c r="F968" s="179">
        <f>+TABLE!U962</f>
        <v>0</v>
      </c>
      <c r="G968" s="177" t="str">
        <f>TEXT(TABLE!R962,"0000-00-00")</f>
        <v>0000-00-00</v>
      </c>
      <c r="H968" s="59">
        <f>+TABLE!J962</f>
        <v>0</v>
      </c>
      <c r="I968" s="59">
        <f>+TABLE!K962</f>
        <v>0</v>
      </c>
      <c r="J968" s="59">
        <f>+TABLE!M962</f>
        <v>0</v>
      </c>
      <c r="K968" s="156">
        <f>+TABLE!P962</f>
        <v>0</v>
      </c>
      <c r="L968" s="156">
        <f>+TABLE!Q962</f>
        <v>0</v>
      </c>
      <c r="M968" s="138" t="str">
        <f>IFERROR(IF(MATCH($C968,'1. 개요'!$C$68:$C$78,0)&gt;0,"O"),"X")</f>
        <v>X</v>
      </c>
      <c r="N968" s="8" t="str">
        <f t="shared" si="131"/>
        <v>X</v>
      </c>
      <c r="O968" s="2" t="str" cm="1">
        <f t="array" ref="O968">IF($O$7="N/A",$N968,INDEX($P968:$S968,$O$2))</f>
        <v>X</v>
      </c>
      <c r="P968" s="38"/>
      <c r="Q968" s="1" t="str">
        <f t="shared" si="132"/>
        <v>O</v>
      </c>
      <c r="R968" s="38"/>
      <c r="S968" s="38"/>
      <c r="T968" s="8" t="str">
        <f t="shared" ref="T968:T1031" si="139">IF(OR(K968="정지",L968="관리"),"X","O")</f>
        <v>O</v>
      </c>
      <c r="U968" s="8" t="e">
        <f t="shared" si="133"/>
        <v>#VALUE!</v>
      </c>
      <c r="V968" s="8" t="e">
        <f t="shared" si="134"/>
        <v>#VALUE!</v>
      </c>
      <c r="X968" s="4" t="str">
        <f t="shared" si="136"/>
        <v/>
      </c>
      <c r="Y968" s="4" t="str">
        <f t="shared" si="138"/>
        <v/>
      </c>
      <c r="Z968" s="4" t="str">
        <f t="shared" si="138"/>
        <v/>
      </c>
      <c r="AA968" s="4" t="str">
        <f t="shared" si="138"/>
        <v/>
      </c>
      <c r="AB968" s="4" t="str">
        <f t="shared" si="138"/>
        <v/>
      </c>
      <c r="AC968" s="4" t="str">
        <f t="shared" si="138"/>
        <v/>
      </c>
      <c r="AD968" s="4" t="str">
        <f t="shared" si="138"/>
        <v/>
      </c>
      <c r="AE968" s="4" t="str">
        <f t="shared" si="138"/>
        <v/>
      </c>
      <c r="AF968" s="4" t="str">
        <f t="shared" si="138"/>
        <v/>
      </c>
      <c r="AG968" s="4" t="str">
        <f t="shared" si="138"/>
        <v/>
      </c>
    </row>
    <row r="969" spans="1:33">
      <c r="A969" s="137">
        <f t="shared" si="135"/>
        <v>962</v>
      </c>
      <c r="B969" s="36">
        <f>TABLE!E963</f>
        <v>0</v>
      </c>
      <c r="C969" s="36">
        <f>TABLE!F963</f>
        <v>0</v>
      </c>
      <c r="D969" s="155">
        <f>TABLE!S963</f>
        <v>0</v>
      </c>
      <c r="E969" s="176" t="e">
        <f>INDEX(기업의이해[description],MATCH(B969,기업의이해[name],0))</f>
        <v>#N/A</v>
      </c>
      <c r="F969" s="179">
        <f>+TABLE!U963</f>
        <v>0</v>
      </c>
      <c r="G969" s="177" t="str">
        <f>TEXT(TABLE!R963,"0000-00-00")</f>
        <v>0000-00-00</v>
      </c>
      <c r="H969" s="59">
        <f>+TABLE!J963</f>
        <v>0</v>
      </c>
      <c r="I969" s="59">
        <f>+TABLE!K963</f>
        <v>0</v>
      </c>
      <c r="J969" s="59">
        <f>+TABLE!M963</f>
        <v>0</v>
      </c>
      <c r="K969" s="156">
        <f>+TABLE!P963</f>
        <v>0</v>
      </c>
      <c r="L969" s="156">
        <f>+TABLE!Q963</f>
        <v>0</v>
      </c>
      <c r="M969" s="138" t="str">
        <f>IFERROR(IF(MATCH($C969,'1. 개요'!$C$68:$C$78,0)&gt;0,"O"),"X")</f>
        <v>X</v>
      </c>
      <c r="N969" s="8" t="str">
        <f t="shared" ref="N969:N1032" si="140">IF(SUM(X969:AG969)=0,"X","O")</f>
        <v>X</v>
      </c>
      <c r="O969" s="2" t="str" cm="1">
        <f t="array" ref="O969">IF($O$7="N/A",$N969,INDEX($P969:$S969,$O$2))</f>
        <v>X</v>
      </c>
      <c r="P969" s="38"/>
      <c r="Q969" s="1" t="str">
        <f t="shared" ref="Q969:Q1032" si="141">IF(MIN($I969:$J969)&lt;0,"check","O")</f>
        <v>O</v>
      </c>
      <c r="R969" s="38"/>
      <c r="S969" s="38"/>
      <c r="T969" s="8" t="str">
        <f t="shared" si="139"/>
        <v>O</v>
      </c>
      <c r="U969" s="8" t="e">
        <f t="shared" ref="U969:U1032" si="142">IF(($C$6-G969)&lt;730,"X","O")</f>
        <v>#VALUE!</v>
      </c>
      <c r="V969" s="8" t="e">
        <f t="shared" ref="V969:V1032" si="143">IF(AND(M969="O", N969="O", O969="O", T969="O", U969="O"), "O", "X")</f>
        <v>#VALUE!</v>
      </c>
      <c r="X969" s="4" t="str">
        <f t="shared" si="136"/>
        <v/>
      </c>
      <c r="Y969" s="4" t="str">
        <f t="shared" si="138"/>
        <v/>
      </c>
      <c r="Z969" s="4" t="str">
        <f t="shared" si="138"/>
        <v/>
      </c>
      <c r="AA969" s="4" t="str">
        <f t="shared" si="138"/>
        <v/>
      </c>
      <c r="AB969" s="4" t="str">
        <f t="shared" si="138"/>
        <v/>
      </c>
      <c r="AC969" s="4" t="str">
        <f t="shared" si="138"/>
        <v/>
      </c>
      <c r="AD969" s="4" t="str">
        <f t="shared" si="138"/>
        <v/>
      </c>
      <c r="AE969" s="4" t="str">
        <f t="shared" si="138"/>
        <v/>
      </c>
      <c r="AF969" s="4" t="str">
        <f t="shared" si="138"/>
        <v/>
      </c>
      <c r="AG969" s="4" t="str">
        <f t="shared" si="138"/>
        <v/>
      </c>
    </row>
    <row r="970" spans="1:33">
      <c r="A970" s="6">
        <f t="shared" ref="A970:A1033" si="144">A969+1</f>
        <v>963</v>
      </c>
      <c r="B970" s="36">
        <f>TABLE!E964</f>
        <v>0</v>
      </c>
      <c r="C970" s="36">
        <f>TABLE!F964</f>
        <v>0</v>
      </c>
      <c r="D970" s="155">
        <f>TABLE!S964</f>
        <v>0</v>
      </c>
      <c r="E970" s="176" t="e">
        <f>INDEX(기업의이해[description],MATCH(B970,기업의이해[name],0))</f>
        <v>#N/A</v>
      </c>
      <c r="F970" s="179">
        <f>+TABLE!U964</f>
        <v>0</v>
      </c>
      <c r="G970" s="177" t="str">
        <f>TEXT(TABLE!R964,"0000-00-00")</f>
        <v>0000-00-00</v>
      </c>
      <c r="H970" s="59">
        <f>+TABLE!J964</f>
        <v>0</v>
      </c>
      <c r="I970" s="59">
        <f>+TABLE!K964</f>
        <v>0</v>
      </c>
      <c r="J970" s="59">
        <f>+TABLE!M964</f>
        <v>0</v>
      </c>
      <c r="K970" s="156">
        <f>+TABLE!P964</f>
        <v>0</v>
      </c>
      <c r="L970" s="156">
        <f>+TABLE!Q964</f>
        <v>0</v>
      </c>
      <c r="M970" s="138" t="str">
        <f>IFERROR(IF(MATCH($C970,'1. 개요'!$C$68:$C$78,0)&gt;0,"O"),"X")</f>
        <v>X</v>
      </c>
      <c r="N970" s="8" t="str">
        <f t="shared" si="140"/>
        <v>X</v>
      </c>
      <c r="O970" s="2" t="str" cm="1">
        <f t="array" ref="O970">IF($O$7="N/A",$N970,INDEX($P970:$S970,$O$2))</f>
        <v>X</v>
      </c>
      <c r="P970" s="38"/>
      <c r="Q970" s="1" t="str">
        <f t="shared" si="141"/>
        <v>O</v>
      </c>
      <c r="R970" s="38"/>
      <c r="S970" s="38"/>
      <c r="T970" s="8" t="str">
        <f t="shared" si="139"/>
        <v>O</v>
      </c>
      <c r="U970" s="8" t="e">
        <f t="shared" si="142"/>
        <v>#VALUE!</v>
      </c>
      <c r="V970" s="8" t="e">
        <f t="shared" si="143"/>
        <v>#VALUE!</v>
      </c>
      <c r="X970" s="4" t="str">
        <f t="shared" ref="X970:X1033" si="145">IF(X$7="N/A", "", COUNTIF($D970:$E970, "*" &amp; X$7 &amp; "*"))</f>
        <v/>
      </c>
      <c r="Y970" s="4" t="str">
        <f t="shared" si="138"/>
        <v/>
      </c>
      <c r="Z970" s="4" t="str">
        <f t="shared" si="138"/>
        <v/>
      </c>
      <c r="AA970" s="4" t="str">
        <f t="shared" si="138"/>
        <v/>
      </c>
      <c r="AB970" s="4" t="str">
        <f t="shared" si="138"/>
        <v/>
      </c>
      <c r="AC970" s="4" t="str">
        <f t="shared" si="138"/>
        <v/>
      </c>
      <c r="AD970" s="4" t="str">
        <f t="shared" si="138"/>
        <v/>
      </c>
      <c r="AE970" s="4" t="str">
        <f t="shared" si="138"/>
        <v/>
      </c>
      <c r="AF970" s="4" t="str">
        <f t="shared" si="138"/>
        <v/>
      </c>
      <c r="AG970" s="4" t="str">
        <f t="shared" si="138"/>
        <v/>
      </c>
    </row>
    <row r="971" spans="1:33">
      <c r="A971" s="6">
        <f t="shared" si="144"/>
        <v>964</v>
      </c>
      <c r="B971" s="36">
        <f>TABLE!E965</f>
        <v>0</v>
      </c>
      <c r="C971" s="36">
        <f>TABLE!F965</f>
        <v>0</v>
      </c>
      <c r="D971" s="155">
        <f>TABLE!S965</f>
        <v>0</v>
      </c>
      <c r="E971" s="176" t="e">
        <f>INDEX(기업의이해[description],MATCH(B971,기업의이해[name],0))</f>
        <v>#N/A</v>
      </c>
      <c r="F971" s="179">
        <f>+TABLE!U965</f>
        <v>0</v>
      </c>
      <c r="G971" s="177" t="str">
        <f>TEXT(TABLE!R965,"0000-00-00")</f>
        <v>0000-00-00</v>
      </c>
      <c r="H971" s="59">
        <f>+TABLE!J965</f>
        <v>0</v>
      </c>
      <c r="I971" s="59">
        <f>+TABLE!K965</f>
        <v>0</v>
      </c>
      <c r="J971" s="59">
        <f>+TABLE!M965</f>
        <v>0</v>
      </c>
      <c r="K971" s="156">
        <f>+TABLE!P965</f>
        <v>0</v>
      </c>
      <c r="L971" s="156">
        <f>+TABLE!Q965</f>
        <v>0</v>
      </c>
      <c r="M971" s="138" t="str">
        <f>IFERROR(IF(MATCH($C971,'1. 개요'!$C$68:$C$78,0)&gt;0,"O"),"X")</f>
        <v>X</v>
      </c>
      <c r="N971" s="8" t="str">
        <f t="shared" si="140"/>
        <v>X</v>
      </c>
      <c r="O971" s="2" t="str" cm="1">
        <f t="array" ref="O971">IF($O$7="N/A",$N971,INDEX($P971:$S971,$O$2))</f>
        <v>X</v>
      </c>
      <c r="P971" s="38"/>
      <c r="Q971" s="1" t="str">
        <f t="shared" si="141"/>
        <v>O</v>
      </c>
      <c r="R971" s="38"/>
      <c r="S971" s="38"/>
      <c r="T971" s="8" t="str">
        <f t="shared" si="139"/>
        <v>O</v>
      </c>
      <c r="U971" s="8" t="e">
        <f t="shared" si="142"/>
        <v>#VALUE!</v>
      </c>
      <c r="V971" s="8" t="e">
        <f t="shared" si="143"/>
        <v>#VALUE!</v>
      </c>
      <c r="X971" s="4" t="str">
        <f t="shared" si="145"/>
        <v/>
      </c>
      <c r="Y971" s="4" t="str">
        <f t="shared" si="138"/>
        <v/>
      </c>
      <c r="Z971" s="4" t="str">
        <f t="shared" si="138"/>
        <v/>
      </c>
      <c r="AA971" s="4" t="str">
        <f t="shared" si="138"/>
        <v/>
      </c>
      <c r="AB971" s="4" t="str">
        <f t="shared" si="138"/>
        <v/>
      </c>
      <c r="AC971" s="4" t="str">
        <f t="shared" si="138"/>
        <v/>
      </c>
      <c r="AD971" s="4" t="str">
        <f t="shared" si="138"/>
        <v/>
      </c>
      <c r="AE971" s="4" t="str">
        <f t="shared" si="138"/>
        <v/>
      </c>
      <c r="AF971" s="4" t="str">
        <f t="shared" si="138"/>
        <v/>
      </c>
      <c r="AG971" s="4" t="str">
        <f t="shared" si="138"/>
        <v/>
      </c>
    </row>
    <row r="972" spans="1:33">
      <c r="A972" s="6">
        <f t="shared" si="144"/>
        <v>965</v>
      </c>
      <c r="B972" s="36">
        <f>TABLE!E966</f>
        <v>0</v>
      </c>
      <c r="C972" s="36">
        <f>TABLE!F966</f>
        <v>0</v>
      </c>
      <c r="D972" s="155">
        <f>TABLE!S966</f>
        <v>0</v>
      </c>
      <c r="E972" s="176" t="e">
        <f>INDEX(기업의이해[description],MATCH(B972,기업의이해[name],0))</f>
        <v>#N/A</v>
      </c>
      <c r="F972" s="179">
        <f>+TABLE!U966</f>
        <v>0</v>
      </c>
      <c r="G972" s="177" t="str">
        <f>TEXT(TABLE!R966,"0000-00-00")</f>
        <v>0000-00-00</v>
      </c>
      <c r="H972" s="59">
        <f>+TABLE!J966</f>
        <v>0</v>
      </c>
      <c r="I972" s="59">
        <f>+TABLE!K966</f>
        <v>0</v>
      </c>
      <c r="J972" s="59">
        <f>+TABLE!M966</f>
        <v>0</v>
      </c>
      <c r="K972" s="156">
        <f>+TABLE!P966</f>
        <v>0</v>
      </c>
      <c r="L972" s="156">
        <f>+TABLE!Q966</f>
        <v>0</v>
      </c>
      <c r="M972" s="138" t="str">
        <f>IFERROR(IF(MATCH($C972,'1. 개요'!$C$68:$C$78,0)&gt;0,"O"),"X")</f>
        <v>X</v>
      </c>
      <c r="N972" s="8" t="str">
        <f t="shared" si="140"/>
        <v>X</v>
      </c>
      <c r="O972" s="2" t="str" cm="1">
        <f t="array" ref="O972">IF($O$7="N/A",$N972,INDEX($P972:$S972,$O$2))</f>
        <v>X</v>
      </c>
      <c r="P972" s="38"/>
      <c r="Q972" s="1" t="str">
        <f t="shared" si="141"/>
        <v>O</v>
      </c>
      <c r="R972" s="38"/>
      <c r="S972" s="38"/>
      <c r="T972" s="8" t="str">
        <f t="shared" si="139"/>
        <v>O</v>
      </c>
      <c r="U972" s="8" t="e">
        <f t="shared" si="142"/>
        <v>#VALUE!</v>
      </c>
      <c r="V972" s="8" t="e">
        <f t="shared" si="143"/>
        <v>#VALUE!</v>
      </c>
      <c r="X972" s="4" t="str">
        <f t="shared" si="145"/>
        <v/>
      </c>
      <c r="Y972" s="4" t="str">
        <f t="shared" si="138"/>
        <v/>
      </c>
      <c r="Z972" s="4" t="str">
        <f t="shared" si="138"/>
        <v/>
      </c>
      <c r="AA972" s="4" t="str">
        <f t="shared" si="138"/>
        <v/>
      </c>
      <c r="AB972" s="4" t="str">
        <f t="shared" si="138"/>
        <v/>
      </c>
      <c r="AC972" s="4" t="str">
        <f t="shared" si="138"/>
        <v/>
      </c>
      <c r="AD972" s="4" t="str">
        <f t="shared" si="138"/>
        <v/>
      </c>
      <c r="AE972" s="4" t="str">
        <f t="shared" si="138"/>
        <v/>
      </c>
      <c r="AF972" s="4" t="str">
        <f t="shared" si="138"/>
        <v/>
      </c>
      <c r="AG972" s="4" t="str">
        <f t="shared" si="138"/>
        <v/>
      </c>
    </row>
    <row r="973" spans="1:33">
      <c r="A973" s="6">
        <f t="shared" si="144"/>
        <v>966</v>
      </c>
      <c r="B973" s="36">
        <f>TABLE!E967</f>
        <v>0</v>
      </c>
      <c r="C973" s="36">
        <f>TABLE!F967</f>
        <v>0</v>
      </c>
      <c r="D973" s="155">
        <f>TABLE!S967</f>
        <v>0</v>
      </c>
      <c r="E973" s="176" t="e">
        <f>INDEX(기업의이해[description],MATCH(B973,기업의이해[name],0))</f>
        <v>#N/A</v>
      </c>
      <c r="F973" s="179">
        <f>+TABLE!U967</f>
        <v>0</v>
      </c>
      <c r="G973" s="177" t="str">
        <f>TEXT(TABLE!R967,"0000-00-00")</f>
        <v>0000-00-00</v>
      </c>
      <c r="H973" s="59">
        <f>+TABLE!J967</f>
        <v>0</v>
      </c>
      <c r="I973" s="59">
        <f>+TABLE!K967</f>
        <v>0</v>
      </c>
      <c r="J973" s="59">
        <f>+TABLE!M967</f>
        <v>0</v>
      </c>
      <c r="K973" s="156">
        <f>+TABLE!P967</f>
        <v>0</v>
      </c>
      <c r="L973" s="156">
        <f>+TABLE!Q967</f>
        <v>0</v>
      </c>
      <c r="M973" s="138" t="str">
        <f>IFERROR(IF(MATCH($C973,'1. 개요'!$C$68:$C$78,0)&gt;0,"O"),"X")</f>
        <v>X</v>
      </c>
      <c r="N973" s="8" t="str">
        <f t="shared" si="140"/>
        <v>X</v>
      </c>
      <c r="O973" s="2" t="str" cm="1">
        <f t="array" ref="O973">IF($O$7="N/A",$N973,INDEX($P973:$S973,$O$2))</f>
        <v>X</v>
      </c>
      <c r="P973" s="38"/>
      <c r="Q973" s="1" t="str">
        <f t="shared" si="141"/>
        <v>O</v>
      </c>
      <c r="R973" s="38"/>
      <c r="S973" s="38"/>
      <c r="T973" s="8" t="str">
        <f t="shared" si="139"/>
        <v>O</v>
      </c>
      <c r="U973" s="8" t="e">
        <f t="shared" si="142"/>
        <v>#VALUE!</v>
      </c>
      <c r="V973" s="8" t="e">
        <f t="shared" si="143"/>
        <v>#VALUE!</v>
      </c>
      <c r="X973" s="4" t="str">
        <f t="shared" si="145"/>
        <v/>
      </c>
      <c r="Y973" s="4" t="str">
        <f t="shared" si="138"/>
        <v/>
      </c>
      <c r="Z973" s="4" t="str">
        <f t="shared" si="138"/>
        <v/>
      </c>
      <c r="AA973" s="4" t="str">
        <f t="shared" si="138"/>
        <v/>
      </c>
      <c r="AB973" s="4" t="str">
        <f t="shared" si="138"/>
        <v/>
      </c>
      <c r="AC973" s="4" t="str">
        <f t="shared" si="138"/>
        <v/>
      </c>
      <c r="AD973" s="4" t="str">
        <f t="shared" si="138"/>
        <v/>
      </c>
      <c r="AE973" s="4" t="str">
        <f t="shared" si="138"/>
        <v/>
      </c>
      <c r="AF973" s="4" t="str">
        <f t="shared" si="138"/>
        <v/>
      </c>
      <c r="AG973" s="4" t="str">
        <f t="shared" si="138"/>
        <v/>
      </c>
    </row>
    <row r="974" spans="1:33">
      <c r="A974" s="137">
        <f t="shared" si="144"/>
        <v>967</v>
      </c>
      <c r="B974" s="36">
        <f>TABLE!E968</f>
        <v>0</v>
      </c>
      <c r="C974" s="36">
        <f>TABLE!F968</f>
        <v>0</v>
      </c>
      <c r="D974" s="155">
        <f>TABLE!S968</f>
        <v>0</v>
      </c>
      <c r="E974" s="176" t="e">
        <f>INDEX(기업의이해[description],MATCH(B974,기업의이해[name],0))</f>
        <v>#N/A</v>
      </c>
      <c r="F974" s="179">
        <f>+TABLE!U968</f>
        <v>0</v>
      </c>
      <c r="G974" s="177" t="str">
        <f>TEXT(TABLE!R968,"0000-00-00")</f>
        <v>0000-00-00</v>
      </c>
      <c r="H974" s="59">
        <f>+TABLE!J968</f>
        <v>0</v>
      </c>
      <c r="I974" s="59">
        <f>+TABLE!K968</f>
        <v>0</v>
      </c>
      <c r="J974" s="59">
        <f>+TABLE!M968</f>
        <v>0</v>
      </c>
      <c r="K974" s="156">
        <f>+TABLE!P968</f>
        <v>0</v>
      </c>
      <c r="L974" s="156">
        <f>+TABLE!Q968</f>
        <v>0</v>
      </c>
      <c r="M974" s="138" t="str">
        <f>IFERROR(IF(MATCH($C974,'1. 개요'!$C$68:$C$78,0)&gt;0,"O"),"X")</f>
        <v>X</v>
      </c>
      <c r="N974" s="8" t="str">
        <f t="shared" si="140"/>
        <v>X</v>
      </c>
      <c r="O974" s="2" t="str" cm="1">
        <f t="array" ref="O974">IF($O$7="N/A",$N974,INDEX($P974:$S974,$O$2))</f>
        <v>X</v>
      </c>
      <c r="P974" s="38"/>
      <c r="Q974" s="1" t="str">
        <f t="shared" si="141"/>
        <v>O</v>
      </c>
      <c r="R974" s="38"/>
      <c r="S974" s="38"/>
      <c r="T974" s="8" t="str">
        <f t="shared" si="139"/>
        <v>O</v>
      </c>
      <c r="U974" s="8" t="e">
        <f t="shared" si="142"/>
        <v>#VALUE!</v>
      </c>
      <c r="V974" s="8" t="e">
        <f t="shared" si="143"/>
        <v>#VALUE!</v>
      </c>
      <c r="X974" s="4" t="str">
        <f t="shared" si="145"/>
        <v/>
      </c>
      <c r="Y974" s="4" t="str">
        <f t="shared" si="138"/>
        <v/>
      </c>
      <c r="Z974" s="4" t="str">
        <f t="shared" si="138"/>
        <v/>
      </c>
      <c r="AA974" s="4" t="str">
        <f t="shared" si="138"/>
        <v/>
      </c>
      <c r="AB974" s="4" t="str">
        <f t="shared" si="138"/>
        <v/>
      </c>
      <c r="AC974" s="4" t="str">
        <f t="shared" si="138"/>
        <v/>
      </c>
      <c r="AD974" s="4" t="str">
        <f t="shared" si="138"/>
        <v/>
      </c>
      <c r="AE974" s="4" t="str">
        <f t="shared" si="138"/>
        <v/>
      </c>
      <c r="AF974" s="4" t="str">
        <f t="shared" si="138"/>
        <v/>
      </c>
      <c r="AG974" s="4" t="str">
        <f t="shared" si="138"/>
        <v/>
      </c>
    </row>
    <row r="975" spans="1:33">
      <c r="A975" s="6">
        <f t="shared" si="144"/>
        <v>968</v>
      </c>
      <c r="B975" s="36">
        <f>TABLE!E969</f>
        <v>0</v>
      </c>
      <c r="C975" s="36">
        <f>TABLE!F969</f>
        <v>0</v>
      </c>
      <c r="D975" s="155">
        <f>TABLE!S969</f>
        <v>0</v>
      </c>
      <c r="E975" s="176" t="e">
        <f>INDEX(기업의이해[description],MATCH(B975,기업의이해[name],0))</f>
        <v>#N/A</v>
      </c>
      <c r="F975" s="179">
        <f>+TABLE!U969</f>
        <v>0</v>
      </c>
      <c r="G975" s="177" t="str">
        <f>TEXT(TABLE!R969,"0000-00-00")</f>
        <v>0000-00-00</v>
      </c>
      <c r="H975" s="59">
        <f>+TABLE!J969</f>
        <v>0</v>
      </c>
      <c r="I975" s="59">
        <f>+TABLE!K969</f>
        <v>0</v>
      </c>
      <c r="J975" s="59">
        <f>+TABLE!M969</f>
        <v>0</v>
      </c>
      <c r="K975" s="156">
        <f>+TABLE!P969</f>
        <v>0</v>
      </c>
      <c r="L975" s="156">
        <f>+TABLE!Q969</f>
        <v>0</v>
      </c>
      <c r="M975" s="138" t="str">
        <f>IFERROR(IF(MATCH($C975,'1. 개요'!$C$68:$C$78,0)&gt;0,"O"),"X")</f>
        <v>X</v>
      </c>
      <c r="N975" s="8" t="str">
        <f t="shared" si="140"/>
        <v>X</v>
      </c>
      <c r="O975" s="2" t="str" cm="1">
        <f t="array" ref="O975">IF($O$7="N/A",$N975,INDEX($P975:$S975,$O$2))</f>
        <v>X</v>
      </c>
      <c r="P975" s="38"/>
      <c r="Q975" s="1" t="str">
        <f t="shared" si="141"/>
        <v>O</v>
      </c>
      <c r="R975" s="38"/>
      <c r="S975" s="38"/>
      <c r="T975" s="8" t="str">
        <f t="shared" si="139"/>
        <v>O</v>
      </c>
      <c r="U975" s="8" t="e">
        <f t="shared" si="142"/>
        <v>#VALUE!</v>
      </c>
      <c r="V975" s="8" t="e">
        <f t="shared" si="143"/>
        <v>#VALUE!</v>
      </c>
      <c r="X975" s="4" t="str">
        <f t="shared" si="145"/>
        <v/>
      </c>
      <c r="Y975" s="4" t="str">
        <f t="shared" si="138"/>
        <v/>
      </c>
      <c r="Z975" s="4" t="str">
        <f t="shared" si="138"/>
        <v/>
      </c>
      <c r="AA975" s="4" t="str">
        <f t="shared" si="138"/>
        <v/>
      </c>
      <c r="AB975" s="4" t="str">
        <f t="shared" si="138"/>
        <v/>
      </c>
      <c r="AC975" s="4" t="str">
        <f t="shared" si="138"/>
        <v/>
      </c>
      <c r="AD975" s="4" t="str">
        <f t="shared" si="138"/>
        <v/>
      </c>
      <c r="AE975" s="4" t="str">
        <f t="shared" si="138"/>
        <v/>
      </c>
      <c r="AF975" s="4" t="str">
        <f t="shared" si="138"/>
        <v/>
      </c>
      <c r="AG975" s="4" t="str">
        <f t="shared" si="138"/>
        <v/>
      </c>
    </row>
    <row r="976" spans="1:33">
      <c r="A976" s="6">
        <f t="shared" si="144"/>
        <v>969</v>
      </c>
      <c r="B976" s="36">
        <f>TABLE!E970</f>
        <v>0</v>
      </c>
      <c r="C976" s="36">
        <f>TABLE!F970</f>
        <v>0</v>
      </c>
      <c r="D976" s="155">
        <f>TABLE!S970</f>
        <v>0</v>
      </c>
      <c r="E976" s="176" t="e">
        <f>INDEX(기업의이해[description],MATCH(B976,기업의이해[name],0))</f>
        <v>#N/A</v>
      </c>
      <c r="F976" s="179">
        <f>+TABLE!U970</f>
        <v>0</v>
      </c>
      <c r="G976" s="177" t="str">
        <f>TEXT(TABLE!R970,"0000-00-00")</f>
        <v>0000-00-00</v>
      </c>
      <c r="H976" s="59">
        <f>+TABLE!J970</f>
        <v>0</v>
      </c>
      <c r="I976" s="59">
        <f>+TABLE!K970</f>
        <v>0</v>
      </c>
      <c r="J976" s="59">
        <f>+TABLE!M970</f>
        <v>0</v>
      </c>
      <c r="K976" s="156">
        <f>+TABLE!P970</f>
        <v>0</v>
      </c>
      <c r="L976" s="156">
        <f>+TABLE!Q970</f>
        <v>0</v>
      </c>
      <c r="M976" s="138" t="str">
        <f>IFERROR(IF(MATCH($C976,'1. 개요'!$C$68:$C$78,0)&gt;0,"O"),"X")</f>
        <v>X</v>
      </c>
      <c r="N976" s="8" t="str">
        <f t="shared" si="140"/>
        <v>X</v>
      </c>
      <c r="O976" s="2" t="str" cm="1">
        <f t="array" ref="O976">IF($O$7="N/A",$N976,INDEX($P976:$S976,$O$2))</f>
        <v>X</v>
      </c>
      <c r="P976" s="38"/>
      <c r="Q976" s="1" t="str">
        <f t="shared" si="141"/>
        <v>O</v>
      </c>
      <c r="R976" s="38"/>
      <c r="S976" s="38"/>
      <c r="T976" s="8" t="str">
        <f t="shared" si="139"/>
        <v>O</v>
      </c>
      <c r="U976" s="8" t="e">
        <f t="shared" si="142"/>
        <v>#VALUE!</v>
      </c>
      <c r="V976" s="8" t="e">
        <f t="shared" si="143"/>
        <v>#VALUE!</v>
      </c>
      <c r="X976" s="4" t="str">
        <f t="shared" si="145"/>
        <v/>
      </c>
      <c r="Y976" s="4" t="str">
        <f t="shared" si="138"/>
        <v/>
      </c>
      <c r="Z976" s="4" t="str">
        <f t="shared" si="138"/>
        <v/>
      </c>
      <c r="AA976" s="4" t="str">
        <f t="shared" si="138"/>
        <v/>
      </c>
      <c r="AB976" s="4" t="str">
        <f t="shared" si="138"/>
        <v/>
      </c>
      <c r="AC976" s="4" t="str">
        <f t="shared" si="138"/>
        <v/>
      </c>
      <c r="AD976" s="4" t="str">
        <f t="shared" si="138"/>
        <v/>
      </c>
      <c r="AE976" s="4" t="str">
        <f t="shared" si="138"/>
        <v/>
      </c>
      <c r="AF976" s="4" t="str">
        <f t="shared" si="138"/>
        <v/>
      </c>
      <c r="AG976" s="4" t="str">
        <f t="shared" si="138"/>
        <v/>
      </c>
    </row>
    <row r="977" spans="1:33">
      <c r="A977" s="6">
        <f t="shared" si="144"/>
        <v>970</v>
      </c>
      <c r="B977" s="36">
        <f>TABLE!E971</f>
        <v>0</v>
      </c>
      <c r="C977" s="36">
        <f>TABLE!F971</f>
        <v>0</v>
      </c>
      <c r="D977" s="155">
        <f>TABLE!S971</f>
        <v>0</v>
      </c>
      <c r="E977" s="176" t="e">
        <f>INDEX(기업의이해[description],MATCH(B977,기업의이해[name],0))</f>
        <v>#N/A</v>
      </c>
      <c r="F977" s="179">
        <f>+TABLE!U971</f>
        <v>0</v>
      </c>
      <c r="G977" s="177" t="str">
        <f>TEXT(TABLE!R971,"0000-00-00")</f>
        <v>0000-00-00</v>
      </c>
      <c r="H977" s="59">
        <f>+TABLE!J971</f>
        <v>0</v>
      </c>
      <c r="I977" s="59">
        <f>+TABLE!K971</f>
        <v>0</v>
      </c>
      <c r="J977" s="59">
        <f>+TABLE!M971</f>
        <v>0</v>
      </c>
      <c r="K977" s="156">
        <f>+TABLE!P971</f>
        <v>0</v>
      </c>
      <c r="L977" s="156">
        <f>+TABLE!Q971</f>
        <v>0</v>
      </c>
      <c r="M977" s="138" t="str">
        <f>IFERROR(IF(MATCH($C977,'1. 개요'!$C$68:$C$78,0)&gt;0,"O"),"X")</f>
        <v>X</v>
      </c>
      <c r="N977" s="8" t="str">
        <f t="shared" si="140"/>
        <v>X</v>
      </c>
      <c r="O977" s="2" t="str" cm="1">
        <f t="array" ref="O977">IF($O$7="N/A",$N977,INDEX($P977:$S977,$O$2))</f>
        <v>X</v>
      </c>
      <c r="P977" s="38"/>
      <c r="Q977" s="1" t="str">
        <f t="shared" si="141"/>
        <v>O</v>
      </c>
      <c r="R977" s="38"/>
      <c r="S977" s="38"/>
      <c r="T977" s="8" t="str">
        <f t="shared" si="139"/>
        <v>O</v>
      </c>
      <c r="U977" s="8" t="e">
        <f t="shared" si="142"/>
        <v>#VALUE!</v>
      </c>
      <c r="V977" s="8" t="e">
        <f t="shared" si="143"/>
        <v>#VALUE!</v>
      </c>
      <c r="X977" s="4" t="str">
        <f t="shared" si="145"/>
        <v/>
      </c>
      <c r="Y977" s="4" t="str">
        <f t="shared" si="138"/>
        <v/>
      </c>
      <c r="Z977" s="4" t="str">
        <f t="shared" si="138"/>
        <v/>
      </c>
      <c r="AA977" s="4" t="str">
        <f t="shared" si="138"/>
        <v/>
      </c>
      <c r="AB977" s="4" t="str">
        <f t="shared" si="138"/>
        <v/>
      </c>
      <c r="AC977" s="4" t="str">
        <f t="shared" si="138"/>
        <v/>
      </c>
      <c r="AD977" s="4" t="str">
        <f t="shared" si="138"/>
        <v/>
      </c>
      <c r="AE977" s="4" t="str">
        <f t="shared" si="138"/>
        <v/>
      </c>
      <c r="AF977" s="4" t="str">
        <f t="shared" si="138"/>
        <v/>
      </c>
      <c r="AG977" s="4" t="str">
        <f t="shared" si="138"/>
        <v/>
      </c>
    </row>
    <row r="978" spans="1:33">
      <c r="A978" s="6">
        <f t="shared" si="144"/>
        <v>971</v>
      </c>
      <c r="B978" s="36">
        <f>TABLE!E972</f>
        <v>0</v>
      </c>
      <c r="C978" s="36">
        <f>TABLE!F972</f>
        <v>0</v>
      </c>
      <c r="D978" s="155">
        <f>TABLE!S972</f>
        <v>0</v>
      </c>
      <c r="E978" s="176" t="e">
        <f>INDEX(기업의이해[description],MATCH(B978,기업의이해[name],0))</f>
        <v>#N/A</v>
      </c>
      <c r="F978" s="179">
        <f>+TABLE!U972</f>
        <v>0</v>
      </c>
      <c r="G978" s="177" t="str">
        <f>TEXT(TABLE!R972,"0000-00-00")</f>
        <v>0000-00-00</v>
      </c>
      <c r="H978" s="59">
        <f>+TABLE!J972</f>
        <v>0</v>
      </c>
      <c r="I978" s="59">
        <f>+TABLE!K972</f>
        <v>0</v>
      </c>
      <c r="J978" s="59">
        <f>+TABLE!M972</f>
        <v>0</v>
      </c>
      <c r="K978" s="156">
        <f>+TABLE!P972</f>
        <v>0</v>
      </c>
      <c r="L978" s="156">
        <f>+TABLE!Q972</f>
        <v>0</v>
      </c>
      <c r="M978" s="138" t="str">
        <f>IFERROR(IF(MATCH($C978,'1. 개요'!$C$68:$C$78,0)&gt;0,"O"),"X")</f>
        <v>X</v>
      </c>
      <c r="N978" s="8" t="str">
        <f t="shared" si="140"/>
        <v>X</v>
      </c>
      <c r="O978" s="2" t="str" cm="1">
        <f t="array" ref="O978">IF($O$7="N/A",$N978,INDEX($P978:$S978,$O$2))</f>
        <v>X</v>
      </c>
      <c r="P978" s="38"/>
      <c r="Q978" s="1" t="str">
        <f t="shared" si="141"/>
        <v>O</v>
      </c>
      <c r="R978" s="38"/>
      <c r="S978" s="38"/>
      <c r="T978" s="8" t="str">
        <f t="shared" si="139"/>
        <v>O</v>
      </c>
      <c r="U978" s="8" t="e">
        <f t="shared" si="142"/>
        <v>#VALUE!</v>
      </c>
      <c r="V978" s="8" t="e">
        <f t="shared" si="143"/>
        <v>#VALUE!</v>
      </c>
      <c r="X978" s="4" t="str">
        <f t="shared" si="145"/>
        <v/>
      </c>
      <c r="Y978" s="4" t="str">
        <f t="shared" si="138"/>
        <v/>
      </c>
      <c r="Z978" s="4" t="str">
        <f t="shared" si="138"/>
        <v/>
      </c>
      <c r="AA978" s="4" t="str">
        <f t="shared" si="138"/>
        <v/>
      </c>
      <c r="AB978" s="4" t="str">
        <f t="shared" si="138"/>
        <v/>
      </c>
      <c r="AC978" s="4" t="str">
        <f t="shared" si="138"/>
        <v/>
      </c>
      <c r="AD978" s="4" t="str">
        <f t="shared" si="138"/>
        <v/>
      </c>
      <c r="AE978" s="4" t="str">
        <f t="shared" si="138"/>
        <v/>
      </c>
      <c r="AF978" s="4" t="str">
        <f t="shared" si="138"/>
        <v/>
      </c>
      <c r="AG978" s="4" t="str">
        <f t="shared" si="138"/>
        <v/>
      </c>
    </row>
    <row r="979" spans="1:33">
      <c r="A979" s="6">
        <f t="shared" si="144"/>
        <v>972</v>
      </c>
      <c r="B979" s="36">
        <f>TABLE!E973</f>
        <v>0</v>
      </c>
      <c r="C979" s="36">
        <f>TABLE!F973</f>
        <v>0</v>
      </c>
      <c r="D979" s="155">
        <f>TABLE!S973</f>
        <v>0</v>
      </c>
      <c r="E979" s="176" t="e">
        <f>INDEX(기업의이해[description],MATCH(B979,기업의이해[name],0))</f>
        <v>#N/A</v>
      </c>
      <c r="F979" s="179">
        <f>+TABLE!U973</f>
        <v>0</v>
      </c>
      <c r="G979" s="177" t="str">
        <f>TEXT(TABLE!R973,"0000-00-00")</f>
        <v>0000-00-00</v>
      </c>
      <c r="H979" s="59">
        <f>+TABLE!J973</f>
        <v>0</v>
      </c>
      <c r="I979" s="59">
        <f>+TABLE!K973</f>
        <v>0</v>
      </c>
      <c r="J979" s="59">
        <f>+TABLE!M973</f>
        <v>0</v>
      </c>
      <c r="K979" s="156">
        <f>+TABLE!P973</f>
        <v>0</v>
      </c>
      <c r="L979" s="156">
        <f>+TABLE!Q973</f>
        <v>0</v>
      </c>
      <c r="M979" s="138" t="str">
        <f>IFERROR(IF(MATCH($C979,'1. 개요'!$C$68:$C$78,0)&gt;0,"O"),"X")</f>
        <v>X</v>
      </c>
      <c r="N979" s="8" t="str">
        <f t="shared" si="140"/>
        <v>X</v>
      </c>
      <c r="O979" s="2" t="str" cm="1">
        <f t="array" ref="O979">IF($O$7="N/A",$N979,INDEX($P979:$S979,$O$2))</f>
        <v>X</v>
      </c>
      <c r="P979" s="38"/>
      <c r="Q979" s="1" t="str">
        <f t="shared" si="141"/>
        <v>O</v>
      </c>
      <c r="R979" s="38"/>
      <c r="S979" s="38"/>
      <c r="T979" s="8" t="str">
        <f t="shared" si="139"/>
        <v>O</v>
      </c>
      <c r="U979" s="8" t="e">
        <f t="shared" si="142"/>
        <v>#VALUE!</v>
      </c>
      <c r="V979" s="8" t="e">
        <f t="shared" si="143"/>
        <v>#VALUE!</v>
      </c>
      <c r="X979" s="4" t="str">
        <f t="shared" si="145"/>
        <v/>
      </c>
      <c r="Y979" s="4" t="str">
        <f t="shared" si="138"/>
        <v/>
      </c>
      <c r="Z979" s="4" t="str">
        <f t="shared" si="138"/>
        <v/>
      </c>
      <c r="AA979" s="4" t="str">
        <f t="shared" si="138"/>
        <v/>
      </c>
      <c r="AB979" s="4" t="str">
        <f t="shared" si="138"/>
        <v/>
      </c>
      <c r="AC979" s="4" t="str">
        <f t="shared" si="138"/>
        <v/>
      </c>
      <c r="AD979" s="4" t="str">
        <f t="shared" si="138"/>
        <v/>
      </c>
      <c r="AE979" s="4" t="str">
        <f t="shared" si="138"/>
        <v/>
      </c>
      <c r="AF979" s="4" t="str">
        <f t="shared" si="138"/>
        <v/>
      </c>
      <c r="AG979" s="4" t="str">
        <f t="shared" si="138"/>
        <v/>
      </c>
    </row>
    <row r="980" spans="1:33">
      <c r="A980" s="6">
        <f t="shared" si="144"/>
        <v>973</v>
      </c>
      <c r="B980" s="36">
        <f>TABLE!E974</f>
        <v>0</v>
      </c>
      <c r="C980" s="36">
        <f>TABLE!F974</f>
        <v>0</v>
      </c>
      <c r="D980" s="155">
        <f>TABLE!S974</f>
        <v>0</v>
      </c>
      <c r="E980" s="176" t="e">
        <f>INDEX(기업의이해[description],MATCH(B980,기업의이해[name],0))</f>
        <v>#N/A</v>
      </c>
      <c r="F980" s="179">
        <f>+TABLE!U974</f>
        <v>0</v>
      </c>
      <c r="G980" s="177" t="str">
        <f>TEXT(TABLE!R974,"0000-00-00")</f>
        <v>0000-00-00</v>
      </c>
      <c r="H980" s="59">
        <f>+TABLE!J974</f>
        <v>0</v>
      </c>
      <c r="I980" s="59">
        <f>+TABLE!K974</f>
        <v>0</v>
      </c>
      <c r="J980" s="59">
        <f>+TABLE!M974</f>
        <v>0</v>
      </c>
      <c r="K980" s="156">
        <f>+TABLE!P974</f>
        <v>0</v>
      </c>
      <c r="L980" s="156">
        <f>+TABLE!Q974</f>
        <v>0</v>
      </c>
      <c r="M980" s="138" t="str">
        <f>IFERROR(IF(MATCH($C980,'1. 개요'!$C$68:$C$78,0)&gt;0,"O"),"X")</f>
        <v>X</v>
      </c>
      <c r="N980" s="8" t="str">
        <f t="shared" si="140"/>
        <v>X</v>
      </c>
      <c r="O980" s="2" t="str" cm="1">
        <f t="array" ref="O980">IF($O$7="N/A",$N980,INDEX($P980:$S980,$O$2))</f>
        <v>X</v>
      </c>
      <c r="P980" s="38"/>
      <c r="Q980" s="1" t="str">
        <f t="shared" si="141"/>
        <v>O</v>
      </c>
      <c r="R980" s="38"/>
      <c r="S980" s="38"/>
      <c r="T980" s="8" t="str">
        <f t="shared" si="139"/>
        <v>O</v>
      </c>
      <c r="U980" s="8" t="e">
        <f t="shared" si="142"/>
        <v>#VALUE!</v>
      </c>
      <c r="V980" s="8" t="e">
        <f t="shared" si="143"/>
        <v>#VALUE!</v>
      </c>
      <c r="X980" s="4" t="str">
        <f t="shared" si="145"/>
        <v/>
      </c>
      <c r="Y980" s="4" t="str">
        <f t="shared" si="138"/>
        <v/>
      </c>
      <c r="Z980" s="4" t="str">
        <f t="shared" ref="Y980:AG1008" si="146">IF(Z$7="N/A", "", COUNTIF($D980:$E980, "*" &amp; Z$7 &amp; "*"))</f>
        <v/>
      </c>
      <c r="AA980" s="4" t="str">
        <f t="shared" si="146"/>
        <v/>
      </c>
      <c r="AB980" s="4" t="str">
        <f t="shared" si="146"/>
        <v/>
      </c>
      <c r="AC980" s="4" t="str">
        <f t="shared" si="146"/>
        <v/>
      </c>
      <c r="AD980" s="4" t="str">
        <f t="shared" si="146"/>
        <v/>
      </c>
      <c r="AE980" s="4" t="str">
        <f t="shared" si="146"/>
        <v/>
      </c>
      <c r="AF980" s="4" t="str">
        <f t="shared" si="146"/>
        <v/>
      </c>
      <c r="AG980" s="4" t="str">
        <f t="shared" si="146"/>
        <v/>
      </c>
    </row>
    <row r="981" spans="1:33">
      <c r="A981" s="6">
        <f t="shared" si="144"/>
        <v>974</v>
      </c>
      <c r="B981" s="36">
        <f>TABLE!E975</f>
        <v>0</v>
      </c>
      <c r="C981" s="36">
        <f>TABLE!F975</f>
        <v>0</v>
      </c>
      <c r="D981" s="155">
        <f>TABLE!S975</f>
        <v>0</v>
      </c>
      <c r="E981" s="176" t="e">
        <f>INDEX(기업의이해[description],MATCH(B981,기업의이해[name],0))</f>
        <v>#N/A</v>
      </c>
      <c r="F981" s="179">
        <f>+TABLE!U975</f>
        <v>0</v>
      </c>
      <c r="G981" s="177" t="str">
        <f>TEXT(TABLE!R975,"0000-00-00")</f>
        <v>0000-00-00</v>
      </c>
      <c r="H981" s="59">
        <f>+TABLE!J975</f>
        <v>0</v>
      </c>
      <c r="I981" s="59">
        <f>+TABLE!K975</f>
        <v>0</v>
      </c>
      <c r="J981" s="59">
        <f>+TABLE!M975</f>
        <v>0</v>
      </c>
      <c r="K981" s="156">
        <f>+TABLE!P975</f>
        <v>0</v>
      </c>
      <c r="L981" s="156">
        <f>+TABLE!Q975</f>
        <v>0</v>
      </c>
      <c r="M981" s="138" t="str">
        <f>IFERROR(IF(MATCH($C981,'1. 개요'!$C$68:$C$78,0)&gt;0,"O"),"X")</f>
        <v>X</v>
      </c>
      <c r="N981" s="8" t="str">
        <f t="shared" si="140"/>
        <v>X</v>
      </c>
      <c r="O981" s="2" t="str" cm="1">
        <f t="array" ref="O981">IF($O$7="N/A",$N981,INDEX($P981:$S981,$O$2))</f>
        <v>X</v>
      </c>
      <c r="P981" s="38"/>
      <c r="Q981" s="1" t="str">
        <f t="shared" si="141"/>
        <v>O</v>
      </c>
      <c r="R981" s="38"/>
      <c r="S981" s="38"/>
      <c r="T981" s="8" t="str">
        <f t="shared" si="139"/>
        <v>O</v>
      </c>
      <c r="U981" s="8" t="e">
        <f t="shared" si="142"/>
        <v>#VALUE!</v>
      </c>
      <c r="V981" s="8" t="e">
        <f t="shared" si="143"/>
        <v>#VALUE!</v>
      </c>
      <c r="X981" s="4" t="str">
        <f t="shared" si="145"/>
        <v/>
      </c>
      <c r="Y981" s="4" t="str">
        <f t="shared" si="146"/>
        <v/>
      </c>
      <c r="Z981" s="4" t="str">
        <f t="shared" si="146"/>
        <v/>
      </c>
      <c r="AA981" s="4" t="str">
        <f t="shared" si="146"/>
        <v/>
      </c>
      <c r="AB981" s="4" t="str">
        <f t="shared" si="146"/>
        <v/>
      </c>
      <c r="AC981" s="4" t="str">
        <f t="shared" si="146"/>
        <v/>
      </c>
      <c r="AD981" s="4" t="str">
        <f t="shared" si="146"/>
        <v/>
      </c>
      <c r="AE981" s="4" t="str">
        <f t="shared" si="146"/>
        <v/>
      </c>
      <c r="AF981" s="4" t="str">
        <f t="shared" si="146"/>
        <v/>
      </c>
      <c r="AG981" s="4" t="str">
        <f t="shared" si="146"/>
        <v/>
      </c>
    </row>
    <row r="982" spans="1:33">
      <c r="A982" s="137">
        <f t="shared" si="144"/>
        <v>975</v>
      </c>
      <c r="B982" s="36">
        <f>TABLE!E976</f>
        <v>0</v>
      </c>
      <c r="C982" s="36">
        <f>TABLE!F976</f>
        <v>0</v>
      </c>
      <c r="D982" s="155">
        <f>TABLE!S976</f>
        <v>0</v>
      </c>
      <c r="E982" s="176" t="e">
        <f>INDEX(기업의이해[description],MATCH(B982,기업의이해[name],0))</f>
        <v>#N/A</v>
      </c>
      <c r="F982" s="179">
        <f>+TABLE!U976</f>
        <v>0</v>
      </c>
      <c r="G982" s="177" t="str">
        <f>TEXT(TABLE!R976,"0000-00-00")</f>
        <v>0000-00-00</v>
      </c>
      <c r="H982" s="59">
        <f>+TABLE!J976</f>
        <v>0</v>
      </c>
      <c r="I982" s="59">
        <f>+TABLE!K976</f>
        <v>0</v>
      </c>
      <c r="J982" s="59">
        <f>+TABLE!M976</f>
        <v>0</v>
      </c>
      <c r="K982" s="156">
        <f>+TABLE!P976</f>
        <v>0</v>
      </c>
      <c r="L982" s="156">
        <f>+TABLE!Q976</f>
        <v>0</v>
      </c>
      <c r="M982" s="138" t="str">
        <f>IFERROR(IF(MATCH($C982,'1. 개요'!$C$68:$C$78,0)&gt;0,"O"),"X")</f>
        <v>X</v>
      </c>
      <c r="N982" s="8" t="str">
        <f t="shared" si="140"/>
        <v>X</v>
      </c>
      <c r="O982" s="2" t="str" cm="1">
        <f t="array" ref="O982">IF($O$7="N/A",$N982,INDEX($P982:$S982,$O$2))</f>
        <v>X</v>
      </c>
      <c r="P982" s="38"/>
      <c r="Q982" s="1" t="str">
        <f t="shared" si="141"/>
        <v>O</v>
      </c>
      <c r="R982" s="38"/>
      <c r="S982" s="38"/>
      <c r="T982" s="8" t="str">
        <f t="shared" si="139"/>
        <v>O</v>
      </c>
      <c r="U982" s="8" t="e">
        <f t="shared" si="142"/>
        <v>#VALUE!</v>
      </c>
      <c r="V982" s="8" t="e">
        <f t="shared" si="143"/>
        <v>#VALUE!</v>
      </c>
      <c r="X982" s="4" t="str">
        <f t="shared" si="145"/>
        <v/>
      </c>
      <c r="Y982" s="4" t="str">
        <f t="shared" si="146"/>
        <v/>
      </c>
      <c r="Z982" s="4" t="str">
        <f t="shared" si="146"/>
        <v/>
      </c>
      <c r="AA982" s="4" t="str">
        <f t="shared" si="146"/>
        <v/>
      </c>
      <c r="AB982" s="4" t="str">
        <f t="shared" si="146"/>
        <v/>
      </c>
      <c r="AC982" s="4" t="str">
        <f t="shared" si="146"/>
        <v/>
      </c>
      <c r="AD982" s="4" t="str">
        <f t="shared" si="146"/>
        <v/>
      </c>
      <c r="AE982" s="4" t="str">
        <f t="shared" si="146"/>
        <v/>
      </c>
      <c r="AF982" s="4" t="str">
        <f t="shared" si="146"/>
        <v/>
      </c>
      <c r="AG982" s="4" t="str">
        <f t="shared" si="146"/>
        <v/>
      </c>
    </row>
    <row r="983" spans="1:33">
      <c r="A983" s="6">
        <f t="shared" si="144"/>
        <v>976</v>
      </c>
      <c r="B983" s="36">
        <f>TABLE!E977</f>
        <v>0</v>
      </c>
      <c r="C983" s="36">
        <f>TABLE!F977</f>
        <v>0</v>
      </c>
      <c r="D983" s="155">
        <f>TABLE!S977</f>
        <v>0</v>
      </c>
      <c r="E983" s="176" t="e">
        <f>INDEX(기업의이해[description],MATCH(B983,기업의이해[name],0))</f>
        <v>#N/A</v>
      </c>
      <c r="F983" s="179">
        <f>+TABLE!U977</f>
        <v>0</v>
      </c>
      <c r="G983" s="177" t="str">
        <f>TEXT(TABLE!R977,"0000-00-00")</f>
        <v>0000-00-00</v>
      </c>
      <c r="H983" s="59">
        <f>+TABLE!J977</f>
        <v>0</v>
      </c>
      <c r="I983" s="59">
        <f>+TABLE!K977</f>
        <v>0</v>
      </c>
      <c r="J983" s="59">
        <f>+TABLE!M977</f>
        <v>0</v>
      </c>
      <c r="K983" s="156">
        <f>+TABLE!P977</f>
        <v>0</v>
      </c>
      <c r="L983" s="156">
        <f>+TABLE!Q977</f>
        <v>0</v>
      </c>
      <c r="M983" s="138" t="str">
        <f>IFERROR(IF(MATCH($C983,'1. 개요'!$C$68:$C$78,0)&gt;0,"O"),"X")</f>
        <v>X</v>
      </c>
      <c r="N983" s="8" t="str">
        <f t="shared" si="140"/>
        <v>X</v>
      </c>
      <c r="O983" s="2" t="str" cm="1">
        <f t="array" ref="O983">IF($O$7="N/A",$N983,INDEX($P983:$S983,$O$2))</f>
        <v>X</v>
      </c>
      <c r="P983" s="38"/>
      <c r="Q983" s="1" t="str">
        <f t="shared" si="141"/>
        <v>O</v>
      </c>
      <c r="R983" s="38"/>
      <c r="S983" s="38"/>
      <c r="T983" s="8" t="str">
        <f t="shared" si="139"/>
        <v>O</v>
      </c>
      <c r="U983" s="8" t="e">
        <f t="shared" si="142"/>
        <v>#VALUE!</v>
      </c>
      <c r="V983" s="8" t="e">
        <f t="shared" si="143"/>
        <v>#VALUE!</v>
      </c>
      <c r="X983" s="4" t="str">
        <f t="shared" si="145"/>
        <v/>
      </c>
      <c r="Y983" s="4" t="str">
        <f t="shared" si="146"/>
        <v/>
      </c>
      <c r="Z983" s="4" t="str">
        <f t="shared" si="146"/>
        <v/>
      </c>
      <c r="AA983" s="4" t="str">
        <f t="shared" si="146"/>
        <v/>
      </c>
      <c r="AB983" s="4" t="str">
        <f t="shared" si="146"/>
        <v/>
      </c>
      <c r="AC983" s="4" t="str">
        <f t="shared" si="146"/>
        <v/>
      </c>
      <c r="AD983" s="4" t="str">
        <f t="shared" si="146"/>
        <v/>
      </c>
      <c r="AE983" s="4" t="str">
        <f t="shared" si="146"/>
        <v/>
      </c>
      <c r="AF983" s="4" t="str">
        <f t="shared" si="146"/>
        <v/>
      </c>
      <c r="AG983" s="4" t="str">
        <f t="shared" si="146"/>
        <v/>
      </c>
    </row>
    <row r="984" spans="1:33">
      <c r="A984" s="137">
        <f t="shared" si="144"/>
        <v>977</v>
      </c>
      <c r="B984" s="36">
        <f>TABLE!E978</f>
        <v>0</v>
      </c>
      <c r="C984" s="36">
        <f>TABLE!F978</f>
        <v>0</v>
      </c>
      <c r="D984" s="155">
        <f>TABLE!S978</f>
        <v>0</v>
      </c>
      <c r="E984" s="176" t="e">
        <f>INDEX(기업의이해[description],MATCH(B984,기업의이해[name],0))</f>
        <v>#N/A</v>
      </c>
      <c r="F984" s="179">
        <f>+TABLE!U978</f>
        <v>0</v>
      </c>
      <c r="G984" s="177" t="str">
        <f>TEXT(TABLE!R978,"0000-00-00")</f>
        <v>0000-00-00</v>
      </c>
      <c r="H984" s="59">
        <f>+TABLE!J978</f>
        <v>0</v>
      </c>
      <c r="I984" s="59">
        <f>+TABLE!K978</f>
        <v>0</v>
      </c>
      <c r="J984" s="59">
        <f>+TABLE!M978</f>
        <v>0</v>
      </c>
      <c r="K984" s="156">
        <f>+TABLE!P978</f>
        <v>0</v>
      </c>
      <c r="L984" s="156">
        <f>+TABLE!Q978</f>
        <v>0</v>
      </c>
      <c r="M984" s="138" t="str">
        <f>IFERROR(IF(MATCH($C984,'1. 개요'!$C$68:$C$78,0)&gt;0,"O"),"X")</f>
        <v>X</v>
      </c>
      <c r="N984" s="8" t="str">
        <f t="shared" si="140"/>
        <v>X</v>
      </c>
      <c r="O984" s="2" t="str" cm="1">
        <f t="array" ref="O984">IF($O$7="N/A",$N984,INDEX($P984:$S984,$O$2))</f>
        <v>X</v>
      </c>
      <c r="P984" s="38"/>
      <c r="Q984" s="1" t="str">
        <f t="shared" si="141"/>
        <v>O</v>
      </c>
      <c r="R984" s="38"/>
      <c r="S984" s="38"/>
      <c r="T984" s="8" t="str">
        <f t="shared" si="139"/>
        <v>O</v>
      </c>
      <c r="U984" s="8" t="e">
        <f t="shared" si="142"/>
        <v>#VALUE!</v>
      </c>
      <c r="V984" s="8" t="e">
        <f t="shared" si="143"/>
        <v>#VALUE!</v>
      </c>
      <c r="X984" s="4" t="str">
        <f t="shared" si="145"/>
        <v/>
      </c>
      <c r="Y984" s="4" t="str">
        <f t="shared" si="146"/>
        <v/>
      </c>
      <c r="Z984" s="4" t="str">
        <f t="shared" si="146"/>
        <v/>
      </c>
      <c r="AA984" s="4" t="str">
        <f t="shared" si="146"/>
        <v/>
      </c>
      <c r="AB984" s="4" t="str">
        <f t="shared" si="146"/>
        <v/>
      </c>
      <c r="AC984" s="4" t="str">
        <f t="shared" si="146"/>
        <v/>
      </c>
      <c r="AD984" s="4" t="str">
        <f t="shared" si="146"/>
        <v/>
      </c>
      <c r="AE984" s="4" t="str">
        <f t="shared" si="146"/>
        <v/>
      </c>
      <c r="AF984" s="4" t="str">
        <f t="shared" si="146"/>
        <v/>
      </c>
      <c r="AG984" s="4" t="str">
        <f t="shared" si="146"/>
        <v/>
      </c>
    </row>
    <row r="985" spans="1:33">
      <c r="A985" s="6">
        <f t="shared" si="144"/>
        <v>978</v>
      </c>
      <c r="B985" s="36">
        <f>TABLE!E979</f>
        <v>0</v>
      </c>
      <c r="C985" s="36">
        <f>TABLE!F979</f>
        <v>0</v>
      </c>
      <c r="D985" s="155">
        <f>TABLE!S979</f>
        <v>0</v>
      </c>
      <c r="E985" s="176" t="e">
        <f>INDEX(기업의이해[description],MATCH(B985,기업의이해[name],0))</f>
        <v>#N/A</v>
      </c>
      <c r="F985" s="179">
        <f>+TABLE!U979</f>
        <v>0</v>
      </c>
      <c r="G985" s="177" t="str">
        <f>TEXT(TABLE!R979,"0000-00-00")</f>
        <v>0000-00-00</v>
      </c>
      <c r="H985" s="59">
        <f>+TABLE!J979</f>
        <v>0</v>
      </c>
      <c r="I985" s="59">
        <f>+TABLE!K979</f>
        <v>0</v>
      </c>
      <c r="J985" s="59">
        <f>+TABLE!M979</f>
        <v>0</v>
      </c>
      <c r="K985" s="156">
        <f>+TABLE!P979</f>
        <v>0</v>
      </c>
      <c r="L985" s="156">
        <f>+TABLE!Q979</f>
        <v>0</v>
      </c>
      <c r="M985" s="138" t="str">
        <f>IFERROR(IF(MATCH($C985,'1. 개요'!$C$68:$C$78,0)&gt;0,"O"),"X")</f>
        <v>X</v>
      </c>
      <c r="N985" s="8" t="str">
        <f t="shared" si="140"/>
        <v>X</v>
      </c>
      <c r="O985" s="2" t="str" cm="1">
        <f t="array" ref="O985">IF($O$7="N/A",$N985,INDEX($P985:$S985,$O$2))</f>
        <v>X</v>
      </c>
      <c r="P985" s="38"/>
      <c r="Q985" s="1" t="str">
        <f t="shared" si="141"/>
        <v>O</v>
      </c>
      <c r="R985" s="38"/>
      <c r="S985" s="38"/>
      <c r="T985" s="8" t="str">
        <f t="shared" si="139"/>
        <v>O</v>
      </c>
      <c r="U985" s="8" t="e">
        <f t="shared" si="142"/>
        <v>#VALUE!</v>
      </c>
      <c r="V985" s="8" t="e">
        <f t="shared" si="143"/>
        <v>#VALUE!</v>
      </c>
      <c r="X985" s="4" t="str">
        <f t="shared" si="145"/>
        <v/>
      </c>
      <c r="Y985" s="4" t="str">
        <f t="shared" si="146"/>
        <v/>
      </c>
      <c r="Z985" s="4" t="str">
        <f t="shared" si="146"/>
        <v/>
      </c>
      <c r="AA985" s="4" t="str">
        <f t="shared" si="146"/>
        <v/>
      </c>
      <c r="AB985" s="4" t="str">
        <f t="shared" si="146"/>
        <v/>
      </c>
      <c r="AC985" s="4" t="str">
        <f t="shared" si="146"/>
        <v/>
      </c>
      <c r="AD985" s="4" t="str">
        <f t="shared" si="146"/>
        <v/>
      </c>
      <c r="AE985" s="4" t="str">
        <f t="shared" si="146"/>
        <v/>
      </c>
      <c r="AF985" s="4" t="str">
        <f t="shared" si="146"/>
        <v/>
      </c>
      <c r="AG985" s="4" t="str">
        <f t="shared" si="146"/>
        <v/>
      </c>
    </row>
    <row r="986" spans="1:33">
      <c r="A986" s="6">
        <f t="shared" si="144"/>
        <v>979</v>
      </c>
      <c r="B986" s="36">
        <f>TABLE!E980</f>
        <v>0</v>
      </c>
      <c r="C986" s="36">
        <f>TABLE!F980</f>
        <v>0</v>
      </c>
      <c r="D986" s="155">
        <f>TABLE!S980</f>
        <v>0</v>
      </c>
      <c r="E986" s="176" t="e">
        <f>INDEX(기업의이해[description],MATCH(B986,기업의이해[name],0))</f>
        <v>#N/A</v>
      </c>
      <c r="F986" s="179">
        <f>+TABLE!U980</f>
        <v>0</v>
      </c>
      <c r="G986" s="177" t="str">
        <f>TEXT(TABLE!R980,"0000-00-00")</f>
        <v>0000-00-00</v>
      </c>
      <c r="H986" s="59">
        <f>+TABLE!J980</f>
        <v>0</v>
      </c>
      <c r="I986" s="59">
        <f>+TABLE!K980</f>
        <v>0</v>
      </c>
      <c r="J986" s="59">
        <f>+TABLE!M980</f>
        <v>0</v>
      </c>
      <c r="K986" s="156">
        <f>+TABLE!P980</f>
        <v>0</v>
      </c>
      <c r="L986" s="156">
        <f>+TABLE!Q980</f>
        <v>0</v>
      </c>
      <c r="M986" s="138" t="str">
        <f>IFERROR(IF(MATCH($C986,'1. 개요'!$C$68:$C$78,0)&gt;0,"O"),"X")</f>
        <v>X</v>
      </c>
      <c r="N986" s="8" t="str">
        <f t="shared" si="140"/>
        <v>X</v>
      </c>
      <c r="O986" s="2" t="str" cm="1">
        <f t="array" ref="O986">IF($O$7="N/A",$N986,INDEX($P986:$S986,$O$2))</f>
        <v>X</v>
      </c>
      <c r="P986" s="38"/>
      <c r="Q986" s="1" t="str">
        <f t="shared" si="141"/>
        <v>O</v>
      </c>
      <c r="R986" s="38"/>
      <c r="S986" s="38"/>
      <c r="T986" s="8" t="str">
        <f t="shared" si="139"/>
        <v>O</v>
      </c>
      <c r="U986" s="8" t="e">
        <f t="shared" si="142"/>
        <v>#VALUE!</v>
      </c>
      <c r="V986" s="8" t="e">
        <f t="shared" si="143"/>
        <v>#VALUE!</v>
      </c>
      <c r="X986" s="4" t="str">
        <f t="shared" si="145"/>
        <v/>
      </c>
      <c r="Y986" s="4" t="str">
        <f t="shared" si="146"/>
        <v/>
      </c>
      <c r="Z986" s="4" t="str">
        <f t="shared" si="146"/>
        <v/>
      </c>
      <c r="AA986" s="4" t="str">
        <f t="shared" si="146"/>
        <v/>
      </c>
      <c r="AB986" s="4" t="str">
        <f t="shared" si="146"/>
        <v/>
      </c>
      <c r="AC986" s="4" t="str">
        <f t="shared" si="146"/>
        <v/>
      </c>
      <c r="AD986" s="4" t="str">
        <f t="shared" si="146"/>
        <v/>
      </c>
      <c r="AE986" s="4" t="str">
        <f t="shared" si="146"/>
        <v/>
      </c>
      <c r="AF986" s="4" t="str">
        <f t="shared" si="146"/>
        <v/>
      </c>
      <c r="AG986" s="4" t="str">
        <f t="shared" si="146"/>
        <v/>
      </c>
    </row>
    <row r="987" spans="1:33">
      <c r="A987" s="6">
        <f t="shared" si="144"/>
        <v>980</v>
      </c>
      <c r="B987" s="36">
        <f>TABLE!E981</f>
        <v>0</v>
      </c>
      <c r="C987" s="36">
        <f>TABLE!F981</f>
        <v>0</v>
      </c>
      <c r="D987" s="155">
        <f>TABLE!S981</f>
        <v>0</v>
      </c>
      <c r="E987" s="176" t="e">
        <f>INDEX(기업의이해[description],MATCH(B987,기업의이해[name],0))</f>
        <v>#N/A</v>
      </c>
      <c r="F987" s="179">
        <f>+TABLE!U981</f>
        <v>0</v>
      </c>
      <c r="G987" s="177" t="str">
        <f>TEXT(TABLE!R981,"0000-00-00")</f>
        <v>0000-00-00</v>
      </c>
      <c r="H987" s="59">
        <f>+TABLE!J981</f>
        <v>0</v>
      </c>
      <c r="I987" s="59">
        <f>+TABLE!K981</f>
        <v>0</v>
      </c>
      <c r="J987" s="59">
        <f>+TABLE!M981</f>
        <v>0</v>
      </c>
      <c r="K987" s="156">
        <f>+TABLE!P981</f>
        <v>0</v>
      </c>
      <c r="L987" s="156">
        <f>+TABLE!Q981</f>
        <v>0</v>
      </c>
      <c r="M987" s="138" t="str">
        <f>IFERROR(IF(MATCH($C987,'1. 개요'!$C$68:$C$78,0)&gt;0,"O"),"X")</f>
        <v>X</v>
      </c>
      <c r="N987" s="8" t="str">
        <f t="shared" si="140"/>
        <v>X</v>
      </c>
      <c r="O987" s="2" t="str" cm="1">
        <f t="array" ref="O987">IF($O$7="N/A",$N987,INDEX($P987:$S987,$O$2))</f>
        <v>X</v>
      </c>
      <c r="P987" s="38"/>
      <c r="Q987" s="1" t="str">
        <f t="shared" si="141"/>
        <v>O</v>
      </c>
      <c r="R987" s="38"/>
      <c r="S987" s="38"/>
      <c r="T987" s="8" t="str">
        <f t="shared" si="139"/>
        <v>O</v>
      </c>
      <c r="U987" s="8" t="e">
        <f t="shared" si="142"/>
        <v>#VALUE!</v>
      </c>
      <c r="V987" s="8" t="e">
        <f t="shared" si="143"/>
        <v>#VALUE!</v>
      </c>
      <c r="X987" s="4" t="str">
        <f t="shared" si="145"/>
        <v/>
      </c>
      <c r="Y987" s="4" t="str">
        <f t="shared" si="146"/>
        <v/>
      </c>
      <c r="Z987" s="4" t="str">
        <f t="shared" si="146"/>
        <v/>
      </c>
      <c r="AA987" s="4" t="str">
        <f t="shared" si="146"/>
        <v/>
      </c>
      <c r="AB987" s="4" t="str">
        <f t="shared" si="146"/>
        <v/>
      </c>
      <c r="AC987" s="4" t="str">
        <f t="shared" si="146"/>
        <v/>
      </c>
      <c r="AD987" s="4" t="str">
        <f t="shared" si="146"/>
        <v/>
      </c>
      <c r="AE987" s="4" t="str">
        <f t="shared" si="146"/>
        <v/>
      </c>
      <c r="AF987" s="4" t="str">
        <f t="shared" si="146"/>
        <v/>
      </c>
      <c r="AG987" s="4" t="str">
        <f t="shared" si="146"/>
        <v/>
      </c>
    </row>
    <row r="988" spans="1:33">
      <c r="A988" s="6">
        <f t="shared" si="144"/>
        <v>981</v>
      </c>
      <c r="B988" s="36">
        <f>TABLE!E982</f>
        <v>0</v>
      </c>
      <c r="C988" s="36">
        <f>TABLE!F982</f>
        <v>0</v>
      </c>
      <c r="D988" s="155">
        <f>TABLE!S982</f>
        <v>0</v>
      </c>
      <c r="E988" s="176" t="e">
        <f>INDEX(기업의이해[description],MATCH(B988,기업의이해[name],0))</f>
        <v>#N/A</v>
      </c>
      <c r="F988" s="179">
        <f>+TABLE!U982</f>
        <v>0</v>
      </c>
      <c r="G988" s="177" t="str">
        <f>TEXT(TABLE!R982,"0000-00-00")</f>
        <v>0000-00-00</v>
      </c>
      <c r="H988" s="59">
        <f>+TABLE!J982</f>
        <v>0</v>
      </c>
      <c r="I988" s="59">
        <f>+TABLE!K982</f>
        <v>0</v>
      </c>
      <c r="J988" s="59">
        <f>+TABLE!M982</f>
        <v>0</v>
      </c>
      <c r="K988" s="156">
        <f>+TABLE!P982</f>
        <v>0</v>
      </c>
      <c r="L988" s="156">
        <f>+TABLE!Q982</f>
        <v>0</v>
      </c>
      <c r="M988" s="138" t="str">
        <f>IFERROR(IF(MATCH($C988,'1. 개요'!$C$68:$C$78,0)&gt;0,"O"),"X")</f>
        <v>X</v>
      </c>
      <c r="N988" s="8" t="str">
        <f t="shared" si="140"/>
        <v>X</v>
      </c>
      <c r="O988" s="2" t="str" cm="1">
        <f t="array" ref="O988">IF($O$7="N/A",$N988,INDEX($P988:$S988,$O$2))</f>
        <v>X</v>
      </c>
      <c r="P988" s="38"/>
      <c r="Q988" s="1" t="str">
        <f t="shared" si="141"/>
        <v>O</v>
      </c>
      <c r="R988" s="38"/>
      <c r="S988" s="38"/>
      <c r="T988" s="8" t="str">
        <f t="shared" si="139"/>
        <v>O</v>
      </c>
      <c r="U988" s="8" t="e">
        <f t="shared" si="142"/>
        <v>#VALUE!</v>
      </c>
      <c r="V988" s="8" t="e">
        <f t="shared" si="143"/>
        <v>#VALUE!</v>
      </c>
      <c r="X988" s="4" t="str">
        <f t="shared" si="145"/>
        <v/>
      </c>
      <c r="Y988" s="4" t="str">
        <f t="shared" si="146"/>
        <v/>
      </c>
      <c r="Z988" s="4" t="str">
        <f t="shared" si="146"/>
        <v/>
      </c>
      <c r="AA988" s="4" t="str">
        <f t="shared" si="146"/>
        <v/>
      </c>
      <c r="AB988" s="4" t="str">
        <f t="shared" si="146"/>
        <v/>
      </c>
      <c r="AC988" s="4" t="str">
        <f t="shared" si="146"/>
        <v/>
      </c>
      <c r="AD988" s="4" t="str">
        <f t="shared" si="146"/>
        <v/>
      </c>
      <c r="AE988" s="4" t="str">
        <f t="shared" si="146"/>
        <v/>
      </c>
      <c r="AF988" s="4" t="str">
        <f t="shared" si="146"/>
        <v/>
      </c>
      <c r="AG988" s="4" t="str">
        <f t="shared" si="146"/>
        <v/>
      </c>
    </row>
    <row r="989" spans="1:33">
      <c r="A989" s="137">
        <f t="shared" si="144"/>
        <v>982</v>
      </c>
      <c r="B989" s="36">
        <f>TABLE!E983</f>
        <v>0</v>
      </c>
      <c r="C989" s="36">
        <f>TABLE!F983</f>
        <v>0</v>
      </c>
      <c r="D989" s="155">
        <f>TABLE!S983</f>
        <v>0</v>
      </c>
      <c r="E989" s="176" t="e">
        <f>INDEX(기업의이해[description],MATCH(B989,기업의이해[name],0))</f>
        <v>#N/A</v>
      </c>
      <c r="F989" s="179">
        <f>+TABLE!U983</f>
        <v>0</v>
      </c>
      <c r="G989" s="177" t="str">
        <f>TEXT(TABLE!R983,"0000-00-00")</f>
        <v>0000-00-00</v>
      </c>
      <c r="H989" s="59">
        <f>+TABLE!J983</f>
        <v>0</v>
      </c>
      <c r="I989" s="59">
        <f>+TABLE!K983</f>
        <v>0</v>
      </c>
      <c r="J989" s="59">
        <f>+TABLE!M983</f>
        <v>0</v>
      </c>
      <c r="K989" s="156">
        <f>+TABLE!P983</f>
        <v>0</v>
      </c>
      <c r="L989" s="156">
        <f>+TABLE!Q983</f>
        <v>0</v>
      </c>
      <c r="M989" s="138" t="str">
        <f>IFERROR(IF(MATCH($C989,'1. 개요'!$C$68:$C$78,0)&gt;0,"O"),"X")</f>
        <v>X</v>
      </c>
      <c r="N989" s="8" t="str">
        <f t="shared" si="140"/>
        <v>X</v>
      </c>
      <c r="O989" s="2" t="str" cm="1">
        <f t="array" ref="O989">IF($O$7="N/A",$N989,INDEX($P989:$S989,$O$2))</f>
        <v>X</v>
      </c>
      <c r="P989" s="38"/>
      <c r="Q989" s="1" t="str">
        <f t="shared" si="141"/>
        <v>O</v>
      </c>
      <c r="R989" s="38"/>
      <c r="S989" s="38"/>
      <c r="T989" s="8" t="str">
        <f t="shared" si="139"/>
        <v>O</v>
      </c>
      <c r="U989" s="8" t="e">
        <f t="shared" si="142"/>
        <v>#VALUE!</v>
      </c>
      <c r="V989" s="8" t="e">
        <f t="shared" si="143"/>
        <v>#VALUE!</v>
      </c>
      <c r="X989" s="4" t="str">
        <f t="shared" si="145"/>
        <v/>
      </c>
      <c r="Y989" s="4" t="str">
        <f t="shared" si="146"/>
        <v/>
      </c>
      <c r="Z989" s="4" t="str">
        <f t="shared" si="146"/>
        <v/>
      </c>
      <c r="AA989" s="4" t="str">
        <f t="shared" si="146"/>
        <v/>
      </c>
      <c r="AB989" s="4" t="str">
        <f t="shared" si="146"/>
        <v/>
      </c>
      <c r="AC989" s="4" t="str">
        <f t="shared" si="146"/>
        <v/>
      </c>
      <c r="AD989" s="4" t="str">
        <f t="shared" si="146"/>
        <v/>
      </c>
      <c r="AE989" s="4" t="str">
        <f t="shared" si="146"/>
        <v/>
      </c>
      <c r="AF989" s="4" t="str">
        <f t="shared" si="146"/>
        <v/>
      </c>
      <c r="AG989" s="4" t="str">
        <f t="shared" si="146"/>
        <v/>
      </c>
    </row>
    <row r="990" spans="1:33">
      <c r="A990" s="6">
        <f t="shared" si="144"/>
        <v>983</v>
      </c>
      <c r="B990" s="36">
        <f>TABLE!E984</f>
        <v>0</v>
      </c>
      <c r="C990" s="36">
        <f>TABLE!F984</f>
        <v>0</v>
      </c>
      <c r="D990" s="155">
        <f>TABLE!S984</f>
        <v>0</v>
      </c>
      <c r="E990" s="176" t="e">
        <f>INDEX(기업의이해[description],MATCH(B990,기업의이해[name],0))</f>
        <v>#N/A</v>
      </c>
      <c r="F990" s="179">
        <f>+TABLE!U984</f>
        <v>0</v>
      </c>
      <c r="G990" s="177" t="str">
        <f>TEXT(TABLE!R984,"0000-00-00")</f>
        <v>0000-00-00</v>
      </c>
      <c r="H990" s="59">
        <f>+TABLE!J984</f>
        <v>0</v>
      </c>
      <c r="I990" s="59">
        <f>+TABLE!K984</f>
        <v>0</v>
      </c>
      <c r="J990" s="59">
        <f>+TABLE!M984</f>
        <v>0</v>
      </c>
      <c r="K990" s="156">
        <f>+TABLE!P984</f>
        <v>0</v>
      </c>
      <c r="L990" s="156">
        <f>+TABLE!Q984</f>
        <v>0</v>
      </c>
      <c r="M990" s="138" t="str">
        <f>IFERROR(IF(MATCH($C990,'1. 개요'!$C$68:$C$78,0)&gt;0,"O"),"X")</f>
        <v>X</v>
      </c>
      <c r="N990" s="8" t="str">
        <f t="shared" si="140"/>
        <v>X</v>
      </c>
      <c r="O990" s="2" t="str" cm="1">
        <f t="array" ref="O990">IF($O$7="N/A",$N990,INDEX($P990:$S990,$O$2))</f>
        <v>X</v>
      </c>
      <c r="P990" s="38"/>
      <c r="Q990" s="1" t="str">
        <f t="shared" si="141"/>
        <v>O</v>
      </c>
      <c r="R990" s="38"/>
      <c r="S990" s="38"/>
      <c r="T990" s="8" t="str">
        <f t="shared" si="139"/>
        <v>O</v>
      </c>
      <c r="U990" s="8" t="e">
        <f t="shared" si="142"/>
        <v>#VALUE!</v>
      </c>
      <c r="V990" s="8" t="e">
        <f t="shared" si="143"/>
        <v>#VALUE!</v>
      </c>
      <c r="X990" s="4" t="str">
        <f t="shared" si="145"/>
        <v/>
      </c>
      <c r="Y990" s="4" t="str">
        <f t="shared" si="146"/>
        <v/>
      </c>
      <c r="Z990" s="4" t="str">
        <f t="shared" si="146"/>
        <v/>
      </c>
      <c r="AA990" s="4" t="str">
        <f t="shared" si="146"/>
        <v/>
      </c>
      <c r="AB990" s="4" t="str">
        <f t="shared" si="146"/>
        <v/>
      </c>
      <c r="AC990" s="4" t="str">
        <f t="shared" si="146"/>
        <v/>
      </c>
      <c r="AD990" s="4" t="str">
        <f t="shared" si="146"/>
        <v/>
      </c>
      <c r="AE990" s="4" t="str">
        <f t="shared" si="146"/>
        <v/>
      </c>
      <c r="AF990" s="4" t="str">
        <f t="shared" si="146"/>
        <v/>
      </c>
      <c r="AG990" s="4" t="str">
        <f t="shared" si="146"/>
        <v/>
      </c>
    </row>
    <row r="991" spans="1:33">
      <c r="A991" s="6">
        <f t="shared" si="144"/>
        <v>984</v>
      </c>
      <c r="B991" s="36">
        <f>TABLE!E985</f>
        <v>0</v>
      </c>
      <c r="C991" s="36">
        <f>TABLE!F985</f>
        <v>0</v>
      </c>
      <c r="D991" s="155">
        <f>TABLE!S985</f>
        <v>0</v>
      </c>
      <c r="E991" s="176" t="e">
        <f>INDEX(기업의이해[description],MATCH(B991,기업의이해[name],0))</f>
        <v>#N/A</v>
      </c>
      <c r="F991" s="179">
        <f>+TABLE!U985</f>
        <v>0</v>
      </c>
      <c r="G991" s="177" t="str">
        <f>TEXT(TABLE!R985,"0000-00-00")</f>
        <v>0000-00-00</v>
      </c>
      <c r="H991" s="59">
        <f>+TABLE!J985</f>
        <v>0</v>
      </c>
      <c r="I991" s="59">
        <f>+TABLE!K985</f>
        <v>0</v>
      </c>
      <c r="J991" s="59">
        <f>+TABLE!M985</f>
        <v>0</v>
      </c>
      <c r="K991" s="156">
        <f>+TABLE!P985</f>
        <v>0</v>
      </c>
      <c r="L991" s="156">
        <f>+TABLE!Q985</f>
        <v>0</v>
      </c>
      <c r="M991" s="138" t="str">
        <f>IFERROR(IF(MATCH($C991,'1. 개요'!$C$68:$C$78,0)&gt;0,"O"),"X")</f>
        <v>X</v>
      </c>
      <c r="N991" s="8" t="str">
        <f t="shared" si="140"/>
        <v>X</v>
      </c>
      <c r="O991" s="2" t="str" cm="1">
        <f t="array" ref="O991">IF($O$7="N/A",$N991,INDEX($P991:$S991,$O$2))</f>
        <v>X</v>
      </c>
      <c r="P991" s="38"/>
      <c r="Q991" s="1" t="str">
        <f t="shared" si="141"/>
        <v>O</v>
      </c>
      <c r="R991" s="38"/>
      <c r="S991" s="38"/>
      <c r="T991" s="8" t="str">
        <f t="shared" si="139"/>
        <v>O</v>
      </c>
      <c r="U991" s="8" t="e">
        <f t="shared" si="142"/>
        <v>#VALUE!</v>
      </c>
      <c r="V991" s="8" t="e">
        <f t="shared" si="143"/>
        <v>#VALUE!</v>
      </c>
      <c r="X991" s="4" t="str">
        <f t="shared" si="145"/>
        <v/>
      </c>
      <c r="Y991" s="4" t="str">
        <f t="shared" si="146"/>
        <v/>
      </c>
      <c r="Z991" s="4" t="str">
        <f t="shared" si="146"/>
        <v/>
      </c>
      <c r="AA991" s="4" t="str">
        <f t="shared" si="146"/>
        <v/>
      </c>
      <c r="AB991" s="4" t="str">
        <f t="shared" si="146"/>
        <v/>
      </c>
      <c r="AC991" s="4" t="str">
        <f t="shared" si="146"/>
        <v/>
      </c>
      <c r="AD991" s="4" t="str">
        <f t="shared" si="146"/>
        <v/>
      </c>
      <c r="AE991" s="4" t="str">
        <f t="shared" si="146"/>
        <v/>
      </c>
      <c r="AF991" s="4" t="str">
        <f t="shared" si="146"/>
        <v/>
      </c>
      <c r="AG991" s="4" t="str">
        <f t="shared" si="146"/>
        <v/>
      </c>
    </row>
    <row r="992" spans="1:33">
      <c r="A992" s="6">
        <f t="shared" si="144"/>
        <v>985</v>
      </c>
      <c r="B992" s="36">
        <f>TABLE!E986</f>
        <v>0</v>
      </c>
      <c r="C992" s="36">
        <f>TABLE!F986</f>
        <v>0</v>
      </c>
      <c r="D992" s="155">
        <f>TABLE!S986</f>
        <v>0</v>
      </c>
      <c r="E992" s="176" t="e">
        <f>INDEX(기업의이해[description],MATCH(B992,기업의이해[name],0))</f>
        <v>#N/A</v>
      </c>
      <c r="F992" s="179">
        <f>+TABLE!U986</f>
        <v>0</v>
      </c>
      <c r="G992" s="177" t="str">
        <f>TEXT(TABLE!R986,"0000-00-00")</f>
        <v>0000-00-00</v>
      </c>
      <c r="H992" s="59">
        <f>+TABLE!J986</f>
        <v>0</v>
      </c>
      <c r="I992" s="59">
        <f>+TABLE!K986</f>
        <v>0</v>
      </c>
      <c r="J992" s="59">
        <f>+TABLE!M986</f>
        <v>0</v>
      </c>
      <c r="K992" s="156">
        <f>+TABLE!P986</f>
        <v>0</v>
      </c>
      <c r="L992" s="156">
        <f>+TABLE!Q986</f>
        <v>0</v>
      </c>
      <c r="M992" s="138" t="str">
        <f>IFERROR(IF(MATCH($C992,'1. 개요'!$C$68:$C$78,0)&gt;0,"O"),"X")</f>
        <v>X</v>
      </c>
      <c r="N992" s="8" t="str">
        <f t="shared" si="140"/>
        <v>X</v>
      </c>
      <c r="O992" s="2" t="str" cm="1">
        <f t="array" ref="O992">IF($O$7="N/A",$N992,INDEX($P992:$S992,$O$2))</f>
        <v>X</v>
      </c>
      <c r="P992" s="38"/>
      <c r="Q992" s="1" t="str">
        <f t="shared" si="141"/>
        <v>O</v>
      </c>
      <c r="R992" s="38"/>
      <c r="S992" s="38"/>
      <c r="T992" s="8" t="str">
        <f t="shared" si="139"/>
        <v>O</v>
      </c>
      <c r="U992" s="8" t="e">
        <f t="shared" si="142"/>
        <v>#VALUE!</v>
      </c>
      <c r="V992" s="8" t="e">
        <f t="shared" si="143"/>
        <v>#VALUE!</v>
      </c>
      <c r="X992" s="4" t="str">
        <f t="shared" si="145"/>
        <v/>
      </c>
      <c r="Y992" s="4" t="str">
        <f t="shared" si="146"/>
        <v/>
      </c>
      <c r="Z992" s="4" t="str">
        <f t="shared" si="146"/>
        <v/>
      </c>
      <c r="AA992" s="4" t="str">
        <f t="shared" si="146"/>
        <v/>
      </c>
      <c r="AB992" s="4" t="str">
        <f t="shared" si="146"/>
        <v/>
      </c>
      <c r="AC992" s="4" t="str">
        <f t="shared" si="146"/>
        <v/>
      </c>
      <c r="AD992" s="4" t="str">
        <f t="shared" si="146"/>
        <v/>
      </c>
      <c r="AE992" s="4" t="str">
        <f t="shared" si="146"/>
        <v/>
      </c>
      <c r="AF992" s="4" t="str">
        <f t="shared" si="146"/>
        <v/>
      </c>
      <c r="AG992" s="4" t="str">
        <f t="shared" si="146"/>
        <v/>
      </c>
    </row>
    <row r="993" spans="1:33">
      <c r="A993" s="137">
        <f t="shared" si="144"/>
        <v>986</v>
      </c>
      <c r="B993" s="36">
        <f>TABLE!E987</f>
        <v>0</v>
      </c>
      <c r="C993" s="36">
        <f>TABLE!F987</f>
        <v>0</v>
      </c>
      <c r="D993" s="155">
        <f>TABLE!S987</f>
        <v>0</v>
      </c>
      <c r="E993" s="176" t="e">
        <f>INDEX(기업의이해[description],MATCH(B993,기업의이해[name],0))</f>
        <v>#N/A</v>
      </c>
      <c r="F993" s="179">
        <f>+TABLE!U987</f>
        <v>0</v>
      </c>
      <c r="G993" s="177" t="str">
        <f>TEXT(TABLE!R987,"0000-00-00")</f>
        <v>0000-00-00</v>
      </c>
      <c r="H993" s="59">
        <f>+TABLE!J987</f>
        <v>0</v>
      </c>
      <c r="I993" s="59">
        <f>+TABLE!K987</f>
        <v>0</v>
      </c>
      <c r="J993" s="59">
        <f>+TABLE!M987</f>
        <v>0</v>
      </c>
      <c r="K993" s="156">
        <f>+TABLE!P987</f>
        <v>0</v>
      </c>
      <c r="L993" s="156">
        <f>+TABLE!Q987</f>
        <v>0</v>
      </c>
      <c r="M993" s="138" t="str">
        <f>IFERROR(IF(MATCH($C993,'1. 개요'!$C$68:$C$78,0)&gt;0,"O"),"X")</f>
        <v>X</v>
      </c>
      <c r="N993" s="8" t="str">
        <f t="shared" si="140"/>
        <v>X</v>
      </c>
      <c r="O993" s="2" t="str" cm="1">
        <f t="array" ref="O993">IF($O$7="N/A",$N993,INDEX($P993:$S993,$O$2))</f>
        <v>X</v>
      </c>
      <c r="P993" s="38"/>
      <c r="Q993" s="1" t="str">
        <f t="shared" si="141"/>
        <v>O</v>
      </c>
      <c r="R993" s="38"/>
      <c r="S993" s="38"/>
      <c r="T993" s="8" t="str">
        <f t="shared" si="139"/>
        <v>O</v>
      </c>
      <c r="U993" s="8" t="e">
        <f t="shared" si="142"/>
        <v>#VALUE!</v>
      </c>
      <c r="V993" s="8" t="e">
        <f t="shared" si="143"/>
        <v>#VALUE!</v>
      </c>
      <c r="X993" s="4" t="str">
        <f t="shared" si="145"/>
        <v/>
      </c>
      <c r="Y993" s="4" t="str">
        <f t="shared" si="146"/>
        <v/>
      </c>
      <c r="Z993" s="4" t="str">
        <f t="shared" si="146"/>
        <v/>
      </c>
      <c r="AA993" s="4" t="str">
        <f t="shared" si="146"/>
        <v/>
      </c>
      <c r="AB993" s="4" t="str">
        <f t="shared" si="146"/>
        <v/>
      </c>
      <c r="AC993" s="4" t="str">
        <f t="shared" si="146"/>
        <v/>
      </c>
      <c r="AD993" s="4" t="str">
        <f t="shared" si="146"/>
        <v/>
      </c>
      <c r="AE993" s="4" t="str">
        <f t="shared" si="146"/>
        <v/>
      </c>
      <c r="AF993" s="4" t="str">
        <f t="shared" si="146"/>
        <v/>
      </c>
      <c r="AG993" s="4" t="str">
        <f t="shared" si="146"/>
        <v/>
      </c>
    </row>
    <row r="994" spans="1:33">
      <c r="A994" s="6">
        <f t="shared" si="144"/>
        <v>987</v>
      </c>
      <c r="B994" s="36">
        <f>TABLE!E988</f>
        <v>0</v>
      </c>
      <c r="C994" s="36">
        <f>TABLE!F988</f>
        <v>0</v>
      </c>
      <c r="D994" s="155">
        <f>TABLE!S988</f>
        <v>0</v>
      </c>
      <c r="E994" s="176" t="e">
        <f>INDEX(기업의이해[description],MATCH(B994,기업의이해[name],0))</f>
        <v>#N/A</v>
      </c>
      <c r="F994" s="179">
        <f>+TABLE!U988</f>
        <v>0</v>
      </c>
      <c r="G994" s="177" t="str">
        <f>TEXT(TABLE!R988,"0000-00-00")</f>
        <v>0000-00-00</v>
      </c>
      <c r="H994" s="59">
        <f>+TABLE!J988</f>
        <v>0</v>
      </c>
      <c r="I994" s="59">
        <f>+TABLE!K988</f>
        <v>0</v>
      </c>
      <c r="J994" s="59">
        <f>+TABLE!M988</f>
        <v>0</v>
      </c>
      <c r="K994" s="156">
        <f>+TABLE!P988</f>
        <v>0</v>
      </c>
      <c r="L994" s="156">
        <f>+TABLE!Q988</f>
        <v>0</v>
      </c>
      <c r="M994" s="138" t="str">
        <f>IFERROR(IF(MATCH($C994,'1. 개요'!$C$68:$C$78,0)&gt;0,"O"),"X")</f>
        <v>X</v>
      </c>
      <c r="N994" s="8" t="str">
        <f t="shared" si="140"/>
        <v>X</v>
      </c>
      <c r="O994" s="2" t="str" cm="1">
        <f t="array" ref="O994">IF($O$7="N/A",$N994,INDEX($P994:$S994,$O$2))</f>
        <v>X</v>
      </c>
      <c r="P994" s="38"/>
      <c r="Q994" s="1" t="str">
        <f t="shared" si="141"/>
        <v>O</v>
      </c>
      <c r="R994" s="38"/>
      <c r="S994" s="38"/>
      <c r="T994" s="8" t="str">
        <f t="shared" si="139"/>
        <v>O</v>
      </c>
      <c r="U994" s="8" t="e">
        <f t="shared" si="142"/>
        <v>#VALUE!</v>
      </c>
      <c r="V994" s="8" t="e">
        <f t="shared" si="143"/>
        <v>#VALUE!</v>
      </c>
      <c r="X994" s="4" t="str">
        <f t="shared" si="145"/>
        <v/>
      </c>
      <c r="Y994" s="4" t="str">
        <f t="shared" si="146"/>
        <v/>
      </c>
      <c r="Z994" s="4" t="str">
        <f t="shared" si="146"/>
        <v/>
      </c>
      <c r="AA994" s="4" t="str">
        <f t="shared" si="146"/>
        <v/>
      </c>
      <c r="AB994" s="4" t="str">
        <f t="shared" si="146"/>
        <v/>
      </c>
      <c r="AC994" s="4" t="str">
        <f t="shared" si="146"/>
        <v/>
      </c>
      <c r="AD994" s="4" t="str">
        <f t="shared" si="146"/>
        <v/>
      </c>
      <c r="AE994" s="4" t="str">
        <f t="shared" si="146"/>
        <v/>
      </c>
      <c r="AF994" s="4" t="str">
        <f t="shared" si="146"/>
        <v/>
      </c>
      <c r="AG994" s="4" t="str">
        <f t="shared" si="146"/>
        <v/>
      </c>
    </row>
    <row r="995" spans="1:33">
      <c r="A995" s="6">
        <f t="shared" si="144"/>
        <v>988</v>
      </c>
      <c r="B995" s="36">
        <f>TABLE!E989</f>
        <v>0</v>
      </c>
      <c r="C995" s="36">
        <f>TABLE!F989</f>
        <v>0</v>
      </c>
      <c r="D995" s="155">
        <f>TABLE!S989</f>
        <v>0</v>
      </c>
      <c r="E995" s="176" t="e">
        <f>INDEX(기업의이해[description],MATCH(B995,기업의이해[name],0))</f>
        <v>#N/A</v>
      </c>
      <c r="F995" s="179">
        <f>+TABLE!U989</f>
        <v>0</v>
      </c>
      <c r="G995" s="177" t="str">
        <f>TEXT(TABLE!R989,"0000-00-00")</f>
        <v>0000-00-00</v>
      </c>
      <c r="H995" s="59">
        <f>+TABLE!J989</f>
        <v>0</v>
      </c>
      <c r="I995" s="59">
        <f>+TABLE!K989</f>
        <v>0</v>
      </c>
      <c r="J995" s="59">
        <f>+TABLE!M989</f>
        <v>0</v>
      </c>
      <c r="K995" s="156">
        <f>+TABLE!P989</f>
        <v>0</v>
      </c>
      <c r="L995" s="156">
        <f>+TABLE!Q989</f>
        <v>0</v>
      </c>
      <c r="M995" s="138" t="str">
        <f>IFERROR(IF(MATCH($C995,'1. 개요'!$C$68:$C$78,0)&gt;0,"O"),"X")</f>
        <v>X</v>
      </c>
      <c r="N995" s="8" t="str">
        <f t="shared" si="140"/>
        <v>X</v>
      </c>
      <c r="O995" s="2" t="str" cm="1">
        <f t="array" ref="O995">IF($O$7="N/A",$N995,INDEX($P995:$S995,$O$2))</f>
        <v>X</v>
      </c>
      <c r="P995" s="38"/>
      <c r="Q995" s="1" t="str">
        <f t="shared" si="141"/>
        <v>O</v>
      </c>
      <c r="R995" s="38"/>
      <c r="S995" s="38"/>
      <c r="T995" s="8" t="str">
        <f t="shared" si="139"/>
        <v>O</v>
      </c>
      <c r="U995" s="8" t="e">
        <f t="shared" si="142"/>
        <v>#VALUE!</v>
      </c>
      <c r="V995" s="8" t="e">
        <f t="shared" si="143"/>
        <v>#VALUE!</v>
      </c>
      <c r="X995" s="4" t="str">
        <f t="shared" si="145"/>
        <v/>
      </c>
      <c r="Y995" s="4" t="str">
        <f t="shared" si="146"/>
        <v/>
      </c>
      <c r="Z995" s="4" t="str">
        <f t="shared" si="146"/>
        <v/>
      </c>
      <c r="AA995" s="4" t="str">
        <f t="shared" si="146"/>
        <v/>
      </c>
      <c r="AB995" s="4" t="str">
        <f t="shared" si="146"/>
        <v/>
      </c>
      <c r="AC995" s="4" t="str">
        <f t="shared" si="146"/>
        <v/>
      </c>
      <c r="AD995" s="4" t="str">
        <f t="shared" si="146"/>
        <v/>
      </c>
      <c r="AE995" s="4" t="str">
        <f t="shared" si="146"/>
        <v/>
      </c>
      <c r="AF995" s="4" t="str">
        <f t="shared" si="146"/>
        <v/>
      </c>
      <c r="AG995" s="4" t="str">
        <f t="shared" si="146"/>
        <v/>
      </c>
    </row>
    <row r="996" spans="1:33">
      <c r="A996" s="6">
        <f t="shared" si="144"/>
        <v>989</v>
      </c>
      <c r="B996" s="36">
        <f>TABLE!E990</f>
        <v>0</v>
      </c>
      <c r="C996" s="36">
        <f>TABLE!F990</f>
        <v>0</v>
      </c>
      <c r="D996" s="155">
        <f>TABLE!S990</f>
        <v>0</v>
      </c>
      <c r="E996" s="176" t="e">
        <f>INDEX(기업의이해[description],MATCH(B996,기업의이해[name],0))</f>
        <v>#N/A</v>
      </c>
      <c r="F996" s="179">
        <f>+TABLE!U990</f>
        <v>0</v>
      </c>
      <c r="G996" s="177" t="str">
        <f>TEXT(TABLE!R990,"0000-00-00")</f>
        <v>0000-00-00</v>
      </c>
      <c r="H996" s="59">
        <f>+TABLE!J990</f>
        <v>0</v>
      </c>
      <c r="I996" s="59">
        <f>+TABLE!K990</f>
        <v>0</v>
      </c>
      <c r="J996" s="59">
        <f>+TABLE!M990</f>
        <v>0</v>
      </c>
      <c r="K996" s="156">
        <f>+TABLE!P990</f>
        <v>0</v>
      </c>
      <c r="L996" s="156">
        <f>+TABLE!Q990</f>
        <v>0</v>
      </c>
      <c r="M996" s="138" t="str">
        <f>IFERROR(IF(MATCH($C996,'1. 개요'!$C$68:$C$78,0)&gt;0,"O"),"X")</f>
        <v>X</v>
      </c>
      <c r="N996" s="8" t="str">
        <f t="shared" si="140"/>
        <v>X</v>
      </c>
      <c r="O996" s="2" t="str" cm="1">
        <f t="array" ref="O996">IF($O$7="N/A",$N996,INDEX($P996:$S996,$O$2))</f>
        <v>X</v>
      </c>
      <c r="P996" s="38"/>
      <c r="Q996" s="1" t="str">
        <f t="shared" si="141"/>
        <v>O</v>
      </c>
      <c r="R996" s="38"/>
      <c r="S996" s="38"/>
      <c r="T996" s="8" t="str">
        <f t="shared" si="139"/>
        <v>O</v>
      </c>
      <c r="U996" s="8" t="e">
        <f t="shared" si="142"/>
        <v>#VALUE!</v>
      </c>
      <c r="V996" s="8" t="e">
        <f t="shared" si="143"/>
        <v>#VALUE!</v>
      </c>
      <c r="X996" s="4" t="str">
        <f t="shared" si="145"/>
        <v/>
      </c>
      <c r="Y996" s="4" t="str">
        <f t="shared" si="146"/>
        <v/>
      </c>
      <c r="Z996" s="4" t="str">
        <f t="shared" si="146"/>
        <v/>
      </c>
      <c r="AA996" s="4" t="str">
        <f t="shared" si="146"/>
        <v/>
      </c>
      <c r="AB996" s="4" t="str">
        <f t="shared" si="146"/>
        <v/>
      </c>
      <c r="AC996" s="4" t="str">
        <f t="shared" si="146"/>
        <v/>
      </c>
      <c r="AD996" s="4" t="str">
        <f t="shared" si="146"/>
        <v/>
      </c>
      <c r="AE996" s="4" t="str">
        <f t="shared" si="146"/>
        <v/>
      </c>
      <c r="AF996" s="4" t="str">
        <f t="shared" si="146"/>
        <v/>
      </c>
      <c r="AG996" s="4" t="str">
        <f t="shared" si="146"/>
        <v/>
      </c>
    </row>
    <row r="997" spans="1:33">
      <c r="A997" s="137">
        <f t="shared" si="144"/>
        <v>990</v>
      </c>
      <c r="B997" s="36">
        <f>TABLE!E991</f>
        <v>0</v>
      </c>
      <c r="C997" s="36">
        <f>TABLE!F991</f>
        <v>0</v>
      </c>
      <c r="D997" s="155">
        <f>TABLE!S991</f>
        <v>0</v>
      </c>
      <c r="E997" s="176" t="e">
        <f>INDEX(기업의이해[description],MATCH(B997,기업의이해[name],0))</f>
        <v>#N/A</v>
      </c>
      <c r="F997" s="179">
        <f>+TABLE!U991</f>
        <v>0</v>
      </c>
      <c r="G997" s="177" t="str">
        <f>TEXT(TABLE!R991,"0000-00-00")</f>
        <v>0000-00-00</v>
      </c>
      <c r="H997" s="59">
        <f>+TABLE!J991</f>
        <v>0</v>
      </c>
      <c r="I997" s="59">
        <f>+TABLE!K991</f>
        <v>0</v>
      </c>
      <c r="J997" s="59">
        <f>+TABLE!M991</f>
        <v>0</v>
      </c>
      <c r="K997" s="156">
        <f>+TABLE!P991</f>
        <v>0</v>
      </c>
      <c r="L997" s="156">
        <f>+TABLE!Q991</f>
        <v>0</v>
      </c>
      <c r="M997" s="138" t="str">
        <f>IFERROR(IF(MATCH($C997,'1. 개요'!$C$68:$C$78,0)&gt;0,"O"),"X")</f>
        <v>X</v>
      </c>
      <c r="N997" s="8" t="str">
        <f t="shared" si="140"/>
        <v>X</v>
      </c>
      <c r="O997" s="2" t="str" cm="1">
        <f t="array" ref="O997">IF($O$7="N/A",$N997,INDEX($P997:$S997,$O$2))</f>
        <v>X</v>
      </c>
      <c r="P997" s="38"/>
      <c r="Q997" s="1" t="str">
        <f t="shared" si="141"/>
        <v>O</v>
      </c>
      <c r="R997" s="38"/>
      <c r="S997" s="38"/>
      <c r="T997" s="8" t="str">
        <f t="shared" si="139"/>
        <v>O</v>
      </c>
      <c r="U997" s="8" t="e">
        <f t="shared" si="142"/>
        <v>#VALUE!</v>
      </c>
      <c r="V997" s="8" t="e">
        <f t="shared" si="143"/>
        <v>#VALUE!</v>
      </c>
      <c r="X997" s="4" t="str">
        <f t="shared" si="145"/>
        <v/>
      </c>
      <c r="Y997" s="4" t="str">
        <f t="shared" si="146"/>
        <v/>
      </c>
      <c r="Z997" s="4" t="str">
        <f t="shared" si="146"/>
        <v/>
      </c>
      <c r="AA997" s="4" t="str">
        <f t="shared" si="146"/>
        <v/>
      </c>
      <c r="AB997" s="4" t="str">
        <f t="shared" si="146"/>
        <v/>
      </c>
      <c r="AC997" s="4" t="str">
        <f t="shared" si="146"/>
        <v/>
      </c>
      <c r="AD997" s="4" t="str">
        <f t="shared" si="146"/>
        <v/>
      </c>
      <c r="AE997" s="4" t="str">
        <f t="shared" si="146"/>
        <v/>
      </c>
      <c r="AF997" s="4" t="str">
        <f t="shared" si="146"/>
        <v/>
      </c>
      <c r="AG997" s="4" t="str">
        <f t="shared" si="146"/>
        <v/>
      </c>
    </row>
    <row r="998" spans="1:33">
      <c r="A998" s="6">
        <f t="shared" si="144"/>
        <v>991</v>
      </c>
      <c r="B998" s="36">
        <f>TABLE!E992</f>
        <v>0</v>
      </c>
      <c r="C998" s="36">
        <f>TABLE!F992</f>
        <v>0</v>
      </c>
      <c r="D998" s="155">
        <f>TABLE!S992</f>
        <v>0</v>
      </c>
      <c r="E998" s="176" t="e">
        <f>INDEX(기업의이해[description],MATCH(B998,기업의이해[name],0))</f>
        <v>#N/A</v>
      </c>
      <c r="F998" s="179">
        <f>+TABLE!U992</f>
        <v>0</v>
      </c>
      <c r="G998" s="177" t="str">
        <f>TEXT(TABLE!R992,"0000-00-00")</f>
        <v>0000-00-00</v>
      </c>
      <c r="H998" s="59">
        <f>+TABLE!J992</f>
        <v>0</v>
      </c>
      <c r="I998" s="59">
        <f>+TABLE!K992</f>
        <v>0</v>
      </c>
      <c r="J998" s="59">
        <f>+TABLE!M992</f>
        <v>0</v>
      </c>
      <c r="K998" s="156">
        <f>+TABLE!P992</f>
        <v>0</v>
      </c>
      <c r="L998" s="156">
        <f>+TABLE!Q992</f>
        <v>0</v>
      </c>
      <c r="M998" s="138" t="str">
        <f>IFERROR(IF(MATCH($C998,'1. 개요'!$C$68:$C$78,0)&gt;0,"O"),"X")</f>
        <v>X</v>
      </c>
      <c r="N998" s="8" t="str">
        <f t="shared" si="140"/>
        <v>X</v>
      </c>
      <c r="O998" s="2" t="str" cm="1">
        <f t="array" ref="O998">IF($O$7="N/A",$N998,INDEX($P998:$S998,$O$2))</f>
        <v>X</v>
      </c>
      <c r="P998" s="38"/>
      <c r="Q998" s="1" t="str">
        <f t="shared" si="141"/>
        <v>O</v>
      </c>
      <c r="R998" s="38"/>
      <c r="S998" s="38"/>
      <c r="T998" s="8" t="str">
        <f t="shared" si="139"/>
        <v>O</v>
      </c>
      <c r="U998" s="8" t="e">
        <f t="shared" si="142"/>
        <v>#VALUE!</v>
      </c>
      <c r="V998" s="8" t="e">
        <f t="shared" si="143"/>
        <v>#VALUE!</v>
      </c>
      <c r="X998" s="4" t="str">
        <f t="shared" si="145"/>
        <v/>
      </c>
      <c r="Y998" s="4" t="str">
        <f t="shared" si="146"/>
        <v/>
      </c>
      <c r="Z998" s="4" t="str">
        <f t="shared" si="146"/>
        <v/>
      </c>
      <c r="AA998" s="4" t="str">
        <f t="shared" si="146"/>
        <v/>
      </c>
      <c r="AB998" s="4" t="str">
        <f t="shared" si="146"/>
        <v/>
      </c>
      <c r="AC998" s="4" t="str">
        <f t="shared" si="146"/>
        <v/>
      </c>
      <c r="AD998" s="4" t="str">
        <f t="shared" si="146"/>
        <v/>
      </c>
      <c r="AE998" s="4" t="str">
        <f t="shared" si="146"/>
        <v/>
      </c>
      <c r="AF998" s="4" t="str">
        <f t="shared" si="146"/>
        <v/>
      </c>
      <c r="AG998" s="4" t="str">
        <f t="shared" si="146"/>
        <v/>
      </c>
    </row>
    <row r="999" spans="1:33">
      <c r="A999" s="6">
        <f t="shared" si="144"/>
        <v>992</v>
      </c>
      <c r="B999" s="36">
        <f>TABLE!E993</f>
        <v>0</v>
      </c>
      <c r="C999" s="36">
        <f>TABLE!F993</f>
        <v>0</v>
      </c>
      <c r="D999" s="155">
        <f>TABLE!S993</f>
        <v>0</v>
      </c>
      <c r="E999" s="176" t="e">
        <f>INDEX(기업의이해[description],MATCH(B999,기업의이해[name],0))</f>
        <v>#N/A</v>
      </c>
      <c r="F999" s="179">
        <f>+TABLE!U993</f>
        <v>0</v>
      </c>
      <c r="G999" s="177" t="str">
        <f>TEXT(TABLE!R993,"0000-00-00")</f>
        <v>0000-00-00</v>
      </c>
      <c r="H999" s="59">
        <f>+TABLE!J993</f>
        <v>0</v>
      </c>
      <c r="I999" s="59">
        <f>+TABLE!K993</f>
        <v>0</v>
      </c>
      <c r="J999" s="59">
        <f>+TABLE!M993</f>
        <v>0</v>
      </c>
      <c r="K999" s="156">
        <f>+TABLE!P993</f>
        <v>0</v>
      </c>
      <c r="L999" s="156">
        <f>+TABLE!Q993</f>
        <v>0</v>
      </c>
      <c r="M999" s="138" t="str">
        <f>IFERROR(IF(MATCH($C999,'1. 개요'!$C$68:$C$78,0)&gt;0,"O"),"X")</f>
        <v>X</v>
      </c>
      <c r="N999" s="8" t="str">
        <f t="shared" si="140"/>
        <v>X</v>
      </c>
      <c r="O999" s="2" t="str" cm="1">
        <f t="array" ref="O999">IF($O$7="N/A",$N999,INDEX($P999:$S999,$O$2))</f>
        <v>X</v>
      </c>
      <c r="P999" s="38"/>
      <c r="Q999" s="1" t="str">
        <f t="shared" si="141"/>
        <v>O</v>
      </c>
      <c r="R999" s="38"/>
      <c r="S999" s="38"/>
      <c r="T999" s="8" t="str">
        <f t="shared" si="139"/>
        <v>O</v>
      </c>
      <c r="U999" s="8" t="e">
        <f t="shared" si="142"/>
        <v>#VALUE!</v>
      </c>
      <c r="V999" s="8" t="e">
        <f t="shared" si="143"/>
        <v>#VALUE!</v>
      </c>
      <c r="X999" s="4" t="str">
        <f t="shared" si="145"/>
        <v/>
      </c>
      <c r="Y999" s="4" t="str">
        <f t="shared" si="146"/>
        <v/>
      </c>
      <c r="Z999" s="4" t="str">
        <f t="shared" si="146"/>
        <v/>
      </c>
      <c r="AA999" s="4" t="str">
        <f t="shared" si="146"/>
        <v/>
      </c>
      <c r="AB999" s="4" t="str">
        <f t="shared" si="146"/>
        <v/>
      </c>
      <c r="AC999" s="4" t="str">
        <f t="shared" si="146"/>
        <v/>
      </c>
      <c r="AD999" s="4" t="str">
        <f t="shared" si="146"/>
        <v/>
      </c>
      <c r="AE999" s="4" t="str">
        <f t="shared" si="146"/>
        <v/>
      </c>
      <c r="AF999" s="4" t="str">
        <f t="shared" si="146"/>
        <v/>
      </c>
      <c r="AG999" s="4" t="str">
        <f t="shared" si="146"/>
        <v/>
      </c>
    </row>
    <row r="1000" spans="1:33">
      <c r="A1000" s="6">
        <f t="shared" si="144"/>
        <v>993</v>
      </c>
      <c r="B1000" s="36">
        <f>TABLE!E994</f>
        <v>0</v>
      </c>
      <c r="C1000" s="36">
        <f>TABLE!F994</f>
        <v>0</v>
      </c>
      <c r="D1000" s="155">
        <f>TABLE!S994</f>
        <v>0</v>
      </c>
      <c r="E1000" s="176" t="e">
        <f>INDEX(기업의이해[description],MATCH(B1000,기업의이해[name],0))</f>
        <v>#N/A</v>
      </c>
      <c r="F1000" s="179">
        <f>+TABLE!U994</f>
        <v>0</v>
      </c>
      <c r="G1000" s="177" t="str">
        <f>TEXT(TABLE!R994,"0000-00-00")</f>
        <v>0000-00-00</v>
      </c>
      <c r="H1000" s="59">
        <f>+TABLE!J994</f>
        <v>0</v>
      </c>
      <c r="I1000" s="59">
        <f>+TABLE!K994</f>
        <v>0</v>
      </c>
      <c r="J1000" s="59">
        <f>+TABLE!M994</f>
        <v>0</v>
      </c>
      <c r="K1000" s="156">
        <f>+TABLE!P994</f>
        <v>0</v>
      </c>
      <c r="L1000" s="156">
        <f>+TABLE!Q994</f>
        <v>0</v>
      </c>
      <c r="M1000" s="138" t="str">
        <f>IFERROR(IF(MATCH($C1000,'1. 개요'!$C$68:$C$78,0)&gt;0,"O"),"X")</f>
        <v>X</v>
      </c>
      <c r="N1000" s="8" t="str">
        <f t="shared" si="140"/>
        <v>X</v>
      </c>
      <c r="O1000" s="2" t="str" cm="1">
        <f t="array" ref="O1000">IF($O$7="N/A",$N1000,INDEX($P1000:$S1000,$O$2))</f>
        <v>X</v>
      </c>
      <c r="P1000" s="38"/>
      <c r="Q1000" s="1" t="str">
        <f t="shared" si="141"/>
        <v>O</v>
      </c>
      <c r="R1000" s="38"/>
      <c r="S1000" s="38"/>
      <c r="T1000" s="8" t="str">
        <f t="shared" si="139"/>
        <v>O</v>
      </c>
      <c r="U1000" s="8" t="e">
        <f t="shared" si="142"/>
        <v>#VALUE!</v>
      </c>
      <c r="V1000" s="8" t="e">
        <f t="shared" si="143"/>
        <v>#VALUE!</v>
      </c>
      <c r="X1000" s="4" t="str">
        <f t="shared" si="145"/>
        <v/>
      </c>
      <c r="Y1000" s="4" t="str">
        <f t="shared" si="146"/>
        <v/>
      </c>
      <c r="Z1000" s="4" t="str">
        <f t="shared" si="146"/>
        <v/>
      </c>
      <c r="AA1000" s="4" t="str">
        <f t="shared" si="146"/>
        <v/>
      </c>
      <c r="AB1000" s="4" t="str">
        <f t="shared" si="146"/>
        <v/>
      </c>
      <c r="AC1000" s="4" t="str">
        <f t="shared" si="146"/>
        <v/>
      </c>
      <c r="AD1000" s="4" t="str">
        <f t="shared" si="146"/>
        <v/>
      </c>
      <c r="AE1000" s="4" t="str">
        <f t="shared" si="146"/>
        <v/>
      </c>
      <c r="AF1000" s="4" t="str">
        <f t="shared" si="146"/>
        <v/>
      </c>
      <c r="AG1000" s="4" t="str">
        <f t="shared" si="146"/>
        <v/>
      </c>
    </row>
    <row r="1001" spans="1:33">
      <c r="A1001" s="6">
        <f t="shared" si="144"/>
        <v>994</v>
      </c>
      <c r="B1001" s="36">
        <f>TABLE!E995</f>
        <v>0</v>
      </c>
      <c r="C1001" s="36">
        <f>TABLE!F995</f>
        <v>0</v>
      </c>
      <c r="D1001" s="155">
        <f>TABLE!S995</f>
        <v>0</v>
      </c>
      <c r="E1001" s="176" t="e">
        <f>INDEX(기업의이해[description],MATCH(B1001,기업의이해[name],0))</f>
        <v>#N/A</v>
      </c>
      <c r="F1001" s="179">
        <f>+TABLE!U995</f>
        <v>0</v>
      </c>
      <c r="G1001" s="177" t="str">
        <f>TEXT(TABLE!R995,"0000-00-00")</f>
        <v>0000-00-00</v>
      </c>
      <c r="H1001" s="59">
        <f>+TABLE!J995</f>
        <v>0</v>
      </c>
      <c r="I1001" s="59">
        <f>+TABLE!K995</f>
        <v>0</v>
      </c>
      <c r="J1001" s="59">
        <f>+TABLE!M995</f>
        <v>0</v>
      </c>
      <c r="K1001" s="156">
        <f>+TABLE!P995</f>
        <v>0</v>
      </c>
      <c r="L1001" s="156">
        <f>+TABLE!Q995</f>
        <v>0</v>
      </c>
      <c r="M1001" s="138" t="str">
        <f>IFERROR(IF(MATCH($C1001,'1. 개요'!$C$68:$C$78,0)&gt;0,"O"),"X")</f>
        <v>X</v>
      </c>
      <c r="N1001" s="8" t="str">
        <f t="shared" si="140"/>
        <v>X</v>
      </c>
      <c r="O1001" s="2" t="str" cm="1">
        <f t="array" ref="O1001">IF($O$7="N/A",$N1001,INDEX($P1001:$S1001,$O$2))</f>
        <v>X</v>
      </c>
      <c r="P1001" s="38"/>
      <c r="Q1001" s="1" t="str">
        <f t="shared" si="141"/>
        <v>O</v>
      </c>
      <c r="R1001" s="38"/>
      <c r="S1001" s="38"/>
      <c r="T1001" s="8" t="str">
        <f t="shared" si="139"/>
        <v>O</v>
      </c>
      <c r="U1001" s="8" t="e">
        <f t="shared" si="142"/>
        <v>#VALUE!</v>
      </c>
      <c r="V1001" s="8" t="e">
        <f t="shared" si="143"/>
        <v>#VALUE!</v>
      </c>
      <c r="X1001" s="4" t="str">
        <f t="shared" si="145"/>
        <v/>
      </c>
      <c r="Y1001" s="4" t="str">
        <f t="shared" si="146"/>
        <v/>
      </c>
      <c r="Z1001" s="4" t="str">
        <f t="shared" si="146"/>
        <v/>
      </c>
      <c r="AA1001" s="4" t="str">
        <f t="shared" si="146"/>
        <v/>
      </c>
      <c r="AB1001" s="4" t="str">
        <f t="shared" si="146"/>
        <v/>
      </c>
      <c r="AC1001" s="4" t="str">
        <f t="shared" si="146"/>
        <v/>
      </c>
      <c r="AD1001" s="4" t="str">
        <f t="shared" si="146"/>
        <v/>
      </c>
      <c r="AE1001" s="4" t="str">
        <f t="shared" si="146"/>
        <v/>
      </c>
      <c r="AF1001" s="4" t="str">
        <f t="shared" si="146"/>
        <v/>
      </c>
      <c r="AG1001" s="4" t="str">
        <f t="shared" si="146"/>
        <v/>
      </c>
    </row>
    <row r="1002" spans="1:33">
      <c r="A1002" s="137">
        <f t="shared" si="144"/>
        <v>995</v>
      </c>
      <c r="B1002" s="36">
        <f>TABLE!E996</f>
        <v>0</v>
      </c>
      <c r="C1002" s="36">
        <f>TABLE!F996</f>
        <v>0</v>
      </c>
      <c r="D1002" s="155">
        <f>TABLE!S996</f>
        <v>0</v>
      </c>
      <c r="E1002" s="176" t="e">
        <f>INDEX(기업의이해[description],MATCH(B1002,기업의이해[name],0))</f>
        <v>#N/A</v>
      </c>
      <c r="F1002" s="179">
        <f>+TABLE!U996</f>
        <v>0</v>
      </c>
      <c r="G1002" s="177" t="str">
        <f>TEXT(TABLE!R996,"0000-00-00")</f>
        <v>0000-00-00</v>
      </c>
      <c r="H1002" s="59">
        <f>+TABLE!J996</f>
        <v>0</v>
      </c>
      <c r="I1002" s="59">
        <f>+TABLE!K996</f>
        <v>0</v>
      </c>
      <c r="J1002" s="59">
        <f>+TABLE!M996</f>
        <v>0</v>
      </c>
      <c r="K1002" s="156">
        <f>+TABLE!P996</f>
        <v>0</v>
      </c>
      <c r="L1002" s="156">
        <f>+TABLE!Q996</f>
        <v>0</v>
      </c>
      <c r="M1002" s="138" t="str">
        <f>IFERROR(IF(MATCH($C1002,'1. 개요'!$C$68:$C$78,0)&gt;0,"O"),"X")</f>
        <v>X</v>
      </c>
      <c r="N1002" s="8" t="str">
        <f t="shared" si="140"/>
        <v>X</v>
      </c>
      <c r="O1002" s="2" t="str" cm="1">
        <f t="array" ref="O1002">IF($O$7="N/A",$N1002,INDEX($P1002:$S1002,$O$2))</f>
        <v>X</v>
      </c>
      <c r="P1002" s="38"/>
      <c r="Q1002" s="1" t="str">
        <f t="shared" si="141"/>
        <v>O</v>
      </c>
      <c r="R1002" s="38"/>
      <c r="S1002" s="38"/>
      <c r="T1002" s="8" t="str">
        <f t="shared" si="139"/>
        <v>O</v>
      </c>
      <c r="U1002" s="8" t="e">
        <f t="shared" si="142"/>
        <v>#VALUE!</v>
      </c>
      <c r="V1002" s="8" t="e">
        <f t="shared" si="143"/>
        <v>#VALUE!</v>
      </c>
      <c r="X1002" s="4" t="str">
        <f t="shared" si="145"/>
        <v/>
      </c>
      <c r="Y1002" s="4" t="str">
        <f t="shared" si="146"/>
        <v/>
      </c>
      <c r="Z1002" s="4" t="str">
        <f t="shared" si="146"/>
        <v/>
      </c>
      <c r="AA1002" s="4" t="str">
        <f t="shared" si="146"/>
        <v/>
      </c>
      <c r="AB1002" s="4" t="str">
        <f t="shared" si="146"/>
        <v/>
      </c>
      <c r="AC1002" s="4" t="str">
        <f t="shared" si="146"/>
        <v/>
      </c>
      <c r="AD1002" s="4" t="str">
        <f t="shared" si="146"/>
        <v/>
      </c>
      <c r="AE1002" s="4" t="str">
        <f t="shared" si="146"/>
        <v/>
      </c>
      <c r="AF1002" s="4" t="str">
        <f t="shared" si="146"/>
        <v/>
      </c>
      <c r="AG1002" s="4" t="str">
        <f t="shared" si="146"/>
        <v/>
      </c>
    </row>
    <row r="1003" spans="1:33">
      <c r="A1003" s="6">
        <f t="shared" si="144"/>
        <v>996</v>
      </c>
      <c r="B1003" s="36">
        <f>TABLE!E997</f>
        <v>0</v>
      </c>
      <c r="C1003" s="36">
        <f>TABLE!F997</f>
        <v>0</v>
      </c>
      <c r="D1003" s="155">
        <f>TABLE!S997</f>
        <v>0</v>
      </c>
      <c r="E1003" s="176" t="e">
        <f>INDEX(기업의이해[description],MATCH(B1003,기업의이해[name],0))</f>
        <v>#N/A</v>
      </c>
      <c r="F1003" s="179">
        <f>+TABLE!U997</f>
        <v>0</v>
      </c>
      <c r="G1003" s="177" t="str">
        <f>TEXT(TABLE!R997,"0000-00-00")</f>
        <v>0000-00-00</v>
      </c>
      <c r="H1003" s="59">
        <f>+TABLE!J997</f>
        <v>0</v>
      </c>
      <c r="I1003" s="59">
        <f>+TABLE!K997</f>
        <v>0</v>
      </c>
      <c r="J1003" s="59">
        <f>+TABLE!M997</f>
        <v>0</v>
      </c>
      <c r="K1003" s="156">
        <f>+TABLE!P997</f>
        <v>0</v>
      </c>
      <c r="L1003" s="156">
        <f>+TABLE!Q997</f>
        <v>0</v>
      </c>
      <c r="M1003" s="138" t="str">
        <f>IFERROR(IF(MATCH($C1003,'1. 개요'!$C$68:$C$78,0)&gt;0,"O"),"X")</f>
        <v>X</v>
      </c>
      <c r="N1003" s="8" t="str">
        <f t="shared" si="140"/>
        <v>X</v>
      </c>
      <c r="O1003" s="2" t="str" cm="1">
        <f t="array" ref="O1003">IF($O$7="N/A",$N1003,INDEX($P1003:$S1003,$O$2))</f>
        <v>X</v>
      </c>
      <c r="P1003" s="38"/>
      <c r="Q1003" s="1" t="str">
        <f t="shared" si="141"/>
        <v>O</v>
      </c>
      <c r="R1003" s="38"/>
      <c r="S1003" s="38"/>
      <c r="T1003" s="8" t="str">
        <f t="shared" si="139"/>
        <v>O</v>
      </c>
      <c r="U1003" s="8" t="e">
        <f t="shared" si="142"/>
        <v>#VALUE!</v>
      </c>
      <c r="V1003" s="8" t="e">
        <f t="shared" si="143"/>
        <v>#VALUE!</v>
      </c>
      <c r="X1003" s="4" t="str">
        <f t="shared" si="145"/>
        <v/>
      </c>
      <c r="Y1003" s="4" t="str">
        <f t="shared" si="146"/>
        <v/>
      </c>
      <c r="Z1003" s="4" t="str">
        <f t="shared" si="146"/>
        <v/>
      </c>
      <c r="AA1003" s="4" t="str">
        <f t="shared" si="146"/>
        <v/>
      </c>
      <c r="AB1003" s="4" t="str">
        <f t="shared" si="146"/>
        <v/>
      </c>
      <c r="AC1003" s="4" t="str">
        <f t="shared" si="146"/>
        <v/>
      </c>
      <c r="AD1003" s="4" t="str">
        <f t="shared" si="146"/>
        <v/>
      </c>
      <c r="AE1003" s="4" t="str">
        <f t="shared" si="146"/>
        <v/>
      </c>
      <c r="AF1003" s="4" t="str">
        <f t="shared" si="146"/>
        <v/>
      </c>
      <c r="AG1003" s="4" t="str">
        <f t="shared" si="146"/>
        <v/>
      </c>
    </row>
    <row r="1004" spans="1:33">
      <c r="A1004" s="137">
        <f t="shared" si="144"/>
        <v>997</v>
      </c>
      <c r="B1004" s="36">
        <f>TABLE!E998</f>
        <v>0</v>
      </c>
      <c r="C1004" s="36">
        <f>TABLE!F998</f>
        <v>0</v>
      </c>
      <c r="D1004" s="155">
        <f>TABLE!S998</f>
        <v>0</v>
      </c>
      <c r="E1004" s="176" t="e">
        <f>INDEX(기업의이해[description],MATCH(B1004,기업의이해[name],0))</f>
        <v>#N/A</v>
      </c>
      <c r="F1004" s="179">
        <f>+TABLE!U998</f>
        <v>0</v>
      </c>
      <c r="G1004" s="177" t="str">
        <f>TEXT(TABLE!R998,"0000-00-00")</f>
        <v>0000-00-00</v>
      </c>
      <c r="H1004" s="59">
        <f>+TABLE!J998</f>
        <v>0</v>
      </c>
      <c r="I1004" s="59">
        <f>+TABLE!K998</f>
        <v>0</v>
      </c>
      <c r="J1004" s="59">
        <f>+TABLE!M998</f>
        <v>0</v>
      </c>
      <c r="K1004" s="156">
        <f>+TABLE!P998</f>
        <v>0</v>
      </c>
      <c r="L1004" s="156">
        <f>+TABLE!Q998</f>
        <v>0</v>
      </c>
      <c r="M1004" s="138" t="str">
        <f>IFERROR(IF(MATCH($C1004,'1. 개요'!$C$68:$C$78,0)&gt;0,"O"),"X")</f>
        <v>X</v>
      </c>
      <c r="N1004" s="8" t="str">
        <f t="shared" si="140"/>
        <v>X</v>
      </c>
      <c r="O1004" s="2" t="str" cm="1">
        <f t="array" ref="O1004">IF($O$7="N/A",$N1004,INDEX($P1004:$S1004,$O$2))</f>
        <v>X</v>
      </c>
      <c r="P1004" s="38"/>
      <c r="Q1004" s="1" t="str">
        <f t="shared" si="141"/>
        <v>O</v>
      </c>
      <c r="R1004" s="38"/>
      <c r="S1004" s="38"/>
      <c r="T1004" s="8" t="str">
        <f t="shared" si="139"/>
        <v>O</v>
      </c>
      <c r="U1004" s="8" t="e">
        <f t="shared" si="142"/>
        <v>#VALUE!</v>
      </c>
      <c r="V1004" s="8" t="e">
        <f t="shared" si="143"/>
        <v>#VALUE!</v>
      </c>
      <c r="X1004" s="4" t="str">
        <f t="shared" si="145"/>
        <v/>
      </c>
      <c r="Y1004" s="4" t="str">
        <f t="shared" si="146"/>
        <v/>
      </c>
      <c r="Z1004" s="4" t="str">
        <f t="shared" si="146"/>
        <v/>
      </c>
      <c r="AA1004" s="4" t="str">
        <f t="shared" si="146"/>
        <v/>
      </c>
      <c r="AB1004" s="4" t="str">
        <f t="shared" si="146"/>
        <v/>
      </c>
      <c r="AC1004" s="4" t="str">
        <f t="shared" si="146"/>
        <v/>
      </c>
      <c r="AD1004" s="4" t="str">
        <f t="shared" si="146"/>
        <v/>
      </c>
      <c r="AE1004" s="4" t="str">
        <f t="shared" si="146"/>
        <v/>
      </c>
      <c r="AF1004" s="4" t="str">
        <f t="shared" si="146"/>
        <v/>
      </c>
      <c r="AG1004" s="4" t="str">
        <f t="shared" si="146"/>
        <v/>
      </c>
    </row>
    <row r="1005" spans="1:33">
      <c r="A1005" s="6">
        <f t="shared" si="144"/>
        <v>998</v>
      </c>
      <c r="B1005" s="36">
        <f>TABLE!E999</f>
        <v>0</v>
      </c>
      <c r="C1005" s="36">
        <f>TABLE!F999</f>
        <v>0</v>
      </c>
      <c r="D1005" s="155">
        <f>TABLE!S999</f>
        <v>0</v>
      </c>
      <c r="E1005" s="176" t="e">
        <f>INDEX(기업의이해[description],MATCH(B1005,기업의이해[name],0))</f>
        <v>#N/A</v>
      </c>
      <c r="F1005" s="179">
        <f>+TABLE!U999</f>
        <v>0</v>
      </c>
      <c r="G1005" s="177" t="str">
        <f>TEXT(TABLE!R999,"0000-00-00")</f>
        <v>0000-00-00</v>
      </c>
      <c r="H1005" s="59">
        <f>+TABLE!J999</f>
        <v>0</v>
      </c>
      <c r="I1005" s="59">
        <f>+TABLE!K999</f>
        <v>0</v>
      </c>
      <c r="J1005" s="59">
        <f>+TABLE!M999</f>
        <v>0</v>
      </c>
      <c r="K1005" s="156">
        <f>+TABLE!P999</f>
        <v>0</v>
      </c>
      <c r="L1005" s="156">
        <f>+TABLE!Q999</f>
        <v>0</v>
      </c>
      <c r="M1005" s="138" t="str">
        <f>IFERROR(IF(MATCH($C1005,'1. 개요'!$C$68:$C$78,0)&gt;0,"O"),"X")</f>
        <v>X</v>
      </c>
      <c r="N1005" s="8" t="str">
        <f t="shared" si="140"/>
        <v>X</v>
      </c>
      <c r="O1005" s="2" t="str" cm="1">
        <f t="array" ref="O1005">IF($O$7="N/A",$N1005,INDEX($P1005:$S1005,$O$2))</f>
        <v>X</v>
      </c>
      <c r="P1005" s="38"/>
      <c r="Q1005" s="1" t="str">
        <f t="shared" si="141"/>
        <v>O</v>
      </c>
      <c r="R1005" s="38"/>
      <c r="S1005" s="38"/>
      <c r="T1005" s="8" t="str">
        <f t="shared" si="139"/>
        <v>O</v>
      </c>
      <c r="U1005" s="8" t="e">
        <f t="shared" si="142"/>
        <v>#VALUE!</v>
      </c>
      <c r="V1005" s="8" t="e">
        <f t="shared" si="143"/>
        <v>#VALUE!</v>
      </c>
      <c r="X1005" s="4" t="str">
        <f t="shared" si="145"/>
        <v/>
      </c>
      <c r="Y1005" s="4" t="str">
        <f t="shared" si="146"/>
        <v/>
      </c>
      <c r="Z1005" s="4" t="str">
        <f t="shared" si="146"/>
        <v/>
      </c>
      <c r="AA1005" s="4" t="str">
        <f t="shared" si="146"/>
        <v/>
      </c>
      <c r="AB1005" s="4" t="str">
        <f t="shared" si="146"/>
        <v/>
      </c>
      <c r="AC1005" s="4" t="str">
        <f t="shared" si="146"/>
        <v/>
      </c>
      <c r="AD1005" s="4" t="str">
        <f t="shared" si="146"/>
        <v/>
      </c>
      <c r="AE1005" s="4" t="str">
        <f t="shared" si="146"/>
        <v/>
      </c>
      <c r="AF1005" s="4" t="str">
        <f t="shared" si="146"/>
        <v/>
      </c>
      <c r="AG1005" s="4" t="str">
        <f t="shared" si="146"/>
        <v/>
      </c>
    </row>
    <row r="1006" spans="1:33">
      <c r="A1006" s="6">
        <f t="shared" si="144"/>
        <v>999</v>
      </c>
      <c r="B1006" s="36">
        <f>TABLE!E1000</f>
        <v>0</v>
      </c>
      <c r="C1006" s="36">
        <f>TABLE!F1000</f>
        <v>0</v>
      </c>
      <c r="D1006" s="155">
        <f>TABLE!S1000</f>
        <v>0</v>
      </c>
      <c r="E1006" s="176" t="e">
        <f>INDEX(기업의이해[description],MATCH(B1006,기업의이해[name],0))</f>
        <v>#N/A</v>
      </c>
      <c r="F1006" s="179">
        <f>+TABLE!U1000</f>
        <v>0</v>
      </c>
      <c r="G1006" s="177" t="str">
        <f>TEXT(TABLE!R1000,"0000-00-00")</f>
        <v>0000-00-00</v>
      </c>
      <c r="H1006" s="59">
        <f>+TABLE!J1000</f>
        <v>0</v>
      </c>
      <c r="I1006" s="59">
        <f>+TABLE!K1000</f>
        <v>0</v>
      </c>
      <c r="J1006" s="59">
        <f>+TABLE!M1000</f>
        <v>0</v>
      </c>
      <c r="K1006" s="156">
        <f>+TABLE!P1000</f>
        <v>0</v>
      </c>
      <c r="L1006" s="156">
        <f>+TABLE!Q1000</f>
        <v>0</v>
      </c>
      <c r="M1006" s="138" t="str">
        <f>IFERROR(IF(MATCH($C1006,'1. 개요'!$C$68:$C$78,0)&gt;0,"O"),"X")</f>
        <v>X</v>
      </c>
      <c r="N1006" s="8" t="str">
        <f t="shared" si="140"/>
        <v>X</v>
      </c>
      <c r="O1006" s="2" t="str" cm="1">
        <f t="array" ref="O1006">IF($O$7="N/A",$N1006,INDEX($P1006:$S1006,$O$2))</f>
        <v>X</v>
      </c>
      <c r="P1006" s="38"/>
      <c r="Q1006" s="1" t="str">
        <f t="shared" si="141"/>
        <v>O</v>
      </c>
      <c r="R1006" s="38"/>
      <c r="S1006" s="38"/>
      <c r="T1006" s="8" t="str">
        <f t="shared" si="139"/>
        <v>O</v>
      </c>
      <c r="U1006" s="8" t="e">
        <f t="shared" si="142"/>
        <v>#VALUE!</v>
      </c>
      <c r="V1006" s="8" t="e">
        <f t="shared" si="143"/>
        <v>#VALUE!</v>
      </c>
      <c r="X1006" s="4" t="str">
        <f t="shared" si="145"/>
        <v/>
      </c>
      <c r="Y1006" s="4" t="str">
        <f t="shared" si="146"/>
        <v/>
      </c>
      <c r="Z1006" s="4" t="str">
        <f t="shared" si="146"/>
        <v/>
      </c>
      <c r="AA1006" s="4" t="str">
        <f t="shared" si="146"/>
        <v/>
      </c>
      <c r="AB1006" s="4" t="str">
        <f t="shared" si="146"/>
        <v/>
      </c>
      <c r="AC1006" s="4" t="str">
        <f t="shared" si="146"/>
        <v/>
      </c>
      <c r="AD1006" s="4" t="str">
        <f t="shared" si="146"/>
        <v/>
      </c>
      <c r="AE1006" s="4" t="str">
        <f t="shared" si="146"/>
        <v/>
      </c>
      <c r="AF1006" s="4" t="str">
        <f t="shared" si="146"/>
        <v/>
      </c>
      <c r="AG1006" s="4" t="str">
        <f t="shared" si="146"/>
        <v/>
      </c>
    </row>
    <row r="1007" spans="1:33">
      <c r="A1007" s="6">
        <f t="shared" si="144"/>
        <v>1000</v>
      </c>
      <c r="B1007" s="36">
        <f>TABLE!E1001</f>
        <v>0</v>
      </c>
      <c r="C1007" s="36">
        <f>TABLE!F1001</f>
        <v>0</v>
      </c>
      <c r="D1007" s="155">
        <f>TABLE!S1001</f>
        <v>0</v>
      </c>
      <c r="E1007" s="176" t="e">
        <f>INDEX(기업의이해[description],MATCH(B1007,기업의이해[name],0))</f>
        <v>#N/A</v>
      </c>
      <c r="F1007" s="179">
        <f>+TABLE!U1001</f>
        <v>0</v>
      </c>
      <c r="G1007" s="177" t="str">
        <f>TEXT(TABLE!R1001,"0000-00-00")</f>
        <v>0000-00-00</v>
      </c>
      <c r="H1007" s="59">
        <f>+TABLE!J1001</f>
        <v>0</v>
      </c>
      <c r="I1007" s="59">
        <f>+TABLE!K1001</f>
        <v>0</v>
      </c>
      <c r="J1007" s="59">
        <f>+TABLE!M1001</f>
        <v>0</v>
      </c>
      <c r="K1007" s="156">
        <f>+TABLE!P1001</f>
        <v>0</v>
      </c>
      <c r="L1007" s="156">
        <f>+TABLE!Q1001</f>
        <v>0</v>
      </c>
      <c r="M1007" s="138" t="str">
        <f>IFERROR(IF(MATCH($C1007,'1. 개요'!$C$68:$C$78,0)&gt;0,"O"),"X")</f>
        <v>X</v>
      </c>
      <c r="N1007" s="8" t="str">
        <f t="shared" si="140"/>
        <v>X</v>
      </c>
      <c r="O1007" s="2" t="str" cm="1">
        <f t="array" ref="O1007">IF($O$7="N/A",$N1007,INDEX($P1007:$S1007,$O$2))</f>
        <v>X</v>
      </c>
      <c r="P1007" s="38"/>
      <c r="Q1007" s="1" t="str">
        <f t="shared" si="141"/>
        <v>O</v>
      </c>
      <c r="R1007" s="38"/>
      <c r="S1007" s="38"/>
      <c r="T1007" s="8" t="str">
        <f t="shared" si="139"/>
        <v>O</v>
      </c>
      <c r="U1007" s="8" t="e">
        <f t="shared" si="142"/>
        <v>#VALUE!</v>
      </c>
      <c r="V1007" s="8" t="e">
        <f t="shared" si="143"/>
        <v>#VALUE!</v>
      </c>
      <c r="X1007" s="4" t="str">
        <f t="shared" si="145"/>
        <v/>
      </c>
      <c r="Y1007" s="4" t="str">
        <f t="shared" si="146"/>
        <v/>
      </c>
      <c r="Z1007" s="4" t="str">
        <f t="shared" si="146"/>
        <v/>
      </c>
      <c r="AA1007" s="4" t="str">
        <f t="shared" si="146"/>
        <v/>
      </c>
      <c r="AB1007" s="4" t="str">
        <f t="shared" si="146"/>
        <v/>
      </c>
      <c r="AC1007" s="4" t="str">
        <f t="shared" si="146"/>
        <v/>
      </c>
      <c r="AD1007" s="4" t="str">
        <f t="shared" si="146"/>
        <v/>
      </c>
      <c r="AE1007" s="4" t="str">
        <f t="shared" si="146"/>
        <v/>
      </c>
      <c r="AF1007" s="4" t="str">
        <f t="shared" si="146"/>
        <v/>
      </c>
      <c r="AG1007" s="4" t="str">
        <f t="shared" si="146"/>
        <v/>
      </c>
    </row>
    <row r="1008" spans="1:33">
      <c r="A1008" s="6">
        <f t="shared" si="144"/>
        <v>1001</v>
      </c>
      <c r="B1008" s="36">
        <f>TABLE!E1002</f>
        <v>0</v>
      </c>
      <c r="C1008" s="36">
        <f>TABLE!F1002</f>
        <v>0</v>
      </c>
      <c r="D1008" s="155">
        <f>TABLE!S1002</f>
        <v>0</v>
      </c>
      <c r="E1008" s="176" t="e">
        <f>INDEX(기업의이해[description],MATCH(B1008,기업의이해[name],0))</f>
        <v>#N/A</v>
      </c>
      <c r="F1008" s="179">
        <f>+TABLE!U1002</f>
        <v>0</v>
      </c>
      <c r="G1008" s="177" t="str">
        <f>TEXT(TABLE!R1002,"0000-00-00")</f>
        <v>0000-00-00</v>
      </c>
      <c r="H1008" s="59">
        <f>+TABLE!J1002</f>
        <v>0</v>
      </c>
      <c r="I1008" s="59">
        <f>+TABLE!K1002</f>
        <v>0</v>
      </c>
      <c r="J1008" s="59">
        <f>+TABLE!M1002</f>
        <v>0</v>
      </c>
      <c r="K1008" s="156">
        <f>+TABLE!P1002</f>
        <v>0</v>
      </c>
      <c r="L1008" s="156">
        <f>+TABLE!Q1002</f>
        <v>0</v>
      </c>
      <c r="M1008" s="138" t="str">
        <f>IFERROR(IF(MATCH($C1008,'1. 개요'!$C$68:$C$78,0)&gt;0,"O"),"X")</f>
        <v>X</v>
      </c>
      <c r="N1008" s="8" t="str">
        <f t="shared" si="140"/>
        <v>X</v>
      </c>
      <c r="O1008" s="2" t="str" cm="1">
        <f t="array" ref="O1008">IF($O$7="N/A",$N1008,INDEX($P1008:$S1008,$O$2))</f>
        <v>X</v>
      </c>
      <c r="P1008" s="38"/>
      <c r="Q1008" s="1" t="str">
        <f t="shared" si="141"/>
        <v>O</v>
      </c>
      <c r="R1008" s="38"/>
      <c r="S1008" s="38"/>
      <c r="T1008" s="8" t="str">
        <f t="shared" si="139"/>
        <v>O</v>
      </c>
      <c r="U1008" s="8" t="e">
        <f t="shared" si="142"/>
        <v>#VALUE!</v>
      </c>
      <c r="V1008" s="8" t="e">
        <f t="shared" si="143"/>
        <v>#VALUE!</v>
      </c>
      <c r="X1008" s="4" t="str">
        <f t="shared" si="145"/>
        <v/>
      </c>
      <c r="Y1008" s="4" t="str">
        <f t="shared" si="146"/>
        <v/>
      </c>
      <c r="Z1008" s="4" t="str">
        <f t="shared" si="146"/>
        <v/>
      </c>
      <c r="AA1008" s="4" t="str">
        <f t="shared" si="146"/>
        <v/>
      </c>
      <c r="AB1008" s="4" t="str">
        <f t="shared" si="146"/>
        <v/>
      </c>
      <c r="AC1008" s="4" t="str">
        <f t="shared" ref="Y1008:AG1036" si="147">IF(AC$7="N/A", "", COUNTIF($D1008:$E1008, "*" &amp; AC$7 &amp; "*"))</f>
        <v/>
      </c>
      <c r="AD1008" s="4" t="str">
        <f t="shared" si="147"/>
        <v/>
      </c>
      <c r="AE1008" s="4" t="str">
        <f t="shared" si="147"/>
        <v/>
      </c>
      <c r="AF1008" s="4" t="str">
        <f t="shared" si="147"/>
        <v/>
      </c>
      <c r="AG1008" s="4" t="str">
        <f t="shared" si="147"/>
        <v/>
      </c>
    </row>
    <row r="1009" spans="1:33">
      <c r="A1009" s="6">
        <f t="shared" si="144"/>
        <v>1002</v>
      </c>
      <c r="B1009" s="36">
        <f>TABLE!E1003</f>
        <v>0</v>
      </c>
      <c r="C1009" s="36">
        <f>TABLE!F1003</f>
        <v>0</v>
      </c>
      <c r="D1009" s="155">
        <f>TABLE!S1003</f>
        <v>0</v>
      </c>
      <c r="E1009" s="176" t="e">
        <f>INDEX(기업의이해[description],MATCH(B1009,기업의이해[name],0))</f>
        <v>#N/A</v>
      </c>
      <c r="F1009" s="179">
        <f>+TABLE!U1003</f>
        <v>0</v>
      </c>
      <c r="G1009" s="177" t="str">
        <f>TEXT(TABLE!R1003,"0000-00-00")</f>
        <v>0000-00-00</v>
      </c>
      <c r="H1009" s="59">
        <f>+TABLE!J1003</f>
        <v>0</v>
      </c>
      <c r="I1009" s="59">
        <f>+TABLE!K1003</f>
        <v>0</v>
      </c>
      <c r="J1009" s="59">
        <f>+TABLE!M1003</f>
        <v>0</v>
      </c>
      <c r="K1009" s="156">
        <f>+TABLE!P1003</f>
        <v>0</v>
      </c>
      <c r="L1009" s="156">
        <f>+TABLE!Q1003</f>
        <v>0</v>
      </c>
      <c r="M1009" s="138" t="str">
        <f>IFERROR(IF(MATCH($C1009,'1. 개요'!$C$68:$C$78,0)&gt;0,"O"),"X")</f>
        <v>X</v>
      </c>
      <c r="N1009" s="8" t="str">
        <f t="shared" si="140"/>
        <v>X</v>
      </c>
      <c r="O1009" s="2" t="str" cm="1">
        <f t="array" ref="O1009">IF($O$7="N/A",$N1009,INDEX($P1009:$S1009,$O$2))</f>
        <v>X</v>
      </c>
      <c r="P1009" s="38"/>
      <c r="Q1009" s="1" t="str">
        <f t="shared" si="141"/>
        <v>O</v>
      </c>
      <c r="R1009" s="38"/>
      <c r="S1009" s="38"/>
      <c r="T1009" s="8" t="str">
        <f t="shared" si="139"/>
        <v>O</v>
      </c>
      <c r="U1009" s="8" t="e">
        <f t="shared" si="142"/>
        <v>#VALUE!</v>
      </c>
      <c r="V1009" s="8" t="e">
        <f t="shared" si="143"/>
        <v>#VALUE!</v>
      </c>
      <c r="X1009" s="4" t="str">
        <f t="shared" si="145"/>
        <v/>
      </c>
      <c r="Y1009" s="4" t="str">
        <f t="shared" si="147"/>
        <v/>
      </c>
      <c r="Z1009" s="4" t="str">
        <f t="shared" si="147"/>
        <v/>
      </c>
      <c r="AA1009" s="4" t="str">
        <f t="shared" si="147"/>
        <v/>
      </c>
      <c r="AB1009" s="4" t="str">
        <f t="shared" si="147"/>
        <v/>
      </c>
      <c r="AC1009" s="4" t="str">
        <f t="shared" si="147"/>
        <v/>
      </c>
      <c r="AD1009" s="4" t="str">
        <f t="shared" si="147"/>
        <v/>
      </c>
      <c r="AE1009" s="4" t="str">
        <f t="shared" si="147"/>
        <v/>
      </c>
      <c r="AF1009" s="4" t="str">
        <f t="shared" si="147"/>
        <v/>
      </c>
      <c r="AG1009" s="4" t="str">
        <f t="shared" si="147"/>
        <v/>
      </c>
    </row>
    <row r="1010" spans="1:33">
      <c r="A1010" s="137">
        <f t="shared" si="144"/>
        <v>1003</v>
      </c>
      <c r="B1010" s="36">
        <f>TABLE!E1004</f>
        <v>0</v>
      </c>
      <c r="C1010" s="36">
        <f>TABLE!F1004</f>
        <v>0</v>
      </c>
      <c r="D1010" s="155">
        <f>TABLE!S1004</f>
        <v>0</v>
      </c>
      <c r="E1010" s="176" t="e">
        <f>INDEX(기업의이해[description],MATCH(B1010,기업의이해[name],0))</f>
        <v>#N/A</v>
      </c>
      <c r="F1010" s="179">
        <f>+TABLE!U1004</f>
        <v>0</v>
      </c>
      <c r="G1010" s="177" t="str">
        <f>TEXT(TABLE!R1004,"0000-00-00")</f>
        <v>0000-00-00</v>
      </c>
      <c r="H1010" s="59">
        <f>+TABLE!J1004</f>
        <v>0</v>
      </c>
      <c r="I1010" s="59">
        <f>+TABLE!K1004</f>
        <v>0</v>
      </c>
      <c r="J1010" s="59">
        <f>+TABLE!M1004</f>
        <v>0</v>
      </c>
      <c r="K1010" s="156">
        <f>+TABLE!P1004</f>
        <v>0</v>
      </c>
      <c r="L1010" s="156">
        <f>+TABLE!Q1004</f>
        <v>0</v>
      </c>
      <c r="M1010" s="138" t="str">
        <f>IFERROR(IF(MATCH($C1010,'1. 개요'!$C$68:$C$78,0)&gt;0,"O"),"X")</f>
        <v>X</v>
      </c>
      <c r="N1010" s="8" t="str">
        <f t="shared" si="140"/>
        <v>X</v>
      </c>
      <c r="O1010" s="2" t="str" cm="1">
        <f t="array" ref="O1010">IF($O$7="N/A",$N1010,INDEX($P1010:$S1010,$O$2))</f>
        <v>X</v>
      </c>
      <c r="P1010" s="38"/>
      <c r="Q1010" s="1" t="str">
        <f t="shared" si="141"/>
        <v>O</v>
      </c>
      <c r="R1010" s="38"/>
      <c r="S1010" s="38"/>
      <c r="T1010" s="8" t="str">
        <f t="shared" si="139"/>
        <v>O</v>
      </c>
      <c r="U1010" s="8" t="e">
        <f t="shared" si="142"/>
        <v>#VALUE!</v>
      </c>
      <c r="V1010" s="8" t="e">
        <f t="shared" si="143"/>
        <v>#VALUE!</v>
      </c>
      <c r="X1010" s="4" t="str">
        <f t="shared" si="145"/>
        <v/>
      </c>
      <c r="Y1010" s="4" t="str">
        <f t="shared" si="147"/>
        <v/>
      </c>
      <c r="Z1010" s="4" t="str">
        <f t="shared" si="147"/>
        <v/>
      </c>
      <c r="AA1010" s="4" t="str">
        <f t="shared" si="147"/>
        <v/>
      </c>
      <c r="AB1010" s="4" t="str">
        <f t="shared" si="147"/>
        <v/>
      </c>
      <c r="AC1010" s="4" t="str">
        <f t="shared" si="147"/>
        <v/>
      </c>
      <c r="AD1010" s="4" t="str">
        <f t="shared" si="147"/>
        <v/>
      </c>
      <c r="AE1010" s="4" t="str">
        <f t="shared" si="147"/>
        <v/>
      </c>
      <c r="AF1010" s="4" t="str">
        <f t="shared" si="147"/>
        <v/>
      </c>
      <c r="AG1010" s="4" t="str">
        <f t="shared" si="147"/>
        <v/>
      </c>
    </row>
    <row r="1011" spans="1:33">
      <c r="A1011" s="6">
        <f t="shared" si="144"/>
        <v>1004</v>
      </c>
      <c r="B1011" s="36">
        <f>TABLE!E1005</f>
        <v>0</v>
      </c>
      <c r="C1011" s="36">
        <f>TABLE!F1005</f>
        <v>0</v>
      </c>
      <c r="D1011" s="155">
        <f>TABLE!S1005</f>
        <v>0</v>
      </c>
      <c r="E1011" s="176" t="e">
        <f>INDEX(기업의이해[description],MATCH(B1011,기업의이해[name],0))</f>
        <v>#N/A</v>
      </c>
      <c r="F1011" s="179">
        <f>+TABLE!U1005</f>
        <v>0</v>
      </c>
      <c r="G1011" s="177" t="str">
        <f>TEXT(TABLE!R1005,"0000-00-00")</f>
        <v>0000-00-00</v>
      </c>
      <c r="H1011" s="59">
        <f>+TABLE!J1005</f>
        <v>0</v>
      </c>
      <c r="I1011" s="59">
        <f>+TABLE!K1005</f>
        <v>0</v>
      </c>
      <c r="J1011" s="59">
        <f>+TABLE!M1005</f>
        <v>0</v>
      </c>
      <c r="K1011" s="156">
        <f>+TABLE!P1005</f>
        <v>0</v>
      </c>
      <c r="L1011" s="156">
        <f>+TABLE!Q1005</f>
        <v>0</v>
      </c>
      <c r="M1011" s="138" t="str">
        <f>IFERROR(IF(MATCH($C1011,'1. 개요'!$C$68:$C$78,0)&gt;0,"O"),"X")</f>
        <v>X</v>
      </c>
      <c r="N1011" s="8" t="str">
        <f t="shared" si="140"/>
        <v>X</v>
      </c>
      <c r="O1011" s="2" t="str" cm="1">
        <f t="array" ref="O1011">IF($O$7="N/A",$N1011,INDEX($P1011:$S1011,$O$2))</f>
        <v>X</v>
      </c>
      <c r="P1011" s="38"/>
      <c r="Q1011" s="1" t="str">
        <f t="shared" si="141"/>
        <v>O</v>
      </c>
      <c r="R1011" s="38"/>
      <c r="S1011" s="38"/>
      <c r="T1011" s="8" t="str">
        <f t="shared" si="139"/>
        <v>O</v>
      </c>
      <c r="U1011" s="8" t="e">
        <f t="shared" si="142"/>
        <v>#VALUE!</v>
      </c>
      <c r="V1011" s="8" t="e">
        <f t="shared" si="143"/>
        <v>#VALUE!</v>
      </c>
      <c r="X1011" s="4" t="str">
        <f t="shared" si="145"/>
        <v/>
      </c>
      <c r="Y1011" s="4" t="str">
        <f t="shared" si="147"/>
        <v/>
      </c>
      <c r="Z1011" s="4" t="str">
        <f t="shared" si="147"/>
        <v/>
      </c>
      <c r="AA1011" s="4" t="str">
        <f t="shared" si="147"/>
        <v/>
      </c>
      <c r="AB1011" s="4" t="str">
        <f t="shared" si="147"/>
        <v/>
      </c>
      <c r="AC1011" s="4" t="str">
        <f t="shared" si="147"/>
        <v/>
      </c>
      <c r="AD1011" s="4" t="str">
        <f t="shared" si="147"/>
        <v/>
      </c>
      <c r="AE1011" s="4" t="str">
        <f t="shared" si="147"/>
        <v/>
      </c>
      <c r="AF1011" s="4" t="str">
        <f t="shared" si="147"/>
        <v/>
      </c>
      <c r="AG1011" s="4" t="str">
        <f t="shared" si="147"/>
        <v/>
      </c>
    </row>
    <row r="1012" spans="1:33">
      <c r="A1012" s="137">
        <f t="shared" si="144"/>
        <v>1005</v>
      </c>
      <c r="B1012" s="36">
        <f>TABLE!E1006</f>
        <v>0</v>
      </c>
      <c r="C1012" s="36">
        <f>TABLE!F1006</f>
        <v>0</v>
      </c>
      <c r="D1012" s="155">
        <f>TABLE!S1006</f>
        <v>0</v>
      </c>
      <c r="E1012" s="176" t="e">
        <f>INDEX(기업의이해[description],MATCH(B1012,기업의이해[name],0))</f>
        <v>#N/A</v>
      </c>
      <c r="F1012" s="179">
        <f>+TABLE!U1006</f>
        <v>0</v>
      </c>
      <c r="G1012" s="177" t="str">
        <f>TEXT(TABLE!R1006,"0000-00-00")</f>
        <v>0000-00-00</v>
      </c>
      <c r="H1012" s="59">
        <f>+TABLE!J1006</f>
        <v>0</v>
      </c>
      <c r="I1012" s="59">
        <f>+TABLE!K1006</f>
        <v>0</v>
      </c>
      <c r="J1012" s="59">
        <f>+TABLE!M1006</f>
        <v>0</v>
      </c>
      <c r="K1012" s="156">
        <f>+TABLE!P1006</f>
        <v>0</v>
      </c>
      <c r="L1012" s="156">
        <f>+TABLE!Q1006</f>
        <v>0</v>
      </c>
      <c r="M1012" s="138" t="str">
        <f>IFERROR(IF(MATCH($C1012,'1. 개요'!$C$68:$C$78,0)&gt;0,"O"),"X")</f>
        <v>X</v>
      </c>
      <c r="N1012" s="8" t="str">
        <f t="shared" si="140"/>
        <v>X</v>
      </c>
      <c r="O1012" s="2" t="str" cm="1">
        <f t="array" ref="O1012">IF($O$7="N/A",$N1012,INDEX($P1012:$S1012,$O$2))</f>
        <v>X</v>
      </c>
      <c r="P1012" s="38"/>
      <c r="Q1012" s="1" t="str">
        <f t="shared" si="141"/>
        <v>O</v>
      </c>
      <c r="R1012" s="38"/>
      <c r="S1012" s="38"/>
      <c r="T1012" s="8" t="str">
        <f t="shared" si="139"/>
        <v>O</v>
      </c>
      <c r="U1012" s="8" t="e">
        <f t="shared" si="142"/>
        <v>#VALUE!</v>
      </c>
      <c r="V1012" s="8" t="e">
        <f t="shared" si="143"/>
        <v>#VALUE!</v>
      </c>
      <c r="X1012" s="4" t="str">
        <f t="shared" si="145"/>
        <v/>
      </c>
      <c r="Y1012" s="4" t="str">
        <f t="shared" si="147"/>
        <v/>
      </c>
      <c r="Z1012" s="4" t="str">
        <f t="shared" si="147"/>
        <v/>
      </c>
      <c r="AA1012" s="4" t="str">
        <f t="shared" si="147"/>
        <v/>
      </c>
      <c r="AB1012" s="4" t="str">
        <f t="shared" si="147"/>
        <v/>
      </c>
      <c r="AC1012" s="4" t="str">
        <f t="shared" si="147"/>
        <v/>
      </c>
      <c r="AD1012" s="4" t="str">
        <f t="shared" si="147"/>
        <v/>
      </c>
      <c r="AE1012" s="4" t="str">
        <f t="shared" si="147"/>
        <v/>
      </c>
      <c r="AF1012" s="4" t="str">
        <f t="shared" si="147"/>
        <v/>
      </c>
      <c r="AG1012" s="4" t="str">
        <f t="shared" si="147"/>
        <v/>
      </c>
    </row>
    <row r="1013" spans="1:33">
      <c r="A1013" s="6">
        <f t="shared" si="144"/>
        <v>1006</v>
      </c>
      <c r="B1013" s="36">
        <f>TABLE!E1007</f>
        <v>0</v>
      </c>
      <c r="C1013" s="36">
        <f>TABLE!F1007</f>
        <v>0</v>
      </c>
      <c r="D1013" s="155">
        <f>TABLE!S1007</f>
        <v>0</v>
      </c>
      <c r="E1013" s="176" t="e">
        <f>INDEX(기업의이해[description],MATCH(B1013,기업의이해[name],0))</f>
        <v>#N/A</v>
      </c>
      <c r="F1013" s="179">
        <f>+TABLE!U1007</f>
        <v>0</v>
      </c>
      <c r="G1013" s="177" t="str">
        <f>TEXT(TABLE!R1007,"0000-00-00")</f>
        <v>0000-00-00</v>
      </c>
      <c r="H1013" s="59">
        <f>+TABLE!J1007</f>
        <v>0</v>
      </c>
      <c r="I1013" s="59">
        <f>+TABLE!K1007</f>
        <v>0</v>
      </c>
      <c r="J1013" s="59">
        <f>+TABLE!M1007</f>
        <v>0</v>
      </c>
      <c r="K1013" s="156">
        <f>+TABLE!P1007</f>
        <v>0</v>
      </c>
      <c r="L1013" s="156">
        <f>+TABLE!Q1007</f>
        <v>0</v>
      </c>
      <c r="M1013" s="138" t="str">
        <f>IFERROR(IF(MATCH($C1013,'1. 개요'!$C$68:$C$78,0)&gt;0,"O"),"X")</f>
        <v>X</v>
      </c>
      <c r="N1013" s="8" t="str">
        <f t="shared" si="140"/>
        <v>X</v>
      </c>
      <c r="O1013" s="2" t="str" cm="1">
        <f t="array" ref="O1013">IF($O$7="N/A",$N1013,INDEX($P1013:$S1013,$O$2))</f>
        <v>X</v>
      </c>
      <c r="P1013" s="38"/>
      <c r="Q1013" s="1" t="str">
        <f t="shared" si="141"/>
        <v>O</v>
      </c>
      <c r="R1013" s="38"/>
      <c r="S1013" s="38"/>
      <c r="T1013" s="8" t="str">
        <f t="shared" si="139"/>
        <v>O</v>
      </c>
      <c r="U1013" s="8" t="e">
        <f t="shared" si="142"/>
        <v>#VALUE!</v>
      </c>
      <c r="V1013" s="8" t="e">
        <f t="shared" si="143"/>
        <v>#VALUE!</v>
      </c>
      <c r="X1013" s="4" t="str">
        <f t="shared" si="145"/>
        <v/>
      </c>
      <c r="Y1013" s="4" t="str">
        <f t="shared" si="147"/>
        <v/>
      </c>
      <c r="Z1013" s="4" t="str">
        <f t="shared" si="147"/>
        <v/>
      </c>
      <c r="AA1013" s="4" t="str">
        <f t="shared" si="147"/>
        <v/>
      </c>
      <c r="AB1013" s="4" t="str">
        <f t="shared" si="147"/>
        <v/>
      </c>
      <c r="AC1013" s="4" t="str">
        <f t="shared" si="147"/>
        <v/>
      </c>
      <c r="AD1013" s="4" t="str">
        <f t="shared" si="147"/>
        <v/>
      </c>
      <c r="AE1013" s="4" t="str">
        <f t="shared" si="147"/>
        <v/>
      </c>
      <c r="AF1013" s="4" t="str">
        <f t="shared" si="147"/>
        <v/>
      </c>
      <c r="AG1013" s="4" t="str">
        <f t="shared" si="147"/>
        <v/>
      </c>
    </row>
    <row r="1014" spans="1:33">
      <c r="A1014" s="137">
        <f t="shared" si="144"/>
        <v>1007</v>
      </c>
      <c r="B1014" s="36">
        <f>TABLE!E1008</f>
        <v>0</v>
      </c>
      <c r="C1014" s="36">
        <f>TABLE!F1008</f>
        <v>0</v>
      </c>
      <c r="D1014" s="155">
        <f>TABLE!S1008</f>
        <v>0</v>
      </c>
      <c r="E1014" s="176" t="e">
        <f>INDEX(기업의이해[description],MATCH(B1014,기업의이해[name],0))</f>
        <v>#N/A</v>
      </c>
      <c r="F1014" s="179">
        <f>+TABLE!U1008</f>
        <v>0</v>
      </c>
      <c r="G1014" s="177" t="str">
        <f>TEXT(TABLE!R1008,"0000-00-00")</f>
        <v>0000-00-00</v>
      </c>
      <c r="H1014" s="59">
        <f>+TABLE!J1008</f>
        <v>0</v>
      </c>
      <c r="I1014" s="59">
        <f>+TABLE!K1008</f>
        <v>0</v>
      </c>
      <c r="J1014" s="59">
        <f>+TABLE!M1008</f>
        <v>0</v>
      </c>
      <c r="K1014" s="156">
        <f>+TABLE!P1008</f>
        <v>0</v>
      </c>
      <c r="L1014" s="156">
        <f>+TABLE!Q1008</f>
        <v>0</v>
      </c>
      <c r="M1014" s="138" t="str">
        <f>IFERROR(IF(MATCH($C1014,'1. 개요'!$C$68:$C$78,0)&gt;0,"O"),"X")</f>
        <v>X</v>
      </c>
      <c r="N1014" s="8" t="str">
        <f t="shared" si="140"/>
        <v>X</v>
      </c>
      <c r="O1014" s="2" t="str" cm="1">
        <f t="array" ref="O1014">IF($O$7="N/A",$N1014,INDEX($P1014:$S1014,$O$2))</f>
        <v>X</v>
      </c>
      <c r="P1014" s="38"/>
      <c r="Q1014" s="1" t="str">
        <f t="shared" si="141"/>
        <v>O</v>
      </c>
      <c r="R1014" s="38"/>
      <c r="S1014" s="38"/>
      <c r="T1014" s="8" t="str">
        <f t="shared" si="139"/>
        <v>O</v>
      </c>
      <c r="U1014" s="8" t="e">
        <f t="shared" si="142"/>
        <v>#VALUE!</v>
      </c>
      <c r="V1014" s="8" t="e">
        <f t="shared" si="143"/>
        <v>#VALUE!</v>
      </c>
      <c r="X1014" s="4" t="str">
        <f t="shared" si="145"/>
        <v/>
      </c>
      <c r="Y1014" s="4" t="str">
        <f t="shared" si="147"/>
        <v/>
      </c>
      <c r="Z1014" s="4" t="str">
        <f t="shared" si="147"/>
        <v/>
      </c>
      <c r="AA1014" s="4" t="str">
        <f t="shared" si="147"/>
        <v/>
      </c>
      <c r="AB1014" s="4" t="str">
        <f t="shared" si="147"/>
        <v/>
      </c>
      <c r="AC1014" s="4" t="str">
        <f t="shared" si="147"/>
        <v/>
      </c>
      <c r="AD1014" s="4" t="str">
        <f t="shared" si="147"/>
        <v/>
      </c>
      <c r="AE1014" s="4" t="str">
        <f t="shared" si="147"/>
        <v/>
      </c>
      <c r="AF1014" s="4" t="str">
        <f t="shared" si="147"/>
        <v/>
      </c>
      <c r="AG1014" s="4" t="str">
        <f t="shared" si="147"/>
        <v/>
      </c>
    </row>
    <row r="1015" spans="1:33">
      <c r="A1015" s="6">
        <f t="shared" si="144"/>
        <v>1008</v>
      </c>
      <c r="B1015" s="36">
        <f>TABLE!E1009</f>
        <v>0</v>
      </c>
      <c r="C1015" s="36">
        <f>TABLE!F1009</f>
        <v>0</v>
      </c>
      <c r="D1015" s="155">
        <f>TABLE!S1009</f>
        <v>0</v>
      </c>
      <c r="E1015" s="176" t="e">
        <f>INDEX(기업의이해[description],MATCH(B1015,기업의이해[name],0))</f>
        <v>#N/A</v>
      </c>
      <c r="F1015" s="179">
        <f>+TABLE!U1009</f>
        <v>0</v>
      </c>
      <c r="G1015" s="177" t="str">
        <f>TEXT(TABLE!R1009,"0000-00-00")</f>
        <v>0000-00-00</v>
      </c>
      <c r="H1015" s="59">
        <f>+TABLE!J1009</f>
        <v>0</v>
      </c>
      <c r="I1015" s="59">
        <f>+TABLE!K1009</f>
        <v>0</v>
      </c>
      <c r="J1015" s="59">
        <f>+TABLE!M1009</f>
        <v>0</v>
      </c>
      <c r="K1015" s="156">
        <f>+TABLE!P1009</f>
        <v>0</v>
      </c>
      <c r="L1015" s="156">
        <f>+TABLE!Q1009</f>
        <v>0</v>
      </c>
      <c r="M1015" s="138" t="str">
        <f>IFERROR(IF(MATCH($C1015,'1. 개요'!$C$68:$C$78,0)&gt;0,"O"),"X")</f>
        <v>X</v>
      </c>
      <c r="N1015" s="8" t="str">
        <f t="shared" si="140"/>
        <v>X</v>
      </c>
      <c r="O1015" s="2" t="str" cm="1">
        <f t="array" ref="O1015">IF($O$7="N/A",$N1015,INDEX($P1015:$S1015,$O$2))</f>
        <v>X</v>
      </c>
      <c r="P1015" s="38"/>
      <c r="Q1015" s="1" t="str">
        <f t="shared" si="141"/>
        <v>O</v>
      </c>
      <c r="R1015" s="38"/>
      <c r="S1015" s="38"/>
      <c r="T1015" s="8" t="str">
        <f t="shared" si="139"/>
        <v>O</v>
      </c>
      <c r="U1015" s="8" t="e">
        <f t="shared" si="142"/>
        <v>#VALUE!</v>
      </c>
      <c r="V1015" s="8" t="e">
        <f t="shared" si="143"/>
        <v>#VALUE!</v>
      </c>
      <c r="X1015" s="4" t="str">
        <f t="shared" si="145"/>
        <v/>
      </c>
      <c r="Y1015" s="4" t="str">
        <f t="shared" si="147"/>
        <v/>
      </c>
      <c r="Z1015" s="4" t="str">
        <f t="shared" si="147"/>
        <v/>
      </c>
      <c r="AA1015" s="4" t="str">
        <f t="shared" si="147"/>
        <v/>
      </c>
      <c r="AB1015" s="4" t="str">
        <f t="shared" si="147"/>
        <v/>
      </c>
      <c r="AC1015" s="4" t="str">
        <f t="shared" si="147"/>
        <v/>
      </c>
      <c r="AD1015" s="4" t="str">
        <f t="shared" si="147"/>
        <v/>
      </c>
      <c r="AE1015" s="4" t="str">
        <f t="shared" si="147"/>
        <v/>
      </c>
      <c r="AF1015" s="4" t="str">
        <f t="shared" si="147"/>
        <v/>
      </c>
      <c r="AG1015" s="4" t="str">
        <f t="shared" si="147"/>
        <v/>
      </c>
    </row>
    <row r="1016" spans="1:33">
      <c r="A1016" s="137">
        <f t="shared" si="144"/>
        <v>1009</v>
      </c>
      <c r="B1016" s="36">
        <f>TABLE!E1010</f>
        <v>0</v>
      </c>
      <c r="C1016" s="36">
        <f>TABLE!F1010</f>
        <v>0</v>
      </c>
      <c r="D1016" s="155">
        <f>TABLE!S1010</f>
        <v>0</v>
      </c>
      <c r="E1016" s="176" t="e">
        <f>INDEX(기업의이해[description],MATCH(B1016,기업의이해[name],0))</f>
        <v>#N/A</v>
      </c>
      <c r="F1016" s="179">
        <f>+TABLE!U1010</f>
        <v>0</v>
      </c>
      <c r="G1016" s="177" t="str">
        <f>TEXT(TABLE!R1010,"0000-00-00")</f>
        <v>0000-00-00</v>
      </c>
      <c r="H1016" s="59">
        <f>+TABLE!J1010</f>
        <v>0</v>
      </c>
      <c r="I1016" s="59">
        <f>+TABLE!K1010</f>
        <v>0</v>
      </c>
      <c r="J1016" s="59">
        <f>+TABLE!M1010</f>
        <v>0</v>
      </c>
      <c r="K1016" s="156">
        <f>+TABLE!P1010</f>
        <v>0</v>
      </c>
      <c r="L1016" s="156">
        <f>+TABLE!Q1010</f>
        <v>0</v>
      </c>
      <c r="M1016" s="138" t="str">
        <f>IFERROR(IF(MATCH($C1016,'1. 개요'!$C$68:$C$78,0)&gt;0,"O"),"X")</f>
        <v>X</v>
      </c>
      <c r="N1016" s="8" t="str">
        <f t="shared" si="140"/>
        <v>X</v>
      </c>
      <c r="O1016" s="2" t="str" cm="1">
        <f t="array" ref="O1016">IF($O$7="N/A",$N1016,INDEX($P1016:$S1016,$O$2))</f>
        <v>X</v>
      </c>
      <c r="P1016" s="38"/>
      <c r="Q1016" s="1" t="str">
        <f t="shared" si="141"/>
        <v>O</v>
      </c>
      <c r="R1016" s="38"/>
      <c r="S1016" s="38"/>
      <c r="T1016" s="8" t="str">
        <f t="shared" si="139"/>
        <v>O</v>
      </c>
      <c r="U1016" s="8" t="e">
        <f t="shared" si="142"/>
        <v>#VALUE!</v>
      </c>
      <c r="V1016" s="8" t="e">
        <f t="shared" si="143"/>
        <v>#VALUE!</v>
      </c>
      <c r="X1016" s="4" t="str">
        <f t="shared" si="145"/>
        <v/>
      </c>
      <c r="Y1016" s="4" t="str">
        <f t="shared" si="147"/>
        <v/>
      </c>
      <c r="Z1016" s="4" t="str">
        <f t="shared" si="147"/>
        <v/>
      </c>
      <c r="AA1016" s="4" t="str">
        <f t="shared" si="147"/>
        <v/>
      </c>
      <c r="AB1016" s="4" t="str">
        <f t="shared" si="147"/>
        <v/>
      </c>
      <c r="AC1016" s="4" t="str">
        <f t="shared" si="147"/>
        <v/>
      </c>
      <c r="AD1016" s="4" t="str">
        <f t="shared" si="147"/>
        <v/>
      </c>
      <c r="AE1016" s="4" t="str">
        <f t="shared" si="147"/>
        <v/>
      </c>
      <c r="AF1016" s="4" t="str">
        <f t="shared" si="147"/>
        <v/>
      </c>
      <c r="AG1016" s="4" t="str">
        <f t="shared" si="147"/>
        <v/>
      </c>
    </row>
    <row r="1017" spans="1:33">
      <c r="A1017" s="6">
        <f t="shared" si="144"/>
        <v>1010</v>
      </c>
      <c r="B1017" s="36">
        <f>TABLE!E1011</f>
        <v>0</v>
      </c>
      <c r="C1017" s="36">
        <f>TABLE!F1011</f>
        <v>0</v>
      </c>
      <c r="D1017" s="155">
        <f>TABLE!S1011</f>
        <v>0</v>
      </c>
      <c r="E1017" s="176" t="e">
        <f>INDEX(기업의이해[description],MATCH(B1017,기업의이해[name],0))</f>
        <v>#N/A</v>
      </c>
      <c r="F1017" s="179">
        <f>+TABLE!U1011</f>
        <v>0</v>
      </c>
      <c r="G1017" s="177" t="str">
        <f>TEXT(TABLE!R1011,"0000-00-00")</f>
        <v>0000-00-00</v>
      </c>
      <c r="H1017" s="59">
        <f>+TABLE!J1011</f>
        <v>0</v>
      </c>
      <c r="I1017" s="59">
        <f>+TABLE!K1011</f>
        <v>0</v>
      </c>
      <c r="J1017" s="59">
        <f>+TABLE!M1011</f>
        <v>0</v>
      </c>
      <c r="K1017" s="156">
        <f>+TABLE!P1011</f>
        <v>0</v>
      </c>
      <c r="L1017" s="156">
        <f>+TABLE!Q1011</f>
        <v>0</v>
      </c>
      <c r="M1017" s="138" t="str">
        <f>IFERROR(IF(MATCH($C1017,'1. 개요'!$C$68:$C$78,0)&gt;0,"O"),"X")</f>
        <v>X</v>
      </c>
      <c r="N1017" s="8" t="str">
        <f t="shared" si="140"/>
        <v>X</v>
      </c>
      <c r="O1017" s="2" t="str" cm="1">
        <f t="array" ref="O1017">IF($O$7="N/A",$N1017,INDEX($P1017:$S1017,$O$2))</f>
        <v>X</v>
      </c>
      <c r="P1017" s="38"/>
      <c r="Q1017" s="1" t="str">
        <f t="shared" si="141"/>
        <v>O</v>
      </c>
      <c r="R1017" s="38"/>
      <c r="S1017" s="38"/>
      <c r="T1017" s="8" t="str">
        <f t="shared" si="139"/>
        <v>O</v>
      </c>
      <c r="U1017" s="8" t="e">
        <f t="shared" si="142"/>
        <v>#VALUE!</v>
      </c>
      <c r="V1017" s="8" t="e">
        <f t="shared" si="143"/>
        <v>#VALUE!</v>
      </c>
      <c r="X1017" s="4" t="str">
        <f t="shared" si="145"/>
        <v/>
      </c>
      <c r="Y1017" s="4" t="str">
        <f t="shared" si="147"/>
        <v/>
      </c>
      <c r="Z1017" s="4" t="str">
        <f t="shared" si="147"/>
        <v/>
      </c>
      <c r="AA1017" s="4" t="str">
        <f t="shared" si="147"/>
        <v/>
      </c>
      <c r="AB1017" s="4" t="str">
        <f t="shared" si="147"/>
        <v/>
      </c>
      <c r="AC1017" s="4" t="str">
        <f t="shared" si="147"/>
        <v/>
      </c>
      <c r="AD1017" s="4" t="str">
        <f t="shared" si="147"/>
        <v/>
      </c>
      <c r="AE1017" s="4" t="str">
        <f t="shared" si="147"/>
        <v/>
      </c>
      <c r="AF1017" s="4" t="str">
        <f t="shared" si="147"/>
        <v/>
      </c>
      <c r="AG1017" s="4" t="str">
        <f t="shared" si="147"/>
        <v/>
      </c>
    </row>
    <row r="1018" spans="1:33">
      <c r="A1018" s="6">
        <f t="shared" si="144"/>
        <v>1011</v>
      </c>
      <c r="B1018" s="36">
        <f>TABLE!E1012</f>
        <v>0</v>
      </c>
      <c r="C1018" s="36">
        <f>TABLE!F1012</f>
        <v>0</v>
      </c>
      <c r="D1018" s="155">
        <f>TABLE!S1012</f>
        <v>0</v>
      </c>
      <c r="E1018" s="176" t="e">
        <f>INDEX(기업의이해[description],MATCH(B1018,기업의이해[name],0))</f>
        <v>#N/A</v>
      </c>
      <c r="F1018" s="179">
        <f>+TABLE!U1012</f>
        <v>0</v>
      </c>
      <c r="G1018" s="177" t="str">
        <f>TEXT(TABLE!R1012,"0000-00-00")</f>
        <v>0000-00-00</v>
      </c>
      <c r="H1018" s="59">
        <f>+TABLE!J1012</f>
        <v>0</v>
      </c>
      <c r="I1018" s="59">
        <f>+TABLE!K1012</f>
        <v>0</v>
      </c>
      <c r="J1018" s="59">
        <f>+TABLE!M1012</f>
        <v>0</v>
      </c>
      <c r="K1018" s="156">
        <f>+TABLE!P1012</f>
        <v>0</v>
      </c>
      <c r="L1018" s="156">
        <f>+TABLE!Q1012</f>
        <v>0</v>
      </c>
      <c r="M1018" s="138" t="str">
        <f>IFERROR(IF(MATCH($C1018,'1. 개요'!$C$68:$C$78,0)&gt;0,"O"),"X")</f>
        <v>X</v>
      </c>
      <c r="N1018" s="8" t="str">
        <f t="shared" si="140"/>
        <v>X</v>
      </c>
      <c r="O1018" s="2" t="str" cm="1">
        <f t="array" ref="O1018">IF($O$7="N/A",$N1018,INDEX($P1018:$S1018,$O$2))</f>
        <v>X</v>
      </c>
      <c r="P1018" s="38"/>
      <c r="Q1018" s="1" t="str">
        <f t="shared" si="141"/>
        <v>O</v>
      </c>
      <c r="R1018" s="38"/>
      <c r="S1018" s="38"/>
      <c r="T1018" s="8" t="str">
        <f t="shared" si="139"/>
        <v>O</v>
      </c>
      <c r="U1018" s="8" t="e">
        <f t="shared" si="142"/>
        <v>#VALUE!</v>
      </c>
      <c r="V1018" s="8" t="e">
        <f t="shared" si="143"/>
        <v>#VALUE!</v>
      </c>
      <c r="X1018" s="4" t="str">
        <f t="shared" si="145"/>
        <v/>
      </c>
      <c r="Y1018" s="4" t="str">
        <f t="shared" si="147"/>
        <v/>
      </c>
      <c r="Z1018" s="4" t="str">
        <f t="shared" si="147"/>
        <v/>
      </c>
      <c r="AA1018" s="4" t="str">
        <f t="shared" si="147"/>
        <v/>
      </c>
      <c r="AB1018" s="4" t="str">
        <f t="shared" si="147"/>
        <v/>
      </c>
      <c r="AC1018" s="4" t="str">
        <f t="shared" si="147"/>
        <v/>
      </c>
      <c r="AD1018" s="4" t="str">
        <f t="shared" si="147"/>
        <v/>
      </c>
      <c r="AE1018" s="4" t="str">
        <f t="shared" si="147"/>
        <v/>
      </c>
      <c r="AF1018" s="4" t="str">
        <f t="shared" si="147"/>
        <v/>
      </c>
      <c r="AG1018" s="4" t="str">
        <f t="shared" si="147"/>
        <v/>
      </c>
    </row>
    <row r="1019" spans="1:33">
      <c r="A1019" s="6">
        <f t="shared" si="144"/>
        <v>1012</v>
      </c>
      <c r="B1019" s="36">
        <f>TABLE!E1013</f>
        <v>0</v>
      </c>
      <c r="C1019" s="36">
        <f>TABLE!F1013</f>
        <v>0</v>
      </c>
      <c r="D1019" s="155">
        <f>TABLE!S1013</f>
        <v>0</v>
      </c>
      <c r="E1019" s="176" t="e">
        <f>INDEX(기업의이해[description],MATCH(B1019,기업의이해[name],0))</f>
        <v>#N/A</v>
      </c>
      <c r="F1019" s="179">
        <f>+TABLE!U1013</f>
        <v>0</v>
      </c>
      <c r="G1019" s="177" t="str">
        <f>TEXT(TABLE!R1013,"0000-00-00")</f>
        <v>0000-00-00</v>
      </c>
      <c r="H1019" s="59">
        <f>+TABLE!J1013</f>
        <v>0</v>
      </c>
      <c r="I1019" s="59">
        <f>+TABLE!K1013</f>
        <v>0</v>
      </c>
      <c r="J1019" s="59">
        <f>+TABLE!M1013</f>
        <v>0</v>
      </c>
      <c r="K1019" s="156">
        <f>+TABLE!P1013</f>
        <v>0</v>
      </c>
      <c r="L1019" s="156">
        <f>+TABLE!Q1013</f>
        <v>0</v>
      </c>
      <c r="M1019" s="138" t="str">
        <f>IFERROR(IF(MATCH($C1019,'1. 개요'!$C$68:$C$78,0)&gt;0,"O"),"X")</f>
        <v>X</v>
      </c>
      <c r="N1019" s="8" t="str">
        <f t="shared" si="140"/>
        <v>X</v>
      </c>
      <c r="O1019" s="2" t="str" cm="1">
        <f t="array" ref="O1019">IF($O$7="N/A",$N1019,INDEX($P1019:$S1019,$O$2))</f>
        <v>X</v>
      </c>
      <c r="P1019" s="38"/>
      <c r="Q1019" s="1" t="str">
        <f t="shared" si="141"/>
        <v>O</v>
      </c>
      <c r="R1019" s="38"/>
      <c r="S1019" s="38"/>
      <c r="T1019" s="8" t="str">
        <f t="shared" si="139"/>
        <v>O</v>
      </c>
      <c r="U1019" s="8" t="e">
        <f t="shared" si="142"/>
        <v>#VALUE!</v>
      </c>
      <c r="V1019" s="8" t="e">
        <f t="shared" si="143"/>
        <v>#VALUE!</v>
      </c>
      <c r="X1019" s="4" t="str">
        <f t="shared" si="145"/>
        <v/>
      </c>
      <c r="Y1019" s="4" t="str">
        <f t="shared" si="147"/>
        <v/>
      </c>
      <c r="Z1019" s="4" t="str">
        <f t="shared" si="147"/>
        <v/>
      </c>
      <c r="AA1019" s="4" t="str">
        <f t="shared" si="147"/>
        <v/>
      </c>
      <c r="AB1019" s="4" t="str">
        <f t="shared" si="147"/>
        <v/>
      </c>
      <c r="AC1019" s="4" t="str">
        <f t="shared" si="147"/>
        <v/>
      </c>
      <c r="AD1019" s="4" t="str">
        <f t="shared" si="147"/>
        <v/>
      </c>
      <c r="AE1019" s="4" t="str">
        <f t="shared" si="147"/>
        <v/>
      </c>
      <c r="AF1019" s="4" t="str">
        <f t="shared" si="147"/>
        <v/>
      </c>
      <c r="AG1019" s="4" t="str">
        <f t="shared" si="147"/>
        <v/>
      </c>
    </row>
    <row r="1020" spans="1:33">
      <c r="A1020" s="137">
        <f t="shared" si="144"/>
        <v>1013</v>
      </c>
      <c r="B1020" s="36">
        <f>TABLE!E1014</f>
        <v>0</v>
      </c>
      <c r="C1020" s="36">
        <f>TABLE!F1014</f>
        <v>0</v>
      </c>
      <c r="D1020" s="155">
        <f>TABLE!S1014</f>
        <v>0</v>
      </c>
      <c r="E1020" s="176" t="e">
        <f>INDEX(기업의이해[description],MATCH(B1020,기업의이해[name],0))</f>
        <v>#N/A</v>
      </c>
      <c r="F1020" s="179">
        <f>+TABLE!U1014</f>
        <v>0</v>
      </c>
      <c r="G1020" s="177" t="str">
        <f>TEXT(TABLE!R1014,"0000-00-00")</f>
        <v>0000-00-00</v>
      </c>
      <c r="H1020" s="59">
        <f>+TABLE!J1014</f>
        <v>0</v>
      </c>
      <c r="I1020" s="59">
        <f>+TABLE!K1014</f>
        <v>0</v>
      </c>
      <c r="J1020" s="59">
        <f>+TABLE!M1014</f>
        <v>0</v>
      </c>
      <c r="K1020" s="156">
        <f>+TABLE!P1014</f>
        <v>0</v>
      </c>
      <c r="L1020" s="156">
        <f>+TABLE!Q1014</f>
        <v>0</v>
      </c>
      <c r="M1020" s="138" t="str">
        <f>IFERROR(IF(MATCH($C1020,'1. 개요'!$C$68:$C$78,0)&gt;0,"O"),"X")</f>
        <v>X</v>
      </c>
      <c r="N1020" s="8" t="str">
        <f t="shared" si="140"/>
        <v>X</v>
      </c>
      <c r="O1020" s="2" t="str" cm="1">
        <f t="array" ref="O1020">IF($O$7="N/A",$N1020,INDEX($P1020:$S1020,$O$2))</f>
        <v>X</v>
      </c>
      <c r="P1020" s="38"/>
      <c r="Q1020" s="1" t="str">
        <f t="shared" si="141"/>
        <v>O</v>
      </c>
      <c r="R1020" s="38"/>
      <c r="S1020" s="38"/>
      <c r="T1020" s="8" t="str">
        <f t="shared" si="139"/>
        <v>O</v>
      </c>
      <c r="U1020" s="8" t="e">
        <f t="shared" si="142"/>
        <v>#VALUE!</v>
      </c>
      <c r="V1020" s="8" t="e">
        <f t="shared" si="143"/>
        <v>#VALUE!</v>
      </c>
      <c r="X1020" s="4" t="str">
        <f t="shared" si="145"/>
        <v/>
      </c>
      <c r="Y1020" s="4" t="str">
        <f t="shared" si="147"/>
        <v/>
      </c>
      <c r="Z1020" s="4" t="str">
        <f t="shared" si="147"/>
        <v/>
      </c>
      <c r="AA1020" s="4" t="str">
        <f t="shared" si="147"/>
        <v/>
      </c>
      <c r="AB1020" s="4" t="str">
        <f t="shared" si="147"/>
        <v/>
      </c>
      <c r="AC1020" s="4" t="str">
        <f t="shared" si="147"/>
        <v/>
      </c>
      <c r="AD1020" s="4" t="str">
        <f t="shared" si="147"/>
        <v/>
      </c>
      <c r="AE1020" s="4" t="str">
        <f t="shared" si="147"/>
        <v/>
      </c>
      <c r="AF1020" s="4" t="str">
        <f t="shared" si="147"/>
        <v/>
      </c>
      <c r="AG1020" s="4" t="str">
        <f t="shared" si="147"/>
        <v/>
      </c>
    </row>
    <row r="1021" spans="1:33">
      <c r="A1021" s="6">
        <f t="shared" si="144"/>
        <v>1014</v>
      </c>
      <c r="B1021" s="36">
        <f>TABLE!E1015</f>
        <v>0</v>
      </c>
      <c r="C1021" s="36">
        <f>TABLE!F1015</f>
        <v>0</v>
      </c>
      <c r="D1021" s="155">
        <f>TABLE!S1015</f>
        <v>0</v>
      </c>
      <c r="E1021" s="176" t="e">
        <f>INDEX(기업의이해[description],MATCH(B1021,기업의이해[name],0))</f>
        <v>#N/A</v>
      </c>
      <c r="F1021" s="179">
        <f>+TABLE!U1015</f>
        <v>0</v>
      </c>
      <c r="G1021" s="177" t="str">
        <f>TEXT(TABLE!R1015,"0000-00-00")</f>
        <v>0000-00-00</v>
      </c>
      <c r="H1021" s="59">
        <f>+TABLE!J1015</f>
        <v>0</v>
      </c>
      <c r="I1021" s="59">
        <f>+TABLE!K1015</f>
        <v>0</v>
      </c>
      <c r="J1021" s="59">
        <f>+TABLE!M1015</f>
        <v>0</v>
      </c>
      <c r="K1021" s="156">
        <f>+TABLE!P1015</f>
        <v>0</v>
      </c>
      <c r="L1021" s="156">
        <f>+TABLE!Q1015</f>
        <v>0</v>
      </c>
      <c r="M1021" s="138" t="str">
        <f>IFERROR(IF(MATCH($C1021,'1. 개요'!$C$68:$C$78,0)&gt;0,"O"),"X")</f>
        <v>X</v>
      </c>
      <c r="N1021" s="8" t="str">
        <f t="shared" si="140"/>
        <v>X</v>
      </c>
      <c r="O1021" s="2" t="str" cm="1">
        <f t="array" ref="O1021">IF($O$7="N/A",$N1021,INDEX($P1021:$S1021,$O$2))</f>
        <v>X</v>
      </c>
      <c r="P1021" s="38"/>
      <c r="Q1021" s="1" t="str">
        <f t="shared" si="141"/>
        <v>O</v>
      </c>
      <c r="R1021" s="38"/>
      <c r="S1021" s="38"/>
      <c r="T1021" s="8" t="str">
        <f t="shared" si="139"/>
        <v>O</v>
      </c>
      <c r="U1021" s="8" t="e">
        <f t="shared" si="142"/>
        <v>#VALUE!</v>
      </c>
      <c r="V1021" s="8" t="e">
        <f t="shared" si="143"/>
        <v>#VALUE!</v>
      </c>
      <c r="X1021" s="4" t="str">
        <f t="shared" si="145"/>
        <v/>
      </c>
      <c r="Y1021" s="4" t="str">
        <f t="shared" si="147"/>
        <v/>
      </c>
      <c r="Z1021" s="4" t="str">
        <f t="shared" si="147"/>
        <v/>
      </c>
      <c r="AA1021" s="4" t="str">
        <f t="shared" si="147"/>
        <v/>
      </c>
      <c r="AB1021" s="4" t="str">
        <f t="shared" si="147"/>
        <v/>
      </c>
      <c r="AC1021" s="4" t="str">
        <f t="shared" si="147"/>
        <v/>
      </c>
      <c r="AD1021" s="4" t="str">
        <f t="shared" si="147"/>
        <v/>
      </c>
      <c r="AE1021" s="4" t="str">
        <f t="shared" si="147"/>
        <v/>
      </c>
      <c r="AF1021" s="4" t="str">
        <f t="shared" si="147"/>
        <v/>
      </c>
      <c r="AG1021" s="4" t="str">
        <f t="shared" si="147"/>
        <v/>
      </c>
    </row>
    <row r="1022" spans="1:33">
      <c r="A1022" s="137">
        <f t="shared" si="144"/>
        <v>1015</v>
      </c>
      <c r="B1022" s="36">
        <f>TABLE!E1016</f>
        <v>0</v>
      </c>
      <c r="C1022" s="36">
        <f>TABLE!F1016</f>
        <v>0</v>
      </c>
      <c r="D1022" s="155">
        <f>TABLE!S1016</f>
        <v>0</v>
      </c>
      <c r="E1022" s="176" t="e">
        <f>INDEX(기업의이해[description],MATCH(B1022,기업의이해[name],0))</f>
        <v>#N/A</v>
      </c>
      <c r="F1022" s="179">
        <f>+TABLE!U1016</f>
        <v>0</v>
      </c>
      <c r="G1022" s="177" t="str">
        <f>TEXT(TABLE!R1016,"0000-00-00")</f>
        <v>0000-00-00</v>
      </c>
      <c r="H1022" s="59">
        <f>+TABLE!J1016</f>
        <v>0</v>
      </c>
      <c r="I1022" s="59">
        <f>+TABLE!K1016</f>
        <v>0</v>
      </c>
      <c r="J1022" s="59">
        <f>+TABLE!M1016</f>
        <v>0</v>
      </c>
      <c r="K1022" s="156">
        <f>+TABLE!P1016</f>
        <v>0</v>
      </c>
      <c r="L1022" s="156">
        <f>+TABLE!Q1016</f>
        <v>0</v>
      </c>
      <c r="M1022" s="138" t="str">
        <f>IFERROR(IF(MATCH($C1022,'1. 개요'!$C$68:$C$78,0)&gt;0,"O"),"X")</f>
        <v>X</v>
      </c>
      <c r="N1022" s="8" t="str">
        <f t="shared" si="140"/>
        <v>X</v>
      </c>
      <c r="O1022" s="2" t="str" cm="1">
        <f t="array" ref="O1022">IF($O$7="N/A",$N1022,INDEX($P1022:$S1022,$O$2))</f>
        <v>X</v>
      </c>
      <c r="P1022" s="38"/>
      <c r="Q1022" s="1" t="str">
        <f t="shared" si="141"/>
        <v>O</v>
      </c>
      <c r="R1022" s="38"/>
      <c r="S1022" s="38"/>
      <c r="T1022" s="8" t="str">
        <f t="shared" si="139"/>
        <v>O</v>
      </c>
      <c r="U1022" s="8" t="e">
        <f t="shared" si="142"/>
        <v>#VALUE!</v>
      </c>
      <c r="V1022" s="8" t="e">
        <f t="shared" si="143"/>
        <v>#VALUE!</v>
      </c>
      <c r="X1022" s="4" t="str">
        <f t="shared" si="145"/>
        <v/>
      </c>
      <c r="Y1022" s="4" t="str">
        <f t="shared" si="147"/>
        <v/>
      </c>
      <c r="Z1022" s="4" t="str">
        <f t="shared" si="147"/>
        <v/>
      </c>
      <c r="AA1022" s="4" t="str">
        <f t="shared" si="147"/>
        <v/>
      </c>
      <c r="AB1022" s="4" t="str">
        <f t="shared" si="147"/>
        <v/>
      </c>
      <c r="AC1022" s="4" t="str">
        <f t="shared" si="147"/>
        <v/>
      </c>
      <c r="AD1022" s="4" t="str">
        <f t="shared" si="147"/>
        <v/>
      </c>
      <c r="AE1022" s="4" t="str">
        <f t="shared" si="147"/>
        <v/>
      </c>
      <c r="AF1022" s="4" t="str">
        <f t="shared" si="147"/>
        <v/>
      </c>
      <c r="AG1022" s="4" t="str">
        <f t="shared" si="147"/>
        <v/>
      </c>
    </row>
    <row r="1023" spans="1:33">
      <c r="A1023" s="6">
        <f t="shared" si="144"/>
        <v>1016</v>
      </c>
      <c r="B1023" s="36">
        <f>TABLE!E1017</f>
        <v>0</v>
      </c>
      <c r="C1023" s="36">
        <f>TABLE!F1017</f>
        <v>0</v>
      </c>
      <c r="D1023" s="155">
        <f>TABLE!S1017</f>
        <v>0</v>
      </c>
      <c r="E1023" s="176" t="e">
        <f>INDEX(기업의이해[description],MATCH(B1023,기업의이해[name],0))</f>
        <v>#N/A</v>
      </c>
      <c r="F1023" s="179">
        <f>+TABLE!U1017</f>
        <v>0</v>
      </c>
      <c r="G1023" s="177" t="str">
        <f>TEXT(TABLE!R1017,"0000-00-00")</f>
        <v>0000-00-00</v>
      </c>
      <c r="H1023" s="59">
        <f>+TABLE!J1017</f>
        <v>0</v>
      </c>
      <c r="I1023" s="59">
        <f>+TABLE!K1017</f>
        <v>0</v>
      </c>
      <c r="J1023" s="59">
        <f>+TABLE!M1017</f>
        <v>0</v>
      </c>
      <c r="K1023" s="156">
        <f>+TABLE!P1017</f>
        <v>0</v>
      </c>
      <c r="L1023" s="156">
        <f>+TABLE!Q1017</f>
        <v>0</v>
      </c>
      <c r="M1023" s="138" t="str">
        <f>IFERROR(IF(MATCH($C1023,'1. 개요'!$C$68:$C$78,0)&gt;0,"O"),"X")</f>
        <v>X</v>
      </c>
      <c r="N1023" s="8" t="str">
        <f t="shared" si="140"/>
        <v>X</v>
      </c>
      <c r="O1023" s="2" t="str" cm="1">
        <f t="array" ref="O1023">IF($O$7="N/A",$N1023,INDEX($P1023:$S1023,$O$2))</f>
        <v>X</v>
      </c>
      <c r="P1023" s="38"/>
      <c r="Q1023" s="1" t="str">
        <f t="shared" si="141"/>
        <v>O</v>
      </c>
      <c r="R1023" s="38"/>
      <c r="S1023" s="38"/>
      <c r="T1023" s="8" t="str">
        <f t="shared" si="139"/>
        <v>O</v>
      </c>
      <c r="U1023" s="8" t="e">
        <f t="shared" si="142"/>
        <v>#VALUE!</v>
      </c>
      <c r="V1023" s="8" t="e">
        <f t="shared" si="143"/>
        <v>#VALUE!</v>
      </c>
      <c r="X1023" s="4" t="str">
        <f t="shared" si="145"/>
        <v/>
      </c>
      <c r="Y1023" s="4" t="str">
        <f t="shared" si="147"/>
        <v/>
      </c>
      <c r="Z1023" s="4" t="str">
        <f t="shared" si="147"/>
        <v/>
      </c>
      <c r="AA1023" s="4" t="str">
        <f t="shared" si="147"/>
        <v/>
      </c>
      <c r="AB1023" s="4" t="str">
        <f t="shared" si="147"/>
        <v/>
      </c>
      <c r="AC1023" s="4" t="str">
        <f t="shared" si="147"/>
        <v/>
      </c>
      <c r="AD1023" s="4" t="str">
        <f t="shared" si="147"/>
        <v/>
      </c>
      <c r="AE1023" s="4" t="str">
        <f t="shared" si="147"/>
        <v/>
      </c>
      <c r="AF1023" s="4" t="str">
        <f t="shared" si="147"/>
        <v/>
      </c>
      <c r="AG1023" s="4" t="str">
        <f t="shared" si="147"/>
        <v/>
      </c>
    </row>
    <row r="1024" spans="1:33">
      <c r="A1024" s="137">
        <f t="shared" si="144"/>
        <v>1017</v>
      </c>
      <c r="B1024" s="36">
        <f>TABLE!E1018</f>
        <v>0</v>
      </c>
      <c r="C1024" s="36">
        <f>TABLE!F1018</f>
        <v>0</v>
      </c>
      <c r="D1024" s="155">
        <f>TABLE!S1018</f>
        <v>0</v>
      </c>
      <c r="E1024" s="176" t="e">
        <f>INDEX(기업의이해[description],MATCH(B1024,기업의이해[name],0))</f>
        <v>#N/A</v>
      </c>
      <c r="F1024" s="179">
        <f>+TABLE!U1018</f>
        <v>0</v>
      </c>
      <c r="G1024" s="177" t="str">
        <f>TEXT(TABLE!R1018,"0000-00-00")</f>
        <v>0000-00-00</v>
      </c>
      <c r="H1024" s="59">
        <f>+TABLE!J1018</f>
        <v>0</v>
      </c>
      <c r="I1024" s="59">
        <f>+TABLE!K1018</f>
        <v>0</v>
      </c>
      <c r="J1024" s="59">
        <f>+TABLE!M1018</f>
        <v>0</v>
      </c>
      <c r="K1024" s="156">
        <f>+TABLE!P1018</f>
        <v>0</v>
      </c>
      <c r="L1024" s="156">
        <f>+TABLE!Q1018</f>
        <v>0</v>
      </c>
      <c r="M1024" s="138" t="str">
        <f>IFERROR(IF(MATCH($C1024,'1. 개요'!$C$68:$C$78,0)&gt;0,"O"),"X")</f>
        <v>X</v>
      </c>
      <c r="N1024" s="8" t="str">
        <f t="shared" si="140"/>
        <v>X</v>
      </c>
      <c r="O1024" s="2" t="str" cm="1">
        <f t="array" ref="O1024">IF($O$7="N/A",$N1024,INDEX($P1024:$S1024,$O$2))</f>
        <v>X</v>
      </c>
      <c r="P1024" s="38"/>
      <c r="Q1024" s="1" t="str">
        <f t="shared" si="141"/>
        <v>O</v>
      </c>
      <c r="R1024" s="38"/>
      <c r="S1024" s="38"/>
      <c r="T1024" s="8" t="str">
        <f t="shared" si="139"/>
        <v>O</v>
      </c>
      <c r="U1024" s="8" t="e">
        <f t="shared" si="142"/>
        <v>#VALUE!</v>
      </c>
      <c r="V1024" s="8" t="e">
        <f t="shared" si="143"/>
        <v>#VALUE!</v>
      </c>
      <c r="X1024" s="4" t="str">
        <f t="shared" si="145"/>
        <v/>
      </c>
      <c r="Y1024" s="4" t="str">
        <f t="shared" si="147"/>
        <v/>
      </c>
      <c r="Z1024" s="4" t="str">
        <f t="shared" si="147"/>
        <v/>
      </c>
      <c r="AA1024" s="4" t="str">
        <f t="shared" si="147"/>
        <v/>
      </c>
      <c r="AB1024" s="4" t="str">
        <f t="shared" si="147"/>
        <v/>
      </c>
      <c r="AC1024" s="4" t="str">
        <f t="shared" si="147"/>
        <v/>
      </c>
      <c r="AD1024" s="4" t="str">
        <f t="shared" si="147"/>
        <v/>
      </c>
      <c r="AE1024" s="4" t="str">
        <f t="shared" si="147"/>
        <v/>
      </c>
      <c r="AF1024" s="4" t="str">
        <f t="shared" si="147"/>
        <v/>
      </c>
      <c r="AG1024" s="4" t="str">
        <f t="shared" si="147"/>
        <v/>
      </c>
    </row>
    <row r="1025" spans="1:33">
      <c r="A1025" s="6">
        <f t="shared" si="144"/>
        <v>1018</v>
      </c>
      <c r="B1025" s="36">
        <f>TABLE!E1019</f>
        <v>0</v>
      </c>
      <c r="C1025" s="36">
        <f>TABLE!F1019</f>
        <v>0</v>
      </c>
      <c r="D1025" s="155">
        <f>TABLE!S1019</f>
        <v>0</v>
      </c>
      <c r="E1025" s="176" t="e">
        <f>INDEX(기업의이해[description],MATCH(B1025,기업의이해[name],0))</f>
        <v>#N/A</v>
      </c>
      <c r="F1025" s="179">
        <f>+TABLE!U1019</f>
        <v>0</v>
      </c>
      <c r="G1025" s="177" t="str">
        <f>TEXT(TABLE!R1019,"0000-00-00")</f>
        <v>0000-00-00</v>
      </c>
      <c r="H1025" s="59">
        <f>+TABLE!J1019</f>
        <v>0</v>
      </c>
      <c r="I1025" s="59">
        <f>+TABLE!K1019</f>
        <v>0</v>
      </c>
      <c r="J1025" s="59">
        <f>+TABLE!M1019</f>
        <v>0</v>
      </c>
      <c r="K1025" s="156">
        <f>+TABLE!P1019</f>
        <v>0</v>
      </c>
      <c r="L1025" s="156">
        <f>+TABLE!Q1019</f>
        <v>0</v>
      </c>
      <c r="M1025" s="138" t="str">
        <f>IFERROR(IF(MATCH($C1025,'1. 개요'!$C$68:$C$78,0)&gt;0,"O"),"X")</f>
        <v>X</v>
      </c>
      <c r="N1025" s="8" t="str">
        <f t="shared" si="140"/>
        <v>X</v>
      </c>
      <c r="O1025" s="2" t="str" cm="1">
        <f t="array" ref="O1025">IF($O$7="N/A",$N1025,INDEX($P1025:$S1025,$O$2))</f>
        <v>X</v>
      </c>
      <c r="P1025" s="38"/>
      <c r="Q1025" s="1" t="str">
        <f t="shared" si="141"/>
        <v>O</v>
      </c>
      <c r="R1025" s="38"/>
      <c r="S1025" s="38"/>
      <c r="T1025" s="8" t="str">
        <f t="shared" si="139"/>
        <v>O</v>
      </c>
      <c r="U1025" s="8" t="e">
        <f t="shared" si="142"/>
        <v>#VALUE!</v>
      </c>
      <c r="V1025" s="8" t="e">
        <f t="shared" si="143"/>
        <v>#VALUE!</v>
      </c>
      <c r="X1025" s="4" t="str">
        <f t="shared" si="145"/>
        <v/>
      </c>
      <c r="Y1025" s="4" t="str">
        <f t="shared" si="147"/>
        <v/>
      </c>
      <c r="Z1025" s="4" t="str">
        <f t="shared" si="147"/>
        <v/>
      </c>
      <c r="AA1025" s="4" t="str">
        <f t="shared" si="147"/>
        <v/>
      </c>
      <c r="AB1025" s="4" t="str">
        <f t="shared" si="147"/>
        <v/>
      </c>
      <c r="AC1025" s="4" t="str">
        <f t="shared" si="147"/>
        <v/>
      </c>
      <c r="AD1025" s="4" t="str">
        <f t="shared" si="147"/>
        <v/>
      </c>
      <c r="AE1025" s="4" t="str">
        <f t="shared" si="147"/>
        <v/>
      </c>
      <c r="AF1025" s="4" t="str">
        <f t="shared" si="147"/>
        <v/>
      </c>
      <c r="AG1025" s="4" t="str">
        <f t="shared" si="147"/>
        <v/>
      </c>
    </row>
    <row r="1026" spans="1:33">
      <c r="A1026" s="137">
        <f t="shared" si="144"/>
        <v>1019</v>
      </c>
      <c r="B1026" s="36">
        <f>TABLE!E1020</f>
        <v>0</v>
      </c>
      <c r="C1026" s="36">
        <f>TABLE!F1020</f>
        <v>0</v>
      </c>
      <c r="D1026" s="155">
        <f>TABLE!S1020</f>
        <v>0</v>
      </c>
      <c r="E1026" s="176" t="e">
        <f>INDEX(기업의이해[description],MATCH(B1026,기업의이해[name],0))</f>
        <v>#N/A</v>
      </c>
      <c r="F1026" s="179">
        <f>+TABLE!U1020</f>
        <v>0</v>
      </c>
      <c r="G1026" s="177" t="str">
        <f>TEXT(TABLE!R1020,"0000-00-00")</f>
        <v>0000-00-00</v>
      </c>
      <c r="H1026" s="59">
        <f>+TABLE!J1020</f>
        <v>0</v>
      </c>
      <c r="I1026" s="59">
        <f>+TABLE!K1020</f>
        <v>0</v>
      </c>
      <c r="J1026" s="59">
        <f>+TABLE!M1020</f>
        <v>0</v>
      </c>
      <c r="K1026" s="156">
        <f>+TABLE!P1020</f>
        <v>0</v>
      </c>
      <c r="L1026" s="156">
        <f>+TABLE!Q1020</f>
        <v>0</v>
      </c>
      <c r="M1026" s="138" t="str">
        <f>IFERROR(IF(MATCH($C1026,'1. 개요'!$C$68:$C$78,0)&gt;0,"O"),"X")</f>
        <v>X</v>
      </c>
      <c r="N1026" s="8" t="str">
        <f t="shared" si="140"/>
        <v>X</v>
      </c>
      <c r="O1026" s="2" t="str" cm="1">
        <f t="array" ref="O1026">IF($O$7="N/A",$N1026,INDEX($P1026:$S1026,$O$2))</f>
        <v>X</v>
      </c>
      <c r="P1026" s="38"/>
      <c r="Q1026" s="1" t="str">
        <f t="shared" si="141"/>
        <v>O</v>
      </c>
      <c r="R1026" s="38"/>
      <c r="S1026" s="38"/>
      <c r="T1026" s="8" t="str">
        <f t="shared" si="139"/>
        <v>O</v>
      </c>
      <c r="U1026" s="8" t="e">
        <f t="shared" si="142"/>
        <v>#VALUE!</v>
      </c>
      <c r="V1026" s="8" t="e">
        <f t="shared" si="143"/>
        <v>#VALUE!</v>
      </c>
      <c r="X1026" s="4" t="str">
        <f t="shared" si="145"/>
        <v/>
      </c>
      <c r="Y1026" s="4" t="str">
        <f t="shared" si="147"/>
        <v/>
      </c>
      <c r="Z1026" s="4" t="str">
        <f t="shared" si="147"/>
        <v/>
      </c>
      <c r="AA1026" s="4" t="str">
        <f t="shared" si="147"/>
        <v/>
      </c>
      <c r="AB1026" s="4" t="str">
        <f t="shared" si="147"/>
        <v/>
      </c>
      <c r="AC1026" s="4" t="str">
        <f t="shared" si="147"/>
        <v/>
      </c>
      <c r="AD1026" s="4" t="str">
        <f t="shared" si="147"/>
        <v/>
      </c>
      <c r="AE1026" s="4" t="str">
        <f t="shared" si="147"/>
        <v/>
      </c>
      <c r="AF1026" s="4" t="str">
        <f t="shared" si="147"/>
        <v/>
      </c>
      <c r="AG1026" s="4" t="str">
        <f t="shared" si="147"/>
        <v/>
      </c>
    </row>
    <row r="1027" spans="1:33">
      <c r="A1027" s="6">
        <f t="shared" si="144"/>
        <v>1020</v>
      </c>
      <c r="B1027" s="36">
        <f>TABLE!E1021</f>
        <v>0</v>
      </c>
      <c r="C1027" s="36">
        <f>TABLE!F1021</f>
        <v>0</v>
      </c>
      <c r="D1027" s="155">
        <f>TABLE!S1021</f>
        <v>0</v>
      </c>
      <c r="E1027" s="176" t="e">
        <f>INDEX(기업의이해[description],MATCH(B1027,기업의이해[name],0))</f>
        <v>#N/A</v>
      </c>
      <c r="F1027" s="179">
        <f>+TABLE!U1021</f>
        <v>0</v>
      </c>
      <c r="G1027" s="177" t="str">
        <f>TEXT(TABLE!R1021,"0000-00-00")</f>
        <v>0000-00-00</v>
      </c>
      <c r="H1027" s="59">
        <f>+TABLE!J1021</f>
        <v>0</v>
      </c>
      <c r="I1027" s="59">
        <f>+TABLE!K1021</f>
        <v>0</v>
      </c>
      <c r="J1027" s="59">
        <f>+TABLE!M1021</f>
        <v>0</v>
      </c>
      <c r="K1027" s="156">
        <f>+TABLE!P1021</f>
        <v>0</v>
      </c>
      <c r="L1027" s="156">
        <f>+TABLE!Q1021</f>
        <v>0</v>
      </c>
      <c r="M1027" s="138" t="str">
        <f>IFERROR(IF(MATCH($C1027,'1. 개요'!$C$68:$C$78,0)&gt;0,"O"),"X")</f>
        <v>X</v>
      </c>
      <c r="N1027" s="8" t="str">
        <f t="shared" si="140"/>
        <v>X</v>
      </c>
      <c r="O1027" s="2" t="str" cm="1">
        <f t="array" ref="O1027">IF($O$7="N/A",$N1027,INDEX($P1027:$S1027,$O$2))</f>
        <v>X</v>
      </c>
      <c r="P1027" s="38"/>
      <c r="Q1027" s="1" t="str">
        <f t="shared" si="141"/>
        <v>O</v>
      </c>
      <c r="R1027" s="38"/>
      <c r="S1027" s="38"/>
      <c r="T1027" s="8" t="str">
        <f t="shared" si="139"/>
        <v>O</v>
      </c>
      <c r="U1027" s="8" t="e">
        <f t="shared" si="142"/>
        <v>#VALUE!</v>
      </c>
      <c r="V1027" s="8" t="e">
        <f t="shared" si="143"/>
        <v>#VALUE!</v>
      </c>
      <c r="X1027" s="4" t="str">
        <f t="shared" si="145"/>
        <v/>
      </c>
      <c r="Y1027" s="4" t="str">
        <f t="shared" si="147"/>
        <v/>
      </c>
      <c r="Z1027" s="4" t="str">
        <f t="shared" si="147"/>
        <v/>
      </c>
      <c r="AA1027" s="4" t="str">
        <f t="shared" si="147"/>
        <v/>
      </c>
      <c r="AB1027" s="4" t="str">
        <f t="shared" si="147"/>
        <v/>
      </c>
      <c r="AC1027" s="4" t="str">
        <f t="shared" si="147"/>
        <v/>
      </c>
      <c r="AD1027" s="4" t="str">
        <f t="shared" si="147"/>
        <v/>
      </c>
      <c r="AE1027" s="4" t="str">
        <f t="shared" si="147"/>
        <v/>
      </c>
      <c r="AF1027" s="4" t="str">
        <f t="shared" si="147"/>
        <v/>
      </c>
      <c r="AG1027" s="4" t="str">
        <f t="shared" si="147"/>
        <v/>
      </c>
    </row>
    <row r="1028" spans="1:33">
      <c r="A1028" s="6">
        <f t="shared" si="144"/>
        <v>1021</v>
      </c>
      <c r="B1028" s="36">
        <f>TABLE!E1022</f>
        <v>0</v>
      </c>
      <c r="C1028" s="36">
        <f>TABLE!F1022</f>
        <v>0</v>
      </c>
      <c r="D1028" s="155">
        <f>TABLE!S1022</f>
        <v>0</v>
      </c>
      <c r="E1028" s="176" t="e">
        <f>INDEX(기업의이해[description],MATCH(B1028,기업의이해[name],0))</f>
        <v>#N/A</v>
      </c>
      <c r="F1028" s="179">
        <f>+TABLE!U1022</f>
        <v>0</v>
      </c>
      <c r="G1028" s="177" t="str">
        <f>TEXT(TABLE!R1022,"0000-00-00")</f>
        <v>0000-00-00</v>
      </c>
      <c r="H1028" s="59">
        <f>+TABLE!J1022</f>
        <v>0</v>
      </c>
      <c r="I1028" s="59">
        <f>+TABLE!K1022</f>
        <v>0</v>
      </c>
      <c r="J1028" s="59">
        <f>+TABLE!M1022</f>
        <v>0</v>
      </c>
      <c r="K1028" s="156">
        <f>+TABLE!P1022</f>
        <v>0</v>
      </c>
      <c r="L1028" s="156">
        <f>+TABLE!Q1022</f>
        <v>0</v>
      </c>
      <c r="M1028" s="138" t="str">
        <f>IFERROR(IF(MATCH($C1028,'1. 개요'!$C$68:$C$78,0)&gt;0,"O"),"X")</f>
        <v>X</v>
      </c>
      <c r="N1028" s="8" t="str">
        <f t="shared" si="140"/>
        <v>X</v>
      </c>
      <c r="O1028" s="2" t="str" cm="1">
        <f t="array" ref="O1028">IF($O$7="N/A",$N1028,INDEX($P1028:$S1028,$O$2))</f>
        <v>X</v>
      </c>
      <c r="P1028" s="38"/>
      <c r="Q1028" s="1" t="str">
        <f t="shared" si="141"/>
        <v>O</v>
      </c>
      <c r="R1028" s="38"/>
      <c r="S1028" s="38"/>
      <c r="T1028" s="8" t="str">
        <f t="shared" si="139"/>
        <v>O</v>
      </c>
      <c r="U1028" s="8" t="e">
        <f t="shared" si="142"/>
        <v>#VALUE!</v>
      </c>
      <c r="V1028" s="8" t="e">
        <f t="shared" si="143"/>
        <v>#VALUE!</v>
      </c>
      <c r="X1028" s="4" t="str">
        <f t="shared" si="145"/>
        <v/>
      </c>
      <c r="Y1028" s="4" t="str">
        <f t="shared" si="147"/>
        <v/>
      </c>
      <c r="Z1028" s="4" t="str">
        <f t="shared" si="147"/>
        <v/>
      </c>
      <c r="AA1028" s="4" t="str">
        <f t="shared" si="147"/>
        <v/>
      </c>
      <c r="AB1028" s="4" t="str">
        <f t="shared" si="147"/>
        <v/>
      </c>
      <c r="AC1028" s="4" t="str">
        <f t="shared" si="147"/>
        <v/>
      </c>
      <c r="AD1028" s="4" t="str">
        <f t="shared" si="147"/>
        <v/>
      </c>
      <c r="AE1028" s="4" t="str">
        <f t="shared" si="147"/>
        <v/>
      </c>
      <c r="AF1028" s="4" t="str">
        <f t="shared" si="147"/>
        <v/>
      </c>
      <c r="AG1028" s="4" t="str">
        <f t="shared" si="147"/>
        <v/>
      </c>
    </row>
    <row r="1029" spans="1:33">
      <c r="A1029" s="6">
        <f t="shared" si="144"/>
        <v>1022</v>
      </c>
      <c r="B1029" s="36">
        <f>TABLE!E1023</f>
        <v>0</v>
      </c>
      <c r="C1029" s="36">
        <f>TABLE!F1023</f>
        <v>0</v>
      </c>
      <c r="D1029" s="155">
        <f>TABLE!S1023</f>
        <v>0</v>
      </c>
      <c r="E1029" s="176" t="e">
        <f>INDEX(기업의이해[description],MATCH(B1029,기업의이해[name],0))</f>
        <v>#N/A</v>
      </c>
      <c r="F1029" s="179">
        <f>+TABLE!U1023</f>
        <v>0</v>
      </c>
      <c r="G1029" s="177" t="str">
        <f>TEXT(TABLE!R1023,"0000-00-00")</f>
        <v>0000-00-00</v>
      </c>
      <c r="H1029" s="59">
        <f>+TABLE!J1023</f>
        <v>0</v>
      </c>
      <c r="I1029" s="59">
        <f>+TABLE!K1023</f>
        <v>0</v>
      </c>
      <c r="J1029" s="59">
        <f>+TABLE!M1023</f>
        <v>0</v>
      </c>
      <c r="K1029" s="156">
        <f>+TABLE!P1023</f>
        <v>0</v>
      </c>
      <c r="L1029" s="156">
        <f>+TABLE!Q1023</f>
        <v>0</v>
      </c>
      <c r="M1029" s="138" t="str">
        <f>IFERROR(IF(MATCH($C1029,'1. 개요'!$C$68:$C$78,0)&gt;0,"O"),"X")</f>
        <v>X</v>
      </c>
      <c r="N1029" s="8" t="str">
        <f t="shared" si="140"/>
        <v>X</v>
      </c>
      <c r="O1029" s="2" t="str" cm="1">
        <f t="array" ref="O1029">IF($O$7="N/A",$N1029,INDEX($P1029:$S1029,$O$2))</f>
        <v>X</v>
      </c>
      <c r="P1029" s="38"/>
      <c r="Q1029" s="1" t="str">
        <f t="shared" si="141"/>
        <v>O</v>
      </c>
      <c r="R1029" s="38"/>
      <c r="S1029" s="38"/>
      <c r="T1029" s="8" t="str">
        <f t="shared" si="139"/>
        <v>O</v>
      </c>
      <c r="U1029" s="8" t="e">
        <f t="shared" si="142"/>
        <v>#VALUE!</v>
      </c>
      <c r="V1029" s="8" t="e">
        <f t="shared" si="143"/>
        <v>#VALUE!</v>
      </c>
      <c r="X1029" s="4" t="str">
        <f t="shared" si="145"/>
        <v/>
      </c>
      <c r="Y1029" s="4" t="str">
        <f t="shared" si="147"/>
        <v/>
      </c>
      <c r="Z1029" s="4" t="str">
        <f t="shared" si="147"/>
        <v/>
      </c>
      <c r="AA1029" s="4" t="str">
        <f t="shared" si="147"/>
        <v/>
      </c>
      <c r="AB1029" s="4" t="str">
        <f t="shared" si="147"/>
        <v/>
      </c>
      <c r="AC1029" s="4" t="str">
        <f t="shared" si="147"/>
        <v/>
      </c>
      <c r="AD1029" s="4" t="str">
        <f t="shared" si="147"/>
        <v/>
      </c>
      <c r="AE1029" s="4" t="str">
        <f t="shared" si="147"/>
        <v/>
      </c>
      <c r="AF1029" s="4" t="str">
        <f t="shared" si="147"/>
        <v/>
      </c>
      <c r="AG1029" s="4" t="str">
        <f t="shared" si="147"/>
        <v/>
      </c>
    </row>
    <row r="1030" spans="1:33">
      <c r="A1030" s="6">
        <f t="shared" si="144"/>
        <v>1023</v>
      </c>
      <c r="B1030" s="36">
        <f>TABLE!E1024</f>
        <v>0</v>
      </c>
      <c r="C1030" s="36">
        <f>TABLE!F1024</f>
        <v>0</v>
      </c>
      <c r="D1030" s="155">
        <f>TABLE!S1024</f>
        <v>0</v>
      </c>
      <c r="E1030" s="176" t="e">
        <f>INDEX(기업의이해[description],MATCH(B1030,기업의이해[name],0))</f>
        <v>#N/A</v>
      </c>
      <c r="F1030" s="179">
        <f>+TABLE!U1024</f>
        <v>0</v>
      </c>
      <c r="G1030" s="177" t="str">
        <f>TEXT(TABLE!R1024,"0000-00-00")</f>
        <v>0000-00-00</v>
      </c>
      <c r="H1030" s="59">
        <f>+TABLE!J1024</f>
        <v>0</v>
      </c>
      <c r="I1030" s="59">
        <f>+TABLE!K1024</f>
        <v>0</v>
      </c>
      <c r="J1030" s="59">
        <f>+TABLE!M1024</f>
        <v>0</v>
      </c>
      <c r="K1030" s="156">
        <f>+TABLE!P1024</f>
        <v>0</v>
      </c>
      <c r="L1030" s="156">
        <f>+TABLE!Q1024</f>
        <v>0</v>
      </c>
      <c r="M1030" s="138" t="str">
        <f>IFERROR(IF(MATCH($C1030,'1. 개요'!$C$68:$C$78,0)&gt;0,"O"),"X")</f>
        <v>X</v>
      </c>
      <c r="N1030" s="8" t="str">
        <f t="shared" si="140"/>
        <v>X</v>
      </c>
      <c r="O1030" s="2" t="str" cm="1">
        <f t="array" ref="O1030">IF($O$7="N/A",$N1030,INDEX($P1030:$S1030,$O$2))</f>
        <v>X</v>
      </c>
      <c r="P1030" s="38"/>
      <c r="Q1030" s="1" t="str">
        <f t="shared" si="141"/>
        <v>O</v>
      </c>
      <c r="R1030" s="38"/>
      <c r="S1030" s="38"/>
      <c r="T1030" s="8" t="str">
        <f t="shared" si="139"/>
        <v>O</v>
      </c>
      <c r="U1030" s="8" t="e">
        <f t="shared" si="142"/>
        <v>#VALUE!</v>
      </c>
      <c r="V1030" s="8" t="e">
        <f t="shared" si="143"/>
        <v>#VALUE!</v>
      </c>
      <c r="X1030" s="4" t="str">
        <f t="shared" si="145"/>
        <v/>
      </c>
      <c r="Y1030" s="4" t="str">
        <f t="shared" si="147"/>
        <v/>
      </c>
      <c r="Z1030" s="4" t="str">
        <f t="shared" si="147"/>
        <v/>
      </c>
      <c r="AA1030" s="4" t="str">
        <f t="shared" si="147"/>
        <v/>
      </c>
      <c r="AB1030" s="4" t="str">
        <f t="shared" si="147"/>
        <v/>
      </c>
      <c r="AC1030" s="4" t="str">
        <f t="shared" si="147"/>
        <v/>
      </c>
      <c r="AD1030" s="4" t="str">
        <f t="shared" si="147"/>
        <v/>
      </c>
      <c r="AE1030" s="4" t="str">
        <f t="shared" si="147"/>
        <v/>
      </c>
      <c r="AF1030" s="4" t="str">
        <f t="shared" si="147"/>
        <v/>
      </c>
      <c r="AG1030" s="4" t="str">
        <f t="shared" si="147"/>
        <v/>
      </c>
    </row>
    <row r="1031" spans="1:33">
      <c r="A1031" s="6">
        <f t="shared" si="144"/>
        <v>1024</v>
      </c>
      <c r="B1031" s="36">
        <f>TABLE!E1025</f>
        <v>0</v>
      </c>
      <c r="C1031" s="36">
        <f>TABLE!F1025</f>
        <v>0</v>
      </c>
      <c r="D1031" s="155">
        <f>TABLE!S1025</f>
        <v>0</v>
      </c>
      <c r="E1031" s="176" t="e">
        <f>INDEX(기업의이해[description],MATCH(B1031,기업의이해[name],0))</f>
        <v>#N/A</v>
      </c>
      <c r="F1031" s="179">
        <f>+TABLE!U1025</f>
        <v>0</v>
      </c>
      <c r="G1031" s="177" t="str">
        <f>TEXT(TABLE!R1025,"0000-00-00")</f>
        <v>0000-00-00</v>
      </c>
      <c r="H1031" s="59">
        <f>+TABLE!J1025</f>
        <v>0</v>
      </c>
      <c r="I1031" s="59">
        <f>+TABLE!K1025</f>
        <v>0</v>
      </c>
      <c r="J1031" s="59">
        <f>+TABLE!M1025</f>
        <v>0</v>
      </c>
      <c r="K1031" s="156">
        <f>+TABLE!P1025</f>
        <v>0</v>
      </c>
      <c r="L1031" s="156">
        <f>+TABLE!Q1025</f>
        <v>0</v>
      </c>
      <c r="M1031" s="138" t="str">
        <f>IFERROR(IF(MATCH($C1031,'1. 개요'!$C$68:$C$78,0)&gt;0,"O"),"X")</f>
        <v>X</v>
      </c>
      <c r="N1031" s="8" t="str">
        <f t="shared" si="140"/>
        <v>X</v>
      </c>
      <c r="O1031" s="2" t="str" cm="1">
        <f t="array" ref="O1031">IF($O$7="N/A",$N1031,INDEX($P1031:$S1031,$O$2))</f>
        <v>X</v>
      </c>
      <c r="P1031" s="38"/>
      <c r="Q1031" s="1" t="str">
        <f t="shared" si="141"/>
        <v>O</v>
      </c>
      <c r="R1031" s="38"/>
      <c r="S1031" s="38"/>
      <c r="T1031" s="8" t="str">
        <f t="shared" si="139"/>
        <v>O</v>
      </c>
      <c r="U1031" s="8" t="e">
        <f t="shared" si="142"/>
        <v>#VALUE!</v>
      </c>
      <c r="V1031" s="8" t="e">
        <f t="shared" si="143"/>
        <v>#VALUE!</v>
      </c>
      <c r="X1031" s="4" t="str">
        <f t="shared" si="145"/>
        <v/>
      </c>
      <c r="Y1031" s="4" t="str">
        <f t="shared" si="147"/>
        <v/>
      </c>
      <c r="Z1031" s="4" t="str">
        <f t="shared" si="147"/>
        <v/>
      </c>
      <c r="AA1031" s="4" t="str">
        <f t="shared" si="147"/>
        <v/>
      </c>
      <c r="AB1031" s="4" t="str">
        <f t="shared" si="147"/>
        <v/>
      </c>
      <c r="AC1031" s="4" t="str">
        <f t="shared" si="147"/>
        <v/>
      </c>
      <c r="AD1031" s="4" t="str">
        <f t="shared" si="147"/>
        <v/>
      </c>
      <c r="AE1031" s="4" t="str">
        <f t="shared" si="147"/>
        <v/>
      </c>
      <c r="AF1031" s="4" t="str">
        <f t="shared" si="147"/>
        <v/>
      </c>
      <c r="AG1031" s="4" t="str">
        <f t="shared" si="147"/>
        <v/>
      </c>
    </row>
    <row r="1032" spans="1:33">
      <c r="A1032" s="6">
        <f t="shared" si="144"/>
        <v>1025</v>
      </c>
      <c r="B1032" s="36">
        <f>TABLE!E1026</f>
        <v>0</v>
      </c>
      <c r="C1032" s="36">
        <f>TABLE!F1026</f>
        <v>0</v>
      </c>
      <c r="D1032" s="155">
        <f>TABLE!S1026</f>
        <v>0</v>
      </c>
      <c r="E1032" s="176" t="e">
        <f>INDEX(기업의이해[description],MATCH(B1032,기업의이해[name],0))</f>
        <v>#N/A</v>
      </c>
      <c r="F1032" s="179">
        <f>+TABLE!U1026</f>
        <v>0</v>
      </c>
      <c r="G1032" s="177" t="str">
        <f>TEXT(TABLE!R1026,"0000-00-00")</f>
        <v>0000-00-00</v>
      </c>
      <c r="H1032" s="59">
        <f>+TABLE!J1026</f>
        <v>0</v>
      </c>
      <c r="I1032" s="59">
        <f>+TABLE!K1026</f>
        <v>0</v>
      </c>
      <c r="J1032" s="59">
        <f>+TABLE!M1026</f>
        <v>0</v>
      </c>
      <c r="K1032" s="156">
        <f>+TABLE!P1026</f>
        <v>0</v>
      </c>
      <c r="L1032" s="156">
        <f>+TABLE!Q1026</f>
        <v>0</v>
      </c>
      <c r="M1032" s="138" t="str">
        <f>IFERROR(IF(MATCH($C1032,'1. 개요'!$C$68:$C$78,0)&gt;0,"O"),"X")</f>
        <v>X</v>
      </c>
      <c r="N1032" s="8" t="str">
        <f t="shared" si="140"/>
        <v>X</v>
      </c>
      <c r="O1032" s="2" t="str" cm="1">
        <f t="array" ref="O1032">IF($O$7="N/A",$N1032,INDEX($P1032:$S1032,$O$2))</f>
        <v>X</v>
      </c>
      <c r="P1032" s="38"/>
      <c r="Q1032" s="1" t="str">
        <f t="shared" si="141"/>
        <v>O</v>
      </c>
      <c r="R1032" s="38"/>
      <c r="S1032" s="38"/>
      <c r="T1032" s="8" t="str">
        <f t="shared" ref="T1032:T1095" si="148">IF(OR(K1032="정지",L1032="관리"),"X","O")</f>
        <v>O</v>
      </c>
      <c r="U1032" s="8" t="e">
        <f t="shared" si="142"/>
        <v>#VALUE!</v>
      </c>
      <c r="V1032" s="8" t="e">
        <f t="shared" si="143"/>
        <v>#VALUE!</v>
      </c>
      <c r="X1032" s="4" t="str">
        <f t="shared" si="145"/>
        <v/>
      </c>
      <c r="Y1032" s="4" t="str">
        <f t="shared" si="147"/>
        <v/>
      </c>
      <c r="Z1032" s="4" t="str">
        <f t="shared" si="147"/>
        <v/>
      </c>
      <c r="AA1032" s="4" t="str">
        <f t="shared" si="147"/>
        <v/>
      </c>
      <c r="AB1032" s="4" t="str">
        <f t="shared" si="147"/>
        <v/>
      </c>
      <c r="AC1032" s="4" t="str">
        <f t="shared" si="147"/>
        <v/>
      </c>
      <c r="AD1032" s="4" t="str">
        <f t="shared" si="147"/>
        <v/>
      </c>
      <c r="AE1032" s="4" t="str">
        <f t="shared" si="147"/>
        <v/>
      </c>
      <c r="AF1032" s="4" t="str">
        <f t="shared" si="147"/>
        <v/>
      </c>
      <c r="AG1032" s="4" t="str">
        <f t="shared" si="147"/>
        <v/>
      </c>
    </row>
    <row r="1033" spans="1:33">
      <c r="A1033" s="6">
        <f t="shared" si="144"/>
        <v>1026</v>
      </c>
      <c r="B1033" s="36">
        <f>TABLE!E1027</f>
        <v>0</v>
      </c>
      <c r="C1033" s="36">
        <f>TABLE!F1027</f>
        <v>0</v>
      </c>
      <c r="D1033" s="155">
        <f>TABLE!S1027</f>
        <v>0</v>
      </c>
      <c r="E1033" s="176" t="e">
        <f>INDEX(기업의이해[description],MATCH(B1033,기업의이해[name],0))</f>
        <v>#N/A</v>
      </c>
      <c r="F1033" s="179">
        <f>+TABLE!U1027</f>
        <v>0</v>
      </c>
      <c r="G1033" s="177" t="str">
        <f>TEXT(TABLE!R1027,"0000-00-00")</f>
        <v>0000-00-00</v>
      </c>
      <c r="H1033" s="59">
        <f>+TABLE!J1027</f>
        <v>0</v>
      </c>
      <c r="I1033" s="59">
        <f>+TABLE!K1027</f>
        <v>0</v>
      </c>
      <c r="J1033" s="59">
        <f>+TABLE!M1027</f>
        <v>0</v>
      </c>
      <c r="K1033" s="156">
        <f>+TABLE!P1027</f>
        <v>0</v>
      </c>
      <c r="L1033" s="156">
        <f>+TABLE!Q1027</f>
        <v>0</v>
      </c>
      <c r="M1033" s="138" t="str">
        <f>IFERROR(IF(MATCH($C1033,'1. 개요'!$C$68:$C$78,0)&gt;0,"O"),"X")</f>
        <v>X</v>
      </c>
      <c r="N1033" s="8" t="str">
        <f t="shared" ref="N1033:N1096" si="149">IF(SUM(X1033:AG1033)=0,"X","O")</f>
        <v>X</v>
      </c>
      <c r="O1033" s="2" t="str" cm="1">
        <f t="array" ref="O1033">IF($O$7="N/A",$N1033,INDEX($P1033:$S1033,$O$2))</f>
        <v>X</v>
      </c>
      <c r="P1033" s="38"/>
      <c r="Q1033" s="1" t="str">
        <f t="shared" ref="Q1033:Q1096" si="150">IF(MIN($I1033:$J1033)&lt;0,"check","O")</f>
        <v>O</v>
      </c>
      <c r="R1033" s="38"/>
      <c r="S1033" s="38"/>
      <c r="T1033" s="8" t="str">
        <f t="shared" si="148"/>
        <v>O</v>
      </c>
      <c r="U1033" s="8" t="e">
        <f t="shared" ref="U1033:U1096" si="151">IF(($C$6-G1033)&lt;730,"X","O")</f>
        <v>#VALUE!</v>
      </c>
      <c r="V1033" s="8" t="e">
        <f t="shared" ref="V1033:V1096" si="152">IF(AND(M1033="O", N1033="O", O1033="O", T1033="O", U1033="O"), "O", "X")</f>
        <v>#VALUE!</v>
      </c>
      <c r="X1033" s="4" t="str">
        <f t="shared" si="145"/>
        <v/>
      </c>
      <c r="Y1033" s="4" t="str">
        <f t="shared" si="147"/>
        <v/>
      </c>
      <c r="Z1033" s="4" t="str">
        <f t="shared" si="147"/>
        <v/>
      </c>
      <c r="AA1033" s="4" t="str">
        <f t="shared" si="147"/>
        <v/>
      </c>
      <c r="AB1033" s="4" t="str">
        <f t="shared" si="147"/>
        <v/>
      </c>
      <c r="AC1033" s="4" t="str">
        <f t="shared" si="147"/>
        <v/>
      </c>
      <c r="AD1033" s="4" t="str">
        <f t="shared" si="147"/>
        <v/>
      </c>
      <c r="AE1033" s="4" t="str">
        <f t="shared" si="147"/>
        <v/>
      </c>
      <c r="AF1033" s="4" t="str">
        <f t="shared" si="147"/>
        <v/>
      </c>
      <c r="AG1033" s="4" t="str">
        <f t="shared" si="147"/>
        <v/>
      </c>
    </row>
    <row r="1034" spans="1:33">
      <c r="A1034" s="6">
        <f t="shared" ref="A1034:A1097" si="153">A1033+1</f>
        <v>1027</v>
      </c>
      <c r="B1034" s="36">
        <f>TABLE!E1028</f>
        <v>0</v>
      </c>
      <c r="C1034" s="36">
        <f>TABLE!F1028</f>
        <v>0</v>
      </c>
      <c r="D1034" s="155">
        <f>TABLE!S1028</f>
        <v>0</v>
      </c>
      <c r="E1034" s="176" t="e">
        <f>INDEX(기업의이해[description],MATCH(B1034,기업의이해[name],0))</f>
        <v>#N/A</v>
      </c>
      <c r="F1034" s="179">
        <f>+TABLE!U1028</f>
        <v>0</v>
      </c>
      <c r="G1034" s="177" t="str">
        <f>TEXT(TABLE!R1028,"0000-00-00")</f>
        <v>0000-00-00</v>
      </c>
      <c r="H1034" s="59">
        <f>+TABLE!J1028</f>
        <v>0</v>
      </c>
      <c r="I1034" s="59">
        <f>+TABLE!K1028</f>
        <v>0</v>
      </c>
      <c r="J1034" s="59">
        <f>+TABLE!M1028</f>
        <v>0</v>
      </c>
      <c r="K1034" s="156">
        <f>+TABLE!P1028</f>
        <v>0</v>
      </c>
      <c r="L1034" s="156">
        <f>+TABLE!Q1028</f>
        <v>0</v>
      </c>
      <c r="M1034" s="138" t="str">
        <f>IFERROR(IF(MATCH($C1034,'1. 개요'!$C$68:$C$78,0)&gt;0,"O"),"X")</f>
        <v>X</v>
      </c>
      <c r="N1034" s="8" t="str">
        <f t="shared" si="149"/>
        <v>X</v>
      </c>
      <c r="O1034" s="2" t="str" cm="1">
        <f t="array" ref="O1034">IF($O$7="N/A",$N1034,INDEX($P1034:$S1034,$O$2))</f>
        <v>X</v>
      </c>
      <c r="P1034" s="38"/>
      <c r="Q1034" s="1" t="str">
        <f t="shared" si="150"/>
        <v>O</v>
      </c>
      <c r="R1034" s="38"/>
      <c r="S1034" s="38"/>
      <c r="T1034" s="8" t="str">
        <f t="shared" si="148"/>
        <v>O</v>
      </c>
      <c r="U1034" s="8" t="e">
        <f t="shared" si="151"/>
        <v>#VALUE!</v>
      </c>
      <c r="V1034" s="8" t="e">
        <f t="shared" si="152"/>
        <v>#VALUE!</v>
      </c>
      <c r="X1034" s="4" t="str">
        <f t="shared" ref="X1034:X1097" si="154">IF(X$7="N/A", "", COUNTIF($D1034:$E1034, "*" &amp; X$7 &amp; "*"))</f>
        <v/>
      </c>
      <c r="Y1034" s="4" t="str">
        <f t="shared" si="147"/>
        <v/>
      </c>
      <c r="Z1034" s="4" t="str">
        <f t="shared" si="147"/>
        <v/>
      </c>
      <c r="AA1034" s="4" t="str">
        <f t="shared" si="147"/>
        <v/>
      </c>
      <c r="AB1034" s="4" t="str">
        <f t="shared" si="147"/>
        <v/>
      </c>
      <c r="AC1034" s="4" t="str">
        <f t="shared" si="147"/>
        <v/>
      </c>
      <c r="AD1034" s="4" t="str">
        <f t="shared" si="147"/>
        <v/>
      </c>
      <c r="AE1034" s="4" t="str">
        <f t="shared" si="147"/>
        <v/>
      </c>
      <c r="AF1034" s="4" t="str">
        <f t="shared" si="147"/>
        <v/>
      </c>
      <c r="AG1034" s="4" t="str">
        <f t="shared" si="147"/>
        <v/>
      </c>
    </row>
    <row r="1035" spans="1:33">
      <c r="A1035" s="137">
        <f t="shared" si="153"/>
        <v>1028</v>
      </c>
      <c r="B1035" s="36">
        <f>TABLE!E1029</f>
        <v>0</v>
      </c>
      <c r="C1035" s="36">
        <f>TABLE!F1029</f>
        <v>0</v>
      </c>
      <c r="D1035" s="155">
        <f>TABLE!S1029</f>
        <v>0</v>
      </c>
      <c r="E1035" s="176" t="e">
        <f>INDEX(기업의이해[description],MATCH(B1035,기업의이해[name],0))</f>
        <v>#N/A</v>
      </c>
      <c r="F1035" s="179">
        <f>+TABLE!U1029</f>
        <v>0</v>
      </c>
      <c r="G1035" s="177" t="str">
        <f>TEXT(TABLE!R1029,"0000-00-00")</f>
        <v>0000-00-00</v>
      </c>
      <c r="H1035" s="59">
        <f>+TABLE!J1029</f>
        <v>0</v>
      </c>
      <c r="I1035" s="59">
        <f>+TABLE!K1029</f>
        <v>0</v>
      </c>
      <c r="J1035" s="59">
        <f>+TABLE!M1029</f>
        <v>0</v>
      </c>
      <c r="K1035" s="156">
        <f>+TABLE!P1029</f>
        <v>0</v>
      </c>
      <c r="L1035" s="156">
        <f>+TABLE!Q1029</f>
        <v>0</v>
      </c>
      <c r="M1035" s="138" t="str">
        <f>IFERROR(IF(MATCH($C1035,'1. 개요'!$C$68:$C$78,0)&gt;0,"O"),"X")</f>
        <v>X</v>
      </c>
      <c r="N1035" s="8" t="str">
        <f t="shared" si="149"/>
        <v>X</v>
      </c>
      <c r="O1035" s="2" t="str" cm="1">
        <f t="array" ref="O1035">IF($O$7="N/A",$N1035,INDEX($P1035:$S1035,$O$2))</f>
        <v>X</v>
      </c>
      <c r="P1035" s="38"/>
      <c r="Q1035" s="1" t="str">
        <f t="shared" si="150"/>
        <v>O</v>
      </c>
      <c r="R1035" s="38"/>
      <c r="S1035" s="38"/>
      <c r="T1035" s="8" t="str">
        <f t="shared" si="148"/>
        <v>O</v>
      </c>
      <c r="U1035" s="8" t="e">
        <f t="shared" si="151"/>
        <v>#VALUE!</v>
      </c>
      <c r="V1035" s="8" t="e">
        <f t="shared" si="152"/>
        <v>#VALUE!</v>
      </c>
      <c r="X1035" s="4" t="str">
        <f t="shared" si="154"/>
        <v/>
      </c>
      <c r="Y1035" s="4" t="str">
        <f t="shared" si="147"/>
        <v/>
      </c>
      <c r="Z1035" s="4" t="str">
        <f t="shared" si="147"/>
        <v/>
      </c>
      <c r="AA1035" s="4" t="str">
        <f t="shared" si="147"/>
        <v/>
      </c>
      <c r="AB1035" s="4" t="str">
        <f t="shared" si="147"/>
        <v/>
      </c>
      <c r="AC1035" s="4" t="str">
        <f t="shared" si="147"/>
        <v/>
      </c>
      <c r="AD1035" s="4" t="str">
        <f t="shared" si="147"/>
        <v/>
      </c>
      <c r="AE1035" s="4" t="str">
        <f t="shared" si="147"/>
        <v/>
      </c>
      <c r="AF1035" s="4" t="str">
        <f t="shared" si="147"/>
        <v/>
      </c>
      <c r="AG1035" s="4" t="str">
        <f t="shared" si="147"/>
        <v/>
      </c>
    </row>
    <row r="1036" spans="1:33">
      <c r="A1036" s="137">
        <f t="shared" si="153"/>
        <v>1029</v>
      </c>
      <c r="B1036" s="36">
        <f>TABLE!E1030</f>
        <v>0</v>
      </c>
      <c r="C1036" s="36">
        <f>TABLE!F1030</f>
        <v>0</v>
      </c>
      <c r="D1036" s="155">
        <f>TABLE!S1030</f>
        <v>0</v>
      </c>
      <c r="E1036" s="176" t="e">
        <f>INDEX(기업의이해[description],MATCH(B1036,기업의이해[name],0))</f>
        <v>#N/A</v>
      </c>
      <c r="F1036" s="179">
        <f>+TABLE!U1030</f>
        <v>0</v>
      </c>
      <c r="G1036" s="177" t="str">
        <f>TEXT(TABLE!R1030,"0000-00-00")</f>
        <v>0000-00-00</v>
      </c>
      <c r="H1036" s="59">
        <f>+TABLE!J1030</f>
        <v>0</v>
      </c>
      <c r="I1036" s="59">
        <f>+TABLE!K1030</f>
        <v>0</v>
      </c>
      <c r="J1036" s="59">
        <f>+TABLE!M1030</f>
        <v>0</v>
      </c>
      <c r="K1036" s="156">
        <f>+TABLE!P1030</f>
        <v>0</v>
      </c>
      <c r="L1036" s="156">
        <f>+TABLE!Q1030</f>
        <v>0</v>
      </c>
      <c r="M1036" s="138" t="str">
        <f>IFERROR(IF(MATCH($C1036,'1. 개요'!$C$68:$C$78,0)&gt;0,"O"),"X")</f>
        <v>X</v>
      </c>
      <c r="N1036" s="8" t="str">
        <f t="shared" si="149"/>
        <v>X</v>
      </c>
      <c r="O1036" s="2" t="str" cm="1">
        <f t="array" ref="O1036">IF($O$7="N/A",$N1036,INDEX($P1036:$S1036,$O$2))</f>
        <v>X</v>
      </c>
      <c r="P1036" s="38"/>
      <c r="Q1036" s="1" t="str">
        <f t="shared" si="150"/>
        <v>O</v>
      </c>
      <c r="R1036" s="38"/>
      <c r="S1036" s="38"/>
      <c r="T1036" s="8" t="str">
        <f t="shared" si="148"/>
        <v>O</v>
      </c>
      <c r="U1036" s="8" t="e">
        <f t="shared" si="151"/>
        <v>#VALUE!</v>
      </c>
      <c r="V1036" s="8" t="e">
        <f t="shared" si="152"/>
        <v>#VALUE!</v>
      </c>
      <c r="X1036" s="4" t="str">
        <f t="shared" si="154"/>
        <v/>
      </c>
      <c r="Y1036" s="4" t="str">
        <f t="shared" si="147"/>
        <v/>
      </c>
      <c r="Z1036" s="4" t="str">
        <f t="shared" si="147"/>
        <v/>
      </c>
      <c r="AA1036" s="4" t="str">
        <f t="shared" si="147"/>
        <v/>
      </c>
      <c r="AB1036" s="4" t="str">
        <f t="shared" si="147"/>
        <v/>
      </c>
      <c r="AC1036" s="4" t="str">
        <f t="shared" si="147"/>
        <v/>
      </c>
      <c r="AD1036" s="4" t="str">
        <f t="shared" si="147"/>
        <v/>
      </c>
      <c r="AE1036" s="4" t="str">
        <f t="shared" si="147"/>
        <v/>
      </c>
      <c r="AF1036" s="4" t="str">
        <f t="shared" ref="Y1036:AG1065" si="155">IF(AF$7="N/A", "", COUNTIF($D1036:$E1036, "*" &amp; AF$7 &amp; "*"))</f>
        <v/>
      </c>
      <c r="AG1036" s="4" t="str">
        <f t="shared" si="155"/>
        <v/>
      </c>
    </row>
    <row r="1037" spans="1:33">
      <c r="A1037" s="6">
        <f t="shared" si="153"/>
        <v>1030</v>
      </c>
      <c r="B1037" s="36">
        <f>TABLE!E1031</f>
        <v>0</v>
      </c>
      <c r="C1037" s="36">
        <f>TABLE!F1031</f>
        <v>0</v>
      </c>
      <c r="D1037" s="155">
        <f>TABLE!S1031</f>
        <v>0</v>
      </c>
      <c r="E1037" s="176" t="e">
        <f>INDEX(기업의이해[description],MATCH(B1037,기업의이해[name],0))</f>
        <v>#N/A</v>
      </c>
      <c r="F1037" s="179">
        <f>+TABLE!U1031</f>
        <v>0</v>
      </c>
      <c r="G1037" s="177" t="str">
        <f>TEXT(TABLE!R1031,"0000-00-00")</f>
        <v>0000-00-00</v>
      </c>
      <c r="H1037" s="59">
        <f>+TABLE!J1031</f>
        <v>0</v>
      </c>
      <c r="I1037" s="59">
        <f>+TABLE!K1031</f>
        <v>0</v>
      </c>
      <c r="J1037" s="59">
        <f>+TABLE!M1031</f>
        <v>0</v>
      </c>
      <c r="K1037" s="156">
        <f>+TABLE!P1031</f>
        <v>0</v>
      </c>
      <c r="L1037" s="156">
        <f>+TABLE!Q1031</f>
        <v>0</v>
      </c>
      <c r="M1037" s="138" t="str">
        <f>IFERROR(IF(MATCH($C1037,'1. 개요'!$C$68:$C$78,0)&gt;0,"O"),"X")</f>
        <v>X</v>
      </c>
      <c r="N1037" s="8" t="str">
        <f t="shared" si="149"/>
        <v>X</v>
      </c>
      <c r="O1037" s="2" t="str" cm="1">
        <f t="array" ref="O1037">IF($O$7="N/A",$N1037,INDEX($P1037:$S1037,$O$2))</f>
        <v>X</v>
      </c>
      <c r="P1037" s="38"/>
      <c r="Q1037" s="1" t="str">
        <f t="shared" si="150"/>
        <v>O</v>
      </c>
      <c r="R1037" s="38"/>
      <c r="S1037" s="38"/>
      <c r="T1037" s="8" t="str">
        <f t="shared" si="148"/>
        <v>O</v>
      </c>
      <c r="U1037" s="8" t="e">
        <f t="shared" si="151"/>
        <v>#VALUE!</v>
      </c>
      <c r="V1037" s="8" t="e">
        <f t="shared" si="152"/>
        <v>#VALUE!</v>
      </c>
      <c r="X1037" s="4" t="str">
        <f t="shared" si="154"/>
        <v/>
      </c>
      <c r="Y1037" s="4" t="str">
        <f t="shared" si="155"/>
        <v/>
      </c>
      <c r="Z1037" s="4" t="str">
        <f t="shared" si="155"/>
        <v/>
      </c>
      <c r="AA1037" s="4" t="str">
        <f t="shared" si="155"/>
        <v/>
      </c>
      <c r="AB1037" s="4" t="str">
        <f t="shared" si="155"/>
        <v/>
      </c>
      <c r="AC1037" s="4" t="str">
        <f t="shared" si="155"/>
        <v/>
      </c>
      <c r="AD1037" s="4" t="str">
        <f t="shared" si="155"/>
        <v/>
      </c>
      <c r="AE1037" s="4" t="str">
        <f t="shared" si="155"/>
        <v/>
      </c>
      <c r="AF1037" s="4" t="str">
        <f t="shared" si="155"/>
        <v/>
      </c>
      <c r="AG1037" s="4" t="str">
        <f t="shared" si="155"/>
        <v/>
      </c>
    </row>
    <row r="1038" spans="1:33">
      <c r="A1038" s="6">
        <f t="shared" si="153"/>
        <v>1031</v>
      </c>
      <c r="B1038" s="36">
        <f>TABLE!E1032</f>
        <v>0</v>
      </c>
      <c r="C1038" s="36">
        <f>TABLE!F1032</f>
        <v>0</v>
      </c>
      <c r="D1038" s="155">
        <f>TABLE!S1032</f>
        <v>0</v>
      </c>
      <c r="E1038" s="176" t="e">
        <f>INDEX(기업의이해[description],MATCH(B1038,기업의이해[name],0))</f>
        <v>#N/A</v>
      </c>
      <c r="F1038" s="179">
        <f>+TABLE!U1032</f>
        <v>0</v>
      </c>
      <c r="G1038" s="177" t="str">
        <f>TEXT(TABLE!R1032,"0000-00-00")</f>
        <v>0000-00-00</v>
      </c>
      <c r="H1038" s="59">
        <f>+TABLE!J1032</f>
        <v>0</v>
      </c>
      <c r="I1038" s="59">
        <f>+TABLE!K1032</f>
        <v>0</v>
      </c>
      <c r="J1038" s="59">
        <f>+TABLE!M1032</f>
        <v>0</v>
      </c>
      <c r="K1038" s="156">
        <f>+TABLE!P1032</f>
        <v>0</v>
      </c>
      <c r="L1038" s="156">
        <f>+TABLE!Q1032</f>
        <v>0</v>
      </c>
      <c r="M1038" s="138" t="str">
        <f>IFERROR(IF(MATCH($C1038,'1. 개요'!$C$68:$C$78,0)&gt;0,"O"),"X")</f>
        <v>X</v>
      </c>
      <c r="N1038" s="8" t="str">
        <f t="shared" si="149"/>
        <v>X</v>
      </c>
      <c r="O1038" s="2" t="str" cm="1">
        <f t="array" ref="O1038">IF($O$7="N/A",$N1038,INDEX($P1038:$S1038,$O$2))</f>
        <v>X</v>
      </c>
      <c r="P1038" s="38"/>
      <c r="Q1038" s="1" t="str">
        <f t="shared" si="150"/>
        <v>O</v>
      </c>
      <c r="R1038" s="38"/>
      <c r="S1038" s="38"/>
      <c r="T1038" s="8" t="str">
        <f t="shared" si="148"/>
        <v>O</v>
      </c>
      <c r="U1038" s="8" t="e">
        <f t="shared" si="151"/>
        <v>#VALUE!</v>
      </c>
      <c r="V1038" s="8" t="e">
        <f t="shared" si="152"/>
        <v>#VALUE!</v>
      </c>
      <c r="X1038" s="4" t="str">
        <f t="shared" si="154"/>
        <v/>
      </c>
      <c r="Y1038" s="4" t="str">
        <f t="shared" si="155"/>
        <v/>
      </c>
      <c r="Z1038" s="4" t="str">
        <f t="shared" si="155"/>
        <v/>
      </c>
      <c r="AA1038" s="4" t="str">
        <f t="shared" si="155"/>
        <v/>
      </c>
      <c r="AB1038" s="4" t="str">
        <f t="shared" si="155"/>
        <v/>
      </c>
      <c r="AC1038" s="4" t="str">
        <f t="shared" si="155"/>
        <v/>
      </c>
      <c r="AD1038" s="4" t="str">
        <f t="shared" si="155"/>
        <v/>
      </c>
      <c r="AE1038" s="4" t="str">
        <f t="shared" si="155"/>
        <v/>
      </c>
      <c r="AF1038" s="4" t="str">
        <f t="shared" si="155"/>
        <v/>
      </c>
      <c r="AG1038" s="4" t="str">
        <f t="shared" si="155"/>
        <v/>
      </c>
    </row>
    <row r="1039" spans="1:33">
      <c r="A1039" s="6">
        <f t="shared" si="153"/>
        <v>1032</v>
      </c>
      <c r="B1039" s="36">
        <f>TABLE!E1033</f>
        <v>0</v>
      </c>
      <c r="C1039" s="36">
        <f>TABLE!F1033</f>
        <v>0</v>
      </c>
      <c r="D1039" s="155">
        <f>TABLE!S1033</f>
        <v>0</v>
      </c>
      <c r="E1039" s="176" t="e">
        <f>INDEX(기업의이해[description],MATCH(B1039,기업의이해[name],0))</f>
        <v>#N/A</v>
      </c>
      <c r="F1039" s="179">
        <f>+TABLE!U1033</f>
        <v>0</v>
      </c>
      <c r="G1039" s="177" t="str">
        <f>TEXT(TABLE!R1033,"0000-00-00")</f>
        <v>0000-00-00</v>
      </c>
      <c r="H1039" s="59">
        <f>+TABLE!J1033</f>
        <v>0</v>
      </c>
      <c r="I1039" s="59">
        <f>+TABLE!K1033</f>
        <v>0</v>
      </c>
      <c r="J1039" s="59">
        <f>+TABLE!M1033</f>
        <v>0</v>
      </c>
      <c r="K1039" s="156">
        <f>+TABLE!P1033</f>
        <v>0</v>
      </c>
      <c r="L1039" s="156">
        <f>+TABLE!Q1033</f>
        <v>0</v>
      </c>
      <c r="M1039" s="138" t="str">
        <f>IFERROR(IF(MATCH($C1039,'1. 개요'!$C$68:$C$78,0)&gt;0,"O"),"X")</f>
        <v>X</v>
      </c>
      <c r="N1039" s="8" t="str">
        <f t="shared" si="149"/>
        <v>X</v>
      </c>
      <c r="O1039" s="2" t="str" cm="1">
        <f t="array" ref="O1039">IF($O$7="N/A",$N1039,INDEX($P1039:$S1039,$O$2))</f>
        <v>X</v>
      </c>
      <c r="P1039" s="38"/>
      <c r="Q1039" s="1" t="str">
        <f t="shared" si="150"/>
        <v>O</v>
      </c>
      <c r="R1039" s="38"/>
      <c r="S1039" s="38"/>
      <c r="T1039" s="8" t="str">
        <f t="shared" si="148"/>
        <v>O</v>
      </c>
      <c r="U1039" s="8" t="e">
        <f t="shared" si="151"/>
        <v>#VALUE!</v>
      </c>
      <c r="V1039" s="8" t="e">
        <f t="shared" si="152"/>
        <v>#VALUE!</v>
      </c>
      <c r="X1039" s="4" t="str">
        <f t="shared" si="154"/>
        <v/>
      </c>
      <c r="Y1039" s="4" t="str">
        <f t="shared" si="155"/>
        <v/>
      </c>
      <c r="Z1039" s="4" t="str">
        <f t="shared" si="155"/>
        <v/>
      </c>
      <c r="AA1039" s="4" t="str">
        <f t="shared" si="155"/>
        <v/>
      </c>
      <c r="AB1039" s="4" t="str">
        <f t="shared" si="155"/>
        <v/>
      </c>
      <c r="AC1039" s="4" t="str">
        <f t="shared" si="155"/>
        <v/>
      </c>
      <c r="AD1039" s="4" t="str">
        <f t="shared" si="155"/>
        <v/>
      </c>
      <c r="AE1039" s="4" t="str">
        <f t="shared" si="155"/>
        <v/>
      </c>
      <c r="AF1039" s="4" t="str">
        <f t="shared" si="155"/>
        <v/>
      </c>
      <c r="AG1039" s="4" t="str">
        <f t="shared" si="155"/>
        <v/>
      </c>
    </row>
    <row r="1040" spans="1:33">
      <c r="A1040" s="6">
        <f t="shared" si="153"/>
        <v>1033</v>
      </c>
      <c r="B1040" s="36">
        <f>TABLE!E1034</f>
        <v>0</v>
      </c>
      <c r="C1040" s="36">
        <f>TABLE!F1034</f>
        <v>0</v>
      </c>
      <c r="D1040" s="155">
        <f>TABLE!S1034</f>
        <v>0</v>
      </c>
      <c r="E1040" s="176" t="e">
        <f>INDEX(기업의이해[description],MATCH(B1040,기업의이해[name],0))</f>
        <v>#N/A</v>
      </c>
      <c r="F1040" s="179">
        <f>+TABLE!U1034</f>
        <v>0</v>
      </c>
      <c r="G1040" s="177" t="str">
        <f>TEXT(TABLE!R1034,"0000-00-00")</f>
        <v>0000-00-00</v>
      </c>
      <c r="H1040" s="59">
        <f>+TABLE!J1034</f>
        <v>0</v>
      </c>
      <c r="I1040" s="59">
        <f>+TABLE!K1034</f>
        <v>0</v>
      </c>
      <c r="J1040" s="59">
        <f>+TABLE!M1034</f>
        <v>0</v>
      </c>
      <c r="K1040" s="156">
        <f>+TABLE!P1034</f>
        <v>0</v>
      </c>
      <c r="L1040" s="156">
        <f>+TABLE!Q1034</f>
        <v>0</v>
      </c>
      <c r="M1040" s="138" t="str">
        <f>IFERROR(IF(MATCH($C1040,'1. 개요'!$C$68:$C$78,0)&gt;0,"O"),"X")</f>
        <v>X</v>
      </c>
      <c r="N1040" s="8" t="str">
        <f t="shared" si="149"/>
        <v>X</v>
      </c>
      <c r="O1040" s="2" t="str" cm="1">
        <f t="array" ref="O1040">IF($O$7="N/A",$N1040,INDEX($P1040:$S1040,$O$2))</f>
        <v>X</v>
      </c>
      <c r="P1040" s="38"/>
      <c r="Q1040" s="1" t="str">
        <f t="shared" si="150"/>
        <v>O</v>
      </c>
      <c r="R1040" s="38"/>
      <c r="S1040" s="38"/>
      <c r="T1040" s="8" t="str">
        <f t="shared" si="148"/>
        <v>O</v>
      </c>
      <c r="U1040" s="8" t="e">
        <f t="shared" si="151"/>
        <v>#VALUE!</v>
      </c>
      <c r="V1040" s="8" t="e">
        <f t="shared" si="152"/>
        <v>#VALUE!</v>
      </c>
      <c r="X1040" s="4" t="str">
        <f t="shared" si="154"/>
        <v/>
      </c>
      <c r="Y1040" s="4" t="str">
        <f t="shared" si="155"/>
        <v/>
      </c>
      <c r="Z1040" s="4" t="str">
        <f t="shared" si="155"/>
        <v/>
      </c>
      <c r="AA1040" s="4" t="str">
        <f t="shared" si="155"/>
        <v/>
      </c>
      <c r="AB1040" s="4" t="str">
        <f t="shared" si="155"/>
        <v/>
      </c>
      <c r="AC1040" s="4" t="str">
        <f t="shared" si="155"/>
        <v/>
      </c>
      <c r="AD1040" s="4" t="str">
        <f t="shared" si="155"/>
        <v/>
      </c>
      <c r="AE1040" s="4" t="str">
        <f t="shared" si="155"/>
        <v/>
      </c>
      <c r="AF1040" s="4" t="str">
        <f t="shared" si="155"/>
        <v/>
      </c>
      <c r="AG1040" s="4" t="str">
        <f t="shared" si="155"/>
        <v/>
      </c>
    </row>
    <row r="1041" spans="1:33">
      <c r="A1041" s="137">
        <f t="shared" si="153"/>
        <v>1034</v>
      </c>
      <c r="B1041" s="36">
        <f>TABLE!E1035</f>
        <v>0</v>
      </c>
      <c r="C1041" s="36">
        <f>TABLE!F1035</f>
        <v>0</v>
      </c>
      <c r="D1041" s="155">
        <f>TABLE!S1035</f>
        <v>0</v>
      </c>
      <c r="E1041" s="176" t="e">
        <f>INDEX(기업의이해[description],MATCH(B1041,기업의이해[name],0))</f>
        <v>#N/A</v>
      </c>
      <c r="F1041" s="179">
        <f>+TABLE!U1035</f>
        <v>0</v>
      </c>
      <c r="G1041" s="177" t="str">
        <f>TEXT(TABLE!R1035,"0000-00-00")</f>
        <v>0000-00-00</v>
      </c>
      <c r="H1041" s="59">
        <f>+TABLE!J1035</f>
        <v>0</v>
      </c>
      <c r="I1041" s="59">
        <f>+TABLE!K1035</f>
        <v>0</v>
      </c>
      <c r="J1041" s="59">
        <f>+TABLE!M1035</f>
        <v>0</v>
      </c>
      <c r="K1041" s="156">
        <f>+TABLE!P1035</f>
        <v>0</v>
      </c>
      <c r="L1041" s="156">
        <f>+TABLE!Q1035</f>
        <v>0</v>
      </c>
      <c r="M1041" s="138" t="str">
        <f>IFERROR(IF(MATCH($C1041,'1. 개요'!$C$68:$C$78,0)&gt;0,"O"),"X")</f>
        <v>X</v>
      </c>
      <c r="N1041" s="8" t="str">
        <f t="shared" si="149"/>
        <v>X</v>
      </c>
      <c r="O1041" s="2" t="str" cm="1">
        <f t="array" ref="O1041">IF($O$7="N/A",$N1041,INDEX($P1041:$S1041,$O$2))</f>
        <v>X</v>
      </c>
      <c r="P1041" s="38"/>
      <c r="Q1041" s="1" t="str">
        <f t="shared" si="150"/>
        <v>O</v>
      </c>
      <c r="R1041" s="38"/>
      <c r="S1041" s="38"/>
      <c r="T1041" s="8" t="str">
        <f t="shared" si="148"/>
        <v>O</v>
      </c>
      <c r="U1041" s="8" t="e">
        <f t="shared" si="151"/>
        <v>#VALUE!</v>
      </c>
      <c r="V1041" s="8" t="e">
        <f t="shared" si="152"/>
        <v>#VALUE!</v>
      </c>
      <c r="X1041" s="4" t="str">
        <f t="shared" si="154"/>
        <v/>
      </c>
      <c r="Y1041" s="4" t="str">
        <f t="shared" si="155"/>
        <v/>
      </c>
      <c r="Z1041" s="4" t="str">
        <f t="shared" si="155"/>
        <v/>
      </c>
      <c r="AA1041" s="4" t="str">
        <f t="shared" si="155"/>
        <v/>
      </c>
      <c r="AB1041" s="4" t="str">
        <f t="shared" si="155"/>
        <v/>
      </c>
      <c r="AC1041" s="4" t="str">
        <f t="shared" si="155"/>
        <v/>
      </c>
      <c r="AD1041" s="4" t="str">
        <f t="shared" si="155"/>
        <v/>
      </c>
      <c r="AE1041" s="4" t="str">
        <f t="shared" si="155"/>
        <v/>
      </c>
      <c r="AF1041" s="4" t="str">
        <f t="shared" si="155"/>
        <v/>
      </c>
      <c r="AG1041" s="4" t="str">
        <f t="shared" si="155"/>
        <v/>
      </c>
    </row>
    <row r="1042" spans="1:33">
      <c r="A1042" s="6">
        <f t="shared" si="153"/>
        <v>1035</v>
      </c>
      <c r="B1042" s="36">
        <f>TABLE!E1036</f>
        <v>0</v>
      </c>
      <c r="C1042" s="36">
        <f>TABLE!F1036</f>
        <v>0</v>
      </c>
      <c r="D1042" s="155">
        <f>TABLE!S1036</f>
        <v>0</v>
      </c>
      <c r="E1042" s="176" t="e">
        <f>INDEX(기업의이해[description],MATCH(B1042,기업의이해[name],0))</f>
        <v>#N/A</v>
      </c>
      <c r="F1042" s="179">
        <f>+TABLE!U1036</f>
        <v>0</v>
      </c>
      <c r="G1042" s="177" t="str">
        <f>TEXT(TABLE!R1036,"0000-00-00")</f>
        <v>0000-00-00</v>
      </c>
      <c r="H1042" s="59">
        <f>+TABLE!J1036</f>
        <v>0</v>
      </c>
      <c r="I1042" s="59">
        <f>+TABLE!K1036</f>
        <v>0</v>
      </c>
      <c r="J1042" s="59">
        <f>+TABLE!M1036</f>
        <v>0</v>
      </c>
      <c r="K1042" s="156">
        <f>+TABLE!P1036</f>
        <v>0</v>
      </c>
      <c r="L1042" s="156">
        <f>+TABLE!Q1036</f>
        <v>0</v>
      </c>
      <c r="M1042" s="138" t="str">
        <f>IFERROR(IF(MATCH($C1042,'1. 개요'!$C$68:$C$78,0)&gt;0,"O"),"X")</f>
        <v>X</v>
      </c>
      <c r="N1042" s="8" t="str">
        <f t="shared" si="149"/>
        <v>X</v>
      </c>
      <c r="O1042" s="2" t="str" cm="1">
        <f t="array" ref="O1042">IF($O$7="N/A",$N1042,INDEX($P1042:$S1042,$O$2))</f>
        <v>X</v>
      </c>
      <c r="P1042" s="38"/>
      <c r="Q1042" s="1" t="str">
        <f t="shared" si="150"/>
        <v>O</v>
      </c>
      <c r="R1042" s="38"/>
      <c r="S1042" s="38"/>
      <c r="T1042" s="8" t="str">
        <f t="shared" si="148"/>
        <v>O</v>
      </c>
      <c r="U1042" s="8" t="e">
        <f t="shared" si="151"/>
        <v>#VALUE!</v>
      </c>
      <c r="V1042" s="8" t="e">
        <f t="shared" si="152"/>
        <v>#VALUE!</v>
      </c>
      <c r="X1042" s="4" t="str">
        <f t="shared" si="154"/>
        <v/>
      </c>
      <c r="Y1042" s="4" t="str">
        <f t="shared" si="155"/>
        <v/>
      </c>
      <c r="Z1042" s="4" t="str">
        <f t="shared" si="155"/>
        <v/>
      </c>
      <c r="AA1042" s="4" t="str">
        <f t="shared" si="155"/>
        <v/>
      </c>
      <c r="AB1042" s="4" t="str">
        <f t="shared" si="155"/>
        <v/>
      </c>
      <c r="AC1042" s="4" t="str">
        <f t="shared" si="155"/>
        <v/>
      </c>
      <c r="AD1042" s="4" t="str">
        <f t="shared" si="155"/>
        <v/>
      </c>
      <c r="AE1042" s="4" t="str">
        <f t="shared" si="155"/>
        <v/>
      </c>
      <c r="AF1042" s="4" t="str">
        <f t="shared" si="155"/>
        <v/>
      </c>
      <c r="AG1042" s="4" t="str">
        <f t="shared" si="155"/>
        <v/>
      </c>
    </row>
    <row r="1043" spans="1:33">
      <c r="A1043" s="137">
        <f t="shared" si="153"/>
        <v>1036</v>
      </c>
      <c r="B1043" s="36">
        <f>TABLE!E1037</f>
        <v>0</v>
      </c>
      <c r="C1043" s="36">
        <f>TABLE!F1037</f>
        <v>0</v>
      </c>
      <c r="D1043" s="155">
        <f>TABLE!S1037</f>
        <v>0</v>
      </c>
      <c r="E1043" s="176" t="e">
        <f>INDEX(기업의이해[description],MATCH(B1043,기업의이해[name],0))</f>
        <v>#N/A</v>
      </c>
      <c r="F1043" s="179">
        <f>+TABLE!U1037</f>
        <v>0</v>
      </c>
      <c r="G1043" s="177" t="str">
        <f>TEXT(TABLE!R1037,"0000-00-00")</f>
        <v>0000-00-00</v>
      </c>
      <c r="H1043" s="59">
        <f>+TABLE!J1037</f>
        <v>0</v>
      </c>
      <c r="I1043" s="59">
        <f>+TABLE!K1037</f>
        <v>0</v>
      </c>
      <c r="J1043" s="59">
        <f>+TABLE!M1037</f>
        <v>0</v>
      </c>
      <c r="K1043" s="156">
        <f>+TABLE!P1037</f>
        <v>0</v>
      </c>
      <c r="L1043" s="156">
        <f>+TABLE!Q1037</f>
        <v>0</v>
      </c>
      <c r="M1043" s="138" t="str">
        <f>IFERROR(IF(MATCH($C1043,'1. 개요'!$C$68:$C$78,0)&gt;0,"O"),"X")</f>
        <v>X</v>
      </c>
      <c r="N1043" s="8" t="str">
        <f t="shared" si="149"/>
        <v>X</v>
      </c>
      <c r="O1043" s="2" t="str" cm="1">
        <f t="array" ref="O1043">IF($O$7="N/A",$N1043,INDEX($P1043:$S1043,$O$2))</f>
        <v>X</v>
      </c>
      <c r="P1043" s="38"/>
      <c r="Q1043" s="1" t="str">
        <f t="shared" si="150"/>
        <v>O</v>
      </c>
      <c r="R1043" s="38"/>
      <c r="S1043" s="38"/>
      <c r="T1043" s="8" t="str">
        <f t="shared" si="148"/>
        <v>O</v>
      </c>
      <c r="U1043" s="8" t="e">
        <f t="shared" si="151"/>
        <v>#VALUE!</v>
      </c>
      <c r="V1043" s="8" t="e">
        <f t="shared" si="152"/>
        <v>#VALUE!</v>
      </c>
      <c r="X1043" s="4" t="str">
        <f t="shared" si="154"/>
        <v/>
      </c>
      <c r="Y1043" s="4" t="str">
        <f t="shared" si="155"/>
        <v/>
      </c>
      <c r="Z1043" s="4" t="str">
        <f t="shared" si="155"/>
        <v/>
      </c>
      <c r="AA1043" s="4" t="str">
        <f t="shared" si="155"/>
        <v/>
      </c>
      <c r="AB1043" s="4" t="str">
        <f t="shared" si="155"/>
        <v/>
      </c>
      <c r="AC1043" s="4" t="str">
        <f t="shared" si="155"/>
        <v/>
      </c>
      <c r="AD1043" s="4" t="str">
        <f t="shared" si="155"/>
        <v/>
      </c>
      <c r="AE1043" s="4" t="str">
        <f t="shared" si="155"/>
        <v/>
      </c>
      <c r="AF1043" s="4" t="str">
        <f t="shared" si="155"/>
        <v/>
      </c>
      <c r="AG1043" s="4" t="str">
        <f t="shared" si="155"/>
        <v/>
      </c>
    </row>
    <row r="1044" spans="1:33">
      <c r="A1044" s="6">
        <f t="shared" si="153"/>
        <v>1037</v>
      </c>
      <c r="B1044" s="36">
        <f>TABLE!E1038</f>
        <v>0</v>
      </c>
      <c r="C1044" s="36">
        <f>TABLE!F1038</f>
        <v>0</v>
      </c>
      <c r="D1044" s="155">
        <f>TABLE!S1038</f>
        <v>0</v>
      </c>
      <c r="E1044" s="176" t="e">
        <f>INDEX(기업의이해[description],MATCH(B1044,기업의이해[name],0))</f>
        <v>#N/A</v>
      </c>
      <c r="F1044" s="179">
        <f>+TABLE!U1038</f>
        <v>0</v>
      </c>
      <c r="G1044" s="177" t="str">
        <f>TEXT(TABLE!R1038,"0000-00-00")</f>
        <v>0000-00-00</v>
      </c>
      <c r="H1044" s="59">
        <f>+TABLE!J1038</f>
        <v>0</v>
      </c>
      <c r="I1044" s="59">
        <f>+TABLE!K1038</f>
        <v>0</v>
      </c>
      <c r="J1044" s="59">
        <f>+TABLE!M1038</f>
        <v>0</v>
      </c>
      <c r="K1044" s="156">
        <f>+TABLE!P1038</f>
        <v>0</v>
      </c>
      <c r="L1044" s="156">
        <f>+TABLE!Q1038</f>
        <v>0</v>
      </c>
      <c r="M1044" s="138" t="str">
        <f>IFERROR(IF(MATCH($C1044,'1. 개요'!$C$68:$C$78,0)&gt;0,"O"),"X")</f>
        <v>X</v>
      </c>
      <c r="N1044" s="8" t="str">
        <f t="shared" si="149"/>
        <v>X</v>
      </c>
      <c r="O1044" s="2" t="str" cm="1">
        <f t="array" ref="O1044">IF($O$7="N/A",$N1044,INDEX($P1044:$S1044,$O$2))</f>
        <v>X</v>
      </c>
      <c r="P1044" s="38"/>
      <c r="Q1044" s="1" t="str">
        <f t="shared" si="150"/>
        <v>O</v>
      </c>
      <c r="R1044" s="38"/>
      <c r="S1044" s="38"/>
      <c r="T1044" s="8" t="str">
        <f t="shared" si="148"/>
        <v>O</v>
      </c>
      <c r="U1044" s="8" t="e">
        <f t="shared" si="151"/>
        <v>#VALUE!</v>
      </c>
      <c r="V1044" s="8" t="e">
        <f t="shared" si="152"/>
        <v>#VALUE!</v>
      </c>
      <c r="X1044" s="4" t="str">
        <f t="shared" si="154"/>
        <v/>
      </c>
      <c r="Y1044" s="4" t="str">
        <f t="shared" si="155"/>
        <v/>
      </c>
      <c r="Z1044" s="4" t="str">
        <f t="shared" si="155"/>
        <v/>
      </c>
      <c r="AA1044" s="4" t="str">
        <f t="shared" si="155"/>
        <v/>
      </c>
      <c r="AB1044" s="4" t="str">
        <f t="shared" si="155"/>
        <v/>
      </c>
      <c r="AC1044" s="4" t="str">
        <f t="shared" si="155"/>
        <v/>
      </c>
      <c r="AD1044" s="4" t="str">
        <f t="shared" si="155"/>
        <v/>
      </c>
      <c r="AE1044" s="4" t="str">
        <f t="shared" si="155"/>
        <v/>
      </c>
      <c r="AF1044" s="4" t="str">
        <f t="shared" si="155"/>
        <v/>
      </c>
      <c r="AG1044" s="4" t="str">
        <f t="shared" si="155"/>
        <v/>
      </c>
    </row>
    <row r="1045" spans="1:33">
      <c r="A1045" s="6">
        <f t="shared" si="153"/>
        <v>1038</v>
      </c>
      <c r="B1045" s="36">
        <f>TABLE!E1039</f>
        <v>0</v>
      </c>
      <c r="C1045" s="36">
        <f>TABLE!F1039</f>
        <v>0</v>
      </c>
      <c r="D1045" s="155">
        <f>TABLE!S1039</f>
        <v>0</v>
      </c>
      <c r="E1045" s="176" t="e">
        <f>INDEX(기업의이해[description],MATCH(B1045,기업의이해[name],0))</f>
        <v>#N/A</v>
      </c>
      <c r="F1045" s="179">
        <f>+TABLE!U1039</f>
        <v>0</v>
      </c>
      <c r="G1045" s="177" t="str">
        <f>TEXT(TABLE!R1039,"0000-00-00")</f>
        <v>0000-00-00</v>
      </c>
      <c r="H1045" s="59">
        <f>+TABLE!J1039</f>
        <v>0</v>
      </c>
      <c r="I1045" s="59">
        <f>+TABLE!K1039</f>
        <v>0</v>
      </c>
      <c r="J1045" s="59">
        <f>+TABLE!M1039</f>
        <v>0</v>
      </c>
      <c r="K1045" s="156">
        <f>+TABLE!P1039</f>
        <v>0</v>
      </c>
      <c r="L1045" s="156">
        <f>+TABLE!Q1039</f>
        <v>0</v>
      </c>
      <c r="M1045" s="138" t="str">
        <f>IFERROR(IF(MATCH($C1045,'1. 개요'!$C$68:$C$78,0)&gt;0,"O"),"X")</f>
        <v>X</v>
      </c>
      <c r="N1045" s="8" t="str">
        <f t="shared" si="149"/>
        <v>X</v>
      </c>
      <c r="O1045" s="2" t="str" cm="1">
        <f t="array" ref="O1045">IF($O$7="N/A",$N1045,INDEX($P1045:$S1045,$O$2))</f>
        <v>X</v>
      </c>
      <c r="P1045" s="38"/>
      <c r="Q1045" s="1" t="str">
        <f t="shared" si="150"/>
        <v>O</v>
      </c>
      <c r="R1045" s="38"/>
      <c r="S1045" s="38"/>
      <c r="T1045" s="8" t="str">
        <f t="shared" si="148"/>
        <v>O</v>
      </c>
      <c r="U1045" s="8" t="e">
        <f t="shared" si="151"/>
        <v>#VALUE!</v>
      </c>
      <c r="V1045" s="8" t="e">
        <f t="shared" si="152"/>
        <v>#VALUE!</v>
      </c>
      <c r="X1045" s="4" t="str">
        <f t="shared" si="154"/>
        <v/>
      </c>
      <c r="Y1045" s="4" t="str">
        <f t="shared" si="155"/>
        <v/>
      </c>
      <c r="Z1045" s="4" t="str">
        <f t="shared" si="155"/>
        <v/>
      </c>
      <c r="AA1045" s="4" t="str">
        <f t="shared" si="155"/>
        <v/>
      </c>
      <c r="AB1045" s="4" t="str">
        <f t="shared" si="155"/>
        <v/>
      </c>
      <c r="AC1045" s="4" t="str">
        <f t="shared" si="155"/>
        <v/>
      </c>
      <c r="AD1045" s="4" t="str">
        <f t="shared" si="155"/>
        <v/>
      </c>
      <c r="AE1045" s="4" t="str">
        <f t="shared" si="155"/>
        <v/>
      </c>
      <c r="AF1045" s="4" t="str">
        <f t="shared" si="155"/>
        <v/>
      </c>
      <c r="AG1045" s="4" t="str">
        <f t="shared" si="155"/>
        <v/>
      </c>
    </row>
    <row r="1046" spans="1:33">
      <c r="A1046" s="6">
        <f t="shared" si="153"/>
        <v>1039</v>
      </c>
      <c r="B1046" s="36">
        <f>TABLE!E1040</f>
        <v>0</v>
      </c>
      <c r="C1046" s="36">
        <f>TABLE!F1040</f>
        <v>0</v>
      </c>
      <c r="D1046" s="155">
        <f>TABLE!S1040</f>
        <v>0</v>
      </c>
      <c r="E1046" s="176" t="e">
        <f>INDEX(기업의이해[description],MATCH(B1046,기업의이해[name],0))</f>
        <v>#N/A</v>
      </c>
      <c r="F1046" s="179">
        <f>+TABLE!U1040</f>
        <v>0</v>
      </c>
      <c r="G1046" s="177" t="str">
        <f>TEXT(TABLE!R1040,"0000-00-00")</f>
        <v>0000-00-00</v>
      </c>
      <c r="H1046" s="59">
        <f>+TABLE!J1040</f>
        <v>0</v>
      </c>
      <c r="I1046" s="59">
        <f>+TABLE!K1040</f>
        <v>0</v>
      </c>
      <c r="J1046" s="59">
        <f>+TABLE!M1040</f>
        <v>0</v>
      </c>
      <c r="K1046" s="156">
        <f>+TABLE!P1040</f>
        <v>0</v>
      </c>
      <c r="L1046" s="156">
        <f>+TABLE!Q1040</f>
        <v>0</v>
      </c>
      <c r="M1046" s="138" t="str">
        <f>IFERROR(IF(MATCH($C1046,'1. 개요'!$C$68:$C$78,0)&gt;0,"O"),"X")</f>
        <v>X</v>
      </c>
      <c r="N1046" s="8" t="str">
        <f t="shared" si="149"/>
        <v>X</v>
      </c>
      <c r="O1046" s="2" t="str" cm="1">
        <f t="array" ref="O1046">IF($O$7="N/A",$N1046,INDEX($P1046:$S1046,$O$2))</f>
        <v>X</v>
      </c>
      <c r="P1046" s="38"/>
      <c r="Q1046" s="1" t="str">
        <f t="shared" si="150"/>
        <v>O</v>
      </c>
      <c r="R1046" s="38"/>
      <c r="S1046" s="38"/>
      <c r="T1046" s="8" t="str">
        <f t="shared" si="148"/>
        <v>O</v>
      </c>
      <c r="U1046" s="8" t="e">
        <f t="shared" si="151"/>
        <v>#VALUE!</v>
      </c>
      <c r="V1046" s="8" t="e">
        <f t="shared" si="152"/>
        <v>#VALUE!</v>
      </c>
      <c r="X1046" s="4" t="str">
        <f t="shared" si="154"/>
        <v/>
      </c>
      <c r="Y1046" s="4" t="str">
        <f t="shared" si="155"/>
        <v/>
      </c>
      <c r="Z1046" s="4" t="str">
        <f t="shared" si="155"/>
        <v/>
      </c>
      <c r="AA1046" s="4" t="str">
        <f t="shared" si="155"/>
        <v/>
      </c>
      <c r="AB1046" s="4" t="str">
        <f t="shared" si="155"/>
        <v/>
      </c>
      <c r="AC1046" s="4" t="str">
        <f t="shared" si="155"/>
        <v/>
      </c>
      <c r="AD1046" s="4" t="str">
        <f t="shared" si="155"/>
        <v/>
      </c>
      <c r="AE1046" s="4" t="str">
        <f t="shared" si="155"/>
        <v/>
      </c>
      <c r="AF1046" s="4" t="str">
        <f t="shared" si="155"/>
        <v/>
      </c>
      <c r="AG1046" s="4" t="str">
        <f t="shared" si="155"/>
        <v/>
      </c>
    </row>
    <row r="1047" spans="1:33">
      <c r="A1047" s="6">
        <f t="shared" si="153"/>
        <v>1040</v>
      </c>
      <c r="B1047" s="36">
        <f>TABLE!E1041</f>
        <v>0</v>
      </c>
      <c r="C1047" s="36">
        <f>TABLE!F1041</f>
        <v>0</v>
      </c>
      <c r="D1047" s="155">
        <f>TABLE!S1041</f>
        <v>0</v>
      </c>
      <c r="E1047" s="176" t="e">
        <f>INDEX(기업의이해[description],MATCH(B1047,기업의이해[name],0))</f>
        <v>#N/A</v>
      </c>
      <c r="F1047" s="179">
        <f>+TABLE!U1041</f>
        <v>0</v>
      </c>
      <c r="G1047" s="177" t="str">
        <f>TEXT(TABLE!R1041,"0000-00-00")</f>
        <v>0000-00-00</v>
      </c>
      <c r="H1047" s="59">
        <f>+TABLE!J1041</f>
        <v>0</v>
      </c>
      <c r="I1047" s="59">
        <f>+TABLE!K1041</f>
        <v>0</v>
      </c>
      <c r="J1047" s="59">
        <f>+TABLE!M1041</f>
        <v>0</v>
      </c>
      <c r="K1047" s="156">
        <f>+TABLE!P1041</f>
        <v>0</v>
      </c>
      <c r="L1047" s="156">
        <f>+TABLE!Q1041</f>
        <v>0</v>
      </c>
      <c r="M1047" s="138" t="str">
        <f>IFERROR(IF(MATCH($C1047,'1. 개요'!$C$68:$C$78,0)&gt;0,"O"),"X")</f>
        <v>X</v>
      </c>
      <c r="N1047" s="8" t="str">
        <f t="shared" si="149"/>
        <v>X</v>
      </c>
      <c r="O1047" s="2" t="str" cm="1">
        <f t="array" ref="O1047">IF($O$7="N/A",$N1047,INDEX($P1047:$S1047,$O$2))</f>
        <v>X</v>
      </c>
      <c r="P1047" s="38"/>
      <c r="Q1047" s="1" t="str">
        <f t="shared" si="150"/>
        <v>O</v>
      </c>
      <c r="R1047" s="38"/>
      <c r="S1047" s="38"/>
      <c r="T1047" s="8" t="str">
        <f t="shared" si="148"/>
        <v>O</v>
      </c>
      <c r="U1047" s="8" t="e">
        <f t="shared" si="151"/>
        <v>#VALUE!</v>
      </c>
      <c r="V1047" s="8" t="e">
        <f t="shared" si="152"/>
        <v>#VALUE!</v>
      </c>
      <c r="X1047" s="4" t="str">
        <f t="shared" si="154"/>
        <v/>
      </c>
      <c r="Y1047" s="4" t="str">
        <f t="shared" si="155"/>
        <v/>
      </c>
      <c r="Z1047" s="4" t="str">
        <f t="shared" si="155"/>
        <v/>
      </c>
      <c r="AA1047" s="4" t="str">
        <f t="shared" si="155"/>
        <v/>
      </c>
      <c r="AB1047" s="4" t="str">
        <f t="shared" si="155"/>
        <v/>
      </c>
      <c r="AC1047" s="4" t="str">
        <f t="shared" si="155"/>
        <v/>
      </c>
      <c r="AD1047" s="4" t="str">
        <f t="shared" si="155"/>
        <v/>
      </c>
      <c r="AE1047" s="4" t="str">
        <f t="shared" si="155"/>
        <v/>
      </c>
      <c r="AF1047" s="4" t="str">
        <f t="shared" si="155"/>
        <v/>
      </c>
      <c r="AG1047" s="4" t="str">
        <f t="shared" si="155"/>
        <v/>
      </c>
    </row>
    <row r="1048" spans="1:33">
      <c r="A1048" s="6">
        <f t="shared" si="153"/>
        <v>1041</v>
      </c>
      <c r="B1048" s="36">
        <f>TABLE!E1042</f>
        <v>0</v>
      </c>
      <c r="C1048" s="36">
        <f>TABLE!F1042</f>
        <v>0</v>
      </c>
      <c r="D1048" s="155">
        <f>TABLE!S1042</f>
        <v>0</v>
      </c>
      <c r="E1048" s="176" t="e">
        <f>INDEX(기업의이해[description],MATCH(B1048,기업의이해[name],0))</f>
        <v>#N/A</v>
      </c>
      <c r="F1048" s="179">
        <f>+TABLE!U1042</f>
        <v>0</v>
      </c>
      <c r="G1048" s="177" t="str">
        <f>TEXT(TABLE!R1042,"0000-00-00")</f>
        <v>0000-00-00</v>
      </c>
      <c r="H1048" s="59">
        <f>+TABLE!J1042</f>
        <v>0</v>
      </c>
      <c r="I1048" s="59">
        <f>+TABLE!K1042</f>
        <v>0</v>
      </c>
      <c r="J1048" s="59">
        <f>+TABLE!M1042</f>
        <v>0</v>
      </c>
      <c r="K1048" s="156">
        <f>+TABLE!P1042</f>
        <v>0</v>
      </c>
      <c r="L1048" s="156">
        <f>+TABLE!Q1042</f>
        <v>0</v>
      </c>
      <c r="M1048" s="138" t="str">
        <f>IFERROR(IF(MATCH($C1048,'1. 개요'!$C$68:$C$78,0)&gt;0,"O"),"X")</f>
        <v>X</v>
      </c>
      <c r="N1048" s="8" t="str">
        <f t="shared" si="149"/>
        <v>X</v>
      </c>
      <c r="O1048" s="2" t="str" cm="1">
        <f t="array" ref="O1048">IF($O$7="N/A",$N1048,INDEX($P1048:$S1048,$O$2))</f>
        <v>X</v>
      </c>
      <c r="P1048" s="38"/>
      <c r="Q1048" s="1" t="str">
        <f t="shared" si="150"/>
        <v>O</v>
      </c>
      <c r="R1048" s="38"/>
      <c r="S1048" s="38"/>
      <c r="T1048" s="8" t="str">
        <f t="shared" si="148"/>
        <v>O</v>
      </c>
      <c r="U1048" s="8" t="e">
        <f t="shared" si="151"/>
        <v>#VALUE!</v>
      </c>
      <c r="V1048" s="8" t="e">
        <f t="shared" si="152"/>
        <v>#VALUE!</v>
      </c>
      <c r="X1048" s="4" t="str">
        <f t="shared" si="154"/>
        <v/>
      </c>
      <c r="Y1048" s="4" t="str">
        <f t="shared" si="155"/>
        <v/>
      </c>
      <c r="Z1048" s="4" t="str">
        <f t="shared" si="155"/>
        <v/>
      </c>
      <c r="AA1048" s="4" t="str">
        <f t="shared" si="155"/>
        <v/>
      </c>
      <c r="AB1048" s="4" t="str">
        <f t="shared" si="155"/>
        <v/>
      </c>
      <c r="AC1048" s="4" t="str">
        <f t="shared" si="155"/>
        <v/>
      </c>
      <c r="AD1048" s="4" t="str">
        <f t="shared" si="155"/>
        <v/>
      </c>
      <c r="AE1048" s="4" t="str">
        <f t="shared" si="155"/>
        <v/>
      </c>
      <c r="AF1048" s="4" t="str">
        <f t="shared" si="155"/>
        <v/>
      </c>
      <c r="AG1048" s="4" t="str">
        <f t="shared" si="155"/>
        <v/>
      </c>
    </row>
    <row r="1049" spans="1:33">
      <c r="A1049" s="6">
        <f t="shared" si="153"/>
        <v>1042</v>
      </c>
      <c r="B1049" s="36">
        <f>TABLE!E1043</f>
        <v>0</v>
      </c>
      <c r="C1049" s="36">
        <f>TABLE!F1043</f>
        <v>0</v>
      </c>
      <c r="D1049" s="155">
        <f>TABLE!S1043</f>
        <v>0</v>
      </c>
      <c r="E1049" s="176" t="e">
        <f>INDEX(기업의이해[description],MATCH(B1049,기업의이해[name],0))</f>
        <v>#N/A</v>
      </c>
      <c r="F1049" s="179">
        <f>+TABLE!U1043</f>
        <v>0</v>
      </c>
      <c r="G1049" s="177" t="str">
        <f>TEXT(TABLE!R1043,"0000-00-00")</f>
        <v>0000-00-00</v>
      </c>
      <c r="H1049" s="59">
        <f>+TABLE!J1043</f>
        <v>0</v>
      </c>
      <c r="I1049" s="59">
        <f>+TABLE!K1043</f>
        <v>0</v>
      </c>
      <c r="J1049" s="59">
        <f>+TABLE!M1043</f>
        <v>0</v>
      </c>
      <c r="K1049" s="156">
        <f>+TABLE!P1043</f>
        <v>0</v>
      </c>
      <c r="L1049" s="156">
        <f>+TABLE!Q1043</f>
        <v>0</v>
      </c>
      <c r="M1049" s="138" t="str">
        <f>IFERROR(IF(MATCH($C1049,'1. 개요'!$C$68:$C$78,0)&gt;0,"O"),"X")</f>
        <v>X</v>
      </c>
      <c r="N1049" s="8" t="str">
        <f t="shared" si="149"/>
        <v>X</v>
      </c>
      <c r="O1049" s="2" t="str" cm="1">
        <f t="array" ref="O1049">IF($O$7="N/A",$N1049,INDEX($P1049:$S1049,$O$2))</f>
        <v>X</v>
      </c>
      <c r="P1049" s="38"/>
      <c r="Q1049" s="1" t="str">
        <f t="shared" si="150"/>
        <v>O</v>
      </c>
      <c r="R1049" s="38"/>
      <c r="S1049" s="38"/>
      <c r="T1049" s="8" t="str">
        <f t="shared" si="148"/>
        <v>O</v>
      </c>
      <c r="U1049" s="8" t="e">
        <f t="shared" si="151"/>
        <v>#VALUE!</v>
      </c>
      <c r="V1049" s="8" t="e">
        <f t="shared" si="152"/>
        <v>#VALUE!</v>
      </c>
      <c r="X1049" s="4" t="str">
        <f t="shared" si="154"/>
        <v/>
      </c>
      <c r="Y1049" s="4" t="str">
        <f t="shared" si="155"/>
        <v/>
      </c>
      <c r="Z1049" s="4" t="str">
        <f t="shared" si="155"/>
        <v/>
      </c>
      <c r="AA1049" s="4" t="str">
        <f t="shared" si="155"/>
        <v/>
      </c>
      <c r="AB1049" s="4" t="str">
        <f t="shared" si="155"/>
        <v/>
      </c>
      <c r="AC1049" s="4" t="str">
        <f t="shared" si="155"/>
        <v/>
      </c>
      <c r="AD1049" s="4" t="str">
        <f t="shared" si="155"/>
        <v/>
      </c>
      <c r="AE1049" s="4" t="str">
        <f t="shared" si="155"/>
        <v/>
      </c>
      <c r="AF1049" s="4" t="str">
        <f t="shared" si="155"/>
        <v/>
      </c>
      <c r="AG1049" s="4" t="str">
        <f t="shared" si="155"/>
        <v/>
      </c>
    </row>
    <row r="1050" spans="1:33">
      <c r="A1050" s="137">
        <f t="shared" si="153"/>
        <v>1043</v>
      </c>
      <c r="B1050" s="36">
        <f>TABLE!E1044</f>
        <v>0</v>
      </c>
      <c r="C1050" s="36">
        <f>TABLE!F1044</f>
        <v>0</v>
      </c>
      <c r="D1050" s="155">
        <f>TABLE!S1044</f>
        <v>0</v>
      </c>
      <c r="E1050" s="176" t="e">
        <f>INDEX(기업의이해[description],MATCH(B1050,기업의이해[name],0))</f>
        <v>#N/A</v>
      </c>
      <c r="F1050" s="179">
        <f>+TABLE!U1044</f>
        <v>0</v>
      </c>
      <c r="G1050" s="177" t="str">
        <f>TEXT(TABLE!R1044,"0000-00-00")</f>
        <v>0000-00-00</v>
      </c>
      <c r="H1050" s="59">
        <f>+TABLE!J1044</f>
        <v>0</v>
      </c>
      <c r="I1050" s="59">
        <f>+TABLE!K1044</f>
        <v>0</v>
      </c>
      <c r="J1050" s="59">
        <f>+TABLE!M1044</f>
        <v>0</v>
      </c>
      <c r="K1050" s="156">
        <f>+TABLE!P1044</f>
        <v>0</v>
      </c>
      <c r="L1050" s="156">
        <f>+TABLE!Q1044</f>
        <v>0</v>
      </c>
      <c r="M1050" s="138" t="str">
        <f>IFERROR(IF(MATCH($C1050,'1. 개요'!$C$68:$C$78,0)&gt;0,"O"),"X")</f>
        <v>X</v>
      </c>
      <c r="N1050" s="8" t="str">
        <f t="shared" si="149"/>
        <v>X</v>
      </c>
      <c r="O1050" s="2" t="str" cm="1">
        <f t="array" ref="O1050">IF($O$7="N/A",$N1050,INDEX($P1050:$S1050,$O$2))</f>
        <v>X</v>
      </c>
      <c r="P1050" s="38"/>
      <c r="Q1050" s="1" t="str">
        <f t="shared" si="150"/>
        <v>O</v>
      </c>
      <c r="R1050" s="38"/>
      <c r="S1050" s="38"/>
      <c r="T1050" s="8" t="str">
        <f t="shared" si="148"/>
        <v>O</v>
      </c>
      <c r="U1050" s="8" t="e">
        <f t="shared" si="151"/>
        <v>#VALUE!</v>
      </c>
      <c r="V1050" s="8" t="e">
        <f t="shared" si="152"/>
        <v>#VALUE!</v>
      </c>
      <c r="X1050" s="4" t="str">
        <f t="shared" si="154"/>
        <v/>
      </c>
      <c r="Y1050" s="4" t="str">
        <f t="shared" si="155"/>
        <v/>
      </c>
      <c r="Z1050" s="4" t="str">
        <f t="shared" si="155"/>
        <v/>
      </c>
      <c r="AA1050" s="4" t="str">
        <f t="shared" si="155"/>
        <v/>
      </c>
      <c r="AB1050" s="4" t="str">
        <f t="shared" si="155"/>
        <v/>
      </c>
      <c r="AC1050" s="4" t="str">
        <f t="shared" si="155"/>
        <v/>
      </c>
      <c r="AD1050" s="4" t="str">
        <f t="shared" si="155"/>
        <v/>
      </c>
      <c r="AE1050" s="4" t="str">
        <f t="shared" si="155"/>
        <v/>
      </c>
      <c r="AF1050" s="4" t="str">
        <f t="shared" si="155"/>
        <v/>
      </c>
      <c r="AG1050" s="4" t="str">
        <f t="shared" si="155"/>
        <v/>
      </c>
    </row>
    <row r="1051" spans="1:33">
      <c r="A1051" s="6">
        <f t="shared" si="153"/>
        <v>1044</v>
      </c>
      <c r="B1051" s="36">
        <f>TABLE!E1045</f>
        <v>0</v>
      </c>
      <c r="C1051" s="36">
        <f>TABLE!F1045</f>
        <v>0</v>
      </c>
      <c r="D1051" s="155">
        <f>TABLE!S1045</f>
        <v>0</v>
      </c>
      <c r="E1051" s="176" t="e">
        <f>INDEX(기업의이해[description],MATCH(B1051,기업의이해[name],0))</f>
        <v>#N/A</v>
      </c>
      <c r="F1051" s="179">
        <f>+TABLE!U1045</f>
        <v>0</v>
      </c>
      <c r="G1051" s="177" t="str">
        <f>TEXT(TABLE!R1045,"0000-00-00")</f>
        <v>0000-00-00</v>
      </c>
      <c r="H1051" s="59">
        <f>+TABLE!J1045</f>
        <v>0</v>
      </c>
      <c r="I1051" s="59">
        <f>+TABLE!K1045</f>
        <v>0</v>
      </c>
      <c r="J1051" s="59">
        <f>+TABLE!M1045</f>
        <v>0</v>
      </c>
      <c r="K1051" s="156">
        <f>+TABLE!P1045</f>
        <v>0</v>
      </c>
      <c r="L1051" s="156">
        <f>+TABLE!Q1045</f>
        <v>0</v>
      </c>
      <c r="M1051" s="138" t="str">
        <f>IFERROR(IF(MATCH($C1051,'1. 개요'!$C$68:$C$78,0)&gt;0,"O"),"X")</f>
        <v>X</v>
      </c>
      <c r="N1051" s="8" t="str">
        <f t="shared" si="149"/>
        <v>X</v>
      </c>
      <c r="O1051" s="2" t="str" cm="1">
        <f t="array" ref="O1051">IF($O$7="N/A",$N1051,INDEX($P1051:$S1051,$O$2))</f>
        <v>X</v>
      </c>
      <c r="P1051" s="38"/>
      <c r="Q1051" s="1" t="str">
        <f t="shared" si="150"/>
        <v>O</v>
      </c>
      <c r="R1051" s="38"/>
      <c r="S1051" s="38"/>
      <c r="T1051" s="8" t="str">
        <f t="shared" si="148"/>
        <v>O</v>
      </c>
      <c r="U1051" s="8" t="e">
        <f t="shared" si="151"/>
        <v>#VALUE!</v>
      </c>
      <c r="V1051" s="8" t="e">
        <f t="shared" si="152"/>
        <v>#VALUE!</v>
      </c>
      <c r="X1051" s="4" t="str">
        <f t="shared" si="154"/>
        <v/>
      </c>
      <c r="Y1051" s="4" t="str">
        <f t="shared" si="155"/>
        <v/>
      </c>
      <c r="Z1051" s="4" t="str">
        <f t="shared" si="155"/>
        <v/>
      </c>
      <c r="AA1051" s="4" t="str">
        <f t="shared" si="155"/>
        <v/>
      </c>
      <c r="AB1051" s="4" t="str">
        <f t="shared" si="155"/>
        <v/>
      </c>
      <c r="AC1051" s="4" t="str">
        <f t="shared" si="155"/>
        <v/>
      </c>
      <c r="AD1051" s="4" t="str">
        <f t="shared" si="155"/>
        <v/>
      </c>
      <c r="AE1051" s="4" t="str">
        <f t="shared" si="155"/>
        <v/>
      </c>
      <c r="AF1051" s="4" t="str">
        <f t="shared" si="155"/>
        <v/>
      </c>
      <c r="AG1051" s="4" t="str">
        <f t="shared" si="155"/>
        <v/>
      </c>
    </row>
    <row r="1052" spans="1:33">
      <c r="A1052" s="6">
        <f t="shared" si="153"/>
        <v>1045</v>
      </c>
      <c r="B1052" s="36">
        <f>TABLE!E1046</f>
        <v>0</v>
      </c>
      <c r="C1052" s="36">
        <f>TABLE!F1046</f>
        <v>0</v>
      </c>
      <c r="D1052" s="155">
        <f>TABLE!S1046</f>
        <v>0</v>
      </c>
      <c r="E1052" s="176" t="e">
        <f>INDEX(기업의이해[description],MATCH(B1052,기업의이해[name],0))</f>
        <v>#N/A</v>
      </c>
      <c r="F1052" s="179">
        <f>+TABLE!U1046</f>
        <v>0</v>
      </c>
      <c r="G1052" s="177" t="str">
        <f>TEXT(TABLE!R1046,"0000-00-00")</f>
        <v>0000-00-00</v>
      </c>
      <c r="H1052" s="59">
        <f>+TABLE!J1046</f>
        <v>0</v>
      </c>
      <c r="I1052" s="59">
        <f>+TABLE!K1046</f>
        <v>0</v>
      </c>
      <c r="J1052" s="59">
        <f>+TABLE!M1046</f>
        <v>0</v>
      </c>
      <c r="K1052" s="156">
        <f>+TABLE!P1046</f>
        <v>0</v>
      </c>
      <c r="L1052" s="156">
        <f>+TABLE!Q1046</f>
        <v>0</v>
      </c>
      <c r="M1052" s="138" t="str">
        <f>IFERROR(IF(MATCH($C1052,'1. 개요'!$C$68:$C$78,0)&gt;0,"O"),"X")</f>
        <v>X</v>
      </c>
      <c r="N1052" s="8" t="str">
        <f t="shared" si="149"/>
        <v>X</v>
      </c>
      <c r="O1052" s="2" t="str" cm="1">
        <f t="array" ref="O1052">IF($O$7="N/A",$N1052,INDEX($P1052:$S1052,$O$2))</f>
        <v>X</v>
      </c>
      <c r="P1052" s="38"/>
      <c r="Q1052" s="1" t="str">
        <f t="shared" si="150"/>
        <v>O</v>
      </c>
      <c r="R1052" s="38"/>
      <c r="S1052" s="38"/>
      <c r="T1052" s="8" t="str">
        <f t="shared" si="148"/>
        <v>O</v>
      </c>
      <c r="U1052" s="8" t="e">
        <f t="shared" si="151"/>
        <v>#VALUE!</v>
      </c>
      <c r="V1052" s="8" t="e">
        <f t="shared" si="152"/>
        <v>#VALUE!</v>
      </c>
      <c r="X1052" s="4" t="str">
        <f t="shared" si="154"/>
        <v/>
      </c>
      <c r="Y1052" s="4" t="str">
        <f t="shared" si="155"/>
        <v/>
      </c>
      <c r="Z1052" s="4" t="str">
        <f t="shared" si="155"/>
        <v/>
      </c>
      <c r="AA1052" s="4" t="str">
        <f t="shared" si="155"/>
        <v/>
      </c>
      <c r="AB1052" s="4" t="str">
        <f t="shared" si="155"/>
        <v/>
      </c>
      <c r="AC1052" s="4" t="str">
        <f t="shared" si="155"/>
        <v/>
      </c>
      <c r="AD1052" s="4" t="str">
        <f t="shared" si="155"/>
        <v/>
      </c>
      <c r="AE1052" s="4" t="str">
        <f t="shared" si="155"/>
        <v/>
      </c>
      <c r="AF1052" s="4" t="str">
        <f t="shared" si="155"/>
        <v/>
      </c>
      <c r="AG1052" s="4" t="str">
        <f t="shared" si="155"/>
        <v/>
      </c>
    </row>
    <row r="1053" spans="1:33">
      <c r="A1053" s="6">
        <f t="shared" si="153"/>
        <v>1046</v>
      </c>
      <c r="B1053" s="36">
        <f>TABLE!E1047</f>
        <v>0</v>
      </c>
      <c r="C1053" s="36">
        <f>TABLE!F1047</f>
        <v>0</v>
      </c>
      <c r="D1053" s="155">
        <f>TABLE!S1047</f>
        <v>0</v>
      </c>
      <c r="E1053" s="176" t="e">
        <f>INDEX(기업의이해[description],MATCH(B1053,기업의이해[name],0))</f>
        <v>#N/A</v>
      </c>
      <c r="F1053" s="179">
        <f>+TABLE!U1047</f>
        <v>0</v>
      </c>
      <c r="G1053" s="177" t="str">
        <f>TEXT(TABLE!R1047,"0000-00-00")</f>
        <v>0000-00-00</v>
      </c>
      <c r="H1053" s="59">
        <f>+TABLE!J1047</f>
        <v>0</v>
      </c>
      <c r="I1053" s="59">
        <f>+TABLE!K1047</f>
        <v>0</v>
      </c>
      <c r="J1053" s="59">
        <f>+TABLE!M1047</f>
        <v>0</v>
      </c>
      <c r="K1053" s="156">
        <f>+TABLE!P1047</f>
        <v>0</v>
      </c>
      <c r="L1053" s="156">
        <f>+TABLE!Q1047</f>
        <v>0</v>
      </c>
      <c r="M1053" s="138" t="str">
        <f>IFERROR(IF(MATCH($C1053,'1. 개요'!$C$68:$C$78,0)&gt;0,"O"),"X")</f>
        <v>X</v>
      </c>
      <c r="N1053" s="8" t="str">
        <f t="shared" si="149"/>
        <v>X</v>
      </c>
      <c r="O1053" s="2" t="str" cm="1">
        <f t="array" ref="O1053">IF($O$7="N/A",$N1053,INDEX($P1053:$S1053,$O$2))</f>
        <v>X</v>
      </c>
      <c r="P1053" s="38"/>
      <c r="Q1053" s="1" t="str">
        <f t="shared" si="150"/>
        <v>O</v>
      </c>
      <c r="R1053" s="38"/>
      <c r="S1053" s="38"/>
      <c r="T1053" s="8" t="str">
        <f t="shared" si="148"/>
        <v>O</v>
      </c>
      <c r="U1053" s="8" t="e">
        <f t="shared" si="151"/>
        <v>#VALUE!</v>
      </c>
      <c r="V1053" s="8" t="e">
        <f t="shared" si="152"/>
        <v>#VALUE!</v>
      </c>
      <c r="X1053" s="4" t="str">
        <f t="shared" si="154"/>
        <v/>
      </c>
      <c r="Y1053" s="4" t="str">
        <f t="shared" si="155"/>
        <v/>
      </c>
      <c r="Z1053" s="4" t="str">
        <f t="shared" si="155"/>
        <v/>
      </c>
      <c r="AA1053" s="4" t="str">
        <f t="shared" si="155"/>
        <v/>
      </c>
      <c r="AB1053" s="4" t="str">
        <f t="shared" si="155"/>
        <v/>
      </c>
      <c r="AC1053" s="4" t="str">
        <f t="shared" si="155"/>
        <v/>
      </c>
      <c r="AD1053" s="4" t="str">
        <f t="shared" si="155"/>
        <v/>
      </c>
      <c r="AE1053" s="4" t="str">
        <f t="shared" si="155"/>
        <v/>
      </c>
      <c r="AF1053" s="4" t="str">
        <f t="shared" si="155"/>
        <v/>
      </c>
      <c r="AG1053" s="4" t="str">
        <f t="shared" si="155"/>
        <v/>
      </c>
    </row>
    <row r="1054" spans="1:33">
      <c r="A1054" s="137">
        <f t="shared" si="153"/>
        <v>1047</v>
      </c>
      <c r="B1054" s="36">
        <f>TABLE!E1048</f>
        <v>0</v>
      </c>
      <c r="C1054" s="36">
        <f>TABLE!F1048</f>
        <v>0</v>
      </c>
      <c r="D1054" s="155">
        <f>TABLE!S1048</f>
        <v>0</v>
      </c>
      <c r="E1054" s="176" t="e">
        <f>INDEX(기업의이해[description],MATCH(B1054,기업의이해[name],0))</f>
        <v>#N/A</v>
      </c>
      <c r="F1054" s="179">
        <f>+TABLE!U1048</f>
        <v>0</v>
      </c>
      <c r="G1054" s="177" t="str">
        <f>TEXT(TABLE!R1048,"0000-00-00")</f>
        <v>0000-00-00</v>
      </c>
      <c r="H1054" s="59">
        <f>+TABLE!J1048</f>
        <v>0</v>
      </c>
      <c r="I1054" s="59">
        <f>+TABLE!K1048</f>
        <v>0</v>
      </c>
      <c r="J1054" s="59">
        <f>+TABLE!M1048</f>
        <v>0</v>
      </c>
      <c r="K1054" s="156">
        <f>+TABLE!P1048</f>
        <v>0</v>
      </c>
      <c r="L1054" s="156">
        <f>+TABLE!Q1048</f>
        <v>0</v>
      </c>
      <c r="M1054" s="138" t="str">
        <f>IFERROR(IF(MATCH($C1054,'1. 개요'!$C$68:$C$78,0)&gt;0,"O"),"X")</f>
        <v>X</v>
      </c>
      <c r="N1054" s="8" t="str">
        <f t="shared" si="149"/>
        <v>X</v>
      </c>
      <c r="O1054" s="2" t="str" cm="1">
        <f t="array" ref="O1054">IF($O$7="N/A",$N1054,INDEX($P1054:$S1054,$O$2))</f>
        <v>X</v>
      </c>
      <c r="P1054" s="38"/>
      <c r="Q1054" s="1" t="str">
        <f t="shared" si="150"/>
        <v>O</v>
      </c>
      <c r="R1054" s="38"/>
      <c r="S1054" s="38"/>
      <c r="T1054" s="8" t="str">
        <f t="shared" si="148"/>
        <v>O</v>
      </c>
      <c r="U1054" s="8" t="e">
        <f t="shared" si="151"/>
        <v>#VALUE!</v>
      </c>
      <c r="V1054" s="8" t="e">
        <f t="shared" si="152"/>
        <v>#VALUE!</v>
      </c>
      <c r="X1054" s="4" t="str">
        <f t="shared" si="154"/>
        <v/>
      </c>
      <c r="Y1054" s="4" t="str">
        <f t="shared" si="155"/>
        <v/>
      </c>
      <c r="Z1054" s="4" t="str">
        <f t="shared" si="155"/>
        <v/>
      </c>
      <c r="AA1054" s="4" t="str">
        <f t="shared" si="155"/>
        <v/>
      </c>
      <c r="AB1054" s="4" t="str">
        <f t="shared" si="155"/>
        <v/>
      </c>
      <c r="AC1054" s="4" t="str">
        <f t="shared" si="155"/>
        <v/>
      </c>
      <c r="AD1054" s="4" t="str">
        <f t="shared" si="155"/>
        <v/>
      </c>
      <c r="AE1054" s="4" t="str">
        <f t="shared" si="155"/>
        <v/>
      </c>
      <c r="AF1054" s="4" t="str">
        <f t="shared" si="155"/>
        <v/>
      </c>
      <c r="AG1054" s="4" t="str">
        <f t="shared" si="155"/>
        <v/>
      </c>
    </row>
    <row r="1055" spans="1:33">
      <c r="A1055" s="6">
        <f t="shared" si="153"/>
        <v>1048</v>
      </c>
      <c r="B1055" s="36">
        <f>TABLE!E1049</f>
        <v>0</v>
      </c>
      <c r="C1055" s="36">
        <f>TABLE!F1049</f>
        <v>0</v>
      </c>
      <c r="D1055" s="155">
        <f>TABLE!S1049</f>
        <v>0</v>
      </c>
      <c r="E1055" s="176" t="e">
        <f>INDEX(기업의이해[description],MATCH(B1055,기업의이해[name],0))</f>
        <v>#N/A</v>
      </c>
      <c r="F1055" s="179">
        <f>+TABLE!U1049</f>
        <v>0</v>
      </c>
      <c r="G1055" s="177" t="str">
        <f>TEXT(TABLE!R1049,"0000-00-00")</f>
        <v>0000-00-00</v>
      </c>
      <c r="H1055" s="59">
        <f>+TABLE!J1049</f>
        <v>0</v>
      </c>
      <c r="I1055" s="59">
        <f>+TABLE!K1049</f>
        <v>0</v>
      </c>
      <c r="J1055" s="59">
        <f>+TABLE!M1049</f>
        <v>0</v>
      </c>
      <c r="K1055" s="156">
        <f>+TABLE!P1049</f>
        <v>0</v>
      </c>
      <c r="L1055" s="156">
        <f>+TABLE!Q1049</f>
        <v>0</v>
      </c>
      <c r="M1055" s="138" t="str">
        <f>IFERROR(IF(MATCH($C1055,'1. 개요'!$C$68:$C$78,0)&gt;0,"O"),"X")</f>
        <v>X</v>
      </c>
      <c r="N1055" s="8" t="str">
        <f t="shared" si="149"/>
        <v>X</v>
      </c>
      <c r="O1055" s="2" t="str" cm="1">
        <f t="array" ref="O1055">IF($O$7="N/A",$N1055,INDEX($P1055:$S1055,$O$2))</f>
        <v>X</v>
      </c>
      <c r="P1055" s="38"/>
      <c r="Q1055" s="1" t="str">
        <f t="shared" si="150"/>
        <v>O</v>
      </c>
      <c r="R1055" s="38"/>
      <c r="S1055" s="38"/>
      <c r="T1055" s="8" t="str">
        <f t="shared" si="148"/>
        <v>O</v>
      </c>
      <c r="U1055" s="8" t="e">
        <f t="shared" si="151"/>
        <v>#VALUE!</v>
      </c>
      <c r="V1055" s="8" t="e">
        <f t="shared" si="152"/>
        <v>#VALUE!</v>
      </c>
      <c r="X1055" s="4" t="str">
        <f t="shared" si="154"/>
        <v/>
      </c>
      <c r="Y1055" s="4" t="str">
        <f t="shared" si="155"/>
        <v/>
      </c>
      <c r="Z1055" s="4" t="str">
        <f t="shared" si="155"/>
        <v/>
      </c>
      <c r="AA1055" s="4" t="str">
        <f t="shared" si="155"/>
        <v/>
      </c>
      <c r="AB1055" s="4" t="str">
        <f t="shared" si="155"/>
        <v/>
      </c>
      <c r="AC1055" s="4" t="str">
        <f t="shared" si="155"/>
        <v/>
      </c>
      <c r="AD1055" s="4" t="str">
        <f t="shared" si="155"/>
        <v/>
      </c>
      <c r="AE1055" s="4" t="str">
        <f t="shared" si="155"/>
        <v/>
      </c>
      <c r="AF1055" s="4" t="str">
        <f t="shared" si="155"/>
        <v/>
      </c>
      <c r="AG1055" s="4" t="str">
        <f t="shared" si="155"/>
        <v/>
      </c>
    </row>
    <row r="1056" spans="1:33">
      <c r="A1056" s="6">
        <f t="shared" si="153"/>
        <v>1049</v>
      </c>
      <c r="B1056" s="36">
        <f>TABLE!E1050</f>
        <v>0</v>
      </c>
      <c r="C1056" s="36">
        <f>TABLE!F1050</f>
        <v>0</v>
      </c>
      <c r="D1056" s="155">
        <f>TABLE!S1050</f>
        <v>0</v>
      </c>
      <c r="E1056" s="176" t="e">
        <f>INDEX(기업의이해[description],MATCH(B1056,기업의이해[name],0))</f>
        <v>#N/A</v>
      </c>
      <c r="F1056" s="179">
        <f>+TABLE!U1050</f>
        <v>0</v>
      </c>
      <c r="G1056" s="177" t="str">
        <f>TEXT(TABLE!R1050,"0000-00-00")</f>
        <v>0000-00-00</v>
      </c>
      <c r="H1056" s="59">
        <f>+TABLE!J1050</f>
        <v>0</v>
      </c>
      <c r="I1056" s="59">
        <f>+TABLE!K1050</f>
        <v>0</v>
      </c>
      <c r="J1056" s="59">
        <f>+TABLE!M1050</f>
        <v>0</v>
      </c>
      <c r="K1056" s="156">
        <f>+TABLE!P1050</f>
        <v>0</v>
      </c>
      <c r="L1056" s="156">
        <f>+TABLE!Q1050</f>
        <v>0</v>
      </c>
      <c r="M1056" s="138" t="str">
        <f>IFERROR(IF(MATCH($C1056,'1. 개요'!$C$68:$C$78,0)&gt;0,"O"),"X")</f>
        <v>X</v>
      </c>
      <c r="N1056" s="8" t="str">
        <f t="shared" si="149"/>
        <v>X</v>
      </c>
      <c r="O1056" s="2" t="str" cm="1">
        <f t="array" ref="O1056">IF($O$7="N/A",$N1056,INDEX($P1056:$S1056,$O$2))</f>
        <v>X</v>
      </c>
      <c r="P1056" s="38"/>
      <c r="Q1056" s="1" t="str">
        <f t="shared" si="150"/>
        <v>O</v>
      </c>
      <c r="R1056" s="38"/>
      <c r="S1056" s="38"/>
      <c r="T1056" s="8" t="str">
        <f t="shared" si="148"/>
        <v>O</v>
      </c>
      <c r="U1056" s="8" t="e">
        <f t="shared" si="151"/>
        <v>#VALUE!</v>
      </c>
      <c r="V1056" s="8" t="e">
        <f t="shared" si="152"/>
        <v>#VALUE!</v>
      </c>
      <c r="X1056" s="4" t="str">
        <f t="shared" si="154"/>
        <v/>
      </c>
      <c r="Y1056" s="4" t="str">
        <f t="shared" si="155"/>
        <v/>
      </c>
      <c r="Z1056" s="4" t="str">
        <f t="shared" si="155"/>
        <v/>
      </c>
      <c r="AA1056" s="4" t="str">
        <f t="shared" si="155"/>
        <v/>
      </c>
      <c r="AB1056" s="4" t="str">
        <f t="shared" si="155"/>
        <v/>
      </c>
      <c r="AC1056" s="4" t="str">
        <f t="shared" si="155"/>
        <v/>
      </c>
      <c r="AD1056" s="4" t="str">
        <f t="shared" si="155"/>
        <v/>
      </c>
      <c r="AE1056" s="4" t="str">
        <f t="shared" si="155"/>
        <v/>
      </c>
      <c r="AF1056" s="4" t="str">
        <f t="shared" si="155"/>
        <v/>
      </c>
      <c r="AG1056" s="4" t="str">
        <f t="shared" si="155"/>
        <v/>
      </c>
    </row>
    <row r="1057" spans="1:33">
      <c r="A1057" s="137">
        <f t="shared" si="153"/>
        <v>1050</v>
      </c>
      <c r="B1057" s="36">
        <f>TABLE!E1051</f>
        <v>0</v>
      </c>
      <c r="C1057" s="36">
        <f>TABLE!F1051</f>
        <v>0</v>
      </c>
      <c r="D1057" s="155">
        <f>TABLE!S1051</f>
        <v>0</v>
      </c>
      <c r="E1057" s="176" t="e">
        <f>INDEX(기업의이해[description],MATCH(B1057,기업의이해[name],0))</f>
        <v>#N/A</v>
      </c>
      <c r="F1057" s="179">
        <f>+TABLE!U1051</f>
        <v>0</v>
      </c>
      <c r="G1057" s="177" t="str">
        <f>TEXT(TABLE!R1051,"0000-00-00")</f>
        <v>0000-00-00</v>
      </c>
      <c r="H1057" s="59">
        <f>+TABLE!J1051</f>
        <v>0</v>
      </c>
      <c r="I1057" s="59">
        <f>+TABLE!K1051</f>
        <v>0</v>
      </c>
      <c r="J1057" s="59">
        <f>+TABLE!M1051</f>
        <v>0</v>
      </c>
      <c r="K1057" s="156">
        <f>+TABLE!P1051</f>
        <v>0</v>
      </c>
      <c r="L1057" s="156">
        <f>+TABLE!Q1051</f>
        <v>0</v>
      </c>
      <c r="M1057" s="138" t="str">
        <f>IFERROR(IF(MATCH($C1057,'1. 개요'!$C$68:$C$78,0)&gt;0,"O"),"X")</f>
        <v>X</v>
      </c>
      <c r="N1057" s="8" t="str">
        <f t="shared" si="149"/>
        <v>X</v>
      </c>
      <c r="O1057" s="2" t="str" cm="1">
        <f t="array" ref="O1057">IF($O$7="N/A",$N1057,INDEX($P1057:$S1057,$O$2))</f>
        <v>X</v>
      </c>
      <c r="P1057" s="38"/>
      <c r="Q1057" s="1" t="str">
        <f t="shared" si="150"/>
        <v>O</v>
      </c>
      <c r="R1057" s="38"/>
      <c r="S1057" s="38"/>
      <c r="T1057" s="8" t="str">
        <f t="shared" si="148"/>
        <v>O</v>
      </c>
      <c r="U1057" s="8" t="e">
        <f t="shared" si="151"/>
        <v>#VALUE!</v>
      </c>
      <c r="V1057" s="8" t="e">
        <f t="shared" si="152"/>
        <v>#VALUE!</v>
      </c>
      <c r="X1057" s="4" t="str">
        <f t="shared" si="154"/>
        <v/>
      </c>
      <c r="Y1057" s="4" t="str">
        <f t="shared" si="155"/>
        <v/>
      </c>
      <c r="Z1057" s="4" t="str">
        <f t="shared" si="155"/>
        <v/>
      </c>
      <c r="AA1057" s="4" t="str">
        <f t="shared" si="155"/>
        <v/>
      </c>
      <c r="AB1057" s="4" t="str">
        <f t="shared" si="155"/>
        <v/>
      </c>
      <c r="AC1057" s="4" t="str">
        <f t="shared" si="155"/>
        <v/>
      </c>
      <c r="AD1057" s="4" t="str">
        <f t="shared" si="155"/>
        <v/>
      </c>
      <c r="AE1057" s="4" t="str">
        <f t="shared" si="155"/>
        <v/>
      </c>
      <c r="AF1057" s="4" t="str">
        <f t="shared" si="155"/>
        <v/>
      </c>
      <c r="AG1057" s="4" t="str">
        <f t="shared" si="155"/>
        <v/>
      </c>
    </row>
    <row r="1058" spans="1:33">
      <c r="A1058" s="6">
        <f t="shared" si="153"/>
        <v>1051</v>
      </c>
      <c r="B1058" s="36">
        <f>TABLE!E1052</f>
        <v>0</v>
      </c>
      <c r="C1058" s="36">
        <f>TABLE!F1052</f>
        <v>0</v>
      </c>
      <c r="D1058" s="155">
        <f>TABLE!S1052</f>
        <v>0</v>
      </c>
      <c r="E1058" s="176" t="e">
        <f>INDEX(기업의이해[description],MATCH(B1058,기업의이해[name],0))</f>
        <v>#N/A</v>
      </c>
      <c r="F1058" s="179">
        <f>+TABLE!U1052</f>
        <v>0</v>
      </c>
      <c r="G1058" s="177" t="str">
        <f>TEXT(TABLE!R1052,"0000-00-00")</f>
        <v>0000-00-00</v>
      </c>
      <c r="H1058" s="59">
        <f>+TABLE!J1052</f>
        <v>0</v>
      </c>
      <c r="I1058" s="59">
        <f>+TABLE!K1052</f>
        <v>0</v>
      </c>
      <c r="J1058" s="59">
        <f>+TABLE!M1052</f>
        <v>0</v>
      </c>
      <c r="K1058" s="156">
        <f>+TABLE!P1052</f>
        <v>0</v>
      </c>
      <c r="L1058" s="156">
        <f>+TABLE!Q1052</f>
        <v>0</v>
      </c>
      <c r="M1058" s="138" t="str">
        <f>IFERROR(IF(MATCH($C1058,'1. 개요'!$C$68:$C$78,0)&gt;0,"O"),"X")</f>
        <v>X</v>
      </c>
      <c r="N1058" s="8" t="str">
        <f t="shared" si="149"/>
        <v>X</v>
      </c>
      <c r="O1058" s="2" t="str" cm="1">
        <f t="array" ref="O1058">IF($O$7="N/A",$N1058,INDEX($P1058:$S1058,$O$2))</f>
        <v>X</v>
      </c>
      <c r="P1058" s="38"/>
      <c r="Q1058" s="1" t="str">
        <f t="shared" si="150"/>
        <v>O</v>
      </c>
      <c r="R1058" s="38"/>
      <c r="S1058" s="38"/>
      <c r="T1058" s="8" t="str">
        <f t="shared" si="148"/>
        <v>O</v>
      </c>
      <c r="U1058" s="8" t="e">
        <f t="shared" si="151"/>
        <v>#VALUE!</v>
      </c>
      <c r="V1058" s="8" t="e">
        <f t="shared" si="152"/>
        <v>#VALUE!</v>
      </c>
      <c r="X1058" s="4" t="str">
        <f t="shared" si="154"/>
        <v/>
      </c>
      <c r="Y1058" s="4" t="str">
        <f t="shared" si="155"/>
        <v/>
      </c>
      <c r="Z1058" s="4" t="str">
        <f t="shared" si="155"/>
        <v/>
      </c>
      <c r="AA1058" s="4" t="str">
        <f t="shared" si="155"/>
        <v/>
      </c>
      <c r="AB1058" s="4" t="str">
        <f t="shared" si="155"/>
        <v/>
      </c>
      <c r="AC1058" s="4" t="str">
        <f t="shared" si="155"/>
        <v/>
      </c>
      <c r="AD1058" s="4" t="str">
        <f t="shared" si="155"/>
        <v/>
      </c>
      <c r="AE1058" s="4" t="str">
        <f t="shared" si="155"/>
        <v/>
      </c>
      <c r="AF1058" s="4" t="str">
        <f t="shared" si="155"/>
        <v/>
      </c>
      <c r="AG1058" s="4" t="str">
        <f t="shared" si="155"/>
        <v/>
      </c>
    </row>
    <row r="1059" spans="1:33">
      <c r="A1059" s="6">
        <f t="shared" si="153"/>
        <v>1052</v>
      </c>
      <c r="B1059" s="36">
        <f>TABLE!E1053</f>
        <v>0</v>
      </c>
      <c r="C1059" s="36">
        <f>TABLE!F1053</f>
        <v>0</v>
      </c>
      <c r="D1059" s="155">
        <f>TABLE!S1053</f>
        <v>0</v>
      </c>
      <c r="E1059" s="176" t="e">
        <f>INDEX(기업의이해[description],MATCH(B1059,기업의이해[name],0))</f>
        <v>#N/A</v>
      </c>
      <c r="F1059" s="179">
        <f>+TABLE!U1053</f>
        <v>0</v>
      </c>
      <c r="G1059" s="177" t="str">
        <f>TEXT(TABLE!R1053,"0000-00-00")</f>
        <v>0000-00-00</v>
      </c>
      <c r="H1059" s="59">
        <f>+TABLE!J1053</f>
        <v>0</v>
      </c>
      <c r="I1059" s="59">
        <f>+TABLE!K1053</f>
        <v>0</v>
      </c>
      <c r="J1059" s="59">
        <f>+TABLE!M1053</f>
        <v>0</v>
      </c>
      <c r="K1059" s="156">
        <f>+TABLE!P1053</f>
        <v>0</v>
      </c>
      <c r="L1059" s="156">
        <f>+TABLE!Q1053</f>
        <v>0</v>
      </c>
      <c r="M1059" s="138" t="str">
        <f>IFERROR(IF(MATCH($C1059,'1. 개요'!$C$68:$C$78,0)&gt;0,"O"),"X")</f>
        <v>X</v>
      </c>
      <c r="N1059" s="8" t="str">
        <f t="shared" si="149"/>
        <v>X</v>
      </c>
      <c r="O1059" s="2" t="str" cm="1">
        <f t="array" ref="O1059">IF($O$7="N/A",$N1059,INDEX($P1059:$S1059,$O$2))</f>
        <v>X</v>
      </c>
      <c r="P1059" s="38"/>
      <c r="Q1059" s="1" t="str">
        <f t="shared" si="150"/>
        <v>O</v>
      </c>
      <c r="R1059" s="38"/>
      <c r="S1059" s="38"/>
      <c r="T1059" s="8" t="str">
        <f t="shared" si="148"/>
        <v>O</v>
      </c>
      <c r="U1059" s="8" t="e">
        <f t="shared" si="151"/>
        <v>#VALUE!</v>
      </c>
      <c r="V1059" s="8" t="e">
        <f t="shared" si="152"/>
        <v>#VALUE!</v>
      </c>
      <c r="X1059" s="4" t="str">
        <f t="shared" si="154"/>
        <v/>
      </c>
      <c r="Y1059" s="4" t="str">
        <f t="shared" si="155"/>
        <v/>
      </c>
      <c r="Z1059" s="4" t="str">
        <f t="shared" si="155"/>
        <v/>
      </c>
      <c r="AA1059" s="4" t="str">
        <f t="shared" si="155"/>
        <v/>
      </c>
      <c r="AB1059" s="4" t="str">
        <f t="shared" si="155"/>
        <v/>
      </c>
      <c r="AC1059" s="4" t="str">
        <f t="shared" si="155"/>
        <v/>
      </c>
      <c r="AD1059" s="4" t="str">
        <f t="shared" si="155"/>
        <v/>
      </c>
      <c r="AE1059" s="4" t="str">
        <f t="shared" si="155"/>
        <v/>
      </c>
      <c r="AF1059" s="4" t="str">
        <f t="shared" si="155"/>
        <v/>
      </c>
      <c r="AG1059" s="4" t="str">
        <f t="shared" si="155"/>
        <v/>
      </c>
    </row>
    <row r="1060" spans="1:33">
      <c r="A1060" s="137">
        <f t="shared" si="153"/>
        <v>1053</v>
      </c>
      <c r="B1060" s="36">
        <f>TABLE!E1054</f>
        <v>0</v>
      </c>
      <c r="C1060" s="36">
        <f>TABLE!F1054</f>
        <v>0</v>
      </c>
      <c r="D1060" s="155">
        <f>TABLE!S1054</f>
        <v>0</v>
      </c>
      <c r="E1060" s="176" t="e">
        <f>INDEX(기업의이해[description],MATCH(B1060,기업의이해[name],0))</f>
        <v>#N/A</v>
      </c>
      <c r="F1060" s="179">
        <f>+TABLE!U1054</f>
        <v>0</v>
      </c>
      <c r="G1060" s="177" t="str">
        <f>TEXT(TABLE!R1054,"0000-00-00")</f>
        <v>0000-00-00</v>
      </c>
      <c r="H1060" s="59">
        <f>+TABLE!J1054</f>
        <v>0</v>
      </c>
      <c r="I1060" s="59">
        <f>+TABLE!K1054</f>
        <v>0</v>
      </c>
      <c r="J1060" s="59">
        <f>+TABLE!M1054</f>
        <v>0</v>
      </c>
      <c r="K1060" s="156">
        <f>+TABLE!P1054</f>
        <v>0</v>
      </c>
      <c r="L1060" s="156">
        <f>+TABLE!Q1054</f>
        <v>0</v>
      </c>
      <c r="M1060" s="138" t="str">
        <f>IFERROR(IF(MATCH($C1060,'1. 개요'!$C$68:$C$78,0)&gt;0,"O"),"X")</f>
        <v>X</v>
      </c>
      <c r="N1060" s="8" t="str">
        <f t="shared" si="149"/>
        <v>X</v>
      </c>
      <c r="O1060" s="2" t="str" cm="1">
        <f t="array" ref="O1060">IF($O$7="N/A",$N1060,INDEX($P1060:$S1060,$O$2))</f>
        <v>X</v>
      </c>
      <c r="P1060" s="38"/>
      <c r="Q1060" s="1" t="str">
        <f t="shared" si="150"/>
        <v>O</v>
      </c>
      <c r="R1060" s="38"/>
      <c r="S1060" s="38"/>
      <c r="T1060" s="8" t="str">
        <f t="shared" si="148"/>
        <v>O</v>
      </c>
      <c r="U1060" s="8" t="e">
        <f t="shared" si="151"/>
        <v>#VALUE!</v>
      </c>
      <c r="V1060" s="8" t="e">
        <f t="shared" si="152"/>
        <v>#VALUE!</v>
      </c>
      <c r="X1060" s="4" t="str">
        <f t="shared" si="154"/>
        <v/>
      </c>
      <c r="Y1060" s="4" t="str">
        <f t="shared" si="155"/>
        <v/>
      </c>
      <c r="Z1060" s="4" t="str">
        <f t="shared" si="155"/>
        <v/>
      </c>
      <c r="AA1060" s="4" t="str">
        <f t="shared" si="155"/>
        <v/>
      </c>
      <c r="AB1060" s="4" t="str">
        <f t="shared" si="155"/>
        <v/>
      </c>
      <c r="AC1060" s="4" t="str">
        <f t="shared" si="155"/>
        <v/>
      </c>
      <c r="AD1060" s="4" t="str">
        <f t="shared" si="155"/>
        <v/>
      </c>
      <c r="AE1060" s="4" t="str">
        <f t="shared" si="155"/>
        <v/>
      </c>
      <c r="AF1060" s="4" t="str">
        <f t="shared" si="155"/>
        <v/>
      </c>
      <c r="AG1060" s="4" t="str">
        <f t="shared" si="155"/>
        <v/>
      </c>
    </row>
    <row r="1061" spans="1:33">
      <c r="A1061" s="6">
        <f t="shared" si="153"/>
        <v>1054</v>
      </c>
      <c r="B1061" s="36">
        <f>TABLE!E1055</f>
        <v>0</v>
      </c>
      <c r="C1061" s="36">
        <f>TABLE!F1055</f>
        <v>0</v>
      </c>
      <c r="D1061" s="155">
        <f>TABLE!S1055</f>
        <v>0</v>
      </c>
      <c r="E1061" s="176" t="e">
        <f>INDEX(기업의이해[description],MATCH(B1061,기업의이해[name],0))</f>
        <v>#N/A</v>
      </c>
      <c r="F1061" s="179">
        <f>+TABLE!U1055</f>
        <v>0</v>
      </c>
      <c r="G1061" s="177" t="str">
        <f>TEXT(TABLE!R1055,"0000-00-00")</f>
        <v>0000-00-00</v>
      </c>
      <c r="H1061" s="59">
        <f>+TABLE!J1055</f>
        <v>0</v>
      </c>
      <c r="I1061" s="59">
        <f>+TABLE!K1055</f>
        <v>0</v>
      </c>
      <c r="J1061" s="59">
        <f>+TABLE!M1055</f>
        <v>0</v>
      </c>
      <c r="K1061" s="156">
        <f>+TABLE!P1055</f>
        <v>0</v>
      </c>
      <c r="L1061" s="156">
        <f>+TABLE!Q1055</f>
        <v>0</v>
      </c>
      <c r="M1061" s="138" t="str">
        <f>IFERROR(IF(MATCH($C1061,'1. 개요'!$C$68:$C$78,0)&gt;0,"O"),"X")</f>
        <v>X</v>
      </c>
      <c r="N1061" s="8" t="str">
        <f t="shared" si="149"/>
        <v>X</v>
      </c>
      <c r="O1061" s="2" t="str" cm="1">
        <f t="array" ref="O1061">IF($O$7="N/A",$N1061,INDEX($P1061:$S1061,$O$2))</f>
        <v>X</v>
      </c>
      <c r="P1061" s="38"/>
      <c r="Q1061" s="1" t="str">
        <f t="shared" si="150"/>
        <v>O</v>
      </c>
      <c r="R1061" s="38"/>
      <c r="S1061" s="38"/>
      <c r="T1061" s="8" t="str">
        <f t="shared" si="148"/>
        <v>O</v>
      </c>
      <c r="U1061" s="8" t="e">
        <f t="shared" si="151"/>
        <v>#VALUE!</v>
      </c>
      <c r="V1061" s="8" t="e">
        <f t="shared" si="152"/>
        <v>#VALUE!</v>
      </c>
      <c r="X1061" s="4" t="str">
        <f t="shared" si="154"/>
        <v/>
      </c>
      <c r="Y1061" s="4" t="str">
        <f t="shared" si="155"/>
        <v/>
      </c>
      <c r="Z1061" s="4" t="str">
        <f t="shared" si="155"/>
        <v/>
      </c>
      <c r="AA1061" s="4" t="str">
        <f t="shared" si="155"/>
        <v/>
      </c>
      <c r="AB1061" s="4" t="str">
        <f t="shared" si="155"/>
        <v/>
      </c>
      <c r="AC1061" s="4" t="str">
        <f t="shared" si="155"/>
        <v/>
      </c>
      <c r="AD1061" s="4" t="str">
        <f t="shared" si="155"/>
        <v/>
      </c>
      <c r="AE1061" s="4" t="str">
        <f t="shared" si="155"/>
        <v/>
      </c>
      <c r="AF1061" s="4" t="str">
        <f t="shared" si="155"/>
        <v/>
      </c>
      <c r="AG1061" s="4" t="str">
        <f t="shared" si="155"/>
        <v/>
      </c>
    </row>
    <row r="1062" spans="1:33">
      <c r="A1062" s="137">
        <f t="shared" si="153"/>
        <v>1055</v>
      </c>
      <c r="B1062" s="36">
        <f>TABLE!E1056</f>
        <v>0</v>
      </c>
      <c r="C1062" s="36">
        <f>TABLE!F1056</f>
        <v>0</v>
      </c>
      <c r="D1062" s="155">
        <f>TABLE!S1056</f>
        <v>0</v>
      </c>
      <c r="E1062" s="176" t="e">
        <f>INDEX(기업의이해[description],MATCH(B1062,기업의이해[name],0))</f>
        <v>#N/A</v>
      </c>
      <c r="F1062" s="179">
        <f>+TABLE!U1056</f>
        <v>0</v>
      </c>
      <c r="G1062" s="177" t="str">
        <f>TEXT(TABLE!R1056,"0000-00-00")</f>
        <v>0000-00-00</v>
      </c>
      <c r="H1062" s="59">
        <f>+TABLE!J1056</f>
        <v>0</v>
      </c>
      <c r="I1062" s="59">
        <f>+TABLE!K1056</f>
        <v>0</v>
      </c>
      <c r="J1062" s="59">
        <f>+TABLE!M1056</f>
        <v>0</v>
      </c>
      <c r="K1062" s="156">
        <f>+TABLE!P1056</f>
        <v>0</v>
      </c>
      <c r="L1062" s="156">
        <f>+TABLE!Q1056</f>
        <v>0</v>
      </c>
      <c r="M1062" s="138" t="str">
        <f>IFERROR(IF(MATCH($C1062,'1. 개요'!$C$68:$C$78,0)&gt;0,"O"),"X")</f>
        <v>X</v>
      </c>
      <c r="N1062" s="8" t="str">
        <f t="shared" si="149"/>
        <v>X</v>
      </c>
      <c r="O1062" s="2" t="str" cm="1">
        <f t="array" ref="O1062">IF($O$7="N/A",$N1062,INDEX($P1062:$S1062,$O$2))</f>
        <v>X</v>
      </c>
      <c r="P1062" s="38"/>
      <c r="Q1062" s="1" t="str">
        <f t="shared" si="150"/>
        <v>O</v>
      </c>
      <c r="R1062" s="38"/>
      <c r="S1062" s="38"/>
      <c r="T1062" s="8" t="str">
        <f t="shared" si="148"/>
        <v>O</v>
      </c>
      <c r="U1062" s="8" t="e">
        <f t="shared" si="151"/>
        <v>#VALUE!</v>
      </c>
      <c r="V1062" s="8" t="e">
        <f t="shared" si="152"/>
        <v>#VALUE!</v>
      </c>
      <c r="X1062" s="4" t="str">
        <f t="shared" si="154"/>
        <v/>
      </c>
      <c r="Y1062" s="4" t="str">
        <f t="shared" si="155"/>
        <v/>
      </c>
      <c r="Z1062" s="4" t="str">
        <f t="shared" si="155"/>
        <v/>
      </c>
      <c r="AA1062" s="4" t="str">
        <f t="shared" si="155"/>
        <v/>
      </c>
      <c r="AB1062" s="4" t="str">
        <f t="shared" si="155"/>
        <v/>
      </c>
      <c r="AC1062" s="4" t="str">
        <f t="shared" si="155"/>
        <v/>
      </c>
      <c r="AD1062" s="4" t="str">
        <f t="shared" si="155"/>
        <v/>
      </c>
      <c r="AE1062" s="4" t="str">
        <f t="shared" si="155"/>
        <v/>
      </c>
      <c r="AF1062" s="4" t="str">
        <f t="shared" si="155"/>
        <v/>
      </c>
      <c r="AG1062" s="4" t="str">
        <f t="shared" si="155"/>
        <v/>
      </c>
    </row>
    <row r="1063" spans="1:33">
      <c r="A1063" s="6">
        <f t="shared" si="153"/>
        <v>1056</v>
      </c>
      <c r="B1063" s="36">
        <f>TABLE!E1057</f>
        <v>0</v>
      </c>
      <c r="C1063" s="36">
        <f>TABLE!F1057</f>
        <v>0</v>
      </c>
      <c r="D1063" s="155">
        <f>TABLE!S1057</f>
        <v>0</v>
      </c>
      <c r="E1063" s="176" t="e">
        <f>INDEX(기업의이해[description],MATCH(B1063,기업의이해[name],0))</f>
        <v>#N/A</v>
      </c>
      <c r="F1063" s="179">
        <f>+TABLE!U1057</f>
        <v>0</v>
      </c>
      <c r="G1063" s="177" t="str">
        <f>TEXT(TABLE!R1057,"0000-00-00")</f>
        <v>0000-00-00</v>
      </c>
      <c r="H1063" s="59">
        <f>+TABLE!J1057</f>
        <v>0</v>
      </c>
      <c r="I1063" s="59">
        <f>+TABLE!K1057</f>
        <v>0</v>
      </c>
      <c r="J1063" s="59">
        <f>+TABLE!M1057</f>
        <v>0</v>
      </c>
      <c r="K1063" s="156">
        <f>+TABLE!P1057</f>
        <v>0</v>
      </c>
      <c r="L1063" s="156">
        <f>+TABLE!Q1057</f>
        <v>0</v>
      </c>
      <c r="M1063" s="138" t="str">
        <f>IFERROR(IF(MATCH($C1063,'1. 개요'!$C$68:$C$78,0)&gt;0,"O"),"X")</f>
        <v>X</v>
      </c>
      <c r="N1063" s="8" t="str">
        <f t="shared" si="149"/>
        <v>X</v>
      </c>
      <c r="O1063" s="2" t="str" cm="1">
        <f t="array" ref="O1063">IF($O$7="N/A",$N1063,INDEX($P1063:$S1063,$O$2))</f>
        <v>X</v>
      </c>
      <c r="P1063" s="38"/>
      <c r="Q1063" s="1" t="str">
        <f t="shared" si="150"/>
        <v>O</v>
      </c>
      <c r="R1063" s="38"/>
      <c r="S1063" s="38"/>
      <c r="T1063" s="8" t="str">
        <f t="shared" si="148"/>
        <v>O</v>
      </c>
      <c r="U1063" s="8" t="e">
        <f t="shared" si="151"/>
        <v>#VALUE!</v>
      </c>
      <c r="V1063" s="8" t="e">
        <f t="shared" si="152"/>
        <v>#VALUE!</v>
      </c>
      <c r="X1063" s="4" t="str">
        <f t="shared" si="154"/>
        <v/>
      </c>
      <c r="Y1063" s="4" t="str">
        <f t="shared" si="155"/>
        <v/>
      </c>
      <c r="Z1063" s="4" t="str">
        <f t="shared" si="155"/>
        <v/>
      </c>
      <c r="AA1063" s="4" t="str">
        <f t="shared" si="155"/>
        <v/>
      </c>
      <c r="AB1063" s="4" t="str">
        <f t="shared" si="155"/>
        <v/>
      </c>
      <c r="AC1063" s="4" t="str">
        <f t="shared" si="155"/>
        <v/>
      </c>
      <c r="AD1063" s="4" t="str">
        <f t="shared" si="155"/>
        <v/>
      </c>
      <c r="AE1063" s="4" t="str">
        <f t="shared" si="155"/>
        <v/>
      </c>
      <c r="AF1063" s="4" t="str">
        <f t="shared" si="155"/>
        <v/>
      </c>
      <c r="AG1063" s="4" t="str">
        <f t="shared" si="155"/>
        <v/>
      </c>
    </row>
    <row r="1064" spans="1:33">
      <c r="A1064" s="6">
        <f t="shared" si="153"/>
        <v>1057</v>
      </c>
      <c r="B1064" s="36">
        <f>TABLE!E1058</f>
        <v>0</v>
      </c>
      <c r="C1064" s="36">
        <f>TABLE!F1058</f>
        <v>0</v>
      </c>
      <c r="D1064" s="155">
        <f>TABLE!S1058</f>
        <v>0</v>
      </c>
      <c r="E1064" s="176" t="e">
        <f>INDEX(기업의이해[description],MATCH(B1064,기업의이해[name],0))</f>
        <v>#N/A</v>
      </c>
      <c r="F1064" s="179">
        <f>+TABLE!U1058</f>
        <v>0</v>
      </c>
      <c r="G1064" s="177" t="str">
        <f>TEXT(TABLE!R1058,"0000-00-00")</f>
        <v>0000-00-00</v>
      </c>
      <c r="H1064" s="59">
        <f>+TABLE!J1058</f>
        <v>0</v>
      </c>
      <c r="I1064" s="59">
        <f>+TABLE!K1058</f>
        <v>0</v>
      </c>
      <c r="J1064" s="59">
        <f>+TABLE!M1058</f>
        <v>0</v>
      </c>
      <c r="K1064" s="156">
        <f>+TABLE!P1058</f>
        <v>0</v>
      </c>
      <c r="L1064" s="156">
        <f>+TABLE!Q1058</f>
        <v>0</v>
      </c>
      <c r="M1064" s="138" t="str">
        <f>IFERROR(IF(MATCH($C1064,'1. 개요'!$C$68:$C$78,0)&gt;0,"O"),"X")</f>
        <v>X</v>
      </c>
      <c r="N1064" s="8" t="str">
        <f t="shared" si="149"/>
        <v>X</v>
      </c>
      <c r="O1064" s="2" t="str" cm="1">
        <f t="array" ref="O1064">IF($O$7="N/A",$N1064,INDEX($P1064:$S1064,$O$2))</f>
        <v>X</v>
      </c>
      <c r="P1064" s="38"/>
      <c r="Q1064" s="1" t="str">
        <f t="shared" si="150"/>
        <v>O</v>
      </c>
      <c r="R1064" s="38"/>
      <c r="S1064" s="38"/>
      <c r="T1064" s="8" t="str">
        <f t="shared" si="148"/>
        <v>O</v>
      </c>
      <c r="U1064" s="8" t="e">
        <f t="shared" si="151"/>
        <v>#VALUE!</v>
      </c>
      <c r="V1064" s="8" t="e">
        <f t="shared" si="152"/>
        <v>#VALUE!</v>
      </c>
      <c r="X1064" s="4" t="str">
        <f t="shared" si="154"/>
        <v/>
      </c>
      <c r="Y1064" s="4" t="str">
        <f t="shared" si="155"/>
        <v/>
      </c>
      <c r="Z1064" s="4" t="str">
        <f t="shared" si="155"/>
        <v/>
      </c>
      <c r="AA1064" s="4" t="str">
        <f t="shared" si="155"/>
        <v/>
      </c>
      <c r="AB1064" s="4" t="str">
        <f t="shared" si="155"/>
        <v/>
      </c>
      <c r="AC1064" s="4" t="str">
        <f t="shared" si="155"/>
        <v/>
      </c>
      <c r="AD1064" s="4" t="str">
        <f t="shared" si="155"/>
        <v/>
      </c>
      <c r="AE1064" s="4" t="str">
        <f t="shared" si="155"/>
        <v/>
      </c>
      <c r="AF1064" s="4" t="str">
        <f t="shared" si="155"/>
        <v/>
      </c>
      <c r="AG1064" s="4" t="str">
        <f t="shared" si="155"/>
        <v/>
      </c>
    </row>
    <row r="1065" spans="1:33">
      <c r="A1065" s="137">
        <f t="shared" si="153"/>
        <v>1058</v>
      </c>
      <c r="B1065" s="36">
        <f>TABLE!E1059</f>
        <v>0</v>
      </c>
      <c r="C1065" s="36">
        <f>TABLE!F1059</f>
        <v>0</v>
      </c>
      <c r="D1065" s="155">
        <f>TABLE!S1059</f>
        <v>0</v>
      </c>
      <c r="E1065" s="176" t="e">
        <f>INDEX(기업의이해[description],MATCH(B1065,기업의이해[name],0))</f>
        <v>#N/A</v>
      </c>
      <c r="F1065" s="179">
        <f>+TABLE!U1059</f>
        <v>0</v>
      </c>
      <c r="G1065" s="177" t="str">
        <f>TEXT(TABLE!R1059,"0000-00-00")</f>
        <v>0000-00-00</v>
      </c>
      <c r="H1065" s="59">
        <f>+TABLE!J1059</f>
        <v>0</v>
      </c>
      <c r="I1065" s="59">
        <f>+TABLE!K1059</f>
        <v>0</v>
      </c>
      <c r="J1065" s="59">
        <f>+TABLE!M1059</f>
        <v>0</v>
      </c>
      <c r="K1065" s="156">
        <f>+TABLE!P1059</f>
        <v>0</v>
      </c>
      <c r="L1065" s="156">
        <f>+TABLE!Q1059</f>
        <v>0</v>
      </c>
      <c r="M1065" s="138" t="str">
        <f>IFERROR(IF(MATCH($C1065,'1. 개요'!$C$68:$C$78,0)&gt;0,"O"),"X")</f>
        <v>X</v>
      </c>
      <c r="N1065" s="8" t="str">
        <f t="shared" si="149"/>
        <v>X</v>
      </c>
      <c r="O1065" s="2" t="str" cm="1">
        <f t="array" ref="O1065">IF($O$7="N/A",$N1065,INDEX($P1065:$S1065,$O$2))</f>
        <v>X</v>
      </c>
      <c r="P1065" s="38"/>
      <c r="Q1065" s="1" t="str">
        <f t="shared" si="150"/>
        <v>O</v>
      </c>
      <c r="R1065" s="38"/>
      <c r="S1065" s="38"/>
      <c r="T1065" s="8" t="str">
        <f t="shared" si="148"/>
        <v>O</v>
      </c>
      <c r="U1065" s="8" t="e">
        <f t="shared" si="151"/>
        <v>#VALUE!</v>
      </c>
      <c r="V1065" s="8" t="e">
        <f t="shared" si="152"/>
        <v>#VALUE!</v>
      </c>
      <c r="X1065" s="4" t="str">
        <f t="shared" si="154"/>
        <v/>
      </c>
      <c r="Y1065" s="4" t="str">
        <f t="shared" si="155"/>
        <v/>
      </c>
      <c r="Z1065" s="4" t="str">
        <f t="shared" ref="Y1065:AG1093" si="156">IF(Z$7="N/A", "", COUNTIF($D1065:$E1065, "*" &amp; Z$7 &amp; "*"))</f>
        <v/>
      </c>
      <c r="AA1065" s="4" t="str">
        <f t="shared" si="156"/>
        <v/>
      </c>
      <c r="AB1065" s="4" t="str">
        <f t="shared" si="156"/>
        <v/>
      </c>
      <c r="AC1065" s="4" t="str">
        <f t="shared" si="156"/>
        <v/>
      </c>
      <c r="AD1065" s="4" t="str">
        <f t="shared" si="156"/>
        <v/>
      </c>
      <c r="AE1065" s="4" t="str">
        <f t="shared" si="156"/>
        <v/>
      </c>
      <c r="AF1065" s="4" t="str">
        <f t="shared" si="156"/>
        <v/>
      </c>
      <c r="AG1065" s="4" t="str">
        <f t="shared" si="156"/>
        <v/>
      </c>
    </row>
    <row r="1066" spans="1:33">
      <c r="A1066" s="137">
        <f t="shared" si="153"/>
        <v>1059</v>
      </c>
      <c r="B1066" s="36">
        <f>TABLE!E1060</f>
        <v>0</v>
      </c>
      <c r="C1066" s="36">
        <f>TABLE!F1060</f>
        <v>0</v>
      </c>
      <c r="D1066" s="155">
        <f>TABLE!S1060</f>
        <v>0</v>
      </c>
      <c r="E1066" s="176" t="e">
        <f>INDEX(기업의이해[description],MATCH(B1066,기업의이해[name],0))</f>
        <v>#N/A</v>
      </c>
      <c r="F1066" s="179">
        <f>+TABLE!U1060</f>
        <v>0</v>
      </c>
      <c r="G1066" s="177" t="str">
        <f>TEXT(TABLE!R1060,"0000-00-00")</f>
        <v>0000-00-00</v>
      </c>
      <c r="H1066" s="59">
        <f>+TABLE!J1060</f>
        <v>0</v>
      </c>
      <c r="I1066" s="59">
        <f>+TABLE!K1060</f>
        <v>0</v>
      </c>
      <c r="J1066" s="59">
        <f>+TABLE!M1060</f>
        <v>0</v>
      </c>
      <c r="K1066" s="156">
        <f>+TABLE!P1060</f>
        <v>0</v>
      </c>
      <c r="L1066" s="156">
        <f>+TABLE!Q1060</f>
        <v>0</v>
      </c>
      <c r="M1066" s="138" t="str">
        <f>IFERROR(IF(MATCH($C1066,'1. 개요'!$C$68:$C$78,0)&gt;0,"O"),"X")</f>
        <v>X</v>
      </c>
      <c r="N1066" s="8" t="str">
        <f t="shared" si="149"/>
        <v>X</v>
      </c>
      <c r="O1066" s="2" t="str" cm="1">
        <f t="array" ref="O1066">IF($O$7="N/A",$N1066,INDEX($P1066:$S1066,$O$2))</f>
        <v>X</v>
      </c>
      <c r="P1066" s="38"/>
      <c r="Q1066" s="1" t="str">
        <f t="shared" si="150"/>
        <v>O</v>
      </c>
      <c r="R1066" s="38"/>
      <c r="S1066" s="38"/>
      <c r="T1066" s="8" t="str">
        <f t="shared" si="148"/>
        <v>O</v>
      </c>
      <c r="U1066" s="8" t="e">
        <f t="shared" si="151"/>
        <v>#VALUE!</v>
      </c>
      <c r="V1066" s="8" t="e">
        <f t="shared" si="152"/>
        <v>#VALUE!</v>
      </c>
      <c r="X1066" s="4" t="str">
        <f t="shared" si="154"/>
        <v/>
      </c>
      <c r="Y1066" s="4" t="str">
        <f t="shared" si="156"/>
        <v/>
      </c>
      <c r="Z1066" s="4" t="str">
        <f t="shared" si="156"/>
        <v/>
      </c>
      <c r="AA1066" s="4" t="str">
        <f t="shared" si="156"/>
        <v/>
      </c>
      <c r="AB1066" s="4" t="str">
        <f t="shared" si="156"/>
        <v/>
      </c>
      <c r="AC1066" s="4" t="str">
        <f t="shared" si="156"/>
        <v/>
      </c>
      <c r="AD1066" s="4" t="str">
        <f t="shared" si="156"/>
        <v/>
      </c>
      <c r="AE1066" s="4" t="str">
        <f t="shared" si="156"/>
        <v/>
      </c>
      <c r="AF1066" s="4" t="str">
        <f t="shared" si="156"/>
        <v/>
      </c>
      <c r="AG1066" s="4" t="str">
        <f t="shared" si="156"/>
        <v/>
      </c>
    </row>
    <row r="1067" spans="1:33">
      <c r="A1067" s="137">
        <f t="shared" si="153"/>
        <v>1060</v>
      </c>
      <c r="B1067" s="36">
        <f>TABLE!E1061</f>
        <v>0</v>
      </c>
      <c r="C1067" s="36">
        <f>TABLE!F1061</f>
        <v>0</v>
      </c>
      <c r="D1067" s="155">
        <f>TABLE!S1061</f>
        <v>0</v>
      </c>
      <c r="E1067" s="176" t="e">
        <f>INDEX(기업의이해[description],MATCH(B1067,기업의이해[name],0))</f>
        <v>#N/A</v>
      </c>
      <c r="F1067" s="179">
        <f>+TABLE!U1061</f>
        <v>0</v>
      </c>
      <c r="G1067" s="177" t="str">
        <f>TEXT(TABLE!R1061,"0000-00-00")</f>
        <v>0000-00-00</v>
      </c>
      <c r="H1067" s="59">
        <f>+TABLE!J1061</f>
        <v>0</v>
      </c>
      <c r="I1067" s="59">
        <f>+TABLE!K1061</f>
        <v>0</v>
      </c>
      <c r="J1067" s="59">
        <f>+TABLE!M1061</f>
        <v>0</v>
      </c>
      <c r="K1067" s="156">
        <f>+TABLE!P1061</f>
        <v>0</v>
      </c>
      <c r="L1067" s="156">
        <f>+TABLE!Q1061</f>
        <v>0</v>
      </c>
      <c r="M1067" s="138" t="str">
        <f>IFERROR(IF(MATCH($C1067,'1. 개요'!$C$68:$C$78,0)&gt;0,"O"),"X")</f>
        <v>X</v>
      </c>
      <c r="N1067" s="8" t="str">
        <f t="shared" si="149"/>
        <v>X</v>
      </c>
      <c r="O1067" s="2" t="str" cm="1">
        <f t="array" ref="O1067">IF($O$7="N/A",$N1067,INDEX($P1067:$S1067,$O$2))</f>
        <v>X</v>
      </c>
      <c r="P1067" s="38"/>
      <c r="Q1067" s="1" t="str">
        <f t="shared" si="150"/>
        <v>O</v>
      </c>
      <c r="R1067" s="38"/>
      <c r="S1067" s="38"/>
      <c r="T1067" s="8" t="str">
        <f t="shared" si="148"/>
        <v>O</v>
      </c>
      <c r="U1067" s="8" t="e">
        <f t="shared" si="151"/>
        <v>#VALUE!</v>
      </c>
      <c r="V1067" s="8" t="e">
        <f t="shared" si="152"/>
        <v>#VALUE!</v>
      </c>
      <c r="X1067" s="4" t="str">
        <f t="shared" si="154"/>
        <v/>
      </c>
      <c r="Y1067" s="4" t="str">
        <f t="shared" si="156"/>
        <v/>
      </c>
      <c r="Z1067" s="4" t="str">
        <f t="shared" si="156"/>
        <v/>
      </c>
      <c r="AA1067" s="4" t="str">
        <f t="shared" si="156"/>
        <v/>
      </c>
      <c r="AB1067" s="4" t="str">
        <f t="shared" si="156"/>
        <v/>
      </c>
      <c r="AC1067" s="4" t="str">
        <f t="shared" si="156"/>
        <v/>
      </c>
      <c r="AD1067" s="4" t="str">
        <f t="shared" si="156"/>
        <v/>
      </c>
      <c r="AE1067" s="4" t="str">
        <f t="shared" si="156"/>
        <v/>
      </c>
      <c r="AF1067" s="4" t="str">
        <f t="shared" si="156"/>
        <v/>
      </c>
      <c r="AG1067" s="4" t="str">
        <f t="shared" si="156"/>
        <v/>
      </c>
    </row>
    <row r="1068" spans="1:33">
      <c r="A1068" s="137">
        <f t="shared" si="153"/>
        <v>1061</v>
      </c>
      <c r="B1068" s="36">
        <f>TABLE!E1062</f>
        <v>0</v>
      </c>
      <c r="C1068" s="36">
        <f>TABLE!F1062</f>
        <v>0</v>
      </c>
      <c r="D1068" s="155">
        <f>TABLE!S1062</f>
        <v>0</v>
      </c>
      <c r="E1068" s="176" t="e">
        <f>INDEX(기업의이해[description],MATCH(B1068,기업의이해[name],0))</f>
        <v>#N/A</v>
      </c>
      <c r="F1068" s="179">
        <f>+TABLE!U1062</f>
        <v>0</v>
      </c>
      <c r="G1068" s="177" t="str">
        <f>TEXT(TABLE!R1062,"0000-00-00")</f>
        <v>0000-00-00</v>
      </c>
      <c r="H1068" s="59">
        <f>+TABLE!J1062</f>
        <v>0</v>
      </c>
      <c r="I1068" s="59">
        <f>+TABLE!K1062</f>
        <v>0</v>
      </c>
      <c r="J1068" s="59">
        <f>+TABLE!M1062</f>
        <v>0</v>
      </c>
      <c r="K1068" s="156">
        <f>+TABLE!P1062</f>
        <v>0</v>
      </c>
      <c r="L1068" s="156">
        <f>+TABLE!Q1062</f>
        <v>0</v>
      </c>
      <c r="M1068" s="138" t="str">
        <f>IFERROR(IF(MATCH($C1068,'1. 개요'!$C$68:$C$78,0)&gt;0,"O"),"X")</f>
        <v>X</v>
      </c>
      <c r="N1068" s="8" t="str">
        <f t="shared" si="149"/>
        <v>X</v>
      </c>
      <c r="O1068" s="2" t="str" cm="1">
        <f t="array" ref="O1068">IF($O$7="N/A",$N1068,INDEX($P1068:$S1068,$O$2))</f>
        <v>X</v>
      </c>
      <c r="P1068" s="38"/>
      <c r="Q1068" s="1" t="str">
        <f t="shared" si="150"/>
        <v>O</v>
      </c>
      <c r="R1068" s="38"/>
      <c r="S1068" s="38"/>
      <c r="T1068" s="8" t="str">
        <f t="shared" si="148"/>
        <v>O</v>
      </c>
      <c r="U1068" s="8" t="e">
        <f t="shared" si="151"/>
        <v>#VALUE!</v>
      </c>
      <c r="V1068" s="8" t="e">
        <f t="shared" si="152"/>
        <v>#VALUE!</v>
      </c>
      <c r="X1068" s="4" t="str">
        <f t="shared" si="154"/>
        <v/>
      </c>
      <c r="Y1068" s="4" t="str">
        <f t="shared" si="156"/>
        <v/>
      </c>
      <c r="Z1068" s="4" t="str">
        <f t="shared" si="156"/>
        <v/>
      </c>
      <c r="AA1068" s="4" t="str">
        <f t="shared" si="156"/>
        <v/>
      </c>
      <c r="AB1068" s="4" t="str">
        <f t="shared" si="156"/>
        <v/>
      </c>
      <c r="AC1068" s="4" t="str">
        <f t="shared" si="156"/>
        <v/>
      </c>
      <c r="AD1068" s="4" t="str">
        <f t="shared" si="156"/>
        <v/>
      </c>
      <c r="AE1068" s="4" t="str">
        <f t="shared" si="156"/>
        <v/>
      </c>
      <c r="AF1068" s="4" t="str">
        <f t="shared" si="156"/>
        <v/>
      </c>
      <c r="AG1068" s="4" t="str">
        <f t="shared" si="156"/>
        <v/>
      </c>
    </row>
    <row r="1069" spans="1:33">
      <c r="A1069" s="6">
        <f t="shared" si="153"/>
        <v>1062</v>
      </c>
      <c r="B1069" s="36">
        <f>TABLE!E1063</f>
        <v>0</v>
      </c>
      <c r="C1069" s="36">
        <f>TABLE!F1063</f>
        <v>0</v>
      </c>
      <c r="D1069" s="155">
        <f>TABLE!S1063</f>
        <v>0</v>
      </c>
      <c r="E1069" s="176" t="e">
        <f>INDEX(기업의이해[description],MATCH(B1069,기업의이해[name],0))</f>
        <v>#N/A</v>
      </c>
      <c r="F1069" s="179">
        <f>+TABLE!U1063</f>
        <v>0</v>
      </c>
      <c r="G1069" s="177" t="str">
        <f>TEXT(TABLE!R1063,"0000-00-00")</f>
        <v>0000-00-00</v>
      </c>
      <c r="H1069" s="59">
        <f>+TABLE!J1063</f>
        <v>0</v>
      </c>
      <c r="I1069" s="59">
        <f>+TABLE!K1063</f>
        <v>0</v>
      </c>
      <c r="J1069" s="59">
        <f>+TABLE!M1063</f>
        <v>0</v>
      </c>
      <c r="K1069" s="156">
        <f>+TABLE!P1063</f>
        <v>0</v>
      </c>
      <c r="L1069" s="156">
        <f>+TABLE!Q1063</f>
        <v>0</v>
      </c>
      <c r="M1069" s="138" t="str">
        <f>IFERROR(IF(MATCH($C1069,'1. 개요'!$C$68:$C$78,0)&gt;0,"O"),"X")</f>
        <v>X</v>
      </c>
      <c r="N1069" s="8" t="str">
        <f t="shared" si="149"/>
        <v>X</v>
      </c>
      <c r="O1069" s="2" t="str" cm="1">
        <f t="array" ref="O1069">IF($O$7="N/A",$N1069,INDEX($P1069:$S1069,$O$2))</f>
        <v>X</v>
      </c>
      <c r="P1069" s="38"/>
      <c r="Q1069" s="1" t="str">
        <f t="shared" si="150"/>
        <v>O</v>
      </c>
      <c r="R1069" s="38"/>
      <c r="S1069" s="38"/>
      <c r="T1069" s="8" t="str">
        <f t="shared" si="148"/>
        <v>O</v>
      </c>
      <c r="U1069" s="8" t="e">
        <f t="shared" si="151"/>
        <v>#VALUE!</v>
      </c>
      <c r="V1069" s="8" t="e">
        <f t="shared" si="152"/>
        <v>#VALUE!</v>
      </c>
      <c r="X1069" s="4" t="str">
        <f t="shared" si="154"/>
        <v/>
      </c>
      <c r="Y1069" s="4" t="str">
        <f t="shared" si="156"/>
        <v/>
      </c>
      <c r="Z1069" s="4" t="str">
        <f t="shared" si="156"/>
        <v/>
      </c>
      <c r="AA1069" s="4" t="str">
        <f t="shared" si="156"/>
        <v/>
      </c>
      <c r="AB1069" s="4" t="str">
        <f t="shared" si="156"/>
        <v/>
      </c>
      <c r="AC1069" s="4" t="str">
        <f t="shared" si="156"/>
        <v/>
      </c>
      <c r="AD1069" s="4" t="str">
        <f t="shared" si="156"/>
        <v/>
      </c>
      <c r="AE1069" s="4" t="str">
        <f t="shared" si="156"/>
        <v/>
      </c>
      <c r="AF1069" s="4" t="str">
        <f t="shared" si="156"/>
        <v/>
      </c>
      <c r="AG1069" s="4" t="str">
        <f t="shared" si="156"/>
        <v/>
      </c>
    </row>
    <row r="1070" spans="1:33">
      <c r="A1070" s="137">
        <f t="shared" si="153"/>
        <v>1063</v>
      </c>
      <c r="B1070" s="36">
        <f>TABLE!E1064</f>
        <v>0</v>
      </c>
      <c r="C1070" s="36">
        <f>TABLE!F1064</f>
        <v>0</v>
      </c>
      <c r="D1070" s="155">
        <f>TABLE!S1064</f>
        <v>0</v>
      </c>
      <c r="E1070" s="176" t="e">
        <f>INDEX(기업의이해[description],MATCH(B1070,기업의이해[name],0))</f>
        <v>#N/A</v>
      </c>
      <c r="F1070" s="179">
        <f>+TABLE!U1064</f>
        <v>0</v>
      </c>
      <c r="G1070" s="177" t="str">
        <f>TEXT(TABLE!R1064,"0000-00-00")</f>
        <v>0000-00-00</v>
      </c>
      <c r="H1070" s="59">
        <f>+TABLE!J1064</f>
        <v>0</v>
      </c>
      <c r="I1070" s="59">
        <f>+TABLE!K1064</f>
        <v>0</v>
      </c>
      <c r="J1070" s="59">
        <f>+TABLE!M1064</f>
        <v>0</v>
      </c>
      <c r="K1070" s="156">
        <f>+TABLE!P1064</f>
        <v>0</v>
      </c>
      <c r="L1070" s="156">
        <f>+TABLE!Q1064</f>
        <v>0</v>
      </c>
      <c r="M1070" s="138" t="str">
        <f>IFERROR(IF(MATCH($C1070,'1. 개요'!$C$68:$C$78,0)&gt;0,"O"),"X")</f>
        <v>X</v>
      </c>
      <c r="N1070" s="8" t="str">
        <f t="shared" si="149"/>
        <v>X</v>
      </c>
      <c r="O1070" s="2" t="str" cm="1">
        <f t="array" ref="O1070">IF($O$7="N/A",$N1070,INDEX($P1070:$S1070,$O$2))</f>
        <v>X</v>
      </c>
      <c r="P1070" s="38"/>
      <c r="Q1070" s="1" t="str">
        <f t="shared" si="150"/>
        <v>O</v>
      </c>
      <c r="R1070" s="38"/>
      <c r="S1070" s="38"/>
      <c r="T1070" s="8" t="str">
        <f t="shared" si="148"/>
        <v>O</v>
      </c>
      <c r="U1070" s="8" t="e">
        <f t="shared" si="151"/>
        <v>#VALUE!</v>
      </c>
      <c r="V1070" s="8" t="e">
        <f t="shared" si="152"/>
        <v>#VALUE!</v>
      </c>
      <c r="X1070" s="4" t="str">
        <f t="shared" si="154"/>
        <v/>
      </c>
      <c r="Y1070" s="4" t="str">
        <f t="shared" si="156"/>
        <v/>
      </c>
      <c r="Z1070" s="4" t="str">
        <f t="shared" si="156"/>
        <v/>
      </c>
      <c r="AA1070" s="4" t="str">
        <f t="shared" si="156"/>
        <v/>
      </c>
      <c r="AB1070" s="4" t="str">
        <f t="shared" si="156"/>
        <v/>
      </c>
      <c r="AC1070" s="4" t="str">
        <f t="shared" si="156"/>
        <v/>
      </c>
      <c r="AD1070" s="4" t="str">
        <f t="shared" si="156"/>
        <v/>
      </c>
      <c r="AE1070" s="4" t="str">
        <f t="shared" si="156"/>
        <v/>
      </c>
      <c r="AF1070" s="4" t="str">
        <f t="shared" si="156"/>
        <v/>
      </c>
      <c r="AG1070" s="4" t="str">
        <f t="shared" si="156"/>
        <v/>
      </c>
    </row>
    <row r="1071" spans="1:33">
      <c r="A1071" s="6">
        <f t="shared" si="153"/>
        <v>1064</v>
      </c>
      <c r="B1071" s="36">
        <f>TABLE!E1065</f>
        <v>0</v>
      </c>
      <c r="C1071" s="36">
        <f>TABLE!F1065</f>
        <v>0</v>
      </c>
      <c r="D1071" s="155">
        <f>TABLE!S1065</f>
        <v>0</v>
      </c>
      <c r="E1071" s="176" t="e">
        <f>INDEX(기업의이해[description],MATCH(B1071,기업의이해[name],0))</f>
        <v>#N/A</v>
      </c>
      <c r="F1071" s="179">
        <f>+TABLE!U1065</f>
        <v>0</v>
      </c>
      <c r="G1071" s="177" t="str">
        <f>TEXT(TABLE!R1065,"0000-00-00")</f>
        <v>0000-00-00</v>
      </c>
      <c r="H1071" s="59">
        <f>+TABLE!J1065</f>
        <v>0</v>
      </c>
      <c r="I1071" s="59">
        <f>+TABLE!K1065</f>
        <v>0</v>
      </c>
      <c r="J1071" s="59">
        <f>+TABLE!M1065</f>
        <v>0</v>
      </c>
      <c r="K1071" s="156">
        <f>+TABLE!P1065</f>
        <v>0</v>
      </c>
      <c r="L1071" s="156">
        <f>+TABLE!Q1065</f>
        <v>0</v>
      </c>
      <c r="M1071" s="138" t="str">
        <f>IFERROR(IF(MATCH($C1071,'1. 개요'!$C$68:$C$78,0)&gt;0,"O"),"X")</f>
        <v>X</v>
      </c>
      <c r="N1071" s="8" t="str">
        <f t="shared" si="149"/>
        <v>X</v>
      </c>
      <c r="O1071" s="2" t="str" cm="1">
        <f t="array" ref="O1071">IF($O$7="N/A",$N1071,INDEX($P1071:$S1071,$O$2))</f>
        <v>X</v>
      </c>
      <c r="P1071" s="38"/>
      <c r="Q1071" s="1" t="str">
        <f t="shared" si="150"/>
        <v>O</v>
      </c>
      <c r="R1071" s="38"/>
      <c r="S1071" s="38"/>
      <c r="T1071" s="8" t="str">
        <f t="shared" si="148"/>
        <v>O</v>
      </c>
      <c r="U1071" s="8" t="e">
        <f t="shared" si="151"/>
        <v>#VALUE!</v>
      </c>
      <c r="V1071" s="8" t="e">
        <f t="shared" si="152"/>
        <v>#VALUE!</v>
      </c>
      <c r="X1071" s="4" t="str">
        <f t="shared" si="154"/>
        <v/>
      </c>
      <c r="Y1071" s="4" t="str">
        <f t="shared" si="156"/>
        <v/>
      </c>
      <c r="Z1071" s="4" t="str">
        <f t="shared" si="156"/>
        <v/>
      </c>
      <c r="AA1071" s="4" t="str">
        <f t="shared" si="156"/>
        <v/>
      </c>
      <c r="AB1071" s="4" t="str">
        <f t="shared" si="156"/>
        <v/>
      </c>
      <c r="AC1071" s="4" t="str">
        <f t="shared" si="156"/>
        <v/>
      </c>
      <c r="AD1071" s="4" t="str">
        <f t="shared" si="156"/>
        <v/>
      </c>
      <c r="AE1071" s="4" t="str">
        <f t="shared" si="156"/>
        <v/>
      </c>
      <c r="AF1071" s="4" t="str">
        <f t="shared" si="156"/>
        <v/>
      </c>
      <c r="AG1071" s="4" t="str">
        <f t="shared" si="156"/>
        <v/>
      </c>
    </row>
    <row r="1072" spans="1:33">
      <c r="A1072" s="6">
        <f t="shared" si="153"/>
        <v>1065</v>
      </c>
      <c r="B1072" s="36">
        <f>TABLE!E1066</f>
        <v>0</v>
      </c>
      <c r="C1072" s="36">
        <f>TABLE!F1066</f>
        <v>0</v>
      </c>
      <c r="D1072" s="155">
        <f>TABLE!S1066</f>
        <v>0</v>
      </c>
      <c r="E1072" s="176" t="e">
        <f>INDEX(기업의이해[description],MATCH(B1072,기업의이해[name],0))</f>
        <v>#N/A</v>
      </c>
      <c r="F1072" s="179">
        <f>+TABLE!U1066</f>
        <v>0</v>
      </c>
      <c r="G1072" s="177" t="str">
        <f>TEXT(TABLE!R1066,"0000-00-00")</f>
        <v>0000-00-00</v>
      </c>
      <c r="H1072" s="59">
        <f>+TABLE!J1066</f>
        <v>0</v>
      </c>
      <c r="I1072" s="59">
        <f>+TABLE!K1066</f>
        <v>0</v>
      </c>
      <c r="J1072" s="59">
        <f>+TABLE!M1066</f>
        <v>0</v>
      </c>
      <c r="K1072" s="156">
        <f>+TABLE!P1066</f>
        <v>0</v>
      </c>
      <c r="L1072" s="156">
        <f>+TABLE!Q1066</f>
        <v>0</v>
      </c>
      <c r="M1072" s="138" t="str">
        <f>IFERROR(IF(MATCH($C1072,'1. 개요'!$C$68:$C$78,0)&gt;0,"O"),"X")</f>
        <v>X</v>
      </c>
      <c r="N1072" s="8" t="str">
        <f t="shared" si="149"/>
        <v>X</v>
      </c>
      <c r="O1072" s="2" t="str" cm="1">
        <f t="array" ref="O1072">IF($O$7="N/A",$N1072,INDEX($P1072:$S1072,$O$2))</f>
        <v>X</v>
      </c>
      <c r="P1072" s="38"/>
      <c r="Q1072" s="1" t="str">
        <f t="shared" si="150"/>
        <v>O</v>
      </c>
      <c r="R1072" s="38"/>
      <c r="S1072" s="38"/>
      <c r="T1072" s="8" t="str">
        <f t="shared" si="148"/>
        <v>O</v>
      </c>
      <c r="U1072" s="8" t="e">
        <f t="shared" si="151"/>
        <v>#VALUE!</v>
      </c>
      <c r="V1072" s="8" t="e">
        <f t="shared" si="152"/>
        <v>#VALUE!</v>
      </c>
      <c r="X1072" s="4" t="str">
        <f t="shared" si="154"/>
        <v/>
      </c>
      <c r="Y1072" s="4" t="str">
        <f t="shared" si="156"/>
        <v/>
      </c>
      <c r="Z1072" s="4" t="str">
        <f t="shared" si="156"/>
        <v/>
      </c>
      <c r="AA1072" s="4" t="str">
        <f t="shared" si="156"/>
        <v/>
      </c>
      <c r="AB1072" s="4" t="str">
        <f t="shared" si="156"/>
        <v/>
      </c>
      <c r="AC1072" s="4" t="str">
        <f t="shared" si="156"/>
        <v/>
      </c>
      <c r="AD1072" s="4" t="str">
        <f t="shared" si="156"/>
        <v/>
      </c>
      <c r="AE1072" s="4" t="str">
        <f t="shared" si="156"/>
        <v/>
      </c>
      <c r="AF1072" s="4" t="str">
        <f t="shared" si="156"/>
        <v/>
      </c>
      <c r="AG1072" s="4" t="str">
        <f t="shared" si="156"/>
        <v/>
      </c>
    </row>
    <row r="1073" spans="1:33">
      <c r="A1073" s="6">
        <f t="shared" si="153"/>
        <v>1066</v>
      </c>
      <c r="B1073" s="36">
        <f>TABLE!E1067</f>
        <v>0</v>
      </c>
      <c r="C1073" s="36">
        <f>TABLE!F1067</f>
        <v>0</v>
      </c>
      <c r="D1073" s="155">
        <f>TABLE!S1067</f>
        <v>0</v>
      </c>
      <c r="E1073" s="176" t="e">
        <f>INDEX(기업의이해[description],MATCH(B1073,기업의이해[name],0))</f>
        <v>#N/A</v>
      </c>
      <c r="F1073" s="179">
        <f>+TABLE!U1067</f>
        <v>0</v>
      </c>
      <c r="G1073" s="177" t="str">
        <f>TEXT(TABLE!R1067,"0000-00-00")</f>
        <v>0000-00-00</v>
      </c>
      <c r="H1073" s="59">
        <f>+TABLE!J1067</f>
        <v>0</v>
      </c>
      <c r="I1073" s="59">
        <f>+TABLE!K1067</f>
        <v>0</v>
      </c>
      <c r="J1073" s="59">
        <f>+TABLE!M1067</f>
        <v>0</v>
      </c>
      <c r="K1073" s="156">
        <f>+TABLE!P1067</f>
        <v>0</v>
      </c>
      <c r="L1073" s="156">
        <f>+TABLE!Q1067</f>
        <v>0</v>
      </c>
      <c r="M1073" s="138" t="str">
        <f>IFERROR(IF(MATCH($C1073,'1. 개요'!$C$68:$C$78,0)&gt;0,"O"),"X")</f>
        <v>X</v>
      </c>
      <c r="N1073" s="8" t="str">
        <f t="shared" si="149"/>
        <v>X</v>
      </c>
      <c r="O1073" s="2" t="str" cm="1">
        <f t="array" ref="O1073">IF($O$7="N/A",$N1073,INDEX($P1073:$S1073,$O$2))</f>
        <v>X</v>
      </c>
      <c r="P1073" s="38"/>
      <c r="Q1073" s="1" t="str">
        <f t="shared" si="150"/>
        <v>O</v>
      </c>
      <c r="R1073" s="38"/>
      <c r="S1073" s="38"/>
      <c r="T1073" s="8" t="str">
        <f t="shared" si="148"/>
        <v>O</v>
      </c>
      <c r="U1073" s="8" t="e">
        <f t="shared" si="151"/>
        <v>#VALUE!</v>
      </c>
      <c r="V1073" s="8" t="e">
        <f t="shared" si="152"/>
        <v>#VALUE!</v>
      </c>
      <c r="X1073" s="4" t="str">
        <f t="shared" si="154"/>
        <v/>
      </c>
      <c r="Y1073" s="4" t="str">
        <f t="shared" si="156"/>
        <v/>
      </c>
      <c r="Z1073" s="4" t="str">
        <f t="shared" si="156"/>
        <v/>
      </c>
      <c r="AA1073" s="4" t="str">
        <f t="shared" si="156"/>
        <v/>
      </c>
      <c r="AB1073" s="4" t="str">
        <f t="shared" si="156"/>
        <v/>
      </c>
      <c r="AC1073" s="4" t="str">
        <f t="shared" si="156"/>
        <v/>
      </c>
      <c r="AD1073" s="4" t="str">
        <f t="shared" si="156"/>
        <v/>
      </c>
      <c r="AE1073" s="4" t="str">
        <f t="shared" si="156"/>
        <v/>
      </c>
      <c r="AF1073" s="4" t="str">
        <f t="shared" si="156"/>
        <v/>
      </c>
      <c r="AG1073" s="4" t="str">
        <f t="shared" si="156"/>
        <v/>
      </c>
    </row>
    <row r="1074" spans="1:33">
      <c r="A1074" s="137">
        <f t="shared" si="153"/>
        <v>1067</v>
      </c>
      <c r="B1074" s="36">
        <f>TABLE!E1068</f>
        <v>0</v>
      </c>
      <c r="C1074" s="36">
        <f>TABLE!F1068</f>
        <v>0</v>
      </c>
      <c r="D1074" s="155">
        <f>TABLE!S1068</f>
        <v>0</v>
      </c>
      <c r="E1074" s="176" t="e">
        <f>INDEX(기업의이해[description],MATCH(B1074,기업의이해[name],0))</f>
        <v>#N/A</v>
      </c>
      <c r="F1074" s="179">
        <f>+TABLE!U1068</f>
        <v>0</v>
      </c>
      <c r="G1074" s="177" t="str">
        <f>TEXT(TABLE!R1068,"0000-00-00")</f>
        <v>0000-00-00</v>
      </c>
      <c r="H1074" s="59">
        <f>+TABLE!J1068</f>
        <v>0</v>
      </c>
      <c r="I1074" s="59">
        <f>+TABLE!K1068</f>
        <v>0</v>
      </c>
      <c r="J1074" s="59">
        <f>+TABLE!M1068</f>
        <v>0</v>
      </c>
      <c r="K1074" s="156">
        <f>+TABLE!P1068</f>
        <v>0</v>
      </c>
      <c r="L1074" s="156">
        <f>+TABLE!Q1068</f>
        <v>0</v>
      </c>
      <c r="M1074" s="138" t="str">
        <f>IFERROR(IF(MATCH($C1074,'1. 개요'!$C$68:$C$78,0)&gt;0,"O"),"X")</f>
        <v>X</v>
      </c>
      <c r="N1074" s="8" t="str">
        <f t="shared" si="149"/>
        <v>X</v>
      </c>
      <c r="O1074" s="2" t="str" cm="1">
        <f t="array" ref="O1074">IF($O$7="N/A",$N1074,INDEX($P1074:$S1074,$O$2))</f>
        <v>X</v>
      </c>
      <c r="P1074" s="38"/>
      <c r="Q1074" s="1" t="str">
        <f t="shared" si="150"/>
        <v>O</v>
      </c>
      <c r="R1074" s="38"/>
      <c r="S1074" s="38"/>
      <c r="T1074" s="8" t="str">
        <f t="shared" si="148"/>
        <v>O</v>
      </c>
      <c r="U1074" s="8" t="e">
        <f t="shared" si="151"/>
        <v>#VALUE!</v>
      </c>
      <c r="V1074" s="8" t="e">
        <f t="shared" si="152"/>
        <v>#VALUE!</v>
      </c>
      <c r="X1074" s="4" t="str">
        <f t="shared" si="154"/>
        <v/>
      </c>
      <c r="Y1074" s="4" t="str">
        <f t="shared" si="156"/>
        <v/>
      </c>
      <c r="Z1074" s="4" t="str">
        <f t="shared" si="156"/>
        <v/>
      </c>
      <c r="AA1074" s="4" t="str">
        <f t="shared" si="156"/>
        <v/>
      </c>
      <c r="AB1074" s="4" t="str">
        <f t="shared" si="156"/>
        <v/>
      </c>
      <c r="AC1074" s="4" t="str">
        <f t="shared" si="156"/>
        <v/>
      </c>
      <c r="AD1074" s="4" t="str">
        <f t="shared" si="156"/>
        <v/>
      </c>
      <c r="AE1074" s="4" t="str">
        <f t="shared" si="156"/>
        <v/>
      </c>
      <c r="AF1074" s="4" t="str">
        <f t="shared" si="156"/>
        <v/>
      </c>
      <c r="AG1074" s="4" t="str">
        <f t="shared" si="156"/>
        <v/>
      </c>
    </row>
    <row r="1075" spans="1:33">
      <c r="A1075" s="137">
        <f t="shared" si="153"/>
        <v>1068</v>
      </c>
      <c r="B1075" s="36">
        <f>TABLE!E1069</f>
        <v>0</v>
      </c>
      <c r="C1075" s="36">
        <f>TABLE!F1069</f>
        <v>0</v>
      </c>
      <c r="D1075" s="155">
        <f>TABLE!S1069</f>
        <v>0</v>
      </c>
      <c r="E1075" s="176" t="e">
        <f>INDEX(기업의이해[description],MATCH(B1075,기업의이해[name],0))</f>
        <v>#N/A</v>
      </c>
      <c r="F1075" s="179">
        <f>+TABLE!U1069</f>
        <v>0</v>
      </c>
      <c r="G1075" s="177" t="str">
        <f>TEXT(TABLE!R1069,"0000-00-00")</f>
        <v>0000-00-00</v>
      </c>
      <c r="H1075" s="59">
        <f>+TABLE!J1069</f>
        <v>0</v>
      </c>
      <c r="I1075" s="59">
        <f>+TABLE!K1069</f>
        <v>0</v>
      </c>
      <c r="J1075" s="59">
        <f>+TABLE!M1069</f>
        <v>0</v>
      </c>
      <c r="K1075" s="156">
        <f>+TABLE!P1069</f>
        <v>0</v>
      </c>
      <c r="L1075" s="156">
        <f>+TABLE!Q1069</f>
        <v>0</v>
      </c>
      <c r="M1075" s="138" t="str">
        <f>IFERROR(IF(MATCH($C1075,'1. 개요'!$C$68:$C$78,0)&gt;0,"O"),"X")</f>
        <v>X</v>
      </c>
      <c r="N1075" s="8" t="str">
        <f t="shared" si="149"/>
        <v>X</v>
      </c>
      <c r="O1075" s="2" t="str" cm="1">
        <f t="array" ref="O1075">IF($O$7="N/A",$N1075,INDEX($P1075:$S1075,$O$2))</f>
        <v>X</v>
      </c>
      <c r="P1075" s="38"/>
      <c r="Q1075" s="1" t="str">
        <f t="shared" si="150"/>
        <v>O</v>
      </c>
      <c r="R1075" s="38"/>
      <c r="S1075" s="38"/>
      <c r="T1075" s="8" t="str">
        <f t="shared" si="148"/>
        <v>O</v>
      </c>
      <c r="U1075" s="8" t="e">
        <f t="shared" si="151"/>
        <v>#VALUE!</v>
      </c>
      <c r="V1075" s="8" t="e">
        <f t="shared" si="152"/>
        <v>#VALUE!</v>
      </c>
      <c r="X1075" s="4" t="str">
        <f t="shared" si="154"/>
        <v/>
      </c>
      <c r="Y1075" s="4" t="str">
        <f t="shared" si="156"/>
        <v/>
      </c>
      <c r="Z1075" s="4" t="str">
        <f t="shared" si="156"/>
        <v/>
      </c>
      <c r="AA1075" s="4" t="str">
        <f t="shared" si="156"/>
        <v/>
      </c>
      <c r="AB1075" s="4" t="str">
        <f t="shared" si="156"/>
        <v/>
      </c>
      <c r="AC1075" s="4" t="str">
        <f t="shared" si="156"/>
        <v/>
      </c>
      <c r="AD1075" s="4" t="str">
        <f t="shared" si="156"/>
        <v/>
      </c>
      <c r="AE1075" s="4" t="str">
        <f t="shared" si="156"/>
        <v/>
      </c>
      <c r="AF1075" s="4" t="str">
        <f t="shared" si="156"/>
        <v/>
      </c>
      <c r="AG1075" s="4" t="str">
        <f t="shared" si="156"/>
        <v/>
      </c>
    </row>
    <row r="1076" spans="1:33">
      <c r="A1076" s="6">
        <f t="shared" si="153"/>
        <v>1069</v>
      </c>
      <c r="B1076" s="36">
        <f>TABLE!E1070</f>
        <v>0</v>
      </c>
      <c r="C1076" s="36">
        <f>TABLE!F1070</f>
        <v>0</v>
      </c>
      <c r="D1076" s="155">
        <f>TABLE!S1070</f>
        <v>0</v>
      </c>
      <c r="E1076" s="176" t="e">
        <f>INDEX(기업의이해[description],MATCH(B1076,기업의이해[name],0))</f>
        <v>#N/A</v>
      </c>
      <c r="F1076" s="179">
        <f>+TABLE!U1070</f>
        <v>0</v>
      </c>
      <c r="G1076" s="177" t="str">
        <f>TEXT(TABLE!R1070,"0000-00-00")</f>
        <v>0000-00-00</v>
      </c>
      <c r="H1076" s="59">
        <f>+TABLE!J1070</f>
        <v>0</v>
      </c>
      <c r="I1076" s="59">
        <f>+TABLE!K1070</f>
        <v>0</v>
      </c>
      <c r="J1076" s="59">
        <f>+TABLE!M1070</f>
        <v>0</v>
      </c>
      <c r="K1076" s="156">
        <f>+TABLE!P1070</f>
        <v>0</v>
      </c>
      <c r="L1076" s="156">
        <f>+TABLE!Q1070</f>
        <v>0</v>
      </c>
      <c r="M1076" s="138" t="str">
        <f>IFERROR(IF(MATCH($C1076,'1. 개요'!$C$68:$C$78,0)&gt;0,"O"),"X")</f>
        <v>X</v>
      </c>
      <c r="N1076" s="8" t="str">
        <f t="shared" si="149"/>
        <v>X</v>
      </c>
      <c r="O1076" s="2" t="str" cm="1">
        <f t="array" ref="O1076">IF($O$7="N/A",$N1076,INDEX($P1076:$S1076,$O$2))</f>
        <v>X</v>
      </c>
      <c r="P1076" s="38"/>
      <c r="Q1076" s="1" t="str">
        <f t="shared" si="150"/>
        <v>O</v>
      </c>
      <c r="R1076" s="38"/>
      <c r="S1076" s="38"/>
      <c r="T1076" s="8" t="str">
        <f t="shared" si="148"/>
        <v>O</v>
      </c>
      <c r="U1076" s="8" t="e">
        <f t="shared" si="151"/>
        <v>#VALUE!</v>
      </c>
      <c r="V1076" s="8" t="e">
        <f t="shared" si="152"/>
        <v>#VALUE!</v>
      </c>
      <c r="X1076" s="4" t="str">
        <f t="shared" si="154"/>
        <v/>
      </c>
      <c r="Y1076" s="4" t="str">
        <f t="shared" si="156"/>
        <v/>
      </c>
      <c r="Z1076" s="4" t="str">
        <f t="shared" si="156"/>
        <v/>
      </c>
      <c r="AA1076" s="4" t="str">
        <f t="shared" si="156"/>
        <v/>
      </c>
      <c r="AB1076" s="4" t="str">
        <f t="shared" si="156"/>
        <v/>
      </c>
      <c r="AC1076" s="4" t="str">
        <f t="shared" si="156"/>
        <v/>
      </c>
      <c r="AD1076" s="4" t="str">
        <f t="shared" si="156"/>
        <v/>
      </c>
      <c r="AE1076" s="4" t="str">
        <f t="shared" si="156"/>
        <v/>
      </c>
      <c r="AF1076" s="4" t="str">
        <f t="shared" si="156"/>
        <v/>
      </c>
      <c r="AG1076" s="4" t="str">
        <f t="shared" si="156"/>
        <v/>
      </c>
    </row>
    <row r="1077" spans="1:33">
      <c r="A1077" s="6">
        <f t="shared" si="153"/>
        <v>1070</v>
      </c>
      <c r="B1077" s="36">
        <f>TABLE!E1071</f>
        <v>0</v>
      </c>
      <c r="C1077" s="36">
        <f>TABLE!F1071</f>
        <v>0</v>
      </c>
      <c r="D1077" s="155">
        <f>TABLE!S1071</f>
        <v>0</v>
      </c>
      <c r="E1077" s="176" t="e">
        <f>INDEX(기업의이해[description],MATCH(B1077,기업의이해[name],0))</f>
        <v>#N/A</v>
      </c>
      <c r="F1077" s="179">
        <f>+TABLE!U1071</f>
        <v>0</v>
      </c>
      <c r="G1077" s="177" t="str">
        <f>TEXT(TABLE!R1071,"0000-00-00")</f>
        <v>0000-00-00</v>
      </c>
      <c r="H1077" s="59">
        <f>+TABLE!J1071</f>
        <v>0</v>
      </c>
      <c r="I1077" s="59">
        <f>+TABLE!K1071</f>
        <v>0</v>
      </c>
      <c r="J1077" s="59">
        <f>+TABLE!M1071</f>
        <v>0</v>
      </c>
      <c r="K1077" s="156">
        <f>+TABLE!P1071</f>
        <v>0</v>
      </c>
      <c r="L1077" s="156">
        <f>+TABLE!Q1071</f>
        <v>0</v>
      </c>
      <c r="M1077" s="138" t="str">
        <f>IFERROR(IF(MATCH($C1077,'1. 개요'!$C$68:$C$78,0)&gt;0,"O"),"X")</f>
        <v>X</v>
      </c>
      <c r="N1077" s="8" t="str">
        <f t="shared" si="149"/>
        <v>X</v>
      </c>
      <c r="O1077" s="2" t="str" cm="1">
        <f t="array" ref="O1077">IF($O$7="N/A",$N1077,INDEX($P1077:$S1077,$O$2))</f>
        <v>X</v>
      </c>
      <c r="P1077" s="38"/>
      <c r="Q1077" s="1" t="str">
        <f t="shared" si="150"/>
        <v>O</v>
      </c>
      <c r="R1077" s="38"/>
      <c r="S1077" s="38"/>
      <c r="T1077" s="8" t="str">
        <f t="shared" si="148"/>
        <v>O</v>
      </c>
      <c r="U1077" s="8" t="e">
        <f t="shared" si="151"/>
        <v>#VALUE!</v>
      </c>
      <c r="V1077" s="8" t="e">
        <f t="shared" si="152"/>
        <v>#VALUE!</v>
      </c>
      <c r="X1077" s="4" t="str">
        <f t="shared" si="154"/>
        <v/>
      </c>
      <c r="Y1077" s="4" t="str">
        <f t="shared" si="156"/>
        <v/>
      </c>
      <c r="Z1077" s="4" t="str">
        <f t="shared" si="156"/>
        <v/>
      </c>
      <c r="AA1077" s="4" t="str">
        <f t="shared" si="156"/>
        <v/>
      </c>
      <c r="AB1077" s="4" t="str">
        <f t="shared" si="156"/>
        <v/>
      </c>
      <c r="AC1077" s="4" t="str">
        <f t="shared" si="156"/>
        <v/>
      </c>
      <c r="AD1077" s="4" t="str">
        <f t="shared" si="156"/>
        <v/>
      </c>
      <c r="AE1077" s="4" t="str">
        <f t="shared" si="156"/>
        <v/>
      </c>
      <c r="AF1077" s="4" t="str">
        <f t="shared" si="156"/>
        <v/>
      </c>
      <c r="AG1077" s="4" t="str">
        <f t="shared" si="156"/>
        <v/>
      </c>
    </row>
    <row r="1078" spans="1:33">
      <c r="A1078" s="137">
        <f t="shared" si="153"/>
        <v>1071</v>
      </c>
      <c r="B1078" s="36">
        <f>TABLE!E1072</f>
        <v>0</v>
      </c>
      <c r="C1078" s="36">
        <f>TABLE!F1072</f>
        <v>0</v>
      </c>
      <c r="D1078" s="155">
        <f>TABLE!S1072</f>
        <v>0</v>
      </c>
      <c r="E1078" s="176" t="e">
        <f>INDEX(기업의이해[description],MATCH(B1078,기업의이해[name],0))</f>
        <v>#N/A</v>
      </c>
      <c r="F1078" s="179">
        <f>+TABLE!U1072</f>
        <v>0</v>
      </c>
      <c r="G1078" s="177" t="str">
        <f>TEXT(TABLE!R1072,"0000-00-00")</f>
        <v>0000-00-00</v>
      </c>
      <c r="H1078" s="59">
        <f>+TABLE!J1072</f>
        <v>0</v>
      </c>
      <c r="I1078" s="59">
        <f>+TABLE!K1072</f>
        <v>0</v>
      </c>
      <c r="J1078" s="59">
        <f>+TABLE!M1072</f>
        <v>0</v>
      </c>
      <c r="K1078" s="156">
        <f>+TABLE!P1072</f>
        <v>0</v>
      </c>
      <c r="L1078" s="156">
        <f>+TABLE!Q1072</f>
        <v>0</v>
      </c>
      <c r="M1078" s="138" t="str">
        <f>IFERROR(IF(MATCH($C1078,'1. 개요'!$C$68:$C$78,0)&gt;0,"O"),"X")</f>
        <v>X</v>
      </c>
      <c r="N1078" s="8" t="str">
        <f t="shared" si="149"/>
        <v>X</v>
      </c>
      <c r="O1078" s="2" t="str" cm="1">
        <f t="array" ref="O1078">IF($O$7="N/A",$N1078,INDEX($P1078:$S1078,$O$2))</f>
        <v>X</v>
      </c>
      <c r="P1078" s="38"/>
      <c r="Q1078" s="1" t="str">
        <f t="shared" si="150"/>
        <v>O</v>
      </c>
      <c r="R1078" s="38"/>
      <c r="S1078" s="38"/>
      <c r="T1078" s="8" t="str">
        <f t="shared" si="148"/>
        <v>O</v>
      </c>
      <c r="U1078" s="8" t="e">
        <f t="shared" si="151"/>
        <v>#VALUE!</v>
      </c>
      <c r="V1078" s="8" t="e">
        <f t="shared" si="152"/>
        <v>#VALUE!</v>
      </c>
      <c r="X1078" s="4" t="str">
        <f t="shared" si="154"/>
        <v/>
      </c>
      <c r="Y1078" s="4" t="str">
        <f t="shared" si="156"/>
        <v/>
      </c>
      <c r="Z1078" s="4" t="str">
        <f t="shared" si="156"/>
        <v/>
      </c>
      <c r="AA1078" s="4" t="str">
        <f t="shared" si="156"/>
        <v/>
      </c>
      <c r="AB1078" s="4" t="str">
        <f t="shared" si="156"/>
        <v/>
      </c>
      <c r="AC1078" s="4" t="str">
        <f t="shared" si="156"/>
        <v/>
      </c>
      <c r="AD1078" s="4" t="str">
        <f t="shared" si="156"/>
        <v/>
      </c>
      <c r="AE1078" s="4" t="str">
        <f t="shared" si="156"/>
        <v/>
      </c>
      <c r="AF1078" s="4" t="str">
        <f t="shared" si="156"/>
        <v/>
      </c>
      <c r="AG1078" s="4" t="str">
        <f t="shared" si="156"/>
        <v/>
      </c>
    </row>
    <row r="1079" spans="1:33">
      <c r="A1079" s="6">
        <f t="shared" si="153"/>
        <v>1072</v>
      </c>
      <c r="B1079" s="36">
        <f>TABLE!E1073</f>
        <v>0</v>
      </c>
      <c r="C1079" s="36">
        <f>TABLE!F1073</f>
        <v>0</v>
      </c>
      <c r="D1079" s="155">
        <f>TABLE!S1073</f>
        <v>0</v>
      </c>
      <c r="E1079" s="176" t="e">
        <f>INDEX(기업의이해[description],MATCH(B1079,기업의이해[name],0))</f>
        <v>#N/A</v>
      </c>
      <c r="F1079" s="179">
        <f>+TABLE!U1073</f>
        <v>0</v>
      </c>
      <c r="G1079" s="177" t="str">
        <f>TEXT(TABLE!R1073,"0000-00-00")</f>
        <v>0000-00-00</v>
      </c>
      <c r="H1079" s="59">
        <f>+TABLE!J1073</f>
        <v>0</v>
      </c>
      <c r="I1079" s="59">
        <f>+TABLE!K1073</f>
        <v>0</v>
      </c>
      <c r="J1079" s="59">
        <f>+TABLE!M1073</f>
        <v>0</v>
      </c>
      <c r="K1079" s="156">
        <f>+TABLE!P1073</f>
        <v>0</v>
      </c>
      <c r="L1079" s="156">
        <f>+TABLE!Q1073</f>
        <v>0</v>
      </c>
      <c r="M1079" s="138" t="str">
        <f>IFERROR(IF(MATCH($C1079,'1. 개요'!$C$68:$C$78,0)&gt;0,"O"),"X")</f>
        <v>X</v>
      </c>
      <c r="N1079" s="8" t="str">
        <f t="shared" si="149"/>
        <v>X</v>
      </c>
      <c r="O1079" s="2" t="str" cm="1">
        <f t="array" ref="O1079">IF($O$7="N/A",$N1079,INDEX($P1079:$S1079,$O$2))</f>
        <v>X</v>
      </c>
      <c r="P1079" s="38"/>
      <c r="Q1079" s="1" t="str">
        <f t="shared" si="150"/>
        <v>O</v>
      </c>
      <c r="R1079" s="38"/>
      <c r="S1079" s="38"/>
      <c r="T1079" s="8" t="str">
        <f t="shared" si="148"/>
        <v>O</v>
      </c>
      <c r="U1079" s="8" t="e">
        <f t="shared" si="151"/>
        <v>#VALUE!</v>
      </c>
      <c r="V1079" s="8" t="e">
        <f t="shared" si="152"/>
        <v>#VALUE!</v>
      </c>
      <c r="X1079" s="4" t="str">
        <f t="shared" si="154"/>
        <v/>
      </c>
      <c r="Y1079" s="4" t="str">
        <f t="shared" si="156"/>
        <v/>
      </c>
      <c r="Z1079" s="4" t="str">
        <f t="shared" si="156"/>
        <v/>
      </c>
      <c r="AA1079" s="4" t="str">
        <f t="shared" si="156"/>
        <v/>
      </c>
      <c r="AB1079" s="4" t="str">
        <f t="shared" si="156"/>
        <v/>
      </c>
      <c r="AC1079" s="4" t="str">
        <f t="shared" si="156"/>
        <v/>
      </c>
      <c r="AD1079" s="4" t="str">
        <f t="shared" si="156"/>
        <v/>
      </c>
      <c r="AE1079" s="4" t="str">
        <f t="shared" si="156"/>
        <v/>
      </c>
      <c r="AF1079" s="4" t="str">
        <f t="shared" si="156"/>
        <v/>
      </c>
      <c r="AG1079" s="4" t="str">
        <f t="shared" si="156"/>
        <v/>
      </c>
    </row>
    <row r="1080" spans="1:33">
      <c r="A1080" s="6">
        <f t="shared" si="153"/>
        <v>1073</v>
      </c>
      <c r="B1080" s="36">
        <f>TABLE!E1074</f>
        <v>0</v>
      </c>
      <c r="C1080" s="36">
        <f>TABLE!F1074</f>
        <v>0</v>
      </c>
      <c r="D1080" s="155">
        <f>TABLE!S1074</f>
        <v>0</v>
      </c>
      <c r="E1080" s="176" t="e">
        <f>INDEX(기업의이해[description],MATCH(B1080,기업의이해[name],0))</f>
        <v>#N/A</v>
      </c>
      <c r="F1080" s="179">
        <f>+TABLE!U1074</f>
        <v>0</v>
      </c>
      <c r="G1080" s="177" t="str">
        <f>TEXT(TABLE!R1074,"0000-00-00")</f>
        <v>0000-00-00</v>
      </c>
      <c r="H1080" s="59">
        <f>+TABLE!J1074</f>
        <v>0</v>
      </c>
      <c r="I1080" s="59">
        <f>+TABLE!K1074</f>
        <v>0</v>
      </c>
      <c r="J1080" s="59">
        <f>+TABLE!M1074</f>
        <v>0</v>
      </c>
      <c r="K1080" s="156">
        <f>+TABLE!P1074</f>
        <v>0</v>
      </c>
      <c r="L1080" s="156">
        <f>+TABLE!Q1074</f>
        <v>0</v>
      </c>
      <c r="M1080" s="138" t="str">
        <f>IFERROR(IF(MATCH($C1080,'1. 개요'!$C$68:$C$78,0)&gt;0,"O"),"X")</f>
        <v>X</v>
      </c>
      <c r="N1080" s="8" t="str">
        <f t="shared" si="149"/>
        <v>X</v>
      </c>
      <c r="O1080" s="2" t="str" cm="1">
        <f t="array" ref="O1080">IF($O$7="N/A",$N1080,INDEX($P1080:$S1080,$O$2))</f>
        <v>X</v>
      </c>
      <c r="P1080" s="38"/>
      <c r="Q1080" s="1" t="str">
        <f t="shared" si="150"/>
        <v>O</v>
      </c>
      <c r="R1080" s="38"/>
      <c r="S1080" s="38"/>
      <c r="T1080" s="8" t="str">
        <f t="shared" si="148"/>
        <v>O</v>
      </c>
      <c r="U1080" s="8" t="e">
        <f t="shared" si="151"/>
        <v>#VALUE!</v>
      </c>
      <c r="V1080" s="8" t="e">
        <f t="shared" si="152"/>
        <v>#VALUE!</v>
      </c>
      <c r="X1080" s="4" t="str">
        <f t="shared" si="154"/>
        <v/>
      </c>
      <c r="Y1080" s="4" t="str">
        <f t="shared" si="156"/>
        <v/>
      </c>
      <c r="Z1080" s="4" t="str">
        <f t="shared" si="156"/>
        <v/>
      </c>
      <c r="AA1080" s="4" t="str">
        <f t="shared" si="156"/>
        <v/>
      </c>
      <c r="AB1080" s="4" t="str">
        <f t="shared" si="156"/>
        <v/>
      </c>
      <c r="AC1080" s="4" t="str">
        <f t="shared" si="156"/>
        <v/>
      </c>
      <c r="AD1080" s="4" t="str">
        <f t="shared" si="156"/>
        <v/>
      </c>
      <c r="AE1080" s="4" t="str">
        <f t="shared" si="156"/>
        <v/>
      </c>
      <c r="AF1080" s="4" t="str">
        <f t="shared" si="156"/>
        <v/>
      </c>
      <c r="AG1080" s="4" t="str">
        <f t="shared" si="156"/>
        <v/>
      </c>
    </row>
    <row r="1081" spans="1:33">
      <c r="A1081" s="6">
        <f t="shared" si="153"/>
        <v>1074</v>
      </c>
      <c r="B1081" s="36">
        <f>TABLE!E1075</f>
        <v>0</v>
      </c>
      <c r="C1081" s="36">
        <f>TABLE!F1075</f>
        <v>0</v>
      </c>
      <c r="D1081" s="155">
        <f>TABLE!S1075</f>
        <v>0</v>
      </c>
      <c r="E1081" s="176" t="e">
        <f>INDEX(기업의이해[description],MATCH(B1081,기업의이해[name],0))</f>
        <v>#N/A</v>
      </c>
      <c r="F1081" s="179">
        <f>+TABLE!U1075</f>
        <v>0</v>
      </c>
      <c r="G1081" s="177" t="str">
        <f>TEXT(TABLE!R1075,"0000-00-00")</f>
        <v>0000-00-00</v>
      </c>
      <c r="H1081" s="59">
        <f>+TABLE!J1075</f>
        <v>0</v>
      </c>
      <c r="I1081" s="59">
        <f>+TABLE!K1075</f>
        <v>0</v>
      </c>
      <c r="J1081" s="59">
        <f>+TABLE!M1075</f>
        <v>0</v>
      </c>
      <c r="K1081" s="156">
        <f>+TABLE!P1075</f>
        <v>0</v>
      </c>
      <c r="L1081" s="156">
        <f>+TABLE!Q1075</f>
        <v>0</v>
      </c>
      <c r="M1081" s="138" t="str">
        <f>IFERROR(IF(MATCH($C1081,'1. 개요'!$C$68:$C$78,0)&gt;0,"O"),"X")</f>
        <v>X</v>
      </c>
      <c r="N1081" s="8" t="str">
        <f t="shared" si="149"/>
        <v>X</v>
      </c>
      <c r="O1081" s="2" t="str" cm="1">
        <f t="array" ref="O1081">IF($O$7="N/A",$N1081,INDEX($P1081:$S1081,$O$2))</f>
        <v>X</v>
      </c>
      <c r="P1081" s="38"/>
      <c r="Q1081" s="1" t="str">
        <f t="shared" si="150"/>
        <v>O</v>
      </c>
      <c r="R1081" s="38"/>
      <c r="S1081" s="38"/>
      <c r="T1081" s="8" t="str">
        <f t="shared" si="148"/>
        <v>O</v>
      </c>
      <c r="U1081" s="8" t="e">
        <f t="shared" si="151"/>
        <v>#VALUE!</v>
      </c>
      <c r="V1081" s="8" t="e">
        <f t="shared" si="152"/>
        <v>#VALUE!</v>
      </c>
      <c r="X1081" s="4" t="str">
        <f t="shared" si="154"/>
        <v/>
      </c>
      <c r="Y1081" s="4" t="str">
        <f t="shared" si="156"/>
        <v/>
      </c>
      <c r="Z1081" s="4" t="str">
        <f t="shared" si="156"/>
        <v/>
      </c>
      <c r="AA1081" s="4" t="str">
        <f t="shared" si="156"/>
        <v/>
      </c>
      <c r="AB1081" s="4" t="str">
        <f t="shared" si="156"/>
        <v/>
      </c>
      <c r="AC1081" s="4" t="str">
        <f t="shared" si="156"/>
        <v/>
      </c>
      <c r="AD1081" s="4" t="str">
        <f t="shared" si="156"/>
        <v/>
      </c>
      <c r="AE1081" s="4" t="str">
        <f t="shared" si="156"/>
        <v/>
      </c>
      <c r="AF1081" s="4" t="str">
        <f t="shared" si="156"/>
        <v/>
      </c>
      <c r="AG1081" s="4" t="str">
        <f t="shared" si="156"/>
        <v/>
      </c>
    </row>
    <row r="1082" spans="1:33">
      <c r="A1082" s="6">
        <f t="shared" si="153"/>
        <v>1075</v>
      </c>
      <c r="B1082" s="36">
        <f>TABLE!E1076</f>
        <v>0</v>
      </c>
      <c r="C1082" s="36">
        <f>TABLE!F1076</f>
        <v>0</v>
      </c>
      <c r="D1082" s="155">
        <f>TABLE!S1076</f>
        <v>0</v>
      </c>
      <c r="E1082" s="176" t="e">
        <f>INDEX(기업의이해[description],MATCH(B1082,기업의이해[name],0))</f>
        <v>#N/A</v>
      </c>
      <c r="F1082" s="179">
        <f>+TABLE!U1076</f>
        <v>0</v>
      </c>
      <c r="G1082" s="177" t="str">
        <f>TEXT(TABLE!R1076,"0000-00-00")</f>
        <v>0000-00-00</v>
      </c>
      <c r="H1082" s="59">
        <f>+TABLE!J1076</f>
        <v>0</v>
      </c>
      <c r="I1082" s="59">
        <f>+TABLE!K1076</f>
        <v>0</v>
      </c>
      <c r="J1082" s="59">
        <f>+TABLE!M1076</f>
        <v>0</v>
      </c>
      <c r="K1082" s="156">
        <f>+TABLE!P1076</f>
        <v>0</v>
      </c>
      <c r="L1082" s="156">
        <f>+TABLE!Q1076</f>
        <v>0</v>
      </c>
      <c r="M1082" s="138" t="str">
        <f>IFERROR(IF(MATCH($C1082,'1. 개요'!$C$68:$C$78,0)&gt;0,"O"),"X")</f>
        <v>X</v>
      </c>
      <c r="N1082" s="8" t="str">
        <f t="shared" si="149"/>
        <v>X</v>
      </c>
      <c r="O1082" s="2" t="str" cm="1">
        <f t="array" ref="O1082">IF($O$7="N/A",$N1082,INDEX($P1082:$S1082,$O$2))</f>
        <v>X</v>
      </c>
      <c r="P1082" s="38"/>
      <c r="Q1082" s="1" t="str">
        <f t="shared" si="150"/>
        <v>O</v>
      </c>
      <c r="R1082" s="38"/>
      <c r="S1082" s="38"/>
      <c r="T1082" s="8" t="str">
        <f t="shared" si="148"/>
        <v>O</v>
      </c>
      <c r="U1082" s="8" t="e">
        <f t="shared" si="151"/>
        <v>#VALUE!</v>
      </c>
      <c r="V1082" s="8" t="e">
        <f t="shared" si="152"/>
        <v>#VALUE!</v>
      </c>
      <c r="X1082" s="4" t="str">
        <f t="shared" si="154"/>
        <v/>
      </c>
      <c r="Y1082" s="4" t="str">
        <f t="shared" si="156"/>
        <v/>
      </c>
      <c r="Z1082" s="4" t="str">
        <f t="shared" si="156"/>
        <v/>
      </c>
      <c r="AA1082" s="4" t="str">
        <f t="shared" si="156"/>
        <v/>
      </c>
      <c r="AB1082" s="4" t="str">
        <f t="shared" si="156"/>
        <v/>
      </c>
      <c r="AC1082" s="4" t="str">
        <f t="shared" si="156"/>
        <v/>
      </c>
      <c r="AD1082" s="4" t="str">
        <f t="shared" si="156"/>
        <v/>
      </c>
      <c r="AE1082" s="4" t="str">
        <f t="shared" si="156"/>
        <v/>
      </c>
      <c r="AF1082" s="4" t="str">
        <f t="shared" si="156"/>
        <v/>
      </c>
      <c r="AG1082" s="4" t="str">
        <f t="shared" si="156"/>
        <v/>
      </c>
    </row>
    <row r="1083" spans="1:33">
      <c r="A1083" s="6">
        <f t="shared" si="153"/>
        <v>1076</v>
      </c>
      <c r="B1083" s="36">
        <f>TABLE!E1077</f>
        <v>0</v>
      </c>
      <c r="C1083" s="36">
        <f>TABLE!F1077</f>
        <v>0</v>
      </c>
      <c r="D1083" s="155">
        <f>TABLE!S1077</f>
        <v>0</v>
      </c>
      <c r="E1083" s="176" t="e">
        <f>INDEX(기업의이해[description],MATCH(B1083,기업의이해[name],0))</f>
        <v>#N/A</v>
      </c>
      <c r="F1083" s="179">
        <f>+TABLE!U1077</f>
        <v>0</v>
      </c>
      <c r="G1083" s="177" t="str">
        <f>TEXT(TABLE!R1077,"0000-00-00")</f>
        <v>0000-00-00</v>
      </c>
      <c r="H1083" s="59">
        <f>+TABLE!J1077</f>
        <v>0</v>
      </c>
      <c r="I1083" s="59">
        <f>+TABLE!K1077</f>
        <v>0</v>
      </c>
      <c r="J1083" s="59">
        <f>+TABLE!M1077</f>
        <v>0</v>
      </c>
      <c r="K1083" s="156">
        <f>+TABLE!P1077</f>
        <v>0</v>
      </c>
      <c r="L1083" s="156">
        <f>+TABLE!Q1077</f>
        <v>0</v>
      </c>
      <c r="M1083" s="138" t="str">
        <f>IFERROR(IF(MATCH($C1083,'1. 개요'!$C$68:$C$78,0)&gt;0,"O"),"X")</f>
        <v>X</v>
      </c>
      <c r="N1083" s="8" t="str">
        <f t="shared" si="149"/>
        <v>X</v>
      </c>
      <c r="O1083" s="2" t="str" cm="1">
        <f t="array" ref="O1083">IF($O$7="N/A",$N1083,INDEX($P1083:$S1083,$O$2))</f>
        <v>X</v>
      </c>
      <c r="P1083" s="38"/>
      <c r="Q1083" s="1" t="str">
        <f t="shared" si="150"/>
        <v>O</v>
      </c>
      <c r="R1083" s="38"/>
      <c r="S1083" s="38"/>
      <c r="T1083" s="8" t="str">
        <f t="shared" si="148"/>
        <v>O</v>
      </c>
      <c r="U1083" s="8" t="e">
        <f t="shared" si="151"/>
        <v>#VALUE!</v>
      </c>
      <c r="V1083" s="8" t="e">
        <f t="shared" si="152"/>
        <v>#VALUE!</v>
      </c>
      <c r="X1083" s="4" t="str">
        <f t="shared" si="154"/>
        <v/>
      </c>
      <c r="Y1083" s="4" t="str">
        <f t="shared" si="156"/>
        <v/>
      </c>
      <c r="Z1083" s="4" t="str">
        <f t="shared" si="156"/>
        <v/>
      </c>
      <c r="AA1083" s="4" t="str">
        <f t="shared" si="156"/>
        <v/>
      </c>
      <c r="AB1083" s="4" t="str">
        <f t="shared" si="156"/>
        <v/>
      </c>
      <c r="AC1083" s="4" t="str">
        <f t="shared" si="156"/>
        <v/>
      </c>
      <c r="AD1083" s="4" t="str">
        <f t="shared" si="156"/>
        <v/>
      </c>
      <c r="AE1083" s="4" t="str">
        <f t="shared" si="156"/>
        <v/>
      </c>
      <c r="AF1083" s="4" t="str">
        <f t="shared" si="156"/>
        <v/>
      </c>
      <c r="AG1083" s="4" t="str">
        <f t="shared" si="156"/>
        <v/>
      </c>
    </row>
    <row r="1084" spans="1:33">
      <c r="A1084" s="137">
        <f t="shared" si="153"/>
        <v>1077</v>
      </c>
      <c r="B1084" s="36">
        <f>TABLE!E1078</f>
        <v>0</v>
      </c>
      <c r="C1084" s="36">
        <f>TABLE!F1078</f>
        <v>0</v>
      </c>
      <c r="D1084" s="155">
        <f>TABLE!S1078</f>
        <v>0</v>
      </c>
      <c r="E1084" s="176" t="e">
        <f>INDEX(기업의이해[description],MATCH(B1084,기업의이해[name],0))</f>
        <v>#N/A</v>
      </c>
      <c r="F1084" s="179">
        <f>+TABLE!U1078</f>
        <v>0</v>
      </c>
      <c r="G1084" s="177" t="str">
        <f>TEXT(TABLE!R1078,"0000-00-00")</f>
        <v>0000-00-00</v>
      </c>
      <c r="H1084" s="59">
        <f>+TABLE!J1078</f>
        <v>0</v>
      </c>
      <c r="I1084" s="59">
        <f>+TABLE!K1078</f>
        <v>0</v>
      </c>
      <c r="J1084" s="59">
        <f>+TABLE!M1078</f>
        <v>0</v>
      </c>
      <c r="K1084" s="156">
        <f>+TABLE!P1078</f>
        <v>0</v>
      </c>
      <c r="L1084" s="156">
        <f>+TABLE!Q1078</f>
        <v>0</v>
      </c>
      <c r="M1084" s="138" t="str">
        <f>IFERROR(IF(MATCH($C1084,'1. 개요'!$C$68:$C$78,0)&gt;0,"O"),"X")</f>
        <v>X</v>
      </c>
      <c r="N1084" s="8" t="str">
        <f t="shared" si="149"/>
        <v>X</v>
      </c>
      <c r="O1084" s="2" t="str" cm="1">
        <f t="array" ref="O1084">IF($O$7="N/A",$N1084,INDEX($P1084:$S1084,$O$2))</f>
        <v>X</v>
      </c>
      <c r="P1084" s="38" t="s">
        <v>5033</v>
      </c>
      <c r="Q1084" s="1" t="str">
        <f t="shared" si="150"/>
        <v>O</v>
      </c>
      <c r="R1084" s="38"/>
      <c r="S1084" s="38"/>
      <c r="T1084" s="8" t="str">
        <f t="shared" si="148"/>
        <v>O</v>
      </c>
      <c r="U1084" s="8" t="e">
        <f t="shared" si="151"/>
        <v>#VALUE!</v>
      </c>
      <c r="V1084" s="8" t="e">
        <f t="shared" si="152"/>
        <v>#VALUE!</v>
      </c>
      <c r="X1084" s="4" t="str">
        <f t="shared" si="154"/>
        <v/>
      </c>
      <c r="Y1084" s="4" t="str">
        <f t="shared" si="156"/>
        <v/>
      </c>
      <c r="Z1084" s="4" t="str">
        <f t="shared" si="156"/>
        <v/>
      </c>
      <c r="AA1084" s="4" t="str">
        <f t="shared" si="156"/>
        <v/>
      </c>
      <c r="AB1084" s="4" t="str">
        <f t="shared" si="156"/>
        <v/>
      </c>
      <c r="AC1084" s="4" t="str">
        <f t="shared" si="156"/>
        <v/>
      </c>
      <c r="AD1084" s="4" t="str">
        <f t="shared" si="156"/>
        <v/>
      </c>
      <c r="AE1084" s="4" t="str">
        <f t="shared" si="156"/>
        <v/>
      </c>
      <c r="AF1084" s="4" t="str">
        <f t="shared" si="156"/>
        <v/>
      </c>
      <c r="AG1084" s="4" t="str">
        <f t="shared" si="156"/>
        <v/>
      </c>
    </row>
    <row r="1085" spans="1:33">
      <c r="A1085" s="6">
        <f t="shared" si="153"/>
        <v>1078</v>
      </c>
      <c r="B1085" s="36">
        <f>TABLE!E1079</f>
        <v>0</v>
      </c>
      <c r="C1085" s="36">
        <f>TABLE!F1079</f>
        <v>0</v>
      </c>
      <c r="D1085" s="155">
        <f>TABLE!S1079</f>
        <v>0</v>
      </c>
      <c r="E1085" s="176" t="e">
        <f>INDEX(기업의이해[description],MATCH(B1085,기업의이해[name],0))</f>
        <v>#N/A</v>
      </c>
      <c r="F1085" s="179">
        <f>+TABLE!U1079</f>
        <v>0</v>
      </c>
      <c r="G1085" s="177" t="str">
        <f>TEXT(TABLE!R1079,"0000-00-00")</f>
        <v>0000-00-00</v>
      </c>
      <c r="H1085" s="59">
        <f>+TABLE!J1079</f>
        <v>0</v>
      </c>
      <c r="I1085" s="59">
        <f>+TABLE!K1079</f>
        <v>0</v>
      </c>
      <c r="J1085" s="59">
        <f>+TABLE!M1079</f>
        <v>0</v>
      </c>
      <c r="K1085" s="156">
        <f>+TABLE!P1079</f>
        <v>0</v>
      </c>
      <c r="L1085" s="156">
        <f>+TABLE!Q1079</f>
        <v>0</v>
      </c>
      <c r="M1085" s="138" t="str">
        <f>IFERROR(IF(MATCH($C1085,'1. 개요'!$C$68:$C$78,0)&gt;0,"O"),"X")</f>
        <v>X</v>
      </c>
      <c r="N1085" s="8" t="str">
        <f t="shared" si="149"/>
        <v>X</v>
      </c>
      <c r="O1085" s="2" t="str" cm="1">
        <f t="array" ref="O1085">IF($O$7="N/A",$N1085,INDEX($P1085:$S1085,$O$2))</f>
        <v>X</v>
      </c>
      <c r="P1085" s="38"/>
      <c r="Q1085" s="1" t="str">
        <f t="shared" si="150"/>
        <v>O</v>
      </c>
      <c r="R1085" s="38"/>
      <c r="S1085" s="38"/>
      <c r="T1085" s="8" t="str">
        <f t="shared" si="148"/>
        <v>O</v>
      </c>
      <c r="U1085" s="8" t="e">
        <f t="shared" si="151"/>
        <v>#VALUE!</v>
      </c>
      <c r="V1085" s="8" t="e">
        <f t="shared" si="152"/>
        <v>#VALUE!</v>
      </c>
      <c r="X1085" s="4" t="str">
        <f t="shared" si="154"/>
        <v/>
      </c>
      <c r="Y1085" s="4" t="str">
        <f t="shared" si="156"/>
        <v/>
      </c>
      <c r="Z1085" s="4" t="str">
        <f t="shared" si="156"/>
        <v/>
      </c>
      <c r="AA1085" s="4" t="str">
        <f t="shared" si="156"/>
        <v/>
      </c>
      <c r="AB1085" s="4" t="str">
        <f t="shared" si="156"/>
        <v/>
      </c>
      <c r="AC1085" s="4" t="str">
        <f t="shared" si="156"/>
        <v/>
      </c>
      <c r="AD1085" s="4" t="str">
        <f t="shared" si="156"/>
        <v/>
      </c>
      <c r="AE1085" s="4" t="str">
        <f t="shared" si="156"/>
        <v/>
      </c>
      <c r="AF1085" s="4" t="str">
        <f t="shared" si="156"/>
        <v/>
      </c>
      <c r="AG1085" s="4" t="str">
        <f t="shared" si="156"/>
        <v/>
      </c>
    </row>
    <row r="1086" spans="1:33">
      <c r="A1086" s="6">
        <f t="shared" si="153"/>
        <v>1079</v>
      </c>
      <c r="B1086" s="36">
        <f>TABLE!E1080</f>
        <v>0</v>
      </c>
      <c r="C1086" s="36">
        <f>TABLE!F1080</f>
        <v>0</v>
      </c>
      <c r="D1086" s="155">
        <f>TABLE!S1080</f>
        <v>0</v>
      </c>
      <c r="E1086" s="176" t="e">
        <f>INDEX(기업의이해[description],MATCH(B1086,기업의이해[name],0))</f>
        <v>#N/A</v>
      </c>
      <c r="F1086" s="179">
        <f>+TABLE!U1080</f>
        <v>0</v>
      </c>
      <c r="G1086" s="177" t="str">
        <f>TEXT(TABLE!R1080,"0000-00-00")</f>
        <v>0000-00-00</v>
      </c>
      <c r="H1086" s="59">
        <f>+TABLE!J1080</f>
        <v>0</v>
      </c>
      <c r="I1086" s="59">
        <f>+TABLE!K1080</f>
        <v>0</v>
      </c>
      <c r="J1086" s="59">
        <f>+TABLE!M1080</f>
        <v>0</v>
      </c>
      <c r="K1086" s="156">
        <f>+TABLE!P1080</f>
        <v>0</v>
      </c>
      <c r="L1086" s="156">
        <f>+TABLE!Q1080</f>
        <v>0</v>
      </c>
      <c r="M1086" s="138" t="str">
        <f>IFERROR(IF(MATCH($C1086,'1. 개요'!$C$68:$C$78,0)&gt;0,"O"),"X")</f>
        <v>X</v>
      </c>
      <c r="N1086" s="8" t="str">
        <f t="shared" si="149"/>
        <v>X</v>
      </c>
      <c r="O1086" s="2" t="str" cm="1">
        <f t="array" ref="O1086">IF($O$7="N/A",$N1086,INDEX($P1086:$S1086,$O$2))</f>
        <v>X</v>
      </c>
      <c r="P1086" s="38"/>
      <c r="Q1086" s="1" t="str">
        <f t="shared" si="150"/>
        <v>O</v>
      </c>
      <c r="R1086" s="38"/>
      <c r="S1086" s="38"/>
      <c r="T1086" s="8" t="str">
        <f t="shared" si="148"/>
        <v>O</v>
      </c>
      <c r="U1086" s="8" t="e">
        <f t="shared" si="151"/>
        <v>#VALUE!</v>
      </c>
      <c r="V1086" s="8" t="e">
        <f t="shared" si="152"/>
        <v>#VALUE!</v>
      </c>
      <c r="X1086" s="4" t="str">
        <f t="shared" si="154"/>
        <v/>
      </c>
      <c r="Y1086" s="4" t="str">
        <f t="shared" si="156"/>
        <v/>
      </c>
      <c r="Z1086" s="4" t="str">
        <f t="shared" si="156"/>
        <v/>
      </c>
      <c r="AA1086" s="4" t="str">
        <f t="shared" si="156"/>
        <v/>
      </c>
      <c r="AB1086" s="4" t="str">
        <f t="shared" si="156"/>
        <v/>
      </c>
      <c r="AC1086" s="4" t="str">
        <f t="shared" si="156"/>
        <v/>
      </c>
      <c r="AD1086" s="4" t="str">
        <f t="shared" si="156"/>
        <v/>
      </c>
      <c r="AE1086" s="4" t="str">
        <f t="shared" si="156"/>
        <v/>
      </c>
      <c r="AF1086" s="4" t="str">
        <f t="shared" si="156"/>
        <v/>
      </c>
      <c r="AG1086" s="4" t="str">
        <f t="shared" si="156"/>
        <v/>
      </c>
    </row>
    <row r="1087" spans="1:33">
      <c r="A1087" s="6">
        <f t="shared" si="153"/>
        <v>1080</v>
      </c>
      <c r="B1087" s="36">
        <f>TABLE!E1081</f>
        <v>0</v>
      </c>
      <c r="C1087" s="36">
        <f>TABLE!F1081</f>
        <v>0</v>
      </c>
      <c r="D1087" s="155">
        <f>TABLE!S1081</f>
        <v>0</v>
      </c>
      <c r="E1087" s="176" t="e">
        <f>INDEX(기업의이해[description],MATCH(B1087,기업의이해[name],0))</f>
        <v>#N/A</v>
      </c>
      <c r="F1087" s="179">
        <f>+TABLE!U1081</f>
        <v>0</v>
      </c>
      <c r="G1087" s="177" t="str">
        <f>TEXT(TABLE!R1081,"0000-00-00")</f>
        <v>0000-00-00</v>
      </c>
      <c r="H1087" s="59">
        <f>+TABLE!J1081</f>
        <v>0</v>
      </c>
      <c r="I1087" s="59">
        <f>+TABLE!K1081</f>
        <v>0</v>
      </c>
      <c r="J1087" s="59">
        <f>+TABLE!M1081</f>
        <v>0</v>
      </c>
      <c r="K1087" s="156">
        <f>+TABLE!P1081</f>
        <v>0</v>
      </c>
      <c r="L1087" s="156">
        <f>+TABLE!Q1081</f>
        <v>0</v>
      </c>
      <c r="M1087" s="138" t="str">
        <f>IFERROR(IF(MATCH($C1087,'1. 개요'!$C$68:$C$78,0)&gt;0,"O"),"X")</f>
        <v>X</v>
      </c>
      <c r="N1087" s="8" t="str">
        <f t="shared" si="149"/>
        <v>X</v>
      </c>
      <c r="O1087" s="2" t="str" cm="1">
        <f t="array" ref="O1087">IF($O$7="N/A",$N1087,INDEX($P1087:$S1087,$O$2))</f>
        <v>X</v>
      </c>
      <c r="P1087" s="38"/>
      <c r="Q1087" s="1" t="str">
        <f t="shared" si="150"/>
        <v>O</v>
      </c>
      <c r="R1087" s="38"/>
      <c r="S1087" s="38"/>
      <c r="T1087" s="8" t="str">
        <f t="shared" si="148"/>
        <v>O</v>
      </c>
      <c r="U1087" s="8" t="e">
        <f t="shared" si="151"/>
        <v>#VALUE!</v>
      </c>
      <c r="V1087" s="8" t="e">
        <f t="shared" si="152"/>
        <v>#VALUE!</v>
      </c>
      <c r="X1087" s="4" t="str">
        <f t="shared" si="154"/>
        <v/>
      </c>
      <c r="Y1087" s="4" t="str">
        <f t="shared" si="156"/>
        <v/>
      </c>
      <c r="Z1087" s="4" t="str">
        <f t="shared" si="156"/>
        <v/>
      </c>
      <c r="AA1087" s="4" t="str">
        <f t="shared" si="156"/>
        <v/>
      </c>
      <c r="AB1087" s="4" t="str">
        <f t="shared" si="156"/>
        <v/>
      </c>
      <c r="AC1087" s="4" t="str">
        <f t="shared" si="156"/>
        <v/>
      </c>
      <c r="AD1087" s="4" t="str">
        <f t="shared" si="156"/>
        <v/>
      </c>
      <c r="AE1087" s="4" t="str">
        <f t="shared" si="156"/>
        <v/>
      </c>
      <c r="AF1087" s="4" t="str">
        <f t="shared" si="156"/>
        <v/>
      </c>
      <c r="AG1087" s="4" t="str">
        <f t="shared" si="156"/>
        <v/>
      </c>
    </row>
    <row r="1088" spans="1:33">
      <c r="A1088" s="6">
        <f t="shared" si="153"/>
        <v>1081</v>
      </c>
      <c r="B1088" s="36">
        <f>TABLE!E1082</f>
        <v>0</v>
      </c>
      <c r="C1088" s="36">
        <f>TABLE!F1082</f>
        <v>0</v>
      </c>
      <c r="D1088" s="155">
        <f>TABLE!S1082</f>
        <v>0</v>
      </c>
      <c r="E1088" s="176" t="e">
        <f>INDEX(기업의이해[description],MATCH(B1088,기업의이해[name],0))</f>
        <v>#N/A</v>
      </c>
      <c r="F1088" s="179">
        <f>+TABLE!U1082</f>
        <v>0</v>
      </c>
      <c r="G1088" s="177" t="str">
        <f>TEXT(TABLE!R1082,"0000-00-00")</f>
        <v>0000-00-00</v>
      </c>
      <c r="H1088" s="59">
        <f>+TABLE!J1082</f>
        <v>0</v>
      </c>
      <c r="I1088" s="59">
        <f>+TABLE!K1082</f>
        <v>0</v>
      </c>
      <c r="J1088" s="59">
        <f>+TABLE!M1082</f>
        <v>0</v>
      </c>
      <c r="K1088" s="156">
        <f>+TABLE!P1082</f>
        <v>0</v>
      </c>
      <c r="L1088" s="156">
        <f>+TABLE!Q1082</f>
        <v>0</v>
      </c>
      <c r="M1088" s="138" t="str">
        <f>IFERROR(IF(MATCH($C1088,'1. 개요'!$C$68:$C$78,0)&gt;0,"O"),"X")</f>
        <v>X</v>
      </c>
      <c r="N1088" s="8" t="str">
        <f t="shared" si="149"/>
        <v>X</v>
      </c>
      <c r="O1088" s="2" t="str" cm="1">
        <f t="array" ref="O1088">IF($O$7="N/A",$N1088,INDEX($P1088:$S1088,$O$2))</f>
        <v>X</v>
      </c>
      <c r="P1088" s="38"/>
      <c r="Q1088" s="1" t="str">
        <f t="shared" si="150"/>
        <v>O</v>
      </c>
      <c r="R1088" s="38"/>
      <c r="S1088" s="38"/>
      <c r="T1088" s="8" t="str">
        <f t="shared" si="148"/>
        <v>O</v>
      </c>
      <c r="U1088" s="8" t="e">
        <f t="shared" si="151"/>
        <v>#VALUE!</v>
      </c>
      <c r="V1088" s="8" t="e">
        <f t="shared" si="152"/>
        <v>#VALUE!</v>
      </c>
      <c r="X1088" s="4" t="str">
        <f t="shared" si="154"/>
        <v/>
      </c>
      <c r="Y1088" s="4" t="str">
        <f t="shared" si="156"/>
        <v/>
      </c>
      <c r="Z1088" s="4" t="str">
        <f t="shared" si="156"/>
        <v/>
      </c>
      <c r="AA1088" s="4" t="str">
        <f t="shared" si="156"/>
        <v/>
      </c>
      <c r="AB1088" s="4" t="str">
        <f t="shared" si="156"/>
        <v/>
      </c>
      <c r="AC1088" s="4" t="str">
        <f t="shared" si="156"/>
        <v/>
      </c>
      <c r="AD1088" s="4" t="str">
        <f t="shared" si="156"/>
        <v/>
      </c>
      <c r="AE1088" s="4" t="str">
        <f t="shared" si="156"/>
        <v/>
      </c>
      <c r="AF1088" s="4" t="str">
        <f t="shared" si="156"/>
        <v/>
      </c>
      <c r="AG1088" s="4" t="str">
        <f t="shared" si="156"/>
        <v/>
      </c>
    </row>
    <row r="1089" spans="1:33">
      <c r="A1089" s="6">
        <f t="shared" si="153"/>
        <v>1082</v>
      </c>
      <c r="B1089" s="36">
        <f>TABLE!E1083</f>
        <v>0</v>
      </c>
      <c r="C1089" s="36">
        <f>TABLE!F1083</f>
        <v>0</v>
      </c>
      <c r="D1089" s="155">
        <f>TABLE!S1083</f>
        <v>0</v>
      </c>
      <c r="E1089" s="176" t="e">
        <f>INDEX(기업의이해[description],MATCH(B1089,기업의이해[name],0))</f>
        <v>#N/A</v>
      </c>
      <c r="F1089" s="179">
        <f>+TABLE!U1083</f>
        <v>0</v>
      </c>
      <c r="G1089" s="177" t="str">
        <f>TEXT(TABLE!R1083,"0000-00-00")</f>
        <v>0000-00-00</v>
      </c>
      <c r="H1089" s="59">
        <f>+TABLE!J1083</f>
        <v>0</v>
      </c>
      <c r="I1089" s="59">
        <f>+TABLE!K1083</f>
        <v>0</v>
      </c>
      <c r="J1089" s="59">
        <f>+TABLE!M1083</f>
        <v>0</v>
      </c>
      <c r="K1089" s="156">
        <f>+TABLE!P1083</f>
        <v>0</v>
      </c>
      <c r="L1089" s="156">
        <f>+TABLE!Q1083</f>
        <v>0</v>
      </c>
      <c r="M1089" s="138" t="str">
        <f>IFERROR(IF(MATCH($C1089,'1. 개요'!$C$68:$C$78,0)&gt;0,"O"),"X")</f>
        <v>X</v>
      </c>
      <c r="N1089" s="8" t="str">
        <f t="shared" si="149"/>
        <v>X</v>
      </c>
      <c r="O1089" s="2" t="str" cm="1">
        <f t="array" ref="O1089">IF($O$7="N/A",$N1089,INDEX($P1089:$S1089,$O$2))</f>
        <v>X</v>
      </c>
      <c r="P1089" s="38"/>
      <c r="Q1089" s="1" t="str">
        <f t="shared" si="150"/>
        <v>O</v>
      </c>
      <c r="R1089" s="38"/>
      <c r="S1089" s="38"/>
      <c r="T1089" s="8" t="str">
        <f t="shared" si="148"/>
        <v>O</v>
      </c>
      <c r="U1089" s="8" t="e">
        <f t="shared" si="151"/>
        <v>#VALUE!</v>
      </c>
      <c r="V1089" s="8" t="e">
        <f t="shared" si="152"/>
        <v>#VALUE!</v>
      </c>
      <c r="X1089" s="4" t="str">
        <f t="shared" si="154"/>
        <v/>
      </c>
      <c r="Y1089" s="4" t="str">
        <f t="shared" si="156"/>
        <v/>
      </c>
      <c r="Z1089" s="4" t="str">
        <f t="shared" si="156"/>
        <v/>
      </c>
      <c r="AA1089" s="4" t="str">
        <f t="shared" si="156"/>
        <v/>
      </c>
      <c r="AB1089" s="4" t="str">
        <f t="shared" si="156"/>
        <v/>
      </c>
      <c r="AC1089" s="4" t="str">
        <f t="shared" si="156"/>
        <v/>
      </c>
      <c r="AD1089" s="4" t="str">
        <f t="shared" si="156"/>
        <v/>
      </c>
      <c r="AE1089" s="4" t="str">
        <f t="shared" si="156"/>
        <v/>
      </c>
      <c r="AF1089" s="4" t="str">
        <f t="shared" si="156"/>
        <v/>
      </c>
      <c r="AG1089" s="4" t="str">
        <f t="shared" si="156"/>
        <v/>
      </c>
    </row>
    <row r="1090" spans="1:33">
      <c r="A1090" s="137">
        <f t="shared" si="153"/>
        <v>1083</v>
      </c>
      <c r="B1090" s="36">
        <f>TABLE!E1084</f>
        <v>0</v>
      </c>
      <c r="C1090" s="36">
        <f>TABLE!F1084</f>
        <v>0</v>
      </c>
      <c r="D1090" s="155">
        <f>TABLE!S1084</f>
        <v>0</v>
      </c>
      <c r="E1090" s="176" t="e">
        <f>INDEX(기업의이해[description],MATCH(B1090,기업의이해[name],0))</f>
        <v>#N/A</v>
      </c>
      <c r="F1090" s="179">
        <f>+TABLE!U1084</f>
        <v>0</v>
      </c>
      <c r="G1090" s="177" t="str">
        <f>TEXT(TABLE!R1084,"0000-00-00")</f>
        <v>0000-00-00</v>
      </c>
      <c r="H1090" s="59">
        <f>+TABLE!J1084</f>
        <v>0</v>
      </c>
      <c r="I1090" s="59">
        <f>+TABLE!K1084</f>
        <v>0</v>
      </c>
      <c r="J1090" s="59">
        <f>+TABLE!M1084</f>
        <v>0</v>
      </c>
      <c r="K1090" s="156">
        <f>+TABLE!P1084</f>
        <v>0</v>
      </c>
      <c r="L1090" s="156">
        <f>+TABLE!Q1084</f>
        <v>0</v>
      </c>
      <c r="M1090" s="138" t="str">
        <f>IFERROR(IF(MATCH($C1090,'1. 개요'!$C$68:$C$78,0)&gt;0,"O"),"X")</f>
        <v>X</v>
      </c>
      <c r="N1090" s="8" t="str">
        <f t="shared" si="149"/>
        <v>X</v>
      </c>
      <c r="O1090" s="2" t="str" cm="1">
        <f t="array" ref="O1090">IF($O$7="N/A",$N1090,INDEX($P1090:$S1090,$O$2))</f>
        <v>X</v>
      </c>
      <c r="P1090" s="38"/>
      <c r="Q1090" s="1" t="str">
        <f t="shared" si="150"/>
        <v>O</v>
      </c>
      <c r="R1090" s="38"/>
      <c r="S1090" s="38"/>
      <c r="T1090" s="8" t="str">
        <f t="shared" si="148"/>
        <v>O</v>
      </c>
      <c r="U1090" s="8" t="e">
        <f t="shared" si="151"/>
        <v>#VALUE!</v>
      </c>
      <c r="V1090" s="8" t="e">
        <f t="shared" si="152"/>
        <v>#VALUE!</v>
      </c>
      <c r="X1090" s="4" t="str">
        <f t="shared" si="154"/>
        <v/>
      </c>
      <c r="Y1090" s="4" t="str">
        <f t="shared" si="156"/>
        <v/>
      </c>
      <c r="Z1090" s="4" t="str">
        <f t="shared" si="156"/>
        <v/>
      </c>
      <c r="AA1090" s="4" t="str">
        <f t="shared" si="156"/>
        <v/>
      </c>
      <c r="AB1090" s="4" t="str">
        <f t="shared" si="156"/>
        <v/>
      </c>
      <c r="AC1090" s="4" t="str">
        <f t="shared" si="156"/>
        <v/>
      </c>
      <c r="AD1090" s="4" t="str">
        <f t="shared" si="156"/>
        <v/>
      </c>
      <c r="AE1090" s="4" t="str">
        <f t="shared" si="156"/>
        <v/>
      </c>
      <c r="AF1090" s="4" t="str">
        <f t="shared" si="156"/>
        <v/>
      </c>
      <c r="AG1090" s="4" t="str">
        <f t="shared" si="156"/>
        <v/>
      </c>
    </row>
    <row r="1091" spans="1:33">
      <c r="A1091" s="137">
        <f t="shared" si="153"/>
        <v>1084</v>
      </c>
      <c r="B1091" s="36">
        <f>TABLE!E1085</f>
        <v>0</v>
      </c>
      <c r="C1091" s="36">
        <f>TABLE!F1085</f>
        <v>0</v>
      </c>
      <c r="D1091" s="155">
        <f>TABLE!S1085</f>
        <v>0</v>
      </c>
      <c r="E1091" s="176" t="e">
        <f>INDEX(기업의이해[description],MATCH(B1091,기업의이해[name],0))</f>
        <v>#N/A</v>
      </c>
      <c r="F1091" s="179">
        <f>+TABLE!U1085</f>
        <v>0</v>
      </c>
      <c r="G1091" s="177" t="str">
        <f>TEXT(TABLE!R1085,"0000-00-00")</f>
        <v>0000-00-00</v>
      </c>
      <c r="H1091" s="59">
        <f>+TABLE!J1085</f>
        <v>0</v>
      </c>
      <c r="I1091" s="59">
        <f>+TABLE!K1085</f>
        <v>0</v>
      </c>
      <c r="J1091" s="59">
        <f>+TABLE!M1085</f>
        <v>0</v>
      </c>
      <c r="K1091" s="156">
        <f>+TABLE!P1085</f>
        <v>0</v>
      </c>
      <c r="L1091" s="156">
        <f>+TABLE!Q1085</f>
        <v>0</v>
      </c>
      <c r="M1091" s="138" t="str">
        <f>IFERROR(IF(MATCH($C1091,'1. 개요'!$C$68:$C$78,0)&gt;0,"O"),"X")</f>
        <v>X</v>
      </c>
      <c r="N1091" s="8" t="str">
        <f t="shared" si="149"/>
        <v>X</v>
      </c>
      <c r="O1091" s="2" t="str" cm="1">
        <f t="array" ref="O1091">IF($O$7="N/A",$N1091,INDEX($P1091:$S1091,$O$2))</f>
        <v>X</v>
      </c>
      <c r="P1091" s="38"/>
      <c r="Q1091" s="1" t="str">
        <f t="shared" si="150"/>
        <v>O</v>
      </c>
      <c r="R1091" s="38"/>
      <c r="S1091" s="38"/>
      <c r="T1091" s="8" t="str">
        <f t="shared" si="148"/>
        <v>O</v>
      </c>
      <c r="U1091" s="8" t="e">
        <f t="shared" si="151"/>
        <v>#VALUE!</v>
      </c>
      <c r="V1091" s="8" t="e">
        <f t="shared" si="152"/>
        <v>#VALUE!</v>
      </c>
      <c r="X1091" s="4" t="str">
        <f t="shared" si="154"/>
        <v/>
      </c>
      <c r="Y1091" s="4" t="str">
        <f t="shared" si="156"/>
        <v/>
      </c>
      <c r="Z1091" s="4" t="str">
        <f t="shared" si="156"/>
        <v/>
      </c>
      <c r="AA1091" s="4" t="str">
        <f t="shared" si="156"/>
        <v/>
      </c>
      <c r="AB1091" s="4" t="str">
        <f t="shared" si="156"/>
        <v/>
      </c>
      <c r="AC1091" s="4" t="str">
        <f t="shared" si="156"/>
        <v/>
      </c>
      <c r="AD1091" s="4" t="str">
        <f t="shared" si="156"/>
        <v/>
      </c>
      <c r="AE1091" s="4" t="str">
        <f t="shared" si="156"/>
        <v/>
      </c>
      <c r="AF1091" s="4" t="str">
        <f t="shared" si="156"/>
        <v/>
      </c>
      <c r="AG1091" s="4" t="str">
        <f t="shared" si="156"/>
        <v/>
      </c>
    </row>
    <row r="1092" spans="1:33">
      <c r="A1092" s="6">
        <f t="shared" si="153"/>
        <v>1085</v>
      </c>
      <c r="B1092" s="36">
        <f>TABLE!E1086</f>
        <v>0</v>
      </c>
      <c r="C1092" s="36">
        <f>TABLE!F1086</f>
        <v>0</v>
      </c>
      <c r="D1092" s="155">
        <f>TABLE!S1086</f>
        <v>0</v>
      </c>
      <c r="E1092" s="176" t="e">
        <f>INDEX(기업의이해[description],MATCH(B1092,기업의이해[name],0))</f>
        <v>#N/A</v>
      </c>
      <c r="F1092" s="179">
        <f>+TABLE!U1086</f>
        <v>0</v>
      </c>
      <c r="G1092" s="177" t="str">
        <f>TEXT(TABLE!R1086,"0000-00-00")</f>
        <v>0000-00-00</v>
      </c>
      <c r="H1092" s="59">
        <f>+TABLE!J1086</f>
        <v>0</v>
      </c>
      <c r="I1092" s="59">
        <f>+TABLE!K1086</f>
        <v>0</v>
      </c>
      <c r="J1092" s="59">
        <f>+TABLE!M1086</f>
        <v>0</v>
      </c>
      <c r="K1092" s="156">
        <f>+TABLE!P1086</f>
        <v>0</v>
      </c>
      <c r="L1092" s="156">
        <f>+TABLE!Q1086</f>
        <v>0</v>
      </c>
      <c r="M1092" s="138" t="str">
        <f>IFERROR(IF(MATCH($C1092,'1. 개요'!$C$68:$C$78,0)&gt;0,"O"),"X")</f>
        <v>X</v>
      </c>
      <c r="N1092" s="8" t="str">
        <f t="shared" si="149"/>
        <v>X</v>
      </c>
      <c r="O1092" s="2" t="str" cm="1">
        <f t="array" ref="O1092">IF($O$7="N/A",$N1092,INDEX($P1092:$S1092,$O$2))</f>
        <v>X</v>
      </c>
      <c r="P1092" s="38"/>
      <c r="Q1092" s="1" t="str">
        <f t="shared" si="150"/>
        <v>O</v>
      </c>
      <c r="R1092" s="38"/>
      <c r="S1092" s="38"/>
      <c r="T1092" s="8" t="str">
        <f t="shared" si="148"/>
        <v>O</v>
      </c>
      <c r="U1092" s="8" t="e">
        <f t="shared" si="151"/>
        <v>#VALUE!</v>
      </c>
      <c r="V1092" s="8" t="e">
        <f t="shared" si="152"/>
        <v>#VALUE!</v>
      </c>
      <c r="X1092" s="4" t="str">
        <f t="shared" si="154"/>
        <v/>
      </c>
      <c r="Y1092" s="4" t="str">
        <f t="shared" si="156"/>
        <v/>
      </c>
      <c r="Z1092" s="4" t="str">
        <f t="shared" si="156"/>
        <v/>
      </c>
      <c r="AA1092" s="4" t="str">
        <f t="shared" si="156"/>
        <v/>
      </c>
      <c r="AB1092" s="4" t="str">
        <f t="shared" si="156"/>
        <v/>
      </c>
      <c r="AC1092" s="4" t="str">
        <f t="shared" si="156"/>
        <v/>
      </c>
      <c r="AD1092" s="4" t="str">
        <f t="shared" si="156"/>
        <v/>
      </c>
      <c r="AE1092" s="4" t="str">
        <f t="shared" si="156"/>
        <v/>
      </c>
      <c r="AF1092" s="4" t="str">
        <f t="shared" si="156"/>
        <v/>
      </c>
      <c r="AG1092" s="4" t="str">
        <f t="shared" si="156"/>
        <v/>
      </c>
    </row>
    <row r="1093" spans="1:33">
      <c r="A1093" s="6">
        <f t="shared" si="153"/>
        <v>1086</v>
      </c>
      <c r="B1093" s="36">
        <f>TABLE!E1087</f>
        <v>0</v>
      </c>
      <c r="C1093" s="36">
        <f>TABLE!F1087</f>
        <v>0</v>
      </c>
      <c r="D1093" s="155">
        <f>TABLE!S1087</f>
        <v>0</v>
      </c>
      <c r="E1093" s="176" t="e">
        <f>INDEX(기업의이해[description],MATCH(B1093,기업의이해[name],0))</f>
        <v>#N/A</v>
      </c>
      <c r="F1093" s="179">
        <f>+TABLE!U1087</f>
        <v>0</v>
      </c>
      <c r="G1093" s="177" t="str">
        <f>TEXT(TABLE!R1087,"0000-00-00")</f>
        <v>0000-00-00</v>
      </c>
      <c r="H1093" s="59">
        <f>+TABLE!J1087</f>
        <v>0</v>
      </c>
      <c r="I1093" s="59">
        <f>+TABLE!K1087</f>
        <v>0</v>
      </c>
      <c r="J1093" s="59">
        <f>+TABLE!M1087</f>
        <v>0</v>
      </c>
      <c r="K1093" s="156">
        <f>+TABLE!P1087</f>
        <v>0</v>
      </c>
      <c r="L1093" s="156">
        <f>+TABLE!Q1087</f>
        <v>0</v>
      </c>
      <c r="M1093" s="138" t="str">
        <f>IFERROR(IF(MATCH($C1093,'1. 개요'!$C$68:$C$78,0)&gt;0,"O"),"X")</f>
        <v>X</v>
      </c>
      <c r="N1093" s="8" t="str">
        <f t="shared" si="149"/>
        <v>X</v>
      </c>
      <c r="O1093" s="2" t="str" cm="1">
        <f t="array" ref="O1093">IF($O$7="N/A",$N1093,INDEX($P1093:$S1093,$O$2))</f>
        <v>X</v>
      </c>
      <c r="P1093" s="38"/>
      <c r="Q1093" s="1" t="str">
        <f t="shared" si="150"/>
        <v>O</v>
      </c>
      <c r="R1093" s="38"/>
      <c r="S1093" s="38"/>
      <c r="T1093" s="8" t="str">
        <f t="shared" si="148"/>
        <v>O</v>
      </c>
      <c r="U1093" s="8" t="e">
        <f t="shared" si="151"/>
        <v>#VALUE!</v>
      </c>
      <c r="V1093" s="8" t="e">
        <f t="shared" si="152"/>
        <v>#VALUE!</v>
      </c>
      <c r="X1093" s="4" t="str">
        <f t="shared" si="154"/>
        <v/>
      </c>
      <c r="Y1093" s="4" t="str">
        <f t="shared" si="156"/>
        <v/>
      </c>
      <c r="Z1093" s="4" t="str">
        <f t="shared" si="156"/>
        <v/>
      </c>
      <c r="AA1093" s="4" t="str">
        <f t="shared" si="156"/>
        <v/>
      </c>
      <c r="AB1093" s="4" t="str">
        <f t="shared" si="156"/>
        <v/>
      </c>
      <c r="AC1093" s="4" t="str">
        <f t="shared" ref="Y1093:AG1121" si="157">IF(AC$7="N/A", "", COUNTIF($D1093:$E1093, "*" &amp; AC$7 &amp; "*"))</f>
        <v/>
      </c>
      <c r="AD1093" s="4" t="str">
        <f t="shared" si="157"/>
        <v/>
      </c>
      <c r="AE1093" s="4" t="str">
        <f t="shared" si="157"/>
        <v/>
      </c>
      <c r="AF1093" s="4" t="str">
        <f t="shared" si="157"/>
        <v/>
      </c>
      <c r="AG1093" s="4" t="str">
        <f t="shared" si="157"/>
        <v/>
      </c>
    </row>
    <row r="1094" spans="1:33">
      <c r="A1094" s="137">
        <f t="shared" si="153"/>
        <v>1087</v>
      </c>
      <c r="B1094" s="36">
        <f>TABLE!E1088</f>
        <v>0</v>
      </c>
      <c r="C1094" s="36">
        <f>TABLE!F1088</f>
        <v>0</v>
      </c>
      <c r="D1094" s="155">
        <f>TABLE!S1088</f>
        <v>0</v>
      </c>
      <c r="E1094" s="176" t="e">
        <f>INDEX(기업의이해[description],MATCH(B1094,기업의이해[name],0))</f>
        <v>#N/A</v>
      </c>
      <c r="F1094" s="179">
        <f>+TABLE!U1088</f>
        <v>0</v>
      </c>
      <c r="G1094" s="177" t="str">
        <f>TEXT(TABLE!R1088,"0000-00-00")</f>
        <v>0000-00-00</v>
      </c>
      <c r="H1094" s="59">
        <f>+TABLE!J1088</f>
        <v>0</v>
      </c>
      <c r="I1094" s="59">
        <f>+TABLE!K1088</f>
        <v>0</v>
      </c>
      <c r="J1094" s="59">
        <f>+TABLE!M1088</f>
        <v>0</v>
      </c>
      <c r="K1094" s="156">
        <f>+TABLE!P1088</f>
        <v>0</v>
      </c>
      <c r="L1094" s="156">
        <f>+TABLE!Q1088</f>
        <v>0</v>
      </c>
      <c r="M1094" s="138" t="str">
        <f>IFERROR(IF(MATCH($C1094,'1. 개요'!$C$68:$C$78,0)&gt;0,"O"),"X")</f>
        <v>X</v>
      </c>
      <c r="N1094" s="8" t="str">
        <f t="shared" si="149"/>
        <v>X</v>
      </c>
      <c r="O1094" s="2" t="str" cm="1">
        <f t="array" ref="O1094">IF($O$7="N/A",$N1094,INDEX($P1094:$S1094,$O$2))</f>
        <v>X</v>
      </c>
      <c r="P1094" s="38"/>
      <c r="Q1094" s="1" t="str">
        <f t="shared" si="150"/>
        <v>O</v>
      </c>
      <c r="R1094" s="38"/>
      <c r="S1094" s="38"/>
      <c r="T1094" s="8" t="str">
        <f t="shared" si="148"/>
        <v>O</v>
      </c>
      <c r="U1094" s="8" t="e">
        <f t="shared" si="151"/>
        <v>#VALUE!</v>
      </c>
      <c r="V1094" s="8" t="e">
        <f t="shared" si="152"/>
        <v>#VALUE!</v>
      </c>
      <c r="X1094" s="4" t="str">
        <f t="shared" si="154"/>
        <v/>
      </c>
      <c r="Y1094" s="4" t="str">
        <f t="shared" si="157"/>
        <v/>
      </c>
      <c r="Z1094" s="4" t="str">
        <f t="shared" si="157"/>
        <v/>
      </c>
      <c r="AA1094" s="4" t="str">
        <f t="shared" si="157"/>
        <v/>
      </c>
      <c r="AB1094" s="4" t="str">
        <f t="shared" si="157"/>
        <v/>
      </c>
      <c r="AC1094" s="4" t="str">
        <f t="shared" si="157"/>
        <v/>
      </c>
      <c r="AD1094" s="4" t="str">
        <f t="shared" si="157"/>
        <v/>
      </c>
      <c r="AE1094" s="4" t="str">
        <f t="shared" si="157"/>
        <v/>
      </c>
      <c r="AF1094" s="4" t="str">
        <f t="shared" si="157"/>
        <v/>
      </c>
      <c r="AG1094" s="4" t="str">
        <f t="shared" si="157"/>
        <v/>
      </c>
    </row>
    <row r="1095" spans="1:33">
      <c r="A1095" s="6">
        <f t="shared" si="153"/>
        <v>1088</v>
      </c>
      <c r="B1095" s="36">
        <f>TABLE!E1089</f>
        <v>0</v>
      </c>
      <c r="C1095" s="36">
        <f>TABLE!F1089</f>
        <v>0</v>
      </c>
      <c r="D1095" s="155">
        <f>TABLE!S1089</f>
        <v>0</v>
      </c>
      <c r="E1095" s="176" t="e">
        <f>INDEX(기업의이해[description],MATCH(B1095,기업의이해[name],0))</f>
        <v>#N/A</v>
      </c>
      <c r="F1095" s="179">
        <f>+TABLE!U1089</f>
        <v>0</v>
      </c>
      <c r="G1095" s="177" t="str">
        <f>TEXT(TABLE!R1089,"0000-00-00")</f>
        <v>0000-00-00</v>
      </c>
      <c r="H1095" s="59">
        <f>+TABLE!J1089</f>
        <v>0</v>
      </c>
      <c r="I1095" s="59">
        <f>+TABLE!K1089</f>
        <v>0</v>
      </c>
      <c r="J1095" s="59">
        <f>+TABLE!M1089</f>
        <v>0</v>
      </c>
      <c r="K1095" s="156">
        <f>+TABLE!P1089</f>
        <v>0</v>
      </c>
      <c r="L1095" s="156">
        <f>+TABLE!Q1089</f>
        <v>0</v>
      </c>
      <c r="M1095" s="138" t="str">
        <f>IFERROR(IF(MATCH($C1095,'1. 개요'!$C$68:$C$78,0)&gt;0,"O"),"X")</f>
        <v>X</v>
      </c>
      <c r="N1095" s="8" t="str">
        <f t="shared" si="149"/>
        <v>X</v>
      </c>
      <c r="O1095" s="2" t="str" cm="1">
        <f t="array" ref="O1095">IF($O$7="N/A",$N1095,INDEX($P1095:$S1095,$O$2))</f>
        <v>X</v>
      </c>
      <c r="P1095" s="38"/>
      <c r="Q1095" s="1" t="str">
        <f t="shared" si="150"/>
        <v>O</v>
      </c>
      <c r="R1095" s="38"/>
      <c r="S1095" s="38"/>
      <c r="T1095" s="8" t="str">
        <f t="shared" si="148"/>
        <v>O</v>
      </c>
      <c r="U1095" s="8" t="e">
        <f t="shared" si="151"/>
        <v>#VALUE!</v>
      </c>
      <c r="V1095" s="8" t="e">
        <f t="shared" si="152"/>
        <v>#VALUE!</v>
      </c>
      <c r="X1095" s="4" t="str">
        <f t="shared" si="154"/>
        <v/>
      </c>
      <c r="Y1095" s="4" t="str">
        <f t="shared" si="157"/>
        <v/>
      </c>
      <c r="Z1095" s="4" t="str">
        <f t="shared" si="157"/>
        <v/>
      </c>
      <c r="AA1095" s="4" t="str">
        <f t="shared" si="157"/>
        <v/>
      </c>
      <c r="AB1095" s="4" t="str">
        <f t="shared" si="157"/>
        <v/>
      </c>
      <c r="AC1095" s="4" t="str">
        <f t="shared" si="157"/>
        <v/>
      </c>
      <c r="AD1095" s="4" t="str">
        <f t="shared" si="157"/>
        <v/>
      </c>
      <c r="AE1095" s="4" t="str">
        <f t="shared" si="157"/>
        <v/>
      </c>
      <c r="AF1095" s="4" t="str">
        <f t="shared" si="157"/>
        <v/>
      </c>
      <c r="AG1095" s="4" t="str">
        <f t="shared" si="157"/>
        <v/>
      </c>
    </row>
    <row r="1096" spans="1:33">
      <c r="A1096" s="6">
        <f t="shared" si="153"/>
        <v>1089</v>
      </c>
      <c r="B1096" s="36">
        <f>TABLE!E1090</f>
        <v>0</v>
      </c>
      <c r="C1096" s="36">
        <f>TABLE!F1090</f>
        <v>0</v>
      </c>
      <c r="D1096" s="155">
        <f>TABLE!S1090</f>
        <v>0</v>
      </c>
      <c r="E1096" s="176" t="e">
        <f>INDEX(기업의이해[description],MATCH(B1096,기업의이해[name],0))</f>
        <v>#N/A</v>
      </c>
      <c r="F1096" s="179">
        <f>+TABLE!U1090</f>
        <v>0</v>
      </c>
      <c r="G1096" s="177" t="str">
        <f>TEXT(TABLE!R1090,"0000-00-00")</f>
        <v>0000-00-00</v>
      </c>
      <c r="H1096" s="59">
        <f>+TABLE!J1090</f>
        <v>0</v>
      </c>
      <c r="I1096" s="59">
        <f>+TABLE!K1090</f>
        <v>0</v>
      </c>
      <c r="J1096" s="59">
        <f>+TABLE!M1090</f>
        <v>0</v>
      </c>
      <c r="K1096" s="156">
        <f>+TABLE!P1090</f>
        <v>0</v>
      </c>
      <c r="L1096" s="156">
        <f>+TABLE!Q1090</f>
        <v>0</v>
      </c>
      <c r="M1096" s="138" t="str">
        <f>IFERROR(IF(MATCH($C1096,'1. 개요'!$C$68:$C$78,0)&gt;0,"O"),"X")</f>
        <v>X</v>
      </c>
      <c r="N1096" s="8" t="str">
        <f t="shared" si="149"/>
        <v>X</v>
      </c>
      <c r="O1096" s="2" t="str" cm="1">
        <f t="array" ref="O1096">IF($O$7="N/A",$N1096,INDEX($P1096:$S1096,$O$2))</f>
        <v>X</v>
      </c>
      <c r="P1096" s="38"/>
      <c r="Q1096" s="1" t="str">
        <f t="shared" si="150"/>
        <v>O</v>
      </c>
      <c r="R1096" s="38"/>
      <c r="S1096" s="38"/>
      <c r="T1096" s="8" t="str">
        <f t="shared" ref="T1096:T1159" si="158">IF(OR(K1096="정지",L1096="관리"),"X","O")</f>
        <v>O</v>
      </c>
      <c r="U1096" s="8" t="e">
        <f t="shared" si="151"/>
        <v>#VALUE!</v>
      </c>
      <c r="V1096" s="8" t="e">
        <f t="shared" si="152"/>
        <v>#VALUE!</v>
      </c>
      <c r="X1096" s="4" t="str">
        <f t="shared" si="154"/>
        <v/>
      </c>
      <c r="Y1096" s="4" t="str">
        <f t="shared" si="157"/>
        <v/>
      </c>
      <c r="Z1096" s="4" t="str">
        <f t="shared" si="157"/>
        <v/>
      </c>
      <c r="AA1096" s="4" t="str">
        <f t="shared" si="157"/>
        <v/>
      </c>
      <c r="AB1096" s="4" t="str">
        <f t="shared" si="157"/>
        <v/>
      </c>
      <c r="AC1096" s="4" t="str">
        <f t="shared" si="157"/>
        <v/>
      </c>
      <c r="AD1096" s="4" t="str">
        <f t="shared" si="157"/>
        <v/>
      </c>
      <c r="AE1096" s="4" t="str">
        <f t="shared" si="157"/>
        <v/>
      </c>
      <c r="AF1096" s="4" t="str">
        <f t="shared" si="157"/>
        <v/>
      </c>
      <c r="AG1096" s="4" t="str">
        <f t="shared" si="157"/>
        <v/>
      </c>
    </row>
    <row r="1097" spans="1:33">
      <c r="A1097" s="6">
        <f t="shared" si="153"/>
        <v>1090</v>
      </c>
      <c r="B1097" s="36">
        <f>TABLE!E1091</f>
        <v>0</v>
      </c>
      <c r="C1097" s="36">
        <f>TABLE!F1091</f>
        <v>0</v>
      </c>
      <c r="D1097" s="155">
        <f>TABLE!S1091</f>
        <v>0</v>
      </c>
      <c r="E1097" s="176" t="e">
        <f>INDEX(기업의이해[description],MATCH(B1097,기업의이해[name],0))</f>
        <v>#N/A</v>
      </c>
      <c r="F1097" s="179">
        <f>+TABLE!U1091</f>
        <v>0</v>
      </c>
      <c r="G1097" s="177" t="str">
        <f>TEXT(TABLE!R1091,"0000-00-00")</f>
        <v>0000-00-00</v>
      </c>
      <c r="H1097" s="59">
        <f>+TABLE!J1091</f>
        <v>0</v>
      </c>
      <c r="I1097" s="59">
        <f>+TABLE!K1091</f>
        <v>0</v>
      </c>
      <c r="J1097" s="59">
        <f>+TABLE!M1091</f>
        <v>0</v>
      </c>
      <c r="K1097" s="156">
        <f>+TABLE!P1091</f>
        <v>0</v>
      </c>
      <c r="L1097" s="156">
        <f>+TABLE!Q1091</f>
        <v>0</v>
      </c>
      <c r="M1097" s="138" t="str">
        <f>IFERROR(IF(MATCH($C1097,'1. 개요'!$C$68:$C$78,0)&gt;0,"O"),"X")</f>
        <v>X</v>
      </c>
      <c r="N1097" s="8" t="str">
        <f t="shared" ref="N1097:N1160" si="159">IF(SUM(X1097:AG1097)=0,"X","O")</f>
        <v>X</v>
      </c>
      <c r="O1097" s="2" t="str" cm="1">
        <f t="array" ref="O1097">IF($O$7="N/A",$N1097,INDEX($P1097:$S1097,$O$2))</f>
        <v>X</v>
      </c>
      <c r="P1097" s="38"/>
      <c r="Q1097" s="1" t="str">
        <f t="shared" ref="Q1097:Q1160" si="160">IF(MIN($I1097:$J1097)&lt;0,"check","O")</f>
        <v>O</v>
      </c>
      <c r="R1097" s="38"/>
      <c r="S1097" s="38"/>
      <c r="T1097" s="8" t="str">
        <f t="shared" si="158"/>
        <v>O</v>
      </c>
      <c r="U1097" s="8" t="e">
        <f t="shared" ref="U1097:U1160" si="161">IF(($C$6-G1097)&lt;730,"X","O")</f>
        <v>#VALUE!</v>
      </c>
      <c r="V1097" s="8" t="e">
        <f t="shared" ref="V1097:V1160" si="162">IF(AND(M1097="O", N1097="O", O1097="O", T1097="O", U1097="O"), "O", "X")</f>
        <v>#VALUE!</v>
      </c>
      <c r="X1097" s="4" t="str">
        <f t="shared" si="154"/>
        <v/>
      </c>
      <c r="Y1097" s="4" t="str">
        <f t="shared" si="157"/>
        <v/>
      </c>
      <c r="Z1097" s="4" t="str">
        <f t="shared" si="157"/>
        <v/>
      </c>
      <c r="AA1097" s="4" t="str">
        <f t="shared" si="157"/>
        <v/>
      </c>
      <c r="AB1097" s="4" t="str">
        <f t="shared" si="157"/>
        <v/>
      </c>
      <c r="AC1097" s="4" t="str">
        <f t="shared" si="157"/>
        <v/>
      </c>
      <c r="AD1097" s="4" t="str">
        <f t="shared" si="157"/>
        <v/>
      </c>
      <c r="AE1097" s="4" t="str">
        <f t="shared" si="157"/>
        <v/>
      </c>
      <c r="AF1097" s="4" t="str">
        <f t="shared" si="157"/>
        <v/>
      </c>
      <c r="AG1097" s="4" t="str">
        <f t="shared" si="157"/>
        <v/>
      </c>
    </row>
    <row r="1098" spans="1:33">
      <c r="A1098" s="6">
        <f t="shared" ref="A1098:A1161" si="163">A1097+1</f>
        <v>1091</v>
      </c>
      <c r="B1098" s="36">
        <f>TABLE!E1092</f>
        <v>0</v>
      </c>
      <c r="C1098" s="36">
        <f>TABLE!F1092</f>
        <v>0</v>
      </c>
      <c r="D1098" s="155">
        <f>TABLE!S1092</f>
        <v>0</v>
      </c>
      <c r="E1098" s="176" t="e">
        <f>INDEX(기업의이해[description],MATCH(B1098,기업의이해[name],0))</f>
        <v>#N/A</v>
      </c>
      <c r="F1098" s="179">
        <f>+TABLE!U1092</f>
        <v>0</v>
      </c>
      <c r="G1098" s="177" t="str">
        <f>TEXT(TABLE!R1092,"0000-00-00")</f>
        <v>0000-00-00</v>
      </c>
      <c r="H1098" s="59">
        <f>+TABLE!J1092</f>
        <v>0</v>
      </c>
      <c r="I1098" s="59">
        <f>+TABLE!K1092</f>
        <v>0</v>
      </c>
      <c r="J1098" s="59">
        <f>+TABLE!M1092</f>
        <v>0</v>
      </c>
      <c r="K1098" s="156">
        <f>+TABLE!P1092</f>
        <v>0</v>
      </c>
      <c r="L1098" s="156">
        <f>+TABLE!Q1092</f>
        <v>0</v>
      </c>
      <c r="M1098" s="138" t="str">
        <f>IFERROR(IF(MATCH($C1098,'1. 개요'!$C$68:$C$78,0)&gt;0,"O"),"X")</f>
        <v>X</v>
      </c>
      <c r="N1098" s="8" t="str">
        <f t="shared" si="159"/>
        <v>X</v>
      </c>
      <c r="O1098" s="2" t="str" cm="1">
        <f t="array" ref="O1098">IF($O$7="N/A",$N1098,INDEX($P1098:$S1098,$O$2))</f>
        <v>X</v>
      </c>
      <c r="P1098" s="38"/>
      <c r="Q1098" s="1" t="str">
        <f t="shared" si="160"/>
        <v>O</v>
      </c>
      <c r="R1098" s="38"/>
      <c r="S1098" s="38"/>
      <c r="T1098" s="8" t="str">
        <f t="shared" si="158"/>
        <v>O</v>
      </c>
      <c r="U1098" s="8" t="e">
        <f t="shared" si="161"/>
        <v>#VALUE!</v>
      </c>
      <c r="V1098" s="8" t="e">
        <f t="shared" si="162"/>
        <v>#VALUE!</v>
      </c>
      <c r="X1098" s="4" t="str">
        <f t="shared" ref="X1098:X1161" si="164">IF(X$7="N/A", "", COUNTIF($D1098:$E1098, "*" &amp; X$7 &amp; "*"))</f>
        <v/>
      </c>
      <c r="Y1098" s="4" t="str">
        <f t="shared" si="157"/>
        <v/>
      </c>
      <c r="Z1098" s="4" t="str">
        <f t="shared" si="157"/>
        <v/>
      </c>
      <c r="AA1098" s="4" t="str">
        <f t="shared" si="157"/>
        <v/>
      </c>
      <c r="AB1098" s="4" t="str">
        <f t="shared" si="157"/>
        <v/>
      </c>
      <c r="AC1098" s="4" t="str">
        <f t="shared" si="157"/>
        <v/>
      </c>
      <c r="AD1098" s="4" t="str">
        <f t="shared" si="157"/>
        <v/>
      </c>
      <c r="AE1098" s="4" t="str">
        <f t="shared" si="157"/>
        <v/>
      </c>
      <c r="AF1098" s="4" t="str">
        <f t="shared" si="157"/>
        <v/>
      </c>
      <c r="AG1098" s="4" t="str">
        <f t="shared" si="157"/>
        <v/>
      </c>
    </row>
    <row r="1099" spans="1:33">
      <c r="A1099" s="6">
        <f t="shared" si="163"/>
        <v>1092</v>
      </c>
      <c r="B1099" s="36">
        <f>TABLE!E1093</f>
        <v>0</v>
      </c>
      <c r="C1099" s="36">
        <f>TABLE!F1093</f>
        <v>0</v>
      </c>
      <c r="D1099" s="155">
        <f>TABLE!S1093</f>
        <v>0</v>
      </c>
      <c r="E1099" s="176" t="e">
        <f>INDEX(기업의이해[description],MATCH(B1099,기업의이해[name],0))</f>
        <v>#N/A</v>
      </c>
      <c r="F1099" s="179">
        <f>+TABLE!U1093</f>
        <v>0</v>
      </c>
      <c r="G1099" s="177" t="str">
        <f>TEXT(TABLE!R1093,"0000-00-00")</f>
        <v>0000-00-00</v>
      </c>
      <c r="H1099" s="59">
        <f>+TABLE!J1093</f>
        <v>0</v>
      </c>
      <c r="I1099" s="59">
        <f>+TABLE!K1093</f>
        <v>0</v>
      </c>
      <c r="J1099" s="59">
        <f>+TABLE!M1093</f>
        <v>0</v>
      </c>
      <c r="K1099" s="156">
        <f>+TABLE!P1093</f>
        <v>0</v>
      </c>
      <c r="L1099" s="156">
        <f>+TABLE!Q1093</f>
        <v>0</v>
      </c>
      <c r="M1099" s="138" t="str">
        <f>IFERROR(IF(MATCH($C1099,'1. 개요'!$C$68:$C$78,0)&gt;0,"O"),"X")</f>
        <v>X</v>
      </c>
      <c r="N1099" s="8" t="str">
        <f t="shared" si="159"/>
        <v>X</v>
      </c>
      <c r="O1099" s="2" t="str" cm="1">
        <f t="array" ref="O1099">IF($O$7="N/A",$N1099,INDEX($P1099:$S1099,$O$2))</f>
        <v>X</v>
      </c>
      <c r="P1099" s="38"/>
      <c r="Q1099" s="1" t="str">
        <f t="shared" si="160"/>
        <v>O</v>
      </c>
      <c r="R1099" s="38"/>
      <c r="S1099" s="38"/>
      <c r="T1099" s="8" t="str">
        <f t="shared" si="158"/>
        <v>O</v>
      </c>
      <c r="U1099" s="8" t="e">
        <f t="shared" si="161"/>
        <v>#VALUE!</v>
      </c>
      <c r="V1099" s="8" t="e">
        <f t="shared" si="162"/>
        <v>#VALUE!</v>
      </c>
      <c r="X1099" s="4" t="str">
        <f t="shared" si="164"/>
        <v/>
      </c>
      <c r="Y1099" s="4" t="str">
        <f t="shared" si="157"/>
        <v/>
      </c>
      <c r="Z1099" s="4" t="str">
        <f t="shared" si="157"/>
        <v/>
      </c>
      <c r="AA1099" s="4" t="str">
        <f t="shared" si="157"/>
        <v/>
      </c>
      <c r="AB1099" s="4" t="str">
        <f t="shared" si="157"/>
        <v/>
      </c>
      <c r="AC1099" s="4" t="str">
        <f t="shared" si="157"/>
        <v/>
      </c>
      <c r="AD1099" s="4" t="str">
        <f t="shared" si="157"/>
        <v/>
      </c>
      <c r="AE1099" s="4" t="str">
        <f t="shared" si="157"/>
        <v/>
      </c>
      <c r="AF1099" s="4" t="str">
        <f t="shared" si="157"/>
        <v/>
      </c>
      <c r="AG1099" s="4" t="str">
        <f t="shared" si="157"/>
        <v/>
      </c>
    </row>
    <row r="1100" spans="1:33">
      <c r="A1100" s="6">
        <f t="shared" si="163"/>
        <v>1093</v>
      </c>
      <c r="B1100" s="36">
        <f>TABLE!E1094</f>
        <v>0</v>
      </c>
      <c r="C1100" s="36">
        <f>TABLE!F1094</f>
        <v>0</v>
      </c>
      <c r="D1100" s="155">
        <f>TABLE!S1094</f>
        <v>0</v>
      </c>
      <c r="E1100" s="176" t="e">
        <f>INDEX(기업의이해[description],MATCH(B1100,기업의이해[name],0))</f>
        <v>#N/A</v>
      </c>
      <c r="F1100" s="179">
        <f>+TABLE!U1094</f>
        <v>0</v>
      </c>
      <c r="G1100" s="177" t="str">
        <f>TEXT(TABLE!R1094,"0000-00-00")</f>
        <v>0000-00-00</v>
      </c>
      <c r="H1100" s="59">
        <f>+TABLE!J1094</f>
        <v>0</v>
      </c>
      <c r="I1100" s="59">
        <f>+TABLE!K1094</f>
        <v>0</v>
      </c>
      <c r="J1100" s="59">
        <f>+TABLE!M1094</f>
        <v>0</v>
      </c>
      <c r="K1100" s="156">
        <f>+TABLE!P1094</f>
        <v>0</v>
      </c>
      <c r="L1100" s="156">
        <f>+TABLE!Q1094</f>
        <v>0</v>
      </c>
      <c r="M1100" s="138" t="str">
        <f>IFERROR(IF(MATCH($C1100,'1. 개요'!$C$68:$C$78,0)&gt;0,"O"),"X")</f>
        <v>X</v>
      </c>
      <c r="N1100" s="8" t="str">
        <f t="shared" si="159"/>
        <v>X</v>
      </c>
      <c r="O1100" s="2" t="str" cm="1">
        <f t="array" ref="O1100">IF($O$7="N/A",$N1100,INDEX($P1100:$S1100,$O$2))</f>
        <v>X</v>
      </c>
      <c r="P1100" s="38"/>
      <c r="Q1100" s="1" t="str">
        <f t="shared" si="160"/>
        <v>O</v>
      </c>
      <c r="R1100" s="38"/>
      <c r="S1100" s="38"/>
      <c r="T1100" s="8" t="str">
        <f t="shared" si="158"/>
        <v>O</v>
      </c>
      <c r="U1100" s="8" t="e">
        <f t="shared" si="161"/>
        <v>#VALUE!</v>
      </c>
      <c r="V1100" s="8" t="e">
        <f t="shared" si="162"/>
        <v>#VALUE!</v>
      </c>
      <c r="X1100" s="4" t="str">
        <f t="shared" si="164"/>
        <v/>
      </c>
      <c r="Y1100" s="4" t="str">
        <f t="shared" si="157"/>
        <v/>
      </c>
      <c r="Z1100" s="4" t="str">
        <f t="shared" si="157"/>
        <v/>
      </c>
      <c r="AA1100" s="4" t="str">
        <f t="shared" si="157"/>
        <v/>
      </c>
      <c r="AB1100" s="4" t="str">
        <f t="shared" si="157"/>
        <v/>
      </c>
      <c r="AC1100" s="4" t="str">
        <f t="shared" si="157"/>
        <v/>
      </c>
      <c r="AD1100" s="4" t="str">
        <f t="shared" si="157"/>
        <v/>
      </c>
      <c r="AE1100" s="4" t="str">
        <f t="shared" si="157"/>
        <v/>
      </c>
      <c r="AF1100" s="4" t="str">
        <f t="shared" si="157"/>
        <v/>
      </c>
      <c r="AG1100" s="4" t="str">
        <f t="shared" si="157"/>
        <v/>
      </c>
    </row>
    <row r="1101" spans="1:33">
      <c r="A1101" s="6">
        <f t="shared" si="163"/>
        <v>1094</v>
      </c>
      <c r="B1101" s="36">
        <f>TABLE!E1095</f>
        <v>0</v>
      </c>
      <c r="C1101" s="36">
        <f>TABLE!F1095</f>
        <v>0</v>
      </c>
      <c r="D1101" s="155">
        <f>TABLE!S1095</f>
        <v>0</v>
      </c>
      <c r="E1101" s="176" t="e">
        <f>INDEX(기업의이해[description],MATCH(B1101,기업의이해[name],0))</f>
        <v>#N/A</v>
      </c>
      <c r="F1101" s="179">
        <f>+TABLE!U1095</f>
        <v>0</v>
      </c>
      <c r="G1101" s="177" t="str">
        <f>TEXT(TABLE!R1095,"0000-00-00")</f>
        <v>0000-00-00</v>
      </c>
      <c r="H1101" s="59">
        <f>+TABLE!J1095</f>
        <v>0</v>
      </c>
      <c r="I1101" s="59">
        <f>+TABLE!K1095</f>
        <v>0</v>
      </c>
      <c r="J1101" s="59">
        <f>+TABLE!M1095</f>
        <v>0</v>
      </c>
      <c r="K1101" s="156">
        <f>+TABLE!P1095</f>
        <v>0</v>
      </c>
      <c r="L1101" s="156">
        <f>+TABLE!Q1095</f>
        <v>0</v>
      </c>
      <c r="M1101" s="138" t="str">
        <f>IFERROR(IF(MATCH($C1101,'1. 개요'!$C$68:$C$78,0)&gt;0,"O"),"X")</f>
        <v>X</v>
      </c>
      <c r="N1101" s="8" t="str">
        <f t="shared" si="159"/>
        <v>X</v>
      </c>
      <c r="O1101" s="2" t="str" cm="1">
        <f t="array" ref="O1101">IF($O$7="N/A",$N1101,INDEX($P1101:$S1101,$O$2))</f>
        <v>X</v>
      </c>
      <c r="P1101" s="38"/>
      <c r="Q1101" s="1" t="str">
        <f t="shared" si="160"/>
        <v>O</v>
      </c>
      <c r="R1101" s="38"/>
      <c r="S1101" s="38"/>
      <c r="T1101" s="8" t="str">
        <f t="shared" si="158"/>
        <v>O</v>
      </c>
      <c r="U1101" s="8" t="e">
        <f t="shared" si="161"/>
        <v>#VALUE!</v>
      </c>
      <c r="V1101" s="8" t="e">
        <f t="shared" si="162"/>
        <v>#VALUE!</v>
      </c>
      <c r="X1101" s="4" t="str">
        <f t="shared" si="164"/>
        <v/>
      </c>
      <c r="Y1101" s="4" t="str">
        <f t="shared" si="157"/>
        <v/>
      </c>
      <c r="Z1101" s="4" t="str">
        <f t="shared" si="157"/>
        <v/>
      </c>
      <c r="AA1101" s="4" t="str">
        <f t="shared" si="157"/>
        <v/>
      </c>
      <c r="AB1101" s="4" t="str">
        <f t="shared" si="157"/>
        <v/>
      </c>
      <c r="AC1101" s="4" t="str">
        <f t="shared" si="157"/>
        <v/>
      </c>
      <c r="AD1101" s="4" t="str">
        <f t="shared" si="157"/>
        <v/>
      </c>
      <c r="AE1101" s="4" t="str">
        <f t="shared" si="157"/>
        <v/>
      </c>
      <c r="AF1101" s="4" t="str">
        <f t="shared" si="157"/>
        <v/>
      </c>
      <c r="AG1101" s="4" t="str">
        <f t="shared" si="157"/>
        <v/>
      </c>
    </row>
    <row r="1102" spans="1:33">
      <c r="A1102" s="6">
        <f t="shared" si="163"/>
        <v>1095</v>
      </c>
      <c r="B1102" s="36">
        <f>TABLE!E1096</f>
        <v>0</v>
      </c>
      <c r="C1102" s="36">
        <f>TABLE!F1096</f>
        <v>0</v>
      </c>
      <c r="D1102" s="155">
        <f>TABLE!S1096</f>
        <v>0</v>
      </c>
      <c r="E1102" s="176" t="e">
        <f>INDEX(기업의이해[description],MATCH(B1102,기업의이해[name],0))</f>
        <v>#N/A</v>
      </c>
      <c r="F1102" s="179">
        <f>+TABLE!U1096</f>
        <v>0</v>
      </c>
      <c r="G1102" s="177" t="str">
        <f>TEXT(TABLE!R1096,"0000-00-00")</f>
        <v>0000-00-00</v>
      </c>
      <c r="H1102" s="59">
        <f>+TABLE!J1096</f>
        <v>0</v>
      </c>
      <c r="I1102" s="59">
        <f>+TABLE!K1096</f>
        <v>0</v>
      </c>
      <c r="J1102" s="59">
        <f>+TABLE!M1096</f>
        <v>0</v>
      </c>
      <c r="K1102" s="156">
        <f>+TABLE!P1096</f>
        <v>0</v>
      </c>
      <c r="L1102" s="156">
        <f>+TABLE!Q1096</f>
        <v>0</v>
      </c>
      <c r="M1102" s="138" t="str">
        <f>IFERROR(IF(MATCH($C1102,'1. 개요'!$C$68:$C$78,0)&gt;0,"O"),"X")</f>
        <v>X</v>
      </c>
      <c r="N1102" s="8" t="str">
        <f t="shared" si="159"/>
        <v>X</v>
      </c>
      <c r="O1102" s="2" t="str" cm="1">
        <f t="array" ref="O1102">IF($O$7="N/A",$N1102,INDEX($P1102:$S1102,$O$2))</f>
        <v>X</v>
      </c>
      <c r="P1102" s="38"/>
      <c r="Q1102" s="1" t="str">
        <f t="shared" si="160"/>
        <v>O</v>
      </c>
      <c r="R1102" s="38"/>
      <c r="S1102" s="38"/>
      <c r="T1102" s="8" t="str">
        <f t="shared" si="158"/>
        <v>O</v>
      </c>
      <c r="U1102" s="8" t="e">
        <f t="shared" si="161"/>
        <v>#VALUE!</v>
      </c>
      <c r="V1102" s="8" t="e">
        <f t="shared" si="162"/>
        <v>#VALUE!</v>
      </c>
      <c r="X1102" s="4" t="str">
        <f t="shared" si="164"/>
        <v/>
      </c>
      <c r="Y1102" s="4" t="str">
        <f t="shared" si="157"/>
        <v/>
      </c>
      <c r="Z1102" s="4" t="str">
        <f t="shared" si="157"/>
        <v/>
      </c>
      <c r="AA1102" s="4" t="str">
        <f t="shared" si="157"/>
        <v/>
      </c>
      <c r="AB1102" s="4" t="str">
        <f t="shared" si="157"/>
        <v/>
      </c>
      <c r="AC1102" s="4" t="str">
        <f t="shared" si="157"/>
        <v/>
      </c>
      <c r="AD1102" s="4" t="str">
        <f t="shared" si="157"/>
        <v/>
      </c>
      <c r="AE1102" s="4" t="str">
        <f t="shared" si="157"/>
        <v/>
      </c>
      <c r="AF1102" s="4" t="str">
        <f t="shared" si="157"/>
        <v/>
      </c>
      <c r="AG1102" s="4" t="str">
        <f t="shared" si="157"/>
        <v/>
      </c>
    </row>
    <row r="1103" spans="1:33">
      <c r="A1103" s="137">
        <f t="shared" si="163"/>
        <v>1096</v>
      </c>
      <c r="B1103" s="36">
        <f>TABLE!E1097</f>
        <v>0</v>
      </c>
      <c r="C1103" s="36">
        <f>TABLE!F1097</f>
        <v>0</v>
      </c>
      <c r="D1103" s="155">
        <f>TABLE!S1097</f>
        <v>0</v>
      </c>
      <c r="E1103" s="176" t="e">
        <f>INDEX(기업의이해[description],MATCH(B1103,기업의이해[name],0))</f>
        <v>#N/A</v>
      </c>
      <c r="F1103" s="179">
        <f>+TABLE!U1097</f>
        <v>0</v>
      </c>
      <c r="G1103" s="177" t="str">
        <f>TEXT(TABLE!R1097,"0000-00-00")</f>
        <v>0000-00-00</v>
      </c>
      <c r="H1103" s="59">
        <f>+TABLE!J1097</f>
        <v>0</v>
      </c>
      <c r="I1103" s="59">
        <f>+TABLE!K1097</f>
        <v>0</v>
      </c>
      <c r="J1103" s="59">
        <f>+TABLE!M1097</f>
        <v>0</v>
      </c>
      <c r="K1103" s="156">
        <f>+TABLE!P1097</f>
        <v>0</v>
      </c>
      <c r="L1103" s="156">
        <f>+TABLE!Q1097</f>
        <v>0</v>
      </c>
      <c r="M1103" s="138" t="str">
        <f>IFERROR(IF(MATCH($C1103,'1. 개요'!$C$68:$C$78,0)&gt;0,"O"),"X")</f>
        <v>X</v>
      </c>
      <c r="N1103" s="8" t="str">
        <f t="shared" si="159"/>
        <v>X</v>
      </c>
      <c r="O1103" s="2" t="str" cm="1">
        <f t="array" ref="O1103">IF($O$7="N/A",$N1103,INDEX($P1103:$S1103,$O$2))</f>
        <v>X</v>
      </c>
      <c r="P1103" s="38"/>
      <c r="Q1103" s="1" t="str">
        <f t="shared" si="160"/>
        <v>O</v>
      </c>
      <c r="R1103" s="38"/>
      <c r="S1103" s="38"/>
      <c r="T1103" s="8" t="str">
        <f t="shared" si="158"/>
        <v>O</v>
      </c>
      <c r="U1103" s="8" t="e">
        <f t="shared" si="161"/>
        <v>#VALUE!</v>
      </c>
      <c r="V1103" s="8" t="e">
        <f t="shared" si="162"/>
        <v>#VALUE!</v>
      </c>
      <c r="X1103" s="4" t="str">
        <f t="shared" si="164"/>
        <v/>
      </c>
      <c r="Y1103" s="4" t="str">
        <f t="shared" si="157"/>
        <v/>
      </c>
      <c r="Z1103" s="4" t="str">
        <f t="shared" si="157"/>
        <v/>
      </c>
      <c r="AA1103" s="4" t="str">
        <f t="shared" si="157"/>
        <v/>
      </c>
      <c r="AB1103" s="4" t="str">
        <f t="shared" si="157"/>
        <v/>
      </c>
      <c r="AC1103" s="4" t="str">
        <f t="shared" si="157"/>
        <v/>
      </c>
      <c r="AD1103" s="4" t="str">
        <f t="shared" si="157"/>
        <v/>
      </c>
      <c r="AE1103" s="4" t="str">
        <f t="shared" si="157"/>
        <v/>
      </c>
      <c r="AF1103" s="4" t="str">
        <f t="shared" si="157"/>
        <v/>
      </c>
      <c r="AG1103" s="4" t="str">
        <f t="shared" si="157"/>
        <v/>
      </c>
    </row>
    <row r="1104" spans="1:33">
      <c r="A1104" s="6">
        <f t="shared" si="163"/>
        <v>1097</v>
      </c>
      <c r="B1104" s="36">
        <f>TABLE!E1098</f>
        <v>0</v>
      </c>
      <c r="C1104" s="36">
        <f>TABLE!F1098</f>
        <v>0</v>
      </c>
      <c r="D1104" s="155">
        <f>TABLE!S1098</f>
        <v>0</v>
      </c>
      <c r="E1104" s="176" t="e">
        <f>INDEX(기업의이해[description],MATCH(B1104,기업의이해[name],0))</f>
        <v>#N/A</v>
      </c>
      <c r="F1104" s="179">
        <f>+TABLE!U1098</f>
        <v>0</v>
      </c>
      <c r="G1104" s="177" t="str">
        <f>TEXT(TABLE!R1098,"0000-00-00")</f>
        <v>0000-00-00</v>
      </c>
      <c r="H1104" s="59">
        <f>+TABLE!J1098</f>
        <v>0</v>
      </c>
      <c r="I1104" s="59">
        <f>+TABLE!K1098</f>
        <v>0</v>
      </c>
      <c r="J1104" s="59">
        <f>+TABLE!M1098</f>
        <v>0</v>
      </c>
      <c r="K1104" s="156">
        <f>+TABLE!P1098</f>
        <v>0</v>
      </c>
      <c r="L1104" s="156">
        <f>+TABLE!Q1098</f>
        <v>0</v>
      </c>
      <c r="M1104" s="138" t="str">
        <f>IFERROR(IF(MATCH($C1104,'1. 개요'!$C$68:$C$78,0)&gt;0,"O"),"X")</f>
        <v>X</v>
      </c>
      <c r="N1104" s="8" t="str">
        <f t="shared" si="159"/>
        <v>X</v>
      </c>
      <c r="O1104" s="2" t="str" cm="1">
        <f t="array" ref="O1104">IF($O$7="N/A",$N1104,INDEX($P1104:$S1104,$O$2))</f>
        <v>X</v>
      </c>
      <c r="P1104" s="38"/>
      <c r="Q1104" s="1" t="str">
        <f t="shared" si="160"/>
        <v>O</v>
      </c>
      <c r="R1104" s="38"/>
      <c r="S1104" s="38"/>
      <c r="T1104" s="8" t="str">
        <f t="shared" si="158"/>
        <v>O</v>
      </c>
      <c r="U1104" s="8" t="e">
        <f t="shared" si="161"/>
        <v>#VALUE!</v>
      </c>
      <c r="V1104" s="8" t="e">
        <f t="shared" si="162"/>
        <v>#VALUE!</v>
      </c>
      <c r="X1104" s="4" t="str">
        <f t="shared" si="164"/>
        <v/>
      </c>
      <c r="Y1104" s="4" t="str">
        <f t="shared" si="157"/>
        <v/>
      </c>
      <c r="Z1104" s="4" t="str">
        <f t="shared" si="157"/>
        <v/>
      </c>
      <c r="AA1104" s="4" t="str">
        <f t="shared" si="157"/>
        <v/>
      </c>
      <c r="AB1104" s="4" t="str">
        <f t="shared" si="157"/>
        <v/>
      </c>
      <c r="AC1104" s="4" t="str">
        <f t="shared" si="157"/>
        <v/>
      </c>
      <c r="AD1104" s="4" t="str">
        <f t="shared" si="157"/>
        <v/>
      </c>
      <c r="AE1104" s="4" t="str">
        <f t="shared" si="157"/>
        <v/>
      </c>
      <c r="AF1104" s="4" t="str">
        <f t="shared" si="157"/>
        <v/>
      </c>
      <c r="AG1104" s="4" t="str">
        <f t="shared" si="157"/>
        <v/>
      </c>
    </row>
    <row r="1105" spans="1:33">
      <c r="A1105" s="6">
        <f t="shared" si="163"/>
        <v>1098</v>
      </c>
      <c r="B1105" s="36">
        <f>TABLE!E1099</f>
        <v>0</v>
      </c>
      <c r="C1105" s="36">
        <f>TABLE!F1099</f>
        <v>0</v>
      </c>
      <c r="D1105" s="155">
        <f>TABLE!S1099</f>
        <v>0</v>
      </c>
      <c r="E1105" s="176" t="e">
        <f>INDEX(기업의이해[description],MATCH(B1105,기업의이해[name],0))</f>
        <v>#N/A</v>
      </c>
      <c r="F1105" s="179">
        <f>+TABLE!U1099</f>
        <v>0</v>
      </c>
      <c r="G1105" s="177" t="str">
        <f>TEXT(TABLE!R1099,"0000-00-00")</f>
        <v>0000-00-00</v>
      </c>
      <c r="H1105" s="59">
        <f>+TABLE!J1099</f>
        <v>0</v>
      </c>
      <c r="I1105" s="59">
        <f>+TABLE!K1099</f>
        <v>0</v>
      </c>
      <c r="J1105" s="59">
        <f>+TABLE!M1099</f>
        <v>0</v>
      </c>
      <c r="K1105" s="156">
        <f>+TABLE!P1099</f>
        <v>0</v>
      </c>
      <c r="L1105" s="156">
        <f>+TABLE!Q1099</f>
        <v>0</v>
      </c>
      <c r="M1105" s="138" t="str">
        <f>IFERROR(IF(MATCH($C1105,'1. 개요'!$C$68:$C$78,0)&gt;0,"O"),"X")</f>
        <v>X</v>
      </c>
      <c r="N1105" s="8" t="str">
        <f t="shared" si="159"/>
        <v>X</v>
      </c>
      <c r="O1105" s="2" t="str" cm="1">
        <f t="array" ref="O1105">IF($O$7="N/A",$N1105,INDEX($P1105:$S1105,$O$2))</f>
        <v>X</v>
      </c>
      <c r="P1105" s="38"/>
      <c r="Q1105" s="1" t="str">
        <f t="shared" si="160"/>
        <v>O</v>
      </c>
      <c r="R1105" s="38"/>
      <c r="S1105" s="38"/>
      <c r="T1105" s="8" t="str">
        <f t="shared" si="158"/>
        <v>O</v>
      </c>
      <c r="U1105" s="8" t="e">
        <f t="shared" si="161"/>
        <v>#VALUE!</v>
      </c>
      <c r="V1105" s="8" t="e">
        <f t="shared" si="162"/>
        <v>#VALUE!</v>
      </c>
      <c r="X1105" s="4" t="str">
        <f t="shared" si="164"/>
        <v/>
      </c>
      <c r="Y1105" s="4" t="str">
        <f t="shared" si="157"/>
        <v/>
      </c>
      <c r="Z1105" s="4" t="str">
        <f t="shared" si="157"/>
        <v/>
      </c>
      <c r="AA1105" s="4" t="str">
        <f t="shared" si="157"/>
        <v/>
      </c>
      <c r="AB1105" s="4" t="str">
        <f t="shared" si="157"/>
        <v/>
      </c>
      <c r="AC1105" s="4" t="str">
        <f t="shared" si="157"/>
        <v/>
      </c>
      <c r="AD1105" s="4" t="str">
        <f t="shared" si="157"/>
        <v/>
      </c>
      <c r="AE1105" s="4" t="str">
        <f t="shared" si="157"/>
        <v/>
      </c>
      <c r="AF1105" s="4" t="str">
        <f t="shared" si="157"/>
        <v/>
      </c>
      <c r="AG1105" s="4" t="str">
        <f t="shared" si="157"/>
        <v/>
      </c>
    </row>
    <row r="1106" spans="1:33">
      <c r="A1106" s="6">
        <f t="shared" si="163"/>
        <v>1099</v>
      </c>
      <c r="B1106" s="36">
        <f>TABLE!E1100</f>
        <v>0</v>
      </c>
      <c r="C1106" s="36">
        <f>TABLE!F1100</f>
        <v>0</v>
      </c>
      <c r="D1106" s="155">
        <f>TABLE!S1100</f>
        <v>0</v>
      </c>
      <c r="E1106" s="176" t="e">
        <f>INDEX(기업의이해[description],MATCH(B1106,기업의이해[name],0))</f>
        <v>#N/A</v>
      </c>
      <c r="F1106" s="179">
        <f>+TABLE!U1100</f>
        <v>0</v>
      </c>
      <c r="G1106" s="177" t="str">
        <f>TEXT(TABLE!R1100,"0000-00-00")</f>
        <v>0000-00-00</v>
      </c>
      <c r="H1106" s="59">
        <f>+TABLE!J1100</f>
        <v>0</v>
      </c>
      <c r="I1106" s="59">
        <f>+TABLE!K1100</f>
        <v>0</v>
      </c>
      <c r="J1106" s="59">
        <f>+TABLE!M1100</f>
        <v>0</v>
      </c>
      <c r="K1106" s="156">
        <f>+TABLE!P1100</f>
        <v>0</v>
      </c>
      <c r="L1106" s="156">
        <f>+TABLE!Q1100</f>
        <v>0</v>
      </c>
      <c r="M1106" s="138" t="str">
        <f>IFERROR(IF(MATCH($C1106,'1. 개요'!$C$68:$C$78,0)&gt;0,"O"),"X")</f>
        <v>X</v>
      </c>
      <c r="N1106" s="8" t="str">
        <f t="shared" si="159"/>
        <v>X</v>
      </c>
      <c r="O1106" s="2" t="str" cm="1">
        <f t="array" ref="O1106">IF($O$7="N/A",$N1106,INDEX($P1106:$S1106,$O$2))</f>
        <v>X</v>
      </c>
      <c r="P1106" s="38"/>
      <c r="Q1106" s="1" t="str">
        <f t="shared" si="160"/>
        <v>O</v>
      </c>
      <c r="R1106" s="38"/>
      <c r="S1106" s="38"/>
      <c r="T1106" s="8" t="str">
        <f t="shared" si="158"/>
        <v>O</v>
      </c>
      <c r="U1106" s="8" t="e">
        <f t="shared" si="161"/>
        <v>#VALUE!</v>
      </c>
      <c r="V1106" s="8" t="e">
        <f t="shared" si="162"/>
        <v>#VALUE!</v>
      </c>
      <c r="X1106" s="4" t="str">
        <f t="shared" si="164"/>
        <v/>
      </c>
      <c r="Y1106" s="4" t="str">
        <f t="shared" si="157"/>
        <v/>
      </c>
      <c r="Z1106" s="4" t="str">
        <f t="shared" si="157"/>
        <v/>
      </c>
      <c r="AA1106" s="4" t="str">
        <f t="shared" si="157"/>
        <v/>
      </c>
      <c r="AB1106" s="4" t="str">
        <f t="shared" si="157"/>
        <v/>
      </c>
      <c r="AC1106" s="4" t="str">
        <f t="shared" si="157"/>
        <v/>
      </c>
      <c r="AD1106" s="4" t="str">
        <f t="shared" si="157"/>
        <v/>
      </c>
      <c r="AE1106" s="4" t="str">
        <f t="shared" si="157"/>
        <v/>
      </c>
      <c r="AF1106" s="4" t="str">
        <f t="shared" si="157"/>
        <v/>
      </c>
      <c r="AG1106" s="4" t="str">
        <f t="shared" si="157"/>
        <v/>
      </c>
    </row>
    <row r="1107" spans="1:33">
      <c r="A1107" s="137">
        <f t="shared" si="163"/>
        <v>1100</v>
      </c>
      <c r="B1107" s="36">
        <f>TABLE!E1101</f>
        <v>0</v>
      </c>
      <c r="C1107" s="36">
        <f>TABLE!F1101</f>
        <v>0</v>
      </c>
      <c r="D1107" s="155">
        <f>TABLE!S1101</f>
        <v>0</v>
      </c>
      <c r="E1107" s="176" t="e">
        <f>INDEX(기업의이해[description],MATCH(B1107,기업의이해[name],0))</f>
        <v>#N/A</v>
      </c>
      <c r="F1107" s="179">
        <f>+TABLE!U1101</f>
        <v>0</v>
      </c>
      <c r="G1107" s="177" t="str">
        <f>TEXT(TABLE!R1101,"0000-00-00")</f>
        <v>0000-00-00</v>
      </c>
      <c r="H1107" s="59">
        <f>+TABLE!J1101</f>
        <v>0</v>
      </c>
      <c r="I1107" s="59">
        <f>+TABLE!K1101</f>
        <v>0</v>
      </c>
      <c r="J1107" s="59">
        <f>+TABLE!M1101</f>
        <v>0</v>
      </c>
      <c r="K1107" s="156">
        <f>+TABLE!P1101</f>
        <v>0</v>
      </c>
      <c r="L1107" s="156">
        <f>+TABLE!Q1101</f>
        <v>0</v>
      </c>
      <c r="M1107" s="138" t="str">
        <f>IFERROR(IF(MATCH($C1107,'1. 개요'!$C$68:$C$78,0)&gt;0,"O"),"X")</f>
        <v>X</v>
      </c>
      <c r="N1107" s="8" t="str">
        <f t="shared" si="159"/>
        <v>X</v>
      </c>
      <c r="O1107" s="2" t="str" cm="1">
        <f t="array" ref="O1107">IF($O$7="N/A",$N1107,INDEX($P1107:$S1107,$O$2))</f>
        <v>X</v>
      </c>
      <c r="P1107" s="38"/>
      <c r="Q1107" s="1" t="str">
        <f t="shared" si="160"/>
        <v>O</v>
      </c>
      <c r="R1107" s="38"/>
      <c r="S1107" s="38"/>
      <c r="T1107" s="8" t="str">
        <f t="shared" si="158"/>
        <v>O</v>
      </c>
      <c r="U1107" s="8" t="e">
        <f t="shared" si="161"/>
        <v>#VALUE!</v>
      </c>
      <c r="V1107" s="8" t="e">
        <f t="shared" si="162"/>
        <v>#VALUE!</v>
      </c>
      <c r="X1107" s="4" t="str">
        <f t="shared" si="164"/>
        <v/>
      </c>
      <c r="Y1107" s="4" t="str">
        <f t="shared" si="157"/>
        <v/>
      </c>
      <c r="Z1107" s="4" t="str">
        <f t="shared" si="157"/>
        <v/>
      </c>
      <c r="AA1107" s="4" t="str">
        <f t="shared" si="157"/>
        <v/>
      </c>
      <c r="AB1107" s="4" t="str">
        <f t="shared" si="157"/>
        <v/>
      </c>
      <c r="AC1107" s="4" t="str">
        <f t="shared" si="157"/>
        <v/>
      </c>
      <c r="AD1107" s="4" t="str">
        <f t="shared" si="157"/>
        <v/>
      </c>
      <c r="AE1107" s="4" t="str">
        <f t="shared" si="157"/>
        <v/>
      </c>
      <c r="AF1107" s="4" t="str">
        <f t="shared" si="157"/>
        <v/>
      </c>
      <c r="AG1107" s="4" t="str">
        <f t="shared" si="157"/>
        <v/>
      </c>
    </row>
    <row r="1108" spans="1:33">
      <c r="A1108" s="137">
        <f t="shared" si="163"/>
        <v>1101</v>
      </c>
      <c r="B1108" s="36">
        <f>TABLE!E1102</f>
        <v>0</v>
      </c>
      <c r="C1108" s="36">
        <f>TABLE!F1102</f>
        <v>0</v>
      </c>
      <c r="D1108" s="155">
        <f>TABLE!S1102</f>
        <v>0</v>
      </c>
      <c r="E1108" s="176" t="e">
        <f>INDEX(기업의이해[description],MATCH(B1108,기업의이해[name],0))</f>
        <v>#N/A</v>
      </c>
      <c r="F1108" s="179">
        <f>+TABLE!U1102</f>
        <v>0</v>
      </c>
      <c r="G1108" s="177" t="str">
        <f>TEXT(TABLE!R1102,"0000-00-00")</f>
        <v>0000-00-00</v>
      </c>
      <c r="H1108" s="59">
        <f>+TABLE!J1102</f>
        <v>0</v>
      </c>
      <c r="I1108" s="59">
        <f>+TABLE!K1102</f>
        <v>0</v>
      </c>
      <c r="J1108" s="59">
        <f>+TABLE!M1102</f>
        <v>0</v>
      </c>
      <c r="K1108" s="156">
        <f>+TABLE!P1102</f>
        <v>0</v>
      </c>
      <c r="L1108" s="156">
        <f>+TABLE!Q1102</f>
        <v>0</v>
      </c>
      <c r="M1108" s="138" t="str">
        <f>IFERROR(IF(MATCH($C1108,'1. 개요'!$C$68:$C$78,0)&gt;0,"O"),"X")</f>
        <v>X</v>
      </c>
      <c r="N1108" s="8" t="str">
        <f t="shared" si="159"/>
        <v>X</v>
      </c>
      <c r="O1108" s="2" t="str" cm="1">
        <f t="array" ref="O1108">IF($O$7="N/A",$N1108,INDEX($P1108:$S1108,$O$2))</f>
        <v>X</v>
      </c>
      <c r="P1108" s="38"/>
      <c r="Q1108" s="1" t="str">
        <f t="shared" si="160"/>
        <v>O</v>
      </c>
      <c r="R1108" s="38"/>
      <c r="S1108" s="38"/>
      <c r="T1108" s="8" t="str">
        <f t="shared" si="158"/>
        <v>O</v>
      </c>
      <c r="U1108" s="8" t="e">
        <f t="shared" si="161"/>
        <v>#VALUE!</v>
      </c>
      <c r="V1108" s="8" t="e">
        <f t="shared" si="162"/>
        <v>#VALUE!</v>
      </c>
      <c r="X1108" s="4" t="str">
        <f t="shared" si="164"/>
        <v/>
      </c>
      <c r="Y1108" s="4" t="str">
        <f t="shared" si="157"/>
        <v/>
      </c>
      <c r="Z1108" s="4" t="str">
        <f t="shared" si="157"/>
        <v/>
      </c>
      <c r="AA1108" s="4" t="str">
        <f t="shared" si="157"/>
        <v/>
      </c>
      <c r="AB1108" s="4" t="str">
        <f t="shared" si="157"/>
        <v/>
      </c>
      <c r="AC1108" s="4" t="str">
        <f t="shared" si="157"/>
        <v/>
      </c>
      <c r="AD1108" s="4" t="str">
        <f t="shared" si="157"/>
        <v/>
      </c>
      <c r="AE1108" s="4" t="str">
        <f t="shared" si="157"/>
        <v/>
      </c>
      <c r="AF1108" s="4" t="str">
        <f t="shared" si="157"/>
        <v/>
      </c>
      <c r="AG1108" s="4" t="str">
        <f t="shared" si="157"/>
        <v/>
      </c>
    </row>
    <row r="1109" spans="1:33">
      <c r="A1109" s="6">
        <f t="shared" si="163"/>
        <v>1102</v>
      </c>
      <c r="B1109" s="36">
        <f>TABLE!E1103</f>
        <v>0</v>
      </c>
      <c r="C1109" s="36">
        <f>TABLE!F1103</f>
        <v>0</v>
      </c>
      <c r="D1109" s="155">
        <f>TABLE!S1103</f>
        <v>0</v>
      </c>
      <c r="E1109" s="176" t="e">
        <f>INDEX(기업의이해[description],MATCH(B1109,기업의이해[name],0))</f>
        <v>#N/A</v>
      </c>
      <c r="F1109" s="179">
        <f>+TABLE!U1103</f>
        <v>0</v>
      </c>
      <c r="G1109" s="177" t="str">
        <f>TEXT(TABLE!R1103,"0000-00-00")</f>
        <v>0000-00-00</v>
      </c>
      <c r="H1109" s="59">
        <f>+TABLE!J1103</f>
        <v>0</v>
      </c>
      <c r="I1109" s="59">
        <f>+TABLE!K1103</f>
        <v>0</v>
      </c>
      <c r="J1109" s="59">
        <f>+TABLE!M1103</f>
        <v>0</v>
      </c>
      <c r="K1109" s="156">
        <f>+TABLE!P1103</f>
        <v>0</v>
      </c>
      <c r="L1109" s="156">
        <f>+TABLE!Q1103</f>
        <v>0</v>
      </c>
      <c r="M1109" s="138" t="str">
        <f>IFERROR(IF(MATCH($C1109,'1. 개요'!$C$68:$C$78,0)&gt;0,"O"),"X")</f>
        <v>X</v>
      </c>
      <c r="N1109" s="8" t="str">
        <f t="shared" si="159"/>
        <v>X</v>
      </c>
      <c r="O1109" s="2" t="str" cm="1">
        <f t="array" ref="O1109">IF($O$7="N/A",$N1109,INDEX($P1109:$S1109,$O$2))</f>
        <v>X</v>
      </c>
      <c r="P1109" s="38"/>
      <c r="Q1109" s="1" t="str">
        <f t="shared" si="160"/>
        <v>O</v>
      </c>
      <c r="R1109" s="38"/>
      <c r="S1109" s="38"/>
      <c r="T1109" s="8" t="str">
        <f t="shared" si="158"/>
        <v>O</v>
      </c>
      <c r="U1109" s="8" t="e">
        <f t="shared" si="161"/>
        <v>#VALUE!</v>
      </c>
      <c r="V1109" s="8" t="e">
        <f t="shared" si="162"/>
        <v>#VALUE!</v>
      </c>
      <c r="X1109" s="4" t="str">
        <f t="shared" si="164"/>
        <v/>
      </c>
      <c r="Y1109" s="4" t="str">
        <f t="shared" si="157"/>
        <v/>
      </c>
      <c r="Z1109" s="4" t="str">
        <f t="shared" si="157"/>
        <v/>
      </c>
      <c r="AA1109" s="4" t="str">
        <f t="shared" si="157"/>
        <v/>
      </c>
      <c r="AB1109" s="4" t="str">
        <f t="shared" si="157"/>
        <v/>
      </c>
      <c r="AC1109" s="4" t="str">
        <f t="shared" si="157"/>
        <v/>
      </c>
      <c r="AD1109" s="4" t="str">
        <f t="shared" si="157"/>
        <v/>
      </c>
      <c r="AE1109" s="4" t="str">
        <f t="shared" si="157"/>
        <v/>
      </c>
      <c r="AF1109" s="4" t="str">
        <f t="shared" si="157"/>
        <v/>
      </c>
      <c r="AG1109" s="4" t="str">
        <f t="shared" si="157"/>
        <v/>
      </c>
    </row>
    <row r="1110" spans="1:33">
      <c r="A1110" s="6">
        <f t="shared" si="163"/>
        <v>1103</v>
      </c>
      <c r="B1110" s="36">
        <f>TABLE!E1104</f>
        <v>0</v>
      </c>
      <c r="C1110" s="36">
        <f>TABLE!F1104</f>
        <v>0</v>
      </c>
      <c r="D1110" s="155">
        <f>TABLE!S1104</f>
        <v>0</v>
      </c>
      <c r="E1110" s="176" t="e">
        <f>INDEX(기업의이해[description],MATCH(B1110,기업의이해[name],0))</f>
        <v>#N/A</v>
      </c>
      <c r="F1110" s="179">
        <f>+TABLE!U1104</f>
        <v>0</v>
      </c>
      <c r="G1110" s="177" t="str">
        <f>TEXT(TABLE!R1104,"0000-00-00")</f>
        <v>0000-00-00</v>
      </c>
      <c r="H1110" s="59">
        <f>+TABLE!J1104</f>
        <v>0</v>
      </c>
      <c r="I1110" s="59">
        <f>+TABLE!K1104</f>
        <v>0</v>
      </c>
      <c r="J1110" s="59">
        <f>+TABLE!M1104</f>
        <v>0</v>
      </c>
      <c r="K1110" s="156">
        <f>+TABLE!P1104</f>
        <v>0</v>
      </c>
      <c r="L1110" s="156">
        <f>+TABLE!Q1104</f>
        <v>0</v>
      </c>
      <c r="M1110" s="138" t="str">
        <f>IFERROR(IF(MATCH($C1110,'1. 개요'!$C$68:$C$78,0)&gt;0,"O"),"X")</f>
        <v>X</v>
      </c>
      <c r="N1110" s="8" t="str">
        <f t="shared" si="159"/>
        <v>X</v>
      </c>
      <c r="O1110" s="2" t="str" cm="1">
        <f t="array" ref="O1110">IF($O$7="N/A",$N1110,INDEX($P1110:$S1110,$O$2))</f>
        <v>X</v>
      </c>
      <c r="P1110" s="38"/>
      <c r="Q1110" s="1" t="str">
        <f t="shared" si="160"/>
        <v>O</v>
      </c>
      <c r="R1110" s="38"/>
      <c r="S1110" s="38"/>
      <c r="T1110" s="8" t="str">
        <f t="shared" si="158"/>
        <v>O</v>
      </c>
      <c r="U1110" s="8" t="e">
        <f t="shared" si="161"/>
        <v>#VALUE!</v>
      </c>
      <c r="V1110" s="8" t="e">
        <f t="shared" si="162"/>
        <v>#VALUE!</v>
      </c>
      <c r="X1110" s="4" t="str">
        <f t="shared" si="164"/>
        <v/>
      </c>
      <c r="Y1110" s="4" t="str">
        <f t="shared" si="157"/>
        <v/>
      </c>
      <c r="Z1110" s="4" t="str">
        <f t="shared" si="157"/>
        <v/>
      </c>
      <c r="AA1110" s="4" t="str">
        <f t="shared" si="157"/>
        <v/>
      </c>
      <c r="AB1110" s="4" t="str">
        <f t="shared" si="157"/>
        <v/>
      </c>
      <c r="AC1110" s="4" t="str">
        <f t="shared" si="157"/>
        <v/>
      </c>
      <c r="AD1110" s="4" t="str">
        <f t="shared" si="157"/>
        <v/>
      </c>
      <c r="AE1110" s="4" t="str">
        <f t="shared" si="157"/>
        <v/>
      </c>
      <c r="AF1110" s="4" t="str">
        <f t="shared" si="157"/>
        <v/>
      </c>
      <c r="AG1110" s="4" t="str">
        <f t="shared" si="157"/>
        <v/>
      </c>
    </row>
    <row r="1111" spans="1:33">
      <c r="A1111" s="137">
        <f t="shared" si="163"/>
        <v>1104</v>
      </c>
      <c r="B1111" s="36">
        <f>TABLE!E1105</f>
        <v>0</v>
      </c>
      <c r="C1111" s="36">
        <f>TABLE!F1105</f>
        <v>0</v>
      </c>
      <c r="D1111" s="155">
        <f>TABLE!S1105</f>
        <v>0</v>
      </c>
      <c r="E1111" s="176" t="e">
        <f>INDEX(기업의이해[description],MATCH(B1111,기업의이해[name],0))</f>
        <v>#N/A</v>
      </c>
      <c r="F1111" s="179">
        <f>+TABLE!U1105</f>
        <v>0</v>
      </c>
      <c r="G1111" s="177" t="str">
        <f>TEXT(TABLE!R1105,"0000-00-00")</f>
        <v>0000-00-00</v>
      </c>
      <c r="H1111" s="59">
        <f>+TABLE!J1105</f>
        <v>0</v>
      </c>
      <c r="I1111" s="59">
        <f>+TABLE!K1105</f>
        <v>0</v>
      </c>
      <c r="J1111" s="59">
        <f>+TABLE!M1105</f>
        <v>0</v>
      </c>
      <c r="K1111" s="156">
        <f>+TABLE!P1105</f>
        <v>0</v>
      </c>
      <c r="L1111" s="156">
        <f>+TABLE!Q1105</f>
        <v>0</v>
      </c>
      <c r="M1111" s="138" t="str">
        <f>IFERROR(IF(MATCH($C1111,'1. 개요'!$C$68:$C$78,0)&gt;0,"O"),"X")</f>
        <v>X</v>
      </c>
      <c r="N1111" s="8" t="str">
        <f t="shared" si="159"/>
        <v>X</v>
      </c>
      <c r="O1111" s="2" t="str" cm="1">
        <f t="array" ref="O1111">IF($O$7="N/A",$N1111,INDEX($P1111:$S1111,$O$2))</f>
        <v>X</v>
      </c>
      <c r="P1111" s="38"/>
      <c r="Q1111" s="1" t="str">
        <f t="shared" si="160"/>
        <v>O</v>
      </c>
      <c r="R1111" s="38"/>
      <c r="S1111" s="38"/>
      <c r="T1111" s="8" t="str">
        <f t="shared" si="158"/>
        <v>O</v>
      </c>
      <c r="U1111" s="8" t="e">
        <f t="shared" si="161"/>
        <v>#VALUE!</v>
      </c>
      <c r="V1111" s="8" t="e">
        <f t="shared" si="162"/>
        <v>#VALUE!</v>
      </c>
      <c r="X1111" s="4" t="str">
        <f t="shared" si="164"/>
        <v/>
      </c>
      <c r="Y1111" s="4" t="str">
        <f t="shared" si="157"/>
        <v/>
      </c>
      <c r="Z1111" s="4" t="str">
        <f t="shared" si="157"/>
        <v/>
      </c>
      <c r="AA1111" s="4" t="str">
        <f t="shared" si="157"/>
        <v/>
      </c>
      <c r="AB1111" s="4" t="str">
        <f t="shared" si="157"/>
        <v/>
      </c>
      <c r="AC1111" s="4" t="str">
        <f t="shared" si="157"/>
        <v/>
      </c>
      <c r="AD1111" s="4" t="str">
        <f t="shared" si="157"/>
        <v/>
      </c>
      <c r="AE1111" s="4" t="str">
        <f t="shared" si="157"/>
        <v/>
      </c>
      <c r="AF1111" s="4" t="str">
        <f t="shared" si="157"/>
        <v/>
      </c>
      <c r="AG1111" s="4" t="str">
        <f t="shared" si="157"/>
        <v/>
      </c>
    </row>
    <row r="1112" spans="1:33">
      <c r="A1112" s="6">
        <f t="shared" si="163"/>
        <v>1105</v>
      </c>
      <c r="B1112" s="36">
        <f>TABLE!E1106</f>
        <v>0</v>
      </c>
      <c r="C1112" s="36">
        <f>TABLE!F1106</f>
        <v>0</v>
      </c>
      <c r="D1112" s="155">
        <f>TABLE!S1106</f>
        <v>0</v>
      </c>
      <c r="E1112" s="176" t="e">
        <f>INDEX(기업의이해[description],MATCH(B1112,기업의이해[name],0))</f>
        <v>#N/A</v>
      </c>
      <c r="F1112" s="179">
        <f>+TABLE!U1106</f>
        <v>0</v>
      </c>
      <c r="G1112" s="177" t="str">
        <f>TEXT(TABLE!R1106,"0000-00-00")</f>
        <v>0000-00-00</v>
      </c>
      <c r="H1112" s="59">
        <f>+TABLE!J1106</f>
        <v>0</v>
      </c>
      <c r="I1112" s="59">
        <f>+TABLE!K1106</f>
        <v>0</v>
      </c>
      <c r="J1112" s="59">
        <f>+TABLE!M1106</f>
        <v>0</v>
      </c>
      <c r="K1112" s="156">
        <f>+TABLE!P1106</f>
        <v>0</v>
      </c>
      <c r="L1112" s="156">
        <f>+TABLE!Q1106</f>
        <v>0</v>
      </c>
      <c r="M1112" s="138" t="str">
        <f>IFERROR(IF(MATCH($C1112,'1. 개요'!$C$68:$C$78,0)&gt;0,"O"),"X")</f>
        <v>X</v>
      </c>
      <c r="N1112" s="8" t="str">
        <f t="shared" si="159"/>
        <v>X</v>
      </c>
      <c r="O1112" s="2" t="str" cm="1">
        <f t="array" ref="O1112">IF($O$7="N/A",$N1112,INDEX($P1112:$S1112,$O$2))</f>
        <v>X</v>
      </c>
      <c r="P1112" s="38"/>
      <c r="Q1112" s="1" t="str">
        <f t="shared" si="160"/>
        <v>O</v>
      </c>
      <c r="R1112" s="38"/>
      <c r="S1112" s="38"/>
      <c r="T1112" s="8" t="str">
        <f t="shared" si="158"/>
        <v>O</v>
      </c>
      <c r="U1112" s="8" t="e">
        <f t="shared" si="161"/>
        <v>#VALUE!</v>
      </c>
      <c r="V1112" s="8" t="e">
        <f t="shared" si="162"/>
        <v>#VALUE!</v>
      </c>
      <c r="X1112" s="4" t="str">
        <f t="shared" si="164"/>
        <v/>
      </c>
      <c r="Y1112" s="4" t="str">
        <f t="shared" si="157"/>
        <v/>
      </c>
      <c r="Z1112" s="4" t="str">
        <f t="shared" si="157"/>
        <v/>
      </c>
      <c r="AA1112" s="4" t="str">
        <f t="shared" si="157"/>
        <v/>
      </c>
      <c r="AB1112" s="4" t="str">
        <f t="shared" si="157"/>
        <v/>
      </c>
      <c r="AC1112" s="4" t="str">
        <f t="shared" si="157"/>
        <v/>
      </c>
      <c r="AD1112" s="4" t="str">
        <f t="shared" si="157"/>
        <v/>
      </c>
      <c r="AE1112" s="4" t="str">
        <f t="shared" si="157"/>
        <v/>
      </c>
      <c r="AF1112" s="4" t="str">
        <f t="shared" si="157"/>
        <v/>
      </c>
      <c r="AG1112" s="4" t="str">
        <f t="shared" si="157"/>
        <v/>
      </c>
    </row>
    <row r="1113" spans="1:33">
      <c r="A1113" s="6">
        <f t="shared" si="163"/>
        <v>1106</v>
      </c>
      <c r="B1113" s="36">
        <f>TABLE!E1107</f>
        <v>0</v>
      </c>
      <c r="C1113" s="36">
        <f>TABLE!F1107</f>
        <v>0</v>
      </c>
      <c r="D1113" s="155">
        <f>TABLE!S1107</f>
        <v>0</v>
      </c>
      <c r="E1113" s="176" t="e">
        <f>INDEX(기업의이해[description],MATCH(B1113,기업의이해[name],0))</f>
        <v>#N/A</v>
      </c>
      <c r="F1113" s="179">
        <f>+TABLE!U1107</f>
        <v>0</v>
      </c>
      <c r="G1113" s="177" t="str">
        <f>TEXT(TABLE!R1107,"0000-00-00")</f>
        <v>0000-00-00</v>
      </c>
      <c r="H1113" s="59">
        <f>+TABLE!J1107</f>
        <v>0</v>
      </c>
      <c r="I1113" s="59">
        <f>+TABLE!K1107</f>
        <v>0</v>
      </c>
      <c r="J1113" s="59">
        <f>+TABLE!M1107</f>
        <v>0</v>
      </c>
      <c r="K1113" s="156">
        <f>+TABLE!P1107</f>
        <v>0</v>
      </c>
      <c r="L1113" s="156">
        <f>+TABLE!Q1107</f>
        <v>0</v>
      </c>
      <c r="M1113" s="138" t="str">
        <f>IFERROR(IF(MATCH($C1113,'1. 개요'!$C$68:$C$78,0)&gt;0,"O"),"X")</f>
        <v>X</v>
      </c>
      <c r="N1113" s="8" t="str">
        <f t="shared" si="159"/>
        <v>X</v>
      </c>
      <c r="O1113" s="2" t="str" cm="1">
        <f t="array" ref="O1113">IF($O$7="N/A",$N1113,INDEX($P1113:$S1113,$O$2))</f>
        <v>X</v>
      </c>
      <c r="P1113" s="38"/>
      <c r="Q1113" s="1" t="str">
        <f t="shared" si="160"/>
        <v>O</v>
      </c>
      <c r="R1113" s="38"/>
      <c r="S1113" s="38"/>
      <c r="T1113" s="8" t="str">
        <f t="shared" si="158"/>
        <v>O</v>
      </c>
      <c r="U1113" s="8" t="e">
        <f t="shared" si="161"/>
        <v>#VALUE!</v>
      </c>
      <c r="V1113" s="8" t="e">
        <f t="shared" si="162"/>
        <v>#VALUE!</v>
      </c>
      <c r="X1113" s="4" t="str">
        <f t="shared" si="164"/>
        <v/>
      </c>
      <c r="Y1113" s="4" t="str">
        <f t="shared" si="157"/>
        <v/>
      </c>
      <c r="Z1113" s="4" t="str">
        <f t="shared" si="157"/>
        <v/>
      </c>
      <c r="AA1113" s="4" t="str">
        <f t="shared" si="157"/>
        <v/>
      </c>
      <c r="AB1113" s="4" t="str">
        <f t="shared" si="157"/>
        <v/>
      </c>
      <c r="AC1113" s="4" t="str">
        <f t="shared" si="157"/>
        <v/>
      </c>
      <c r="AD1113" s="4" t="str">
        <f t="shared" si="157"/>
        <v/>
      </c>
      <c r="AE1113" s="4" t="str">
        <f t="shared" si="157"/>
        <v/>
      </c>
      <c r="AF1113" s="4" t="str">
        <f t="shared" si="157"/>
        <v/>
      </c>
      <c r="AG1113" s="4" t="str">
        <f t="shared" si="157"/>
        <v/>
      </c>
    </row>
    <row r="1114" spans="1:33">
      <c r="A1114" s="137">
        <f t="shared" si="163"/>
        <v>1107</v>
      </c>
      <c r="B1114" s="36">
        <f>TABLE!E1108</f>
        <v>0</v>
      </c>
      <c r="C1114" s="36">
        <f>TABLE!F1108</f>
        <v>0</v>
      </c>
      <c r="D1114" s="155">
        <f>TABLE!S1108</f>
        <v>0</v>
      </c>
      <c r="E1114" s="176" t="e">
        <f>INDEX(기업의이해[description],MATCH(B1114,기업의이해[name],0))</f>
        <v>#N/A</v>
      </c>
      <c r="F1114" s="179">
        <f>+TABLE!U1108</f>
        <v>0</v>
      </c>
      <c r="G1114" s="177" t="str">
        <f>TEXT(TABLE!R1108,"0000-00-00")</f>
        <v>0000-00-00</v>
      </c>
      <c r="H1114" s="59">
        <f>+TABLE!J1108</f>
        <v>0</v>
      </c>
      <c r="I1114" s="59">
        <f>+TABLE!K1108</f>
        <v>0</v>
      </c>
      <c r="J1114" s="59">
        <f>+TABLE!M1108</f>
        <v>0</v>
      </c>
      <c r="K1114" s="156">
        <f>+TABLE!P1108</f>
        <v>0</v>
      </c>
      <c r="L1114" s="156">
        <f>+TABLE!Q1108</f>
        <v>0</v>
      </c>
      <c r="M1114" s="138" t="str">
        <f>IFERROR(IF(MATCH($C1114,'1. 개요'!$C$68:$C$78,0)&gt;0,"O"),"X")</f>
        <v>X</v>
      </c>
      <c r="N1114" s="8" t="str">
        <f t="shared" si="159"/>
        <v>X</v>
      </c>
      <c r="O1114" s="2" t="str" cm="1">
        <f t="array" ref="O1114">IF($O$7="N/A",$N1114,INDEX($P1114:$S1114,$O$2))</f>
        <v>X</v>
      </c>
      <c r="P1114" s="38" t="s">
        <v>5033</v>
      </c>
      <c r="Q1114" s="1" t="str">
        <f t="shared" si="160"/>
        <v>O</v>
      </c>
      <c r="R1114" s="38"/>
      <c r="S1114" s="38"/>
      <c r="T1114" s="8" t="str">
        <f t="shared" si="158"/>
        <v>O</v>
      </c>
      <c r="U1114" s="8" t="e">
        <f t="shared" si="161"/>
        <v>#VALUE!</v>
      </c>
      <c r="V1114" s="8" t="e">
        <f t="shared" si="162"/>
        <v>#VALUE!</v>
      </c>
      <c r="X1114" s="4" t="str">
        <f t="shared" si="164"/>
        <v/>
      </c>
      <c r="Y1114" s="4" t="str">
        <f t="shared" si="157"/>
        <v/>
      </c>
      <c r="Z1114" s="4" t="str">
        <f t="shared" si="157"/>
        <v/>
      </c>
      <c r="AA1114" s="4" t="str">
        <f t="shared" si="157"/>
        <v/>
      </c>
      <c r="AB1114" s="4" t="str">
        <f t="shared" si="157"/>
        <v/>
      </c>
      <c r="AC1114" s="4" t="str">
        <f t="shared" si="157"/>
        <v/>
      </c>
      <c r="AD1114" s="4" t="str">
        <f t="shared" si="157"/>
        <v/>
      </c>
      <c r="AE1114" s="4" t="str">
        <f t="shared" si="157"/>
        <v/>
      </c>
      <c r="AF1114" s="4" t="str">
        <f t="shared" si="157"/>
        <v/>
      </c>
      <c r="AG1114" s="4" t="str">
        <f t="shared" si="157"/>
        <v/>
      </c>
    </row>
    <row r="1115" spans="1:33">
      <c r="A1115" s="6">
        <f t="shared" si="163"/>
        <v>1108</v>
      </c>
      <c r="B1115" s="36">
        <f>TABLE!E1109</f>
        <v>0</v>
      </c>
      <c r="C1115" s="36">
        <f>TABLE!F1109</f>
        <v>0</v>
      </c>
      <c r="D1115" s="155">
        <f>TABLE!S1109</f>
        <v>0</v>
      </c>
      <c r="E1115" s="176" t="e">
        <f>INDEX(기업의이해[description],MATCH(B1115,기업의이해[name],0))</f>
        <v>#N/A</v>
      </c>
      <c r="F1115" s="179">
        <f>+TABLE!U1109</f>
        <v>0</v>
      </c>
      <c r="G1115" s="177" t="str">
        <f>TEXT(TABLE!R1109,"0000-00-00")</f>
        <v>0000-00-00</v>
      </c>
      <c r="H1115" s="59">
        <f>+TABLE!J1109</f>
        <v>0</v>
      </c>
      <c r="I1115" s="59">
        <f>+TABLE!K1109</f>
        <v>0</v>
      </c>
      <c r="J1115" s="59">
        <f>+TABLE!M1109</f>
        <v>0</v>
      </c>
      <c r="K1115" s="156">
        <f>+TABLE!P1109</f>
        <v>0</v>
      </c>
      <c r="L1115" s="156">
        <f>+TABLE!Q1109</f>
        <v>0</v>
      </c>
      <c r="M1115" s="138" t="str">
        <f>IFERROR(IF(MATCH($C1115,'1. 개요'!$C$68:$C$78,0)&gt;0,"O"),"X")</f>
        <v>X</v>
      </c>
      <c r="N1115" s="8" t="str">
        <f t="shared" si="159"/>
        <v>X</v>
      </c>
      <c r="O1115" s="2" t="str" cm="1">
        <f t="array" ref="O1115">IF($O$7="N/A",$N1115,INDEX($P1115:$S1115,$O$2))</f>
        <v>X</v>
      </c>
      <c r="P1115" s="38"/>
      <c r="Q1115" s="1" t="str">
        <f t="shared" si="160"/>
        <v>O</v>
      </c>
      <c r="R1115" s="38"/>
      <c r="S1115" s="38"/>
      <c r="T1115" s="8" t="str">
        <f t="shared" si="158"/>
        <v>O</v>
      </c>
      <c r="U1115" s="8" t="e">
        <f t="shared" si="161"/>
        <v>#VALUE!</v>
      </c>
      <c r="V1115" s="8" t="e">
        <f t="shared" si="162"/>
        <v>#VALUE!</v>
      </c>
      <c r="X1115" s="4" t="str">
        <f t="shared" si="164"/>
        <v/>
      </c>
      <c r="Y1115" s="4" t="str">
        <f t="shared" si="157"/>
        <v/>
      </c>
      <c r="Z1115" s="4" t="str">
        <f t="shared" si="157"/>
        <v/>
      </c>
      <c r="AA1115" s="4" t="str">
        <f t="shared" si="157"/>
        <v/>
      </c>
      <c r="AB1115" s="4" t="str">
        <f t="shared" si="157"/>
        <v/>
      </c>
      <c r="AC1115" s="4" t="str">
        <f t="shared" si="157"/>
        <v/>
      </c>
      <c r="AD1115" s="4" t="str">
        <f t="shared" si="157"/>
        <v/>
      </c>
      <c r="AE1115" s="4" t="str">
        <f t="shared" si="157"/>
        <v/>
      </c>
      <c r="AF1115" s="4" t="str">
        <f t="shared" si="157"/>
        <v/>
      </c>
      <c r="AG1115" s="4" t="str">
        <f t="shared" si="157"/>
        <v/>
      </c>
    </row>
    <row r="1116" spans="1:33">
      <c r="A1116" s="137">
        <f t="shared" si="163"/>
        <v>1109</v>
      </c>
      <c r="B1116" s="36">
        <f>TABLE!E1110</f>
        <v>0</v>
      </c>
      <c r="C1116" s="36">
        <f>TABLE!F1110</f>
        <v>0</v>
      </c>
      <c r="D1116" s="155">
        <f>TABLE!S1110</f>
        <v>0</v>
      </c>
      <c r="E1116" s="176" t="e">
        <f>INDEX(기업의이해[description],MATCH(B1116,기업의이해[name],0))</f>
        <v>#N/A</v>
      </c>
      <c r="F1116" s="179">
        <f>+TABLE!U1110</f>
        <v>0</v>
      </c>
      <c r="G1116" s="177" t="str">
        <f>TEXT(TABLE!R1110,"0000-00-00")</f>
        <v>0000-00-00</v>
      </c>
      <c r="H1116" s="59">
        <f>+TABLE!J1110</f>
        <v>0</v>
      </c>
      <c r="I1116" s="59">
        <f>+TABLE!K1110</f>
        <v>0</v>
      </c>
      <c r="J1116" s="59">
        <f>+TABLE!M1110</f>
        <v>0</v>
      </c>
      <c r="K1116" s="156">
        <f>+TABLE!P1110</f>
        <v>0</v>
      </c>
      <c r="L1116" s="156">
        <f>+TABLE!Q1110</f>
        <v>0</v>
      </c>
      <c r="M1116" s="138" t="str">
        <f>IFERROR(IF(MATCH($C1116,'1. 개요'!$C$68:$C$78,0)&gt;0,"O"),"X")</f>
        <v>X</v>
      </c>
      <c r="N1116" s="8" t="str">
        <f t="shared" si="159"/>
        <v>X</v>
      </c>
      <c r="O1116" s="2" t="str" cm="1">
        <f t="array" ref="O1116">IF($O$7="N/A",$N1116,INDEX($P1116:$S1116,$O$2))</f>
        <v>X</v>
      </c>
      <c r="P1116" s="38"/>
      <c r="Q1116" s="1" t="str">
        <f t="shared" si="160"/>
        <v>O</v>
      </c>
      <c r="R1116" s="38"/>
      <c r="S1116" s="38"/>
      <c r="T1116" s="8" t="str">
        <f t="shared" si="158"/>
        <v>O</v>
      </c>
      <c r="U1116" s="8" t="e">
        <f t="shared" si="161"/>
        <v>#VALUE!</v>
      </c>
      <c r="V1116" s="8" t="e">
        <f t="shared" si="162"/>
        <v>#VALUE!</v>
      </c>
      <c r="X1116" s="4" t="str">
        <f t="shared" si="164"/>
        <v/>
      </c>
      <c r="Y1116" s="4" t="str">
        <f t="shared" si="157"/>
        <v/>
      </c>
      <c r="Z1116" s="4" t="str">
        <f t="shared" si="157"/>
        <v/>
      </c>
      <c r="AA1116" s="4" t="str">
        <f t="shared" si="157"/>
        <v/>
      </c>
      <c r="AB1116" s="4" t="str">
        <f t="shared" si="157"/>
        <v/>
      </c>
      <c r="AC1116" s="4" t="str">
        <f t="shared" si="157"/>
        <v/>
      </c>
      <c r="AD1116" s="4" t="str">
        <f t="shared" si="157"/>
        <v/>
      </c>
      <c r="AE1116" s="4" t="str">
        <f t="shared" si="157"/>
        <v/>
      </c>
      <c r="AF1116" s="4" t="str">
        <f t="shared" si="157"/>
        <v/>
      </c>
      <c r="AG1116" s="4" t="str">
        <f t="shared" si="157"/>
        <v/>
      </c>
    </row>
    <row r="1117" spans="1:33">
      <c r="A1117" s="6">
        <f t="shared" si="163"/>
        <v>1110</v>
      </c>
      <c r="B1117" s="36">
        <f>TABLE!E1111</f>
        <v>0</v>
      </c>
      <c r="C1117" s="36">
        <f>TABLE!F1111</f>
        <v>0</v>
      </c>
      <c r="D1117" s="155">
        <f>TABLE!S1111</f>
        <v>0</v>
      </c>
      <c r="E1117" s="176" t="e">
        <f>INDEX(기업의이해[description],MATCH(B1117,기업의이해[name],0))</f>
        <v>#N/A</v>
      </c>
      <c r="F1117" s="179">
        <f>+TABLE!U1111</f>
        <v>0</v>
      </c>
      <c r="G1117" s="177" t="str">
        <f>TEXT(TABLE!R1111,"0000-00-00")</f>
        <v>0000-00-00</v>
      </c>
      <c r="H1117" s="59">
        <f>+TABLE!J1111</f>
        <v>0</v>
      </c>
      <c r="I1117" s="59">
        <f>+TABLE!K1111</f>
        <v>0</v>
      </c>
      <c r="J1117" s="59">
        <f>+TABLE!M1111</f>
        <v>0</v>
      </c>
      <c r="K1117" s="156">
        <f>+TABLE!P1111</f>
        <v>0</v>
      </c>
      <c r="L1117" s="156">
        <f>+TABLE!Q1111</f>
        <v>0</v>
      </c>
      <c r="M1117" s="138" t="str">
        <f>IFERROR(IF(MATCH($C1117,'1. 개요'!$C$68:$C$78,0)&gt;0,"O"),"X")</f>
        <v>X</v>
      </c>
      <c r="N1117" s="8" t="str">
        <f t="shared" si="159"/>
        <v>X</v>
      </c>
      <c r="O1117" s="2" t="str" cm="1">
        <f t="array" ref="O1117">IF($O$7="N/A",$N1117,INDEX($P1117:$S1117,$O$2))</f>
        <v>X</v>
      </c>
      <c r="P1117" s="38"/>
      <c r="Q1117" s="1" t="str">
        <f t="shared" si="160"/>
        <v>O</v>
      </c>
      <c r="R1117" s="38"/>
      <c r="S1117" s="38"/>
      <c r="T1117" s="8" t="str">
        <f t="shared" si="158"/>
        <v>O</v>
      </c>
      <c r="U1117" s="8" t="e">
        <f t="shared" si="161"/>
        <v>#VALUE!</v>
      </c>
      <c r="V1117" s="8" t="e">
        <f t="shared" si="162"/>
        <v>#VALUE!</v>
      </c>
      <c r="X1117" s="4" t="str">
        <f t="shared" si="164"/>
        <v/>
      </c>
      <c r="Y1117" s="4" t="str">
        <f t="shared" si="157"/>
        <v/>
      </c>
      <c r="Z1117" s="4" t="str">
        <f t="shared" si="157"/>
        <v/>
      </c>
      <c r="AA1117" s="4" t="str">
        <f t="shared" si="157"/>
        <v/>
      </c>
      <c r="AB1117" s="4" t="str">
        <f t="shared" si="157"/>
        <v/>
      </c>
      <c r="AC1117" s="4" t="str">
        <f t="shared" si="157"/>
        <v/>
      </c>
      <c r="AD1117" s="4" t="str">
        <f t="shared" si="157"/>
        <v/>
      </c>
      <c r="AE1117" s="4" t="str">
        <f t="shared" si="157"/>
        <v/>
      </c>
      <c r="AF1117" s="4" t="str">
        <f t="shared" si="157"/>
        <v/>
      </c>
      <c r="AG1117" s="4" t="str">
        <f t="shared" si="157"/>
        <v/>
      </c>
    </row>
    <row r="1118" spans="1:33">
      <c r="A1118" s="6">
        <f t="shared" si="163"/>
        <v>1111</v>
      </c>
      <c r="B1118" s="36">
        <f>TABLE!E1112</f>
        <v>0</v>
      </c>
      <c r="C1118" s="36">
        <f>TABLE!F1112</f>
        <v>0</v>
      </c>
      <c r="D1118" s="155">
        <f>TABLE!S1112</f>
        <v>0</v>
      </c>
      <c r="E1118" s="176" t="e">
        <f>INDEX(기업의이해[description],MATCH(B1118,기업의이해[name],0))</f>
        <v>#N/A</v>
      </c>
      <c r="F1118" s="179">
        <f>+TABLE!U1112</f>
        <v>0</v>
      </c>
      <c r="G1118" s="177" t="str">
        <f>TEXT(TABLE!R1112,"0000-00-00")</f>
        <v>0000-00-00</v>
      </c>
      <c r="H1118" s="59">
        <f>+TABLE!J1112</f>
        <v>0</v>
      </c>
      <c r="I1118" s="59">
        <f>+TABLE!K1112</f>
        <v>0</v>
      </c>
      <c r="J1118" s="59">
        <f>+TABLE!M1112</f>
        <v>0</v>
      </c>
      <c r="K1118" s="156">
        <f>+TABLE!P1112</f>
        <v>0</v>
      </c>
      <c r="L1118" s="156">
        <f>+TABLE!Q1112</f>
        <v>0</v>
      </c>
      <c r="M1118" s="138" t="str">
        <f>IFERROR(IF(MATCH($C1118,'1. 개요'!$C$68:$C$78,0)&gt;0,"O"),"X")</f>
        <v>X</v>
      </c>
      <c r="N1118" s="8" t="str">
        <f t="shared" si="159"/>
        <v>X</v>
      </c>
      <c r="O1118" s="2" t="str" cm="1">
        <f t="array" ref="O1118">IF($O$7="N/A",$N1118,INDEX($P1118:$S1118,$O$2))</f>
        <v>X</v>
      </c>
      <c r="P1118" s="38"/>
      <c r="Q1118" s="1" t="str">
        <f t="shared" si="160"/>
        <v>O</v>
      </c>
      <c r="R1118" s="38"/>
      <c r="S1118" s="38"/>
      <c r="T1118" s="8" t="str">
        <f t="shared" si="158"/>
        <v>O</v>
      </c>
      <c r="U1118" s="8" t="e">
        <f t="shared" si="161"/>
        <v>#VALUE!</v>
      </c>
      <c r="V1118" s="8" t="e">
        <f t="shared" si="162"/>
        <v>#VALUE!</v>
      </c>
      <c r="X1118" s="4" t="str">
        <f t="shared" si="164"/>
        <v/>
      </c>
      <c r="Y1118" s="4" t="str">
        <f t="shared" si="157"/>
        <v/>
      </c>
      <c r="Z1118" s="4" t="str">
        <f t="shared" si="157"/>
        <v/>
      </c>
      <c r="AA1118" s="4" t="str">
        <f t="shared" si="157"/>
        <v/>
      </c>
      <c r="AB1118" s="4" t="str">
        <f t="shared" si="157"/>
        <v/>
      </c>
      <c r="AC1118" s="4" t="str">
        <f t="shared" si="157"/>
        <v/>
      </c>
      <c r="AD1118" s="4" t="str">
        <f t="shared" si="157"/>
        <v/>
      </c>
      <c r="AE1118" s="4" t="str">
        <f t="shared" si="157"/>
        <v/>
      </c>
      <c r="AF1118" s="4" t="str">
        <f t="shared" si="157"/>
        <v/>
      </c>
      <c r="AG1118" s="4" t="str">
        <f t="shared" si="157"/>
        <v/>
      </c>
    </row>
    <row r="1119" spans="1:33">
      <c r="A1119" s="6">
        <f t="shared" si="163"/>
        <v>1112</v>
      </c>
      <c r="B1119" s="36">
        <f>TABLE!E1113</f>
        <v>0</v>
      </c>
      <c r="C1119" s="36">
        <f>TABLE!F1113</f>
        <v>0</v>
      </c>
      <c r="D1119" s="155">
        <f>TABLE!S1113</f>
        <v>0</v>
      </c>
      <c r="E1119" s="176" t="e">
        <f>INDEX(기업의이해[description],MATCH(B1119,기업의이해[name],0))</f>
        <v>#N/A</v>
      </c>
      <c r="F1119" s="179">
        <f>+TABLE!U1113</f>
        <v>0</v>
      </c>
      <c r="G1119" s="177" t="str">
        <f>TEXT(TABLE!R1113,"0000-00-00")</f>
        <v>0000-00-00</v>
      </c>
      <c r="H1119" s="59">
        <f>+TABLE!J1113</f>
        <v>0</v>
      </c>
      <c r="I1119" s="59">
        <f>+TABLE!K1113</f>
        <v>0</v>
      </c>
      <c r="J1119" s="59">
        <f>+TABLE!M1113</f>
        <v>0</v>
      </c>
      <c r="K1119" s="156">
        <f>+TABLE!P1113</f>
        <v>0</v>
      </c>
      <c r="L1119" s="156">
        <f>+TABLE!Q1113</f>
        <v>0</v>
      </c>
      <c r="M1119" s="138" t="str">
        <f>IFERROR(IF(MATCH($C1119,'1. 개요'!$C$68:$C$78,0)&gt;0,"O"),"X")</f>
        <v>X</v>
      </c>
      <c r="N1119" s="8" t="str">
        <f t="shared" si="159"/>
        <v>X</v>
      </c>
      <c r="O1119" s="2" t="str" cm="1">
        <f t="array" ref="O1119">IF($O$7="N/A",$N1119,INDEX($P1119:$S1119,$O$2))</f>
        <v>X</v>
      </c>
      <c r="P1119" s="38"/>
      <c r="Q1119" s="1" t="str">
        <f t="shared" si="160"/>
        <v>O</v>
      </c>
      <c r="R1119" s="38"/>
      <c r="S1119" s="38"/>
      <c r="T1119" s="8" t="str">
        <f t="shared" si="158"/>
        <v>O</v>
      </c>
      <c r="U1119" s="8" t="e">
        <f t="shared" si="161"/>
        <v>#VALUE!</v>
      </c>
      <c r="V1119" s="8" t="e">
        <f t="shared" si="162"/>
        <v>#VALUE!</v>
      </c>
      <c r="X1119" s="4" t="str">
        <f t="shared" si="164"/>
        <v/>
      </c>
      <c r="Y1119" s="4" t="str">
        <f t="shared" si="157"/>
        <v/>
      </c>
      <c r="Z1119" s="4" t="str">
        <f t="shared" si="157"/>
        <v/>
      </c>
      <c r="AA1119" s="4" t="str">
        <f t="shared" si="157"/>
        <v/>
      </c>
      <c r="AB1119" s="4" t="str">
        <f t="shared" si="157"/>
        <v/>
      </c>
      <c r="AC1119" s="4" t="str">
        <f t="shared" si="157"/>
        <v/>
      </c>
      <c r="AD1119" s="4" t="str">
        <f t="shared" si="157"/>
        <v/>
      </c>
      <c r="AE1119" s="4" t="str">
        <f t="shared" si="157"/>
        <v/>
      </c>
      <c r="AF1119" s="4" t="str">
        <f t="shared" si="157"/>
        <v/>
      </c>
      <c r="AG1119" s="4" t="str">
        <f t="shared" si="157"/>
        <v/>
      </c>
    </row>
    <row r="1120" spans="1:33">
      <c r="A1120" s="137">
        <f t="shared" si="163"/>
        <v>1113</v>
      </c>
      <c r="B1120" s="36">
        <f>TABLE!E1114</f>
        <v>0</v>
      </c>
      <c r="C1120" s="36">
        <f>TABLE!F1114</f>
        <v>0</v>
      </c>
      <c r="D1120" s="155">
        <f>TABLE!S1114</f>
        <v>0</v>
      </c>
      <c r="E1120" s="176" t="e">
        <f>INDEX(기업의이해[description],MATCH(B1120,기업의이해[name],0))</f>
        <v>#N/A</v>
      </c>
      <c r="F1120" s="179">
        <f>+TABLE!U1114</f>
        <v>0</v>
      </c>
      <c r="G1120" s="177" t="str">
        <f>TEXT(TABLE!R1114,"0000-00-00")</f>
        <v>0000-00-00</v>
      </c>
      <c r="H1120" s="59">
        <f>+TABLE!J1114</f>
        <v>0</v>
      </c>
      <c r="I1120" s="59">
        <f>+TABLE!K1114</f>
        <v>0</v>
      </c>
      <c r="J1120" s="59">
        <f>+TABLE!M1114</f>
        <v>0</v>
      </c>
      <c r="K1120" s="156">
        <f>+TABLE!P1114</f>
        <v>0</v>
      </c>
      <c r="L1120" s="156">
        <f>+TABLE!Q1114</f>
        <v>0</v>
      </c>
      <c r="M1120" s="138" t="str">
        <f>IFERROR(IF(MATCH($C1120,'1. 개요'!$C$68:$C$78,0)&gt;0,"O"),"X")</f>
        <v>X</v>
      </c>
      <c r="N1120" s="8" t="str">
        <f t="shared" si="159"/>
        <v>X</v>
      </c>
      <c r="O1120" s="2" t="str" cm="1">
        <f t="array" ref="O1120">IF($O$7="N/A",$N1120,INDEX($P1120:$S1120,$O$2))</f>
        <v>X</v>
      </c>
      <c r="P1120" s="38"/>
      <c r="Q1120" s="1" t="str">
        <f t="shared" si="160"/>
        <v>O</v>
      </c>
      <c r="R1120" s="38"/>
      <c r="S1120" s="38"/>
      <c r="T1120" s="8" t="str">
        <f t="shared" si="158"/>
        <v>O</v>
      </c>
      <c r="U1120" s="8" t="e">
        <f t="shared" si="161"/>
        <v>#VALUE!</v>
      </c>
      <c r="V1120" s="8" t="e">
        <f t="shared" si="162"/>
        <v>#VALUE!</v>
      </c>
      <c r="X1120" s="4" t="str">
        <f t="shared" si="164"/>
        <v/>
      </c>
      <c r="Y1120" s="4" t="str">
        <f t="shared" si="157"/>
        <v/>
      </c>
      <c r="Z1120" s="4" t="str">
        <f t="shared" si="157"/>
        <v/>
      </c>
      <c r="AA1120" s="4" t="str">
        <f t="shared" si="157"/>
        <v/>
      </c>
      <c r="AB1120" s="4" t="str">
        <f t="shared" si="157"/>
        <v/>
      </c>
      <c r="AC1120" s="4" t="str">
        <f t="shared" si="157"/>
        <v/>
      </c>
      <c r="AD1120" s="4" t="str">
        <f t="shared" si="157"/>
        <v/>
      </c>
      <c r="AE1120" s="4" t="str">
        <f t="shared" si="157"/>
        <v/>
      </c>
      <c r="AF1120" s="4" t="str">
        <f t="shared" si="157"/>
        <v/>
      </c>
      <c r="AG1120" s="4" t="str">
        <f t="shared" si="157"/>
        <v/>
      </c>
    </row>
    <row r="1121" spans="1:33">
      <c r="A1121" s="137">
        <f t="shared" si="163"/>
        <v>1114</v>
      </c>
      <c r="B1121" s="36">
        <f>TABLE!E1115</f>
        <v>0</v>
      </c>
      <c r="C1121" s="36">
        <f>TABLE!F1115</f>
        <v>0</v>
      </c>
      <c r="D1121" s="155">
        <f>TABLE!S1115</f>
        <v>0</v>
      </c>
      <c r="E1121" s="176" t="e">
        <f>INDEX(기업의이해[description],MATCH(B1121,기업의이해[name],0))</f>
        <v>#N/A</v>
      </c>
      <c r="F1121" s="179">
        <f>+TABLE!U1115</f>
        <v>0</v>
      </c>
      <c r="G1121" s="177" t="str">
        <f>TEXT(TABLE!R1115,"0000-00-00")</f>
        <v>0000-00-00</v>
      </c>
      <c r="H1121" s="59">
        <f>+TABLE!J1115</f>
        <v>0</v>
      </c>
      <c r="I1121" s="59">
        <f>+TABLE!K1115</f>
        <v>0</v>
      </c>
      <c r="J1121" s="59">
        <f>+TABLE!M1115</f>
        <v>0</v>
      </c>
      <c r="K1121" s="156">
        <f>+TABLE!P1115</f>
        <v>0</v>
      </c>
      <c r="L1121" s="156">
        <f>+TABLE!Q1115</f>
        <v>0</v>
      </c>
      <c r="M1121" s="138" t="str">
        <f>IFERROR(IF(MATCH($C1121,'1. 개요'!$C$68:$C$78,0)&gt;0,"O"),"X")</f>
        <v>X</v>
      </c>
      <c r="N1121" s="8" t="str">
        <f t="shared" si="159"/>
        <v>X</v>
      </c>
      <c r="O1121" s="2" t="str" cm="1">
        <f t="array" ref="O1121">IF($O$7="N/A",$N1121,INDEX($P1121:$S1121,$O$2))</f>
        <v>X</v>
      </c>
      <c r="P1121" s="38"/>
      <c r="Q1121" s="1" t="str">
        <f t="shared" si="160"/>
        <v>O</v>
      </c>
      <c r="R1121" s="38"/>
      <c r="S1121" s="38"/>
      <c r="T1121" s="8" t="str">
        <f t="shared" si="158"/>
        <v>O</v>
      </c>
      <c r="U1121" s="8" t="e">
        <f t="shared" si="161"/>
        <v>#VALUE!</v>
      </c>
      <c r="V1121" s="8" t="e">
        <f t="shared" si="162"/>
        <v>#VALUE!</v>
      </c>
      <c r="X1121" s="4" t="str">
        <f t="shared" si="164"/>
        <v/>
      </c>
      <c r="Y1121" s="4" t="str">
        <f t="shared" si="157"/>
        <v/>
      </c>
      <c r="Z1121" s="4" t="str">
        <f t="shared" si="157"/>
        <v/>
      </c>
      <c r="AA1121" s="4" t="str">
        <f t="shared" si="157"/>
        <v/>
      </c>
      <c r="AB1121" s="4" t="str">
        <f t="shared" si="157"/>
        <v/>
      </c>
      <c r="AC1121" s="4" t="str">
        <f t="shared" si="157"/>
        <v/>
      </c>
      <c r="AD1121" s="4" t="str">
        <f t="shared" si="157"/>
        <v/>
      </c>
      <c r="AE1121" s="4" t="str">
        <f t="shared" si="157"/>
        <v/>
      </c>
      <c r="AF1121" s="4" t="str">
        <f t="shared" ref="Y1121:AG1150" si="165">IF(AF$7="N/A", "", COUNTIF($D1121:$E1121, "*" &amp; AF$7 &amp; "*"))</f>
        <v/>
      </c>
      <c r="AG1121" s="4" t="str">
        <f t="shared" si="165"/>
        <v/>
      </c>
    </row>
    <row r="1122" spans="1:33">
      <c r="A1122" s="137">
        <f t="shared" si="163"/>
        <v>1115</v>
      </c>
      <c r="B1122" s="36">
        <f>TABLE!E1116</f>
        <v>0</v>
      </c>
      <c r="C1122" s="36">
        <f>TABLE!F1116</f>
        <v>0</v>
      </c>
      <c r="D1122" s="155">
        <f>TABLE!S1116</f>
        <v>0</v>
      </c>
      <c r="E1122" s="176" t="e">
        <f>INDEX(기업의이해[description],MATCH(B1122,기업의이해[name],0))</f>
        <v>#N/A</v>
      </c>
      <c r="F1122" s="179">
        <f>+TABLE!U1116</f>
        <v>0</v>
      </c>
      <c r="G1122" s="177" t="str">
        <f>TEXT(TABLE!R1116,"0000-00-00")</f>
        <v>0000-00-00</v>
      </c>
      <c r="H1122" s="59">
        <f>+TABLE!J1116</f>
        <v>0</v>
      </c>
      <c r="I1122" s="59">
        <f>+TABLE!K1116</f>
        <v>0</v>
      </c>
      <c r="J1122" s="59">
        <f>+TABLE!M1116</f>
        <v>0</v>
      </c>
      <c r="K1122" s="156">
        <f>+TABLE!P1116</f>
        <v>0</v>
      </c>
      <c r="L1122" s="156">
        <f>+TABLE!Q1116</f>
        <v>0</v>
      </c>
      <c r="M1122" s="138" t="str">
        <f>IFERROR(IF(MATCH($C1122,'1. 개요'!$C$68:$C$78,0)&gt;0,"O"),"X")</f>
        <v>X</v>
      </c>
      <c r="N1122" s="8" t="str">
        <f t="shared" si="159"/>
        <v>X</v>
      </c>
      <c r="O1122" s="2" t="str" cm="1">
        <f t="array" ref="O1122">IF($O$7="N/A",$N1122,INDEX($P1122:$S1122,$O$2))</f>
        <v>X</v>
      </c>
      <c r="P1122" s="38"/>
      <c r="Q1122" s="1" t="str">
        <f t="shared" si="160"/>
        <v>O</v>
      </c>
      <c r="R1122" s="38"/>
      <c r="S1122" s="38"/>
      <c r="T1122" s="8" t="str">
        <f t="shared" si="158"/>
        <v>O</v>
      </c>
      <c r="U1122" s="8" t="e">
        <f t="shared" si="161"/>
        <v>#VALUE!</v>
      </c>
      <c r="V1122" s="8" t="e">
        <f t="shared" si="162"/>
        <v>#VALUE!</v>
      </c>
      <c r="X1122" s="4" t="str">
        <f t="shared" si="164"/>
        <v/>
      </c>
      <c r="Y1122" s="4" t="str">
        <f t="shared" si="165"/>
        <v/>
      </c>
      <c r="Z1122" s="4" t="str">
        <f t="shared" si="165"/>
        <v/>
      </c>
      <c r="AA1122" s="4" t="str">
        <f t="shared" si="165"/>
        <v/>
      </c>
      <c r="AB1122" s="4" t="str">
        <f t="shared" si="165"/>
        <v/>
      </c>
      <c r="AC1122" s="4" t="str">
        <f t="shared" si="165"/>
        <v/>
      </c>
      <c r="AD1122" s="4" t="str">
        <f t="shared" si="165"/>
        <v/>
      </c>
      <c r="AE1122" s="4" t="str">
        <f t="shared" si="165"/>
        <v/>
      </c>
      <c r="AF1122" s="4" t="str">
        <f t="shared" si="165"/>
        <v/>
      </c>
      <c r="AG1122" s="4" t="str">
        <f t="shared" si="165"/>
        <v/>
      </c>
    </row>
    <row r="1123" spans="1:33">
      <c r="A1123" s="137">
        <f t="shared" si="163"/>
        <v>1116</v>
      </c>
      <c r="B1123" s="36">
        <f>TABLE!E1117</f>
        <v>0</v>
      </c>
      <c r="C1123" s="36">
        <f>TABLE!F1117</f>
        <v>0</v>
      </c>
      <c r="D1123" s="155">
        <f>TABLE!S1117</f>
        <v>0</v>
      </c>
      <c r="E1123" s="176" t="e">
        <f>INDEX(기업의이해[description],MATCH(B1123,기업의이해[name],0))</f>
        <v>#N/A</v>
      </c>
      <c r="F1123" s="179">
        <f>+TABLE!U1117</f>
        <v>0</v>
      </c>
      <c r="G1123" s="177" t="str">
        <f>TEXT(TABLE!R1117,"0000-00-00")</f>
        <v>0000-00-00</v>
      </c>
      <c r="H1123" s="59">
        <f>+TABLE!J1117</f>
        <v>0</v>
      </c>
      <c r="I1123" s="59">
        <f>+TABLE!K1117</f>
        <v>0</v>
      </c>
      <c r="J1123" s="59">
        <f>+TABLE!M1117</f>
        <v>0</v>
      </c>
      <c r="K1123" s="156">
        <f>+TABLE!P1117</f>
        <v>0</v>
      </c>
      <c r="L1123" s="156">
        <f>+TABLE!Q1117</f>
        <v>0</v>
      </c>
      <c r="M1123" s="138" t="str">
        <f>IFERROR(IF(MATCH($C1123,'1. 개요'!$C$68:$C$78,0)&gt;0,"O"),"X")</f>
        <v>X</v>
      </c>
      <c r="N1123" s="8" t="str">
        <f t="shared" si="159"/>
        <v>X</v>
      </c>
      <c r="O1123" s="2" t="str" cm="1">
        <f t="array" ref="O1123">IF($O$7="N/A",$N1123,INDEX($P1123:$S1123,$O$2))</f>
        <v>X</v>
      </c>
      <c r="P1123" s="38"/>
      <c r="Q1123" s="1" t="str">
        <f t="shared" si="160"/>
        <v>O</v>
      </c>
      <c r="R1123" s="38"/>
      <c r="S1123" s="38"/>
      <c r="T1123" s="8" t="str">
        <f t="shared" si="158"/>
        <v>O</v>
      </c>
      <c r="U1123" s="8" t="e">
        <f t="shared" si="161"/>
        <v>#VALUE!</v>
      </c>
      <c r="V1123" s="8" t="e">
        <f t="shared" si="162"/>
        <v>#VALUE!</v>
      </c>
      <c r="X1123" s="4" t="str">
        <f t="shared" si="164"/>
        <v/>
      </c>
      <c r="Y1123" s="4" t="str">
        <f t="shared" si="165"/>
        <v/>
      </c>
      <c r="Z1123" s="4" t="str">
        <f t="shared" si="165"/>
        <v/>
      </c>
      <c r="AA1123" s="4" t="str">
        <f t="shared" si="165"/>
        <v/>
      </c>
      <c r="AB1123" s="4" t="str">
        <f t="shared" si="165"/>
        <v/>
      </c>
      <c r="AC1123" s="4" t="str">
        <f t="shared" si="165"/>
        <v/>
      </c>
      <c r="AD1123" s="4" t="str">
        <f t="shared" si="165"/>
        <v/>
      </c>
      <c r="AE1123" s="4" t="str">
        <f t="shared" si="165"/>
        <v/>
      </c>
      <c r="AF1123" s="4" t="str">
        <f t="shared" si="165"/>
        <v/>
      </c>
      <c r="AG1123" s="4" t="str">
        <f t="shared" si="165"/>
        <v/>
      </c>
    </row>
    <row r="1124" spans="1:33">
      <c r="A1124" s="137">
        <f t="shared" si="163"/>
        <v>1117</v>
      </c>
      <c r="B1124" s="36">
        <f>TABLE!E1118</f>
        <v>0</v>
      </c>
      <c r="C1124" s="36">
        <f>TABLE!F1118</f>
        <v>0</v>
      </c>
      <c r="D1124" s="155">
        <f>TABLE!S1118</f>
        <v>0</v>
      </c>
      <c r="E1124" s="176" t="e">
        <f>INDEX(기업의이해[description],MATCH(B1124,기업의이해[name],0))</f>
        <v>#N/A</v>
      </c>
      <c r="F1124" s="179">
        <f>+TABLE!U1118</f>
        <v>0</v>
      </c>
      <c r="G1124" s="177" t="str">
        <f>TEXT(TABLE!R1118,"0000-00-00")</f>
        <v>0000-00-00</v>
      </c>
      <c r="H1124" s="59">
        <f>+TABLE!J1118</f>
        <v>0</v>
      </c>
      <c r="I1124" s="59">
        <f>+TABLE!K1118</f>
        <v>0</v>
      </c>
      <c r="J1124" s="59">
        <f>+TABLE!M1118</f>
        <v>0</v>
      </c>
      <c r="K1124" s="156">
        <f>+TABLE!P1118</f>
        <v>0</v>
      </c>
      <c r="L1124" s="156">
        <f>+TABLE!Q1118</f>
        <v>0</v>
      </c>
      <c r="M1124" s="138" t="str">
        <f>IFERROR(IF(MATCH($C1124,'1. 개요'!$C$68:$C$78,0)&gt;0,"O"),"X")</f>
        <v>X</v>
      </c>
      <c r="N1124" s="8" t="str">
        <f t="shared" si="159"/>
        <v>X</v>
      </c>
      <c r="O1124" s="2" t="str" cm="1">
        <f t="array" ref="O1124">IF($O$7="N/A",$N1124,INDEX($P1124:$S1124,$O$2))</f>
        <v>X</v>
      </c>
      <c r="P1124" s="38"/>
      <c r="Q1124" s="1" t="str">
        <f t="shared" si="160"/>
        <v>O</v>
      </c>
      <c r="R1124" s="38"/>
      <c r="S1124" s="38"/>
      <c r="T1124" s="8" t="str">
        <f t="shared" si="158"/>
        <v>O</v>
      </c>
      <c r="U1124" s="8" t="e">
        <f t="shared" si="161"/>
        <v>#VALUE!</v>
      </c>
      <c r="V1124" s="8" t="e">
        <f t="shared" si="162"/>
        <v>#VALUE!</v>
      </c>
      <c r="X1124" s="4" t="str">
        <f t="shared" si="164"/>
        <v/>
      </c>
      <c r="Y1124" s="4" t="str">
        <f t="shared" si="165"/>
        <v/>
      </c>
      <c r="Z1124" s="4" t="str">
        <f t="shared" si="165"/>
        <v/>
      </c>
      <c r="AA1124" s="4" t="str">
        <f t="shared" si="165"/>
        <v/>
      </c>
      <c r="AB1124" s="4" t="str">
        <f t="shared" si="165"/>
        <v/>
      </c>
      <c r="AC1124" s="4" t="str">
        <f t="shared" si="165"/>
        <v/>
      </c>
      <c r="AD1124" s="4" t="str">
        <f t="shared" si="165"/>
        <v/>
      </c>
      <c r="AE1124" s="4" t="str">
        <f t="shared" si="165"/>
        <v/>
      </c>
      <c r="AF1124" s="4" t="str">
        <f t="shared" si="165"/>
        <v/>
      </c>
      <c r="AG1124" s="4" t="str">
        <f t="shared" si="165"/>
        <v/>
      </c>
    </row>
    <row r="1125" spans="1:33">
      <c r="A1125" s="6">
        <f t="shared" si="163"/>
        <v>1118</v>
      </c>
      <c r="B1125" s="36">
        <f>TABLE!E1119</f>
        <v>0</v>
      </c>
      <c r="C1125" s="36">
        <f>TABLE!F1119</f>
        <v>0</v>
      </c>
      <c r="D1125" s="155">
        <f>TABLE!S1119</f>
        <v>0</v>
      </c>
      <c r="E1125" s="176" t="e">
        <f>INDEX(기업의이해[description],MATCH(B1125,기업의이해[name],0))</f>
        <v>#N/A</v>
      </c>
      <c r="F1125" s="179">
        <f>+TABLE!U1119</f>
        <v>0</v>
      </c>
      <c r="G1125" s="177" t="str">
        <f>TEXT(TABLE!R1119,"0000-00-00")</f>
        <v>0000-00-00</v>
      </c>
      <c r="H1125" s="59">
        <f>+TABLE!J1119</f>
        <v>0</v>
      </c>
      <c r="I1125" s="59">
        <f>+TABLE!K1119</f>
        <v>0</v>
      </c>
      <c r="J1125" s="59">
        <f>+TABLE!M1119</f>
        <v>0</v>
      </c>
      <c r="K1125" s="156">
        <f>+TABLE!P1119</f>
        <v>0</v>
      </c>
      <c r="L1125" s="156">
        <f>+TABLE!Q1119</f>
        <v>0</v>
      </c>
      <c r="M1125" s="138" t="str">
        <f>IFERROR(IF(MATCH($C1125,'1. 개요'!$C$68:$C$78,0)&gt;0,"O"),"X")</f>
        <v>X</v>
      </c>
      <c r="N1125" s="8" t="str">
        <f t="shared" si="159"/>
        <v>X</v>
      </c>
      <c r="O1125" s="2" t="str" cm="1">
        <f t="array" ref="O1125">IF($O$7="N/A",$N1125,INDEX($P1125:$S1125,$O$2))</f>
        <v>X</v>
      </c>
      <c r="P1125" s="38"/>
      <c r="Q1125" s="1" t="str">
        <f t="shared" si="160"/>
        <v>O</v>
      </c>
      <c r="R1125" s="38"/>
      <c r="S1125" s="38"/>
      <c r="T1125" s="8" t="str">
        <f t="shared" si="158"/>
        <v>O</v>
      </c>
      <c r="U1125" s="8" t="e">
        <f t="shared" si="161"/>
        <v>#VALUE!</v>
      </c>
      <c r="V1125" s="8" t="e">
        <f t="shared" si="162"/>
        <v>#VALUE!</v>
      </c>
      <c r="X1125" s="4" t="str">
        <f t="shared" si="164"/>
        <v/>
      </c>
      <c r="Y1125" s="4" t="str">
        <f t="shared" si="165"/>
        <v/>
      </c>
      <c r="Z1125" s="4" t="str">
        <f t="shared" si="165"/>
        <v/>
      </c>
      <c r="AA1125" s="4" t="str">
        <f t="shared" si="165"/>
        <v/>
      </c>
      <c r="AB1125" s="4" t="str">
        <f t="shared" si="165"/>
        <v/>
      </c>
      <c r="AC1125" s="4" t="str">
        <f t="shared" si="165"/>
        <v/>
      </c>
      <c r="AD1125" s="4" t="str">
        <f t="shared" si="165"/>
        <v/>
      </c>
      <c r="AE1125" s="4" t="str">
        <f t="shared" si="165"/>
        <v/>
      </c>
      <c r="AF1125" s="4" t="str">
        <f t="shared" si="165"/>
        <v/>
      </c>
      <c r="AG1125" s="4" t="str">
        <f t="shared" si="165"/>
        <v/>
      </c>
    </row>
    <row r="1126" spans="1:33">
      <c r="A1126" s="137">
        <f t="shared" si="163"/>
        <v>1119</v>
      </c>
      <c r="B1126" s="36">
        <f>TABLE!E1120</f>
        <v>0</v>
      </c>
      <c r="C1126" s="36">
        <f>TABLE!F1120</f>
        <v>0</v>
      </c>
      <c r="D1126" s="155">
        <f>TABLE!S1120</f>
        <v>0</v>
      </c>
      <c r="E1126" s="176" t="e">
        <f>INDEX(기업의이해[description],MATCH(B1126,기업의이해[name],0))</f>
        <v>#N/A</v>
      </c>
      <c r="F1126" s="179">
        <f>+TABLE!U1120</f>
        <v>0</v>
      </c>
      <c r="G1126" s="177" t="str">
        <f>TEXT(TABLE!R1120,"0000-00-00")</f>
        <v>0000-00-00</v>
      </c>
      <c r="H1126" s="59">
        <f>+TABLE!J1120</f>
        <v>0</v>
      </c>
      <c r="I1126" s="59">
        <f>+TABLE!K1120</f>
        <v>0</v>
      </c>
      <c r="J1126" s="59">
        <f>+TABLE!M1120</f>
        <v>0</v>
      </c>
      <c r="K1126" s="156">
        <f>+TABLE!P1120</f>
        <v>0</v>
      </c>
      <c r="L1126" s="156">
        <f>+TABLE!Q1120</f>
        <v>0</v>
      </c>
      <c r="M1126" s="138" t="str">
        <f>IFERROR(IF(MATCH($C1126,'1. 개요'!$C$68:$C$78,0)&gt;0,"O"),"X")</f>
        <v>X</v>
      </c>
      <c r="N1126" s="8" t="str">
        <f t="shared" si="159"/>
        <v>X</v>
      </c>
      <c r="O1126" s="2" t="str" cm="1">
        <f t="array" ref="O1126">IF($O$7="N/A",$N1126,INDEX($P1126:$S1126,$O$2))</f>
        <v>X</v>
      </c>
      <c r="P1126" s="38"/>
      <c r="Q1126" s="1" t="str">
        <f t="shared" si="160"/>
        <v>O</v>
      </c>
      <c r="R1126" s="38"/>
      <c r="S1126" s="38"/>
      <c r="T1126" s="8" t="str">
        <f t="shared" si="158"/>
        <v>O</v>
      </c>
      <c r="U1126" s="8" t="e">
        <f t="shared" si="161"/>
        <v>#VALUE!</v>
      </c>
      <c r="V1126" s="8" t="e">
        <f t="shared" si="162"/>
        <v>#VALUE!</v>
      </c>
      <c r="X1126" s="4" t="str">
        <f t="shared" si="164"/>
        <v/>
      </c>
      <c r="Y1126" s="4" t="str">
        <f t="shared" si="165"/>
        <v/>
      </c>
      <c r="Z1126" s="4" t="str">
        <f t="shared" si="165"/>
        <v/>
      </c>
      <c r="AA1126" s="4" t="str">
        <f t="shared" si="165"/>
        <v/>
      </c>
      <c r="AB1126" s="4" t="str">
        <f t="shared" si="165"/>
        <v/>
      </c>
      <c r="AC1126" s="4" t="str">
        <f t="shared" si="165"/>
        <v/>
      </c>
      <c r="AD1126" s="4" t="str">
        <f t="shared" si="165"/>
        <v/>
      </c>
      <c r="AE1126" s="4" t="str">
        <f t="shared" si="165"/>
        <v/>
      </c>
      <c r="AF1126" s="4" t="str">
        <f t="shared" si="165"/>
        <v/>
      </c>
      <c r="AG1126" s="4" t="str">
        <f t="shared" si="165"/>
        <v/>
      </c>
    </row>
    <row r="1127" spans="1:33">
      <c r="A1127" s="6">
        <f t="shared" si="163"/>
        <v>1120</v>
      </c>
      <c r="B1127" s="36">
        <f>TABLE!E1121</f>
        <v>0</v>
      </c>
      <c r="C1127" s="36">
        <f>TABLE!F1121</f>
        <v>0</v>
      </c>
      <c r="D1127" s="155">
        <f>TABLE!S1121</f>
        <v>0</v>
      </c>
      <c r="E1127" s="176" t="e">
        <f>INDEX(기업의이해[description],MATCH(B1127,기업의이해[name],0))</f>
        <v>#N/A</v>
      </c>
      <c r="F1127" s="179">
        <f>+TABLE!U1121</f>
        <v>0</v>
      </c>
      <c r="G1127" s="177" t="str">
        <f>TEXT(TABLE!R1121,"0000-00-00")</f>
        <v>0000-00-00</v>
      </c>
      <c r="H1127" s="59">
        <f>+TABLE!J1121</f>
        <v>0</v>
      </c>
      <c r="I1127" s="59">
        <f>+TABLE!K1121</f>
        <v>0</v>
      </c>
      <c r="J1127" s="59">
        <f>+TABLE!M1121</f>
        <v>0</v>
      </c>
      <c r="K1127" s="156">
        <f>+TABLE!P1121</f>
        <v>0</v>
      </c>
      <c r="L1127" s="156">
        <f>+TABLE!Q1121</f>
        <v>0</v>
      </c>
      <c r="M1127" s="138" t="str">
        <f>IFERROR(IF(MATCH($C1127,'1. 개요'!$C$68:$C$78,0)&gt;0,"O"),"X")</f>
        <v>X</v>
      </c>
      <c r="N1127" s="8" t="str">
        <f t="shared" si="159"/>
        <v>X</v>
      </c>
      <c r="O1127" s="2" t="str" cm="1">
        <f t="array" ref="O1127">IF($O$7="N/A",$N1127,INDEX($P1127:$S1127,$O$2))</f>
        <v>X</v>
      </c>
      <c r="P1127" s="38"/>
      <c r="Q1127" s="1" t="str">
        <f t="shared" si="160"/>
        <v>O</v>
      </c>
      <c r="R1127" s="38"/>
      <c r="S1127" s="38"/>
      <c r="T1127" s="8" t="str">
        <f t="shared" si="158"/>
        <v>O</v>
      </c>
      <c r="U1127" s="8" t="e">
        <f t="shared" si="161"/>
        <v>#VALUE!</v>
      </c>
      <c r="V1127" s="8" t="e">
        <f t="shared" si="162"/>
        <v>#VALUE!</v>
      </c>
      <c r="X1127" s="4" t="str">
        <f t="shared" si="164"/>
        <v/>
      </c>
      <c r="Y1127" s="4" t="str">
        <f t="shared" si="165"/>
        <v/>
      </c>
      <c r="Z1127" s="4" t="str">
        <f t="shared" si="165"/>
        <v/>
      </c>
      <c r="AA1127" s="4" t="str">
        <f t="shared" si="165"/>
        <v/>
      </c>
      <c r="AB1127" s="4" t="str">
        <f t="shared" si="165"/>
        <v/>
      </c>
      <c r="AC1127" s="4" t="str">
        <f t="shared" si="165"/>
        <v/>
      </c>
      <c r="AD1127" s="4" t="str">
        <f t="shared" si="165"/>
        <v/>
      </c>
      <c r="AE1127" s="4" t="str">
        <f t="shared" si="165"/>
        <v/>
      </c>
      <c r="AF1127" s="4" t="str">
        <f t="shared" si="165"/>
        <v/>
      </c>
      <c r="AG1127" s="4" t="str">
        <f t="shared" si="165"/>
        <v/>
      </c>
    </row>
    <row r="1128" spans="1:33">
      <c r="A1128" s="6">
        <f t="shared" si="163"/>
        <v>1121</v>
      </c>
      <c r="B1128" s="36">
        <f>TABLE!E1122</f>
        <v>0</v>
      </c>
      <c r="C1128" s="36">
        <f>TABLE!F1122</f>
        <v>0</v>
      </c>
      <c r="D1128" s="155">
        <f>TABLE!S1122</f>
        <v>0</v>
      </c>
      <c r="E1128" s="176" t="e">
        <f>INDEX(기업의이해[description],MATCH(B1128,기업의이해[name],0))</f>
        <v>#N/A</v>
      </c>
      <c r="F1128" s="179">
        <f>+TABLE!U1122</f>
        <v>0</v>
      </c>
      <c r="G1128" s="177" t="str">
        <f>TEXT(TABLE!R1122,"0000-00-00")</f>
        <v>0000-00-00</v>
      </c>
      <c r="H1128" s="59">
        <f>+TABLE!J1122</f>
        <v>0</v>
      </c>
      <c r="I1128" s="59">
        <f>+TABLE!K1122</f>
        <v>0</v>
      </c>
      <c r="J1128" s="59">
        <f>+TABLE!M1122</f>
        <v>0</v>
      </c>
      <c r="K1128" s="156">
        <f>+TABLE!P1122</f>
        <v>0</v>
      </c>
      <c r="L1128" s="156">
        <f>+TABLE!Q1122</f>
        <v>0</v>
      </c>
      <c r="M1128" s="138" t="str">
        <f>IFERROR(IF(MATCH($C1128,'1. 개요'!$C$68:$C$78,0)&gt;0,"O"),"X")</f>
        <v>X</v>
      </c>
      <c r="N1128" s="8" t="str">
        <f t="shared" si="159"/>
        <v>X</v>
      </c>
      <c r="O1128" s="2" t="str" cm="1">
        <f t="array" ref="O1128">IF($O$7="N/A",$N1128,INDEX($P1128:$S1128,$O$2))</f>
        <v>X</v>
      </c>
      <c r="P1128" s="38"/>
      <c r="Q1128" s="1" t="str">
        <f t="shared" si="160"/>
        <v>O</v>
      </c>
      <c r="R1128" s="38"/>
      <c r="S1128" s="38"/>
      <c r="T1128" s="8" t="str">
        <f t="shared" si="158"/>
        <v>O</v>
      </c>
      <c r="U1128" s="8" t="e">
        <f t="shared" si="161"/>
        <v>#VALUE!</v>
      </c>
      <c r="V1128" s="8" t="e">
        <f t="shared" si="162"/>
        <v>#VALUE!</v>
      </c>
      <c r="X1128" s="4" t="str">
        <f t="shared" si="164"/>
        <v/>
      </c>
      <c r="Y1128" s="4" t="str">
        <f t="shared" si="165"/>
        <v/>
      </c>
      <c r="Z1128" s="4" t="str">
        <f t="shared" si="165"/>
        <v/>
      </c>
      <c r="AA1128" s="4" t="str">
        <f t="shared" si="165"/>
        <v/>
      </c>
      <c r="AB1128" s="4" t="str">
        <f t="shared" si="165"/>
        <v/>
      </c>
      <c r="AC1128" s="4" t="str">
        <f t="shared" si="165"/>
        <v/>
      </c>
      <c r="AD1128" s="4" t="str">
        <f t="shared" si="165"/>
        <v/>
      </c>
      <c r="AE1128" s="4" t="str">
        <f t="shared" si="165"/>
        <v/>
      </c>
      <c r="AF1128" s="4" t="str">
        <f t="shared" si="165"/>
        <v/>
      </c>
      <c r="AG1128" s="4" t="str">
        <f t="shared" si="165"/>
        <v/>
      </c>
    </row>
    <row r="1129" spans="1:33">
      <c r="A1129" s="137">
        <f t="shared" si="163"/>
        <v>1122</v>
      </c>
      <c r="B1129" s="36">
        <f>TABLE!E1123</f>
        <v>0</v>
      </c>
      <c r="C1129" s="36">
        <f>TABLE!F1123</f>
        <v>0</v>
      </c>
      <c r="D1129" s="155">
        <f>TABLE!S1123</f>
        <v>0</v>
      </c>
      <c r="E1129" s="176" t="e">
        <f>INDEX(기업의이해[description],MATCH(B1129,기업의이해[name],0))</f>
        <v>#N/A</v>
      </c>
      <c r="F1129" s="179">
        <f>+TABLE!U1123</f>
        <v>0</v>
      </c>
      <c r="G1129" s="177" t="str">
        <f>TEXT(TABLE!R1123,"0000-00-00")</f>
        <v>0000-00-00</v>
      </c>
      <c r="H1129" s="59">
        <f>+TABLE!J1123</f>
        <v>0</v>
      </c>
      <c r="I1129" s="59">
        <f>+TABLE!K1123</f>
        <v>0</v>
      </c>
      <c r="J1129" s="59">
        <f>+TABLE!M1123</f>
        <v>0</v>
      </c>
      <c r="K1129" s="156">
        <f>+TABLE!P1123</f>
        <v>0</v>
      </c>
      <c r="L1129" s="156">
        <f>+TABLE!Q1123</f>
        <v>0</v>
      </c>
      <c r="M1129" s="138" t="str">
        <f>IFERROR(IF(MATCH($C1129,'1. 개요'!$C$68:$C$78,0)&gt;0,"O"),"X")</f>
        <v>X</v>
      </c>
      <c r="N1129" s="8" t="str">
        <f t="shared" si="159"/>
        <v>X</v>
      </c>
      <c r="O1129" s="2" t="str" cm="1">
        <f t="array" ref="O1129">IF($O$7="N/A",$N1129,INDEX($P1129:$S1129,$O$2))</f>
        <v>X</v>
      </c>
      <c r="P1129" s="38"/>
      <c r="Q1129" s="1" t="str">
        <f t="shared" si="160"/>
        <v>O</v>
      </c>
      <c r="R1129" s="38"/>
      <c r="S1129" s="38"/>
      <c r="T1129" s="8" t="str">
        <f t="shared" si="158"/>
        <v>O</v>
      </c>
      <c r="U1129" s="8" t="e">
        <f t="shared" si="161"/>
        <v>#VALUE!</v>
      </c>
      <c r="V1129" s="8" t="e">
        <f t="shared" si="162"/>
        <v>#VALUE!</v>
      </c>
      <c r="X1129" s="4" t="str">
        <f t="shared" si="164"/>
        <v/>
      </c>
      <c r="Y1129" s="4" t="str">
        <f t="shared" si="165"/>
        <v/>
      </c>
      <c r="Z1129" s="4" t="str">
        <f t="shared" si="165"/>
        <v/>
      </c>
      <c r="AA1129" s="4" t="str">
        <f t="shared" si="165"/>
        <v/>
      </c>
      <c r="AB1129" s="4" t="str">
        <f t="shared" si="165"/>
        <v/>
      </c>
      <c r="AC1129" s="4" t="str">
        <f t="shared" si="165"/>
        <v/>
      </c>
      <c r="AD1129" s="4" t="str">
        <f t="shared" si="165"/>
        <v/>
      </c>
      <c r="AE1129" s="4" t="str">
        <f t="shared" si="165"/>
        <v/>
      </c>
      <c r="AF1129" s="4" t="str">
        <f t="shared" si="165"/>
        <v/>
      </c>
      <c r="AG1129" s="4" t="str">
        <f t="shared" si="165"/>
        <v/>
      </c>
    </row>
    <row r="1130" spans="1:33">
      <c r="A1130" s="6">
        <f t="shared" si="163"/>
        <v>1123</v>
      </c>
      <c r="B1130" s="36">
        <f>TABLE!E1124</f>
        <v>0</v>
      </c>
      <c r="C1130" s="36">
        <f>TABLE!F1124</f>
        <v>0</v>
      </c>
      <c r="D1130" s="155">
        <f>TABLE!S1124</f>
        <v>0</v>
      </c>
      <c r="E1130" s="176" t="e">
        <f>INDEX(기업의이해[description],MATCH(B1130,기업의이해[name],0))</f>
        <v>#N/A</v>
      </c>
      <c r="F1130" s="179">
        <f>+TABLE!U1124</f>
        <v>0</v>
      </c>
      <c r="G1130" s="177" t="str">
        <f>TEXT(TABLE!R1124,"0000-00-00")</f>
        <v>0000-00-00</v>
      </c>
      <c r="H1130" s="59">
        <f>+TABLE!J1124</f>
        <v>0</v>
      </c>
      <c r="I1130" s="59">
        <f>+TABLE!K1124</f>
        <v>0</v>
      </c>
      <c r="J1130" s="59">
        <f>+TABLE!M1124</f>
        <v>0</v>
      </c>
      <c r="K1130" s="156">
        <f>+TABLE!P1124</f>
        <v>0</v>
      </c>
      <c r="L1130" s="156">
        <f>+TABLE!Q1124</f>
        <v>0</v>
      </c>
      <c r="M1130" s="138" t="str">
        <f>IFERROR(IF(MATCH($C1130,'1. 개요'!$C$68:$C$78,0)&gt;0,"O"),"X")</f>
        <v>X</v>
      </c>
      <c r="N1130" s="8" t="str">
        <f t="shared" si="159"/>
        <v>X</v>
      </c>
      <c r="O1130" s="2" t="str" cm="1">
        <f t="array" ref="O1130">IF($O$7="N/A",$N1130,INDEX($P1130:$S1130,$O$2))</f>
        <v>X</v>
      </c>
      <c r="P1130" s="38"/>
      <c r="Q1130" s="1" t="str">
        <f t="shared" si="160"/>
        <v>O</v>
      </c>
      <c r="R1130" s="38"/>
      <c r="S1130" s="38"/>
      <c r="T1130" s="8" t="str">
        <f t="shared" si="158"/>
        <v>O</v>
      </c>
      <c r="U1130" s="8" t="e">
        <f t="shared" si="161"/>
        <v>#VALUE!</v>
      </c>
      <c r="V1130" s="8" t="e">
        <f t="shared" si="162"/>
        <v>#VALUE!</v>
      </c>
      <c r="X1130" s="4" t="str">
        <f t="shared" si="164"/>
        <v/>
      </c>
      <c r="Y1130" s="4" t="str">
        <f t="shared" si="165"/>
        <v/>
      </c>
      <c r="Z1130" s="4" t="str">
        <f t="shared" si="165"/>
        <v/>
      </c>
      <c r="AA1130" s="4" t="str">
        <f t="shared" si="165"/>
        <v/>
      </c>
      <c r="AB1130" s="4" t="str">
        <f t="shared" si="165"/>
        <v/>
      </c>
      <c r="AC1130" s="4" t="str">
        <f t="shared" si="165"/>
        <v/>
      </c>
      <c r="AD1130" s="4" t="str">
        <f t="shared" si="165"/>
        <v/>
      </c>
      <c r="AE1130" s="4" t="str">
        <f t="shared" si="165"/>
        <v/>
      </c>
      <c r="AF1130" s="4" t="str">
        <f t="shared" si="165"/>
        <v/>
      </c>
      <c r="AG1130" s="4" t="str">
        <f t="shared" si="165"/>
        <v/>
      </c>
    </row>
    <row r="1131" spans="1:33">
      <c r="A1131" s="6">
        <f t="shared" si="163"/>
        <v>1124</v>
      </c>
      <c r="B1131" s="36">
        <f>TABLE!E1125</f>
        <v>0</v>
      </c>
      <c r="C1131" s="36">
        <f>TABLE!F1125</f>
        <v>0</v>
      </c>
      <c r="D1131" s="155">
        <f>TABLE!S1125</f>
        <v>0</v>
      </c>
      <c r="E1131" s="176" t="e">
        <f>INDEX(기업의이해[description],MATCH(B1131,기업의이해[name],0))</f>
        <v>#N/A</v>
      </c>
      <c r="F1131" s="179">
        <f>+TABLE!U1125</f>
        <v>0</v>
      </c>
      <c r="G1131" s="177" t="str">
        <f>TEXT(TABLE!R1125,"0000-00-00")</f>
        <v>0000-00-00</v>
      </c>
      <c r="H1131" s="59">
        <f>+TABLE!J1125</f>
        <v>0</v>
      </c>
      <c r="I1131" s="59">
        <f>+TABLE!K1125</f>
        <v>0</v>
      </c>
      <c r="J1131" s="59">
        <f>+TABLE!M1125</f>
        <v>0</v>
      </c>
      <c r="K1131" s="156">
        <f>+TABLE!P1125</f>
        <v>0</v>
      </c>
      <c r="L1131" s="156">
        <f>+TABLE!Q1125</f>
        <v>0</v>
      </c>
      <c r="M1131" s="138" t="str">
        <f>IFERROR(IF(MATCH($C1131,'1. 개요'!$C$68:$C$78,0)&gt;0,"O"),"X")</f>
        <v>X</v>
      </c>
      <c r="N1131" s="8" t="str">
        <f t="shared" si="159"/>
        <v>X</v>
      </c>
      <c r="O1131" s="2" t="str" cm="1">
        <f t="array" ref="O1131">IF($O$7="N/A",$N1131,INDEX($P1131:$S1131,$O$2))</f>
        <v>X</v>
      </c>
      <c r="P1131" s="38"/>
      <c r="Q1131" s="1" t="str">
        <f t="shared" si="160"/>
        <v>O</v>
      </c>
      <c r="R1131" s="38"/>
      <c r="S1131" s="38"/>
      <c r="T1131" s="8" t="str">
        <f t="shared" si="158"/>
        <v>O</v>
      </c>
      <c r="U1131" s="8" t="e">
        <f t="shared" si="161"/>
        <v>#VALUE!</v>
      </c>
      <c r="V1131" s="8" t="e">
        <f t="shared" si="162"/>
        <v>#VALUE!</v>
      </c>
      <c r="X1131" s="4" t="str">
        <f t="shared" si="164"/>
        <v/>
      </c>
      <c r="Y1131" s="4" t="str">
        <f t="shared" si="165"/>
        <v/>
      </c>
      <c r="Z1131" s="4" t="str">
        <f t="shared" si="165"/>
        <v/>
      </c>
      <c r="AA1131" s="4" t="str">
        <f t="shared" si="165"/>
        <v/>
      </c>
      <c r="AB1131" s="4" t="str">
        <f t="shared" si="165"/>
        <v/>
      </c>
      <c r="AC1131" s="4" t="str">
        <f t="shared" si="165"/>
        <v/>
      </c>
      <c r="AD1131" s="4" t="str">
        <f t="shared" si="165"/>
        <v/>
      </c>
      <c r="AE1131" s="4" t="str">
        <f t="shared" si="165"/>
        <v/>
      </c>
      <c r="AF1131" s="4" t="str">
        <f t="shared" si="165"/>
        <v/>
      </c>
      <c r="AG1131" s="4" t="str">
        <f t="shared" si="165"/>
        <v/>
      </c>
    </row>
    <row r="1132" spans="1:33">
      <c r="A1132" s="6">
        <f t="shared" si="163"/>
        <v>1125</v>
      </c>
      <c r="B1132" s="36">
        <f>TABLE!E1126</f>
        <v>0</v>
      </c>
      <c r="C1132" s="36">
        <f>TABLE!F1126</f>
        <v>0</v>
      </c>
      <c r="D1132" s="155">
        <f>TABLE!S1126</f>
        <v>0</v>
      </c>
      <c r="E1132" s="176" t="e">
        <f>INDEX(기업의이해[description],MATCH(B1132,기업의이해[name],0))</f>
        <v>#N/A</v>
      </c>
      <c r="F1132" s="179">
        <f>+TABLE!U1126</f>
        <v>0</v>
      </c>
      <c r="G1132" s="177" t="str">
        <f>TEXT(TABLE!R1126,"0000-00-00")</f>
        <v>0000-00-00</v>
      </c>
      <c r="H1132" s="59">
        <f>+TABLE!J1126</f>
        <v>0</v>
      </c>
      <c r="I1132" s="59">
        <f>+TABLE!K1126</f>
        <v>0</v>
      </c>
      <c r="J1132" s="59">
        <f>+TABLE!M1126</f>
        <v>0</v>
      </c>
      <c r="K1132" s="156">
        <f>+TABLE!P1126</f>
        <v>0</v>
      </c>
      <c r="L1132" s="156">
        <f>+TABLE!Q1126</f>
        <v>0</v>
      </c>
      <c r="M1132" s="138" t="str">
        <f>IFERROR(IF(MATCH($C1132,'1. 개요'!$C$68:$C$78,0)&gt;0,"O"),"X")</f>
        <v>X</v>
      </c>
      <c r="N1132" s="8" t="str">
        <f t="shared" si="159"/>
        <v>X</v>
      </c>
      <c r="O1132" s="2" t="str" cm="1">
        <f t="array" ref="O1132">IF($O$7="N/A",$N1132,INDEX($P1132:$S1132,$O$2))</f>
        <v>X</v>
      </c>
      <c r="P1132" s="38"/>
      <c r="Q1132" s="1" t="str">
        <f t="shared" si="160"/>
        <v>O</v>
      </c>
      <c r="R1132" s="38"/>
      <c r="S1132" s="38"/>
      <c r="T1132" s="8" t="str">
        <f t="shared" si="158"/>
        <v>O</v>
      </c>
      <c r="U1132" s="8" t="e">
        <f t="shared" si="161"/>
        <v>#VALUE!</v>
      </c>
      <c r="V1132" s="8" t="e">
        <f t="shared" si="162"/>
        <v>#VALUE!</v>
      </c>
      <c r="X1132" s="4" t="str">
        <f t="shared" si="164"/>
        <v/>
      </c>
      <c r="Y1132" s="4" t="str">
        <f t="shared" si="165"/>
        <v/>
      </c>
      <c r="Z1132" s="4" t="str">
        <f t="shared" si="165"/>
        <v/>
      </c>
      <c r="AA1132" s="4" t="str">
        <f t="shared" si="165"/>
        <v/>
      </c>
      <c r="AB1132" s="4" t="str">
        <f t="shared" si="165"/>
        <v/>
      </c>
      <c r="AC1132" s="4" t="str">
        <f t="shared" si="165"/>
        <v/>
      </c>
      <c r="AD1132" s="4" t="str">
        <f t="shared" si="165"/>
        <v/>
      </c>
      <c r="AE1132" s="4" t="str">
        <f t="shared" si="165"/>
        <v/>
      </c>
      <c r="AF1132" s="4" t="str">
        <f t="shared" si="165"/>
        <v/>
      </c>
      <c r="AG1132" s="4" t="str">
        <f t="shared" si="165"/>
        <v/>
      </c>
    </row>
    <row r="1133" spans="1:33">
      <c r="A1133" s="137">
        <f t="shared" si="163"/>
        <v>1126</v>
      </c>
      <c r="B1133" s="36">
        <f>TABLE!E1127</f>
        <v>0</v>
      </c>
      <c r="C1133" s="36">
        <f>TABLE!F1127</f>
        <v>0</v>
      </c>
      <c r="D1133" s="155">
        <f>TABLE!S1127</f>
        <v>0</v>
      </c>
      <c r="E1133" s="176" t="e">
        <f>INDEX(기업의이해[description],MATCH(B1133,기업의이해[name],0))</f>
        <v>#N/A</v>
      </c>
      <c r="F1133" s="179">
        <f>+TABLE!U1127</f>
        <v>0</v>
      </c>
      <c r="G1133" s="177" t="str">
        <f>TEXT(TABLE!R1127,"0000-00-00")</f>
        <v>0000-00-00</v>
      </c>
      <c r="H1133" s="59">
        <f>+TABLE!J1127</f>
        <v>0</v>
      </c>
      <c r="I1133" s="59">
        <f>+TABLE!K1127</f>
        <v>0</v>
      </c>
      <c r="J1133" s="59">
        <f>+TABLE!M1127</f>
        <v>0</v>
      </c>
      <c r="K1133" s="156">
        <f>+TABLE!P1127</f>
        <v>0</v>
      </c>
      <c r="L1133" s="156">
        <f>+TABLE!Q1127</f>
        <v>0</v>
      </c>
      <c r="M1133" s="138" t="str">
        <f>IFERROR(IF(MATCH($C1133,'1. 개요'!$C$68:$C$78,0)&gt;0,"O"),"X")</f>
        <v>X</v>
      </c>
      <c r="N1133" s="8" t="str">
        <f t="shared" si="159"/>
        <v>X</v>
      </c>
      <c r="O1133" s="2" t="str" cm="1">
        <f t="array" ref="O1133">IF($O$7="N/A",$N1133,INDEX($P1133:$S1133,$O$2))</f>
        <v>X</v>
      </c>
      <c r="P1133" s="38"/>
      <c r="Q1133" s="1" t="str">
        <f t="shared" si="160"/>
        <v>O</v>
      </c>
      <c r="R1133" s="38"/>
      <c r="S1133" s="38"/>
      <c r="T1133" s="8" t="str">
        <f t="shared" si="158"/>
        <v>O</v>
      </c>
      <c r="U1133" s="8" t="e">
        <f t="shared" si="161"/>
        <v>#VALUE!</v>
      </c>
      <c r="V1133" s="8" t="e">
        <f t="shared" si="162"/>
        <v>#VALUE!</v>
      </c>
      <c r="X1133" s="4" t="str">
        <f t="shared" si="164"/>
        <v/>
      </c>
      <c r="Y1133" s="4" t="str">
        <f t="shared" si="165"/>
        <v/>
      </c>
      <c r="Z1133" s="4" t="str">
        <f t="shared" si="165"/>
        <v/>
      </c>
      <c r="AA1133" s="4" t="str">
        <f t="shared" si="165"/>
        <v/>
      </c>
      <c r="AB1133" s="4" t="str">
        <f t="shared" si="165"/>
        <v/>
      </c>
      <c r="AC1133" s="4" t="str">
        <f t="shared" si="165"/>
        <v/>
      </c>
      <c r="AD1133" s="4" t="str">
        <f t="shared" si="165"/>
        <v/>
      </c>
      <c r="AE1133" s="4" t="str">
        <f t="shared" si="165"/>
        <v/>
      </c>
      <c r="AF1133" s="4" t="str">
        <f t="shared" si="165"/>
        <v/>
      </c>
      <c r="AG1133" s="4" t="str">
        <f t="shared" si="165"/>
        <v/>
      </c>
    </row>
    <row r="1134" spans="1:33">
      <c r="A1134" s="137">
        <f t="shared" si="163"/>
        <v>1127</v>
      </c>
      <c r="B1134" s="36">
        <f>TABLE!E1128</f>
        <v>0</v>
      </c>
      <c r="C1134" s="36">
        <f>TABLE!F1128</f>
        <v>0</v>
      </c>
      <c r="D1134" s="155">
        <f>TABLE!S1128</f>
        <v>0</v>
      </c>
      <c r="E1134" s="176" t="e">
        <f>INDEX(기업의이해[description],MATCH(B1134,기업의이해[name],0))</f>
        <v>#N/A</v>
      </c>
      <c r="F1134" s="179">
        <f>+TABLE!U1128</f>
        <v>0</v>
      </c>
      <c r="G1134" s="177" t="str">
        <f>TEXT(TABLE!R1128,"0000-00-00")</f>
        <v>0000-00-00</v>
      </c>
      <c r="H1134" s="59">
        <f>+TABLE!J1128</f>
        <v>0</v>
      </c>
      <c r="I1134" s="59">
        <f>+TABLE!K1128</f>
        <v>0</v>
      </c>
      <c r="J1134" s="59">
        <f>+TABLE!M1128</f>
        <v>0</v>
      </c>
      <c r="K1134" s="156">
        <f>+TABLE!P1128</f>
        <v>0</v>
      </c>
      <c r="L1134" s="156">
        <f>+TABLE!Q1128</f>
        <v>0</v>
      </c>
      <c r="M1134" s="138" t="str">
        <f>IFERROR(IF(MATCH($C1134,'1. 개요'!$C$68:$C$78,0)&gt;0,"O"),"X")</f>
        <v>X</v>
      </c>
      <c r="N1134" s="8" t="str">
        <f t="shared" si="159"/>
        <v>X</v>
      </c>
      <c r="O1134" s="2" t="str" cm="1">
        <f t="array" ref="O1134">IF($O$7="N/A",$N1134,INDEX($P1134:$S1134,$O$2))</f>
        <v>X</v>
      </c>
      <c r="P1134" s="38"/>
      <c r="Q1134" s="1" t="str">
        <f t="shared" si="160"/>
        <v>O</v>
      </c>
      <c r="R1134" s="38"/>
      <c r="S1134" s="38"/>
      <c r="T1134" s="8" t="str">
        <f t="shared" si="158"/>
        <v>O</v>
      </c>
      <c r="U1134" s="8" t="e">
        <f t="shared" si="161"/>
        <v>#VALUE!</v>
      </c>
      <c r="V1134" s="8" t="e">
        <f t="shared" si="162"/>
        <v>#VALUE!</v>
      </c>
      <c r="X1134" s="4" t="str">
        <f t="shared" si="164"/>
        <v/>
      </c>
      <c r="Y1134" s="4" t="str">
        <f t="shared" si="165"/>
        <v/>
      </c>
      <c r="Z1134" s="4" t="str">
        <f t="shared" si="165"/>
        <v/>
      </c>
      <c r="AA1134" s="4" t="str">
        <f t="shared" si="165"/>
        <v/>
      </c>
      <c r="AB1134" s="4" t="str">
        <f t="shared" si="165"/>
        <v/>
      </c>
      <c r="AC1134" s="4" t="str">
        <f t="shared" si="165"/>
        <v/>
      </c>
      <c r="AD1134" s="4" t="str">
        <f t="shared" si="165"/>
        <v/>
      </c>
      <c r="AE1134" s="4" t="str">
        <f t="shared" si="165"/>
        <v/>
      </c>
      <c r="AF1134" s="4" t="str">
        <f t="shared" si="165"/>
        <v/>
      </c>
      <c r="AG1134" s="4" t="str">
        <f t="shared" si="165"/>
        <v/>
      </c>
    </row>
    <row r="1135" spans="1:33">
      <c r="A1135" s="137">
        <f t="shared" si="163"/>
        <v>1128</v>
      </c>
      <c r="B1135" s="36">
        <f>TABLE!E1129</f>
        <v>0</v>
      </c>
      <c r="C1135" s="36">
        <f>TABLE!F1129</f>
        <v>0</v>
      </c>
      <c r="D1135" s="155">
        <f>TABLE!S1129</f>
        <v>0</v>
      </c>
      <c r="E1135" s="176" t="e">
        <f>INDEX(기업의이해[description],MATCH(B1135,기업의이해[name],0))</f>
        <v>#N/A</v>
      </c>
      <c r="F1135" s="179">
        <f>+TABLE!U1129</f>
        <v>0</v>
      </c>
      <c r="G1135" s="177" t="str">
        <f>TEXT(TABLE!R1129,"0000-00-00")</f>
        <v>0000-00-00</v>
      </c>
      <c r="H1135" s="59">
        <f>+TABLE!J1129</f>
        <v>0</v>
      </c>
      <c r="I1135" s="59">
        <f>+TABLE!K1129</f>
        <v>0</v>
      </c>
      <c r="J1135" s="59">
        <f>+TABLE!M1129</f>
        <v>0</v>
      </c>
      <c r="K1135" s="156">
        <f>+TABLE!P1129</f>
        <v>0</v>
      </c>
      <c r="L1135" s="156">
        <f>+TABLE!Q1129</f>
        <v>0</v>
      </c>
      <c r="M1135" s="138" t="str">
        <f>IFERROR(IF(MATCH($C1135,'1. 개요'!$C$68:$C$78,0)&gt;0,"O"),"X")</f>
        <v>X</v>
      </c>
      <c r="N1135" s="8" t="str">
        <f t="shared" si="159"/>
        <v>X</v>
      </c>
      <c r="O1135" s="2" t="str" cm="1">
        <f t="array" ref="O1135">IF($O$7="N/A",$N1135,INDEX($P1135:$S1135,$O$2))</f>
        <v>X</v>
      </c>
      <c r="P1135" s="38"/>
      <c r="Q1135" s="1" t="str">
        <f t="shared" si="160"/>
        <v>O</v>
      </c>
      <c r="R1135" s="38"/>
      <c r="S1135" s="38"/>
      <c r="T1135" s="8" t="str">
        <f t="shared" si="158"/>
        <v>O</v>
      </c>
      <c r="U1135" s="8" t="e">
        <f t="shared" si="161"/>
        <v>#VALUE!</v>
      </c>
      <c r="V1135" s="8" t="e">
        <f t="shared" si="162"/>
        <v>#VALUE!</v>
      </c>
      <c r="X1135" s="4" t="str">
        <f t="shared" si="164"/>
        <v/>
      </c>
      <c r="Y1135" s="4" t="str">
        <f t="shared" si="165"/>
        <v/>
      </c>
      <c r="Z1135" s="4" t="str">
        <f t="shared" si="165"/>
        <v/>
      </c>
      <c r="AA1135" s="4" t="str">
        <f t="shared" si="165"/>
        <v/>
      </c>
      <c r="AB1135" s="4" t="str">
        <f t="shared" si="165"/>
        <v/>
      </c>
      <c r="AC1135" s="4" t="str">
        <f t="shared" si="165"/>
        <v/>
      </c>
      <c r="AD1135" s="4" t="str">
        <f t="shared" si="165"/>
        <v/>
      </c>
      <c r="AE1135" s="4" t="str">
        <f t="shared" si="165"/>
        <v/>
      </c>
      <c r="AF1135" s="4" t="str">
        <f t="shared" si="165"/>
        <v/>
      </c>
      <c r="AG1135" s="4" t="str">
        <f t="shared" si="165"/>
        <v/>
      </c>
    </row>
    <row r="1136" spans="1:33">
      <c r="A1136" s="137">
        <f t="shared" si="163"/>
        <v>1129</v>
      </c>
      <c r="B1136" s="36">
        <f>TABLE!E1130</f>
        <v>0</v>
      </c>
      <c r="C1136" s="36">
        <f>TABLE!F1130</f>
        <v>0</v>
      </c>
      <c r="D1136" s="155">
        <f>TABLE!S1130</f>
        <v>0</v>
      </c>
      <c r="E1136" s="176" t="e">
        <f>INDEX(기업의이해[description],MATCH(B1136,기업의이해[name],0))</f>
        <v>#N/A</v>
      </c>
      <c r="F1136" s="179">
        <f>+TABLE!U1130</f>
        <v>0</v>
      </c>
      <c r="G1136" s="177" t="str">
        <f>TEXT(TABLE!R1130,"0000-00-00")</f>
        <v>0000-00-00</v>
      </c>
      <c r="H1136" s="59">
        <f>+TABLE!J1130</f>
        <v>0</v>
      </c>
      <c r="I1136" s="59">
        <f>+TABLE!K1130</f>
        <v>0</v>
      </c>
      <c r="J1136" s="59">
        <f>+TABLE!M1130</f>
        <v>0</v>
      </c>
      <c r="K1136" s="156">
        <f>+TABLE!P1130</f>
        <v>0</v>
      </c>
      <c r="L1136" s="156">
        <f>+TABLE!Q1130</f>
        <v>0</v>
      </c>
      <c r="M1136" s="138" t="str">
        <f>IFERROR(IF(MATCH($C1136,'1. 개요'!$C$68:$C$78,0)&gt;0,"O"),"X")</f>
        <v>X</v>
      </c>
      <c r="N1136" s="8" t="str">
        <f t="shared" si="159"/>
        <v>X</v>
      </c>
      <c r="O1136" s="2" t="str" cm="1">
        <f t="array" ref="O1136">IF($O$7="N/A",$N1136,INDEX($P1136:$S1136,$O$2))</f>
        <v>X</v>
      </c>
      <c r="P1136" s="38"/>
      <c r="Q1136" s="1" t="str">
        <f t="shared" si="160"/>
        <v>O</v>
      </c>
      <c r="R1136" s="38"/>
      <c r="S1136" s="38"/>
      <c r="T1136" s="8" t="str">
        <f t="shared" si="158"/>
        <v>O</v>
      </c>
      <c r="U1136" s="8" t="e">
        <f t="shared" si="161"/>
        <v>#VALUE!</v>
      </c>
      <c r="V1136" s="8" t="e">
        <f t="shared" si="162"/>
        <v>#VALUE!</v>
      </c>
      <c r="X1136" s="4" t="str">
        <f t="shared" si="164"/>
        <v/>
      </c>
      <c r="Y1136" s="4" t="str">
        <f t="shared" si="165"/>
        <v/>
      </c>
      <c r="Z1136" s="4" t="str">
        <f t="shared" si="165"/>
        <v/>
      </c>
      <c r="AA1136" s="4" t="str">
        <f t="shared" si="165"/>
        <v/>
      </c>
      <c r="AB1136" s="4" t="str">
        <f t="shared" si="165"/>
        <v/>
      </c>
      <c r="AC1136" s="4" t="str">
        <f t="shared" si="165"/>
        <v/>
      </c>
      <c r="AD1136" s="4" t="str">
        <f t="shared" si="165"/>
        <v/>
      </c>
      <c r="AE1136" s="4" t="str">
        <f t="shared" si="165"/>
        <v/>
      </c>
      <c r="AF1136" s="4" t="str">
        <f t="shared" si="165"/>
        <v/>
      </c>
      <c r="AG1136" s="4" t="str">
        <f t="shared" si="165"/>
        <v/>
      </c>
    </row>
    <row r="1137" spans="1:33">
      <c r="A1137" s="137">
        <f t="shared" si="163"/>
        <v>1130</v>
      </c>
      <c r="B1137" s="36">
        <f>TABLE!E1131</f>
        <v>0</v>
      </c>
      <c r="C1137" s="36">
        <f>TABLE!F1131</f>
        <v>0</v>
      </c>
      <c r="D1137" s="155">
        <f>TABLE!S1131</f>
        <v>0</v>
      </c>
      <c r="E1137" s="176" t="e">
        <f>INDEX(기업의이해[description],MATCH(B1137,기업의이해[name],0))</f>
        <v>#N/A</v>
      </c>
      <c r="F1137" s="179">
        <f>+TABLE!U1131</f>
        <v>0</v>
      </c>
      <c r="G1137" s="177" t="str">
        <f>TEXT(TABLE!R1131,"0000-00-00")</f>
        <v>0000-00-00</v>
      </c>
      <c r="H1137" s="59">
        <f>+TABLE!J1131</f>
        <v>0</v>
      </c>
      <c r="I1137" s="59">
        <f>+TABLE!K1131</f>
        <v>0</v>
      </c>
      <c r="J1137" s="59">
        <f>+TABLE!M1131</f>
        <v>0</v>
      </c>
      <c r="K1137" s="156">
        <f>+TABLE!P1131</f>
        <v>0</v>
      </c>
      <c r="L1137" s="156">
        <f>+TABLE!Q1131</f>
        <v>0</v>
      </c>
      <c r="M1137" s="138" t="str">
        <f>IFERROR(IF(MATCH($C1137,'1. 개요'!$C$68:$C$78,0)&gt;0,"O"),"X")</f>
        <v>X</v>
      </c>
      <c r="N1137" s="8" t="str">
        <f t="shared" si="159"/>
        <v>X</v>
      </c>
      <c r="O1137" s="2" t="str" cm="1">
        <f t="array" ref="O1137">IF($O$7="N/A",$N1137,INDEX($P1137:$S1137,$O$2))</f>
        <v>X</v>
      </c>
      <c r="P1137" s="38"/>
      <c r="Q1137" s="1" t="str">
        <f t="shared" si="160"/>
        <v>O</v>
      </c>
      <c r="R1137" s="38"/>
      <c r="S1137" s="38"/>
      <c r="T1137" s="8" t="str">
        <f t="shared" si="158"/>
        <v>O</v>
      </c>
      <c r="U1137" s="8" t="e">
        <f t="shared" si="161"/>
        <v>#VALUE!</v>
      </c>
      <c r="V1137" s="8" t="e">
        <f t="shared" si="162"/>
        <v>#VALUE!</v>
      </c>
      <c r="X1137" s="4" t="str">
        <f t="shared" si="164"/>
        <v/>
      </c>
      <c r="Y1137" s="4" t="str">
        <f t="shared" si="165"/>
        <v/>
      </c>
      <c r="Z1137" s="4" t="str">
        <f t="shared" si="165"/>
        <v/>
      </c>
      <c r="AA1137" s="4" t="str">
        <f t="shared" si="165"/>
        <v/>
      </c>
      <c r="AB1137" s="4" t="str">
        <f t="shared" si="165"/>
        <v/>
      </c>
      <c r="AC1137" s="4" t="str">
        <f t="shared" si="165"/>
        <v/>
      </c>
      <c r="AD1137" s="4" t="str">
        <f t="shared" si="165"/>
        <v/>
      </c>
      <c r="AE1137" s="4" t="str">
        <f t="shared" si="165"/>
        <v/>
      </c>
      <c r="AF1137" s="4" t="str">
        <f t="shared" si="165"/>
        <v/>
      </c>
      <c r="AG1137" s="4" t="str">
        <f t="shared" si="165"/>
        <v/>
      </c>
    </row>
    <row r="1138" spans="1:33">
      <c r="A1138" s="137">
        <f t="shared" si="163"/>
        <v>1131</v>
      </c>
      <c r="B1138" s="36">
        <f>TABLE!E1132</f>
        <v>0</v>
      </c>
      <c r="C1138" s="36">
        <f>TABLE!F1132</f>
        <v>0</v>
      </c>
      <c r="D1138" s="155">
        <f>TABLE!S1132</f>
        <v>0</v>
      </c>
      <c r="E1138" s="176" t="e">
        <f>INDEX(기업의이해[description],MATCH(B1138,기업의이해[name],0))</f>
        <v>#N/A</v>
      </c>
      <c r="F1138" s="179">
        <f>+TABLE!U1132</f>
        <v>0</v>
      </c>
      <c r="G1138" s="177" t="str">
        <f>TEXT(TABLE!R1132,"0000-00-00")</f>
        <v>0000-00-00</v>
      </c>
      <c r="H1138" s="59">
        <f>+TABLE!J1132</f>
        <v>0</v>
      </c>
      <c r="I1138" s="59">
        <f>+TABLE!K1132</f>
        <v>0</v>
      </c>
      <c r="J1138" s="59">
        <f>+TABLE!M1132</f>
        <v>0</v>
      </c>
      <c r="K1138" s="156">
        <f>+TABLE!P1132</f>
        <v>0</v>
      </c>
      <c r="L1138" s="156">
        <f>+TABLE!Q1132</f>
        <v>0</v>
      </c>
      <c r="M1138" s="138" t="str">
        <f>IFERROR(IF(MATCH($C1138,'1. 개요'!$C$68:$C$78,0)&gt;0,"O"),"X")</f>
        <v>X</v>
      </c>
      <c r="N1138" s="8" t="str">
        <f t="shared" si="159"/>
        <v>X</v>
      </c>
      <c r="O1138" s="2" t="str" cm="1">
        <f t="array" ref="O1138">IF($O$7="N/A",$N1138,INDEX($P1138:$S1138,$O$2))</f>
        <v>X</v>
      </c>
      <c r="P1138" s="38"/>
      <c r="Q1138" s="1" t="str">
        <f t="shared" si="160"/>
        <v>O</v>
      </c>
      <c r="R1138" s="38"/>
      <c r="S1138" s="38"/>
      <c r="T1138" s="8" t="str">
        <f t="shared" si="158"/>
        <v>O</v>
      </c>
      <c r="U1138" s="8" t="e">
        <f t="shared" si="161"/>
        <v>#VALUE!</v>
      </c>
      <c r="V1138" s="8" t="e">
        <f t="shared" si="162"/>
        <v>#VALUE!</v>
      </c>
      <c r="X1138" s="4" t="str">
        <f t="shared" si="164"/>
        <v/>
      </c>
      <c r="Y1138" s="4" t="str">
        <f t="shared" si="165"/>
        <v/>
      </c>
      <c r="Z1138" s="4" t="str">
        <f t="shared" si="165"/>
        <v/>
      </c>
      <c r="AA1138" s="4" t="str">
        <f t="shared" si="165"/>
        <v/>
      </c>
      <c r="AB1138" s="4" t="str">
        <f t="shared" si="165"/>
        <v/>
      </c>
      <c r="AC1138" s="4" t="str">
        <f t="shared" si="165"/>
        <v/>
      </c>
      <c r="AD1138" s="4" t="str">
        <f t="shared" si="165"/>
        <v/>
      </c>
      <c r="AE1138" s="4" t="str">
        <f t="shared" si="165"/>
        <v/>
      </c>
      <c r="AF1138" s="4" t="str">
        <f t="shared" si="165"/>
        <v/>
      </c>
      <c r="AG1138" s="4" t="str">
        <f t="shared" si="165"/>
        <v/>
      </c>
    </row>
    <row r="1139" spans="1:33">
      <c r="A1139" s="6">
        <f t="shared" si="163"/>
        <v>1132</v>
      </c>
      <c r="B1139" s="36">
        <f>TABLE!E1133</f>
        <v>0</v>
      </c>
      <c r="C1139" s="36">
        <f>TABLE!F1133</f>
        <v>0</v>
      </c>
      <c r="D1139" s="155">
        <f>TABLE!S1133</f>
        <v>0</v>
      </c>
      <c r="E1139" s="176" t="e">
        <f>INDEX(기업의이해[description],MATCH(B1139,기업의이해[name],0))</f>
        <v>#N/A</v>
      </c>
      <c r="F1139" s="179">
        <f>+TABLE!U1133</f>
        <v>0</v>
      </c>
      <c r="G1139" s="177" t="str">
        <f>TEXT(TABLE!R1133,"0000-00-00")</f>
        <v>0000-00-00</v>
      </c>
      <c r="H1139" s="59">
        <f>+TABLE!J1133</f>
        <v>0</v>
      </c>
      <c r="I1139" s="59">
        <f>+TABLE!K1133</f>
        <v>0</v>
      </c>
      <c r="J1139" s="59">
        <f>+TABLE!M1133</f>
        <v>0</v>
      </c>
      <c r="K1139" s="156">
        <f>+TABLE!P1133</f>
        <v>0</v>
      </c>
      <c r="L1139" s="156">
        <f>+TABLE!Q1133</f>
        <v>0</v>
      </c>
      <c r="M1139" s="138" t="str">
        <f>IFERROR(IF(MATCH($C1139,'1. 개요'!$C$68:$C$78,0)&gt;0,"O"),"X")</f>
        <v>X</v>
      </c>
      <c r="N1139" s="8" t="str">
        <f t="shared" si="159"/>
        <v>X</v>
      </c>
      <c r="O1139" s="2" t="str" cm="1">
        <f t="array" ref="O1139">IF($O$7="N/A",$N1139,INDEX($P1139:$S1139,$O$2))</f>
        <v>X</v>
      </c>
      <c r="P1139" s="38"/>
      <c r="Q1139" s="1" t="str">
        <f t="shared" si="160"/>
        <v>O</v>
      </c>
      <c r="R1139" s="38"/>
      <c r="S1139" s="38"/>
      <c r="T1139" s="8" t="str">
        <f t="shared" si="158"/>
        <v>O</v>
      </c>
      <c r="U1139" s="8" t="e">
        <f t="shared" si="161"/>
        <v>#VALUE!</v>
      </c>
      <c r="V1139" s="8" t="e">
        <f t="shared" si="162"/>
        <v>#VALUE!</v>
      </c>
      <c r="X1139" s="4" t="str">
        <f t="shared" si="164"/>
        <v/>
      </c>
      <c r="Y1139" s="4" t="str">
        <f t="shared" si="165"/>
        <v/>
      </c>
      <c r="Z1139" s="4" t="str">
        <f t="shared" si="165"/>
        <v/>
      </c>
      <c r="AA1139" s="4" t="str">
        <f t="shared" si="165"/>
        <v/>
      </c>
      <c r="AB1139" s="4" t="str">
        <f t="shared" si="165"/>
        <v/>
      </c>
      <c r="AC1139" s="4" t="str">
        <f t="shared" si="165"/>
        <v/>
      </c>
      <c r="AD1139" s="4" t="str">
        <f t="shared" si="165"/>
        <v/>
      </c>
      <c r="AE1139" s="4" t="str">
        <f t="shared" si="165"/>
        <v/>
      </c>
      <c r="AF1139" s="4" t="str">
        <f t="shared" si="165"/>
        <v/>
      </c>
      <c r="AG1139" s="4" t="str">
        <f t="shared" si="165"/>
        <v/>
      </c>
    </row>
    <row r="1140" spans="1:33">
      <c r="A1140" s="6">
        <f t="shared" si="163"/>
        <v>1133</v>
      </c>
      <c r="B1140" s="36">
        <f>TABLE!E1134</f>
        <v>0</v>
      </c>
      <c r="C1140" s="36">
        <f>TABLE!F1134</f>
        <v>0</v>
      </c>
      <c r="D1140" s="155">
        <f>TABLE!S1134</f>
        <v>0</v>
      </c>
      <c r="E1140" s="176" t="e">
        <f>INDEX(기업의이해[description],MATCH(B1140,기업의이해[name],0))</f>
        <v>#N/A</v>
      </c>
      <c r="F1140" s="179">
        <f>+TABLE!U1134</f>
        <v>0</v>
      </c>
      <c r="G1140" s="177" t="str">
        <f>TEXT(TABLE!R1134,"0000-00-00")</f>
        <v>0000-00-00</v>
      </c>
      <c r="H1140" s="59">
        <f>+TABLE!J1134</f>
        <v>0</v>
      </c>
      <c r="I1140" s="59">
        <f>+TABLE!K1134</f>
        <v>0</v>
      </c>
      <c r="J1140" s="59">
        <f>+TABLE!M1134</f>
        <v>0</v>
      </c>
      <c r="K1140" s="156">
        <f>+TABLE!P1134</f>
        <v>0</v>
      </c>
      <c r="L1140" s="156">
        <f>+TABLE!Q1134</f>
        <v>0</v>
      </c>
      <c r="M1140" s="138" t="str">
        <f>IFERROR(IF(MATCH($C1140,'1. 개요'!$C$68:$C$78,0)&gt;0,"O"),"X")</f>
        <v>X</v>
      </c>
      <c r="N1140" s="8" t="str">
        <f t="shared" si="159"/>
        <v>X</v>
      </c>
      <c r="O1140" s="2" t="str" cm="1">
        <f t="array" ref="O1140">IF($O$7="N/A",$N1140,INDEX($P1140:$S1140,$O$2))</f>
        <v>X</v>
      </c>
      <c r="P1140" s="38"/>
      <c r="Q1140" s="1" t="str">
        <f t="shared" si="160"/>
        <v>O</v>
      </c>
      <c r="R1140" s="38"/>
      <c r="S1140" s="38"/>
      <c r="T1140" s="8" t="str">
        <f t="shared" si="158"/>
        <v>O</v>
      </c>
      <c r="U1140" s="8" t="e">
        <f t="shared" si="161"/>
        <v>#VALUE!</v>
      </c>
      <c r="V1140" s="8" t="e">
        <f t="shared" si="162"/>
        <v>#VALUE!</v>
      </c>
      <c r="X1140" s="4" t="str">
        <f t="shared" si="164"/>
        <v/>
      </c>
      <c r="Y1140" s="4" t="str">
        <f t="shared" si="165"/>
        <v/>
      </c>
      <c r="Z1140" s="4" t="str">
        <f t="shared" si="165"/>
        <v/>
      </c>
      <c r="AA1140" s="4" t="str">
        <f t="shared" si="165"/>
        <v/>
      </c>
      <c r="AB1140" s="4" t="str">
        <f t="shared" si="165"/>
        <v/>
      </c>
      <c r="AC1140" s="4" t="str">
        <f t="shared" si="165"/>
        <v/>
      </c>
      <c r="AD1140" s="4" t="str">
        <f t="shared" si="165"/>
        <v/>
      </c>
      <c r="AE1140" s="4" t="str">
        <f t="shared" si="165"/>
        <v/>
      </c>
      <c r="AF1140" s="4" t="str">
        <f t="shared" si="165"/>
        <v/>
      </c>
      <c r="AG1140" s="4" t="str">
        <f t="shared" si="165"/>
        <v/>
      </c>
    </row>
    <row r="1141" spans="1:33">
      <c r="A1141" s="6">
        <f t="shared" si="163"/>
        <v>1134</v>
      </c>
      <c r="B1141" s="36">
        <f>TABLE!E1135</f>
        <v>0</v>
      </c>
      <c r="C1141" s="36">
        <f>TABLE!F1135</f>
        <v>0</v>
      </c>
      <c r="D1141" s="155">
        <f>TABLE!S1135</f>
        <v>0</v>
      </c>
      <c r="E1141" s="176" t="e">
        <f>INDEX(기업의이해[description],MATCH(B1141,기업의이해[name],0))</f>
        <v>#N/A</v>
      </c>
      <c r="F1141" s="179">
        <f>+TABLE!U1135</f>
        <v>0</v>
      </c>
      <c r="G1141" s="177" t="str">
        <f>TEXT(TABLE!R1135,"0000-00-00")</f>
        <v>0000-00-00</v>
      </c>
      <c r="H1141" s="59">
        <f>+TABLE!J1135</f>
        <v>0</v>
      </c>
      <c r="I1141" s="59">
        <f>+TABLE!K1135</f>
        <v>0</v>
      </c>
      <c r="J1141" s="59">
        <f>+TABLE!M1135</f>
        <v>0</v>
      </c>
      <c r="K1141" s="156">
        <f>+TABLE!P1135</f>
        <v>0</v>
      </c>
      <c r="L1141" s="156">
        <f>+TABLE!Q1135</f>
        <v>0</v>
      </c>
      <c r="M1141" s="138" t="str">
        <f>IFERROR(IF(MATCH($C1141,'1. 개요'!$C$68:$C$78,0)&gt;0,"O"),"X")</f>
        <v>X</v>
      </c>
      <c r="N1141" s="8" t="str">
        <f t="shared" si="159"/>
        <v>X</v>
      </c>
      <c r="O1141" s="2" t="str" cm="1">
        <f t="array" ref="O1141">IF($O$7="N/A",$N1141,INDEX($P1141:$S1141,$O$2))</f>
        <v>X</v>
      </c>
      <c r="P1141" s="38"/>
      <c r="Q1141" s="1" t="str">
        <f t="shared" si="160"/>
        <v>O</v>
      </c>
      <c r="R1141" s="38"/>
      <c r="S1141" s="38"/>
      <c r="T1141" s="8" t="str">
        <f t="shared" si="158"/>
        <v>O</v>
      </c>
      <c r="U1141" s="8" t="e">
        <f t="shared" si="161"/>
        <v>#VALUE!</v>
      </c>
      <c r="V1141" s="8" t="e">
        <f t="shared" si="162"/>
        <v>#VALUE!</v>
      </c>
      <c r="X1141" s="4" t="str">
        <f t="shared" si="164"/>
        <v/>
      </c>
      <c r="Y1141" s="4" t="str">
        <f t="shared" si="165"/>
        <v/>
      </c>
      <c r="Z1141" s="4" t="str">
        <f t="shared" si="165"/>
        <v/>
      </c>
      <c r="AA1141" s="4" t="str">
        <f t="shared" si="165"/>
        <v/>
      </c>
      <c r="AB1141" s="4" t="str">
        <f t="shared" si="165"/>
        <v/>
      </c>
      <c r="AC1141" s="4" t="str">
        <f t="shared" si="165"/>
        <v/>
      </c>
      <c r="AD1141" s="4" t="str">
        <f t="shared" si="165"/>
        <v/>
      </c>
      <c r="AE1141" s="4" t="str">
        <f t="shared" si="165"/>
        <v/>
      </c>
      <c r="AF1141" s="4" t="str">
        <f t="shared" si="165"/>
        <v/>
      </c>
      <c r="AG1141" s="4" t="str">
        <f t="shared" si="165"/>
        <v/>
      </c>
    </row>
    <row r="1142" spans="1:33">
      <c r="A1142" s="6">
        <f t="shared" si="163"/>
        <v>1135</v>
      </c>
      <c r="B1142" s="36">
        <f>TABLE!E1136</f>
        <v>0</v>
      </c>
      <c r="C1142" s="36">
        <f>TABLE!F1136</f>
        <v>0</v>
      </c>
      <c r="D1142" s="155">
        <f>TABLE!S1136</f>
        <v>0</v>
      </c>
      <c r="E1142" s="176" t="e">
        <f>INDEX(기업의이해[description],MATCH(B1142,기업의이해[name],0))</f>
        <v>#N/A</v>
      </c>
      <c r="F1142" s="179">
        <f>+TABLE!U1136</f>
        <v>0</v>
      </c>
      <c r="G1142" s="177" t="str">
        <f>TEXT(TABLE!R1136,"0000-00-00")</f>
        <v>0000-00-00</v>
      </c>
      <c r="H1142" s="59">
        <f>+TABLE!J1136</f>
        <v>0</v>
      </c>
      <c r="I1142" s="59">
        <f>+TABLE!K1136</f>
        <v>0</v>
      </c>
      <c r="J1142" s="59">
        <f>+TABLE!M1136</f>
        <v>0</v>
      </c>
      <c r="K1142" s="156">
        <f>+TABLE!P1136</f>
        <v>0</v>
      </c>
      <c r="L1142" s="156">
        <f>+TABLE!Q1136</f>
        <v>0</v>
      </c>
      <c r="M1142" s="138" t="str">
        <f>IFERROR(IF(MATCH($C1142,'1. 개요'!$C$68:$C$78,0)&gt;0,"O"),"X")</f>
        <v>X</v>
      </c>
      <c r="N1142" s="8" t="str">
        <f t="shared" si="159"/>
        <v>X</v>
      </c>
      <c r="O1142" s="2" t="str" cm="1">
        <f t="array" ref="O1142">IF($O$7="N/A",$N1142,INDEX($P1142:$S1142,$O$2))</f>
        <v>X</v>
      </c>
      <c r="P1142" s="38"/>
      <c r="Q1142" s="1" t="str">
        <f t="shared" si="160"/>
        <v>O</v>
      </c>
      <c r="R1142" s="38"/>
      <c r="S1142" s="38"/>
      <c r="T1142" s="8" t="str">
        <f t="shared" si="158"/>
        <v>O</v>
      </c>
      <c r="U1142" s="8" t="e">
        <f t="shared" si="161"/>
        <v>#VALUE!</v>
      </c>
      <c r="V1142" s="8" t="e">
        <f t="shared" si="162"/>
        <v>#VALUE!</v>
      </c>
      <c r="X1142" s="4" t="str">
        <f t="shared" si="164"/>
        <v/>
      </c>
      <c r="Y1142" s="4" t="str">
        <f t="shared" si="165"/>
        <v/>
      </c>
      <c r="Z1142" s="4" t="str">
        <f t="shared" si="165"/>
        <v/>
      </c>
      <c r="AA1142" s="4" t="str">
        <f t="shared" si="165"/>
        <v/>
      </c>
      <c r="AB1142" s="4" t="str">
        <f t="shared" si="165"/>
        <v/>
      </c>
      <c r="AC1142" s="4" t="str">
        <f t="shared" si="165"/>
        <v/>
      </c>
      <c r="AD1142" s="4" t="str">
        <f t="shared" si="165"/>
        <v/>
      </c>
      <c r="AE1142" s="4" t="str">
        <f t="shared" si="165"/>
        <v/>
      </c>
      <c r="AF1142" s="4" t="str">
        <f t="shared" si="165"/>
        <v/>
      </c>
      <c r="AG1142" s="4" t="str">
        <f t="shared" si="165"/>
        <v/>
      </c>
    </row>
    <row r="1143" spans="1:33">
      <c r="A1143" s="137">
        <f t="shared" si="163"/>
        <v>1136</v>
      </c>
      <c r="B1143" s="36">
        <f>TABLE!E1137</f>
        <v>0</v>
      </c>
      <c r="C1143" s="36">
        <f>TABLE!F1137</f>
        <v>0</v>
      </c>
      <c r="D1143" s="155">
        <f>TABLE!S1137</f>
        <v>0</v>
      </c>
      <c r="E1143" s="176" t="e">
        <f>INDEX(기업의이해[description],MATCH(B1143,기업의이해[name],0))</f>
        <v>#N/A</v>
      </c>
      <c r="F1143" s="179">
        <f>+TABLE!U1137</f>
        <v>0</v>
      </c>
      <c r="G1143" s="177" t="str">
        <f>TEXT(TABLE!R1137,"0000-00-00")</f>
        <v>0000-00-00</v>
      </c>
      <c r="H1143" s="59">
        <f>+TABLE!J1137</f>
        <v>0</v>
      </c>
      <c r="I1143" s="59">
        <f>+TABLE!K1137</f>
        <v>0</v>
      </c>
      <c r="J1143" s="59">
        <f>+TABLE!M1137</f>
        <v>0</v>
      </c>
      <c r="K1143" s="156">
        <f>+TABLE!P1137</f>
        <v>0</v>
      </c>
      <c r="L1143" s="156">
        <f>+TABLE!Q1137</f>
        <v>0</v>
      </c>
      <c r="M1143" s="138" t="str">
        <f>IFERROR(IF(MATCH($C1143,'1. 개요'!$C$68:$C$78,0)&gt;0,"O"),"X")</f>
        <v>X</v>
      </c>
      <c r="N1143" s="8" t="str">
        <f t="shared" si="159"/>
        <v>X</v>
      </c>
      <c r="O1143" s="2" t="str" cm="1">
        <f t="array" ref="O1143">IF($O$7="N/A",$N1143,INDEX($P1143:$S1143,$O$2))</f>
        <v>X</v>
      </c>
      <c r="P1143" s="38"/>
      <c r="Q1143" s="1" t="str">
        <f t="shared" si="160"/>
        <v>O</v>
      </c>
      <c r="R1143" s="38"/>
      <c r="S1143" s="38"/>
      <c r="T1143" s="8" t="str">
        <f t="shared" si="158"/>
        <v>O</v>
      </c>
      <c r="U1143" s="8" t="e">
        <f t="shared" si="161"/>
        <v>#VALUE!</v>
      </c>
      <c r="V1143" s="8" t="e">
        <f t="shared" si="162"/>
        <v>#VALUE!</v>
      </c>
      <c r="X1143" s="4" t="str">
        <f t="shared" si="164"/>
        <v/>
      </c>
      <c r="Y1143" s="4" t="str">
        <f t="shared" si="165"/>
        <v/>
      </c>
      <c r="Z1143" s="4" t="str">
        <f t="shared" si="165"/>
        <v/>
      </c>
      <c r="AA1143" s="4" t="str">
        <f t="shared" si="165"/>
        <v/>
      </c>
      <c r="AB1143" s="4" t="str">
        <f t="shared" si="165"/>
        <v/>
      </c>
      <c r="AC1143" s="4" t="str">
        <f t="shared" si="165"/>
        <v/>
      </c>
      <c r="AD1143" s="4" t="str">
        <f t="shared" si="165"/>
        <v/>
      </c>
      <c r="AE1143" s="4" t="str">
        <f t="shared" si="165"/>
        <v/>
      </c>
      <c r="AF1143" s="4" t="str">
        <f t="shared" si="165"/>
        <v/>
      </c>
      <c r="AG1143" s="4" t="str">
        <f t="shared" si="165"/>
        <v/>
      </c>
    </row>
    <row r="1144" spans="1:33">
      <c r="A1144" s="6">
        <f t="shared" si="163"/>
        <v>1137</v>
      </c>
      <c r="B1144" s="36">
        <f>TABLE!E1138</f>
        <v>0</v>
      </c>
      <c r="C1144" s="36">
        <f>TABLE!F1138</f>
        <v>0</v>
      </c>
      <c r="D1144" s="155">
        <f>TABLE!S1138</f>
        <v>0</v>
      </c>
      <c r="E1144" s="176" t="e">
        <f>INDEX(기업의이해[description],MATCH(B1144,기업의이해[name],0))</f>
        <v>#N/A</v>
      </c>
      <c r="F1144" s="179">
        <f>+TABLE!U1138</f>
        <v>0</v>
      </c>
      <c r="G1144" s="177" t="str">
        <f>TEXT(TABLE!R1138,"0000-00-00")</f>
        <v>0000-00-00</v>
      </c>
      <c r="H1144" s="59">
        <f>+TABLE!J1138</f>
        <v>0</v>
      </c>
      <c r="I1144" s="59">
        <f>+TABLE!K1138</f>
        <v>0</v>
      </c>
      <c r="J1144" s="59">
        <f>+TABLE!M1138</f>
        <v>0</v>
      </c>
      <c r="K1144" s="156">
        <f>+TABLE!P1138</f>
        <v>0</v>
      </c>
      <c r="L1144" s="156">
        <f>+TABLE!Q1138</f>
        <v>0</v>
      </c>
      <c r="M1144" s="138" t="str">
        <f>IFERROR(IF(MATCH($C1144,'1. 개요'!$C$68:$C$78,0)&gt;0,"O"),"X")</f>
        <v>X</v>
      </c>
      <c r="N1144" s="8" t="str">
        <f t="shared" si="159"/>
        <v>X</v>
      </c>
      <c r="O1144" s="2" t="str" cm="1">
        <f t="array" ref="O1144">IF($O$7="N/A",$N1144,INDEX($P1144:$S1144,$O$2))</f>
        <v>X</v>
      </c>
      <c r="P1144" s="38"/>
      <c r="Q1144" s="1" t="str">
        <f t="shared" si="160"/>
        <v>O</v>
      </c>
      <c r="R1144" s="38"/>
      <c r="S1144" s="38"/>
      <c r="T1144" s="8" t="str">
        <f t="shared" si="158"/>
        <v>O</v>
      </c>
      <c r="U1144" s="8" t="e">
        <f t="shared" si="161"/>
        <v>#VALUE!</v>
      </c>
      <c r="V1144" s="8" t="e">
        <f t="shared" si="162"/>
        <v>#VALUE!</v>
      </c>
      <c r="X1144" s="4" t="str">
        <f t="shared" si="164"/>
        <v/>
      </c>
      <c r="Y1144" s="4" t="str">
        <f t="shared" si="165"/>
        <v/>
      </c>
      <c r="Z1144" s="4" t="str">
        <f t="shared" si="165"/>
        <v/>
      </c>
      <c r="AA1144" s="4" t="str">
        <f t="shared" si="165"/>
        <v/>
      </c>
      <c r="AB1144" s="4" t="str">
        <f t="shared" si="165"/>
        <v/>
      </c>
      <c r="AC1144" s="4" t="str">
        <f t="shared" si="165"/>
        <v/>
      </c>
      <c r="AD1144" s="4" t="str">
        <f t="shared" si="165"/>
        <v/>
      </c>
      <c r="AE1144" s="4" t="str">
        <f t="shared" si="165"/>
        <v/>
      </c>
      <c r="AF1144" s="4" t="str">
        <f t="shared" si="165"/>
        <v/>
      </c>
      <c r="AG1144" s="4" t="str">
        <f t="shared" si="165"/>
        <v/>
      </c>
    </row>
    <row r="1145" spans="1:33">
      <c r="A1145" s="6">
        <f t="shared" si="163"/>
        <v>1138</v>
      </c>
      <c r="B1145" s="36">
        <f>TABLE!E1139</f>
        <v>0</v>
      </c>
      <c r="C1145" s="36">
        <f>TABLE!F1139</f>
        <v>0</v>
      </c>
      <c r="D1145" s="155">
        <f>TABLE!S1139</f>
        <v>0</v>
      </c>
      <c r="E1145" s="176" t="e">
        <f>INDEX(기업의이해[description],MATCH(B1145,기업의이해[name],0))</f>
        <v>#N/A</v>
      </c>
      <c r="F1145" s="179">
        <f>+TABLE!U1139</f>
        <v>0</v>
      </c>
      <c r="G1145" s="177" t="str">
        <f>TEXT(TABLE!R1139,"0000-00-00")</f>
        <v>0000-00-00</v>
      </c>
      <c r="H1145" s="59">
        <f>+TABLE!J1139</f>
        <v>0</v>
      </c>
      <c r="I1145" s="59">
        <f>+TABLE!K1139</f>
        <v>0</v>
      </c>
      <c r="J1145" s="59">
        <f>+TABLE!M1139</f>
        <v>0</v>
      </c>
      <c r="K1145" s="156">
        <f>+TABLE!P1139</f>
        <v>0</v>
      </c>
      <c r="L1145" s="156">
        <f>+TABLE!Q1139</f>
        <v>0</v>
      </c>
      <c r="M1145" s="138" t="str">
        <f>IFERROR(IF(MATCH($C1145,'1. 개요'!$C$68:$C$78,0)&gt;0,"O"),"X")</f>
        <v>X</v>
      </c>
      <c r="N1145" s="8" t="str">
        <f t="shared" si="159"/>
        <v>X</v>
      </c>
      <c r="O1145" s="2" t="str" cm="1">
        <f t="array" ref="O1145">IF($O$7="N/A",$N1145,INDEX($P1145:$S1145,$O$2))</f>
        <v>X</v>
      </c>
      <c r="P1145" s="38"/>
      <c r="Q1145" s="1" t="str">
        <f t="shared" si="160"/>
        <v>O</v>
      </c>
      <c r="R1145" s="38"/>
      <c r="S1145" s="38"/>
      <c r="T1145" s="8" t="str">
        <f t="shared" si="158"/>
        <v>O</v>
      </c>
      <c r="U1145" s="8" t="e">
        <f t="shared" si="161"/>
        <v>#VALUE!</v>
      </c>
      <c r="V1145" s="8" t="e">
        <f t="shared" si="162"/>
        <v>#VALUE!</v>
      </c>
      <c r="X1145" s="4" t="str">
        <f t="shared" si="164"/>
        <v/>
      </c>
      <c r="Y1145" s="4" t="str">
        <f t="shared" si="165"/>
        <v/>
      </c>
      <c r="Z1145" s="4" t="str">
        <f t="shared" si="165"/>
        <v/>
      </c>
      <c r="AA1145" s="4" t="str">
        <f t="shared" si="165"/>
        <v/>
      </c>
      <c r="AB1145" s="4" t="str">
        <f t="shared" si="165"/>
        <v/>
      </c>
      <c r="AC1145" s="4" t="str">
        <f t="shared" si="165"/>
        <v/>
      </c>
      <c r="AD1145" s="4" t="str">
        <f t="shared" si="165"/>
        <v/>
      </c>
      <c r="AE1145" s="4" t="str">
        <f t="shared" si="165"/>
        <v/>
      </c>
      <c r="AF1145" s="4" t="str">
        <f t="shared" si="165"/>
        <v/>
      </c>
      <c r="AG1145" s="4" t="str">
        <f t="shared" si="165"/>
        <v/>
      </c>
    </row>
    <row r="1146" spans="1:33">
      <c r="A1146" s="6">
        <f t="shared" si="163"/>
        <v>1139</v>
      </c>
      <c r="B1146" s="36">
        <f>TABLE!E1140</f>
        <v>0</v>
      </c>
      <c r="C1146" s="36">
        <f>TABLE!F1140</f>
        <v>0</v>
      </c>
      <c r="D1146" s="155">
        <f>TABLE!S1140</f>
        <v>0</v>
      </c>
      <c r="E1146" s="176" t="e">
        <f>INDEX(기업의이해[description],MATCH(B1146,기업의이해[name],0))</f>
        <v>#N/A</v>
      </c>
      <c r="F1146" s="179">
        <f>+TABLE!U1140</f>
        <v>0</v>
      </c>
      <c r="G1146" s="177" t="str">
        <f>TEXT(TABLE!R1140,"0000-00-00")</f>
        <v>0000-00-00</v>
      </c>
      <c r="H1146" s="59">
        <f>+TABLE!J1140</f>
        <v>0</v>
      </c>
      <c r="I1146" s="59">
        <f>+TABLE!K1140</f>
        <v>0</v>
      </c>
      <c r="J1146" s="59">
        <f>+TABLE!M1140</f>
        <v>0</v>
      </c>
      <c r="K1146" s="156">
        <f>+TABLE!P1140</f>
        <v>0</v>
      </c>
      <c r="L1146" s="156">
        <f>+TABLE!Q1140</f>
        <v>0</v>
      </c>
      <c r="M1146" s="138" t="str">
        <f>IFERROR(IF(MATCH($C1146,'1. 개요'!$C$68:$C$78,0)&gt;0,"O"),"X")</f>
        <v>X</v>
      </c>
      <c r="N1146" s="8" t="str">
        <f t="shared" si="159"/>
        <v>X</v>
      </c>
      <c r="O1146" s="2" t="str" cm="1">
        <f t="array" ref="O1146">IF($O$7="N/A",$N1146,INDEX($P1146:$S1146,$O$2))</f>
        <v>X</v>
      </c>
      <c r="P1146" s="38"/>
      <c r="Q1146" s="1" t="str">
        <f t="shared" si="160"/>
        <v>O</v>
      </c>
      <c r="R1146" s="38"/>
      <c r="S1146" s="38"/>
      <c r="T1146" s="8" t="str">
        <f t="shared" si="158"/>
        <v>O</v>
      </c>
      <c r="U1146" s="8" t="e">
        <f t="shared" si="161"/>
        <v>#VALUE!</v>
      </c>
      <c r="V1146" s="8" t="e">
        <f t="shared" si="162"/>
        <v>#VALUE!</v>
      </c>
      <c r="X1146" s="4" t="str">
        <f t="shared" si="164"/>
        <v/>
      </c>
      <c r="Y1146" s="4" t="str">
        <f t="shared" si="165"/>
        <v/>
      </c>
      <c r="Z1146" s="4" t="str">
        <f t="shared" si="165"/>
        <v/>
      </c>
      <c r="AA1146" s="4" t="str">
        <f t="shared" si="165"/>
        <v/>
      </c>
      <c r="AB1146" s="4" t="str">
        <f t="shared" si="165"/>
        <v/>
      </c>
      <c r="AC1146" s="4" t="str">
        <f t="shared" si="165"/>
        <v/>
      </c>
      <c r="AD1146" s="4" t="str">
        <f t="shared" si="165"/>
        <v/>
      </c>
      <c r="AE1146" s="4" t="str">
        <f t="shared" si="165"/>
        <v/>
      </c>
      <c r="AF1146" s="4" t="str">
        <f t="shared" si="165"/>
        <v/>
      </c>
      <c r="AG1146" s="4" t="str">
        <f t="shared" si="165"/>
        <v/>
      </c>
    </row>
    <row r="1147" spans="1:33">
      <c r="A1147" s="6">
        <f t="shared" si="163"/>
        <v>1140</v>
      </c>
      <c r="B1147" s="36">
        <f>TABLE!E1141</f>
        <v>0</v>
      </c>
      <c r="C1147" s="36">
        <f>TABLE!F1141</f>
        <v>0</v>
      </c>
      <c r="D1147" s="155">
        <f>TABLE!S1141</f>
        <v>0</v>
      </c>
      <c r="E1147" s="176" t="e">
        <f>INDEX(기업의이해[description],MATCH(B1147,기업의이해[name],0))</f>
        <v>#N/A</v>
      </c>
      <c r="F1147" s="179">
        <f>+TABLE!U1141</f>
        <v>0</v>
      </c>
      <c r="G1147" s="177" t="str">
        <f>TEXT(TABLE!R1141,"0000-00-00")</f>
        <v>0000-00-00</v>
      </c>
      <c r="H1147" s="59">
        <f>+TABLE!J1141</f>
        <v>0</v>
      </c>
      <c r="I1147" s="59">
        <f>+TABLE!K1141</f>
        <v>0</v>
      </c>
      <c r="J1147" s="59">
        <f>+TABLE!M1141</f>
        <v>0</v>
      </c>
      <c r="K1147" s="156">
        <f>+TABLE!P1141</f>
        <v>0</v>
      </c>
      <c r="L1147" s="156">
        <f>+TABLE!Q1141</f>
        <v>0</v>
      </c>
      <c r="M1147" s="138" t="str">
        <f>IFERROR(IF(MATCH($C1147,'1. 개요'!$C$68:$C$78,0)&gt;0,"O"),"X")</f>
        <v>X</v>
      </c>
      <c r="N1147" s="8" t="str">
        <f t="shared" si="159"/>
        <v>X</v>
      </c>
      <c r="O1147" s="2" t="str" cm="1">
        <f t="array" ref="O1147">IF($O$7="N/A",$N1147,INDEX($P1147:$S1147,$O$2))</f>
        <v>X</v>
      </c>
      <c r="P1147" s="38"/>
      <c r="Q1147" s="1" t="str">
        <f t="shared" si="160"/>
        <v>O</v>
      </c>
      <c r="R1147" s="38"/>
      <c r="S1147" s="38"/>
      <c r="T1147" s="8" t="str">
        <f t="shared" si="158"/>
        <v>O</v>
      </c>
      <c r="U1147" s="8" t="e">
        <f t="shared" si="161"/>
        <v>#VALUE!</v>
      </c>
      <c r="V1147" s="8" t="e">
        <f t="shared" si="162"/>
        <v>#VALUE!</v>
      </c>
      <c r="X1147" s="4" t="str">
        <f t="shared" si="164"/>
        <v/>
      </c>
      <c r="Y1147" s="4" t="str">
        <f t="shared" si="165"/>
        <v/>
      </c>
      <c r="Z1147" s="4" t="str">
        <f t="shared" si="165"/>
        <v/>
      </c>
      <c r="AA1147" s="4" t="str">
        <f t="shared" si="165"/>
        <v/>
      </c>
      <c r="AB1147" s="4" t="str">
        <f t="shared" si="165"/>
        <v/>
      </c>
      <c r="AC1147" s="4" t="str">
        <f t="shared" si="165"/>
        <v/>
      </c>
      <c r="AD1147" s="4" t="str">
        <f t="shared" si="165"/>
        <v/>
      </c>
      <c r="AE1147" s="4" t="str">
        <f t="shared" si="165"/>
        <v/>
      </c>
      <c r="AF1147" s="4" t="str">
        <f t="shared" si="165"/>
        <v/>
      </c>
      <c r="AG1147" s="4" t="str">
        <f t="shared" si="165"/>
        <v/>
      </c>
    </row>
    <row r="1148" spans="1:33">
      <c r="A1148" s="137">
        <f t="shared" si="163"/>
        <v>1141</v>
      </c>
      <c r="B1148" s="36">
        <f>TABLE!E1142</f>
        <v>0</v>
      </c>
      <c r="C1148" s="36">
        <f>TABLE!F1142</f>
        <v>0</v>
      </c>
      <c r="D1148" s="155">
        <f>TABLE!S1142</f>
        <v>0</v>
      </c>
      <c r="E1148" s="176" t="e">
        <f>INDEX(기업의이해[description],MATCH(B1148,기업의이해[name],0))</f>
        <v>#N/A</v>
      </c>
      <c r="F1148" s="179">
        <f>+TABLE!U1142</f>
        <v>0</v>
      </c>
      <c r="G1148" s="177" t="str">
        <f>TEXT(TABLE!R1142,"0000-00-00")</f>
        <v>0000-00-00</v>
      </c>
      <c r="H1148" s="59">
        <f>+TABLE!J1142</f>
        <v>0</v>
      </c>
      <c r="I1148" s="59">
        <f>+TABLE!K1142</f>
        <v>0</v>
      </c>
      <c r="J1148" s="59">
        <f>+TABLE!M1142</f>
        <v>0</v>
      </c>
      <c r="K1148" s="156">
        <f>+TABLE!P1142</f>
        <v>0</v>
      </c>
      <c r="L1148" s="156">
        <f>+TABLE!Q1142</f>
        <v>0</v>
      </c>
      <c r="M1148" s="138" t="str">
        <f>IFERROR(IF(MATCH($C1148,'1. 개요'!$C$68:$C$78,0)&gt;0,"O"),"X")</f>
        <v>X</v>
      </c>
      <c r="N1148" s="8" t="str">
        <f t="shared" si="159"/>
        <v>X</v>
      </c>
      <c r="O1148" s="2" t="str" cm="1">
        <f t="array" ref="O1148">IF($O$7="N/A",$N1148,INDEX($P1148:$S1148,$O$2))</f>
        <v>X</v>
      </c>
      <c r="P1148" s="38"/>
      <c r="Q1148" s="1" t="str">
        <f t="shared" si="160"/>
        <v>O</v>
      </c>
      <c r="R1148" s="38"/>
      <c r="S1148" s="38"/>
      <c r="T1148" s="8" t="str">
        <f t="shared" si="158"/>
        <v>O</v>
      </c>
      <c r="U1148" s="8" t="e">
        <f t="shared" si="161"/>
        <v>#VALUE!</v>
      </c>
      <c r="V1148" s="8" t="e">
        <f t="shared" si="162"/>
        <v>#VALUE!</v>
      </c>
      <c r="X1148" s="4" t="str">
        <f t="shared" si="164"/>
        <v/>
      </c>
      <c r="Y1148" s="4" t="str">
        <f t="shared" si="165"/>
        <v/>
      </c>
      <c r="Z1148" s="4" t="str">
        <f t="shared" si="165"/>
        <v/>
      </c>
      <c r="AA1148" s="4" t="str">
        <f t="shared" si="165"/>
        <v/>
      </c>
      <c r="AB1148" s="4" t="str">
        <f t="shared" si="165"/>
        <v/>
      </c>
      <c r="AC1148" s="4" t="str">
        <f t="shared" si="165"/>
        <v/>
      </c>
      <c r="AD1148" s="4" t="str">
        <f t="shared" si="165"/>
        <v/>
      </c>
      <c r="AE1148" s="4" t="str">
        <f t="shared" si="165"/>
        <v/>
      </c>
      <c r="AF1148" s="4" t="str">
        <f t="shared" si="165"/>
        <v/>
      </c>
      <c r="AG1148" s="4" t="str">
        <f t="shared" si="165"/>
        <v/>
      </c>
    </row>
    <row r="1149" spans="1:33">
      <c r="A1149" s="6">
        <f t="shared" si="163"/>
        <v>1142</v>
      </c>
      <c r="B1149" s="36">
        <f>TABLE!E1143</f>
        <v>0</v>
      </c>
      <c r="C1149" s="36">
        <f>TABLE!F1143</f>
        <v>0</v>
      </c>
      <c r="D1149" s="155">
        <f>TABLE!S1143</f>
        <v>0</v>
      </c>
      <c r="E1149" s="176" t="e">
        <f>INDEX(기업의이해[description],MATCH(B1149,기업의이해[name],0))</f>
        <v>#N/A</v>
      </c>
      <c r="F1149" s="179">
        <f>+TABLE!U1143</f>
        <v>0</v>
      </c>
      <c r="G1149" s="177" t="str">
        <f>TEXT(TABLE!R1143,"0000-00-00")</f>
        <v>0000-00-00</v>
      </c>
      <c r="H1149" s="59">
        <f>+TABLE!J1143</f>
        <v>0</v>
      </c>
      <c r="I1149" s="59">
        <f>+TABLE!K1143</f>
        <v>0</v>
      </c>
      <c r="J1149" s="59">
        <f>+TABLE!M1143</f>
        <v>0</v>
      </c>
      <c r="K1149" s="156">
        <f>+TABLE!P1143</f>
        <v>0</v>
      </c>
      <c r="L1149" s="156">
        <f>+TABLE!Q1143</f>
        <v>0</v>
      </c>
      <c r="M1149" s="138" t="str">
        <f>IFERROR(IF(MATCH($C1149,'1. 개요'!$C$68:$C$78,0)&gt;0,"O"),"X")</f>
        <v>X</v>
      </c>
      <c r="N1149" s="8" t="str">
        <f t="shared" si="159"/>
        <v>X</v>
      </c>
      <c r="O1149" s="2" t="str" cm="1">
        <f t="array" ref="O1149">IF($O$7="N/A",$N1149,INDEX($P1149:$S1149,$O$2))</f>
        <v>X</v>
      </c>
      <c r="P1149" s="38"/>
      <c r="Q1149" s="1" t="str">
        <f t="shared" si="160"/>
        <v>O</v>
      </c>
      <c r="R1149" s="38"/>
      <c r="S1149" s="38"/>
      <c r="T1149" s="8" t="str">
        <f t="shared" si="158"/>
        <v>O</v>
      </c>
      <c r="U1149" s="8" t="e">
        <f t="shared" si="161"/>
        <v>#VALUE!</v>
      </c>
      <c r="V1149" s="8" t="e">
        <f t="shared" si="162"/>
        <v>#VALUE!</v>
      </c>
      <c r="X1149" s="4" t="str">
        <f t="shared" si="164"/>
        <v/>
      </c>
      <c r="Y1149" s="4" t="str">
        <f t="shared" si="165"/>
        <v/>
      </c>
      <c r="Z1149" s="4" t="str">
        <f t="shared" si="165"/>
        <v/>
      </c>
      <c r="AA1149" s="4" t="str">
        <f t="shared" si="165"/>
        <v/>
      </c>
      <c r="AB1149" s="4" t="str">
        <f t="shared" si="165"/>
        <v/>
      </c>
      <c r="AC1149" s="4" t="str">
        <f t="shared" si="165"/>
        <v/>
      </c>
      <c r="AD1149" s="4" t="str">
        <f t="shared" si="165"/>
        <v/>
      </c>
      <c r="AE1149" s="4" t="str">
        <f t="shared" si="165"/>
        <v/>
      </c>
      <c r="AF1149" s="4" t="str">
        <f t="shared" si="165"/>
        <v/>
      </c>
      <c r="AG1149" s="4" t="str">
        <f t="shared" si="165"/>
        <v/>
      </c>
    </row>
    <row r="1150" spans="1:33">
      <c r="A1150" s="6">
        <f t="shared" si="163"/>
        <v>1143</v>
      </c>
      <c r="B1150" s="36">
        <f>TABLE!E1144</f>
        <v>0</v>
      </c>
      <c r="C1150" s="36">
        <f>TABLE!F1144</f>
        <v>0</v>
      </c>
      <c r="D1150" s="155">
        <f>TABLE!S1144</f>
        <v>0</v>
      </c>
      <c r="E1150" s="176" t="e">
        <f>INDEX(기업의이해[description],MATCH(B1150,기업의이해[name],0))</f>
        <v>#N/A</v>
      </c>
      <c r="F1150" s="179">
        <f>+TABLE!U1144</f>
        <v>0</v>
      </c>
      <c r="G1150" s="177" t="str">
        <f>TEXT(TABLE!R1144,"0000-00-00")</f>
        <v>0000-00-00</v>
      </c>
      <c r="H1150" s="59">
        <f>+TABLE!J1144</f>
        <v>0</v>
      </c>
      <c r="I1150" s="59">
        <f>+TABLE!K1144</f>
        <v>0</v>
      </c>
      <c r="J1150" s="59">
        <f>+TABLE!M1144</f>
        <v>0</v>
      </c>
      <c r="K1150" s="156">
        <f>+TABLE!P1144</f>
        <v>0</v>
      </c>
      <c r="L1150" s="156">
        <f>+TABLE!Q1144</f>
        <v>0</v>
      </c>
      <c r="M1150" s="138" t="str">
        <f>IFERROR(IF(MATCH($C1150,'1. 개요'!$C$68:$C$78,0)&gt;0,"O"),"X")</f>
        <v>X</v>
      </c>
      <c r="N1150" s="8" t="str">
        <f t="shared" si="159"/>
        <v>X</v>
      </c>
      <c r="O1150" s="2" t="str" cm="1">
        <f t="array" ref="O1150">IF($O$7="N/A",$N1150,INDEX($P1150:$S1150,$O$2))</f>
        <v>X</v>
      </c>
      <c r="P1150" s="38"/>
      <c r="Q1150" s="1" t="str">
        <f t="shared" si="160"/>
        <v>O</v>
      </c>
      <c r="R1150" s="38"/>
      <c r="S1150" s="38"/>
      <c r="T1150" s="8" t="str">
        <f t="shared" si="158"/>
        <v>O</v>
      </c>
      <c r="U1150" s="8" t="e">
        <f t="shared" si="161"/>
        <v>#VALUE!</v>
      </c>
      <c r="V1150" s="8" t="e">
        <f t="shared" si="162"/>
        <v>#VALUE!</v>
      </c>
      <c r="X1150" s="4" t="str">
        <f t="shared" si="164"/>
        <v/>
      </c>
      <c r="Y1150" s="4" t="str">
        <f t="shared" si="165"/>
        <v/>
      </c>
      <c r="Z1150" s="4" t="str">
        <f t="shared" ref="Y1150:AG1178" si="166">IF(Z$7="N/A", "", COUNTIF($D1150:$E1150, "*" &amp; Z$7 &amp; "*"))</f>
        <v/>
      </c>
      <c r="AA1150" s="4" t="str">
        <f t="shared" si="166"/>
        <v/>
      </c>
      <c r="AB1150" s="4" t="str">
        <f t="shared" si="166"/>
        <v/>
      </c>
      <c r="AC1150" s="4" t="str">
        <f t="shared" si="166"/>
        <v/>
      </c>
      <c r="AD1150" s="4" t="str">
        <f t="shared" si="166"/>
        <v/>
      </c>
      <c r="AE1150" s="4" t="str">
        <f t="shared" si="166"/>
        <v/>
      </c>
      <c r="AF1150" s="4" t="str">
        <f t="shared" si="166"/>
        <v/>
      </c>
      <c r="AG1150" s="4" t="str">
        <f t="shared" si="166"/>
        <v/>
      </c>
    </row>
    <row r="1151" spans="1:33">
      <c r="A1151" s="6">
        <f t="shared" si="163"/>
        <v>1144</v>
      </c>
      <c r="B1151" s="36">
        <f>TABLE!E1145</f>
        <v>0</v>
      </c>
      <c r="C1151" s="36">
        <f>TABLE!F1145</f>
        <v>0</v>
      </c>
      <c r="D1151" s="155">
        <f>TABLE!S1145</f>
        <v>0</v>
      </c>
      <c r="E1151" s="176" t="e">
        <f>INDEX(기업의이해[description],MATCH(B1151,기업의이해[name],0))</f>
        <v>#N/A</v>
      </c>
      <c r="F1151" s="179">
        <f>+TABLE!U1145</f>
        <v>0</v>
      </c>
      <c r="G1151" s="177" t="str">
        <f>TEXT(TABLE!R1145,"0000-00-00")</f>
        <v>0000-00-00</v>
      </c>
      <c r="H1151" s="59">
        <f>+TABLE!J1145</f>
        <v>0</v>
      </c>
      <c r="I1151" s="59">
        <f>+TABLE!K1145</f>
        <v>0</v>
      </c>
      <c r="J1151" s="59">
        <f>+TABLE!M1145</f>
        <v>0</v>
      </c>
      <c r="K1151" s="156">
        <f>+TABLE!P1145</f>
        <v>0</v>
      </c>
      <c r="L1151" s="156">
        <f>+TABLE!Q1145</f>
        <v>0</v>
      </c>
      <c r="M1151" s="138" t="str">
        <f>IFERROR(IF(MATCH($C1151,'1. 개요'!$C$68:$C$78,0)&gt;0,"O"),"X")</f>
        <v>X</v>
      </c>
      <c r="N1151" s="8" t="str">
        <f t="shared" si="159"/>
        <v>X</v>
      </c>
      <c r="O1151" s="2" t="str" cm="1">
        <f t="array" ref="O1151">IF($O$7="N/A",$N1151,INDEX($P1151:$S1151,$O$2))</f>
        <v>X</v>
      </c>
      <c r="P1151" s="38"/>
      <c r="Q1151" s="1" t="str">
        <f t="shared" si="160"/>
        <v>O</v>
      </c>
      <c r="R1151" s="38"/>
      <c r="S1151" s="38"/>
      <c r="T1151" s="8" t="str">
        <f t="shared" si="158"/>
        <v>O</v>
      </c>
      <c r="U1151" s="8" t="e">
        <f t="shared" si="161"/>
        <v>#VALUE!</v>
      </c>
      <c r="V1151" s="8" t="e">
        <f t="shared" si="162"/>
        <v>#VALUE!</v>
      </c>
      <c r="X1151" s="4" t="str">
        <f t="shared" si="164"/>
        <v/>
      </c>
      <c r="Y1151" s="4" t="str">
        <f t="shared" si="166"/>
        <v/>
      </c>
      <c r="Z1151" s="4" t="str">
        <f t="shared" si="166"/>
        <v/>
      </c>
      <c r="AA1151" s="4" t="str">
        <f t="shared" si="166"/>
        <v/>
      </c>
      <c r="AB1151" s="4" t="str">
        <f t="shared" si="166"/>
        <v/>
      </c>
      <c r="AC1151" s="4" t="str">
        <f t="shared" si="166"/>
        <v/>
      </c>
      <c r="AD1151" s="4" t="str">
        <f t="shared" si="166"/>
        <v/>
      </c>
      <c r="AE1151" s="4" t="str">
        <f t="shared" si="166"/>
        <v/>
      </c>
      <c r="AF1151" s="4" t="str">
        <f t="shared" si="166"/>
        <v/>
      </c>
      <c r="AG1151" s="4" t="str">
        <f t="shared" si="166"/>
        <v/>
      </c>
    </row>
    <row r="1152" spans="1:33">
      <c r="A1152" s="6">
        <f t="shared" si="163"/>
        <v>1145</v>
      </c>
      <c r="B1152" s="36">
        <f>TABLE!E1146</f>
        <v>0</v>
      </c>
      <c r="C1152" s="36">
        <f>TABLE!F1146</f>
        <v>0</v>
      </c>
      <c r="D1152" s="155">
        <f>TABLE!S1146</f>
        <v>0</v>
      </c>
      <c r="E1152" s="176" t="e">
        <f>INDEX(기업의이해[description],MATCH(B1152,기업의이해[name],0))</f>
        <v>#N/A</v>
      </c>
      <c r="F1152" s="179">
        <f>+TABLE!U1146</f>
        <v>0</v>
      </c>
      <c r="G1152" s="177" t="str">
        <f>TEXT(TABLE!R1146,"0000-00-00")</f>
        <v>0000-00-00</v>
      </c>
      <c r="H1152" s="59">
        <f>+TABLE!J1146</f>
        <v>0</v>
      </c>
      <c r="I1152" s="59">
        <f>+TABLE!K1146</f>
        <v>0</v>
      </c>
      <c r="J1152" s="59">
        <f>+TABLE!M1146</f>
        <v>0</v>
      </c>
      <c r="K1152" s="156">
        <f>+TABLE!P1146</f>
        <v>0</v>
      </c>
      <c r="L1152" s="156">
        <f>+TABLE!Q1146</f>
        <v>0</v>
      </c>
      <c r="M1152" s="138" t="str">
        <f>IFERROR(IF(MATCH($C1152,'1. 개요'!$C$68:$C$78,0)&gt;0,"O"),"X")</f>
        <v>X</v>
      </c>
      <c r="N1152" s="8" t="str">
        <f t="shared" si="159"/>
        <v>X</v>
      </c>
      <c r="O1152" s="2" t="str" cm="1">
        <f t="array" ref="O1152">IF($O$7="N/A",$N1152,INDEX($P1152:$S1152,$O$2))</f>
        <v>X</v>
      </c>
      <c r="P1152" s="38"/>
      <c r="Q1152" s="1" t="str">
        <f t="shared" si="160"/>
        <v>O</v>
      </c>
      <c r="R1152" s="38"/>
      <c r="S1152" s="38"/>
      <c r="T1152" s="8" t="str">
        <f t="shared" si="158"/>
        <v>O</v>
      </c>
      <c r="U1152" s="8" t="e">
        <f t="shared" si="161"/>
        <v>#VALUE!</v>
      </c>
      <c r="V1152" s="8" t="e">
        <f t="shared" si="162"/>
        <v>#VALUE!</v>
      </c>
      <c r="X1152" s="4" t="str">
        <f t="shared" si="164"/>
        <v/>
      </c>
      <c r="Y1152" s="4" t="str">
        <f t="shared" si="166"/>
        <v/>
      </c>
      <c r="Z1152" s="4" t="str">
        <f t="shared" si="166"/>
        <v/>
      </c>
      <c r="AA1152" s="4" t="str">
        <f t="shared" si="166"/>
        <v/>
      </c>
      <c r="AB1152" s="4" t="str">
        <f t="shared" si="166"/>
        <v/>
      </c>
      <c r="AC1152" s="4" t="str">
        <f t="shared" si="166"/>
        <v/>
      </c>
      <c r="AD1152" s="4" t="str">
        <f t="shared" si="166"/>
        <v/>
      </c>
      <c r="AE1152" s="4" t="str">
        <f t="shared" si="166"/>
        <v/>
      </c>
      <c r="AF1152" s="4" t="str">
        <f t="shared" si="166"/>
        <v/>
      </c>
      <c r="AG1152" s="4" t="str">
        <f t="shared" si="166"/>
        <v/>
      </c>
    </row>
    <row r="1153" spans="1:33">
      <c r="A1153" s="137">
        <f t="shared" si="163"/>
        <v>1146</v>
      </c>
      <c r="B1153" s="36">
        <f>TABLE!E1147</f>
        <v>0</v>
      </c>
      <c r="C1153" s="36">
        <f>TABLE!F1147</f>
        <v>0</v>
      </c>
      <c r="D1153" s="155">
        <f>TABLE!S1147</f>
        <v>0</v>
      </c>
      <c r="E1153" s="176" t="e">
        <f>INDEX(기업의이해[description],MATCH(B1153,기업의이해[name],0))</f>
        <v>#N/A</v>
      </c>
      <c r="F1153" s="179">
        <f>+TABLE!U1147</f>
        <v>0</v>
      </c>
      <c r="G1153" s="177" t="str">
        <f>TEXT(TABLE!R1147,"0000-00-00")</f>
        <v>0000-00-00</v>
      </c>
      <c r="H1153" s="59">
        <f>+TABLE!J1147</f>
        <v>0</v>
      </c>
      <c r="I1153" s="59">
        <f>+TABLE!K1147</f>
        <v>0</v>
      </c>
      <c r="J1153" s="59">
        <f>+TABLE!M1147</f>
        <v>0</v>
      </c>
      <c r="K1153" s="156">
        <f>+TABLE!P1147</f>
        <v>0</v>
      </c>
      <c r="L1153" s="156">
        <f>+TABLE!Q1147</f>
        <v>0</v>
      </c>
      <c r="M1153" s="138" t="str">
        <f>IFERROR(IF(MATCH($C1153,'1. 개요'!$C$68:$C$78,0)&gt;0,"O"),"X")</f>
        <v>X</v>
      </c>
      <c r="N1153" s="8" t="str">
        <f t="shared" si="159"/>
        <v>X</v>
      </c>
      <c r="O1153" s="2" t="str" cm="1">
        <f t="array" ref="O1153">IF($O$7="N/A",$N1153,INDEX($P1153:$S1153,$O$2))</f>
        <v>X</v>
      </c>
      <c r="P1153" s="38"/>
      <c r="Q1153" s="1" t="str">
        <f t="shared" si="160"/>
        <v>O</v>
      </c>
      <c r="R1153" s="38"/>
      <c r="S1153" s="38"/>
      <c r="T1153" s="8" t="str">
        <f t="shared" si="158"/>
        <v>O</v>
      </c>
      <c r="U1153" s="8" t="e">
        <f t="shared" si="161"/>
        <v>#VALUE!</v>
      </c>
      <c r="V1153" s="8" t="e">
        <f t="shared" si="162"/>
        <v>#VALUE!</v>
      </c>
      <c r="X1153" s="4" t="str">
        <f t="shared" si="164"/>
        <v/>
      </c>
      <c r="Y1153" s="4" t="str">
        <f t="shared" si="166"/>
        <v/>
      </c>
      <c r="Z1153" s="4" t="str">
        <f t="shared" si="166"/>
        <v/>
      </c>
      <c r="AA1153" s="4" t="str">
        <f t="shared" si="166"/>
        <v/>
      </c>
      <c r="AB1153" s="4" t="str">
        <f t="shared" si="166"/>
        <v/>
      </c>
      <c r="AC1153" s="4" t="str">
        <f t="shared" si="166"/>
        <v/>
      </c>
      <c r="AD1153" s="4" t="str">
        <f t="shared" si="166"/>
        <v/>
      </c>
      <c r="AE1153" s="4" t="str">
        <f t="shared" si="166"/>
        <v/>
      </c>
      <c r="AF1153" s="4" t="str">
        <f t="shared" si="166"/>
        <v/>
      </c>
      <c r="AG1153" s="4" t="str">
        <f t="shared" si="166"/>
        <v/>
      </c>
    </row>
    <row r="1154" spans="1:33">
      <c r="A1154" s="6">
        <f t="shared" si="163"/>
        <v>1147</v>
      </c>
      <c r="B1154" s="36">
        <f>TABLE!E1148</f>
        <v>0</v>
      </c>
      <c r="C1154" s="36">
        <f>TABLE!F1148</f>
        <v>0</v>
      </c>
      <c r="D1154" s="155">
        <f>TABLE!S1148</f>
        <v>0</v>
      </c>
      <c r="E1154" s="176" t="e">
        <f>INDEX(기업의이해[description],MATCH(B1154,기업의이해[name],0))</f>
        <v>#N/A</v>
      </c>
      <c r="F1154" s="179">
        <f>+TABLE!U1148</f>
        <v>0</v>
      </c>
      <c r="G1154" s="177" t="str">
        <f>TEXT(TABLE!R1148,"0000-00-00")</f>
        <v>0000-00-00</v>
      </c>
      <c r="H1154" s="59">
        <f>+TABLE!J1148</f>
        <v>0</v>
      </c>
      <c r="I1154" s="59">
        <f>+TABLE!K1148</f>
        <v>0</v>
      </c>
      <c r="J1154" s="59">
        <f>+TABLE!M1148</f>
        <v>0</v>
      </c>
      <c r="K1154" s="156">
        <f>+TABLE!P1148</f>
        <v>0</v>
      </c>
      <c r="L1154" s="156">
        <f>+TABLE!Q1148</f>
        <v>0</v>
      </c>
      <c r="M1154" s="138" t="str">
        <f>IFERROR(IF(MATCH($C1154,'1. 개요'!$C$68:$C$78,0)&gt;0,"O"),"X")</f>
        <v>X</v>
      </c>
      <c r="N1154" s="8" t="str">
        <f t="shared" si="159"/>
        <v>X</v>
      </c>
      <c r="O1154" s="2" t="str" cm="1">
        <f t="array" ref="O1154">IF($O$7="N/A",$N1154,INDEX($P1154:$S1154,$O$2))</f>
        <v>X</v>
      </c>
      <c r="P1154" s="38"/>
      <c r="Q1154" s="1" t="str">
        <f t="shared" si="160"/>
        <v>O</v>
      </c>
      <c r="R1154" s="38"/>
      <c r="S1154" s="38"/>
      <c r="T1154" s="8" t="str">
        <f t="shared" si="158"/>
        <v>O</v>
      </c>
      <c r="U1154" s="8" t="e">
        <f t="shared" si="161"/>
        <v>#VALUE!</v>
      </c>
      <c r="V1154" s="8" t="e">
        <f t="shared" si="162"/>
        <v>#VALUE!</v>
      </c>
      <c r="X1154" s="4" t="str">
        <f t="shared" si="164"/>
        <v/>
      </c>
      <c r="Y1154" s="4" t="str">
        <f t="shared" si="166"/>
        <v/>
      </c>
      <c r="Z1154" s="4" t="str">
        <f t="shared" si="166"/>
        <v/>
      </c>
      <c r="AA1154" s="4" t="str">
        <f t="shared" si="166"/>
        <v/>
      </c>
      <c r="AB1154" s="4" t="str">
        <f t="shared" si="166"/>
        <v/>
      </c>
      <c r="AC1154" s="4" t="str">
        <f t="shared" si="166"/>
        <v/>
      </c>
      <c r="AD1154" s="4" t="str">
        <f t="shared" si="166"/>
        <v/>
      </c>
      <c r="AE1154" s="4" t="str">
        <f t="shared" si="166"/>
        <v/>
      </c>
      <c r="AF1154" s="4" t="str">
        <f t="shared" si="166"/>
        <v/>
      </c>
      <c r="AG1154" s="4" t="str">
        <f t="shared" si="166"/>
        <v/>
      </c>
    </row>
    <row r="1155" spans="1:33">
      <c r="A1155" s="6">
        <f t="shared" si="163"/>
        <v>1148</v>
      </c>
      <c r="B1155" s="36">
        <f>TABLE!E1149</f>
        <v>0</v>
      </c>
      <c r="C1155" s="36">
        <f>TABLE!F1149</f>
        <v>0</v>
      </c>
      <c r="D1155" s="155">
        <f>TABLE!S1149</f>
        <v>0</v>
      </c>
      <c r="E1155" s="176" t="e">
        <f>INDEX(기업의이해[description],MATCH(B1155,기업의이해[name],0))</f>
        <v>#N/A</v>
      </c>
      <c r="F1155" s="179">
        <f>+TABLE!U1149</f>
        <v>0</v>
      </c>
      <c r="G1155" s="177" t="str">
        <f>TEXT(TABLE!R1149,"0000-00-00")</f>
        <v>0000-00-00</v>
      </c>
      <c r="H1155" s="59">
        <f>+TABLE!J1149</f>
        <v>0</v>
      </c>
      <c r="I1155" s="59">
        <f>+TABLE!K1149</f>
        <v>0</v>
      </c>
      <c r="J1155" s="59">
        <f>+TABLE!M1149</f>
        <v>0</v>
      </c>
      <c r="K1155" s="156">
        <f>+TABLE!P1149</f>
        <v>0</v>
      </c>
      <c r="L1155" s="156">
        <f>+TABLE!Q1149</f>
        <v>0</v>
      </c>
      <c r="M1155" s="138" t="str">
        <f>IFERROR(IF(MATCH($C1155,'1. 개요'!$C$68:$C$78,0)&gt;0,"O"),"X")</f>
        <v>X</v>
      </c>
      <c r="N1155" s="8" t="str">
        <f t="shared" si="159"/>
        <v>X</v>
      </c>
      <c r="O1155" s="2" t="str" cm="1">
        <f t="array" ref="O1155">IF($O$7="N/A",$N1155,INDEX($P1155:$S1155,$O$2))</f>
        <v>X</v>
      </c>
      <c r="P1155" s="38"/>
      <c r="Q1155" s="1" t="str">
        <f t="shared" si="160"/>
        <v>O</v>
      </c>
      <c r="R1155" s="38"/>
      <c r="S1155" s="38"/>
      <c r="T1155" s="8" t="str">
        <f t="shared" si="158"/>
        <v>O</v>
      </c>
      <c r="U1155" s="8" t="e">
        <f t="shared" si="161"/>
        <v>#VALUE!</v>
      </c>
      <c r="V1155" s="8" t="e">
        <f t="shared" si="162"/>
        <v>#VALUE!</v>
      </c>
      <c r="X1155" s="4" t="str">
        <f t="shared" si="164"/>
        <v/>
      </c>
      <c r="Y1155" s="4" t="str">
        <f t="shared" si="166"/>
        <v/>
      </c>
      <c r="Z1155" s="4" t="str">
        <f t="shared" si="166"/>
        <v/>
      </c>
      <c r="AA1155" s="4" t="str">
        <f t="shared" si="166"/>
        <v/>
      </c>
      <c r="AB1155" s="4" t="str">
        <f t="shared" si="166"/>
        <v/>
      </c>
      <c r="AC1155" s="4" t="str">
        <f t="shared" si="166"/>
        <v/>
      </c>
      <c r="AD1155" s="4" t="str">
        <f t="shared" si="166"/>
        <v/>
      </c>
      <c r="AE1155" s="4" t="str">
        <f t="shared" si="166"/>
        <v/>
      </c>
      <c r="AF1155" s="4" t="str">
        <f t="shared" si="166"/>
        <v/>
      </c>
      <c r="AG1155" s="4" t="str">
        <f t="shared" si="166"/>
        <v/>
      </c>
    </row>
    <row r="1156" spans="1:33">
      <c r="A1156" s="6">
        <f t="shared" si="163"/>
        <v>1149</v>
      </c>
      <c r="B1156" s="36">
        <f>TABLE!E1150</f>
        <v>0</v>
      </c>
      <c r="C1156" s="36">
        <f>TABLE!F1150</f>
        <v>0</v>
      </c>
      <c r="D1156" s="155">
        <f>TABLE!S1150</f>
        <v>0</v>
      </c>
      <c r="E1156" s="176" t="e">
        <f>INDEX(기업의이해[description],MATCH(B1156,기업의이해[name],0))</f>
        <v>#N/A</v>
      </c>
      <c r="F1156" s="179">
        <f>+TABLE!U1150</f>
        <v>0</v>
      </c>
      <c r="G1156" s="177" t="str">
        <f>TEXT(TABLE!R1150,"0000-00-00")</f>
        <v>0000-00-00</v>
      </c>
      <c r="H1156" s="59">
        <f>+TABLE!J1150</f>
        <v>0</v>
      </c>
      <c r="I1156" s="59">
        <f>+TABLE!K1150</f>
        <v>0</v>
      </c>
      <c r="J1156" s="59">
        <f>+TABLE!M1150</f>
        <v>0</v>
      </c>
      <c r="K1156" s="156">
        <f>+TABLE!P1150</f>
        <v>0</v>
      </c>
      <c r="L1156" s="156">
        <f>+TABLE!Q1150</f>
        <v>0</v>
      </c>
      <c r="M1156" s="138" t="str">
        <f>IFERROR(IF(MATCH($C1156,'1. 개요'!$C$68:$C$78,0)&gt;0,"O"),"X")</f>
        <v>X</v>
      </c>
      <c r="N1156" s="8" t="str">
        <f t="shared" si="159"/>
        <v>X</v>
      </c>
      <c r="O1156" s="2" t="str" cm="1">
        <f t="array" ref="O1156">IF($O$7="N/A",$N1156,INDEX($P1156:$S1156,$O$2))</f>
        <v>X</v>
      </c>
      <c r="P1156" s="38"/>
      <c r="Q1156" s="1" t="str">
        <f t="shared" si="160"/>
        <v>O</v>
      </c>
      <c r="R1156" s="38"/>
      <c r="S1156" s="38"/>
      <c r="T1156" s="8" t="str">
        <f t="shared" si="158"/>
        <v>O</v>
      </c>
      <c r="U1156" s="8" t="e">
        <f t="shared" si="161"/>
        <v>#VALUE!</v>
      </c>
      <c r="V1156" s="8" t="e">
        <f t="shared" si="162"/>
        <v>#VALUE!</v>
      </c>
      <c r="X1156" s="4" t="str">
        <f t="shared" si="164"/>
        <v/>
      </c>
      <c r="Y1156" s="4" t="str">
        <f t="shared" si="166"/>
        <v/>
      </c>
      <c r="Z1156" s="4" t="str">
        <f t="shared" si="166"/>
        <v/>
      </c>
      <c r="AA1156" s="4" t="str">
        <f t="shared" si="166"/>
        <v/>
      </c>
      <c r="AB1156" s="4" t="str">
        <f t="shared" si="166"/>
        <v/>
      </c>
      <c r="AC1156" s="4" t="str">
        <f t="shared" si="166"/>
        <v/>
      </c>
      <c r="AD1156" s="4" t="str">
        <f t="shared" si="166"/>
        <v/>
      </c>
      <c r="AE1156" s="4" t="str">
        <f t="shared" si="166"/>
        <v/>
      </c>
      <c r="AF1156" s="4" t="str">
        <f t="shared" si="166"/>
        <v/>
      </c>
      <c r="AG1156" s="4" t="str">
        <f t="shared" si="166"/>
        <v/>
      </c>
    </row>
    <row r="1157" spans="1:33">
      <c r="A1157" s="6">
        <f t="shared" si="163"/>
        <v>1150</v>
      </c>
      <c r="B1157" s="36">
        <f>TABLE!E1151</f>
        <v>0</v>
      </c>
      <c r="C1157" s="36">
        <f>TABLE!F1151</f>
        <v>0</v>
      </c>
      <c r="D1157" s="155">
        <f>TABLE!S1151</f>
        <v>0</v>
      </c>
      <c r="E1157" s="176" t="e">
        <f>INDEX(기업의이해[description],MATCH(B1157,기업의이해[name],0))</f>
        <v>#N/A</v>
      </c>
      <c r="F1157" s="179">
        <f>+TABLE!U1151</f>
        <v>0</v>
      </c>
      <c r="G1157" s="177" t="str">
        <f>TEXT(TABLE!R1151,"0000-00-00")</f>
        <v>0000-00-00</v>
      </c>
      <c r="H1157" s="59">
        <f>+TABLE!J1151</f>
        <v>0</v>
      </c>
      <c r="I1157" s="59">
        <f>+TABLE!K1151</f>
        <v>0</v>
      </c>
      <c r="J1157" s="59">
        <f>+TABLE!M1151</f>
        <v>0</v>
      </c>
      <c r="K1157" s="156">
        <f>+TABLE!P1151</f>
        <v>0</v>
      </c>
      <c r="L1157" s="156">
        <f>+TABLE!Q1151</f>
        <v>0</v>
      </c>
      <c r="M1157" s="138" t="str">
        <f>IFERROR(IF(MATCH($C1157,'1. 개요'!$C$68:$C$78,0)&gt;0,"O"),"X")</f>
        <v>X</v>
      </c>
      <c r="N1157" s="8" t="str">
        <f t="shared" si="159"/>
        <v>X</v>
      </c>
      <c r="O1157" s="2" t="str" cm="1">
        <f t="array" ref="O1157">IF($O$7="N/A",$N1157,INDEX($P1157:$S1157,$O$2))</f>
        <v>X</v>
      </c>
      <c r="P1157" s="38"/>
      <c r="Q1157" s="1" t="str">
        <f t="shared" si="160"/>
        <v>O</v>
      </c>
      <c r="R1157" s="38"/>
      <c r="S1157" s="38"/>
      <c r="T1157" s="8" t="str">
        <f t="shared" si="158"/>
        <v>O</v>
      </c>
      <c r="U1157" s="8" t="e">
        <f t="shared" si="161"/>
        <v>#VALUE!</v>
      </c>
      <c r="V1157" s="8" t="e">
        <f t="shared" si="162"/>
        <v>#VALUE!</v>
      </c>
      <c r="X1157" s="4" t="str">
        <f t="shared" si="164"/>
        <v/>
      </c>
      <c r="Y1157" s="4" t="str">
        <f t="shared" si="166"/>
        <v/>
      </c>
      <c r="Z1157" s="4" t="str">
        <f t="shared" si="166"/>
        <v/>
      </c>
      <c r="AA1157" s="4" t="str">
        <f t="shared" si="166"/>
        <v/>
      </c>
      <c r="AB1157" s="4" t="str">
        <f t="shared" si="166"/>
        <v/>
      </c>
      <c r="AC1157" s="4" t="str">
        <f t="shared" si="166"/>
        <v/>
      </c>
      <c r="AD1157" s="4" t="str">
        <f t="shared" si="166"/>
        <v/>
      </c>
      <c r="AE1157" s="4" t="str">
        <f t="shared" si="166"/>
        <v/>
      </c>
      <c r="AF1157" s="4" t="str">
        <f t="shared" si="166"/>
        <v/>
      </c>
      <c r="AG1157" s="4" t="str">
        <f t="shared" si="166"/>
        <v/>
      </c>
    </row>
    <row r="1158" spans="1:33">
      <c r="A1158" s="6">
        <f t="shared" si="163"/>
        <v>1151</v>
      </c>
      <c r="B1158" s="36">
        <f>TABLE!E1152</f>
        <v>0</v>
      </c>
      <c r="C1158" s="36">
        <f>TABLE!F1152</f>
        <v>0</v>
      </c>
      <c r="D1158" s="155">
        <f>TABLE!S1152</f>
        <v>0</v>
      </c>
      <c r="E1158" s="176" t="e">
        <f>INDEX(기업의이해[description],MATCH(B1158,기업의이해[name],0))</f>
        <v>#N/A</v>
      </c>
      <c r="F1158" s="179">
        <f>+TABLE!U1152</f>
        <v>0</v>
      </c>
      <c r="G1158" s="177" t="str">
        <f>TEXT(TABLE!R1152,"0000-00-00")</f>
        <v>0000-00-00</v>
      </c>
      <c r="H1158" s="59">
        <f>+TABLE!J1152</f>
        <v>0</v>
      </c>
      <c r="I1158" s="59">
        <f>+TABLE!K1152</f>
        <v>0</v>
      </c>
      <c r="J1158" s="59">
        <f>+TABLE!M1152</f>
        <v>0</v>
      </c>
      <c r="K1158" s="156">
        <f>+TABLE!P1152</f>
        <v>0</v>
      </c>
      <c r="L1158" s="156">
        <f>+TABLE!Q1152</f>
        <v>0</v>
      </c>
      <c r="M1158" s="138" t="str">
        <f>IFERROR(IF(MATCH($C1158,'1. 개요'!$C$68:$C$78,0)&gt;0,"O"),"X")</f>
        <v>X</v>
      </c>
      <c r="N1158" s="8" t="str">
        <f t="shared" si="159"/>
        <v>X</v>
      </c>
      <c r="O1158" s="2" t="str" cm="1">
        <f t="array" ref="O1158">IF($O$7="N/A",$N1158,INDEX($P1158:$S1158,$O$2))</f>
        <v>X</v>
      </c>
      <c r="P1158" s="38"/>
      <c r="Q1158" s="1" t="str">
        <f t="shared" si="160"/>
        <v>O</v>
      </c>
      <c r="R1158" s="38"/>
      <c r="S1158" s="38"/>
      <c r="T1158" s="8" t="str">
        <f t="shared" si="158"/>
        <v>O</v>
      </c>
      <c r="U1158" s="8" t="e">
        <f t="shared" si="161"/>
        <v>#VALUE!</v>
      </c>
      <c r="V1158" s="8" t="e">
        <f t="shared" si="162"/>
        <v>#VALUE!</v>
      </c>
      <c r="X1158" s="4" t="str">
        <f t="shared" si="164"/>
        <v/>
      </c>
      <c r="Y1158" s="4" t="str">
        <f t="shared" si="166"/>
        <v/>
      </c>
      <c r="Z1158" s="4" t="str">
        <f t="shared" si="166"/>
        <v/>
      </c>
      <c r="AA1158" s="4" t="str">
        <f t="shared" si="166"/>
        <v/>
      </c>
      <c r="AB1158" s="4" t="str">
        <f t="shared" si="166"/>
        <v/>
      </c>
      <c r="AC1158" s="4" t="str">
        <f t="shared" si="166"/>
        <v/>
      </c>
      <c r="AD1158" s="4" t="str">
        <f t="shared" si="166"/>
        <v/>
      </c>
      <c r="AE1158" s="4" t="str">
        <f t="shared" si="166"/>
        <v/>
      </c>
      <c r="AF1158" s="4" t="str">
        <f t="shared" si="166"/>
        <v/>
      </c>
      <c r="AG1158" s="4" t="str">
        <f t="shared" si="166"/>
        <v/>
      </c>
    </row>
    <row r="1159" spans="1:33">
      <c r="A1159" s="6">
        <f t="shared" si="163"/>
        <v>1152</v>
      </c>
      <c r="B1159" s="36">
        <f>TABLE!E1153</f>
        <v>0</v>
      </c>
      <c r="C1159" s="36">
        <f>TABLE!F1153</f>
        <v>0</v>
      </c>
      <c r="D1159" s="155">
        <f>TABLE!S1153</f>
        <v>0</v>
      </c>
      <c r="E1159" s="176" t="e">
        <f>INDEX(기업의이해[description],MATCH(B1159,기업의이해[name],0))</f>
        <v>#N/A</v>
      </c>
      <c r="F1159" s="179">
        <f>+TABLE!U1153</f>
        <v>0</v>
      </c>
      <c r="G1159" s="177" t="str">
        <f>TEXT(TABLE!R1153,"0000-00-00")</f>
        <v>0000-00-00</v>
      </c>
      <c r="H1159" s="59">
        <f>+TABLE!J1153</f>
        <v>0</v>
      </c>
      <c r="I1159" s="59">
        <f>+TABLE!K1153</f>
        <v>0</v>
      </c>
      <c r="J1159" s="59">
        <f>+TABLE!M1153</f>
        <v>0</v>
      </c>
      <c r="K1159" s="156">
        <f>+TABLE!P1153</f>
        <v>0</v>
      </c>
      <c r="L1159" s="156">
        <f>+TABLE!Q1153</f>
        <v>0</v>
      </c>
      <c r="M1159" s="138" t="str">
        <f>IFERROR(IF(MATCH($C1159,'1. 개요'!$C$68:$C$78,0)&gt;0,"O"),"X")</f>
        <v>X</v>
      </c>
      <c r="N1159" s="8" t="str">
        <f t="shared" si="159"/>
        <v>X</v>
      </c>
      <c r="O1159" s="2" t="str" cm="1">
        <f t="array" ref="O1159">IF($O$7="N/A",$N1159,INDEX($P1159:$S1159,$O$2))</f>
        <v>X</v>
      </c>
      <c r="P1159" s="38"/>
      <c r="Q1159" s="1" t="str">
        <f t="shared" si="160"/>
        <v>O</v>
      </c>
      <c r="R1159" s="38"/>
      <c r="S1159" s="38"/>
      <c r="T1159" s="8" t="str">
        <f t="shared" si="158"/>
        <v>O</v>
      </c>
      <c r="U1159" s="8" t="e">
        <f t="shared" si="161"/>
        <v>#VALUE!</v>
      </c>
      <c r="V1159" s="8" t="e">
        <f t="shared" si="162"/>
        <v>#VALUE!</v>
      </c>
      <c r="X1159" s="4" t="str">
        <f t="shared" si="164"/>
        <v/>
      </c>
      <c r="Y1159" s="4" t="str">
        <f t="shared" si="166"/>
        <v/>
      </c>
      <c r="Z1159" s="4" t="str">
        <f t="shared" si="166"/>
        <v/>
      </c>
      <c r="AA1159" s="4" t="str">
        <f t="shared" si="166"/>
        <v/>
      </c>
      <c r="AB1159" s="4" t="str">
        <f t="shared" si="166"/>
        <v/>
      </c>
      <c r="AC1159" s="4" t="str">
        <f t="shared" si="166"/>
        <v/>
      </c>
      <c r="AD1159" s="4" t="str">
        <f t="shared" si="166"/>
        <v/>
      </c>
      <c r="AE1159" s="4" t="str">
        <f t="shared" si="166"/>
        <v/>
      </c>
      <c r="AF1159" s="4" t="str">
        <f t="shared" si="166"/>
        <v/>
      </c>
      <c r="AG1159" s="4" t="str">
        <f t="shared" si="166"/>
        <v/>
      </c>
    </row>
    <row r="1160" spans="1:33">
      <c r="A1160" s="137">
        <f t="shared" si="163"/>
        <v>1153</v>
      </c>
      <c r="B1160" s="36">
        <f>TABLE!E1154</f>
        <v>0</v>
      </c>
      <c r="C1160" s="36">
        <f>TABLE!F1154</f>
        <v>0</v>
      </c>
      <c r="D1160" s="155">
        <f>TABLE!S1154</f>
        <v>0</v>
      </c>
      <c r="E1160" s="176" t="e">
        <f>INDEX(기업의이해[description],MATCH(B1160,기업의이해[name],0))</f>
        <v>#N/A</v>
      </c>
      <c r="F1160" s="179">
        <f>+TABLE!U1154</f>
        <v>0</v>
      </c>
      <c r="G1160" s="177" t="str">
        <f>TEXT(TABLE!R1154,"0000-00-00")</f>
        <v>0000-00-00</v>
      </c>
      <c r="H1160" s="59">
        <f>+TABLE!J1154</f>
        <v>0</v>
      </c>
      <c r="I1160" s="59">
        <f>+TABLE!K1154</f>
        <v>0</v>
      </c>
      <c r="J1160" s="59">
        <f>+TABLE!M1154</f>
        <v>0</v>
      </c>
      <c r="K1160" s="156">
        <f>+TABLE!P1154</f>
        <v>0</v>
      </c>
      <c r="L1160" s="156">
        <f>+TABLE!Q1154</f>
        <v>0</v>
      </c>
      <c r="M1160" s="138" t="str">
        <f>IFERROR(IF(MATCH($C1160,'1. 개요'!$C$68:$C$78,0)&gt;0,"O"),"X")</f>
        <v>X</v>
      </c>
      <c r="N1160" s="8" t="str">
        <f t="shared" si="159"/>
        <v>X</v>
      </c>
      <c r="O1160" s="2" t="str" cm="1">
        <f t="array" ref="O1160">IF($O$7="N/A",$N1160,INDEX($P1160:$S1160,$O$2))</f>
        <v>X</v>
      </c>
      <c r="P1160" s="38"/>
      <c r="Q1160" s="1" t="str">
        <f t="shared" si="160"/>
        <v>O</v>
      </c>
      <c r="R1160" s="38"/>
      <c r="S1160" s="38"/>
      <c r="T1160" s="8" t="str">
        <f t="shared" ref="T1160:T1223" si="167">IF(OR(K1160="정지",L1160="관리"),"X","O")</f>
        <v>O</v>
      </c>
      <c r="U1160" s="8" t="e">
        <f t="shared" si="161"/>
        <v>#VALUE!</v>
      </c>
      <c r="V1160" s="8" t="e">
        <f t="shared" si="162"/>
        <v>#VALUE!</v>
      </c>
      <c r="X1160" s="4" t="str">
        <f t="shared" si="164"/>
        <v/>
      </c>
      <c r="Y1160" s="4" t="str">
        <f t="shared" si="166"/>
        <v/>
      </c>
      <c r="Z1160" s="4" t="str">
        <f t="shared" si="166"/>
        <v/>
      </c>
      <c r="AA1160" s="4" t="str">
        <f t="shared" si="166"/>
        <v/>
      </c>
      <c r="AB1160" s="4" t="str">
        <f t="shared" si="166"/>
        <v/>
      </c>
      <c r="AC1160" s="4" t="str">
        <f t="shared" si="166"/>
        <v/>
      </c>
      <c r="AD1160" s="4" t="str">
        <f t="shared" si="166"/>
        <v/>
      </c>
      <c r="AE1160" s="4" t="str">
        <f t="shared" si="166"/>
        <v/>
      </c>
      <c r="AF1160" s="4" t="str">
        <f t="shared" si="166"/>
        <v/>
      </c>
      <c r="AG1160" s="4" t="str">
        <f t="shared" si="166"/>
        <v/>
      </c>
    </row>
    <row r="1161" spans="1:33">
      <c r="A1161" s="6">
        <f t="shared" si="163"/>
        <v>1154</v>
      </c>
      <c r="B1161" s="36">
        <f>TABLE!E1155</f>
        <v>0</v>
      </c>
      <c r="C1161" s="36">
        <f>TABLE!F1155</f>
        <v>0</v>
      </c>
      <c r="D1161" s="155">
        <f>TABLE!S1155</f>
        <v>0</v>
      </c>
      <c r="E1161" s="176" t="e">
        <f>INDEX(기업의이해[description],MATCH(B1161,기업의이해[name],0))</f>
        <v>#N/A</v>
      </c>
      <c r="F1161" s="179">
        <f>+TABLE!U1155</f>
        <v>0</v>
      </c>
      <c r="G1161" s="177" t="str">
        <f>TEXT(TABLE!R1155,"0000-00-00")</f>
        <v>0000-00-00</v>
      </c>
      <c r="H1161" s="59">
        <f>+TABLE!J1155</f>
        <v>0</v>
      </c>
      <c r="I1161" s="59">
        <f>+TABLE!K1155</f>
        <v>0</v>
      </c>
      <c r="J1161" s="59">
        <f>+TABLE!M1155</f>
        <v>0</v>
      </c>
      <c r="K1161" s="156">
        <f>+TABLE!P1155</f>
        <v>0</v>
      </c>
      <c r="L1161" s="156">
        <f>+TABLE!Q1155</f>
        <v>0</v>
      </c>
      <c r="M1161" s="138" t="str">
        <f>IFERROR(IF(MATCH($C1161,'1. 개요'!$C$68:$C$78,0)&gt;0,"O"),"X")</f>
        <v>X</v>
      </c>
      <c r="N1161" s="8" t="str">
        <f t="shared" ref="N1161:N1224" si="168">IF(SUM(X1161:AG1161)=0,"X","O")</f>
        <v>X</v>
      </c>
      <c r="O1161" s="2" t="str" cm="1">
        <f t="array" ref="O1161">IF($O$7="N/A",$N1161,INDEX($P1161:$S1161,$O$2))</f>
        <v>X</v>
      </c>
      <c r="P1161" s="38"/>
      <c r="Q1161" s="1" t="str">
        <f t="shared" ref="Q1161:Q1224" si="169">IF(MIN($I1161:$J1161)&lt;0,"check","O")</f>
        <v>O</v>
      </c>
      <c r="R1161" s="38"/>
      <c r="S1161" s="38"/>
      <c r="T1161" s="8" t="str">
        <f t="shared" si="167"/>
        <v>O</v>
      </c>
      <c r="U1161" s="8" t="e">
        <f t="shared" ref="U1161:U1224" si="170">IF(($C$6-G1161)&lt;730,"X","O")</f>
        <v>#VALUE!</v>
      </c>
      <c r="V1161" s="8" t="e">
        <f t="shared" ref="V1161:V1224" si="171">IF(AND(M1161="O", N1161="O", O1161="O", T1161="O", U1161="O"), "O", "X")</f>
        <v>#VALUE!</v>
      </c>
      <c r="X1161" s="4" t="str">
        <f t="shared" si="164"/>
        <v/>
      </c>
      <c r="Y1161" s="4" t="str">
        <f t="shared" si="166"/>
        <v/>
      </c>
      <c r="Z1161" s="4" t="str">
        <f t="shared" si="166"/>
        <v/>
      </c>
      <c r="AA1161" s="4" t="str">
        <f t="shared" si="166"/>
        <v/>
      </c>
      <c r="AB1161" s="4" t="str">
        <f t="shared" si="166"/>
        <v/>
      </c>
      <c r="AC1161" s="4" t="str">
        <f t="shared" si="166"/>
        <v/>
      </c>
      <c r="AD1161" s="4" t="str">
        <f t="shared" si="166"/>
        <v/>
      </c>
      <c r="AE1161" s="4" t="str">
        <f t="shared" si="166"/>
        <v/>
      </c>
      <c r="AF1161" s="4" t="str">
        <f t="shared" si="166"/>
        <v/>
      </c>
      <c r="AG1161" s="4" t="str">
        <f t="shared" si="166"/>
        <v/>
      </c>
    </row>
    <row r="1162" spans="1:33">
      <c r="A1162" s="6">
        <f t="shared" ref="A1162:A1225" si="172">A1161+1</f>
        <v>1155</v>
      </c>
      <c r="B1162" s="36">
        <f>TABLE!E1156</f>
        <v>0</v>
      </c>
      <c r="C1162" s="36">
        <f>TABLE!F1156</f>
        <v>0</v>
      </c>
      <c r="D1162" s="155">
        <f>TABLE!S1156</f>
        <v>0</v>
      </c>
      <c r="E1162" s="176" t="e">
        <f>INDEX(기업의이해[description],MATCH(B1162,기업의이해[name],0))</f>
        <v>#N/A</v>
      </c>
      <c r="F1162" s="179">
        <f>+TABLE!U1156</f>
        <v>0</v>
      </c>
      <c r="G1162" s="177" t="str">
        <f>TEXT(TABLE!R1156,"0000-00-00")</f>
        <v>0000-00-00</v>
      </c>
      <c r="H1162" s="59">
        <f>+TABLE!J1156</f>
        <v>0</v>
      </c>
      <c r="I1162" s="59">
        <f>+TABLE!K1156</f>
        <v>0</v>
      </c>
      <c r="J1162" s="59">
        <f>+TABLE!M1156</f>
        <v>0</v>
      </c>
      <c r="K1162" s="156">
        <f>+TABLE!P1156</f>
        <v>0</v>
      </c>
      <c r="L1162" s="156">
        <f>+TABLE!Q1156</f>
        <v>0</v>
      </c>
      <c r="M1162" s="138" t="str">
        <f>IFERROR(IF(MATCH($C1162,'1. 개요'!$C$68:$C$78,0)&gt;0,"O"),"X")</f>
        <v>X</v>
      </c>
      <c r="N1162" s="8" t="str">
        <f t="shared" si="168"/>
        <v>X</v>
      </c>
      <c r="O1162" s="2" t="str" cm="1">
        <f t="array" ref="O1162">IF($O$7="N/A",$N1162,INDEX($P1162:$S1162,$O$2))</f>
        <v>X</v>
      </c>
      <c r="P1162" s="38"/>
      <c r="Q1162" s="1" t="str">
        <f t="shared" si="169"/>
        <v>O</v>
      </c>
      <c r="R1162" s="38"/>
      <c r="S1162" s="38"/>
      <c r="T1162" s="8" t="str">
        <f t="shared" si="167"/>
        <v>O</v>
      </c>
      <c r="U1162" s="8" t="e">
        <f t="shared" si="170"/>
        <v>#VALUE!</v>
      </c>
      <c r="V1162" s="8" t="e">
        <f t="shared" si="171"/>
        <v>#VALUE!</v>
      </c>
      <c r="X1162" s="4" t="str">
        <f t="shared" ref="X1162:X1225" si="173">IF(X$7="N/A", "", COUNTIF($D1162:$E1162, "*" &amp; X$7 &amp; "*"))</f>
        <v/>
      </c>
      <c r="Y1162" s="4" t="str">
        <f t="shared" si="166"/>
        <v/>
      </c>
      <c r="Z1162" s="4" t="str">
        <f t="shared" si="166"/>
        <v/>
      </c>
      <c r="AA1162" s="4" t="str">
        <f t="shared" si="166"/>
        <v/>
      </c>
      <c r="AB1162" s="4" t="str">
        <f t="shared" si="166"/>
        <v/>
      </c>
      <c r="AC1162" s="4" t="str">
        <f t="shared" si="166"/>
        <v/>
      </c>
      <c r="AD1162" s="4" t="str">
        <f t="shared" si="166"/>
        <v/>
      </c>
      <c r="AE1162" s="4" t="str">
        <f t="shared" si="166"/>
        <v/>
      </c>
      <c r="AF1162" s="4" t="str">
        <f t="shared" si="166"/>
        <v/>
      </c>
      <c r="AG1162" s="4" t="str">
        <f t="shared" si="166"/>
        <v/>
      </c>
    </row>
    <row r="1163" spans="1:33">
      <c r="A1163" s="6">
        <f t="shared" si="172"/>
        <v>1156</v>
      </c>
      <c r="B1163" s="36">
        <f>TABLE!E1157</f>
        <v>0</v>
      </c>
      <c r="C1163" s="36">
        <f>TABLE!F1157</f>
        <v>0</v>
      </c>
      <c r="D1163" s="155">
        <f>TABLE!S1157</f>
        <v>0</v>
      </c>
      <c r="E1163" s="176" t="e">
        <f>INDEX(기업의이해[description],MATCH(B1163,기업의이해[name],0))</f>
        <v>#N/A</v>
      </c>
      <c r="F1163" s="179">
        <f>+TABLE!U1157</f>
        <v>0</v>
      </c>
      <c r="G1163" s="177" t="str">
        <f>TEXT(TABLE!R1157,"0000-00-00")</f>
        <v>0000-00-00</v>
      </c>
      <c r="H1163" s="59">
        <f>+TABLE!J1157</f>
        <v>0</v>
      </c>
      <c r="I1163" s="59">
        <f>+TABLE!K1157</f>
        <v>0</v>
      </c>
      <c r="J1163" s="59">
        <f>+TABLE!M1157</f>
        <v>0</v>
      </c>
      <c r="K1163" s="156">
        <f>+TABLE!P1157</f>
        <v>0</v>
      </c>
      <c r="L1163" s="156">
        <f>+TABLE!Q1157</f>
        <v>0</v>
      </c>
      <c r="M1163" s="138" t="str">
        <f>IFERROR(IF(MATCH($C1163,'1. 개요'!$C$68:$C$78,0)&gt;0,"O"),"X")</f>
        <v>X</v>
      </c>
      <c r="N1163" s="8" t="str">
        <f t="shared" si="168"/>
        <v>X</v>
      </c>
      <c r="O1163" s="2" t="str" cm="1">
        <f t="array" ref="O1163">IF($O$7="N/A",$N1163,INDEX($P1163:$S1163,$O$2))</f>
        <v>X</v>
      </c>
      <c r="P1163" s="38"/>
      <c r="Q1163" s="1" t="str">
        <f t="shared" si="169"/>
        <v>O</v>
      </c>
      <c r="R1163" s="38"/>
      <c r="S1163" s="38"/>
      <c r="T1163" s="8" t="str">
        <f t="shared" si="167"/>
        <v>O</v>
      </c>
      <c r="U1163" s="8" t="e">
        <f t="shared" si="170"/>
        <v>#VALUE!</v>
      </c>
      <c r="V1163" s="8" t="e">
        <f t="shared" si="171"/>
        <v>#VALUE!</v>
      </c>
      <c r="X1163" s="4" t="str">
        <f t="shared" si="173"/>
        <v/>
      </c>
      <c r="Y1163" s="4" t="str">
        <f t="shared" si="166"/>
        <v/>
      </c>
      <c r="Z1163" s="4" t="str">
        <f t="shared" si="166"/>
        <v/>
      </c>
      <c r="AA1163" s="4" t="str">
        <f t="shared" si="166"/>
        <v/>
      </c>
      <c r="AB1163" s="4" t="str">
        <f t="shared" si="166"/>
        <v/>
      </c>
      <c r="AC1163" s="4" t="str">
        <f t="shared" si="166"/>
        <v/>
      </c>
      <c r="AD1163" s="4" t="str">
        <f t="shared" si="166"/>
        <v/>
      </c>
      <c r="AE1163" s="4" t="str">
        <f t="shared" si="166"/>
        <v/>
      </c>
      <c r="AF1163" s="4" t="str">
        <f t="shared" si="166"/>
        <v/>
      </c>
      <c r="AG1163" s="4" t="str">
        <f t="shared" si="166"/>
        <v/>
      </c>
    </row>
    <row r="1164" spans="1:33">
      <c r="A1164" s="6">
        <f t="shared" si="172"/>
        <v>1157</v>
      </c>
      <c r="B1164" s="36">
        <f>TABLE!E1158</f>
        <v>0</v>
      </c>
      <c r="C1164" s="36">
        <f>TABLE!F1158</f>
        <v>0</v>
      </c>
      <c r="D1164" s="155">
        <f>TABLE!S1158</f>
        <v>0</v>
      </c>
      <c r="E1164" s="176" t="e">
        <f>INDEX(기업의이해[description],MATCH(B1164,기업의이해[name],0))</f>
        <v>#N/A</v>
      </c>
      <c r="F1164" s="179">
        <f>+TABLE!U1158</f>
        <v>0</v>
      </c>
      <c r="G1164" s="177" t="str">
        <f>TEXT(TABLE!R1158,"0000-00-00")</f>
        <v>0000-00-00</v>
      </c>
      <c r="H1164" s="59">
        <f>+TABLE!J1158</f>
        <v>0</v>
      </c>
      <c r="I1164" s="59">
        <f>+TABLE!K1158</f>
        <v>0</v>
      </c>
      <c r="J1164" s="59">
        <f>+TABLE!M1158</f>
        <v>0</v>
      </c>
      <c r="K1164" s="156">
        <f>+TABLE!P1158</f>
        <v>0</v>
      </c>
      <c r="L1164" s="156">
        <f>+TABLE!Q1158</f>
        <v>0</v>
      </c>
      <c r="M1164" s="138" t="str">
        <f>IFERROR(IF(MATCH($C1164,'1. 개요'!$C$68:$C$78,0)&gt;0,"O"),"X")</f>
        <v>X</v>
      </c>
      <c r="N1164" s="8" t="str">
        <f t="shared" si="168"/>
        <v>X</v>
      </c>
      <c r="O1164" s="2" t="str" cm="1">
        <f t="array" ref="O1164">IF($O$7="N/A",$N1164,INDEX($P1164:$S1164,$O$2))</f>
        <v>X</v>
      </c>
      <c r="P1164" s="38"/>
      <c r="Q1164" s="1" t="str">
        <f t="shared" si="169"/>
        <v>O</v>
      </c>
      <c r="R1164" s="38"/>
      <c r="S1164" s="38"/>
      <c r="T1164" s="8" t="str">
        <f t="shared" si="167"/>
        <v>O</v>
      </c>
      <c r="U1164" s="8" t="e">
        <f t="shared" si="170"/>
        <v>#VALUE!</v>
      </c>
      <c r="V1164" s="8" t="e">
        <f t="shared" si="171"/>
        <v>#VALUE!</v>
      </c>
      <c r="X1164" s="4" t="str">
        <f t="shared" si="173"/>
        <v/>
      </c>
      <c r="Y1164" s="4" t="str">
        <f t="shared" si="166"/>
        <v/>
      </c>
      <c r="Z1164" s="4" t="str">
        <f t="shared" si="166"/>
        <v/>
      </c>
      <c r="AA1164" s="4" t="str">
        <f t="shared" si="166"/>
        <v/>
      </c>
      <c r="AB1164" s="4" t="str">
        <f t="shared" si="166"/>
        <v/>
      </c>
      <c r="AC1164" s="4" t="str">
        <f t="shared" si="166"/>
        <v/>
      </c>
      <c r="AD1164" s="4" t="str">
        <f t="shared" si="166"/>
        <v/>
      </c>
      <c r="AE1164" s="4" t="str">
        <f t="shared" si="166"/>
        <v/>
      </c>
      <c r="AF1164" s="4" t="str">
        <f t="shared" si="166"/>
        <v/>
      </c>
      <c r="AG1164" s="4" t="str">
        <f t="shared" si="166"/>
        <v/>
      </c>
    </row>
    <row r="1165" spans="1:33">
      <c r="A1165" s="6">
        <f t="shared" si="172"/>
        <v>1158</v>
      </c>
      <c r="B1165" s="36">
        <f>TABLE!E1159</f>
        <v>0</v>
      </c>
      <c r="C1165" s="36">
        <f>TABLE!F1159</f>
        <v>0</v>
      </c>
      <c r="D1165" s="155">
        <f>TABLE!S1159</f>
        <v>0</v>
      </c>
      <c r="E1165" s="176" t="e">
        <f>INDEX(기업의이해[description],MATCH(B1165,기업의이해[name],0))</f>
        <v>#N/A</v>
      </c>
      <c r="F1165" s="179">
        <f>+TABLE!U1159</f>
        <v>0</v>
      </c>
      <c r="G1165" s="177" t="str">
        <f>TEXT(TABLE!R1159,"0000-00-00")</f>
        <v>0000-00-00</v>
      </c>
      <c r="H1165" s="59">
        <f>+TABLE!J1159</f>
        <v>0</v>
      </c>
      <c r="I1165" s="59">
        <f>+TABLE!K1159</f>
        <v>0</v>
      </c>
      <c r="J1165" s="59">
        <f>+TABLE!M1159</f>
        <v>0</v>
      </c>
      <c r="K1165" s="156">
        <f>+TABLE!P1159</f>
        <v>0</v>
      </c>
      <c r="L1165" s="156">
        <f>+TABLE!Q1159</f>
        <v>0</v>
      </c>
      <c r="M1165" s="138" t="str">
        <f>IFERROR(IF(MATCH($C1165,'1. 개요'!$C$68:$C$78,0)&gt;0,"O"),"X")</f>
        <v>X</v>
      </c>
      <c r="N1165" s="8" t="str">
        <f t="shared" si="168"/>
        <v>X</v>
      </c>
      <c r="O1165" s="2" t="str" cm="1">
        <f t="array" ref="O1165">IF($O$7="N/A",$N1165,INDEX($P1165:$S1165,$O$2))</f>
        <v>X</v>
      </c>
      <c r="P1165" s="38"/>
      <c r="Q1165" s="1" t="str">
        <f t="shared" si="169"/>
        <v>O</v>
      </c>
      <c r="R1165" s="38"/>
      <c r="S1165" s="38"/>
      <c r="T1165" s="8" t="str">
        <f t="shared" si="167"/>
        <v>O</v>
      </c>
      <c r="U1165" s="8" t="e">
        <f t="shared" si="170"/>
        <v>#VALUE!</v>
      </c>
      <c r="V1165" s="8" t="e">
        <f t="shared" si="171"/>
        <v>#VALUE!</v>
      </c>
      <c r="X1165" s="4" t="str">
        <f t="shared" si="173"/>
        <v/>
      </c>
      <c r="Y1165" s="4" t="str">
        <f t="shared" si="166"/>
        <v/>
      </c>
      <c r="Z1165" s="4" t="str">
        <f t="shared" si="166"/>
        <v/>
      </c>
      <c r="AA1165" s="4" t="str">
        <f t="shared" si="166"/>
        <v/>
      </c>
      <c r="AB1165" s="4" t="str">
        <f t="shared" si="166"/>
        <v/>
      </c>
      <c r="AC1165" s="4" t="str">
        <f t="shared" si="166"/>
        <v/>
      </c>
      <c r="AD1165" s="4" t="str">
        <f t="shared" si="166"/>
        <v/>
      </c>
      <c r="AE1165" s="4" t="str">
        <f t="shared" si="166"/>
        <v/>
      </c>
      <c r="AF1165" s="4" t="str">
        <f t="shared" si="166"/>
        <v/>
      </c>
      <c r="AG1165" s="4" t="str">
        <f t="shared" si="166"/>
        <v/>
      </c>
    </row>
    <row r="1166" spans="1:33">
      <c r="A1166" s="6">
        <f t="shared" si="172"/>
        <v>1159</v>
      </c>
      <c r="B1166" s="36">
        <f>TABLE!E1160</f>
        <v>0</v>
      </c>
      <c r="C1166" s="36">
        <f>TABLE!F1160</f>
        <v>0</v>
      </c>
      <c r="D1166" s="155">
        <f>TABLE!S1160</f>
        <v>0</v>
      </c>
      <c r="E1166" s="176" t="e">
        <f>INDEX(기업의이해[description],MATCH(B1166,기업의이해[name],0))</f>
        <v>#N/A</v>
      </c>
      <c r="F1166" s="179">
        <f>+TABLE!U1160</f>
        <v>0</v>
      </c>
      <c r="G1166" s="177" t="str">
        <f>TEXT(TABLE!R1160,"0000-00-00")</f>
        <v>0000-00-00</v>
      </c>
      <c r="H1166" s="59">
        <f>+TABLE!J1160</f>
        <v>0</v>
      </c>
      <c r="I1166" s="59">
        <f>+TABLE!K1160</f>
        <v>0</v>
      </c>
      <c r="J1166" s="59">
        <f>+TABLE!M1160</f>
        <v>0</v>
      </c>
      <c r="K1166" s="156">
        <f>+TABLE!P1160</f>
        <v>0</v>
      </c>
      <c r="L1166" s="156">
        <f>+TABLE!Q1160</f>
        <v>0</v>
      </c>
      <c r="M1166" s="138" t="str">
        <f>IFERROR(IF(MATCH($C1166,'1. 개요'!$C$68:$C$78,0)&gt;0,"O"),"X")</f>
        <v>X</v>
      </c>
      <c r="N1166" s="8" t="str">
        <f t="shared" si="168"/>
        <v>X</v>
      </c>
      <c r="O1166" s="2" t="str" cm="1">
        <f t="array" ref="O1166">IF($O$7="N/A",$N1166,INDEX($P1166:$S1166,$O$2))</f>
        <v>X</v>
      </c>
      <c r="P1166" s="38"/>
      <c r="Q1166" s="1" t="str">
        <f t="shared" si="169"/>
        <v>O</v>
      </c>
      <c r="R1166" s="38"/>
      <c r="S1166" s="38"/>
      <c r="T1166" s="8" t="str">
        <f t="shared" si="167"/>
        <v>O</v>
      </c>
      <c r="U1166" s="8" t="e">
        <f t="shared" si="170"/>
        <v>#VALUE!</v>
      </c>
      <c r="V1166" s="8" t="e">
        <f t="shared" si="171"/>
        <v>#VALUE!</v>
      </c>
      <c r="X1166" s="4" t="str">
        <f t="shared" si="173"/>
        <v/>
      </c>
      <c r="Y1166" s="4" t="str">
        <f t="shared" si="166"/>
        <v/>
      </c>
      <c r="Z1166" s="4" t="str">
        <f t="shared" si="166"/>
        <v/>
      </c>
      <c r="AA1166" s="4" t="str">
        <f t="shared" si="166"/>
        <v/>
      </c>
      <c r="AB1166" s="4" t="str">
        <f t="shared" si="166"/>
        <v/>
      </c>
      <c r="AC1166" s="4" t="str">
        <f t="shared" si="166"/>
        <v/>
      </c>
      <c r="AD1166" s="4" t="str">
        <f t="shared" si="166"/>
        <v/>
      </c>
      <c r="AE1166" s="4" t="str">
        <f t="shared" si="166"/>
        <v/>
      </c>
      <c r="AF1166" s="4" t="str">
        <f t="shared" si="166"/>
        <v/>
      </c>
      <c r="AG1166" s="4" t="str">
        <f t="shared" si="166"/>
        <v/>
      </c>
    </row>
    <row r="1167" spans="1:33">
      <c r="A1167" s="6">
        <f t="shared" si="172"/>
        <v>1160</v>
      </c>
      <c r="B1167" s="36">
        <f>TABLE!E1161</f>
        <v>0</v>
      </c>
      <c r="C1167" s="36">
        <f>TABLE!F1161</f>
        <v>0</v>
      </c>
      <c r="D1167" s="155">
        <f>TABLE!S1161</f>
        <v>0</v>
      </c>
      <c r="E1167" s="176" t="e">
        <f>INDEX(기업의이해[description],MATCH(B1167,기업의이해[name],0))</f>
        <v>#N/A</v>
      </c>
      <c r="F1167" s="179">
        <f>+TABLE!U1161</f>
        <v>0</v>
      </c>
      <c r="G1167" s="177" t="str">
        <f>TEXT(TABLE!R1161,"0000-00-00")</f>
        <v>0000-00-00</v>
      </c>
      <c r="H1167" s="59">
        <f>+TABLE!J1161</f>
        <v>0</v>
      </c>
      <c r="I1167" s="59">
        <f>+TABLE!K1161</f>
        <v>0</v>
      </c>
      <c r="J1167" s="59">
        <f>+TABLE!M1161</f>
        <v>0</v>
      </c>
      <c r="K1167" s="156">
        <f>+TABLE!P1161</f>
        <v>0</v>
      </c>
      <c r="L1167" s="156">
        <f>+TABLE!Q1161</f>
        <v>0</v>
      </c>
      <c r="M1167" s="138" t="str">
        <f>IFERROR(IF(MATCH($C1167,'1. 개요'!$C$68:$C$78,0)&gt;0,"O"),"X")</f>
        <v>X</v>
      </c>
      <c r="N1167" s="8" t="str">
        <f t="shared" si="168"/>
        <v>X</v>
      </c>
      <c r="O1167" s="2" t="str" cm="1">
        <f t="array" ref="O1167">IF($O$7="N/A",$N1167,INDEX($P1167:$S1167,$O$2))</f>
        <v>X</v>
      </c>
      <c r="P1167" s="38"/>
      <c r="Q1167" s="1" t="str">
        <f t="shared" si="169"/>
        <v>O</v>
      </c>
      <c r="R1167" s="38"/>
      <c r="S1167" s="38"/>
      <c r="T1167" s="8" t="str">
        <f t="shared" si="167"/>
        <v>O</v>
      </c>
      <c r="U1167" s="8" t="e">
        <f t="shared" si="170"/>
        <v>#VALUE!</v>
      </c>
      <c r="V1167" s="8" t="e">
        <f t="shared" si="171"/>
        <v>#VALUE!</v>
      </c>
      <c r="X1167" s="4" t="str">
        <f t="shared" si="173"/>
        <v/>
      </c>
      <c r="Y1167" s="4" t="str">
        <f t="shared" si="166"/>
        <v/>
      </c>
      <c r="Z1167" s="4" t="str">
        <f t="shared" si="166"/>
        <v/>
      </c>
      <c r="AA1167" s="4" t="str">
        <f t="shared" si="166"/>
        <v/>
      </c>
      <c r="AB1167" s="4" t="str">
        <f t="shared" si="166"/>
        <v/>
      </c>
      <c r="AC1167" s="4" t="str">
        <f t="shared" si="166"/>
        <v/>
      </c>
      <c r="AD1167" s="4" t="str">
        <f t="shared" si="166"/>
        <v/>
      </c>
      <c r="AE1167" s="4" t="str">
        <f t="shared" si="166"/>
        <v/>
      </c>
      <c r="AF1167" s="4" t="str">
        <f t="shared" si="166"/>
        <v/>
      </c>
      <c r="AG1167" s="4" t="str">
        <f t="shared" si="166"/>
        <v/>
      </c>
    </row>
    <row r="1168" spans="1:33">
      <c r="A1168" s="6">
        <f t="shared" si="172"/>
        <v>1161</v>
      </c>
      <c r="B1168" s="36">
        <f>TABLE!E1162</f>
        <v>0</v>
      </c>
      <c r="C1168" s="36">
        <f>TABLE!F1162</f>
        <v>0</v>
      </c>
      <c r="D1168" s="155">
        <f>TABLE!S1162</f>
        <v>0</v>
      </c>
      <c r="E1168" s="176" t="e">
        <f>INDEX(기업의이해[description],MATCH(B1168,기업의이해[name],0))</f>
        <v>#N/A</v>
      </c>
      <c r="F1168" s="179">
        <f>+TABLE!U1162</f>
        <v>0</v>
      </c>
      <c r="G1168" s="177" t="str">
        <f>TEXT(TABLE!R1162,"0000-00-00")</f>
        <v>0000-00-00</v>
      </c>
      <c r="H1168" s="59">
        <f>+TABLE!J1162</f>
        <v>0</v>
      </c>
      <c r="I1168" s="59">
        <f>+TABLE!K1162</f>
        <v>0</v>
      </c>
      <c r="J1168" s="59">
        <f>+TABLE!M1162</f>
        <v>0</v>
      </c>
      <c r="K1168" s="156">
        <f>+TABLE!P1162</f>
        <v>0</v>
      </c>
      <c r="L1168" s="156">
        <f>+TABLE!Q1162</f>
        <v>0</v>
      </c>
      <c r="M1168" s="138" t="str">
        <f>IFERROR(IF(MATCH($C1168,'1. 개요'!$C$68:$C$78,0)&gt;0,"O"),"X")</f>
        <v>X</v>
      </c>
      <c r="N1168" s="8" t="str">
        <f t="shared" si="168"/>
        <v>X</v>
      </c>
      <c r="O1168" s="2" t="str" cm="1">
        <f t="array" ref="O1168">IF($O$7="N/A",$N1168,INDEX($P1168:$S1168,$O$2))</f>
        <v>X</v>
      </c>
      <c r="P1168" s="38"/>
      <c r="Q1168" s="1" t="str">
        <f t="shared" si="169"/>
        <v>O</v>
      </c>
      <c r="R1168" s="38"/>
      <c r="S1168" s="38"/>
      <c r="T1168" s="8" t="str">
        <f t="shared" si="167"/>
        <v>O</v>
      </c>
      <c r="U1168" s="8" t="e">
        <f t="shared" si="170"/>
        <v>#VALUE!</v>
      </c>
      <c r="V1168" s="8" t="e">
        <f t="shared" si="171"/>
        <v>#VALUE!</v>
      </c>
      <c r="X1168" s="4" t="str">
        <f t="shared" si="173"/>
        <v/>
      </c>
      <c r="Y1168" s="4" t="str">
        <f t="shared" si="166"/>
        <v/>
      </c>
      <c r="Z1168" s="4" t="str">
        <f t="shared" si="166"/>
        <v/>
      </c>
      <c r="AA1168" s="4" t="str">
        <f t="shared" si="166"/>
        <v/>
      </c>
      <c r="AB1168" s="4" t="str">
        <f t="shared" si="166"/>
        <v/>
      </c>
      <c r="AC1168" s="4" t="str">
        <f t="shared" si="166"/>
        <v/>
      </c>
      <c r="AD1168" s="4" t="str">
        <f t="shared" si="166"/>
        <v/>
      </c>
      <c r="AE1168" s="4" t="str">
        <f t="shared" si="166"/>
        <v/>
      </c>
      <c r="AF1168" s="4" t="str">
        <f t="shared" si="166"/>
        <v/>
      </c>
      <c r="AG1168" s="4" t="str">
        <f t="shared" si="166"/>
        <v/>
      </c>
    </row>
    <row r="1169" spans="1:33">
      <c r="A1169" s="6">
        <f t="shared" si="172"/>
        <v>1162</v>
      </c>
      <c r="B1169" s="36">
        <f>TABLE!E1163</f>
        <v>0</v>
      </c>
      <c r="C1169" s="36">
        <f>TABLE!F1163</f>
        <v>0</v>
      </c>
      <c r="D1169" s="155">
        <f>TABLE!S1163</f>
        <v>0</v>
      </c>
      <c r="E1169" s="176" t="e">
        <f>INDEX(기업의이해[description],MATCH(B1169,기업의이해[name],0))</f>
        <v>#N/A</v>
      </c>
      <c r="F1169" s="179">
        <f>+TABLE!U1163</f>
        <v>0</v>
      </c>
      <c r="G1169" s="177" t="str">
        <f>TEXT(TABLE!R1163,"0000-00-00")</f>
        <v>0000-00-00</v>
      </c>
      <c r="H1169" s="59">
        <f>+TABLE!J1163</f>
        <v>0</v>
      </c>
      <c r="I1169" s="59">
        <f>+TABLE!K1163</f>
        <v>0</v>
      </c>
      <c r="J1169" s="59">
        <f>+TABLE!M1163</f>
        <v>0</v>
      </c>
      <c r="K1169" s="156">
        <f>+TABLE!P1163</f>
        <v>0</v>
      </c>
      <c r="L1169" s="156">
        <f>+TABLE!Q1163</f>
        <v>0</v>
      </c>
      <c r="M1169" s="138" t="str">
        <f>IFERROR(IF(MATCH($C1169,'1. 개요'!$C$68:$C$78,0)&gt;0,"O"),"X")</f>
        <v>X</v>
      </c>
      <c r="N1169" s="8" t="str">
        <f t="shared" si="168"/>
        <v>X</v>
      </c>
      <c r="O1169" s="2" t="str" cm="1">
        <f t="array" ref="O1169">IF($O$7="N/A",$N1169,INDEX($P1169:$S1169,$O$2))</f>
        <v>X</v>
      </c>
      <c r="P1169" s="38"/>
      <c r="Q1169" s="1" t="str">
        <f t="shared" si="169"/>
        <v>O</v>
      </c>
      <c r="R1169" s="38"/>
      <c r="S1169" s="38"/>
      <c r="T1169" s="8" t="str">
        <f t="shared" si="167"/>
        <v>O</v>
      </c>
      <c r="U1169" s="8" t="e">
        <f t="shared" si="170"/>
        <v>#VALUE!</v>
      </c>
      <c r="V1169" s="8" t="e">
        <f t="shared" si="171"/>
        <v>#VALUE!</v>
      </c>
      <c r="X1169" s="4" t="str">
        <f t="shared" si="173"/>
        <v/>
      </c>
      <c r="Y1169" s="4" t="str">
        <f t="shared" si="166"/>
        <v/>
      </c>
      <c r="Z1169" s="4" t="str">
        <f t="shared" si="166"/>
        <v/>
      </c>
      <c r="AA1169" s="4" t="str">
        <f t="shared" si="166"/>
        <v/>
      </c>
      <c r="AB1169" s="4" t="str">
        <f t="shared" si="166"/>
        <v/>
      </c>
      <c r="AC1169" s="4" t="str">
        <f t="shared" si="166"/>
        <v/>
      </c>
      <c r="AD1169" s="4" t="str">
        <f t="shared" si="166"/>
        <v/>
      </c>
      <c r="AE1169" s="4" t="str">
        <f t="shared" si="166"/>
        <v/>
      </c>
      <c r="AF1169" s="4" t="str">
        <f t="shared" si="166"/>
        <v/>
      </c>
      <c r="AG1169" s="4" t="str">
        <f t="shared" si="166"/>
        <v/>
      </c>
    </row>
    <row r="1170" spans="1:33">
      <c r="A1170" s="137">
        <f t="shared" si="172"/>
        <v>1163</v>
      </c>
      <c r="B1170" s="36">
        <f>TABLE!E1164</f>
        <v>0</v>
      </c>
      <c r="C1170" s="36">
        <f>TABLE!F1164</f>
        <v>0</v>
      </c>
      <c r="D1170" s="155">
        <f>TABLE!S1164</f>
        <v>0</v>
      </c>
      <c r="E1170" s="176" t="e">
        <f>INDEX(기업의이해[description],MATCH(B1170,기업의이해[name],0))</f>
        <v>#N/A</v>
      </c>
      <c r="F1170" s="179">
        <f>+TABLE!U1164</f>
        <v>0</v>
      </c>
      <c r="G1170" s="177" t="str">
        <f>TEXT(TABLE!R1164,"0000-00-00")</f>
        <v>0000-00-00</v>
      </c>
      <c r="H1170" s="59">
        <f>+TABLE!J1164</f>
        <v>0</v>
      </c>
      <c r="I1170" s="59">
        <f>+TABLE!K1164</f>
        <v>0</v>
      </c>
      <c r="J1170" s="59">
        <f>+TABLE!M1164</f>
        <v>0</v>
      </c>
      <c r="K1170" s="156">
        <f>+TABLE!P1164</f>
        <v>0</v>
      </c>
      <c r="L1170" s="156">
        <f>+TABLE!Q1164</f>
        <v>0</v>
      </c>
      <c r="M1170" s="138" t="str">
        <f>IFERROR(IF(MATCH($C1170,'1. 개요'!$C$68:$C$78,0)&gt;0,"O"),"X")</f>
        <v>X</v>
      </c>
      <c r="N1170" s="8" t="str">
        <f t="shared" si="168"/>
        <v>X</v>
      </c>
      <c r="O1170" s="2" t="str" cm="1">
        <f t="array" ref="O1170">IF($O$7="N/A",$N1170,INDEX($P1170:$S1170,$O$2))</f>
        <v>X</v>
      </c>
      <c r="P1170" s="38"/>
      <c r="Q1170" s="1" t="str">
        <f t="shared" si="169"/>
        <v>O</v>
      </c>
      <c r="R1170" s="38"/>
      <c r="S1170" s="38"/>
      <c r="T1170" s="8" t="str">
        <f t="shared" si="167"/>
        <v>O</v>
      </c>
      <c r="U1170" s="8" t="e">
        <f t="shared" si="170"/>
        <v>#VALUE!</v>
      </c>
      <c r="V1170" s="8" t="e">
        <f t="shared" si="171"/>
        <v>#VALUE!</v>
      </c>
      <c r="X1170" s="4" t="str">
        <f t="shared" si="173"/>
        <v/>
      </c>
      <c r="Y1170" s="4" t="str">
        <f t="shared" si="166"/>
        <v/>
      </c>
      <c r="Z1170" s="4" t="str">
        <f t="shared" si="166"/>
        <v/>
      </c>
      <c r="AA1170" s="4" t="str">
        <f t="shared" si="166"/>
        <v/>
      </c>
      <c r="AB1170" s="4" t="str">
        <f t="shared" si="166"/>
        <v/>
      </c>
      <c r="AC1170" s="4" t="str">
        <f t="shared" si="166"/>
        <v/>
      </c>
      <c r="AD1170" s="4" t="str">
        <f t="shared" si="166"/>
        <v/>
      </c>
      <c r="AE1170" s="4" t="str">
        <f t="shared" si="166"/>
        <v/>
      </c>
      <c r="AF1170" s="4" t="str">
        <f t="shared" si="166"/>
        <v/>
      </c>
      <c r="AG1170" s="4" t="str">
        <f t="shared" si="166"/>
        <v/>
      </c>
    </row>
    <row r="1171" spans="1:33">
      <c r="A1171" s="6">
        <f t="shared" si="172"/>
        <v>1164</v>
      </c>
      <c r="B1171" s="36">
        <f>TABLE!E1165</f>
        <v>0</v>
      </c>
      <c r="C1171" s="36">
        <f>TABLE!F1165</f>
        <v>0</v>
      </c>
      <c r="D1171" s="155">
        <f>TABLE!S1165</f>
        <v>0</v>
      </c>
      <c r="E1171" s="176" t="e">
        <f>INDEX(기업의이해[description],MATCH(B1171,기업의이해[name],0))</f>
        <v>#N/A</v>
      </c>
      <c r="F1171" s="179">
        <f>+TABLE!U1165</f>
        <v>0</v>
      </c>
      <c r="G1171" s="177" t="str">
        <f>TEXT(TABLE!R1165,"0000-00-00")</f>
        <v>0000-00-00</v>
      </c>
      <c r="H1171" s="59">
        <f>+TABLE!J1165</f>
        <v>0</v>
      </c>
      <c r="I1171" s="59">
        <f>+TABLE!K1165</f>
        <v>0</v>
      </c>
      <c r="J1171" s="59">
        <f>+TABLE!M1165</f>
        <v>0</v>
      </c>
      <c r="K1171" s="156">
        <f>+TABLE!P1165</f>
        <v>0</v>
      </c>
      <c r="L1171" s="156">
        <f>+TABLE!Q1165</f>
        <v>0</v>
      </c>
      <c r="M1171" s="138" t="str">
        <f>IFERROR(IF(MATCH($C1171,'1. 개요'!$C$68:$C$78,0)&gt;0,"O"),"X")</f>
        <v>X</v>
      </c>
      <c r="N1171" s="8" t="str">
        <f t="shared" si="168"/>
        <v>X</v>
      </c>
      <c r="O1171" s="2" t="str" cm="1">
        <f t="array" ref="O1171">IF($O$7="N/A",$N1171,INDEX($P1171:$S1171,$O$2))</f>
        <v>X</v>
      </c>
      <c r="P1171" s="38"/>
      <c r="Q1171" s="1" t="str">
        <f t="shared" si="169"/>
        <v>O</v>
      </c>
      <c r="R1171" s="38"/>
      <c r="S1171" s="38"/>
      <c r="T1171" s="8" t="str">
        <f t="shared" si="167"/>
        <v>O</v>
      </c>
      <c r="U1171" s="8" t="e">
        <f t="shared" si="170"/>
        <v>#VALUE!</v>
      </c>
      <c r="V1171" s="8" t="e">
        <f t="shared" si="171"/>
        <v>#VALUE!</v>
      </c>
      <c r="X1171" s="4" t="str">
        <f t="shared" si="173"/>
        <v/>
      </c>
      <c r="Y1171" s="4" t="str">
        <f t="shared" si="166"/>
        <v/>
      </c>
      <c r="Z1171" s="4" t="str">
        <f t="shared" si="166"/>
        <v/>
      </c>
      <c r="AA1171" s="4" t="str">
        <f t="shared" si="166"/>
        <v/>
      </c>
      <c r="AB1171" s="4" t="str">
        <f t="shared" si="166"/>
        <v/>
      </c>
      <c r="AC1171" s="4" t="str">
        <f t="shared" si="166"/>
        <v/>
      </c>
      <c r="AD1171" s="4" t="str">
        <f t="shared" si="166"/>
        <v/>
      </c>
      <c r="AE1171" s="4" t="str">
        <f t="shared" si="166"/>
        <v/>
      </c>
      <c r="AF1171" s="4" t="str">
        <f t="shared" si="166"/>
        <v/>
      </c>
      <c r="AG1171" s="4" t="str">
        <f t="shared" si="166"/>
        <v/>
      </c>
    </row>
    <row r="1172" spans="1:33">
      <c r="A1172" s="6">
        <f t="shared" si="172"/>
        <v>1165</v>
      </c>
      <c r="B1172" s="36">
        <f>TABLE!E1166</f>
        <v>0</v>
      </c>
      <c r="C1172" s="36">
        <f>TABLE!F1166</f>
        <v>0</v>
      </c>
      <c r="D1172" s="155">
        <f>TABLE!S1166</f>
        <v>0</v>
      </c>
      <c r="E1172" s="176" t="e">
        <f>INDEX(기업의이해[description],MATCH(B1172,기업의이해[name],0))</f>
        <v>#N/A</v>
      </c>
      <c r="F1172" s="179">
        <f>+TABLE!U1166</f>
        <v>0</v>
      </c>
      <c r="G1172" s="177" t="str">
        <f>TEXT(TABLE!R1166,"0000-00-00")</f>
        <v>0000-00-00</v>
      </c>
      <c r="H1172" s="59">
        <f>+TABLE!J1166</f>
        <v>0</v>
      </c>
      <c r="I1172" s="59">
        <f>+TABLE!K1166</f>
        <v>0</v>
      </c>
      <c r="J1172" s="59">
        <f>+TABLE!M1166</f>
        <v>0</v>
      </c>
      <c r="K1172" s="156">
        <f>+TABLE!P1166</f>
        <v>0</v>
      </c>
      <c r="L1172" s="156">
        <f>+TABLE!Q1166</f>
        <v>0</v>
      </c>
      <c r="M1172" s="138" t="str">
        <f>IFERROR(IF(MATCH($C1172,'1. 개요'!$C$68:$C$78,0)&gt;0,"O"),"X")</f>
        <v>X</v>
      </c>
      <c r="N1172" s="8" t="str">
        <f t="shared" si="168"/>
        <v>X</v>
      </c>
      <c r="O1172" s="2" t="str" cm="1">
        <f t="array" ref="O1172">IF($O$7="N/A",$N1172,INDEX($P1172:$S1172,$O$2))</f>
        <v>X</v>
      </c>
      <c r="P1172" s="38"/>
      <c r="Q1172" s="1" t="str">
        <f t="shared" si="169"/>
        <v>O</v>
      </c>
      <c r="R1172" s="38"/>
      <c r="S1172" s="38"/>
      <c r="T1172" s="8" t="str">
        <f t="shared" si="167"/>
        <v>O</v>
      </c>
      <c r="U1172" s="8" t="e">
        <f t="shared" si="170"/>
        <v>#VALUE!</v>
      </c>
      <c r="V1172" s="8" t="e">
        <f t="shared" si="171"/>
        <v>#VALUE!</v>
      </c>
      <c r="X1172" s="4" t="str">
        <f t="shared" si="173"/>
        <v/>
      </c>
      <c r="Y1172" s="4" t="str">
        <f t="shared" si="166"/>
        <v/>
      </c>
      <c r="Z1172" s="4" t="str">
        <f t="shared" si="166"/>
        <v/>
      </c>
      <c r="AA1172" s="4" t="str">
        <f t="shared" si="166"/>
        <v/>
      </c>
      <c r="AB1172" s="4" t="str">
        <f t="shared" si="166"/>
        <v/>
      </c>
      <c r="AC1172" s="4" t="str">
        <f t="shared" si="166"/>
        <v/>
      </c>
      <c r="AD1172" s="4" t="str">
        <f t="shared" si="166"/>
        <v/>
      </c>
      <c r="AE1172" s="4" t="str">
        <f t="shared" si="166"/>
        <v/>
      </c>
      <c r="AF1172" s="4" t="str">
        <f t="shared" si="166"/>
        <v/>
      </c>
      <c r="AG1172" s="4" t="str">
        <f t="shared" si="166"/>
        <v/>
      </c>
    </row>
    <row r="1173" spans="1:33">
      <c r="A1173" s="6">
        <f t="shared" si="172"/>
        <v>1166</v>
      </c>
      <c r="B1173" s="36">
        <f>TABLE!E1167</f>
        <v>0</v>
      </c>
      <c r="C1173" s="36">
        <f>TABLE!F1167</f>
        <v>0</v>
      </c>
      <c r="D1173" s="155">
        <f>TABLE!S1167</f>
        <v>0</v>
      </c>
      <c r="E1173" s="176" t="e">
        <f>INDEX(기업의이해[description],MATCH(B1173,기업의이해[name],0))</f>
        <v>#N/A</v>
      </c>
      <c r="F1173" s="179">
        <f>+TABLE!U1167</f>
        <v>0</v>
      </c>
      <c r="G1173" s="177" t="str">
        <f>TEXT(TABLE!R1167,"0000-00-00")</f>
        <v>0000-00-00</v>
      </c>
      <c r="H1173" s="59">
        <f>+TABLE!J1167</f>
        <v>0</v>
      </c>
      <c r="I1173" s="59">
        <f>+TABLE!K1167</f>
        <v>0</v>
      </c>
      <c r="J1173" s="59">
        <f>+TABLE!M1167</f>
        <v>0</v>
      </c>
      <c r="K1173" s="156">
        <f>+TABLE!P1167</f>
        <v>0</v>
      </c>
      <c r="L1173" s="156">
        <f>+TABLE!Q1167</f>
        <v>0</v>
      </c>
      <c r="M1173" s="138" t="str">
        <f>IFERROR(IF(MATCH($C1173,'1. 개요'!$C$68:$C$78,0)&gt;0,"O"),"X")</f>
        <v>X</v>
      </c>
      <c r="N1173" s="8" t="str">
        <f t="shared" si="168"/>
        <v>X</v>
      </c>
      <c r="O1173" s="2" t="str" cm="1">
        <f t="array" ref="O1173">IF($O$7="N/A",$N1173,INDEX($P1173:$S1173,$O$2))</f>
        <v>X</v>
      </c>
      <c r="P1173" s="38"/>
      <c r="Q1173" s="1" t="str">
        <f t="shared" si="169"/>
        <v>O</v>
      </c>
      <c r="R1173" s="38"/>
      <c r="S1173" s="38"/>
      <c r="T1173" s="8" t="str">
        <f t="shared" si="167"/>
        <v>O</v>
      </c>
      <c r="U1173" s="8" t="e">
        <f t="shared" si="170"/>
        <v>#VALUE!</v>
      </c>
      <c r="V1173" s="8" t="e">
        <f t="shared" si="171"/>
        <v>#VALUE!</v>
      </c>
      <c r="X1173" s="4" t="str">
        <f t="shared" si="173"/>
        <v/>
      </c>
      <c r="Y1173" s="4" t="str">
        <f t="shared" si="166"/>
        <v/>
      </c>
      <c r="Z1173" s="4" t="str">
        <f t="shared" si="166"/>
        <v/>
      </c>
      <c r="AA1173" s="4" t="str">
        <f t="shared" si="166"/>
        <v/>
      </c>
      <c r="AB1173" s="4" t="str">
        <f t="shared" si="166"/>
        <v/>
      </c>
      <c r="AC1173" s="4" t="str">
        <f t="shared" si="166"/>
        <v/>
      </c>
      <c r="AD1173" s="4" t="str">
        <f t="shared" si="166"/>
        <v/>
      </c>
      <c r="AE1173" s="4" t="str">
        <f t="shared" si="166"/>
        <v/>
      </c>
      <c r="AF1173" s="4" t="str">
        <f t="shared" si="166"/>
        <v/>
      </c>
      <c r="AG1173" s="4" t="str">
        <f t="shared" si="166"/>
        <v/>
      </c>
    </row>
    <row r="1174" spans="1:33">
      <c r="A1174" s="6">
        <f t="shared" si="172"/>
        <v>1167</v>
      </c>
      <c r="B1174" s="36">
        <f>TABLE!E1168</f>
        <v>0</v>
      </c>
      <c r="C1174" s="36">
        <f>TABLE!F1168</f>
        <v>0</v>
      </c>
      <c r="D1174" s="155">
        <f>TABLE!S1168</f>
        <v>0</v>
      </c>
      <c r="E1174" s="176" t="e">
        <f>INDEX(기업의이해[description],MATCH(B1174,기업의이해[name],0))</f>
        <v>#N/A</v>
      </c>
      <c r="F1174" s="179">
        <f>+TABLE!U1168</f>
        <v>0</v>
      </c>
      <c r="G1174" s="177" t="str">
        <f>TEXT(TABLE!R1168,"0000-00-00")</f>
        <v>0000-00-00</v>
      </c>
      <c r="H1174" s="59">
        <f>+TABLE!J1168</f>
        <v>0</v>
      </c>
      <c r="I1174" s="59">
        <f>+TABLE!K1168</f>
        <v>0</v>
      </c>
      <c r="J1174" s="59">
        <f>+TABLE!M1168</f>
        <v>0</v>
      </c>
      <c r="K1174" s="156">
        <f>+TABLE!P1168</f>
        <v>0</v>
      </c>
      <c r="L1174" s="156">
        <f>+TABLE!Q1168</f>
        <v>0</v>
      </c>
      <c r="M1174" s="138" t="str">
        <f>IFERROR(IF(MATCH($C1174,'1. 개요'!$C$68:$C$78,0)&gt;0,"O"),"X")</f>
        <v>X</v>
      </c>
      <c r="N1174" s="8" t="str">
        <f t="shared" si="168"/>
        <v>X</v>
      </c>
      <c r="O1174" s="2" t="str" cm="1">
        <f t="array" ref="O1174">IF($O$7="N/A",$N1174,INDEX($P1174:$S1174,$O$2))</f>
        <v>X</v>
      </c>
      <c r="P1174" s="38"/>
      <c r="Q1174" s="1" t="str">
        <f t="shared" si="169"/>
        <v>O</v>
      </c>
      <c r="R1174" s="38"/>
      <c r="S1174" s="38"/>
      <c r="T1174" s="8" t="str">
        <f t="shared" si="167"/>
        <v>O</v>
      </c>
      <c r="U1174" s="8" t="e">
        <f t="shared" si="170"/>
        <v>#VALUE!</v>
      </c>
      <c r="V1174" s="8" t="e">
        <f t="shared" si="171"/>
        <v>#VALUE!</v>
      </c>
      <c r="X1174" s="4" t="str">
        <f t="shared" si="173"/>
        <v/>
      </c>
      <c r="Y1174" s="4" t="str">
        <f t="shared" si="166"/>
        <v/>
      </c>
      <c r="Z1174" s="4" t="str">
        <f t="shared" si="166"/>
        <v/>
      </c>
      <c r="AA1174" s="4" t="str">
        <f t="shared" si="166"/>
        <v/>
      </c>
      <c r="AB1174" s="4" t="str">
        <f t="shared" si="166"/>
        <v/>
      </c>
      <c r="AC1174" s="4" t="str">
        <f t="shared" si="166"/>
        <v/>
      </c>
      <c r="AD1174" s="4" t="str">
        <f t="shared" si="166"/>
        <v/>
      </c>
      <c r="AE1174" s="4" t="str">
        <f t="shared" si="166"/>
        <v/>
      </c>
      <c r="AF1174" s="4" t="str">
        <f t="shared" si="166"/>
        <v/>
      </c>
      <c r="AG1174" s="4" t="str">
        <f t="shared" si="166"/>
        <v/>
      </c>
    </row>
    <row r="1175" spans="1:33">
      <c r="A1175" s="6">
        <f t="shared" si="172"/>
        <v>1168</v>
      </c>
      <c r="B1175" s="36">
        <f>TABLE!E1169</f>
        <v>0</v>
      </c>
      <c r="C1175" s="36">
        <f>TABLE!F1169</f>
        <v>0</v>
      </c>
      <c r="D1175" s="155">
        <f>TABLE!S1169</f>
        <v>0</v>
      </c>
      <c r="E1175" s="176" t="e">
        <f>INDEX(기업의이해[description],MATCH(B1175,기업의이해[name],0))</f>
        <v>#N/A</v>
      </c>
      <c r="F1175" s="179">
        <f>+TABLE!U1169</f>
        <v>0</v>
      </c>
      <c r="G1175" s="177" t="str">
        <f>TEXT(TABLE!R1169,"0000-00-00")</f>
        <v>0000-00-00</v>
      </c>
      <c r="H1175" s="59">
        <f>+TABLE!J1169</f>
        <v>0</v>
      </c>
      <c r="I1175" s="59">
        <f>+TABLE!K1169</f>
        <v>0</v>
      </c>
      <c r="J1175" s="59">
        <f>+TABLE!M1169</f>
        <v>0</v>
      </c>
      <c r="K1175" s="156">
        <f>+TABLE!P1169</f>
        <v>0</v>
      </c>
      <c r="L1175" s="156">
        <f>+TABLE!Q1169</f>
        <v>0</v>
      </c>
      <c r="M1175" s="138" t="str">
        <f>IFERROR(IF(MATCH($C1175,'1. 개요'!$C$68:$C$78,0)&gt;0,"O"),"X")</f>
        <v>X</v>
      </c>
      <c r="N1175" s="8" t="str">
        <f t="shared" si="168"/>
        <v>X</v>
      </c>
      <c r="O1175" s="2" t="str" cm="1">
        <f t="array" ref="O1175">IF($O$7="N/A",$N1175,INDEX($P1175:$S1175,$O$2))</f>
        <v>X</v>
      </c>
      <c r="P1175" s="38"/>
      <c r="Q1175" s="1" t="str">
        <f t="shared" si="169"/>
        <v>O</v>
      </c>
      <c r="R1175" s="38"/>
      <c r="S1175" s="38"/>
      <c r="T1175" s="8" t="str">
        <f t="shared" si="167"/>
        <v>O</v>
      </c>
      <c r="U1175" s="8" t="e">
        <f t="shared" si="170"/>
        <v>#VALUE!</v>
      </c>
      <c r="V1175" s="8" t="e">
        <f t="shared" si="171"/>
        <v>#VALUE!</v>
      </c>
      <c r="X1175" s="4" t="str">
        <f t="shared" si="173"/>
        <v/>
      </c>
      <c r="Y1175" s="4" t="str">
        <f t="shared" si="166"/>
        <v/>
      </c>
      <c r="Z1175" s="4" t="str">
        <f t="shared" si="166"/>
        <v/>
      </c>
      <c r="AA1175" s="4" t="str">
        <f t="shared" si="166"/>
        <v/>
      </c>
      <c r="AB1175" s="4" t="str">
        <f t="shared" si="166"/>
        <v/>
      </c>
      <c r="AC1175" s="4" t="str">
        <f t="shared" si="166"/>
        <v/>
      </c>
      <c r="AD1175" s="4" t="str">
        <f t="shared" si="166"/>
        <v/>
      </c>
      <c r="AE1175" s="4" t="str">
        <f t="shared" si="166"/>
        <v/>
      </c>
      <c r="AF1175" s="4" t="str">
        <f t="shared" si="166"/>
        <v/>
      </c>
      <c r="AG1175" s="4" t="str">
        <f t="shared" si="166"/>
        <v/>
      </c>
    </row>
    <row r="1176" spans="1:33">
      <c r="A1176" s="6">
        <f t="shared" si="172"/>
        <v>1169</v>
      </c>
      <c r="B1176" s="36">
        <f>TABLE!E1170</f>
        <v>0</v>
      </c>
      <c r="C1176" s="36">
        <f>TABLE!F1170</f>
        <v>0</v>
      </c>
      <c r="D1176" s="155">
        <f>TABLE!S1170</f>
        <v>0</v>
      </c>
      <c r="E1176" s="176" t="e">
        <f>INDEX(기업의이해[description],MATCH(B1176,기업의이해[name],0))</f>
        <v>#N/A</v>
      </c>
      <c r="F1176" s="179">
        <f>+TABLE!U1170</f>
        <v>0</v>
      </c>
      <c r="G1176" s="177" t="str">
        <f>TEXT(TABLE!R1170,"0000-00-00")</f>
        <v>0000-00-00</v>
      </c>
      <c r="H1176" s="59">
        <f>+TABLE!J1170</f>
        <v>0</v>
      </c>
      <c r="I1176" s="59">
        <f>+TABLE!K1170</f>
        <v>0</v>
      </c>
      <c r="J1176" s="59">
        <f>+TABLE!M1170</f>
        <v>0</v>
      </c>
      <c r="K1176" s="156">
        <f>+TABLE!P1170</f>
        <v>0</v>
      </c>
      <c r="L1176" s="156">
        <f>+TABLE!Q1170</f>
        <v>0</v>
      </c>
      <c r="M1176" s="138" t="str">
        <f>IFERROR(IF(MATCH($C1176,'1. 개요'!$C$68:$C$78,0)&gt;0,"O"),"X")</f>
        <v>X</v>
      </c>
      <c r="N1176" s="8" t="str">
        <f t="shared" si="168"/>
        <v>X</v>
      </c>
      <c r="O1176" s="2" t="str" cm="1">
        <f t="array" ref="O1176">IF($O$7="N/A",$N1176,INDEX($P1176:$S1176,$O$2))</f>
        <v>X</v>
      </c>
      <c r="P1176" s="38"/>
      <c r="Q1176" s="1" t="str">
        <f t="shared" si="169"/>
        <v>O</v>
      </c>
      <c r="R1176" s="38"/>
      <c r="S1176" s="38"/>
      <c r="T1176" s="8" t="str">
        <f t="shared" si="167"/>
        <v>O</v>
      </c>
      <c r="U1176" s="8" t="e">
        <f t="shared" si="170"/>
        <v>#VALUE!</v>
      </c>
      <c r="V1176" s="8" t="e">
        <f t="shared" si="171"/>
        <v>#VALUE!</v>
      </c>
      <c r="X1176" s="4" t="str">
        <f t="shared" si="173"/>
        <v/>
      </c>
      <c r="Y1176" s="4" t="str">
        <f t="shared" si="166"/>
        <v/>
      </c>
      <c r="Z1176" s="4" t="str">
        <f t="shared" si="166"/>
        <v/>
      </c>
      <c r="AA1176" s="4" t="str">
        <f t="shared" si="166"/>
        <v/>
      </c>
      <c r="AB1176" s="4" t="str">
        <f t="shared" si="166"/>
        <v/>
      </c>
      <c r="AC1176" s="4" t="str">
        <f t="shared" si="166"/>
        <v/>
      </c>
      <c r="AD1176" s="4" t="str">
        <f t="shared" si="166"/>
        <v/>
      </c>
      <c r="AE1176" s="4" t="str">
        <f t="shared" si="166"/>
        <v/>
      </c>
      <c r="AF1176" s="4" t="str">
        <f t="shared" si="166"/>
        <v/>
      </c>
      <c r="AG1176" s="4" t="str">
        <f t="shared" si="166"/>
        <v/>
      </c>
    </row>
    <row r="1177" spans="1:33">
      <c r="A1177" s="6">
        <f t="shared" si="172"/>
        <v>1170</v>
      </c>
      <c r="B1177" s="36">
        <f>TABLE!E1171</f>
        <v>0</v>
      </c>
      <c r="C1177" s="36">
        <f>TABLE!F1171</f>
        <v>0</v>
      </c>
      <c r="D1177" s="155">
        <f>TABLE!S1171</f>
        <v>0</v>
      </c>
      <c r="E1177" s="176" t="e">
        <f>INDEX(기업의이해[description],MATCH(B1177,기업의이해[name],0))</f>
        <v>#N/A</v>
      </c>
      <c r="F1177" s="179">
        <f>+TABLE!U1171</f>
        <v>0</v>
      </c>
      <c r="G1177" s="177" t="str">
        <f>TEXT(TABLE!R1171,"0000-00-00")</f>
        <v>0000-00-00</v>
      </c>
      <c r="H1177" s="59">
        <f>+TABLE!J1171</f>
        <v>0</v>
      </c>
      <c r="I1177" s="59">
        <f>+TABLE!K1171</f>
        <v>0</v>
      </c>
      <c r="J1177" s="59">
        <f>+TABLE!M1171</f>
        <v>0</v>
      </c>
      <c r="K1177" s="156">
        <f>+TABLE!P1171</f>
        <v>0</v>
      </c>
      <c r="L1177" s="156">
        <f>+TABLE!Q1171</f>
        <v>0</v>
      </c>
      <c r="M1177" s="138" t="str">
        <f>IFERROR(IF(MATCH($C1177,'1. 개요'!$C$68:$C$78,0)&gt;0,"O"),"X")</f>
        <v>X</v>
      </c>
      <c r="N1177" s="8" t="str">
        <f t="shared" si="168"/>
        <v>X</v>
      </c>
      <c r="O1177" s="2" t="str" cm="1">
        <f t="array" ref="O1177">IF($O$7="N/A",$N1177,INDEX($P1177:$S1177,$O$2))</f>
        <v>X</v>
      </c>
      <c r="P1177" s="38"/>
      <c r="Q1177" s="1" t="str">
        <f t="shared" si="169"/>
        <v>O</v>
      </c>
      <c r="R1177" s="38"/>
      <c r="S1177" s="38"/>
      <c r="T1177" s="8" t="str">
        <f t="shared" si="167"/>
        <v>O</v>
      </c>
      <c r="U1177" s="8" t="e">
        <f t="shared" si="170"/>
        <v>#VALUE!</v>
      </c>
      <c r="V1177" s="8" t="e">
        <f t="shared" si="171"/>
        <v>#VALUE!</v>
      </c>
      <c r="X1177" s="4" t="str">
        <f t="shared" si="173"/>
        <v/>
      </c>
      <c r="Y1177" s="4" t="str">
        <f t="shared" si="166"/>
        <v/>
      </c>
      <c r="Z1177" s="4" t="str">
        <f t="shared" si="166"/>
        <v/>
      </c>
      <c r="AA1177" s="4" t="str">
        <f t="shared" si="166"/>
        <v/>
      </c>
      <c r="AB1177" s="4" t="str">
        <f t="shared" si="166"/>
        <v/>
      </c>
      <c r="AC1177" s="4" t="str">
        <f t="shared" si="166"/>
        <v/>
      </c>
      <c r="AD1177" s="4" t="str">
        <f t="shared" si="166"/>
        <v/>
      </c>
      <c r="AE1177" s="4" t="str">
        <f t="shared" si="166"/>
        <v/>
      </c>
      <c r="AF1177" s="4" t="str">
        <f t="shared" si="166"/>
        <v/>
      </c>
      <c r="AG1177" s="4" t="str">
        <f t="shared" si="166"/>
        <v/>
      </c>
    </row>
    <row r="1178" spans="1:33">
      <c r="A1178" s="6">
        <f t="shared" si="172"/>
        <v>1171</v>
      </c>
      <c r="B1178" s="36">
        <f>TABLE!E1172</f>
        <v>0</v>
      </c>
      <c r="C1178" s="36">
        <f>TABLE!F1172</f>
        <v>0</v>
      </c>
      <c r="D1178" s="155">
        <f>TABLE!S1172</f>
        <v>0</v>
      </c>
      <c r="E1178" s="176" t="e">
        <f>INDEX(기업의이해[description],MATCH(B1178,기업의이해[name],0))</f>
        <v>#N/A</v>
      </c>
      <c r="F1178" s="179">
        <f>+TABLE!U1172</f>
        <v>0</v>
      </c>
      <c r="G1178" s="177" t="str">
        <f>TEXT(TABLE!R1172,"0000-00-00")</f>
        <v>0000-00-00</v>
      </c>
      <c r="H1178" s="59">
        <f>+TABLE!J1172</f>
        <v>0</v>
      </c>
      <c r="I1178" s="59">
        <f>+TABLE!K1172</f>
        <v>0</v>
      </c>
      <c r="J1178" s="59">
        <f>+TABLE!M1172</f>
        <v>0</v>
      </c>
      <c r="K1178" s="156">
        <f>+TABLE!P1172</f>
        <v>0</v>
      </c>
      <c r="L1178" s="156">
        <f>+TABLE!Q1172</f>
        <v>0</v>
      </c>
      <c r="M1178" s="138" t="str">
        <f>IFERROR(IF(MATCH($C1178,'1. 개요'!$C$68:$C$78,0)&gt;0,"O"),"X")</f>
        <v>X</v>
      </c>
      <c r="N1178" s="8" t="str">
        <f t="shared" si="168"/>
        <v>X</v>
      </c>
      <c r="O1178" s="2" t="str" cm="1">
        <f t="array" ref="O1178">IF($O$7="N/A",$N1178,INDEX($P1178:$S1178,$O$2))</f>
        <v>X</v>
      </c>
      <c r="P1178" s="38"/>
      <c r="Q1178" s="1" t="str">
        <f t="shared" si="169"/>
        <v>O</v>
      </c>
      <c r="R1178" s="38"/>
      <c r="S1178" s="38"/>
      <c r="T1178" s="8" t="str">
        <f t="shared" si="167"/>
        <v>O</v>
      </c>
      <c r="U1178" s="8" t="e">
        <f t="shared" si="170"/>
        <v>#VALUE!</v>
      </c>
      <c r="V1178" s="8" t="e">
        <f t="shared" si="171"/>
        <v>#VALUE!</v>
      </c>
      <c r="X1178" s="4" t="str">
        <f t="shared" si="173"/>
        <v/>
      </c>
      <c r="Y1178" s="4" t="str">
        <f t="shared" si="166"/>
        <v/>
      </c>
      <c r="Z1178" s="4" t="str">
        <f t="shared" si="166"/>
        <v/>
      </c>
      <c r="AA1178" s="4" t="str">
        <f t="shared" si="166"/>
        <v/>
      </c>
      <c r="AB1178" s="4" t="str">
        <f t="shared" si="166"/>
        <v/>
      </c>
      <c r="AC1178" s="4" t="str">
        <f t="shared" ref="Y1178:AG1206" si="174">IF(AC$7="N/A", "", COUNTIF($D1178:$E1178, "*" &amp; AC$7 &amp; "*"))</f>
        <v/>
      </c>
      <c r="AD1178" s="4" t="str">
        <f t="shared" si="174"/>
        <v/>
      </c>
      <c r="AE1178" s="4" t="str">
        <f t="shared" si="174"/>
        <v/>
      </c>
      <c r="AF1178" s="4" t="str">
        <f t="shared" si="174"/>
        <v/>
      </c>
      <c r="AG1178" s="4" t="str">
        <f t="shared" si="174"/>
        <v/>
      </c>
    </row>
    <row r="1179" spans="1:33">
      <c r="A1179" s="137">
        <f t="shared" si="172"/>
        <v>1172</v>
      </c>
      <c r="B1179" s="36">
        <f>TABLE!E1173</f>
        <v>0</v>
      </c>
      <c r="C1179" s="36">
        <f>TABLE!F1173</f>
        <v>0</v>
      </c>
      <c r="D1179" s="155">
        <f>TABLE!S1173</f>
        <v>0</v>
      </c>
      <c r="E1179" s="176" t="e">
        <f>INDEX(기업의이해[description],MATCH(B1179,기업의이해[name],0))</f>
        <v>#N/A</v>
      </c>
      <c r="F1179" s="179">
        <f>+TABLE!U1173</f>
        <v>0</v>
      </c>
      <c r="G1179" s="177" t="str">
        <f>TEXT(TABLE!R1173,"0000-00-00")</f>
        <v>0000-00-00</v>
      </c>
      <c r="H1179" s="59">
        <f>+TABLE!J1173</f>
        <v>0</v>
      </c>
      <c r="I1179" s="59">
        <f>+TABLE!K1173</f>
        <v>0</v>
      </c>
      <c r="J1179" s="59">
        <f>+TABLE!M1173</f>
        <v>0</v>
      </c>
      <c r="K1179" s="156">
        <f>+TABLE!P1173</f>
        <v>0</v>
      </c>
      <c r="L1179" s="156">
        <f>+TABLE!Q1173</f>
        <v>0</v>
      </c>
      <c r="M1179" s="138" t="str">
        <f>IFERROR(IF(MATCH($C1179,'1. 개요'!$C$68:$C$78,0)&gt;0,"O"),"X")</f>
        <v>X</v>
      </c>
      <c r="N1179" s="8" t="str">
        <f t="shared" si="168"/>
        <v>X</v>
      </c>
      <c r="O1179" s="2" t="str" cm="1">
        <f t="array" ref="O1179">IF($O$7="N/A",$N1179,INDEX($P1179:$S1179,$O$2))</f>
        <v>X</v>
      </c>
      <c r="P1179" s="38"/>
      <c r="Q1179" s="1" t="str">
        <f t="shared" si="169"/>
        <v>O</v>
      </c>
      <c r="R1179" s="38"/>
      <c r="S1179" s="38"/>
      <c r="T1179" s="8" t="str">
        <f t="shared" si="167"/>
        <v>O</v>
      </c>
      <c r="U1179" s="8" t="e">
        <f t="shared" si="170"/>
        <v>#VALUE!</v>
      </c>
      <c r="V1179" s="8" t="e">
        <f t="shared" si="171"/>
        <v>#VALUE!</v>
      </c>
      <c r="X1179" s="4" t="str">
        <f t="shared" si="173"/>
        <v/>
      </c>
      <c r="Y1179" s="4" t="str">
        <f t="shared" si="174"/>
        <v/>
      </c>
      <c r="Z1179" s="4" t="str">
        <f t="shared" si="174"/>
        <v/>
      </c>
      <c r="AA1179" s="4" t="str">
        <f t="shared" si="174"/>
        <v/>
      </c>
      <c r="AB1179" s="4" t="str">
        <f t="shared" si="174"/>
        <v/>
      </c>
      <c r="AC1179" s="4" t="str">
        <f t="shared" si="174"/>
        <v/>
      </c>
      <c r="AD1179" s="4" t="str">
        <f t="shared" si="174"/>
        <v/>
      </c>
      <c r="AE1179" s="4" t="str">
        <f t="shared" si="174"/>
        <v/>
      </c>
      <c r="AF1179" s="4" t="str">
        <f t="shared" si="174"/>
        <v/>
      </c>
      <c r="AG1179" s="4" t="str">
        <f t="shared" si="174"/>
        <v/>
      </c>
    </row>
    <row r="1180" spans="1:33">
      <c r="A1180" s="6">
        <f t="shared" si="172"/>
        <v>1173</v>
      </c>
      <c r="B1180" s="36">
        <f>TABLE!E1174</f>
        <v>0</v>
      </c>
      <c r="C1180" s="36">
        <f>TABLE!F1174</f>
        <v>0</v>
      </c>
      <c r="D1180" s="155">
        <f>TABLE!S1174</f>
        <v>0</v>
      </c>
      <c r="E1180" s="176" t="e">
        <f>INDEX(기업의이해[description],MATCH(B1180,기업의이해[name],0))</f>
        <v>#N/A</v>
      </c>
      <c r="F1180" s="179">
        <f>+TABLE!U1174</f>
        <v>0</v>
      </c>
      <c r="G1180" s="177" t="str">
        <f>TEXT(TABLE!R1174,"0000-00-00")</f>
        <v>0000-00-00</v>
      </c>
      <c r="H1180" s="59">
        <f>+TABLE!J1174</f>
        <v>0</v>
      </c>
      <c r="I1180" s="59">
        <f>+TABLE!K1174</f>
        <v>0</v>
      </c>
      <c r="J1180" s="59">
        <f>+TABLE!M1174</f>
        <v>0</v>
      </c>
      <c r="K1180" s="156">
        <f>+TABLE!P1174</f>
        <v>0</v>
      </c>
      <c r="L1180" s="156">
        <f>+TABLE!Q1174</f>
        <v>0</v>
      </c>
      <c r="M1180" s="138" t="str">
        <f>IFERROR(IF(MATCH($C1180,'1. 개요'!$C$68:$C$78,0)&gt;0,"O"),"X")</f>
        <v>X</v>
      </c>
      <c r="N1180" s="8" t="str">
        <f t="shared" si="168"/>
        <v>X</v>
      </c>
      <c r="O1180" s="2" t="str" cm="1">
        <f t="array" ref="O1180">IF($O$7="N/A",$N1180,INDEX($P1180:$S1180,$O$2))</f>
        <v>X</v>
      </c>
      <c r="P1180" s="38"/>
      <c r="Q1180" s="1" t="str">
        <f t="shared" si="169"/>
        <v>O</v>
      </c>
      <c r="R1180" s="38"/>
      <c r="S1180" s="38"/>
      <c r="T1180" s="8" t="str">
        <f t="shared" si="167"/>
        <v>O</v>
      </c>
      <c r="U1180" s="8" t="e">
        <f t="shared" si="170"/>
        <v>#VALUE!</v>
      </c>
      <c r="V1180" s="8" t="e">
        <f t="shared" si="171"/>
        <v>#VALUE!</v>
      </c>
      <c r="X1180" s="4" t="str">
        <f t="shared" si="173"/>
        <v/>
      </c>
      <c r="Y1180" s="4" t="str">
        <f t="shared" si="174"/>
        <v/>
      </c>
      <c r="Z1180" s="4" t="str">
        <f t="shared" si="174"/>
        <v/>
      </c>
      <c r="AA1180" s="4" t="str">
        <f t="shared" si="174"/>
        <v/>
      </c>
      <c r="AB1180" s="4" t="str">
        <f t="shared" si="174"/>
        <v/>
      </c>
      <c r="AC1180" s="4" t="str">
        <f t="shared" si="174"/>
        <v/>
      </c>
      <c r="AD1180" s="4" t="str">
        <f t="shared" si="174"/>
        <v/>
      </c>
      <c r="AE1180" s="4" t="str">
        <f t="shared" si="174"/>
        <v/>
      </c>
      <c r="AF1180" s="4" t="str">
        <f t="shared" si="174"/>
        <v/>
      </c>
      <c r="AG1180" s="4" t="str">
        <f t="shared" si="174"/>
        <v/>
      </c>
    </row>
    <row r="1181" spans="1:33">
      <c r="A1181" s="6">
        <f t="shared" si="172"/>
        <v>1174</v>
      </c>
      <c r="B1181" s="36">
        <f>TABLE!E1175</f>
        <v>0</v>
      </c>
      <c r="C1181" s="36">
        <f>TABLE!F1175</f>
        <v>0</v>
      </c>
      <c r="D1181" s="155">
        <f>TABLE!S1175</f>
        <v>0</v>
      </c>
      <c r="E1181" s="176" t="e">
        <f>INDEX(기업의이해[description],MATCH(B1181,기업의이해[name],0))</f>
        <v>#N/A</v>
      </c>
      <c r="F1181" s="179">
        <f>+TABLE!U1175</f>
        <v>0</v>
      </c>
      <c r="G1181" s="177" t="str">
        <f>TEXT(TABLE!R1175,"0000-00-00")</f>
        <v>0000-00-00</v>
      </c>
      <c r="H1181" s="59">
        <f>+TABLE!J1175</f>
        <v>0</v>
      </c>
      <c r="I1181" s="59">
        <f>+TABLE!K1175</f>
        <v>0</v>
      </c>
      <c r="J1181" s="59">
        <f>+TABLE!M1175</f>
        <v>0</v>
      </c>
      <c r="K1181" s="156">
        <f>+TABLE!P1175</f>
        <v>0</v>
      </c>
      <c r="L1181" s="156">
        <f>+TABLE!Q1175</f>
        <v>0</v>
      </c>
      <c r="M1181" s="138" t="str">
        <f>IFERROR(IF(MATCH($C1181,'1. 개요'!$C$68:$C$78,0)&gt;0,"O"),"X")</f>
        <v>X</v>
      </c>
      <c r="N1181" s="8" t="str">
        <f t="shared" si="168"/>
        <v>X</v>
      </c>
      <c r="O1181" s="2" t="str" cm="1">
        <f t="array" ref="O1181">IF($O$7="N/A",$N1181,INDEX($P1181:$S1181,$O$2))</f>
        <v>X</v>
      </c>
      <c r="P1181" s="38"/>
      <c r="Q1181" s="1" t="str">
        <f t="shared" si="169"/>
        <v>O</v>
      </c>
      <c r="R1181" s="38"/>
      <c r="S1181" s="38"/>
      <c r="T1181" s="8" t="str">
        <f t="shared" si="167"/>
        <v>O</v>
      </c>
      <c r="U1181" s="8" t="e">
        <f t="shared" si="170"/>
        <v>#VALUE!</v>
      </c>
      <c r="V1181" s="8" t="e">
        <f t="shared" si="171"/>
        <v>#VALUE!</v>
      </c>
      <c r="X1181" s="4" t="str">
        <f t="shared" si="173"/>
        <v/>
      </c>
      <c r="Y1181" s="4" t="str">
        <f t="shared" si="174"/>
        <v/>
      </c>
      <c r="Z1181" s="4" t="str">
        <f t="shared" si="174"/>
        <v/>
      </c>
      <c r="AA1181" s="4" t="str">
        <f t="shared" si="174"/>
        <v/>
      </c>
      <c r="AB1181" s="4" t="str">
        <f t="shared" si="174"/>
        <v/>
      </c>
      <c r="AC1181" s="4" t="str">
        <f t="shared" si="174"/>
        <v/>
      </c>
      <c r="AD1181" s="4" t="str">
        <f t="shared" si="174"/>
        <v/>
      </c>
      <c r="AE1181" s="4" t="str">
        <f t="shared" si="174"/>
        <v/>
      </c>
      <c r="AF1181" s="4" t="str">
        <f t="shared" si="174"/>
        <v/>
      </c>
      <c r="AG1181" s="4" t="str">
        <f t="shared" si="174"/>
        <v/>
      </c>
    </row>
    <row r="1182" spans="1:33">
      <c r="A1182" s="137">
        <f t="shared" si="172"/>
        <v>1175</v>
      </c>
      <c r="B1182" s="36">
        <f>TABLE!E1176</f>
        <v>0</v>
      </c>
      <c r="C1182" s="36">
        <f>TABLE!F1176</f>
        <v>0</v>
      </c>
      <c r="D1182" s="155">
        <f>TABLE!S1176</f>
        <v>0</v>
      </c>
      <c r="E1182" s="176" t="e">
        <f>INDEX(기업의이해[description],MATCH(B1182,기업의이해[name],0))</f>
        <v>#N/A</v>
      </c>
      <c r="F1182" s="179">
        <f>+TABLE!U1176</f>
        <v>0</v>
      </c>
      <c r="G1182" s="177" t="str">
        <f>TEXT(TABLE!R1176,"0000-00-00")</f>
        <v>0000-00-00</v>
      </c>
      <c r="H1182" s="59">
        <f>+TABLE!J1176</f>
        <v>0</v>
      </c>
      <c r="I1182" s="59">
        <f>+TABLE!K1176</f>
        <v>0</v>
      </c>
      <c r="J1182" s="59">
        <f>+TABLE!M1176</f>
        <v>0</v>
      </c>
      <c r="K1182" s="156">
        <f>+TABLE!P1176</f>
        <v>0</v>
      </c>
      <c r="L1182" s="156">
        <f>+TABLE!Q1176</f>
        <v>0</v>
      </c>
      <c r="M1182" s="138" t="str">
        <f>IFERROR(IF(MATCH($C1182,'1. 개요'!$C$68:$C$78,0)&gt;0,"O"),"X")</f>
        <v>X</v>
      </c>
      <c r="N1182" s="8" t="str">
        <f t="shared" si="168"/>
        <v>X</v>
      </c>
      <c r="O1182" s="2" t="str" cm="1">
        <f t="array" ref="O1182">IF($O$7="N/A",$N1182,INDEX($P1182:$S1182,$O$2))</f>
        <v>X</v>
      </c>
      <c r="P1182" s="38"/>
      <c r="Q1182" s="1" t="str">
        <f t="shared" si="169"/>
        <v>O</v>
      </c>
      <c r="R1182" s="38"/>
      <c r="S1182" s="38"/>
      <c r="T1182" s="8" t="str">
        <f t="shared" si="167"/>
        <v>O</v>
      </c>
      <c r="U1182" s="8" t="e">
        <f t="shared" si="170"/>
        <v>#VALUE!</v>
      </c>
      <c r="V1182" s="8" t="e">
        <f t="shared" si="171"/>
        <v>#VALUE!</v>
      </c>
      <c r="X1182" s="4" t="str">
        <f t="shared" si="173"/>
        <v/>
      </c>
      <c r="Y1182" s="4" t="str">
        <f t="shared" si="174"/>
        <v/>
      </c>
      <c r="Z1182" s="4" t="str">
        <f t="shared" si="174"/>
        <v/>
      </c>
      <c r="AA1182" s="4" t="str">
        <f t="shared" si="174"/>
        <v/>
      </c>
      <c r="AB1182" s="4" t="str">
        <f t="shared" si="174"/>
        <v/>
      </c>
      <c r="AC1182" s="4" t="str">
        <f t="shared" si="174"/>
        <v/>
      </c>
      <c r="AD1182" s="4" t="str">
        <f t="shared" si="174"/>
        <v/>
      </c>
      <c r="AE1182" s="4" t="str">
        <f t="shared" si="174"/>
        <v/>
      </c>
      <c r="AF1182" s="4" t="str">
        <f t="shared" si="174"/>
        <v/>
      </c>
      <c r="AG1182" s="4" t="str">
        <f t="shared" si="174"/>
        <v/>
      </c>
    </row>
    <row r="1183" spans="1:33">
      <c r="A1183" s="6">
        <f t="shared" si="172"/>
        <v>1176</v>
      </c>
      <c r="B1183" s="36">
        <f>TABLE!E1177</f>
        <v>0</v>
      </c>
      <c r="C1183" s="36">
        <f>TABLE!F1177</f>
        <v>0</v>
      </c>
      <c r="D1183" s="155">
        <f>TABLE!S1177</f>
        <v>0</v>
      </c>
      <c r="E1183" s="176" t="e">
        <f>INDEX(기업의이해[description],MATCH(B1183,기업의이해[name],0))</f>
        <v>#N/A</v>
      </c>
      <c r="F1183" s="179">
        <f>+TABLE!U1177</f>
        <v>0</v>
      </c>
      <c r="G1183" s="177" t="str">
        <f>TEXT(TABLE!R1177,"0000-00-00")</f>
        <v>0000-00-00</v>
      </c>
      <c r="H1183" s="59">
        <f>+TABLE!J1177</f>
        <v>0</v>
      </c>
      <c r="I1183" s="59">
        <f>+TABLE!K1177</f>
        <v>0</v>
      </c>
      <c r="J1183" s="59">
        <f>+TABLE!M1177</f>
        <v>0</v>
      </c>
      <c r="K1183" s="156">
        <f>+TABLE!P1177</f>
        <v>0</v>
      </c>
      <c r="L1183" s="156">
        <f>+TABLE!Q1177</f>
        <v>0</v>
      </c>
      <c r="M1183" s="138" t="str">
        <f>IFERROR(IF(MATCH($C1183,'1. 개요'!$C$68:$C$78,0)&gt;0,"O"),"X")</f>
        <v>X</v>
      </c>
      <c r="N1183" s="8" t="str">
        <f t="shared" si="168"/>
        <v>X</v>
      </c>
      <c r="O1183" s="2" t="str" cm="1">
        <f t="array" ref="O1183">IF($O$7="N/A",$N1183,INDEX($P1183:$S1183,$O$2))</f>
        <v>X</v>
      </c>
      <c r="P1183" s="38"/>
      <c r="Q1183" s="1" t="str">
        <f t="shared" si="169"/>
        <v>O</v>
      </c>
      <c r="R1183" s="38"/>
      <c r="S1183" s="38"/>
      <c r="T1183" s="8" t="str">
        <f t="shared" si="167"/>
        <v>O</v>
      </c>
      <c r="U1183" s="8" t="e">
        <f t="shared" si="170"/>
        <v>#VALUE!</v>
      </c>
      <c r="V1183" s="8" t="e">
        <f t="shared" si="171"/>
        <v>#VALUE!</v>
      </c>
      <c r="X1183" s="4" t="str">
        <f t="shared" si="173"/>
        <v/>
      </c>
      <c r="Y1183" s="4" t="str">
        <f t="shared" si="174"/>
        <v/>
      </c>
      <c r="Z1183" s="4" t="str">
        <f t="shared" si="174"/>
        <v/>
      </c>
      <c r="AA1183" s="4" t="str">
        <f t="shared" si="174"/>
        <v/>
      </c>
      <c r="AB1183" s="4" t="str">
        <f t="shared" si="174"/>
        <v/>
      </c>
      <c r="AC1183" s="4" t="str">
        <f t="shared" si="174"/>
        <v/>
      </c>
      <c r="AD1183" s="4" t="str">
        <f t="shared" si="174"/>
        <v/>
      </c>
      <c r="AE1183" s="4" t="str">
        <f t="shared" si="174"/>
        <v/>
      </c>
      <c r="AF1183" s="4" t="str">
        <f t="shared" si="174"/>
        <v/>
      </c>
      <c r="AG1183" s="4" t="str">
        <f t="shared" si="174"/>
        <v/>
      </c>
    </row>
    <row r="1184" spans="1:33">
      <c r="A1184" s="6">
        <f t="shared" si="172"/>
        <v>1177</v>
      </c>
      <c r="B1184" s="36">
        <f>TABLE!E1178</f>
        <v>0</v>
      </c>
      <c r="C1184" s="36">
        <f>TABLE!F1178</f>
        <v>0</v>
      </c>
      <c r="D1184" s="155">
        <f>TABLE!S1178</f>
        <v>0</v>
      </c>
      <c r="E1184" s="176" t="e">
        <f>INDEX(기업의이해[description],MATCH(B1184,기업의이해[name],0))</f>
        <v>#N/A</v>
      </c>
      <c r="F1184" s="179">
        <f>+TABLE!U1178</f>
        <v>0</v>
      </c>
      <c r="G1184" s="177" t="str">
        <f>TEXT(TABLE!R1178,"0000-00-00")</f>
        <v>0000-00-00</v>
      </c>
      <c r="H1184" s="59">
        <f>+TABLE!J1178</f>
        <v>0</v>
      </c>
      <c r="I1184" s="59">
        <f>+TABLE!K1178</f>
        <v>0</v>
      </c>
      <c r="J1184" s="59">
        <f>+TABLE!M1178</f>
        <v>0</v>
      </c>
      <c r="K1184" s="156">
        <f>+TABLE!P1178</f>
        <v>0</v>
      </c>
      <c r="L1184" s="156">
        <f>+TABLE!Q1178</f>
        <v>0</v>
      </c>
      <c r="M1184" s="138" t="str">
        <f>IFERROR(IF(MATCH($C1184,'1. 개요'!$C$68:$C$78,0)&gt;0,"O"),"X")</f>
        <v>X</v>
      </c>
      <c r="N1184" s="8" t="str">
        <f t="shared" si="168"/>
        <v>X</v>
      </c>
      <c r="O1184" s="2" t="str" cm="1">
        <f t="array" ref="O1184">IF($O$7="N/A",$N1184,INDEX($P1184:$S1184,$O$2))</f>
        <v>X</v>
      </c>
      <c r="P1184" s="38"/>
      <c r="Q1184" s="1" t="str">
        <f t="shared" si="169"/>
        <v>O</v>
      </c>
      <c r="R1184" s="38"/>
      <c r="S1184" s="38"/>
      <c r="T1184" s="8" t="str">
        <f t="shared" si="167"/>
        <v>O</v>
      </c>
      <c r="U1184" s="8" t="e">
        <f t="shared" si="170"/>
        <v>#VALUE!</v>
      </c>
      <c r="V1184" s="8" t="e">
        <f t="shared" si="171"/>
        <v>#VALUE!</v>
      </c>
      <c r="X1184" s="4" t="str">
        <f t="shared" si="173"/>
        <v/>
      </c>
      <c r="Y1184" s="4" t="str">
        <f t="shared" si="174"/>
        <v/>
      </c>
      <c r="Z1184" s="4" t="str">
        <f t="shared" si="174"/>
        <v/>
      </c>
      <c r="AA1184" s="4" t="str">
        <f t="shared" si="174"/>
        <v/>
      </c>
      <c r="AB1184" s="4" t="str">
        <f t="shared" si="174"/>
        <v/>
      </c>
      <c r="AC1184" s="4" t="str">
        <f t="shared" si="174"/>
        <v/>
      </c>
      <c r="AD1184" s="4" t="str">
        <f t="shared" si="174"/>
        <v/>
      </c>
      <c r="AE1184" s="4" t="str">
        <f t="shared" si="174"/>
        <v/>
      </c>
      <c r="AF1184" s="4" t="str">
        <f t="shared" si="174"/>
        <v/>
      </c>
      <c r="AG1184" s="4" t="str">
        <f t="shared" si="174"/>
        <v/>
      </c>
    </row>
    <row r="1185" spans="1:33">
      <c r="A1185" s="6">
        <f t="shared" si="172"/>
        <v>1178</v>
      </c>
      <c r="B1185" s="36">
        <f>TABLE!E1179</f>
        <v>0</v>
      </c>
      <c r="C1185" s="36">
        <f>TABLE!F1179</f>
        <v>0</v>
      </c>
      <c r="D1185" s="155">
        <f>TABLE!S1179</f>
        <v>0</v>
      </c>
      <c r="E1185" s="176" t="e">
        <f>INDEX(기업의이해[description],MATCH(B1185,기업의이해[name],0))</f>
        <v>#N/A</v>
      </c>
      <c r="F1185" s="179">
        <f>+TABLE!U1179</f>
        <v>0</v>
      </c>
      <c r="G1185" s="177" t="str">
        <f>TEXT(TABLE!R1179,"0000-00-00")</f>
        <v>0000-00-00</v>
      </c>
      <c r="H1185" s="59">
        <f>+TABLE!J1179</f>
        <v>0</v>
      </c>
      <c r="I1185" s="59">
        <f>+TABLE!K1179</f>
        <v>0</v>
      </c>
      <c r="J1185" s="59">
        <f>+TABLE!M1179</f>
        <v>0</v>
      </c>
      <c r="K1185" s="156">
        <f>+TABLE!P1179</f>
        <v>0</v>
      </c>
      <c r="L1185" s="156">
        <f>+TABLE!Q1179</f>
        <v>0</v>
      </c>
      <c r="M1185" s="138" t="str">
        <f>IFERROR(IF(MATCH($C1185,'1. 개요'!$C$68:$C$78,0)&gt;0,"O"),"X")</f>
        <v>X</v>
      </c>
      <c r="N1185" s="8" t="str">
        <f t="shared" si="168"/>
        <v>X</v>
      </c>
      <c r="O1185" s="2" t="str" cm="1">
        <f t="array" ref="O1185">IF($O$7="N/A",$N1185,INDEX($P1185:$S1185,$O$2))</f>
        <v>X</v>
      </c>
      <c r="P1185" s="38"/>
      <c r="Q1185" s="1" t="str">
        <f t="shared" si="169"/>
        <v>O</v>
      </c>
      <c r="R1185" s="38"/>
      <c r="S1185" s="38"/>
      <c r="T1185" s="8" t="str">
        <f t="shared" si="167"/>
        <v>O</v>
      </c>
      <c r="U1185" s="8" t="e">
        <f t="shared" si="170"/>
        <v>#VALUE!</v>
      </c>
      <c r="V1185" s="8" t="e">
        <f t="shared" si="171"/>
        <v>#VALUE!</v>
      </c>
      <c r="X1185" s="4" t="str">
        <f t="shared" si="173"/>
        <v/>
      </c>
      <c r="Y1185" s="4" t="str">
        <f t="shared" si="174"/>
        <v/>
      </c>
      <c r="Z1185" s="4" t="str">
        <f t="shared" si="174"/>
        <v/>
      </c>
      <c r="AA1185" s="4" t="str">
        <f t="shared" si="174"/>
        <v/>
      </c>
      <c r="AB1185" s="4" t="str">
        <f t="shared" si="174"/>
        <v/>
      </c>
      <c r="AC1185" s="4" t="str">
        <f t="shared" si="174"/>
        <v/>
      </c>
      <c r="AD1185" s="4" t="str">
        <f t="shared" si="174"/>
        <v/>
      </c>
      <c r="AE1185" s="4" t="str">
        <f t="shared" si="174"/>
        <v/>
      </c>
      <c r="AF1185" s="4" t="str">
        <f t="shared" si="174"/>
        <v/>
      </c>
      <c r="AG1185" s="4" t="str">
        <f t="shared" si="174"/>
        <v/>
      </c>
    </row>
    <row r="1186" spans="1:33">
      <c r="A1186" s="6">
        <f t="shared" si="172"/>
        <v>1179</v>
      </c>
      <c r="B1186" s="36">
        <f>TABLE!E1180</f>
        <v>0</v>
      </c>
      <c r="C1186" s="36">
        <f>TABLE!F1180</f>
        <v>0</v>
      </c>
      <c r="D1186" s="155">
        <f>TABLE!S1180</f>
        <v>0</v>
      </c>
      <c r="E1186" s="176" t="e">
        <f>INDEX(기업의이해[description],MATCH(B1186,기업의이해[name],0))</f>
        <v>#N/A</v>
      </c>
      <c r="F1186" s="179">
        <f>+TABLE!U1180</f>
        <v>0</v>
      </c>
      <c r="G1186" s="177" t="str">
        <f>TEXT(TABLE!R1180,"0000-00-00")</f>
        <v>0000-00-00</v>
      </c>
      <c r="H1186" s="59">
        <f>+TABLE!J1180</f>
        <v>0</v>
      </c>
      <c r="I1186" s="59">
        <f>+TABLE!K1180</f>
        <v>0</v>
      </c>
      <c r="J1186" s="59">
        <f>+TABLE!M1180</f>
        <v>0</v>
      </c>
      <c r="K1186" s="156">
        <f>+TABLE!P1180</f>
        <v>0</v>
      </c>
      <c r="L1186" s="156">
        <f>+TABLE!Q1180</f>
        <v>0</v>
      </c>
      <c r="M1186" s="138" t="str">
        <f>IFERROR(IF(MATCH($C1186,'1. 개요'!$C$68:$C$78,0)&gt;0,"O"),"X")</f>
        <v>X</v>
      </c>
      <c r="N1186" s="8" t="str">
        <f t="shared" si="168"/>
        <v>X</v>
      </c>
      <c r="O1186" s="2" t="str" cm="1">
        <f t="array" ref="O1186">IF($O$7="N/A",$N1186,INDEX($P1186:$S1186,$O$2))</f>
        <v>X</v>
      </c>
      <c r="P1186" s="38"/>
      <c r="Q1186" s="1" t="str">
        <f t="shared" si="169"/>
        <v>O</v>
      </c>
      <c r="R1186" s="38"/>
      <c r="S1186" s="38"/>
      <c r="T1186" s="8" t="str">
        <f t="shared" si="167"/>
        <v>O</v>
      </c>
      <c r="U1186" s="8" t="e">
        <f t="shared" si="170"/>
        <v>#VALUE!</v>
      </c>
      <c r="V1186" s="8" t="e">
        <f t="shared" si="171"/>
        <v>#VALUE!</v>
      </c>
      <c r="X1186" s="4" t="str">
        <f t="shared" si="173"/>
        <v/>
      </c>
      <c r="Y1186" s="4" t="str">
        <f t="shared" si="174"/>
        <v/>
      </c>
      <c r="Z1186" s="4" t="str">
        <f t="shared" si="174"/>
        <v/>
      </c>
      <c r="AA1186" s="4" t="str">
        <f t="shared" si="174"/>
        <v/>
      </c>
      <c r="AB1186" s="4" t="str">
        <f t="shared" si="174"/>
        <v/>
      </c>
      <c r="AC1186" s="4" t="str">
        <f t="shared" si="174"/>
        <v/>
      </c>
      <c r="AD1186" s="4" t="str">
        <f t="shared" si="174"/>
        <v/>
      </c>
      <c r="AE1186" s="4" t="str">
        <f t="shared" si="174"/>
        <v/>
      </c>
      <c r="AF1186" s="4" t="str">
        <f t="shared" si="174"/>
        <v/>
      </c>
      <c r="AG1186" s="4" t="str">
        <f t="shared" si="174"/>
        <v/>
      </c>
    </row>
    <row r="1187" spans="1:33">
      <c r="A1187" s="6">
        <f t="shared" si="172"/>
        <v>1180</v>
      </c>
      <c r="B1187" s="36">
        <f>TABLE!E1181</f>
        <v>0</v>
      </c>
      <c r="C1187" s="36">
        <f>TABLE!F1181</f>
        <v>0</v>
      </c>
      <c r="D1187" s="155">
        <f>TABLE!S1181</f>
        <v>0</v>
      </c>
      <c r="E1187" s="176" t="e">
        <f>INDEX(기업의이해[description],MATCH(B1187,기업의이해[name],0))</f>
        <v>#N/A</v>
      </c>
      <c r="F1187" s="179">
        <f>+TABLE!U1181</f>
        <v>0</v>
      </c>
      <c r="G1187" s="177" t="str">
        <f>TEXT(TABLE!R1181,"0000-00-00")</f>
        <v>0000-00-00</v>
      </c>
      <c r="H1187" s="59">
        <f>+TABLE!J1181</f>
        <v>0</v>
      </c>
      <c r="I1187" s="59">
        <f>+TABLE!K1181</f>
        <v>0</v>
      </c>
      <c r="J1187" s="59">
        <f>+TABLE!M1181</f>
        <v>0</v>
      </c>
      <c r="K1187" s="156">
        <f>+TABLE!P1181</f>
        <v>0</v>
      </c>
      <c r="L1187" s="156">
        <f>+TABLE!Q1181</f>
        <v>0</v>
      </c>
      <c r="M1187" s="138" t="str">
        <f>IFERROR(IF(MATCH($C1187,'1. 개요'!$C$68:$C$78,0)&gt;0,"O"),"X")</f>
        <v>X</v>
      </c>
      <c r="N1187" s="8" t="str">
        <f t="shared" si="168"/>
        <v>X</v>
      </c>
      <c r="O1187" s="2" t="str" cm="1">
        <f t="array" ref="O1187">IF($O$7="N/A",$N1187,INDEX($P1187:$S1187,$O$2))</f>
        <v>X</v>
      </c>
      <c r="P1187" s="38"/>
      <c r="Q1187" s="1" t="str">
        <f t="shared" si="169"/>
        <v>O</v>
      </c>
      <c r="R1187" s="38"/>
      <c r="S1187" s="38"/>
      <c r="T1187" s="8" t="str">
        <f t="shared" si="167"/>
        <v>O</v>
      </c>
      <c r="U1187" s="8" t="e">
        <f t="shared" si="170"/>
        <v>#VALUE!</v>
      </c>
      <c r="V1187" s="8" t="e">
        <f t="shared" si="171"/>
        <v>#VALUE!</v>
      </c>
      <c r="X1187" s="4" t="str">
        <f t="shared" si="173"/>
        <v/>
      </c>
      <c r="Y1187" s="4" t="str">
        <f t="shared" si="174"/>
        <v/>
      </c>
      <c r="Z1187" s="4" t="str">
        <f t="shared" si="174"/>
        <v/>
      </c>
      <c r="AA1187" s="4" t="str">
        <f t="shared" si="174"/>
        <v/>
      </c>
      <c r="AB1187" s="4" t="str">
        <f t="shared" si="174"/>
        <v/>
      </c>
      <c r="AC1187" s="4" t="str">
        <f t="shared" si="174"/>
        <v/>
      </c>
      <c r="AD1187" s="4" t="str">
        <f t="shared" si="174"/>
        <v/>
      </c>
      <c r="AE1187" s="4" t="str">
        <f t="shared" si="174"/>
        <v/>
      </c>
      <c r="AF1187" s="4" t="str">
        <f t="shared" si="174"/>
        <v/>
      </c>
      <c r="AG1187" s="4" t="str">
        <f t="shared" si="174"/>
        <v/>
      </c>
    </row>
    <row r="1188" spans="1:33">
      <c r="A1188" s="6">
        <f t="shared" si="172"/>
        <v>1181</v>
      </c>
      <c r="B1188" s="36">
        <f>TABLE!E1182</f>
        <v>0</v>
      </c>
      <c r="C1188" s="36">
        <f>TABLE!F1182</f>
        <v>0</v>
      </c>
      <c r="D1188" s="155">
        <f>TABLE!S1182</f>
        <v>0</v>
      </c>
      <c r="E1188" s="176" t="e">
        <f>INDEX(기업의이해[description],MATCH(B1188,기업의이해[name],0))</f>
        <v>#N/A</v>
      </c>
      <c r="F1188" s="179">
        <f>+TABLE!U1182</f>
        <v>0</v>
      </c>
      <c r="G1188" s="177" t="str">
        <f>TEXT(TABLE!R1182,"0000-00-00")</f>
        <v>0000-00-00</v>
      </c>
      <c r="H1188" s="59">
        <f>+TABLE!J1182</f>
        <v>0</v>
      </c>
      <c r="I1188" s="59">
        <f>+TABLE!K1182</f>
        <v>0</v>
      </c>
      <c r="J1188" s="59">
        <f>+TABLE!M1182</f>
        <v>0</v>
      </c>
      <c r="K1188" s="156">
        <f>+TABLE!P1182</f>
        <v>0</v>
      </c>
      <c r="L1188" s="156">
        <f>+TABLE!Q1182</f>
        <v>0</v>
      </c>
      <c r="M1188" s="138" t="str">
        <f>IFERROR(IF(MATCH($C1188,'1. 개요'!$C$68:$C$78,0)&gt;0,"O"),"X")</f>
        <v>X</v>
      </c>
      <c r="N1188" s="8" t="str">
        <f t="shared" si="168"/>
        <v>X</v>
      </c>
      <c r="O1188" s="2" t="str" cm="1">
        <f t="array" ref="O1188">IF($O$7="N/A",$N1188,INDEX($P1188:$S1188,$O$2))</f>
        <v>X</v>
      </c>
      <c r="P1188" s="38"/>
      <c r="Q1188" s="1" t="str">
        <f t="shared" si="169"/>
        <v>O</v>
      </c>
      <c r="R1188" s="38"/>
      <c r="S1188" s="38"/>
      <c r="T1188" s="8" t="str">
        <f t="shared" si="167"/>
        <v>O</v>
      </c>
      <c r="U1188" s="8" t="e">
        <f t="shared" si="170"/>
        <v>#VALUE!</v>
      </c>
      <c r="V1188" s="8" t="e">
        <f t="shared" si="171"/>
        <v>#VALUE!</v>
      </c>
      <c r="X1188" s="4" t="str">
        <f t="shared" si="173"/>
        <v/>
      </c>
      <c r="Y1188" s="4" t="str">
        <f t="shared" si="174"/>
        <v/>
      </c>
      <c r="Z1188" s="4" t="str">
        <f t="shared" si="174"/>
        <v/>
      </c>
      <c r="AA1188" s="4" t="str">
        <f t="shared" si="174"/>
        <v/>
      </c>
      <c r="AB1188" s="4" t="str">
        <f t="shared" si="174"/>
        <v/>
      </c>
      <c r="AC1188" s="4" t="str">
        <f t="shared" si="174"/>
        <v/>
      </c>
      <c r="AD1188" s="4" t="str">
        <f t="shared" si="174"/>
        <v/>
      </c>
      <c r="AE1188" s="4" t="str">
        <f t="shared" si="174"/>
        <v/>
      </c>
      <c r="AF1188" s="4" t="str">
        <f t="shared" si="174"/>
        <v/>
      </c>
      <c r="AG1188" s="4" t="str">
        <f t="shared" si="174"/>
        <v/>
      </c>
    </row>
    <row r="1189" spans="1:33">
      <c r="A1189" s="6">
        <f t="shared" si="172"/>
        <v>1182</v>
      </c>
      <c r="B1189" s="36">
        <f>TABLE!E1183</f>
        <v>0</v>
      </c>
      <c r="C1189" s="36">
        <f>TABLE!F1183</f>
        <v>0</v>
      </c>
      <c r="D1189" s="155">
        <f>TABLE!S1183</f>
        <v>0</v>
      </c>
      <c r="E1189" s="176" t="e">
        <f>INDEX(기업의이해[description],MATCH(B1189,기업의이해[name],0))</f>
        <v>#N/A</v>
      </c>
      <c r="F1189" s="179">
        <f>+TABLE!U1183</f>
        <v>0</v>
      </c>
      <c r="G1189" s="177" t="str">
        <f>TEXT(TABLE!R1183,"0000-00-00")</f>
        <v>0000-00-00</v>
      </c>
      <c r="H1189" s="59">
        <f>+TABLE!J1183</f>
        <v>0</v>
      </c>
      <c r="I1189" s="59">
        <f>+TABLE!K1183</f>
        <v>0</v>
      </c>
      <c r="J1189" s="59">
        <f>+TABLE!M1183</f>
        <v>0</v>
      </c>
      <c r="K1189" s="156">
        <f>+TABLE!P1183</f>
        <v>0</v>
      </c>
      <c r="L1189" s="156">
        <f>+TABLE!Q1183</f>
        <v>0</v>
      </c>
      <c r="M1189" s="138" t="str">
        <f>IFERROR(IF(MATCH($C1189,'1. 개요'!$C$68:$C$78,0)&gt;0,"O"),"X")</f>
        <v>X</v>
      </c>
      <c r="N1189" s="8" t="str">
        <f t="shared" si="168"/>
        <v>X</v>
      </c>
      <c r="O1189" s="2" t="str" cm="1">
        <f t="array" ref="O1189">IF($O$7="N/A",$N1189,INDEX($P1189:$S1189,$O$2))</f>
        <v>X</v>
      </c>
      <c r="P1189" s="38"/>
      <c r="Q1189" s="1" t="str">
        <f t="shared" si="169"/>
        <v>O</v>
      </c>
      <c r="R1189" s="38"/>
      <c r="S1189" s="38"/>
      <c r="T1189" s="8" t="str">
        <f t="shared" si="167"/>
        <v>O</v>
      </c>
      <c r="U1189" s="8" t="e">
        <f t="shared" si="170"/>
        <v>#VALUE!</v>
      </c>
      <c r="V1189" s="8" t="e">
        <f t="shared" si="171"/>
        <v>#VALUE!</v>
      </c>
      <c r="X1189" s="4" t="str">
        <f t="shared" si="173"/>
        <v/>
      </c>
      <c r="Y1189" s="4" t="str">
        <f t="shared" si="174"/>
        <v/>
      </c>
      <c r="Z1189" s="4" t="str">
        <f t="shared" si="174"/>
        <v/>
      </c>
      <c r="AA1189" s="4" t="str">
        <f t="shared" si="174"/>
        <v/>
      </c>
      <c r="AB1189" s="4" t="str">
        <f t="shared" si="174"/>
        <v/>
      </c>
      <c r="AC1189" s="4" t="str">
        <f t="shared" si="174"/>
        <v/>
      </c>
      <c r="AD1189" s="4" t="str">
        <f t="shared" si="174"/>
        <v/>
      </c>
      <c r="AE1189" s="4" t="str">
        <f t="shared" si="174"/>
        <v/>
      </c>
      <c r="AF1189" s="4" t="str">
        <f t="shared" si="174"/>
        <v/>
      </c>
      <c r="AG1189" s="4" t="str">
        <f t="shared" si="174"/>
        <v/>
      </c>
    </row>
    <row r="1190" spans="1:33">
      <c r="A1190" s="6">
        <f t="shared" si="172"/>
        <v>1183</v>
      </c>
      <c r="B1190" s="36">
        <f>TABLE!E1184</f>
        <v>0</v>
      </c>
      <c r="C1190" s="36">
        <f>TABLE!F1184</f>
        <v>0</v>
      </c>
      <c r="D1190" s="155">
        <f>TABLE!S1184</f>
        <v>0</v>
      </c>
      <c r="E1190" s="176" t="e">
        <f>INDEX(기업의이해[description],MATCH(B1190,기업의이해[name],0))</f>
        <v>#N/A</v>
      </c>
      <c r="F1190" s="179">
        <f>+TABLE!U1184</f>
        <v>0</v>
      </c>
      <c r="G1190" s="177" t="str">
        <f>TEXT(TABLE!R1184,"0000-00-00")</f>
        <v>0000-00-00</v>
      </c>
      <c r="H1190" s="59">
        <f>+TABLE!J1184</f>
        <v>0</v>
      </c>
      <c r="I1190" s="59">
        <f>+TABLE!K1184</f>
        <v>0</v>
      </c>
      <c r="J1190" s="59">
        <f>+TABLE!M1184</f>
        <v>0</v>
      </c>
      <c r="K1190" s="156">
        <f>+TABLE!P1184</f>
        <v>0</v>
      </c>
      <c r="L1190" s="156">
        <f>+TABLE!Q1184</f>
        <v>0</v>
      </c>
      <c r="M1190" s="138" t="str">
        <f>IFERROR(IF(MATCH($C1190,'1. 개요'!$C$68:$C$78,0)&gt;0,"O"),"X")</f>
        <v>X</v>
      </c>
      <c r="N1190" s="8" t="str">
        <f t="shared" si="168"/>
        <v>X</v>
      </c>
      <c r="O1190" s="2" t="str" cm="1">
        <f t="array" ref="O1190">IF($O$7="N/A",$N1190,INDEX($P1190:$S1190,$O$2))</f>
        <v>X</v>
      </c>
      <c r="P1190" s="38"/>
      <c r="Q1190" s="1" t="str">
        <f t="shared" si="169"/>
        <v>O</v>
      </c>
      <c r="R1190" s="38"/>
      <c r="S1190" s="38"/>
      <c r="T1190" s="8" t="str">
        <f t="shared" si="167"/>
        <v>O</v>
      </c>
      <c r="U1190" s="8" t="e">
        <f t="shared" si="170"/>
        <v>#VALUE!</v>
      </c>
      <c r="V1190" s="8" t="e">
        <f t="shared" si="171"/>
        <v>#VALUE!</v>
      </c>
      <c r="X1190" s="4" t="str">
        <f t="shared" si="173"/>
        <v/>
      </c>
      <c r="Y1190" s="4" t="str">
        <f t="shared" si="174"/>
        <v/>
      </c>
      <c r="Z1190" s="4" t="str">
        <f t="shared" si="174"/>
        <v/>
      </c>
      <c r="AA1190" s="4" t="str">
        <f t="shared" si="174"/>
        <v/>
      </c>
      <c r="AB1190" s="4" t="str">
        <f t="shared" si="174"/>
        <v/>
      </c>
      <c r="AC1190" s="4" t="str">
        <f t="shared" si="174"/>
        <v/>
      </c>
      <c r="AD1190" s="4" t="str">
        <f t="shared" si="174"/>
        <v/>
      </c>
      <c r="AE1190" s="4" t="str">
        <f t="shared" si="174"/>
        <v/>
      </c>
      <c r="AF1190" s="4" t="str">
        <f t="shared" si="174"/>
        <v/>
      </c>
      <c r="AG1190" s="4" t="str">
        <f t="shared" si="174"/>
        <v/>
      </c>
    </row>
    <row r="1191" spans="1:33">
      <c r="A1191" s="6">
        <f t="shared" si="172"/>
        <v>1184</v>
      </c>
      <c r="B1191" s="36">
        <f>TABLE!E1185</f>
        <v>0</v>
      </c>
      <c r="C1191" s="36">
        <f>TABLE!F1185</f>
        <v>0</v>
      </c>
      <c r="D1191" s="155">
        <f>TABLE!S1185</f>
        <v>0</v>
      </c>
      <c r="E1191" s="176" t="e">
        <f>INDEX(기업의이해[description],MATCH(B1191,기업의이해[name],0))</f>
        <v>#N/A</v>
      </c>
      <c r="F1191" s="179">
        <f>+TABLE!U1185</f>
        <v>0</v>
      </c>
      <c r="G1191" s="177" t="str">
        <f>TEXT(TABLE!R1185,"0000-00-00")</f>
        <v>0000-00-00</v>
      </c>
      <c r="H1191" s="59">
        <f>+TABLE!J1185</f>
        <v>0</v>
      </c>
      <c r="I1191" s="59">
        <f>+TABLE!K1185</f>
        <v>0</v>
      </c>
      <c r="J1191" s="59">
        <f>+TABLE!M1185</f>
        <v>0</v>
      </c>
      <c r="K1191" s="156">
        <f>+TABLE!P1185</f>
        <v>0</v>
      </c>
      <c r="L1191" s="156">
        <f>+TABLE!Q1185</f>
        <v>0</v>
      </c>
      <c r="M1191" s="138" t="str">
        <f>IFERROR(IF(MATCH($C1191,'1. 개요'!$C$68:$C$78,0)&gt;0,"O"),"X")</f>
        <v>X</v>
      </c>
      <c r="N1191" s="8" t="str">
        <f t="shared" si="168"/>
        <v>X</v>
      </c>
      <c r="O1191" s="2" t="str" cm="1">
        <f t="array" ref="O1191">IF($O$7="N/A",$N1191,INDEX($P1191:$S1191,$O$2))</f>
        <v>X</v>
      </c>
      <c r="P1191" s="38"/>
      <c r="Q1191" s="1" t="str">
        <f t="shared" si="169"/>
        <v>O</v>
      </c>
      <c r="R1191" s="38"/>
      <c r="S1191" s="38"/>
      <c r="T1191" s="8" t="str">
        <f t="shared" si="167"/>
        <v>O</v>
      </c>
      <c r="U1191" s="8" t="e">
        <f t="shared" si="170"/>
        <v>#VALUE!</v>
      </c>
      <c r="V1191" s="8" t="e">
        <f t="shared" si="171"/>
        <v>#VALUE!</v>
      </c>
      <c r="X1191" s="4" t="str">
        <f t="shared" si="173"/>
        <v/>
      </c>
      <c r="Y1191" s="4" t="str">
        <f t="shared" si="174"/>
        <v/>
      </c>
      <c r="Z1191" s="4" t="str">
        <f t="shared" si="174"/>
        <v/>
      </c>
      <c r="AA1191" s="4" t="str">
        <f t="shared" si="174"/>
        <v/>
      </c>
      <c r="AB1191" s="4" t="str">
        <f t="shared" si="174"/>
        <v/>
      </c>
      <c r="AC1191" s="4" t="str">
        <f t="shared" si="174"/>
        <v/>
      </c>
      <c r="AD1191" s="4" t="str">
        <f t="shared" si="174"/>
        <v/>
      </c>
      <c r="AE1191" s="4" t="str">
        <f t="shared" si="174"/>
        <v/>
      </c>
      <c r="AF1191" s="4" t="str">
        <f t="shared" si="174"/>
        <v/>
      </c>
      <c r="AG1191" s="4" t="str">
        <f t="shared" si="174"/>
        <v/>
      </c>
    </row>
    <row r="1192" spans="1:33">
      <c r="A1192" s="6">
        <f t="shared" si="172"/>
        <v>1185</v>
      </c>
      <c r="B1192" s="36">
        <f>TABLE!E1186</f>
        <v>0</v>
      </c>
      <c r="C1192" s="36">
        <f>TABLE!F1186</f>
        <v>0</v>
      </c>
      <c r="D1192" s="155">
        <f>TABLE!S1186</f>
        <v>0</v>
      </c>
      <c r="E1192" s="176" t="e">
        <f>INDEX(기업의이해[description],MATCH(B1192,기업의이해[name],0))</f>
        <v>#N/A</v>
      </c>
      <c r="F1192" s="179">
        <f>+TABLE!U1186</f>
        <v>0</v>
      </c>
      <c r="G1192" s="177" t="str">
        <f>TEXT(TABLE!R1186,"0000-00-00")</f>
        <v>0000-00-00</v>
      </c>
      <c r="H1192" s="59">
        <f>+TABLE!J1186</f>
        <v>0</v>
      </c>
      <c r="I1192" s="59">
        <f>+TABLE!K1186</f>
        <v>0</v>
      </c>
      <c r="J1192" s="59">
        <f>+TABLE!M1186</f>
        <v>0</v>
      </c>
      <c r="K1192" s="156">
        <f>+TABLE!P1186</f>
        <v>0</v>
      </c>
      <c r="L1192" s="156">
        <f>+TABLE!Q1186</f>
        <v>0</v>
      </c>
      <c r="M1192" s="138" t="str">
        <f>IFERROR(IF(MATCH($C1192,'1. 개요'!$C$68:$C$78,0)&gt;0,"O"),"X")</f>
        <v>X</v>
      </c>
      <c r="N1192" s="8" t="str">
        <f t="shared" si="168"/>
        <v>X</v>
      </c>
      <c r="O1192" s="2" t="str" cm="1">
        <f t="array" ref="O1192">IF($O$7="N/A",$N1192,INDEX($P1192:$S1192,$O$2))</f>
        <v>X</v>
      </c>
      <c r="P1192" s="38"/>
      <c r="Q1192" s="1" t="str">
        <f t="shared" si="169"/>
        <v>O</v>
      </c>
      <c r="R1192" s="38"/>
      <c r="S1192" s="38"/>
      <c r="T1192" s="8" t="str">
        <f t="shared" si="167"/>
        <v>O</v>
      </c>
      <c r="U1192" s="8" t="e">
        <f t="shared" si="170"/>
        <v>#VALUE!</v>
      </c>
      <c r="V1192" s="8" t="e">
        <f t="shared" si="171"/>
        <v>#VALUE!</v>
      </c>
      <c r="X1192" s="4" t="str">
        <f t="shared" si="173"/>
        <v/>
      </c>
      <c r="Y1192" s="4" t="str">
        <f t="shared" si="174"/>
        <v/>
      </c>
      <c r="Z1192" s="4" t="str">
        <f t="shared" si="174"/>
        <v/>
      </c>
      <c r="AA1192" s="4" t="str">
        <f t="shared" si="174"/>
        <v/>
      </c>
      <c r="AB1192" s="4" t="str">
        <f t="shared" si="174"/>
        <v/>
      </c>
      <c r="AC1192" s="4" t="str">
        <f t="shared" si="174"/>
        <v/>
      </c>
      <c r="AD1192" s="4" t="str">
        <f t="shared" si="174"/>
        <v/>
      </c>
      <c r="AE1192" s="4" t="str">
        <f t="shared" si="174"/>
        <v/>
      </c>
      <c r="AF1192" s="4" t="str">
        <f t="shared" si="174"/>
        <v/>
      </c>
      <c r="AG1192" s="4" t="str">
        <f t="shared" si="174"/>
        <v/>
      </c>
    </row>
    <row r="1193" spans="1:33">
      <c r="A1193" s="137">
        <f t="shared" si="172"/>
        <v>1186</v>
      </c>
      <c r="B1193" s="36">
        <f>TABLE!E1187</f>
        <v>0</v>
      </c>
      <c r="C1193" s="36">
        <f>TABLE!F1187</f>
        <v>0</v>
      </c>
      <c r="D1193" s="155">
        <f>TABLE!S1187</f>
        <v>0</v>
      </c>
      <c r="E1193" s="176" t="e">
        <f>INDEX(기업의이해[description],MATCH(B1193,기업의이해[name],0))</f>
        <v>#N/A</v>
      </c>
      <c r="F1193" s="179">
        <f>+TABLE!U1187</f>
        <v>0</v>
      </c>
      <c r="G1193" s="177" t="str">
        <f>TEXT(TABLE!R1187,"0000-00-00")</f>
        <v>0000-00-00</v>
      </c>
      <c r="H1193" s="59">
        <f>+TABLE!J1187</f>
        <v>0</v>
      </c>
      <c r="I1193" s="59">
        <f>+TABLE!K1187</f>
        <v>0</v>
      </c>
      <c r="J1193" s="59">
        <f>+TABLE!M1187</f>
        <v>0</v>
      </c>
      <c r="K1193" s="156">
        <f>+TABLE!P1187</f>
        <v>0</v>
      </c>
      <c r="L1193" s="156">
        <f>+TABLE!Q1187</f>
        <v>0</v>
      </c>
      <c r="M1193" s="138" t="str">
        <f>IFERROR(IF(MATCH($C1193,'1. 개요'!$C$68:$C$78,0)&gt;0,"O"),"X")</f>
        <v>X</v>
      </c>
      <c r="N1193" s="8" t="str">
        <f t="shared" si="168"/>
        <v>X</v>
      </c>
      <c r="O1193" s="2" t="str" cm="1">
        <f t="array" ref="O1193">IF($O$7="N/A",$N1193,INDEX($P1193:$S1193,$O$2))</f>
        <v>X</v>
      </c>
      <c r="P1193" s="38"/>
      <c r="Q1193" s="1" t="str">
        <f t="shared" si="169"/>
        <v>O</v>
      </c>
      <c r="R1193" s="38"/>
      <c r="S1193" s="38"/>
      <c r="T1193" s="8" t="str">
        <f t="shared" si="167"/>
        <v>O</v>
      </c>
      <c r="U1193" s="8" t="e">
        <f t="shared" si="170"/>
        <v>#VALUE!</v>
      </c>
      <c r="V1193" s="8" t="e">
        <f t="shared" si="171"/>
        <v>#VALUE!</v>
      </c>
      <c r="X1193" s="4" t="str">
        <f t="shared" si="173"/>
        <v/>
      </c>
      <c r="Y1193" s="4" t="str">
        <f t="shared" si="174"/>
        <v/>
      </c>
      <c r="Z1193" s="4" t="str">
        <f t="shared" si="174"/>
        <v/>
      </c>
      <c r="AA1193" s="4" t="str">
        <f t="shared" si="174"/>
        <v/>
      </c>
      <c r="AB1193" s="4" t="str">
        <f t="shared" si="174"/>
        <v/>
      </c>
      <c r="AC1193" s="4" t="str">
        <f t="shared" si="174"/>
        <v/>
      </c>
      <c r="AD1193" s="4" t="str">
        <f t="shared" si="174"/>
        <v/>
      </c>
      <c r="AE1193" s="4" t="str">
        <f t="shared" si="174"/>
        <v/>
      </c>
      <c r="AF1193" s="4" t="str">
        <f t="shared" si="174"/>
        <v/>
      </c>
      <c r="AG1193" s="4" t="str">
        <f t="shared" si="174"/>
        <v/>
      </c>
    </row>
    <row r="1194" spans="1:33">
      <c r="A1194" s="6">
        <f t="shared" si="172"/>
        <v>1187</v>
      </c>
      <c r="B1194" s="36">
        <f>TABLE!E1188</f>
        <v>0</v>
      </c>
      <c r="C1194" s="36">
        <f>TABLE!F1188</f>
        <v>0</v>
      </c>
      <c r="D1194" s="155">
        <f>TABLE!S1188</f>
        <v>0</v>
      </c>
      <c r="E1194" s="176" t="e">
        <f>INDEX(기업의이해[description],MATCH(B1194,기업의이해[name],0))</f>
        <v>#N/A</v>
      </c>
      <c r="F1194" s="179">
        <f>+TABLE!U1188</f>
        <v>0</v>
      </c>
      <c r="G1194" s="177" t="str">
        <f>TEXT(TABLE!R1188,"0000-00-00")</f>
        <v>0000-00-00</v>
      </c>
      <c r="H1194" s="59">
        <f>+TABLE!J1188</f>
        <v>0</v>
      </c>
      <c r="I1194" s="59">
        <f>+TABLE!K1188</f>
        <v>0</v>
      </c>
      <c r="J1194" s="59">
        <f>+TABLE!M1188</f>
        <v>0</v>
      </c>
      <c r="K1194" s="156">
        <f>+TABLE!P1188</f>
        <v>0</v>
      </c>
      <c r="L1194" s="156">
        <f>+TABLE!Q1188</f>
        <v>0</v>
      </c>
      <c r="M1194" s="138" t="str">
        <f>IFERROR(IF(MATCH($C1194,'1. 개요'!$C$68:$C$78,0)&gt;0,"O"),"X")</f>
        <v>X</v>
      </c>
      <c r="N1194" s="8" t="str">
        <f t="shared" si="168"/>
        <v>X</v>
      </c>
      <c r="O1194" s="2" t="str" cm="1">
        <f t="array" ref="O1194">IF($O$7="N/A",$N1194,INDEX($P1194:$S1194,$O$2))</f>
        <v>X</v>
      </c>
      <c r="P1194" s="38"/>
      <c r="Q1194" s="1" t="str">
        <f t="shared" si="169"/>
        <v>O</v>
      </c>
      <c r="R1194" s="38"/>
      <c r="S1194" s="38"/>
      <c r="T1194" s="8" t="str">
        <f t="shared" si="167"/>
        <v>O</v>
      </c>
      <c r="U1194" s="8" t="e">
        <f t="shared" si="170"/>
        <v>#VALUE!</v>
      </c>
      <c r="V1194" s="8" t="e">
        <f t="shared" si="171"/>
        <v>#VALUE!</v>
      </c>
      <c r="X1194" s="4" t="str">
        <f t="shared" si="173"/>
        <v/>
      </c>
      <c r="Y1194" s="4" t="str">
        <f t="shared" si="174"/>
        <v/>
      </c>
      <c r="Z1194" s="4" t="str">
        <f t="shared" si="174"/>
        <v/>
      </c>
      <c r="AA1194" s="4" t="str">
        <f t="shared" si="174"/>
        <v/>
      </c>
      <c r="AB1194" s="4" t="str">
        <f t="shared" si="174"/>
        <v/>
      </c>
      <c r="AC1194" s="4" t="str">
        <f t="shared" si="174"/>
        <v/>
      </c>
      <c r="AD1194" s="4" t="str">
        <f t="shared" si="174"/>
        <v/>
      </c>
      <c r="AE1194" s="4" t="str">
        <f t="shared" si="174"/>
        <v/>
      </c>
      <c r="AF1194" s="4" t="str">
        <f t="shared" si="174"/>
        <v/>
      </c>
      <c r="AG1194" s="4" t="str">
        <f t="shared" si="174"/>
        <v/>
      </c>
    </row>
    <row r="1195" spans="1:33">
      <c r="A1195" s="6">
        <f t="shared" si="172"/>
        <v>1188</v>
      </c>
      <c r="B1195" s="36">
        <f>TABLE!E1189</f>
        <v>0</v>
      </c>
      <c r="C1195" s="36">
        <f>TABLE!F1189</f>
        <v>0</v>
      </c>
      <c r="D1195" s="155">
        <f>TABLE!S1189</f>
        <v>0</v>
      </c>
      <c r="E1195" s="176" t="e">
        <f>INDEX(기업의이해[description],MATCH(B1195,기업의이해[name],0))</f>
        <v>#N/A</v>
      </c>
      <c r="F1195" s="179">
        <f>+TABLE!U1189</f>
        <v>0</v>
      </c>
      <c r="G1195" s="177" t="str">
        <f>TEXT(TABLE!R1189,"0000-00-00")</f>
        <v>0000-00-00</v>
      </c>
      <c r="H1195" s="59">
        <f>+TABLE!J1189</f>
        <v>0</v>
      </c>
      <c r="I1195" s="59">
        <f>+TABLE!K1189</f>
        <v>0</v>
      </c>
      <c r="J1195" s="59">
        <f>+TABLE!M1189</f>
        <v>0</v>
      </c>
      <c r="K1195" s="156">
        <f>+TABLE!P1189</f>
        <v>0</v>
      </c>
      <c r="L1195" s="156">
        <f>+TABLE!Q1189</f>
        <v>0</v>
      </c>
      <c r="M1195" s="138" t="str">
        <f>IFERROR(IF(MATCH($C1195,'1. 개요'!$C$68:$C$78,0)&gt;0,"O"),"X")</f>
        <v>X</v>
      </c>
      <c r="N1195" s="8" t="str">
        <f t="shared" si="168"/>
        <v>X</v>
      </c>
      <c r="O1195" s="2" t="str" cm="1">
        <f t="array" ref="O1195">IF($O$7="N/A",$N1195,INDEX($P1195:$S1195,$O$2))</f>
        <v>X</v>
      </c>
      <c r="P1195" s="38"/>
      <c r="Q1195" s="1" t="str">
        <f t="shared" si="169"/>
        <v>O</v>
      </c>
      <c r="R1195" s="38"/>
      <c r="S1195" s="38"/>
      <c r="T1195" s="8" t="str">
        <f t="shared" si="167"/>
        <v>O</v>
      </c>
      <c r="U1195" s="8" t="e">
        <f t="shared" si="170"/>
        <v>#VALUE!</v>
      </c>
      <c r="V1195" s="8" t="e">
        <f t="shared" si="171"/>
        <v>#VALUE!</v>
      </c>
      <c r="X1195" s="4" t="str">
        <f t="shared" si="173"/>
        <v/>
      </c>
      <c r="Y1195" s="4" t="str">
        <f t="shared" si="174"/>
        <v/>
      </c>
      <c r="Z1195" s="4" t="str">
        <f t="shared" si="174"/>
        <v/>
      </c>
      <c r="AA1195" s="4" t="str">
        <f t="shared" si="174"/>
        <v/>
      </c>
      <c r="AB1195" s="4" t="str">
        <f t="shared" si="174"/>
        <v/>
      </c>
      <c r="AC1195" s="4" t="str">
        <f t="shared" si="174"/>
        <v/>
      </c>
      <c r="AD1195" s="4" t="str">
        <f t="shared" si="174"/>
        <v/>
      </c>
      <c r="AE1195" s="4" t="str">
        <f t="shared" si="174"/>
        <v/>
      </c>
      <c r="AF1195" s="4" t="str">
        <f t="shared" si="174"/>
        <v/>
      </c>
      <c r="AG1195" s="4" t="str">
        <f t="shared" si="174"/>
        <v/>
      </c>
    </row>
    <row r="1196" spans="1:33">
      <c r="A1196" s="137">
        <f t="shared" si="172"/>
        <v>1189</v>
      </c>
      <c r="B1196" s="36">
        <f>TABLE!E1190</f>
        <v>0</v>
      </c>
      <c r="C1196" s="36">
        <f>TABLE!F1190</f>
        <v>0</v>
      </c>
      <c r="D1196" s="155">
        <f>TABLE!S1190</f>
        <v>0</v>
      </c>
      <c r="E1196" s="176" t="e">
        <f>INDEX(기업의이해[description],MATCH(B1196,기업의이해[name],0))</f>
        <v>#N/A</v>
      </c>
      <c r="F1196" s="179">
        <f>+TABLE!U1190</f>
        <v>0</v>
      </c>
      <c r="G1196" s="177" t="str">
        <f>TEXT(TABLE!R1190,"0000-00-00")</f>
        <v>0000-00-00</v>
      </c>
      <c r="H1196" s="59">
        <f>+TABLE!J1190</f>
        <v>0</v>
      </c>
      <c r="I1196" s="59">
        <f>+TABLE!K1190</f>
        <v>0</v>
      </c>
      <c r="J1196" s="59">
        <f>+TABLE!M1190</f>
        <v>0</v>
      </c>
      <c r="K1196" s="156">
        <f>+TABLE!P1190</f>
        <v>0</v>
      </c>
      <c r="L1196" s="156">
        <f>+TABLE!Q1190</f>
        <v>0</v>
      </c>
      <c r="M1196" s="138" t="str">
        <f>IFERROR(IF(MATCH($C1196,'1. 개요'!$C$68:$C$78,0)&gt;0,"O"),"X")</f>
        <v>X</v>
      </c>
      <c r="N1196" s="8" t="str">
        <f t="shared" si="168"/>
        <v>X</v>
      </c>
      <c r="O1196" s="2" t="str" cm="1">
        <f t="array" ref="O1196">IF($O$7="N/A",$N1196,INDEX($P1196:$S1196,$O$2))</f>
        <v>X</v>
      </c>
      <c r="P1196" s="38"/>
      <c r="Q1196" s="1" t="str">
        <f t="shared" si="169"/>
        <v>O</v>
      </c>
      <c r="R1196" s="38"/>
      <c r="S1196" s="38"/>
      <c r="T1196" s="8" t="str">
        <f t="shared" si="167"/>
        <v>O</v>
      </c>
      <c r="U1196" s="8" t="e">
        <f t="shared" si="170"/>
        <v>#VALUE!</v>
      </c>
      <c r="V1196" s="8" t="e">
        <f t="shared" si="171"/>
        <v>#VALUE!</v>
      </c>
      <c r="X1196" s="4" t="str">
        <f t="shared" si="173"/>
        <v/>
      </c>
      <c r="Y1196" s="4" t="str">
        <f t="shared" si="174"/>
        <v/>
      </c>
      <c r="Z1196" s="4" t="str">
        <f t="shared" si="174"/>
        <v/>
      </c>
      <c r="AA1196" s="4" t="str">
        <f t="shared" si="174"/>
        <v/>
      </c>
      <c r="AB1196" s="4" t="str">
        <f t="shared" si="174"/>
        <v/>
      </c>
      <c r="AC1196" s="4" t="str">
        <f t="shared" si="174"/>
        <v/>
      </c>
      <c r="AD1196" s="4" t="str">
        <f t="shared" si="174"/>
        <v/>
      </c>
      <c r="AE1196" s="4" t="str">
        <f t="shared" si="174"/>
        <v/>
      </c>
      <c r="AF1196" s="4" t="str">
        <f t="shared" si="174"/>
        <v/>
      </c>
      <c r="AG1196" s="4" t="str">
        <f t="shared" si="174"/>
        <v/>
      </c>
    </row>
    <row r="1197" spans="1:33">
      <c r="A1197" s="6">
        <f t="shared" si="172"/>
        <v>1190</v>
      </c>
      <c r="B1197" s="36">
        <f>TABLE!E1191</f>
        <v>0</v>
      </c>
      <c r="C1197" s="36">
        <f>TABLE!F1191</f>
        <v>0</v>
      </c>
      <c r="D1197" s="155">
        <f>TABLE!S1191</f>
        <v>0</v>
      </c>
      <c r="E1197" s="176" t="e">
        <f>INDEX(기업의이해[description],MATCH(B1197,기업의이해[name],0))</f>
        <v>#N/A</v>
      </c>
      <c r="F1197" s="179">
        <f>+TABLE!U1191</f>
        <v>0</v>
      </c>
      <c r="G1197" s="177" t="str">
        <f>TEXT(TABLE!R1191,"0000-00-00")</f>
        <v>0000-00-00</v>
      </c>
      <c r="H1197" s="59">
        <f>+TABLE!J1191</f>
        <v>0</v>
      </c>
      <c r="I1197" s="59">
        <f>+TABLE!K1191</f>
        <v>0</v>
      </c>
      <c r="J1197" s="59">
        <f>+TABLE!M1191</f>
        <v>0</v>
      </c>
      <c r="K1197" s="156">
        <f>+TABLE!P1191</f>
        <v>0</v>
      </c>
      <c r="L1197" s="156">
        <f>+TABLE!Q1191</f>
        <v>0</v>
      </c>
      <c r="M1197" s="138" t="str">
        <f>IFERROR(IF(MATCH($C1197,'1. 개요'!$C$68:$C$78,0)&gt;0,"O"),"X")</f>
        <v>X</v>
      </c>
      <c r="N1197" s="8" t="str">
        <f t="shared" si="168"/>
        <v>X</v>
      </c>
      <c r="O1197" s="2" t="str" cm="1">
        <f t="array" ref="O1197">IF($O$7="N/A",$N1197,INDEX($P1197:$S1197,$O$2))</f>
        <v>X</v>
      </c>
      <c r="P1197" s="38"/>
      <c r="Q1197" s="1" t="str">
        <f t="shared" si="169"/>
        <v>O</v>
      </c>
      <c r="R1197" s="38"/>
      <c r="S1197" s="38"/>
      <c r="T1197" s="8" t="str">
        <f t="shared" si="167"/>
        <v>O</v>
      </c>
      <c r="U1197" s="8" t="e">
        <f t="shared" si="170"/>
        <v>#VALUE!</v>
      </c>
      <c r="V1197" s="8" t="e">
        <f t="shared" si="171"/>
        <v>#VALUE!</v>
      </c>
      <c r="X1197" s="4" t="str">
        <f t="shared" si="173"/>
        <v/>
      </c>
      <c r="Y1197" s="4" t="str">
        <f t="shared" si="174"/>
        <v/>
      </c>
      <c r="Z1197" s="4" t="str">
        <f t="shared" si="174"/>
        <v/>
      </c>
      <c r="AA1197" s="4" t="str">
        <f t="shared" si="174"/>
        <v/>
      </c>
      <c r="AB1197" s="4" t="str">
        <f t="shared" si="174"/>
        <v/>
      </c>
      <c r="AC1197" s="4" t="str">
        <f t="shared" si="174"/>
        <v/>
      </c>
      <c r="AD1197" s="4" t="str">
        <f t="shared" si="174"/>
        <v/>
      </c>
      <c r="AE1197" s="4" t="str">
        <f t="shared" si="174"/>
        <v/>
      </c>
      <c r="AF1197" s="4" t="str">
        <f t="shared" si="174"/>
        <v/>
      </c>
      <c r="AG1197" s="4" t="str">
        <f t="shared" si="174"/>
        <v/>
      </c>
    </row>
    <row r="1198" spans="1:33">
      <c r="A1198" s="6">
        <f t="shared" si="172"/>
        <v>1191</v>
      </c>
      <c r="B1198" s="36">
        <f>TABLE!E1192</f>
        <v>0</v>
      </c>
      <c r="C1198" s="36">
        <f>TABLE!F1192</f>
        <v>0</v>
      </c>
      <c r="D1198" s="155">
        <f>TABLE!S1192</f>
        <v>0</v>
      </c>
      <c r="E1198" s="176" t="e">
        <f>INDEX(기업의이해[description],MATCH(B1198,기업의이해[name],0))</f>
        <v>#N/A</v>
      </c>
      <c r="F1198" s="179">
        <f>+TABLE!U1192</f>
        <v>0</v>
      </c>
      <c r="G1198" s="177" t="str">
        <f>TEXT(TABLE!R1192,"0000-00-00")</f>
        <v>0000-00-00</v>
      </c>
      <c r="H1198" s="59">
        <f>+TABLE!J1192</f>
        <v>0</v>
      </c>
      <c r="I1198" s="59">
        <f>+TABLE!K1192</f>
        <v>0</v>
      </c>
      <c r="J1198" s="59">
        <f>+TABLE!M1192</f>
        <v>0</v>
      </c>
      <c r="K1198" s="156">
        <f>+TABLE!P1192</f>
        <v>0</v>
      </c>
      <c r="L1198" s="156">
        <f>+TABLE!Q1192</f>
        <v>0</v>
      </c>
      <c r="M1198" s="138" t="str">
        <f>IFERROR(IF(MATCH($C1198,'1. 개요'!$C$68:$C$78,0)&gt;0,"O"),"X")</f>
        <v>X</v>
      </c>
      <c r="N1198" s="8" t="str">
        <f t="shared" si="168"/>
        <v>X</v>
      </c>
      <c r="O1198" s="2" t="str" cm="1">
        <f t="array" ref="O1198">IF($O$7="N/A",$N1198,INDEX($P1198:$S1198,$O$2))</f>
        <v>X</v>
      </c>
      <c r="P1198" s="38"/>
      <c r="Q1198" s="1" t="str">
        <f t="shared" si="169"/>
        <v>O</v>
      </c>
      <c r="R1198" s="38"/>
      <c r="S1198" s="38"/>
      <c r="T1198" s="8" t="str">
        <f t="shared" si="167"/>
        <v>O</v>
      </c>
      <c r="U1198" s="8" t="e">
        <f t="shared" si="170"/>
        <v>#VALUE!</v>
      </c>
      <c r="V1198" s="8" t="e">
        <f t="shared" si="171"/>
        <v>#VALUE!</v>
      </c>
      <c r="X1198" s="4" t="str">
        <f t="shared" si="173"/>
        <v/>
      </c>
      <c r="Y1198" s="4" t="str">
        <f t="shared" si="174"/>
        <v/>
      </c>
      <c r="Z1198" s="4" t="str">
        <f t="shared" si="174"/>
        <v/>
      </c>
      <c r="AA1198" s="4" t="str">
        <f t="shared" si="174"/>
        <v/>
      </c>
      <c r="AB1198" s="4" t="str">
        <f t="shared" si="174"/>
        <v/>
      </c>
      <c r="AC1198" s="4" t="str">
        <f t="shared" si="174"/>
        <v/>
      </c>
      <c r="AD1198" s="4" t="str">
        <f t="shared" si="174"/>
        <v/>
      </c>
      <c r="AE1198" s="4" t="str">
        <f t="shared" si="174"/>
        <v/>
      </c>
      <c r="AF1198" s="4" t="str">
        <f t="shared" si="174"/>
        <v/>
      </c>
      <c r="AG1198" s="4" t="str">
        <f t="shared" si="174"/>
        <v/>
      </c>
    </row>
    <row r="1199" spans="1:33">
      <c r="A1199" s="6">
        <f t="shared" si="172"/>
        <v>1192</v>
      </c>
      <c r="B1199" s="36">
        <f>TABLE!E1193</f>
        <v>0</v>
      </c>
      <c r="C1199" s="36">
        <f>TABLE!F1193</f>
        <v>0</v>
      </c>
      <c r="D1199" s="155">
        <f>TABLE!S1193</f>
        <v>0</v>
      </c>
      <c r="E1199" s="176" t="e">
        <f>INDEX(기업의이해[description],MATCH(B1199,기업의이해[name],0))</f>
        <v>#N/A</v>
      </c>
      <c r="F1199" s="179">
        <f>+TABLE!U1193</f>
        <v>0</v>
      </c>
      <c r="G1199" s="177" t="str">
        <f>TEXT(TABLE!R1193,"0000-00-00")</f>
        <v>0000-00-00</v>
      </c>
      <c r="H1199" s="59">
        <f>+TABLE!J1193</f>
        <v>0</v>
      </c>
      <c r="I1199" s="59">
        <f>+TABLE!K1193</f>
        <v>0</v>
      </c>
      <c r="J1199" s="59">
        <f>+TABLE!M1193</f>
        <v>0</v>
      </c>
      <c r="K1199" s="156">
        <f>+TABLE!P1193</f>
        <v>0</v>
      </c>
      <c r="L1199" s="156">
        <f>+TABLE!Q1193</f>
        <v>0</v>
      </c>
      <c r="M1199" s="138" t="str">
        <f>IFERROR(IF(MATCH($C1199,'1. 개요'!$C$68:$C$78,0)&gt;0,"O"),"X")</f>
        <v>X</v>
      </c>
      <c r="N1199" s="8" t="str">
        <f t="shared" si="168"/>
        <v>X</v>
      </c>
      <c r="O1199" s="2" t="str" cm="1">
        <f t="array" ref="O1199">IF($O$7="N/A",$N1199,INDEX($P1199:$S1199,$O$2))</f>
        <v>X</v>
      </c>
      <c r="P1199" s="38"/>
      <c r="Q1199" s="1" t="str">
        <f t="shared" si="169"/>
        <v>O</v>
      </c>
      <c r="R1199" s="38"/>
      <c r="S1199" s="38"/>
      <c r="T1199" s="8" t="str">
        <f t="shared" si="167"/>
        <v>O</v>
      </c>
      <c r="U1199" s="8" t="e">
        <f t="shared" si="170"/>
        <v>#VALUE!</v>
      </c>
      <c r="V1199" s="8" t="e">
        <f t="shared" si="171"/>
        <v>#VALUE!</v>
      </c>
      <c r="X1199" s="4" t="str">
        <f t="shared" si="173"/>
        <v/>
      </c>
      <c r="Y1199" s="4" t="str">
        <f t="shared" si="174"/>
        <v/>
      </c>
      <c r="Z1199" s="4" t="str">
        <f t="shared" si="174"/>
        <v/>
      </c>
      <c r="AA1199" s="4" t="str">
        <f t="shared" si="174"/>
        <v/>
      </c>
      <c r="AB1199" s="4" t="str">
        <f t="shared" si="174"/>
        <v/>
      </c>
      <c r="AC1199" s="4" t="str">
        <f t="shared" si="174"/>
        <v/>
      </c>
      <c r="AD1199" s="4" t="str">
        <f t="shared" si="174"/>
        <v/>
      </c>
      <c r="AE1199" s="4" t="str">
        <f t="shared" si="174"/>
        <v/>
      </c>
      <c r="AF1199" s="4" t="str">
        <f t="shared" si="174"/>
        <v/>
      </c>
      <c r="AG1199" s="4" t="str">
        <f t="shared" si="174"/>
        <v/>
      </c>
    </row>
    <row r="1200" spans="1:33">
      <c r="A1200" s="6">
        <f t="shared" si="172"/>
        <v>1193</v>
      </c>
      <c r="B1200" s="36">
        <f>TABLE!E1194</f>
        <v>0</v>
      </c>
      <c r="C1200" s="36">
        <f>TABLE!F1194</f>
        <v>0</v>
      </c>
      <c r="D1200" s="155">
        <f>TABLE!S1194</f>
        <v>0</v>
      </c>
      <c r="E1200" s="176" t="e">
        <f>INDEX(기업의이해[description],MATCH(B1200,기업의이해[name],0))</f>
        <v>#N/A</v>
      </c>
      <c r="F1200" s="179">
        <f>+TABLE!U1194</f>
        <v>0</v>
      </c>
      <c r="G1200" s="177" t="str">
        <f>TEXT(TABLE!R1194,"0000-00-00")</f>
        <v>0000-00-00</v>
      </c>
      <c r="H1200" s="59">
        <f>+TABLE!J1194</f>
        <v>0</v>
      </c>
      <c r="I1200" s="59">
        <f>+TABLE!K1194</f>
        <v>0</v>
      </c>
      <c r="J1200" s="59">
        <f>+TABLE!M1194</f>
        <v>0</v>
      </c>
      <c r="K1200" s="156">
        <f>+TABLE!P1194</f>
        <v>0</v>
      </c>
      <c r="L1200" s="156">
        <f>+TABLE!Q1194</f>
        <v>0</v>
      </c>
      <c r="M1200" s="138" t="str">
        <f>IFERROR(IF(MATCH($C1200,'1. 개요'!$C$68:$C$78,0)&gt;0,"O"),"X")</f>
        <v>X</v>
      </c>
      <c r="N1200" s="8" t="str">
        <f t="shared" si="168"/>
        <v>X</v>
      </c>
      <c r="O1200" s="2" t="str" cm="1">
        <f t="array" ref="O1200">IF($O$7="N/A",$N1200,INDEX($P1200:$S1200,$O$2))</f>
        <v>X</v>
      </c>
      <c r="P1200" s="38"/>
      <c r="Q1200" s="1" t="str">
        <f t="shared" si="169"/>
        <v>O</v>
      </c>
      <c r="R1200" s="38"/>
      <c r="S1200" s="38"/>
      <c r="T1200" s="8" t="str">
        <f t="shared" si="167"/>
        <v>O</v>
      </c>
      <c r="U1200" s="8" t="e">
        <f t="shared" si="170"/>
        <v>#VALUE!</v>
      </c>
      <c r="V1200" s="8" t="e">
        <f t="shared" si="171"/>
        <v>#VALUE!</v>
      </c>
      <c r="X1200" s="4" t="str">
        <f t="shared" si="173"/>
        <v/>
      </c>
      <c r="Y1200" s="4" t="str">
        <f t="shared" si="174"/>
        <v/>
      </c>
      <c r="Z1200" s="4" t="str">
        <f t="shared" si="174"/>
        <v/>
      </c>
      <c r="AA1200" s="4" t="str">
        <f t="shared" si="174"/>
        <v/>
      </c>
      <c r="AB1200" s="4" t="str">
        <f t="shared" si="174"/>
        <v/>
      </c>
      <c r="AC1200" s="4" t="str">
        <f t="shared" si="174"/>
        <v/>
      </c>
      <c r="AD1200" s="4" t="str">
        <f t="shared" si="174"/>
        <v/>
      </c>
      <c r="AE1200" s="4" t="str">
        <f t="shared" si="174"/>
        <v/>
      </c>
      <c r="AF1200" s="4" t="str">
        <f t="shared" si="174"/>
        <v/>
      </c>
      <c r="AG1200" s="4" t="str">
        <f t="shared" si="174"/>
        <v/>
      </c>
    </row>
    <row r="1201" spans="1:33">
      <c r="A1201" s="6">
        <f t="shared" si="172"/>
        <v>1194</v>
      </c>
      <c r="B1201" s="36">
        <f>TABLE!E1195</f>
        <v>0</v>
      </c>
      <c r="C1201" s="36">
        <f>TABLE!F1195</f>
        <v>0</v>
      </c>
      <c r="D1201" s="155">
        <f>TABLE!S1195</f>
        <v>0</v>
      </c>
      <c r="E1201" s="176" t="e">
        <f>INDEX(기업의이해[description],MATCH(B1201,기업의이해[name],0))</f>
        <v>#N/A</v>
      </c>
      <c r="F1201" s="179">
        <f>+TABLE!U1195</f>
        <v>0</v>
      </c>
      <c r="G1201" s="177" t="str">
        <f>TEXT(TABLE!R1195,"0000-00-00")</f>
        <v>0000-00-00</v>
      </c>
      <c r="H1201" s="59">
        <f>+TABLE!J1195</f>
        <v>0</v>
      </c>
      <c r="I1201" s="59">
        <f>+TABLE!K1195</f>
        <v>0</v>
      </c>
      <c r="J1201" s="59">
        <f>+TABLE!M1195</f>
        <v>0</v>
      </c>
      <c r="K1201" s="156">
        <f>+TABLE!P1195</f>
        <v>0</v>
      </c>
      <c r="L1201" s="156">
        <f>+TABLE!Q1195</f>
        <v>0</v>
      </c>
      <c r="M1201" s="138" t="str">
        <f>IFERROR(IF(MATCH($C1201,'1. 개요'!$C$68:$C$78,0)&gt;0,"O"),"X")</f>
        <v>X</v>
      </c>
      <c r="N1201" s="8" t="str">
        <f t="shared" si="168"/>
        <v>X</v>
      </c>
      <c r="O1201" s="2" t="str" cm="1">
        <f t="array" ref="O1201">IF($O$7="N/A",$N1201,INDEX($P1201:$S1201,$O$2))</f>
        <v>X</v>
      </c>
      <c r="P1201" s="38"/>
      <c r="Q1201" s="1" t="str">
        <f t="shared" si="169"/>
        <v>O</v>
      </c>
      <c r="R1201" s="38"/>
      <c r="S1201" s="38"/>
      <c r="T1201" s="8" t="str">
        <f t="shared" si="167"/>
        <v>O</v>
      </c>
      <c r="U1201" s="8" t="e">
        <f t="shared" si="170"/>
        <v>#VALUE!</v>
      </c>
      <c r="V1201" s="8" t="e">
        <f t="shared" si="171"/>
        <v>#VALUE!</v>
      </c>
      <c r="X1201" s="4" t="str">
        <f t="shared" si="173"/>
        <v/>
      </c>
      <c r="Y1201" s="4" t="str">
        <f t="shared" si="174"/>
        <v/>
      </c>
      <c r="Z1201" s="4" t="str">
        <f t="shared" si="174"/>
        <v/>
      </c>
      <c r="AA1201" s="4" t="str">
        <f t="shared" si="174"/>
        <v/>
      </c>
      <c r="AB1201" s="4" t="str">
        <f t="shared" si="174"/>
        <v/>
      </c>
      <c r="AC1201" s="4" t="str">
        <f t="shared" si="174"/>
        <v/>
      </c>
      <c r="AD1201" s="4" t="str">
        <f t="shared" si="174"/>
        <v/>
      </c>
      <c r="AE1201" s="4" t="str">
        <f t="shared" si="174"/>
        <v/>
      </c>
      <c r="AF1201" s="4" t="str">
        <f t="shared" si="174"/>
        <v/>
      </c>
      <c r="AG1201" s="4" t="str">
        <f t="shared" si="174"/>
        <v/>
      </c>
    </row>
    <row r="1202" spans="1:33">
      <c r="A1202" s="6">
        <f t="shared" si="172"/>
        <v>1195</v>
      </c>
      <c r="B1202" s="36">
        <f>TABLE!E1196</f>
        <v>0</v>
      </c>
      <c r="C1202" s="36">
        <f>TABLE!F1196</f>
        <v>0</v>
      </c>
      <c r="D1202" s="155">
        <f>TABLE!S1196</f>
        <v>0</v>
      </c>
      <c r="E1202" s="176" t="e">
        <f>INDEX(기업의이해[description],MATCH(B1202,기업의이해[name],0))</f>
        <v>#N/A</v>
      </c>
      <c r="F1202" s="179">
        <f>+TABLE!U1196</f>
        <v>0</v>
      </c>
      <c r="G1202" s="177" t="str">
        <f>TEXT(TABLE!R1196,"0000-00-00")</f>
        <v>0000-00-00</v>
      </c>
      <c r="H1202" s="59">
        <f>+TABLE!J1196</f>
        <v>0</v>
      </c>
      <c r="I1202" s="59">
        <f>+TABLE!K1196</f>
        <v>0</v>
      </c>
      <c r="J1202" s="59">
        <f>+TABLE!M1196</f>
        <v>0</v>
      </c>
      <c r="K1202" s="156">
        <f>+TABLE!P1196</f>
        <v>0</v>
      </c>
      <c r="L1202" s="156">
        <f>+TABLE!Q1196</f>
        <v>0</v>
      </c>
      <c r="M1202" s="138" t="str">
        <f>IFERROR(IF(MATCH($C1202,'1. 개요'!$C$68:$C$78,0)&gt;0,"O"),"X")</f>
        <v>X</v>
      </c>
      <c r="N1202" s="8" t="str">
        <f t="shared" si="168"/>
        <v>X</v>
      </c>
      <c r="O1202" s="2" t="str" cm="1">
        <f t="array" ref="O1202">IF($O$7="N/A",$N1202,INDEX($P1202:$S1202,$O$2))</f>
        <v>X</v>
      </c>
      <c r="P1202" s="38"/>
      <c r="Q1202" s="1" t="str">
        <f t="shared" si="169"/>
        <v>O</v>
      </c>
      <c r="R1202" s="38"/>
      <c r="S1202" s="38"/>
      <c r="T1202" s="8" t="str">
        <f t="shared" si="167"/>
        <v>O</v>
      </c>
      <c r="U1202" s="8" t="e">
        <f t="shared" si="170"/>
        <v>#VALUE!</v>
      </c>
      <c r="V1202" s="8" t="e">
        <f t="shared" si="171"/>
        <v>#VALUE!</v>
      </c>
      <c r="X1202" s="4" t="str">
        <f t="shared" si="173"/>
        <v/>
      </c>
      <c r="Y1202" s="4" t="str">
        <f t="shared" si="174"/>
        <v/>
      </c>
      <c r="Z1202" s="4" t="str">
        <f t="shared" si="174"/>
        <v/>
      </c>
      <c r="AA1202" s="4" t="str">
        <f t="shared" si="174"/>
        <v/>
      </c>
      <c r="AB1202" s="4" t="str">
        <f t="shared" si="174"/>
        <v/>
      </c>
      <c r="AC1202" s="4" t="str">
        <f t="shared" si="174"/>
        <v/>
      </c>
      <c r="AD1202" s="4" t="str">
        <f t="shared" si="174"/>
        <v/>
      </c>
      <c r="AE1202" s="4" t="str">
        <f t="shared" si="174"/>
        <v/>
      </c>
      <c r="AF1202" s="4" t="str">
        <f t="shared" si="174"/>
        <v/>
      </c>
      <c r="AG1202" s="4" t="str">
        <f t="shared" si="174"/>
        <v/>
      </c>
    </row>
    <row r="1203" spans="1:33">
      <c r="A1203" s="6">
        <f t="shared" si="172"/>
        <v>1196</v>
      </c>
      <c r="B1203" s="36">
        <f>TABLE!E1197</f>
        <v>0</v>
      </c>
      <c r="C1203" s="36">
        <f>TABLE!F1197</f>
        <v>0</v>
      </c>
      <c r="D1203" s="155">
        <f>TABLE!S1197</f>
        <v>0</v>
      </c>
      <c r="E1203" s="176" t="e">
        <f>INDEX(기업의이해[description],MATCH(B1203,기업의이해[name],0))</f>
        <v>#N/A</v>
      </c>
      <c r="F1203" s="179">
        <f>+TABLE!U1197</f>
        <v>0</v>
      </c>
      <c r="G1203" s="177" t="str">
        <f>TEXT(TABLE!R1197,"0000-00-00")</f>
        <v>0000-00-00</v>
      </c>
      <c r="H1203" s="59">
        <f>+TABLE!J1197</f>
        <v>0</v>
      </c>
      <c r="I1203" s="59">
        <f>+TABLE!K1197</f>
        <v>0</v>
      </c>
      <c r="J1203" s="59">
        <f>+TABLE!M1197</f>
        <v>0</v>
      </c>
      <c r="K1203" s="156">
        <f>+TABLE!P1197</f>
        <v>0</v>
      </c>
      <c r="L1203" s="156">
        <f>+TABLE!Q1197</f>
        <v>0</v>
      </c>
      <c r="M1203" s="138" t="str">
        <f>IFERROR(IF(MATCH($C1203,'1. 개요'!$C$68:$C$78,0)&gt;0,"O"),"X")</f>
        <v>X</v>
      </c>
      <c r="N1203" s="8" t="str">
        <f t="shared" si="168"/>
        <v>X</v>
      </c>
      <c r="O1203" s="2" t="str" cm="1">
        <f t="array" ref="O1203">IF($O$7="N/A",$N1203,INDEX($P1203:$S1203,$O$2))</f>
        <v>X</v>
      </c>
      <c r="P1203" s="38"/>
      <c r="Q1203" s="1" t="str">
        <f t="shared" si="169"/>
        <v>O</v>
      </c>
      <c r="R1203" s="38"/>
      <c r="S1203" s="38"/>
      <c r="T1203" s="8" t="str">
        <f t="shared" si="167"/>
        <v>O</v>
      </c>
      <c r="U1203" s="8" t="e">
        <f t="shared" si="170"/>
        <v>#VALUE!</v>
      </c>
      <c r="V1203" s="8" t="e">
        <f t="shared" si="171"/>
        <v>#VALUE!</v>
      </c>
      <c r="X1203" s="4" t="str">
        <f t="shared" si="173"/>
        <v/>
      </c>
      <c r="Y1203" s="4" t="str">
        <f t="shared" si="174"/>
        <v/>
      </c>
      <c r="Z1203" s="4" t="str">
        <f t="shared" si="174"/>
        <v/>
      </c>
      <c r="AA1203" s="4" t="str">
        <f t="shared" si="174"/>
        <v/>
      </c>
      <c r="AB1203" s="4" t="str">
        <f t="shared" si="174"/>
        <v/>
      </c>
      <c r="AC1203" s="4" t="str">
        <f t="shared" si="174"/>
        <v/>
      </c>
      <c r="AD1203" s="4" t="str">
        <f t="shared" si="174"/>
        <v/>
      </c>
      <c r="AE1203" s="4" t="str">
        <f t="shared" si="174"/>
        <v/>
      </c>
      <c r="AF1203" s="4" t="str">
        <f t="shared" si="174"/>
        <v/>
      </c>
      <c r="AG1203" s="4" t="str">
        <f t="shared" si="174"/>
        <v/>
      </c>
    </row>
    <row r="1204" spans="1:33">
      <c r="A1204" s="6">
        <f t="shared" si="172"/>
        <v>1197</v>
      </c>
      <c r="B1204" s="36">
        <f>TABLE!E1198</f>
        <v>0</v>
      </c>
      <c r="C1204" s="36">
        <f>TABLE!F1198</f>
        <v>0</v>
      </c>
      <c r="D1204" s="155">
        <f>TABLE!S1198</f>
        <v>0</v>
      </c>
      <c r="E1204" s="176" t="e">
        <f>INDEX(기업의이해[description],MATCH(B1204,기업의이해[name],0))</f>
        <v>#N/A</v>
      </c>
      <c r="F1204" s="179">
        <f>+TABLE!U1198</f>
        <v>0</v>
      </c>
      <c r="G1204" s="177" t="str">
        <f>TEXT(TABLE!R1198,"0000-00-00")</f>
        <v>0000-00-00</v>
      </c>
      <c r="H1204" s="59">
        <f>+TABLE!J1198</f>
        <v>0</v>
      </c>
      <c r="I1204" s="59">
        <f>+TABLE!K1198</f>
        <v>0</v>
      </c>
      <c r="J1204" s="59">
        <f>+TABLE!M1198</f>
        <v>0</v>
      </c>
      <c r="K1204" s="156">
        <f>+TABLE!P1198</f>
        <v>0</v>
      </c>
      <c r="L1204" s="156">
        <f>+TABLE!Q1198</f>
        <v>0</v>
      </c>
      <c r="M1204" s="138" t="str">
        <f>IFERROR(IF(MATCH($C1204,'1. 개요'!$C$68:$C$78,0)&gt;0,"O"),"X")</f>
        <v>X</v>
      </c>
      <c r="N1204" s="8" t="str">
        <f t="shared" si="168"/>
        <v>X</v>
      </c>
      <c r="O1204" s="2" t="str" cm="1">
        <f t="array" ref="O1204">IF($O$7="N/A",$N1204,INDEX($P1204:$S1204,$O$2))</f>
        <v>X</v>
      </c>
      <c r="P1204" s="38"/>
      <c r="Q1204" s="1" t="str">
        <f t="shared" si="169"/>
        <v>O</v>
      </c>
      <c r="R1204" s="38"/>
      <c r="S1204" s="38"/>
      <c r="T1204" s="8" t="str">
        <f t="shared" si="167"/>
        <v>O</v>
      </c>
      <c r="U1204" s="8" t="e">
        <f t="shared" si="170"/>
        <v>#VALUE!</v>
      </c>
      <c r="V1204" s="8" t="e">
        <f t="shared" si="171"/>
        <v>#VALUE!</v>
      </c>
      <c r="X1204" s="4" t="str">
        <f t="shared" si="173"/>
        <v/>
      </c>
      <c r="Y1204" s="4" t="str">
        <f t="shared" si="174"/>
        <v/>
      </c>
      <c r="Z1204" s="4" t="str">
        <f t="shared" si="174"/>
        <v/>
      </c>
      <c r="AA1204" s="4" t="str">
        <f t="shared" si="174"/>
        <v/>
      </c>
      <c r="AB1204" s="4" t="str">
        <f t="shared" si="174"/>
        <v/>
      </c>
      <c r="AC1204" s="4" t="str">
        <f t="shared" si="174"/>
        <v/>
      </c>
      <c r="AD1204" s="4" t="str">
        <f t="shared" si="174"/>
        <v/>
      </c>
      <c r="AE1204" s="4" t="str">
        <f t="shared" si="174"/>
        <v/>
      </c>
      <c r="AF1204" s="4" t="str">
        <f t="shared" si="174"/>
        <v/>
      </c>
      <c r="AG1204" s="4" t="str">
        <f t="shared" si="174"/>
        <v/>
      </c>
    </row>
    <row r="1205" spans="1:33">
      <c r="A1205" s="6">
        <f t="shared" si="172"/>
        <v>1198</v>
      </c>
      <c r="B1205" s="36">
        <f>TABLE!E1199</f>
        <v>0</v>
      </c>
      <c r="C1205" s="36">
        <f>TABLE!F1199</f>
        <v>0</v>
      </c>
      <c r="D1205" s="155">
        <f>TABLE!S1199</f>
        <v>0</v>
      </c>
      <c r="E1205" s="176" t="e">
        <f>INDEX(기업의이해[description],MATCH(B1205,기업의이해[name],0))</f>
        <v>#N/A</v>
      </c>
      <c r="F1205" s="179">
        <f>+TABLE!U1199</f>
        <v>0</v>
      </c>
      <c r="G1205" s="177" t="str">
        <f>TEXT(TABLE!R1199,"0000-00-00")</f>
        <v>0000-00-00</v>
      </c>
      <c r="H1205" s="59">
        <f>+TABLE!J1199</f>
        <v>0</v>
      </c>
      <c r="I1205" s="59">
        <f>+TABLE!K1199</f>
        <v>0</v>
      </c>
      <c r="J1205" s="59">
        <f>+TABLE!M1199</f>
        <v>0</v>
      </c>
      <c r="K1205" s="156">
        <f>+TABLE!P1199</f>
        <v>0</v>
      </c>
      <c r="L1205" s="156">
        <f>+TABLE!Q1199</f>
        <v>0</v>
      </c>
      <c r="M1205" s="138" t="str">
        <f>IFERROR(IF(MATCH($C1205,'1. 개요'!$C$68:$C$78,0)&gt;0,"O"),"X")</f>
        <v>X</v>
      </c>
      <c r="N1205" s="8" t="str">
        <f t="shared" si="168"/>
        <v>X</v>
      </c>
      <c r="O1205" s="2" t="str" cm="1">
        <f t="array" ref="O1205">IF($O$7="N/A",$N1205,INDEX($P1205:$S1205,$O$2))</f>
        <v>X</v>
      </c>
      <c r="P1205" s="38"/>
      <c r="Q1205" s="1" t="str">
        <f t="shared" si="169"/>
        <v>O</v>
      </c>
      <c r="R1205" s="38"/>
      <c r="S1205" s="38"/>
      <c r="T1205" s="8" t="str">
        <f t="shared" si="167"/>
        <v>O</v>
      </c>
      <c r="U1205" s="8" t="e">
        <f t="shared" si="170"/>
        <v>#VALUE!</v>
      </c>
      <c r="V1205" s="8" t="e">
        <f t="shared" si="171"/>
        <v>#VALUE!</v>
      </c>
      <c r="X1205" s="4" t="str">
        <f t="shared" si="173"/>
        <v/>
      </c>
      <c r="Y1205" s="4" t="str">
        <f t="shared" si="174"/>
        <v/>
      </c>
      <c r="Z1205" s="4" t="str">
        <f t="shared" si="174"/>
        <v/>
      </c>
      <c r="AA1205" s="4" t="str">
        <f t="shared" si="174"/>
        <v/>
      </c>
      <c r="AB1205" s="4" t="str">
        <f t="shared" si="174"/>
        <v/>
      </c>
      <c r="AC1205" s="4" t="str">
        <f t="shared" si="174"/>
        <v/>
      </c>
      <c r="AD1205" s="4" t="str">
        <f t="shared" si="174"/>
        <v/>
      </c>
      <c r="AE1205" s="4" t="str">
        <f t="shared" si="174"/>
        <v/>
      </c>
      <c r="AF1205" s="4" t="str">
        <f t="shared" si="174"/>
        <v/>
      </c>
      <c r="AG1205" s="4" t="str">
        <f t="shared" si="174"/>
        <v/>
      </c>
    </row>
    <row r="1206" spans="1:33">
      <c r="A1206" s="137">
        <f t="shared" si="172"/>
        <v>1199</v>
      </c>
      <c r="B1206" s="36">
        <f>TABLE!E1200</f>
        <v>0</v>
      </c>
      <c r="C1206" s="36">
        <f>TABLE!F1200</f>
        <v>0</v>
      </c>
      <c r="D1206" s="155">
        <f>TABLE!S1200</f>
        <v>0</v>
      </c>
      <c r="E1206" s="176" t="e">
        <f>INDEX(기업의이해[description],MATCH(B1206,기업의이해[name],0))</f>
        <v>#N/A</v>
      </c>
      <c r="F1206" s="179">
        <f>+TABLE!U1200</f>
        <v>0</v>
      </c>
      <c r="G1206" s="177" t="str">
        <f>TEXT(TABLE!R1200,"0000-00-00")</f>
        <v>0000-00-00</v>
      </c>
      <c r="H1206" s="59">
        <f>+TABLE!J1200</f>
        <v>0</v>
      </c>
      <c r="I1206" s="59">
        <f>+TABLE!K1200</f>
        <v>0</v>
      </c>
      <c r="J1206" s="59">
        <f>+TABLE!M1200</f>
        <v>0</v>
      </c>
      <c r="K1206" s="156">
        <f>+TABLE!P1200</f>
        <v>0</v>
      </c>
      <c r="L1206" s="156">
        <f>+TABLE!Q1200</f>
        <v>0</v>
      </c>
      <c r="M1206" s="138" t="str">
        <f>IFERROR(IF(MATCH($C1206,'1. 개요'!$C$68:$C$78,0)&gt;0,"O"),"X")</f>
        <v>X</v>
      </c>
      <c r="N1206" s="8" t="str">
        <f t="shared" si="168"/>
        <v>X</v>
      </c>
      <c r="O1206" s="2" t="str" cm="1">
        <f t="array" ref="O1206">IF($O$7="N/A",$N1206,INDEX($P1206:$S1206,$O$2))</f>
        <v>X</v>
      </c>
      <c r="P1206" s="38"/>
      <c r="Q1206" s="1" t="str">
        <f t="shared" si="169"/>
        <v>O</v>
      </c>
      <c r="R1206" s="38"/>
      <c r="S1206" s="38"/>
      <c r="T1206" s="8" t="str">
        <f t="shared" si="167"/>
        <v>O</v>
      </c>
      <c r="U1206" s="8" t="e">
        <f t="shared" si="170"/>
        <v>#VALUE!</v>
      </c>
      <c r="V1206" s="8" t="e">
        <f t="shared" si="171"/>
        <v>#VALUE!</v>
      </c>
      <c r="X1206" s="4" t="str">
        <f t="shared" si="173"/>
        <v/>
      </c>
      <c r="Y1206" s="4" t="str">
        <f t="shared" si="174"/>
        <v/>
      </c>
      <c r="Z1206" s="4" t="str">
        <f t="shared" si="174"/>
        <v/>
      </c>
      <c r="AA1206" s="4" t="str">
        <f t="shared" si="174"/>
        <v/>
      </c>
      <c r="AB1206" s="4" t="str">
        <f t="shared" si="174"/>
        <v/>
      </c>
      <c r="AC1206" s="4" t="str">
        <f t="shared" si="174"/>
        <v/>
      </c>
      <c r="AD1206" s="4" t="str">
        <f t="shared" si="174"/>
        <v/>
      </c>
      <c r="AE1206" s="4" t="str">
        <f t="shared" si="174"/>
        <v/>
      </c>
      <c r="AF1206" s="4" t="str">
        <f t="shared" ref="Y1206:AG1235" si="175">IF(AF$7="N/A", "", COUNTIF($D1206:$E1206, "*" &amp; AF$7 &amp; "*"))</f>
        <v/>
      </c>
      <c r="AG1206" s="4" t="str">
        <f t="shared" si="175"/>
        <v/>
      </c>
    </row>
    <row r="1207" spans="1:33">
      <c r="A1207" s="6">
        <f t="shared" si="172"/>
        <v>1200</v>
      </c>
      <c r="B1207" s="36">
        <f>TABLE!E1201</f>
        <v>0</v>
      </c>
      <c r="C1207" s="36">
        <f>TABLE!F1201</f>
        <v>0</v>
      </c>
      <c r="D1207" s="155">
        <f>TABLE!S1201</f>
        <v>0</v>
      </c>
      <c r="E1207" s="176" t="e">
        <f>INDEX(기업의이해[description],MATCH(B1207,기업의이해[name],0))</f>
        <v>#N/A</v>
      </c>
      <c r="F1207" s="179">
        <f>+TABLE!U1201</f>
        <v>0</v>
      </c>
      <c r="G1207" s="177" t="str">
        <f>TEXT(TABLE!R1201,"0000-00-00")</f>
        <v>0000-00-00</v>
      </c>
      <c r="H1207" s="59">
        <f>+TABLE!J1201</f>
        <v>0</v>
      </c>
      <c r="I1207" s="59">
        <f>+TABLE!K1201</f>
        <v>0</v>
      </c>
      <c r="J1207" s="59">
        <f>+TABLE!M1201</f>
        <v>0</v>
      </c>
      <c r="K1207" s="156">
        <f>+TABLE!P1201</f>
        <v>0</v>
      </c>
      <c r="L1207" s="156">
        <f>+TABLE!Q1201</f>
        <v>0</v>
      </c>
      <c r="M1207" s="138" t="str">
        <f>IFERROR(IF(MATCH($C1207,'1. 개요'!$C$68:$C$78,0)&gt;0,"O"),"X")</f>
        <v>X</v>
      </c>
      <c r="N1207" s="8" t="str">
        <f t="shared" si="168"/>
        <v>X</v>
      </c>
      <c r="O1207" s="2" t="str" cm="1">
        <f t="array" ref="O1207">IF($O$7="N/A",$N1207,INDEX($P1207:$S1207,$O$2))</f>
        <v>X</v>
      </c>
      <c r="P1207" s="38"/>
      <c r="Q1207" s="1" t="str">
        <f t="shared" si="169"/>
        <v>O</v>
      </c>
      <c r="R1207" s="38"/>
      <c r="S1207" s="38"/>
      <c r="T1207" s="8" t="str">
        <f t="shared" si="167"/>
        <v>O</v>
      </c>
      <c r="U1207" s="8" t="e">
        <f t="shared" si="170"/>
        <v>#VALUE!</v>
      </c>
      <c r="V1207" s="8" t="e">
        <f t="shared" si="171"/>
        <v>#VALUE!</v>
      </c>
      <c r="X1207" s="4" t="str">
        <f t="shared" si="173"/>
        <v/>
      </c>
      <c r="Y1207" s="4" t="str">
        <f t="shared" si="175"/>
        <v/>
      </c>
      <c r="Z1207" s="4" t="str">
        <f t="shared" si="175"/>
        <v/>
      </c>
      <c r="AA1207" s="4" t="str">
        <f t="shared" si="175"/>
        <v/>
      </c>
      <c r="AB1207" s="4" t="str">
        <f t="shared" si="175"/>
        <v/>
      </c>
      <c r="AC1207" s="4" t="str">
        <f t="shared" si="175"/>
        <v/>
      </c>
      <c r="AD1207" s="4" t="str">
        <f t="shared" si="175"/>
        <v/>
      </c>
      <c r="AE1207" s="4" t="str">
        <f t="shared" si="175"/>
        <v/>
      </c>
      <c r="AF1207" s="4" t="str">
        <f t="shared" si="175"/>
        <v/>
      </c>
      <c r="AG1207" s="4" t="str">
        <f t="shared" si="175"/>
        <v/>
      </c>
    </row>
    <row r="1208" spans="1:33">
      <c r="A1208" s="6">
        <f t="shared" si="172"/>
        <v>1201</v>
      </c>
      <c r="B1208" s="36">
        <f>TABLE!E1202</f>
        <v>0</v>
      </c>
      <c r="C1208" s="36">
        <f>TABLE!F1202</f>
        <v>0</v>
      </c>
      <c r="D1208" s="155">
        <f>TABLE!S1202</f>
        <v>0</v>
      </c>
      <c r="E1208" s="176" t="e">
        <f>INDEX(기업의이해[description],MATCH(B1208,기업의이해[name],0))</f>
        <v>#N/A</v>
      </c>
      <c r="F1208" s="179">
        <f>+TABLE!U1202</f>
        <v>0</v>
      </c>
      <c r="G1208" s="177" t="str">
        <f>TEXT(TABLE!R1202,"0000-00-00")</f>
        <v>0000-00-00</v>
      </c>
      <c r="H1208" s="59">
        <f>+TABLE!J1202</f>
        <v>0</v>
      </c>
      <c r="I1208" s="59">
        <f>+TABLE!K1202</f>
        <v>0</v>
      </c>
      <c r="J1208" s="59">
        <f>+TABLE!M1202</f>
        <v>0</v>
      </c>
      <c r="K1208" s="156">
        <f>+TABLE!P1202</f>
        <v>0</v>
      </c>
      <c r="L1208" s="156">
        <f>+TABLE!Q1202</f>
        <v>0</v>
      </c>
      <c r="M1208" s="138" t="str">
        <f>IFERROR(IF(MATCH($C1208,'1. 개요'!$C$68:$C$78,0)&gt;0,"O"),"X")</f>
        <v>X</v>
      </c>
      <c r="N1208" s="8" t="str">
        <f t="shared" si="168"/>
        <v>X</v>
      </c>
      <c r="O1208" s="2" t="str" cm="1">
        <f t="array" ref="O1208">IF($O$7="N/A",$N1208,INDEX($P1208:$S1208,$O$2))</f>
        <v>X</v>
      </c>
      <c r="P1208" s="38"/>
      <c r="Q1208" s="1" t="str">
        <f t="shared" si="169"/>
        <v>O</v>
      </c>
      <c r="R1208" s="38"/>
      <c r="S1208" s="38"/>
      <c r="T1208" s="8" t="str">
        <f t="shared" si="167"/>
        <v>O</v>
      </c>
      <c r="U1208" s="8" t="e">
        <f t="shared" si="170"/>
        <v>#VALUE!</v>
      </c>
      <c r="V1208" s="8" t="e">
        <f t="shared" si="171"/>
        <v>#VALUE!</v>
      </c>
      <c r="X1208" s="4" t="str">
        <f t="shared" si="173"/>
        <v/>
      </c>
      <c r="Y1208" s="4" t="str">
        <f t="shared" si="175"/>
        <v/>
      </c>
      <c r="Z1208" s="4" t="str">
        <f t="shared" si="175"/>
        <v/>
      </c>
      <c r="AA1208" s="4" t="str">
        <f t="shared" si="175"/>
        <v/>
      </c>
      <c r="AB1208" s="4" t="str">
        <f t="shared" si="175"/>
        <v/>
      </c>
      <c r="AC1208" s="4" t="str">
        <f t="shared" si="175"/>
        <v/>
      </c>
      <c r="AD1208" s="4" t="str">
        <f t="shared" si="175"/>
        <v/>
      </c>
      <c r="AE1208" s="4" t="str">
        <f t="shared" si="175"/>
        <v/>
      </c>
      <c r="AF1208" s="4" t="str">
        <f t="shared" si="175"/>
        <v/>
      </c>
      <c r="AG1208" s="4" t="str">
        <f t="shared" si="175"/>
        <v/>
      </c>
    </row>
    <row r="1209" spans="1:33">
      <c r="A1209" s="6">
        <f t="shared" si="172"/>
        <v>1202</v>
      </c>
      <c r="B1209" s="36">
        <f>TABLE!E1203</f>
        <v>0</v>
      </c>
      <c r="C1209" s="36">
        <f>TABLE!F1203</f>
        <v>0</v>
      </c>
      <c r="D1209" s="155">
        <f>TABLE!S1203</f>
        <v>0</v>
      </c>
      <c r="E1209" s="176" t="e">
        <f>INDEX(기업의이해[description],MATCH(B1209,기업의이해[name],0))</f>
        <v>#N/A</v>
      </c>
      <c r="F1209" s="179">
        <f>+TABLE!U1203</f>
        <v>0</v>
      </c>
      <c r="G1209" s="177" t="str">
        <f>TEXT(TABLE!R1203,"0000-00-00")</f>
        <v>0000-00-00</v>
      </c>
      <c r="H1209" s="59">
        <f>+TABLE!J1203</f>
        <v>0</v>
      </c>
      <c r="I1209" s="59">
        <f>+TABLE!K1203</f>
        <v>0</v>
      </c>
      <c r="J1209" s="59">
        <f>+TABLE!M1203</f>
        <v>0</v>
      </c>
      <c r="K1209" s="156">
        <f>+TABLE!P1203</f>
        <v>0</v>
      </c>
      <c r="L1209" s="156">
        <f>+TABLE!Q1203</f>
        <v>0</v>
      </c>
      <c r="M1209" s="138" t="str">
        <f>IFERROR(IF(MATCH($C1209,'1. 개요'!$C$68:$C$78,0)&gt;0,"O"),"X")</f>
        <v>X</v>
      </c>
      <c r="N1209" s="8" t="str">
        <f t="shared" si="168"/>
        <v>X</v>
      </c>
      <c r="O1209" s="2" t="str" cm="1">
        <f t="array" ref="O1209">IF($O$7="N/A",$N1209,INDEX($P1209:$S1209,$O$2))</f>
        <v>X</v>
      </c>
      <c r="P1209" s="38"/>
      <c r="Q1209" s="1" t="str">
        <f t="shared" si="169"/>
        <v>O</v>
      </c>
      <c r="R1209" s="38"/>
      <c r="S1209" s="38"/>
      <c r="T1209" s="8" t="str">
        <f t="shared" si="167"/>
        <v>O</v>
      </c>
      <c r="U1209" s="8" t="e">
        <f t="shared" si="170"/>
        <v>#VALUE!</v>
      </c>
      <c r="V1209" s="8" t="e">
        <f t="shared" si="171"/>
        <v>#VALUE!</v>
      </c>
      <c r="X1209" s="4" t="str">
        <f t="shared" si="173"/>
        <v/>
      </c>
      <c r="Y1209" s="4" t="str">
        <f t="shared" si="175"/>
        <v/>
      </c>
      <c r="Z1209" s="4" t="str">
        <f t="shared" si="175"/>
        <v/>
      </c>
      <c r="AA1209" s="4" t="str">
        <f t="shared" si="175"/>
        <v/>
      </c>
      <c r="AB1209" s="4" t="str">
        <f t="shared" si="175"/>
        <v/>
      </c>
      <c r="AC1209" s="4" t="str">
        <f t="shared" si="175"/>
        <v/>
      </c>
      <c r="AD1209" s="4" t="str">
        <f t="shared" si="175"/>
        <v/>
      </c>
      <c r="AE1209" s="4" t="str">
        <f t="shared" si="175"/>
        <v/>
      </c>
      <c r="AF1209" s="4" t="str">
        <f t="shared" si="175"/>
        <v/>
      </c>
      <c r="AG1209" s="4" t="str">
        <f t="shared" si="175"/>
        <v/>
      </c>
    </row>
    <row r="1210" spans="1:33">
      <c r="A1210" s="6">
        <f t="shared" si="172"/>
        <v>1203</v>
      </c>
      <c r="B1210" s="36">
        <f>TABLE!E1204</f>
        <v>0</v>
      </c>
      <c r="C1210" s="36">
        <f>TABLE!F1204</f>
        <v>0</v>
      </c>
      <c r="D1210" s="155">
        <f>TABLE!S1204</f>
        <v>0</v>
      </c>
      <c r="E1210" s="176" t="e">
        <f>INDEX(기업의이해[description],MATCH(B1210,기업의이해[name],0))</f>
        <v>#N/A</v>
      </c>
      <c r="F1210" s="179">
        <f>+TABLE!U1204</f>
        <v>0</v>
      </c>
      <c r="G1210" s="177" t="str">
        <f>TEXT(TABLE!R1204,"0000-00-00")</f>
        <v>0000-00-00</v>
      </c>
      <c r="H1210" s="59">
        <f>+TABLE!J1204</f>
        <v>0</v>
      </c>
      <c r="I1210" s="59">
        <f>+TABLE!K1204</f>
        <v>0</v>
      </c>
      <c r="J1210" s="59">
        <f>+TABLE!M1204</f>
        <v>0</v>
      </c>
      <c r="K1210" s="156">
        <f>+TABLE!P1204</f>
        <v>0</v>
      </c>
      <c r="L1210" s="156">
        <f>+TABLE!Q1204</f>
        <v>0</v>
      </c>
      <c r="M1210" s="138" t="str">
        <f>IFERROR(IF(MATCH($C1210,'1. 개요'!$C$68:$C$78,0)&gt;0,"O"),"X")</f>
        <v>X</v>
      </c>
      <c r="N1210" s="8" t="str">
        <f t="shared" si="168"/>
        <v>X</v>
      </c>
      <c r="O1210" s="2" t="str" cm="1">
        <f t="array" ref="O1210">IF($O$7="N/A",$N1210,INDEX($P1210:$S1210,$O$2))</f>
        <v>X</v>
      </c>
      <c r="P1210" s="38"/>
      <c r="Q1210" s="1" t="str">
        <f t="shared" si="169"/>
        <v>O</v>
      </c>
      <c r="R1210" s="38"/>
      <c r="S1210" s="38"/>
      <c r="T1210" s="8" t="str">
        <f t="shared" si="167"/>
        <v>O</v>
      </c>
      <c r="U1210" s="8" t="e">
        <f t="shared" si="170"/>
        <v>#VALUE!</v>
      </c>
      <c r="V1210" s="8" t="e">
        <f t="shared" si="171"/>
        <v>#VALUE!</v>
      </c>
      <c r="X1210" s="4" t="str">
        <f t="shared" si="173"/>
        <v/>
      </c>
      <c r="Y1210" s="4" t="str">
        <f t="shared" si="175"/>
        <v/>
      </c>
      <c r="Z1210" s="4" t="str">
        <f t="shared" si="175"/>
        <v/>
      </c>
      <c r="AA1210" s="4" t="str">
        <f t="shared" si="175"/>
        <v/>
      </c>
      <c r="AB1210" s="4" t="str">
        <f t="shared" si="175"/>
        <v/>
      </c>
      <c r="AC1210" s="4" t="str">
        <f t="shared" si="175"/>
        <v/>
      </c>
      <c r="AD1210" s="4" t="str">
        <f t="shared" si="175"/>
        <v/>
      </c>
      <c r="AE1210" s="4" t="str">
        <f t="shared" si="175"/>
        <v/>
      </c>
      <c r="AF1210" s="4" t="str">
        <f t="shared" si="175"/>
        <v/>
      </c>
      <c r="AG1210" s="4" t="str">
        <f t="shared" si="175"/>
        <v/>
      </c>
    </row>
    <row r="1211" spans="1:33">
      <c r="A1211" s="6">
        <f t="shared" si="172"/>
        <v>1204</v>
      </c>
      <c r="B1211" s="36">
        <f>TABLE!E1205</f>
        <v>0</v>
      </c>
      <c r="C1211" s="36">
        <f>TABLE!F1205</f>
        <v>0</v>
      </c>
      <c r="D1211" s="155">
        <f>TABLE!S1205</f>
        <v>0</v>
      </c>
      <c r="E1211" s="176" t="e">
        <f>INDEX(기업의이해[description],MATCH(B1211,기업의이해[name],0))</f>
        <v>#N/A</v>
      </c>
      <c r="F1211" s="179">
        <f>+TABLE!U1205</f>
        <v>0</v>
      </c>
      <c r="G1211" s="177" t="str">
        <f>TEXT(TABLE!R1205,"0000-00-00")</f>
        <v>0000-00-00</v>
      </c>
      <c r="H1211" s="59">
        <f>+TABLE!J1205</f>
        <v>0</v>
      </c>
      <c r="I1211" s="59">
        <f>+TABLE!K1205</f>
        <v>0</v>
      </c>
      <c r="J1211" s="59">
        <f>+TABLE!M1205</f>
        <v>0</v>
      </c>
      <c r="K1211" s="156">
        <f>+TABLE!P1205</f>
        <v>0</v>
      </c>
      <c r="L1211" s="156">
        <f>+TABLE!Q1205</f>
        <v>0</v>
      </c>
      <c r="M1211" s="138" t="str">
        <f>IFERROR(IF(MATCH($C1211,'1. 개요'!$C$68:$C$78,0)&gt;0,"O"),"X")</f>
        <v>X</v>
      </c>
      <c r="N1211" s="8" t="str">
        <f t="shared" si="168"/>
        <v>X</v>
      </c>
      <c r="O1211" s="2" t="str" cm="1">
        <f t="array" ref="O1211">IF($O$7="N/A",$N1211,INDEX($P1211:$S1211,$O$2))</f>
        <v>X</v>
      </c>
      <c r="P1211" s="38"/>
      <c r="Q1211" s="1" t="str">
        <f t="shared" si="169"/>
        <v>O</v>
      </c>
      <c r="R1211" s="38"/>
      <c r="S1211" s="38"/>
      <c r="T1211" s="8" t="str">
        <f t="shared" si="167"/>
        <v>O</v>
      </c>
      <c r="U1211" s="8" t="e">
        <f t="shared" si="170"/>
        <v>#VALUE!</v>
      </c>
      <c r="V1211" s="8" t="e">
        <f t="shared" si="171"/>
        <v>#VALUE!</v>
      </c>
      <c r="X1211" s="4" t="str">
        <f t="shared" si="173"/>
        <v/>
      </c>
      <c r="Y1211" s="4" t="str">
        <f t="shared" si="175"/>
        <v/>
      </c>
      <c r="Z1211" s="4" t="str">
        <f t="shared" si="175"/>
        <v/>
      </c>
      <c r="AA1211" s="4" t="str">
        <f t="shared" si="175"/>
        <v/>
      </c>
      <c r="AB1211" s="4" t="str">
        <f t="shared" si="175"/>
        <v/>
      </c>
      <c r="AC1211" s="4" t="str">
        <f t="shared" si="175"/>
        <v/>
      </c>
      <c r="AD1211" s="4" t="str">
        <f t="shared" si="175"/>
        <v/>
      </c>
      <c r="AE1211" s="4" t="str">
        <f t="shared" si="175"/>
        <v/>
      </c>
      <c r="AF1211" s="4" t="str">
        <f t="shared" si="175"/>
        <v/>
      </c>
      <c r="AG1211" s="4" t="str">
        <f t="shared" si="175"/>
        <v/>
      </c>
    </row>
    <row r="1212" spans="1:33">
      <c r="A1212" s="6">
        <f t="shared" si="172"/>
        <v>1205</v>
      </c>
      <c r="B1212" s="36">
        <f>TABLE!E1206</f>
        <v>0</v>
      </c>
      <c r="C1212" s="36">
        <f>TABLE!F1206</f>
        <v>0</v>
      </c>
      <c r="D1212" s="155">
        <f>TABLE!S1206</f>
        <v>0</v>
      </c>
      <c r="E1212" s="176" t="e">
        <f>INDEX(기업의이해[description],MATCH(B1212,기업의이해[name],0))</f>
        <v>#N/A</v>
      </c>
      <c r="F1212" s="179">
        <f>+TABLE!U1206</f>
        <v>0</v>
      </c>
      <c r="G1212" s="177" t="str">
        <f>TEXT(TABLE!R1206,"0000-00-00")</f>
        <v>0000-00-00</v>
      </c>
      <c r="H1212" s="59">
        <f>+TABLE!J1206</f>
        <v>0</v>
      </c>
      <c r="I1212" s="59">
        <f>+TABLE!K1206</f>
        <v>0</v>
      </c>
      <c r="J1212" s="59">
        <f>+TABLE!M1206</f>
        <v>0</v>
      </c>
      <c r="K1212" s="156">
        <f>+TABLE!P1206</f>
        <v>0</v>
      </c>
      <c r="L1212" s="156">
        <f>+TABLE!Q1206</f>
        <v>0</v>
      </c>
      <c r="M1212" s="138" t="str">
        <f>IFERROR(IF(MATCH($C1212,'1. 개요'!$C$68:$C$78,0)&gt;0,"O"),"X")</f>
        <v>X</v>
      </c>
      <c r="N1212" s="8" t="str">
        <f t="shared" si="168"/>
        <v>X</v>
      </c>
      <c r="O1212" s="2" t="str" cm="1">
        <f t="array" ref="O1212">IF($O$7="N/A",$N1212,INDEX($P1212:$S1212,$O$2))</f>
        <v>X</v>
      </c>
      <c r="P1212" s="38"/>
      <c r="Q1212" s="1" t="str">
        <f t="shared" si="169"/>
        <v>O</v>
      </c>
      <c r="R1212" s="38"/>
      <c r="S1212" s="38"/>
      <c r="T1212" s="8" t="str">
        <f t="shared" si="167"/>
        <v>O</v>
      </c>
      <c r="U1212" s="8" t="e">
        <f t="shared" si="170"/>
        <v>#VALUE!</v>
      </c>
      <c r="V1212" s="8" t="e">
        <f t="shared" si="171"/>
        <v>#VALUE!</v>
      </c>
      <c r="X1212" s="4" t="str">
        <f t="shared" si="173"/>
        <v/>
      </c>
      <c r="Y1212" s="4" t="str">
        <f t="shared" si="175"/>
        <v/>
      </c>
      <c r="Z1212" s="4" t="str">
        <f t="shared" si="175"/>
        <v/>
      </c>
      <c r="AA1212" s="4" t="str">
        <f t="shared" si="175"/>
        <v/>
      </c>
      <c r="AB1212" s="4" t="str">
        <f t="shared" si="175"/>
        <v/>
      </c>
      <c r="AC1212" s="4" t="str">
        <f t="shared" si="175"/>
        <v/>
      </c>
      <c r="AD1212" s="4" t="str">
        <f t="shared" si="175"/>
        <v/>
      </c>
      <c r="AE1212" s="4" t="str">
        <f t="shared" si="175"/>
        <v/>
      </c>
      <c r="AF1212" s="4" t="str">
        <f t="shared" si="175"/>
        <v/>
      </c>
      <c r="AG1212" s="4" t="str">
        <f t="shared" si="175"/>
        <v/>
      </c>
    </row>
    <row r="1213" spans="1:33">
      <c r="A1213" s="6">
        <f t="shared" si="172"/>
        <v>1206</v>
      </c>
      <c r="B1213" s="36">
        <f>TABLE!E1207</f>
        <v>0</v>
      </c>
      <c r="C1213" s="36">
        <f>TABLE!F1207</f>
        <v>0</v>
      </c>
      <c r="D1213" s="155">
        <f>TABLE!S1207</f>
        <v>0</v>
      </c>
      <c r="E1213" s="176" t="e">
        <f>INDEX(기업의이해[description],MATCH(B1213,기업의이해[name],0))</f>
        <v>#N/A</v>
      </c>
      <c r="F1213" s="179">
        <f>+TABLE!U1207</f>
        <v>0</v>
      </c>
      <c r="G1213" s="177" t="str">
        <f>TEXT(TABLE!R1207,"0000-00-00")</f>
        <v>0000-00-00</v>
      </c>
      <c r="H1213" s="59">
        <f>+TABLE!J1207</f>
        <v>0</v>
      </c>
      <c r="I1213" s="59">
        <f>+TABLE!K1207</f>
        <v>0</v>
      </c>
      <c r="J1213" s="59">
        <f>+TABLE!M1207</f>
        <v>0</v>
      </c>
      <c r="K1213" s="156">
        <f>+TABLE!P1207</f>
        <v>0</v>
      </c>
      <c r="L1213" s="156">
        <f>+TABLE!Q1207</f>
        <v>0</v>
      </c>
      <c r="M1213" s="138" t="str">
        <f>IFERROR(IF(MATCH($C1213,'1. 개요'!$C$68:$C$78,0)&gt;0,"O"),"X")</f>
        <v>X</v>
      </c>
      <c r="N1213" s="8" t="str">
        <f t="shared" si="168"/>
        <v>X</v>
      </c>
      <c r="O1213" s="2" t="str" cm="1">
        <f t="array" ref="O1213">IF($O$7="N/A",$N1213,INDEX($P1213:$S1213,$O$2))</f>
        <v>X</v>
      </c>
      <c r="P1213" s="38"/>
      <c r="Q1213" s="1" t="str">
        <f t="shared" si="169"/>
        <v>O</v>
      </c>
      <c r="R1213" s="38"/>
      <c r="S1213" s="38"/>
      <c r="T1213" s="8" t="str">
        <f t="shared" si="167"/>
        <v>O</v>
      </c>
      <c r="U1213" s="8" t="e">
        <f t="shared" si="170"/>
        <v>#VALUE!</v>
      </c>
      <c r="V1213" s="8" t="e">
        <f t="shared" si="171"/>
        <v>#VALUE!</v>
      </c>
      <c r="X1213" s="4" t="str">
        <f t="shared" si="173"/>
        <v/>
      </c>
      <c r="Y1213" s="4" t="str">
        <f t="shared" si="175"/>
        <v/>
      </c>
      <c r="Z1213" s="4" t="str">
        <f t="shared" si="175"/>
        <v/>
      </c>
      <c r="AA1213" s="4" t="str">
        <f t="shared" si="175"/>
        <v/>
      </c>
      <c r="AB1213" s="4" t="str">
        <f t="shared" si="175"/>
        <v/>
      </c>
      <c r="AC1213" s="4" t="str">
        <f t="shared" si="175"/>
        <v/>
      </c>
      <c r="AD1213" s="4" t="str">
        <f t="shared" si="175"/>
        <v/>
      </c>
      <c r="AE1213" s="4" t="str">
        <f t="shared" si="175"/>
        <v/>
      </c>
      <c r="AF1213" s="4" t="str">
        <f t="shared" si="175"/>
        <v/>
      </c>
      <c r="AG1213" s="4" t="str">
        <f t="shared" si="175"/>
        <v/>
      </c>
    </row>
    <row r="1214" spans="1:33">
      <c r="A1214" s="6">
        <f t="shared" si="172"/>
        <v>1207</v>
      </c>
      <c r="B1214" s="36">
        <f>TABLE!E1208</f>
        <v>0</v>
      </c>
      <c r="C1214" s="36">
        <f>TABLE!F1208</f>
        <v>0</v>
      </c>
      <c r="D1214" s="155">
        <f>TABLE!S1208</f>
        <v>0</v>
      </c>
      <c r="E1214" s="176" t="e">
        <f>INDEX(기업의이해[description],MATCH(B1214,기업의이해[name],0))</f>
        <v>#N/A</v>
      </c>
      <c r="F1214" s="179">
        <f>+TABLE!U1208</f>
        <v>0</v>
      </c>
      <c r="G1214" s="177" t="str">
        <f>TEXT(TABLE!R1208,"0000-00-00")</f>
        <v>0000-00-00</v>
      </c>
      <c r="H1214" s="59">
        <f>+TABLE!J1208</f>
        <v>0</v>
      </c>
      <c r="I1214" s="59">
        <f>+TABLE!K1208</f>
        <v>0</v>
      </c>
      <c r="J1214" s="59">
        <f>+TABLE!M1208</f>
        <v>0</v>
      </c>
      <c r="K1214" s="156">
        <f>+TABLE!P1208</f>
        <v>0</v>
      </c>
      <c r="L1214" s="156">
        <f>+TABLE!Q1208</f>
        <v>0</v>
      </c>
      <c r="M1214" s="138" t="str">
        <f>IFERROR(IF(MATCH($C1214,'1. 개요'!$C$68:$C$78,0)&gt;0,"O"),"X")</f>
        <v>X</v>
      </c>
      <c r="N1214" s="8" t="str">
        <f t="shared" si="168"/>
        <v>X</v>
      </c>
      <c r="O1214" s="2" t="str" cm="1">
        <f t="array" ref="O1214">IF($O$7="N/A",$N1214,INDEX($P1214:$S1214,$O$2))</f>
        <v>X</v>
      </c>
      <c r="P1214" s="38"/>
      <c r="Q1214" s="1" t="str">
        <f t="shared" si="169"/>
        <v>O</v>
      </c>
      <c r="R1214" s="38"/>
      <c r="S1214" s="38"/>
      <c r="T1214" s="8" t="str">
        <f t="shared" si="167"/>
        <v>O</v>
      </c>
      <c r="U1214" s="8" t="e">
        <f t="shared" si="170"/>
        <v>#VALUE!</v>
      </c>
      <c r="V1214" s="8" t="e">
        <f t="shared" si="171"/>
        <v>#VALUE!</v>
      </c>
      <c r="X1214" s="4" t="str">
        <f t="shared" si="173"/>
        <v/>
      </c>
      <c r="Y1214" s="4" t="str">
        <f t="shared" si="175"/>
        <v/>
      </c>
      <c r="Z1214" s="4" t="str">
        <f t="shared" si="175"/>
        <v/>
      </c>
      <c r="AA1214" s="4" t="str">
        <f t="shared" si="175"/>
        <v/>
      </c>
      <c r="AB1214" s="4" t="str">
        <f t="shared" si="175"/>
        <v/>
      </c>
      <c r="AC1214" s="4" t="str">
        <f t="shared" si="175"/>
        <v/>
      </c>
      <c r="AD1214" s="4" t="str">
        <f t="shared" si="175"/>
        <v/>
      </c>
      <c r="AE1214" s="4" t="str">
        <f t="shared" si="175"/>
        <v/>
      </c>
      <c r="AF1214" s="4" t="str">
        <f t="shared" si="175"/>
        <v/>
      </c>
      <c r="AG1214" s="4" t="str">
        <f t="shared" si="175"/>
        <v/>
      </c>
    </row>
    <row r="1215" spans="1:33">
      <c r="A1215" s="6">
        <f t="shared" si="172"/>
        <v>1208</v>
      </c>
      <c r="B1215" s="36">
        <f>TABLE!E1209</f>
        <v>0</v>
      </c>
      <c r="C1215" s="36">
        <f>TABLE!F1209</f>
        <v>0</v>
      </c>
      <c r="D1215" s="155">
        <f>TABLE!S1209</f>
        <v>0</v>
      </c>
      <c r="E1215" s="176" t="e">
        <f>INDEX(기업의이해[description],MATCH(B1215,기업의이해[name],0))</f>
        <v>#N/A</v>
      </c>
      <c r="F1215" s="179">
        <f>+TABLE!U1209</f>
        <v>0</v>
      </c>
      <c r="G1215" s="177" t="str">
        <f>TEXT(TABLE!R1209,"0000-00-00")</f>
        <v>0000-00-00</v>
      </c>
      <c r="H1215" s="59">
        <f>+TABLE!J1209</f>
        <v>0</v>
      </c>
      <c r="I1215" s="59">
        <f>+TABLE!K1209</f>
        <v>0</v>
      </c>
      <c r="J1215" s="59">
        <f>+TABLE!M1209</f>
        <v>0</v>
      </c>
      <c r="K1215" s="156">
        <f>+TABLE!P1209</f>
        <v>0</v>
      </c>
      <c r="L1215" s="156">
        <f>+TABLE!Q1209</f>
        <v>0</v>
      </c>
      <c r="M1215" s="138" t="str">
        <f>IFERROR(IF(MATCH($C1215,'1. 개요'!$C$68:$C$78,0)&gt;0,"O"),"X")</f>
        <v>X</v>
      </c>
      <c r="N1215" s="8" t="str">
        <f t="shared" si="168"/>
        <v>X</v>
      </c>
      <c r="O1215" s="2" t="str" cm="1">
        <f t="array" ref="O1215">IF($O$7="N/A",$N1215,INDEX($P1215:$S1215,$O$2))</f>
        <v>X</v>
      </c>
      <c r="P1215" s="38"/>
      <c r="Q1215" s="1" t="str">
        <f t="shared" si="169"/>
        <v>O</v>
      </c>
      <c r="R1215" s="38"/>
      <c r="S1215" s="38"/>
      <c r="T1215" s="8" t="str">
        <f t="shared" si="167"/>
        <v>O</v>
      </c>
      <c r="U1215" s="8" t="e">
        <f t="shared" si="170"/>
        <v>#VALUE!</v>
      </c>
      <c r="V1215" s="8" t="e">
        <f t="shared" si="171"/>
        <v>#VALUE!</v>
      </c>
      <c r="X1215" s="4" t="str">
        <f t="shared" si="173"/>
        <v/>
      </c>
      <c r="Y1215" s="4" t="str">
        <f t="shared" si="175"/>
        <v/>
      </c>
      <c r="Z1215" s="4" t="str">
        <f t="shared" si="175"/>
        <v/>
      </c>
      <c r="AA1215" s="4" t="str">
        <f t="shared" si="175"/>
        <v/>
      </c>
      <c r="AB1215" s="4" t="str">
        <f t="shared" si="175"/>
        <v/>
      </c>
      <c r="AC1215" s="4" t="str">
        <f t="shared" si="175"/>
        <v/>
      </c>
      <c r="AD1215" s="4" t="str">
        <f t="shared" si="175"/>
        <v/>
      </c>
      <c r="AE1215" s="4" t="str">
        <f t="shared" si="175"/>
        <v/>
      </c>
      <c r="AF1215" s="4" t="str">
        <f t="shared" si="175"/>
        <v/>
      </c>
      <c r="AG1215" s="4" t="str">
        <f t="shared" si="175"/>
        <v/>
      </c>
    </row>
    <row r="1216" spans="1:33">
      <c r="A1216" s="6">
        <f t="shared" si="172"/>
        <v>1209</v>
      </c>
      <c r="B1216" s="36">
        <f>TABLE!E1210</f>
        <v>0</v>
      </c>
      <c r="C1216" s="36">
        <f>TABLE!F1210</f>
        <v>0</v>
      </c>
      <c r="D1216" s="155">
        <f>TABLE!S1210</f>
        <v>0</v>
      </c>
      <c r="E1216" s="176" t="e">
        <f>INDEX(기업의이해[description],MATCH(B1216,기업의이해[name],0))</f>
        <v>#N/A</v>
      </c>
      <c r="F1216" s="179">
        <f>+TABLE!U1210</f>
        <v>0</v>
      </c>
      <c r="G1216" s="177" t="str">
        <f>TEXT(TABLE!R1210,"0000-00-00")</f>
        <v>0000-00-00</v>
      </c>
      <c r="H1216" s="59">
        <f>+TABLE!J1210</f>
        <v>0</v>
      </c>
      <c r="I1216" s="59">
        <f>+TABLE!K1210</f>
        <v>0</v>
      </c>
      <c r="J1216" s="59">
        <f>+TABLE!M1210</f>
        <v>0</v>
      </c>
      <c r="K1216" s="156">
        <f>+TABLE!P1210</f>
        <v>0</v>
      </c>
      <c r="L1216" s="156">
        <f>+TABLE!Q1210</f>
        <v>0</v>
      </c>
      <c r="M1216" s="138" t="str">
        <f>IFERROR(IF(MATCH($C1216,'1. 개요'!$C$68:$C$78,0)&gt;0,"O"),"X")</f>
        <v>X</v>
      </c>
      <c r="N1216" s="8" t="str">
        <f t="shared" si="168"/>
        <v>X</v>
      </c>
      <c r="O1216" s="2" t="str" cm="1">
        <f t="array" ref="O1216">IF($O$7="N/A",$N1216,INDEX($P1216:$S1216,$O$2))</f>
        <v>X</v>
      </c>
      <c r="P1216" s="38"/>
      <c r="Q1216" s="1" t="str">
        <f t="shared" si="169"/>
        <v>O</v>
      </c>
      <c r="R1216" s="38"/>
      <c r="S1216" s="38"/>
      <c r="T1216" s="8" t="str">
        <f t="shared" si="167"/>
        <v>O</v>
      </c>
      <c r="U1216" s="8" t="e">
        <f t="shared" si="170"/>
        <v>#VALUE!</v>
      </c>
      <c r="V1216" s="8" t="e">
        <f t="shared" si="171"/>
        <v>#VALUE!</v>
      </c>
      <c r="X1216" s="4" t="str">
        <f t="shared" si="173"/>
        <v/>
      </c>
      <c r="Y1216" s="4" t="str">
        <f t="shared" si="175"/>
        <v/>
      </c>
      <c r="Z1216" s="4" t="str">
        <f t="shared" si="175"/>
        <v/>
      </c>
      <c r="AA1216" s="4" t="str">
        <f t="shared" si="175"/>
        <v/>
      </c>
      <c r="AB1216" s="4" t="str">
        <f t="shared" si="175"/>
        <v/>
      </c>
      <c r="AC1216" s="4" t="str">
        <f t="shared" si="175"/>
        <v/>
      </c>
      <c r="AD1216" s="4" t="str">
        <f t="shared" si="175"/>
        <v/>
      </c>
      <c r="AE1216" s="4" t="str">
        <f t="shared" si="175"/>
        <v/>
      </c>
      <c r="AF1216" s="4" t="str">
        <f t="shared" si="175"/>
        <v/>
      </c>
      <c r="AG1216" s="4" t="str">
        <f t="shared" si="175"/>
        <v/>
      </c>
    </row>
    <row r="1217" spans="1:33">
      <c r="A1217" s="6">
        <f t="shared" si="172"/>
        <v>1210</v>
      </c>
      <c r="B1217" s="36">
        <f>TABLE!E1211</f>
        <v>0</v>
      </c>
      <c r="C1217" s="36">
        <f>TABLE!F1211</f>
        <v>0</v>
      </c>
      <c r="D1217" s="155">
        <f>TABLE!S1211</f>
        <v>0</v>
      </c>
      <c r="E1217" s="176" t="e">
        <f>INDEX(기업의이해[description],MATCH(B1217,기업의이해[name],0))</f>
        <v>#N/A</v>
      </c>
      <c r="F1217" s="179">
        <f>+TABLE!U1211</f>
        <v>0</v>
      </c>
      <c r="G1217" s="177" t="str">
        <f>TEXT(TABLE!R1211,"0000-00-00")</f>
        <v>0000-00-00</v>
      </c>
      <c r="H1217" s="59">
        <f>+TABLE!J1211</f>
        <v>0</v>
      </c>
      <c r="I1217" s="59">
        <f>+TABLE!K1211</f>
        <v>0</v>
      </c>
      <c r="J1217" s="59">
        <f>+TABLE!M1211</f>
        <v>0</v>
      </c>
      <c r="K1217" s="156">
        <f>+TABLE!P1211</f>
        <v>0</v>
      </c>
      <c r="L1217" s="156">
        <f>+TABLE!Q1211</f>
        <v>0</v>
      </c>
      <c r="M1217" s="138" t="str">
        <f>IFERROR(IF(MATCH($C1217,'1. 개요'!$C$68:$C$78,0)&gt;0,"O"),"X")</f>
        <v>X</v>
      </c>
      <c r="N1217" s="8" t="str">
        <f t="shared" si="168"/>
        <v>X</v>
      </c>
      <c r="O1217" s="2" t="str" cm="1">
        <f t="array" ref="O1217">IF($O$7="N/A",$N1217,INDEX($P1217:$S1217,$O$2))</f>
        <v>X</v>
      </c>
      <c r="P1217" s="38"/>
      <c r="Q1217" s="1" t="str">
        <f t="shared" si="169"/>
        <v>O</v>
      </c>
      <c r="R1217" s="38"/>
      <c r="S1217" s="38"/>
      <c r="T1217" s="8" t="str">
        <f t="shared" si="167"/>
        <v>O</v>
      </c>
      <c r="U1217" s="8" t="e">
        <f t="shared" si="170"/>
        <v>#VALUE!</v>
      </c>
      <c r="V1217" s="8" t="e">
        <f t="shared" si="171"/>
        <v>#VALUE!</v>
      </c>
      <c r="X1217" s="4" t="str">
        <f t="shared" si="173"/>
        <v/>
      </c>
      <c r="Y1217" s="4" t="str">
        <f t="shared" si="175"/>
        <v/>
      </c>
      <c r="Z1217" s="4" t="str">
        <f t="shared" si="175"/>
        <v/>
      </c>
      <c r="AA1217" s="4" t="str">
        <f t="shared" si="175"/>
        <v/>
      </c>
      <c r="AB1217" s="4" t="str">
        <f t="shared" si="175"/>
        <v/>
      </c>
      <c r="AC1217" s="4" t="str">
        <f t="shared" si="175"/>
        <v/>
      </c>
      <c r="AD1217" s="4" t="str">
        <f t="shared" si="175"/>
        <v/>
      </c>
      <c r="AE1217" s="4" t="str">
        <f t="shared" si="175"/>
        <v/>
      </c>
      <c r="AF1217" s="4" t="str">
        <f t="shared" si="175"/>
        <v/>
      </c>
      <c r="AG1217" s="4" t="str">
        <f t="shared" si="175"/>
        <v/>
      </c>
    </row>
    <row r="1218" spans="1:33">
      <c r="A1218" s="137">
        <f t="shared" si="172"/>
        <v>1211</v>
      </c>
      <c r="B1218" s="36">
        <f>TABLE!E1212</f>
        <v>0</v>
      </c>
      <c r="C1218" s="36">
        <f>TABLE!F1212</f>
        <v>0</v>
      </c>
      <c r="D1218" s="155">
        <f>TABLE!S1212</f>
        <v>0</v>
      </c>
      <c r="E1218" s="176" t="e">
        <f>INDEX(기업의이해[description],MATCH(B1218,기업의이해[name],0))</f>
        <v>#N/A</v>
      </c>
      <c r="F1218" s="179">
        <f>+TABLE!U1212</f>
        <v>0</v>
      </c>
      <c r="G1218" s="177" t="str">
        <f>TEXT(TABLE!R1212,"0000-00-00")</f>
        <v>0000-00-00</v>
      </c>
      <c r="H1218" s="59">
        <f>+TABLE!J1212</f>
        <v>0</v>
      </c>
      <c r="I1218" s="59">
        <f>+TABLE!K1212</f>
        <v>0</v>
      </c>
      <c r="J1218" s="59">
        <f>+TABLE!M1212</f>
        <v>0</v>
      </c>
      <c r="K1218" s="156">
        <f>+TABLE!P1212</f>
        <v>0</v>
      </c>
      <c r="L1218" s="156">
        <f>+TABLE!Q1212</f>
        <v>0</v>
      </c>
      <c r="M1218" s="138" t="str">
        <f>IFERROR(IF(MATCH($C1218,'1. 개요'!$C$68:$C$78,0)&gt;0,"O"),"X")</f>
        <v>X</v>
      </c>
      <c r="N1218" s="8" t="str">
        <f t="shared" si="168"/>
        <v>X</v>
      </c>
      <c r="O1218" s="2" t="str" cm="1">
        <f t="array" ref="O1218">IF($O$7="N/A",$N1218,INDEX($P1218:$S1218,$O$2))</f>
        <v>X</v>
      </c>
      <c r="P1218" s="38"/>
      <c r="Q1218" s="1" t="str">
        <f t="shared" si="169"/>
        <v>O</v>
      </c>
      <c r="R1218" s="38"/>
      <c r="S1218" s="38"/>
      <c r="T1218" s="8" t="str">
        <f t="shared" si="167"/>
        <v>O</v>
      </c>
      <c r="U1218" s="8" t="e">
        <f t="shared" si="170"/>
        <v>#VALUE!</v>
      </c>
      <c r="V1218" s="8" t="e">
        <f t="shared" si="171"/>
        <v>#VALUE!</v>
      </c>
      <c r="X1218" s="4" t="str">
        <f t="shared" si="173"/>
        <v/>
      </c>
      <c r="Y1218" s="4" t="str">
        <f t="shared" si="175"/>
        <v/>
      </c>
      <c r="Z1218" s="4" t="str">
        <f t="shared" si="175"/>
        <v/>
      </c>
      <c r="AA1218" s="4" t="str">
        <f t="shared" si="175"/>
        <v/>
      </c>
      <c r="AB1218" s="4" t="str">
        <f t="shared" si="175"/>
        <v/>
      </c>
      <c r="AC1218" s="4" t="str">
        <f t="shared" si="175"/>
        <v/>
      </c>
      <c r="AD1218" s="4" t="str">
        <f t="shared" si="175"/>
        <v/>
      </c>
      <c r="AE1218" s="4" t="str">
        <f t="shared" si="175"/>
        <v/>
      </c>
      <c r="AF1218" s="4" t="str">
        <f t="shared" si="175"/>
        <v/>
      </c>
      <c r="AG1218" s="4" t="str">
        <f t="shared" si="175"/>
        <v/>
      </c>
    </row>
    <row r="1219" spans="1:33">
      <c r="A1219" s="6">
        <f t="shared" si="172"/>
        <v>1212</v>
      </c>
      <c r="B1219" s="36">
        <f>TABLE!E1213</f>
        <v>0</v>
      </c>
      <c r="C1219" s="36">
        <f>TABLE!F1213</f>
        <v>0</v>
      </c>
      <c r="D1219" s="155">
        <f>TABLE!S1213</f>
        <v>0</v>
      </c>
      <c r="E1219" s="176" t="e">
        <f>INDEX(기업의이해[description],MATCH(B1219,기업의이해[name],0))</f>
        <v>#N/A</v>
      </c>
      <c r="F1219" s="179">
        <f>+TABLE!U1213</f>
        <v>0</v>
      </c>
      <c r="G1219" s="177" t="str">
        <f>TEXT(TABLE!R1213,"0000-00-00")</f>
        <v>0000-00-00</v>
      </c>
      <c r="H1219" s="59">
        <f>+TABLE!J1213</f>
        <v>0</v>
      </c>
      <c r="I1219" s="59">
        <f>+TABLE!K1213</f>
        <v>0</v>
      </c>
      <c r="J1219" s="59">
        <f>+TABLE!M1213</f>
        <v>0</v>
      </c>
      <c r="K1219" s="156">
        <f>+TABLE!P1213</f>
        <v>0</v>
      </c>
      <c r="L1219" s="156">
        <f>+TABLE!Q1213</f>
        <v>0</v>
      </c>
      <c r="M1219" s="138" t="str">
        <f>IFERROR(IF(MATCH($C1219,'1. 개요'!$C$68:$C$78,0)&gt;0,"O"),"X")</f>
        <v>X</v>
      </c>
      <c r="N1219" s="8" t="str">
        <f t="shared" si="168"/>
        <v>X</v>
      </c>
      <c r="O1219" s="2" t="str" cm="1">
        <f t="array" ref="O1219">IF($O$7="N/A",$N1219,INDEX($P1219:$S1219,$O$2))</f>
        <v>X</v>
      </c>
      <c r="P1219" s="38"/>
      <c r="Q1219" s="1" t="str">
        <f t="shared" si="169"/>
        <v>O</v>
      </c>
      <c r="R1219" s="38"/>
      <c r="S1219" s="38"/>
      <c r="T1219" s="8" t="str">
        <f t="shared" si="167"/>
        <v>O</v>
      </c>
      <c r="U1219" s="8" t="e">
        <f t="shared" si="170"/>
        <v>#VALUE!</v>
      </c>
      <c r="V1219" s="8" t="e">
        <f t="shared" si="171"/>
        <v>#VALUE!</v>
      </c>
      <c r="X1219" s="4" t="str">
        <f t="shared" si="173"/>
        <v/>
      </c>
      <c r="Y1219" s="4" t="str">
        <f t="shared" si="175"/>
        <v/>
      </c>
      <c r="Z1219" s="4" t="str">
        <f t="shared" si="175"/>
        <v/>
      </c>
      <c r="AA1219" s="4" t="str">
        <f t="shared" si="175"/>
        <v/>
      </c>
      <c r="AB1219" s="4" t="str">
        <f t="shared" si="175"/>
        <v/>
      </c>
      <c r="AC1219" s="4" t="str">
        <f t="shared" si="175"/>
        <v/>
      </c>
      <c r="AD1219" s="4" t="str">
        <f t="shared" si="175"/>
        <v/>
      </c>
      <c r="AE1219" s="4" t="str">
        <f t="shared" si="175"/>
        <v/>
      </c>
      <c r="AF1219" s="4" t="str">
        <f t="shared" si="175"/>
        <v/>
      </c>
      <c r="AG1219" s="4" t="str">
        <f t="shared" si="175"/>
        <v/>
      </c>
    </row>
    <row r="1220" spans="1:33">
      <c r="A1220" s="6">
        <f t="shared" si="172"/>
        <v>1213</v>
      </c>
      <c r="B1220" s="36">
        <f>TABLE!E1214</f>
        <v>0</v>
      </c>
      <c r="C1220" s="36">
        <f>TABLE!F1214</f>
        <v>0</v>
      </c>
      <c r="D1220" s="155">
        <f>TABLE!S1214</f>
        <v>0</v>
      </c>
      <c r="E1220" s="176" t="e">
        <f>INDEX(기업의이해[description],MATCH(B1220,기업의이해[name],0))</f>
        <v>#N/A</v>
      </c>
      <c r="F1220" s="179">
        <f>+TABLE!U1214</f>
        <v>0</v>
      </c>
      <c r="G1220" s="177" t="str">
        <f>TEXT(TABLE!R1214,"0000-00-00")</f>
        <v>0000-00-00</v>
      </c>
      <c r="H1220" s="59">
        <f>+TABLE!J1214</f>
        <v>0</v>
      </c>
      <c r="I1220" s="59">
        <f>+TABLE!K1214</f>
        <v>0</v>
      </c>
      <c r="J1220" s="59">
        <f>+TABLE!M1214</f>
        <v>0</v>
      </c>
      <c r="K1220" s="156">
        <f>+TABLE!P1214</f>
        <v>0</v>
      </c>
      <c r="L1220" s="156">
        <f>+TABLE!Q1214</f>
        <v>0</v>
      </c>
      <c r="M1220" s="138" t="str">
        <f>IFERROR(IF(MATCH($C1220,'1. 개요'!$C$68:$C$78,0)&gt;0,"O"),"X")</f>
        <v>X</v>
      </c>
      <c r="N1220" s="8" t="str">
        <f t="shared" si="168"/>
        <v>X</v>
      </c>
      <c r="O1220" s="2" t="str" cm="1">
        <f t="array" ref="O1220">IF($O$7="N/A",$N1220,INDEX($P1220:$S1220,$O$2))</f>
        <v>X</v>
      </c>
      <c r="P1220" s="38"/>
      <c r="Q1220" s="1" t="str">
        <f t="shared" si="169"/>
        <v>O</v>
      </c>
      <c r="R1220" s="38"/>
      <c r="S1220" s="38"/>
      <c r="T1220" s="8" t="str">
        <f t="shared" si="167"/>
        <v>O</v>
      </c>
      <c r="U1220" s="8" t="e">
        <f t="shared" si="170"/>
        <v>#VALUE!</v>
      </c>
      <c r="V1220" s="8" t="e">
        <f t="shared" si="171"/>
        <v>#VALUE!</v>
      </c>
      <c r="X1220" s="4" t="str">
        <f t="shared" si="173"/>
        <v/>
      </c>
      <c r="Y1220" s="4" t="str">
        <f t="shared" si="175"/>
        <v/>
      </c>
      <c r="Z1220" s="4" t="str">
        <f t="shared" si="175"/>
        <v/>
      </c>
      <c r="AA1220" s="4" t="str">
        <f t="shared" si="175"/>
        <v/>
      </c>
      <c r="AB1220" s="4" t="str">
        <f t="shared" si="175"/>
        <v/>
      </c>
      <c r="AC1220" s="4" t="str">
        <f t="shared" si="175"/>
        <v/>
      </c>
      <c r="AD1220" s="4" t="str">
        <f t="shared" si="175"/>
        <v/>
      </c>
      <c r="AE1220" s="4" t="str">
        <f t="shared" si="175"/>
        <v/>
      </c>
      <c r="AF1220" s="4" t="str">
        <f t="shared" si="175"/>
        <v/>
      </c>
      <c r="AG1220" s="4" t="str">
        <f t="shared" si="175"/>
        <v/>
      </c>
    </row>
    <row r="1221" spans="1:33">
      <c r="A1221" s="6">
        <f t="shared" si="172"/>
        <v>1214</v>
      </c>
      <c r="B1221" s="36">
        <f>TABLE!E1215</f>
        <v>0</v>
      </c>
      <c r="C1221" s="36">
        <f>TABLE!F1215</f>
        <v>0</v>
      </c>
      <c r="D1221" s="155">
        <f>TABLE!S1215</f>
        <v>0</v>
      </c>
      <c r="E1221" s="176" t="e">
        <f>INDEX(기업의이해[description],MATCH(B1221,기업의이해[name],0))</f>
        <v>#N/A</v>
      </c>
      <c r="F1221" s="179">
        <f>+TABLE!U1215</f>
        <v>0</v>
      </c>
      <c r="G1221" s="177" t="str">
        <f>TEXT(TABLE!R1215,"0000-00-00")</f>
        <v>0000-00-00</v>
      </c>
      <c r="H1221" s="59">
        <f>+TABLE!J1215</f>
        <v>0</v>
      </c>
      <c r="I1221" s="59">
        <f>+TABLE!K1215</f>
        <v>0</v>
      </c>
      <c r="J1221" s="59">
        <f>+TABLE!M1215</f>
        <v>0</v>
      </c>
      <c r="K1221" s="156">
        <f>+TABLE!P1215</f>
        <v>0</v>
      </c>
      <c r="L1221" s="156">
        <f>+TABLE!Q1215</f>
        <v>0</v>
      </c>
      <c r="M1221" s="138" t="str">
        <f>IFERROR(IF(MATCH($C1221,'1. 개요'!$C$68:$C$78,0)&gt;0,"O"),"X")</f>
        <v>X</v>
      </c>
      <c r="N1221" s="8" t="str">
        <f t="shared" si="168"/>
        <v>X</v>
      </c>
      <c r="O1221" s="2" t="str" cm="1">
        <f t="array" ref="O1221">IF($O$7="N/A",$N1221,INDEX($P1221:$S1221,$O$2))</f>
        <v>X</v>
      </c>
      <c r="P1221" s="38"/>
      <c r="Q1221" s="1" t="str">
        <f t="shared" si="169"/>
        <v>O</v>
      </c>
      <c r="R1221" s="38"/>
      <c r="S1221" s="38"/>
      <c r="T1221" s="8" t="str">
        <f t="shared" si="167"/>
        <v>O</v>
      </c>
      <c r="U1221" s="8" t="e">
        <f t="shared" si="170"/>
        <v>#VALUE!</v>
      </c>
      <c r="V1221" s="8" t="e">
        <f t="shared" si="171"/>
        <v>#VALUE!</v>
      </c>
      <c r="X1221" s="4" t="str">
        <f t="shared" si="173"/>
        <v/>
      </c>
      <c r="Y1221" s="4" t="str">
        <f t="shared" si="175"/>
        <v/>
      </c>
      <c r="Z1221" s="4" t="str">
        <f t="shared" si="175"/>
        <v/>
      </c>
      <c r="AA1221" s="4" t="str">
        <f t="shared" si="175"/>
        <v/>
      </c>
      <c r="AB1221" s="4" t="str">
        <f t="shared" si="175"/>
        <v/>
      </c>
      <c r="AC1221" s="4" t="str">
        <f t="shared" si="175"/>
        <v/>
      </c>
      <c r="AD1221" s="4" t="str">
        <f t="shared" si="175"/>
        <v/>
      </c>
      <c r="AE1221" s="4" t="str">
        <f t="shared" si="175"/>
        <v/>
      </c>
      <c r="AF1221" s="4" t="str">
        <f t="shared" si="175"/>
        <v/>
      </c>
      <c r="AG1221" s="4" t="str">
        <f t="shared" si="175"/>
        <v/>
      </c>
    </row>
    <row r="1222" spans="1:33">
      <c r="A1222" s="6">
        <f t="shared" si="172"/>
        <v>1215</v>
      </c>
      <c r="B1222" s="36">
        <f>TABLE!E1216</f>
        <v>0</v>
      </c>
      <c r="C1222" s="36">
        <f>TABLE!F1216</f>
        <v>0</v>
      </c>
      <c r="D1222" s="155">
        <f>TABLE!S1216</f>
        <v>0</v>
      </c>
      <c r="E1222" s="176" t="e">
        <f>INDEX(기업의이해[description],MATCH(B1222,기업의이해[name],0))</f>
        <v>#N/A</v>
      </c>
      <c r="F1222" s="179">
        <f>+TABLE!U1216</f>
        <v>0</v>
      </c>
      <c r="G1222" s="177" t="str">
        <f>TEXT(TABLE!R1216,"0000-00-00")</f>
        <v>0000-00-00</v>
      </c>
      <c r="H1222" s="59">
        <f>+TABLE!J1216</f>
        <v>0</v>
      </c>
      <c r="I1222" s="59">
        <f>+TABLE!K1216</f>
        <v>0</v>
      </c>
      <c r="J1222" s="59">
        <f>+TABLE!M1216</f>
        <v>0</v>
      </c>
      <c r="K1222" s="156">
        <f>+TABLE!P1216</f>
        <v>0</v>
      </c>
      <c r="L1222" s="156">
        <f>+TABLE!Q1216</f>
        <v>0</v>
      </c>
      <c r="M1222" s="138" t="str">
        <f>IFERROR(IF(MATCH($C1222,'1. 개요'!$C$68:$C$78,0)&gt;0,"O"),"X")</f>
        <v>X</v>
      </c>
      <c r="N1222" s="8" t="str">
        <f t="shared" si="168"/>
        <v>X</v>
      </c>
      <c r="O1222" s="2" t="str" cm="1">
        <f t="array" ref="O1222">IF($O$7="N/A",$N1222,INDEX($P1222:$S1222,$O$2))</f>
        <v>X</v>
      </c>
      <c r="P1222" s="38"/>
      <c r="Q1222" s="1" t="str">
        <f t="shared" si="169"/>
        <v>O</v>
      </c>
      <c r="R1222" s="38"/>
      <c r="S1222" s="38"/>
      <c r="T1222" s="8" t="str">
        <f t="shared" si="167"/>
        <v>O</v>
      </c>
      <c r="U1222" s="8" t="e">
        <f t="shared" si="170"/>
        <v>#VALUE!</v>
      </c>
      <c r="V1222" s="8" t="e">
        <f t="shared" si="171"/>
        <v>#VALUE!</v>
      </c>
      <c r="X1222" s="4" t="str">
        <f t="shared" si="173"/>
        <v/>
      </c>
      <c r="Y1222" s="4" t="str">
        <f t="shared" si="175"/>
        <v/>
      </c>
      <c r="Z1222" s="4" t="str">
        <f t="shared" si="175"/>
        <v/>
      </c>
      <c r="AA1222" s="4" t="str">
        <f t="shared" si="175"/>
        <v/>
      </c>
      <c r="AB1222" s="4" t="str">
        <f t="shared" si="175"/>
        <v/>
      </c>
      <c r="AC1222" s="4" t="str">
        <f t="shared" si="175"/>
        <v/>
      </c>
      <c r="AD1222" s="4" t="str">
        <f t="shared" si="175"/>
        <v/>
      </c>
      <c r="AE1222" s="4" t="str">
        <f t="shared" si="175"/>
        <v/>
      </c>
      <c r="AF1222" s="4" t="str">
        <f t="shared" si="175"/>
        <v/>
      </c>
      <c r="AG1222" s="4" t="str">
        <f t="shared" si="175"/>
        <v/>
      </c>
    </row>
    <row r="1223" spans="1:33">
      <c r="A1223" s="6">
        <f t="shared" si="172"/>
        <v>1216</v>
      </c>
      <c r="B1223" s="36">
        <f>TABLE!E1217</f>
        <v>0</v>
      </c>
      <c r="C1223" s="36">
        <f>TABLE!F1217</f>
        <v>0</v>
      </c>
      <c r="D1223" s="155">
        <f>TABLE!S1217</f>
        <v>0</v>
      </c>
      <c r="E1223" s="176" t="e">
        <f>INDEX(기업의이해[description],MATCH(B1223,기업의이해[name],0))</f>
        <v>#N/A</v>
      </c>
      <c r="F1223" s="179">
        <f>+TABLE!U1217</f>
        <v>0</v>
      </c>
      <c r="G1223" s="177" t="str">
        <f>TEXT(TABLE!R1217,"0000-00-00")</f>
        <v>0000-00-00</v>
      </c>
      <c r="H1223" s="59">
        <f>+TABLE!J1217</f>
        <v>0</v>
      </c>
      <c r="I1223" s="59">
        <f>+TABLE!K1217</f>
        <v>0</v>
      </c>
      <c r="J1223" s="59">
        <f>+TABLE!M1217</f>
        <v>0</v>
      </c>
      <c r="K1223" s="156">
        <f>+TABLE!P1217</f>
        <v>0</v>
      </c>
      <c r="L1223" s="156">
        <f>+TABLE!Q1217</f>
        <v>0</v>
      </c>
      <c r="M1223" s="138" t="str">
        <f>IFERROR(IF(MATCH($C1223,'1. 개요'!$C$68:$C$78,0)&gt;0,"O"),"X")</f>
        <v>X</v>
      </c>
      <c r="N1223" s="8" t="str">
        <f t="shared" si="168"/>
        <v>X</v>
      </c>
      <c r="O1223" s="2" t="str" cm="1">
        <f t="array" ref="O1223">IF($O$7="N/A",$N1223,INDEX($P1223:$S1223,$O$2))</f>
        <v>X</v>
      </c>
      <c r="P1223" s="38"/>
      <c r="Q1223" s="1" t="str">
        <f t="shared" si="169"/>
        <v>O</v>
      </c>
      <c r="R1223" s="38"/>
      <c r="S1223" s="38"/>
      <c r="T1223" s="8" t="str">
        <f t="shared" si="167"/>
        <v>O</v>
      </c>
      <c r="U1223" s="8" t="e">
        <f t="shared" si="170"/>
        <v>#VALUE!</v>
      </c>
      <c r="V1223" s="8" t="e">
        <f t="shared" si="171"/>
        <v>#VALUE!</v>
      </c>
      <c r="X1223" s="4" t="str">
        <f t="shared" si="173"/>
        <v/>
      </c>
      <c r="Y1223" s="4" t="str">
        <f t="shared" si="175"/>
        <v/>
      </c>
      <c r="Z1223" s="4" t="str">
        <f t="shared" si="175"/>
        <v/>
      </c>
      <c r="AA1223" s="4" t="str">
        <f t="shared" si="175"/>
        <v/>
      </c>
      <c r="AB1223" s="4" t="str">
        <f t="shared" si="175"/>
        <v/>
      </c>
      <c r="AC1223" s="4" t="str">
        <f t="shared" si="175"/>
        <v/>
      </c>
      <c r="AD1223" s="4" t="str">
        <f t="shared" si="175"/>
        <v/>
      </c>
      <c r="AE1223" s="4" t="str">
        <f t="shared" si="175"/>
        <v/>
      </c>
      <c r="AF1223" s="4" t="str">
        <f t="shared" si="175"/>
        <v/>
      </c>
      <c r="AG1223" s="4" t="str">
        <f t="shared" si="175"/>
        <v/>
      </c>
    </row>
    <row r="1224" spans="1:33">
      <c r="A1224" s="6">
        <f t="shared" si="172"/>
        <v>1217</v>
      </c>
      <c r="B1224" s="36">
        <f>TABLE!E1218</f>
        <v>0</v>
      </c>
      <c r="C1224" s="36">
        <f>TABLE!F1218</f>
        <v>0</v>
      </c>
      <c r="D1224" s="155">
        <f>TABLE!S1218</f>
        <v>0</v>
      </c>
      <c r="E1224" s="176" t="e">
        <f>INDEX(기업의이해[description],MATCH(B1224,기업의이해[name],0))</f>
        <v>#N/A</v>
      </c>
      <c r="F1224" s="179">
        <f>+TABLE!U1218</f>
        <v>0</v>
      </c>
      <c r="G1224" s="177" t="str">
        <f>TEXT(TABLE!R1218,"0000-00-00")</f>
        <v>0000-00-00</v>
      </c>
      <c r="H1224" s="59">
        <f>+TABLE!J1218</f>
        <v>0</v>
      </c>
      <c r="I1224" s="59">
        <f>+TABLE!K1218</f>
        <v>0</v>
      </c>
      <c r="J1224" s="59">
        <f>+TABLE!M1218</f>
        <v>0</v>
      </c>
      <c r="K1224" s="156">
        <f>+TABLE!P1218</f>
        <v>0</v>
      </c>
      <c r="L1224" s="156">
        <f>+TABLE!Q1218</f>
        <v>0</v>
      </c>
      <c r="M1224" s="138" t="str">
        <f>IFERROR(IF(MATCH($C1224,'1. 개요'!$C$68:$C$78,0)&gt;0,"O"),"X")</f>
        <v>X</v>
      </c>
      <c r="N1224" s="8" t="str">
        <f t="shared" si="168"/>
        <v>X</v>
      </c>
      <c r="O1224" s="2" t="str" cm="1">
        <f t="array" ref="O1224">IF($O$7="N/A",$N1224,INDEX($P1224:$S1224,$O$2))</f>
        <v>X</v>
      </c>
      <c r="P1224" s="38"/>
      <c r="Q1224" s="1" t="str">
        <f t="shared" si="169"/>
        <v>O</v>
      </c>
      <c r="R1224" s="38"/>
      <c r="S1224" s="38"/>
      <c r="T1224" s="8" t="str">
        <f t="shared" ref="T1224:T1287" si="176">IF(OR(K1224="정지",L1224="관리"),"X","O")</f>
        <v>O</v>
      </c>
      <c r="U1224" s="8" t="e">
        <f t="shared" si="170"/>
        <v>#VALUE!</v>
      </c>
      <c r="V1224" s="8" t="e">
        <f t="shared" si="171"/>
        <v>#VALUE!</v>
      </c>
      <c r="X1224" s="4" t="str">
        <f t="shared" si="173"/>
        <v/>
      </c>
      <c r="Y1224" s="4" t="str">
        <f t="shared" si="175"/>
        <v/>
      </c>
      <c r="Z1224" s="4" t="str">
        <f t="shared" si="175"/>
        <v/>
      </c>
      <c r="AA1224" s="4" t="str">
        <f t="shared" si="175"/>
        <v/>
      </c>
      <c r="AB1224" s="4" t="str">
        <f t="shared" si="175"/>
        <v/>
      </c>
      <c r="AC1224" s="4" t="str">
        <f t="shared" si="175"/>
        <v/>
      </c>
      <c r="AD1224" s="4" t="str">
        <f t="shared" si="175"/>
        <v/>
      </c>
      <c r="AE1224" s="4" t="str">
        <f t="shared" si="175"/>
        <v/>
      </c>
      <c r="AF1224" s="4" t="str">
        <f t="shared" si="175"/>
        <v/>
      </c>
      <c r="AG1224" s="4" t="str">
        <f t="shared" si="175"/>
        <v/>
      </c>
    </row>
    <row r="1225" spans="1:33">
      <c r="A1225" s="6">
        <f t="shared" si="172"/>
        <v>1218</v>
      </c>
      <c r="B1225" s="36">
        <f>TABLE!E1219</f>
        <v>0</v>
      </c>
      <c r="C1225" s="36">
        <f>TABLE!F1219</f>
        <v>0</v>
      </c>
      <c r="D1225" s="155">
        <f>TABLE!S1219</f>
        <v>0</v>
      </c>
      <c r="E1225" s="176" t="e">
        <f>INDEX(기업의이해[description],MATCH(B1225,기업의이해[name],0))</f>
        <v>#N/A</v>
      </c>
      <c r="F1225" s="179">
        <f>+TABLE!U1219</f>
        <v>0</v>
      </c>
      <c r="G1225" s="177" t="str">
        <f>TEXT(TABLE!R1219,"0000-00-00")</f>
        <v>0000-00-00</v>
      </c>
      <c r="H1225" s="59">
        <f>+TABLE!J1219</f>
        <v>0</v>
      </c>
      <c r="I1225" s="59">
        <f>+TABLE!K1219</f>
        <v>0</v>
      </c>
      <c r="J1225" s="59">
        <f>+TABLE!M1219</f>
        <v>0</v>
      </c>
      <c r="K1225" s="156">
        <f>+TABLE!P1219</f>
        <v>0</v>
      </c>
      <c r="L1225" s="156">
        <f>+TABLE!Q1219</f>
        <v>0</v>
      </c>
      <c r="M1225" s="138" t="str">
        <f>IFERROR(IF(MATCH($C1225,'1. 개요'!$C$68:$C$78,0)&gt;0,"O"),"X")</f>
        <v>X</v>
      </c>
      <c r="N1225" s="8" t="str">
        <f t="shared" ref="N1225:N1288" si="177">IF(SUM(X1225:AG1225)=0,"X","O")</f>
        <v>X</v>
      </c>
      <c r="O1225" s="2" t="str" cm="1">
        <f t="array" ref="O1225">IF($O$7="N/A",$N1225,INDEX($P1225:$S1225,$O$2))</f>
        <v>X</v>
      </c>
      <c r="P1225" s="38"/>
      <c r="Q1225" s="1" t="str">
        <f t="shared" ref="Q1225:Q1288" si="178">IF(MIN($I1225:$J1225)&lt;0,"check","O")</f>
        <v>O</v>
      </c>
      <c r="R1225" s="38"/>
      <c r="S1225" s="38"/>
      <c r="T1225" s="8" t="str">
        <f t="shared" si="176"/>
        <v>O</v>
      </c>
      <c r="U1225" s="8" t="e">
        <f t="shared" ref="U1225:U1288" si="179">IF(($C$6-G1225)&lt;730,"X","O")</f>
        <v>#VALUE!</v>
      </c>
      <c r="V1225" s="8" t="e">
        <f t="shared" ref="V1225:V1288" si="180">IF(AND(M1225="O", N1225="O", O1225="O", T1225="O", U1225="O"), "O", "X")</f>
        <v>#VALUE!</v>
      </c>
      <c r="X1225" s="4" t="str">
        <f t="shared" si="173"/>
        <v/>
      </c>
      <c r="Y1225" s="4" t="str">
        <f t="shared" si="175"/>
        <v/>
      </c>
      <c r="Z1225" s="4" t="str">
        <f t="shared" si="175"/>
        <v/>
      </c>
      <c r="AA1225" s="4" t="str">
        <f t="shared" si="175"/>
        <v/>
      </c>
      <c r="AB1225" s="4" t="str">
        <f t="shared" si="175"/>
        <v/>
      </c>
      <c r="AC1225" s="4" t="str">
        <f t="shared" si="175"/>
        <v/>
      </c>
      <c r="AD1225" s="4" t="str">
        <f t="shared" si="175"/>
        <v/>
      </c>
      <c r="AE1225" s="4" t="str">
        <f t="shared" si="175"/>
        <v/>
      </c>
      <c r="AF1225" s="4" t="str">
        <f t="shared" si="175"/>
        <v/>
      </c>
      <c r="AG1225" s="4" t="str">
        <f t="shared" si="175"/>
        <v/>
      </c>
    </row>
    <row r="1226" spans="1:33">
      <c r="A1226" s="6">
        <f t="shared" ref="A1226:A1289" si="181">A1225+1</f>
        <v>1219</v>
      </c>
      <c r="B1226" s="36">
        <f>TABLE!E1220</f>
        <v>0</v>
      </c>
      <c r="C1226" s="36">
        <f>TABLE!F1220</f>
        <v>0</v>
      </c>
      <c r="D1226" s="155">
        <f>TABLE!S1220</f>
        <v>0</v>
      </c>
      <c r="E1226" s="176" t="e">
        <f>INDEX(기업의이해[description],MATCH(B1226,기업의이해[name],0))</f>
        <v>#N/A</v>
      </c>
      <c r="F1226" s="179">
        <f>+TABLE!U1220</f>
        <v>0</v>
      </c>
      <c r="G1226" s="177" t="str">
        <f>TEXT(TABLE!R1220,"0000-00-00")</f>
        <v>0000-00-00</v>
      </c>
      <c r="H1226" s="59">
        <f>+TABLE!J1220</f>
        <v>0</v>
      </c>
      <c r="I1226" s="59">
        <f>+TABLE!K1220</f>
        <v>0</v>
      </c>
      <c r="J1226" s="59">
        <f>+TABLE!M1220</f>
        <v>0</v>
      </c>
      <c r="K1226" s="156">
        <f>+TABLE!P1220</f>
        <v>0</v>
      </c>
      <c r="L1226" s="156">
        <f>+TABLE!Q1220</f>
        <v>0</v>
      </c>
      <c r="M1226" s="138" t="str">
        <f>IFERROR(IF(MATCH($C1226,'1. 개요'!$C$68:$C$78,0)&gt;0,"O"),"X")</f>
        <v>X</v>
      </c>
      <c r="N1226" s="8" t="str">
        <f t="shared" si="177"/>
        <v>X</v>
      </c>
      <c r="O1226" s="2" t="str" cm="1">
        <f t="array" ref="O1226">IF($O$7="N/A",$N1226,INDEX($P1226:$S1226,$O$2))</f>
        <v>X</v>
      </c>
      <c r="P1226" s="38"/>
      <c r="Q1226" s="1" t="str">
        <f t="shared" si="178"/>
        <v>O</v>
      </c>
      <c r="R1226" s="38"/>
      <c r="S1226" s="38"/>
      <c r="T1226" s="8" t="str">
        <f t="shared" si="176"/>
        <v>O</v>
      </c>
      <c r="U1226" s="8" t="e">
        <f t="shared" si="179"/>
        <v>#VALUE!</v>
      </c>
      <c r="V1226" s="8" t="e">
        <f t="shared" si="180"/>
        <v>#VALUE!</v>
      </c>
      <c r="X1226" s="4" t="str">
        <f t="shared" ref="X1226:X1289" si="182">IF(X$7="N/A", "", COUNTIF($D1226:$E1226, "*" &amp; X$7 &amp; "*"))</f>
        <v/>
      </c>
      <c r="Y1226" s="4" t="str">
        <f t="shared" si="175"/>
        <v/>
      </c>
      <c r="Z1226" s="4" t="str">
        <f t="shared" si="175"/>
        <v/>
      </c>
      <c r="AA1226" s="4" t="str">
        <f t="shared" si="175"/>
        <v/>
      </c>
      <c r="AB1226" s="4" t="str">
        <f t="shared" si="175"/>
        <v/>
      </c>
      <c r="AC1226" s="4" t="str">
        <f t="shared" si="175"/>
        <v/>
      </c>
      <c r="AD1226" s="4" t="str">
        <f t="shared" si="175"/>
        <v/>
      </c>
      <c r="AE1226" s="4" t="str">
        <f t="shared" si="175"/>
        <v/>
      </c>
      <c r="AF1226" s="4" t="str">
        <f t="shared" si="175"/>
        <v/>
      </c>
      <c r="AG1226" s="4" t="str">
        <f t="shared" si="175"/>
        <v/>
      </c>
    </row>
    <row r="1227" spans="1:33">
      <c r="A1227" s="6">
        <f t="shared" si="181"/>
        <v>1220</v>
      </c>
      <c r="B1227" s="36">
        <f>TABLE!E1221</f>
        <v>0</v>
      </c>
      <c r="C1227" s="36">
        <f>TABLE!F1221</f>
        <v>0</v>
      </c>
      <c r="D1227" s="155">
        <f>TABLE!S1221</f>
        <v>0</v>
      </c>
      <c r="E1227" s="176" t="e">
        <f>INDEX(기업의이해[description],MATCH(B1227,기업의이해[name],0))</f>
        <v>#N/A</v>
      </c>
      <c r="F1227" s="179">
        <f>+TABLE!U1221</f>
        <v>0</v>
      </c>
      <c r="G1227" s="177" t="str">
        <f>TEXT(TABLE!R1221,"0000-00-00")</f>
        <v>0000-00-00</v>
      </c>
      <c r="H1227" s="59">
        <f>+TABLE!J1221</f>
        <v>0</v>
      </c>
      <c r="I1227" s="59">
        <f>+TABLE!K1221</f>
        <v>0</v>
      </c>
      <c r="J1227" s="59">
        <f>+TABLE!M1221</f>
        <v>0</v>
      </c>
      <c r="K1227" s="156">
        <f>+TABLE!P1221</f>
        <v>0</v>
      </c>
      <c r="L1227" s="156">
        <f>+TABLE!Q1221</f>
        <v>0</v>
      </c>
      <c r="M1227" s="138" t="str">
        <f>IFERROR(IF(MATCH($C1227,'1. 개요'!$C$68:$C$78,0)&gt;0,"O"),"X")</f>
        <v>X</v>
      </c>
      <c r="N1227" s="8" t="str">
        <f t="shared" si="177"/>
        <v>X</v>
      </c>
      <c r="O1227" s="2" t="str" cm="1">
        <f t="array" ref="O1227">IF($O$7="N/A",$N1227,INDEX($P1227:$S1227,$O$2))</f>
        <v>X</v>
      </c>
      <c r="P1227" s="38"/>
      <c r="Q1227" s="1" t="str">
        <f t="shared" si="178"/>
        <v>O</v>
      </c>
      <c r="R1227" s="38"/>
      <c r="S1227" s="38"/>
      <c r="T1227" s="8" t="str">
        <f t="shared" si="176"/>
        <v>O</v>
      </c>
      <c r="U1227" s="8" t="e">
        <f t="shared" si="179"/>
        <v>#VALUE!</v>
      </c>
      <c r="V1227" s="8" t="e">
        <f t="shared" si="180"/>
        <v>#VALUE!</v>
      </c>
      <c r="X1227" s="4" t="str">
        <f t="shared" si="182"/>
        <v/>
      </c>
      <c r="Y1227" s="4" t="str">
        <f t="shared" si="175"/>
        <v/>
      </c>
      <c r="Z1227" s="4" t="str">
        <f t="shared" si="175"/>
        <v/>
      </c>
      <c r="AA1227" s="4" t="str">
        <f t="shared" si="175"/>
        <v/>
      </c>
      <c r="AB1227" s="4" t="str">
        <f t="shared" si="175"/>
        <v/>
      </c>
      <c r="AC1227" s="4" t="str">
        <f t="shared" si="175"/>
        <v/>
      </c>
      <c r="AD1227" s="4" t="str">
        <f t="shared" si="175"/>
        <v/>
      </c>
      <c r="AE1227" s="4" t="str">
        <f t="shared" si="175"/>
        <v/>
      </c>
      <c r="AF1227" s="4" t="str">
        <f t="shared" si="175"/>
        <v/>
      </c>
      <c r="AG1227" s="4" t="str">
        <f t="shared" si="175"/>
        <v/>
      </c>
    </row>
    <row r="1228" spans="1:33">
      <c r="A1228" s="137">
        <f t="shared" si="181"/>
        <v>1221</v>
      </c>
      <c r="B1228" s="36">
        <f>TABLE!E1222</f>
        <v>0</v>
      </c>
      <c r="C1228" s="36">
        <f>TABLE!F1222</f>
        <v>0</v>
      </c>
      <c r="D1228" s="155">
        <f>TABLE!S1222</f>
        <v>0</v>
      </c>
      <c r="E1228" s="176" t="e">
        <f>INDEX(기업의이해[description],MATCH(B1228,기업의이해[name],0))</f>
        <v>#N/A</v>
      </c>
      <c r="F1228" s="179">
        <f>+TABLE!U1222</f>
        <v>0</v>
      </c>
      <c r="G1228" s="177" t="str">
        <f>TEXT(TABLE!R1222,"0000-00-00")</f>
        <v>0000-00-00</v>
      </c>
      <c r="H1228" s="59">
        <f>+TABLE!J1222</f>
        <v>0</v>
      </c>
      <c r="I1228" s="59">
        <f>+TABLE!K1222</f>
        <v>0</v>
      </c>
      <c r="J1228" s="59">
        <f>+TABLE!M1222</f>
        <v>0</v>
      </c>
      <c r="K1228" s="156">
        <f>+TABLE!P1222</f>
        <v>0</v>
      </c>
      <c r="L1228" s="156">
        <f>+TABLE!Q1222</f>
        <v>0</v>
      </c>
      <c r="M1228" s="138" t="str">
        <f>IFERROR(IF(MATCH($C1228,'1. 개요'!$C$68:$C$78,0)&gt;0,"O"),"X")</f>
        <v>X</v>
      </c>
      <c r="N1228" s="8" t="str">
        <f t="shared" si="177"/>
        <v>X</v>
      </c>
      <c r="O1228" s="2" t="str" cm="1">
        <f t="array" ref="O1228">IF($O$7="N/A",$N1228,INDEX($P1228:$S1228,$O$2))</f>
        <v>X</v>
      </c>
      <c r="P1228" s="38"/>
      <c r="Q1228" s="1" t="str">
        <f t="shared" si="178"/>
        <v>O</v>
      </c>
      <c r="R1228" s="38"/>
      <c r="S1228" s="38"/>
      <c r="T1228" s="8" t="str">
        <f t="shared" si="176"/>
        <v>O</v>
      </c>
      <c r="U1228" s="8" t="e">
        <f t="shared" si="179"/>
        <v>#VALUE!</v>
      </c>
      <c r="V1228" s="8" t="e">
        <f t="shared" si="180"/>
        <v>#VALUE!</v>
      </c>
      <c r="X1228" s="4" t="str">
        <f t="shared" si="182"/>
        <v/>
      </c>
      <c r="Y1228" s="4" t="str">
        <f t="shared" si="175"/>
        <v/>
      </c>
      <c r="Z1228" s="4" t="str">
        <f t="shared" si="175"/>
        <v/>
      </c>
      <c r="AA1228" s="4" t="str">
        <f t="shared" si="175"/>
        <v/>
      </c>
      <c r="AB1228" s="4" t="str">
        <f t="shared" si="175"/>
        <v/>
      </c>
      <c r="AC1228" s="4" t="str">
        <f t="shared" si="175"/>
        <v/>
      </c>
      <c r="AD1228" s="4" t="str">
        <f t="shared" si="175"/>
        <v/>
      </c>
      <c r="AE1228" s="4" t="str">
        <f t="shared" si="175"/>
        <v/>
      </c>
      <c r="AF1228" s="4" t="str">
        <f t="shared" si="175"/>
        <v/>
      </c>
      <c r="AG1228" s="4" t="str">
        <f t="shared" si="175"/>
        <v/>
      </c>
    </row>
    <row r="1229" spans="1:33">
      <c r="A1229" s="6">
        <f t="shared" si="181"/>
        <v>1222</v>
      </c>
      <c r="B1229" s="36">
        <f>TABLE!E1223</f>
        <v>0</v>
      </c>
      <c r="C1229" s="36">
        <f>TABLE!F1223</f>
        <v>0</v>
      </c>
      <c r="D1229" s="155">
        <f>TABLE!S1223</f>
        <v>0</v>
      </c>
      <c r="E1229" s="176" t="e">
        <f>INDEX(기업의이해[description],MATCH(B1229,기업의이해[name],0))</f>
        <v>#N/A</v>
      </c>
      <c r="F1229" s="179">
        <f>+TABLE!U1223</f>
        <v>0</v>
      </c>
      <c r="G1229" s="177" t="str">
        <f>TEXT(TABLE!R1223,"0000-00-00")</f>
        <v>0000-00-00</v>
      </c>
      <c r="H1229" s="59">
        <f>+TABLE!J1223</f>
        <v>0</v>
      </c>
      <c r="I1229" s="59">
        <f>+TABLE!K1223</f>
        <v>0</v>
      </c>
      <c r="J1229" s="59">
        <f>+TABLE!M1223</f>
        <v>0</v>
      </c>
      <c r="K1229" s="156">
        <f>+TABLE!P1223</f>
        <v>0</v>
      </c>
      <c r="L1229" s="156">
        <f>+TABLE!Q1223</f>
        <v>0</v>
      </c>
      <c r="M1229" s="138" t="str">
        <f>IFERROR(IF(MATCH($C1229,'1. 개요'!$C$68:$C$78,0)&gt;0,"O"),"X")</f>
        <v>X</v>
      </c>
      <c r="N1229" s="8" t="str">
        <f t="shared" si="177"/>
        <v>X</v>
      </c>
      <c r="O1229" s="2" t="str" cm="1">
        <f t="array" ref="O1229">IF($O$7="N/A",$N1229,INDEX($P1229:$S1229,$O$2))</f>
        <v>X</v>
      </c>
      <c r="P1229" s="38"/>
      <c r="Q1229" s="1" t="str">
        <f t="shared" si="178"/>
        <v>O</v>
      </c>
      <c r="R1229" s="38"/>
      <c r="S1229" s="38"/>
      <c r="T1229" s="8" t="str">
        <f t="shared" si="176"/>
        <v>O</v>
      </c>
      <c r="U1229" s="8" t="e">
        <f t="shared" si="179"/>
        <v>#VALUE!</v>
      </c>
      <c r="V1229" s="8" t="e">
        <f t="shared" si="180"/>
        <v>#VALUE!</v>
      </c>
      <c r="X1229" s="4" t="str">
        <f t="shared" si="182"/>
        <v/>
      </c>
      <c r="Y1229" s="4" t="str">
        <f t="shared" si="175"/>
        <v/>
      </c>
      <c r="Z1229" s="4" t="str">
        <f t="shared" si="175"/>
        <v/>
      </c>
      <c r="AA1229" s="4" t="str">
        <f t="shared" si="175"/>
        <v/>
      </c>
      <c r="AB1229" s="4" t="str">
        <f t="shared" si="175"/>
        <v/>
      </c>
      <c r="AC1229" s="4" t="str">
        <f t="shared" si="175"/>
        <v/>
      </c>
      <c r="AD1229" s="4" t="str">
        <f t="shared" si="175"/>
        <v/>
      </c>
      <c r="AE1229" s="4" t="str">
        <f t="shared" si="175"/>
        <v/>
      </c>
      <c r="AF1229" s="4" t="str">
        <f t="shared" si="175"/>
        <v/>
      </c>
      <c r="AG1229" s="4" t="str">
        <f t="shared" si="175"/>
        <v/>
      </c>
    </row>
    <row r="1230" spans="1:33">
      <c r="A1230" s="6">
        <f t="shared" si="181"/>
        <v>1223</v>
      </c>
      <c r="B1230" s="36">
        <f>TABLE!E1224</f>
        <v>0</v>
      </c>
      <c r="C1230" s="36">
        <f>TABLE!F1224</f>
        <v>0</v>
      </c>
      <c r="D1230" s="155">
        <f>TABLE!S1224</f>
        <v>0</v>
      </c>
      <c r="E1230" s="176" t="e">
        <f>INDEX(기업의이해[description],MATCH(B1230,기업의이해[name],0))</f>
        <v>#N/A</v>
      </c>
      <c r="F1230" s="179">
        <f>+TABLE!U1224</f>
        <v>0</v>
      </c>
      <c r="G1230" s="177" t="str">
        <f>TEXT(TABLE!R1224,"0000-00-00")</f>
        <v>0000-00-00</v>
      </c>
      <c r="H1230" s="59">
        <f>+TABLE!J1224</f>
        <v>0</v>
      </c>
      <c r="I1230" s="59">
        <f>+TABLE!K1224</f>
        <v>0</v>
      </c>
      <c r="J1230" s="59">
        <f>+TABLE!M1224</f>
        <v>0</v>
      </c>
      <c r="K1230" s="156">
        <f>+TABLE!P1224</f>
        <v>0</v>
      </c>
      <c r="L1230" s="156">
        <f>+TABLE!Q1224</f>
        <v>0</v>
      </c>
      <c r="M1230" s="138" t="str">
        <f>IFERROR(IF(MATCH($C1230,'1. 개요'!$C$68:$C$78,0)&gt;0,"O"),"X")</f>
        <v>X</v>
      </c>
      <c r="N1230" s="8" t="str">
        <f t="shared" si="177"/>
        <v>X</v>
      </c>
      <c r="O1230" s="2" t="str" cm="1">
        <f t="array" ref="O1230">IF($O$7="N/A",$N1230,INDEX($P1230:$S1230,$O$2))</f>
        <v>X</v>
      </c>
      <c r="P1230" s="38"/>
      <c r="Q1230" s="1" t="str">
        <f t="shared" si="178"/>
        <v>O</v>
      </c>
      <c r="R1230" s="38"/>
      <c r="S1230" s="38"/>
      <c r="T1230" s="8" t="str">
        <f t="shared" si="176"/>
        <v>O</v>
      </c>
      <c r="U1230" s="8" t="e">
        <f t="shared" si="179"/>
        <v>#VALUE!</v>
      </c>
      <c r="V1230" s="8" t="e">
        <f t="shared" si="180"/>
        <v>#VALUE!</v>
      </c>
      <c r="X1230" s="4" t="str">
        <f t="shared" si="182"/>
        <v/>
      </c>
      <c r="Y1230" s="4" t="str">
        <f t="shared" si="175"/>
        <v/>
      </c>
      <c r="Z1230" s="4" t="str">
        <f t="shared" si="175"/>
        <v/>
      </c>
      <c r="AA1230" s="4" t="str">
        <f t="shared" si="175"/>
        <v/>
      </c>
      <c r="AB1230" s="4" t="str">
        <f t="shared" si="175"/>
        <v/>
      </c>
      <c r="AC1230" s="4" t="str">
        <f t="shared" si="175"/>
        <v/>
      </c>
      <c r="AD1230" s="4" t="str">
        <f t="shared" si="175"/>
        <v/>
      </c>
      <c r="AE1230" s="4" t="str">
        <f t="shared" si="175"/>
        <v/>
      </c>
      <c r="AF1230" s="4" t="str">
        <f t="shared" si="175"/>
        <v/>
      </c>
      <c r="AG1230" s="4" t="str">
        <f t="shared" si="175"/>
        <v/>
      </c>
    </row>
    <row r="1231" spans="1:33">
      <c r="A1231" s="6">
        <f t="shared" si="181"/>
        <v>1224</v>
      </c>
      <c r="B1231" s="36">
        <f>TABLE!E1225</f>
        <v>0</v>
      </c>
      <c r="C1231" s="36">
        <f>TABLE!F1225</f>
        <v>0</v>
      </c>
      <c r="D1231" s="155">
        <f>TABLE!S1225</f>
        <v>0</v>
      </c>
      <c r="E1231" s="176" t="e">
        <f>INDEX(기업의이해[description],MATCH(B1231,기업의이해[name],0))</f>
        <v>#N/A</v>
      </c>
      <c r="F1231" s="179">
        <f>+TABLE!U1225</f>
        <v>0</v>
      </c>
      <c r="G1231" s="177" t="str">
        <f>TEXT(TABLE!R1225,"0000-00-00")</f>
        <v>0000-00-00</v>
      </c>
      <c r="H1231" s="59">
        <f>+TABLE!J1225</f>
        <v>0</v>
      </c>
      <c r="I1231" s="59">
        <f>+TABLE!K1225</f>
        <v>0</v>
      </c>
      <c r="J1231" s="59">
        <f>+TABLE!M1225</f>
        <v>0</v>
      </c>
      <c r="K1231" s="156">
        <f>+TABLE!P1225</f>
        <v>0</v>
      </c>
      <c r="L1231" s="156">
        <f>+TABLE!Q1225</f>
        <v>0</v>
      </c>
      <c r="M1231" s="138" t="str">
        <f>IFERROR(IF(MATCH($C1231,'1. 개요'!$C$68:$C$78,0)&gt;0,"O"),"X")</f>
        <v>X</v>
      </c>
      <c r="N1231" s="8" t="str">
        <f t="shared" si="177"/>
        <v>X</v>
      </c>
      <c r="O1231" s="2" t="str" cm="1">
        <f t="array" ref="O1231">IF($O$7="N/A",$N1231,INDEX($P1231:$S1231,$O$2))</f>
        <v>X</v>
      </c>
      <c r="P1231" s="38"/>
      <c r="Q1231" s="1" t="str">
        <f t="shared" si="178"/>
        <v>O</v>
      </c>
      <c r="R1231" s="38"/>
      <c r="S1231" s="38"/>
      <c r="T1231" s="8" t="str">
        <f t="shared" si="176"/>
        <v>O</v>
      </c>
      <c r="U1231" s="8" t="e">
        <f t="shared" si="179"/>
        <v>#VALUE!</v>
      </c>
      <c r="V1231" s="8" t="e">
        <f t="shared" si="180"/>
        <v>#VALUE!</v>
      </c>
      <c r="X1231" s="4" t="str">
        <f t="shared" si="182"/>
        <v/>
      </c>
      <c r="Y1231" s="4" t="str">
        <f t="shared" si="175"/>
        <v/>
      </c>
      <c r="Z1231" s="4" t="str">
        <f t="shared" si="175"/>
        <v/>
      </c>
      <c r="AA1231" s="4" t="str">
        <f t="shared" si="175"/>
        <v/>
      </c>
      <c r="AB1231" s="4" t="str">
        <f t="shared" si="175"/>
        <v/>
      </c>
      <c r="AC1231" s="4" t="str">
        <f t="shared" si="175"/>
        <v/>
      </c>
      <c r="AD1231" s="4" t="str">
        <f t="shared" si="175"/>
        <v/>
      </c>
      <c r="AE1231" s="4" t="str">
        <f t="shared" si="175"/>
        <v/>
      </c>
      <c r="AF1231" s="4" t="str">
        <f t="shared" si="175"/>
        <v/>
      </c>
      <c r="AG1231" s="4" t="str">
        <f t="shared" si="175"/>
        <v/>
      </c>
    </row>
    <row r="1232" spans="1:33">
      <c r="A1232" s="6">
        <f t="shared" si="181"/>
        <v>1225</v>
      </c>
      <c r="B1232" s="36">
        <f>TABLE!E1226</f>
        <v>0</v>
      </c>
      <c r="C1232" s="36">
        <f>TABLE!F1226</f>
        <v>0</v>
      </c>
      <c r="D1232" s="155">
        <f>TABLE!S1226</f>
        <v>0</v>
      </c>
      <c r="E1232" s="176" t="e">
        <f>INDEX(기업의이해[description],MATCH(B1232,기업의이해[name],0))</f>
        <v>#N/A</v>
      </c>
      <c r="F1232" s="179">
        <f>+TABLE!U1226</f>
        <v>0</v>
      </c>
      <c r="G1232" s="177" t="str">
        <f>TEXT(TABLE!R1226,"0000-00-00")</f>
        <v>0000-00-00</v>
      </c>
      <c r="H1232" s="59">
        <f>+TABLE!J1226</f>
        <v>0</v>
      </c>
      <c r="I1232" s="59">
        <f>+TABLE!K1226</f>
        <v>0</v>
      </c>
      <c r="J1232" s="59">
        <f>+TABLE!M1226</f>
        <v>0</v>
      </c>
      <c r="K1232" s="156">
        <f>+TABLE!P1226</f>
        <v>0</v>
      </c>
      <c r="L1232" s="156">
        <f>+TABLE!Q1226</f>
        <v>0</v>
      </c>
      <c r="M1232" s="138" t="str">
        <f>IFERROR(IF(MATCH($C1232,'1. 개요'!$C$68:$C$78,0)&gt;0,"O"),"X")</f>
        <v>X</v>
      </c>
      <c r="N1232" s="8" t="str">
        <f t="shared" si="177"/>
        <v>X</v>
      </c>
      <c r="O1232" s="2" t="str" cm="1">
        <f t="array" ref="O1232">IF($O$7="N/A",$N1232,INDEX($P1232:$S1232,$O$2))</f>
        <v>X</v>
      </c>
      <c r="P1232" s="38"/>
      <c r="Q1232" s="1" t="str">
        <f t="shared" si="178"/>
        <v>O</v>
      </c>
      <c r="R1232" s="38"/>
      <c r="S1232" s="38"/>
      <c r="T1232" s="8" t="str">
        <f t="shared" si="176"/>
        <v>O</v>
      </c>
      <c r="U1232" s="8" t="e">
        <f t="shared" si="179"/>
        <v>#VALUE!</v>
      </c>
      <c r="V1232" s="8" t="e">
        <f t="shared" si="180"/>
        <v>#VALUE!</v>
      </c>
      <c r="X1232" s="4" t="str">
        <f t="shared" si="182"/>
        <v/>
      </c>
      <c r="Y1232" s="4" t="str">
        <f t="shared" si="175"/>
        <v/>
      </c>
      <c r="Z1232" s="4" t="str">
        <f t="shared" si="175"/>
        <v/>
      </c>
      <c r="AA1232" s="4" t="str">
        <f t="shared" si="175"/>
        <v/>
      </c>
      <c r="AB1232" s="4" t="str">
        <f t="shared" si="175"/>
        <v/>
      </c>
      <c r="AC1232" s="4" t="str">
        <f t="shared" si="175"/>
        <v/>
      </c>
      <c r="AD1232" s="4" t="str">
        <f t="shared" si="175"/>
        <v/>
      </c>
      <c r="AE1232" s="4" t="str">
        <f t="shared" si="175"/>
        <v/>
      </c>
      <c r="AF1232" s="4" t="str">
        <f t="shared" si="175"/>
        <v/>
      </c>
      <c r="AG1232" s="4" t="str">
        <f t="shared" si="175"/>
        <v/>
      </c>
    </row>
    <row r="1233" spans="1:33">
      <c r="A1233" s="137">
        <f t="shared" si="181"/>
        <v>1226</v>
      </c>
      <c r="B1233" s="36">
        <f>TABLE!E1227</f>
        <v>0</v>
      </c>
      <c r="C1233" s="36">
        <f>TABLE!F1227</f>
        <v>0</v>
      </c>
      <c r="D1233" s="155">
        <f>TABLE!S1227</f>
        <v>0</v>
      </c>
      <c r="E1233" s="176" t="e">
        <f>INDEX(기업의이해[description],MATCH(B1233,기업의이해[name],0))</f>
        <v>#N/A</v>
      </c>
      <c r="F1233" s="179">
        <f>+TABLE!U1227</f>
        <v>0</v>
      </c>
      <c r="G1233" s="177" t="str">
        <f>TEXT(TABLE!R1227,"0000-00-00")</f>
        <v>0000-00-00</v>
      </c>
      <c r="H1233" s="59">
        <f>+TABLE!J1227</f>
        <v>0</v>
      </c>
      <c r="I1233" s="59">
        <f>+TABLE!K1227</f>
        <v>0</v>
      </c>
      <c r="J1233" s="59">
        <f>+TABLE!M1227</f>
        <v>0</v>
      </c>
      <c r="K1233" s="156">
        <f>+TABLE!P1227</f>
        <v>0</v>
      </c>
      <c r="L1233" s="156">
        <f>+TABLE!Q1227</f>
        <v>0</v>
      </c>
      <c r="M1233" s="138" t="str">
        <f>IFERROR(IF(MATCH($C1233,'1. 개요'!$C$68:$C$78,0)&gt;0,"O"),"X")</f>
        <v>X</v>
      </c>
      <c r="N1233" s="8" t="str">
        <f t="shared" si="177"/>
        <v>X</v>
      </c>
      <c r="O1233" s="2" t="str" cm="1">
        <f t="array" ref="O1233">IF($O$7="N/A",$N1233,INDEX($P1233:$S1233,$O$2))</f>
        <v>X</v>
      </c>
      <c r="P1233" s="38"/>
      <c r="Q1233" s="1" t="str">
        <f t="shared" si="178"/>
        <v>O</v>
      </c>
      <c r="R1233" s="38"/>
      <c r="S1233" s="38"/>
      <c r="T1233" s="8" t="str">
        <f t="shared" si="176"/>
        <v>O</v>
      </c>
      <c r="U1233" s="8" t="e">
        <f t="shared" si="179"/>
        <v>#VALUE!</v>
      </c>
      <c r="V1233" s="8" t="e">
        <f t="shared" si="180"/>
        <v>#VALUE!</v>
      </c>
      <c r="X1233" s="4" t="str">
        <f t="shared" si="182"/>
        <v/>
      </c>
      <c r="Y1233" s="4" t="str">
        <f t="shared" si="175"/>
        <v/>
      </c>
      <c r="Z1233" s="4" t="str">
        <f t="shared" si="175"/>
        <v/>
      </c>
      <c r="AA1233" s="4" t="str">
        <f t="shared" si="175"/>
        <v/>
      </c>
      <c r="AB1233" s="4" t="str">
        <f t="shared" si="175"/>
        <v/>
      </c>
      <c r="AC1233" s="4" t="str">
        <f t="shared" si="175"/>
        <v/>
      </c>
      <c r="AD1233" s="4" t="str">
        <f t="shared" si="175"/>
        <v/>
      </c>
      <c r="AE1233" s="4" t="str">
        <f t="shared" si="175"/>
        <v/>
      </c>
      <c r="AF1233" s="4" t="str">
        <f t="shared" si="175"/>
        <v/>
      </c>
      <c r="AG1233" s="4" t="str">
        <f t="shared" si="175"/>
        <v/>
      </c>
    </row>
    <row r="1234" spans="1:33">
      <c r="A1234" s="6">
        <f t="shared" si="181"/>
        <v>1227</v>
      </c>
      <c r="B1234" s="36">
        <f>TABLE!E1228</f>
        <v>0</v>
      </c>
      <c r="C1234" s="36">
        <f>TABLE!F1228</f>
        <v>0</v>
      </c>
      <c r="D1234" s="155">
        <f>TABLE!S1228</f>
        <v>0</v>
      </c>
      <c r="E1234" s="176" t="e">
        <f>INDEX(기업의이해[description],MATCH(B1234,기업의이해[name],0))</f>
        <v>#N/A</v>
      </c>
      <c r="F1234" s="179">
        <f>+TABLE!U1228</f>
        <v>0</v>
      </c>
      <c r="G1234" s="177" t="str">
        <f>TEXT(TABLE!R1228,"0000-00-00")</f>
        <v>0000-00-00</v>
      </c>
      <c r="H1234" s="59">
        <f>+TABLE!J1228</f>
        <v>0</v>
      </c>
      <c r="I1234" s="59">
        <f>+TABLE!K1228</f>
        <v>0</v>
      </c>
      <c r="J1234" s="59">
        <f>+TABLE!M1228</f>
        <v>0</v>
      </c>
      <c r="K1234" s="156">
        <f>+TABLE!P1228</f>
        <v>0</v>
      </c>
      <c r="L1234" s="156">
        <f>+TABLE!Q1228</f>
        <v>0</v>
      </c>
      <c r="M1234" s="138" t="str">
        <f>IFERROR(IF(MATCH($C1234,'1. 개요'!$C$68:$C$78,0)&gt;0,"O"),"X")</f>
        <v>X</v>
      </c>
      <c r="N1234" s="8" t="str">
        <f t="shared" si="177"/>
        <v>X</v>
      </c>
      <c r="O1234" s="2" t="str" cm="1">
        <f t="array" ref="O1234">IF($O$7="N/A",$N1234,INDEX($P1234:$S1234,$O$2))</f>
        <v>X</v>
      </c>
      <c r="P1234" s="38"/>
      <c r="Q1234" s="1" t="str">
        <f t="shared" si="178"/>
        <v>O</v>
      </c>
      <c r="R1234" s="38"/>
      <c r="S1234" s="38"/>
      <c r="T1234" s="8" t="str">
        <f t="shared" si="176"/>
        <v>O</v>
      </c>
      <c r="U1234" s="8" t="e">
        <f t="shared" si="179"/>
        <v>#VALUE!</v>
      </c>
      <c r="V1234" s="8" t="e">
        <f t="shared" si="180"/>
        <v>#VALUE!</v>
      </c>
      <c r="X1234" s="4" t="str">
        <f t="shared" si="182"/>
        <v/>
      </c>
      <c r="Y1234" s="4" t="str">
        <f t="shared" si="175"/>
        <v/>
      </c>
      <c r="Z1234" s="4" t="str">
        <f t="shared" si="175"/>
        <v/>
      </c>
      <c r="AA1234" s="4" t="str">
        <f t="shared" si="175"/>
        <v/>
      </c>
      <c r="AB1234" s="4" t="str">
        <f t="shared" si="175"/>
        <v/>
      </c>
      <c r="AC1234" s="4" t="str">
        <f t="shared" si="175"/>
        <v/>
      </c>
      <c r="AD1234" s="4" t="str">
        <f t="shared" si="175"/>
        <v/>
      </c>
      <c r="AE1234" s="4" t="str">
        <f t="shared" si="175"/>
        <v/>
      </c>
      <c r="AF1234" s="4" t="str">
        <f t="shared" si="175"/>
        <v/>
      </c>
      <c r="AG1234" s="4" t="str">
        <f t="shared" si="175"/>
        <v/>
      </c>
    </row>
    <row r="1235" spans="1:33">
      <c r="A1235" s="137">
        <f t="shared" si="181"/>
        <v>1228</v>
      </c>
      <c r="B1235" s="36">
        <f>TABLE!E1229</f>
        <v>0</v>
      </c>
      <c r="C1235" s="36">
        <f>TABLE!F1229</f>
        <v>0</v>
      </c>
      <c r="D1235" s="155">
        <f>TABLE!S1229</f>
        <v>0</v>
      </c>
      <c r="E1235" s="176" t="e">
        <f>INDEX(기업의이해[description],MATCH(B1235,기업의이해[name],0))</f>
        <v>#N/A</v>
      </c>
      <c r="F1235" s="179">
        <f>+TABLE!U1229</f>
        <v>0</v>
      </c>
      <c r="G1235" s="177" t="str">
        <f>TEXT(TABLE!R1229,"0000-00-00")</f>
        <v>0000-00-00</v>
      </c>
      <c r="H1235" s="59">
        <f>+TABLE!J1229</f>
        <v>0</v>
      </c>
      <c r="I1235" s="59">
        <f>+TABLE!K1229</f>
        <v>0</v>
      </c>
      <c r="J1235" s="59">
        <f>+TABLE!M1229</f>
        <v>0</v>
      </c>
      <c r="K1235" s="156">
        <f>+TABLE!P1229</f>
        <v>0</v>
      </c>
      <c r="L1235" s="156">
        <f>+TABLE!Q1229</f>
        <v>0</v>
      </c>
      <c r="M1235" s="138" t="str">
        <f>IFERROR(IF(MATCH($C1235,'1. 개요'!$C$68:$C$78,0)&gt;0,"O"),"X")</f>
        <v>X</v>
      </c>
      <c r="N1235" s="8" t="str">
        <f t="shared" si="177"/>
        <v>X</v>
      </c>
      <c r="O1235" s="2" t="str" cm="1">
        <f t="array" ref="O1235">IF($O$7="N/A",$N1235,INDEX($P1235:$S1235,$O$2))</f>
        <v>X</v>
      </c>
      <c r="P1235" s="38"/>
      <c r="Q1235" s="1" t="str">
        <f t="shared" si="178"/>
        <v>O</v>
      </c>
      <c r="R1235" s="38"/>
      <c r="S1235" s="38"/>
      <c r="T1235" s="8" t="str">
        <f t="shared" si="176"/>
        <v>O</v>
      </c>
      <c r="U1235" s="8" t="e">
        <f t="shared" si="179"/>
        <v>#VALUE!</v>
      </c>
      <c r="V1235" s="8" t="e">
        <f t="shared" si="180"/>
        <v>#VALUE!</v>
      </c>
      <c r="X1235" s="4" t="str">
        <f t="shared" si="182"/>
        <v/>
      </c>
      <c r="Y1235" s="4" t="str">
        <f t="shared" si="175"/>
        <v/>
      </c>
      <c r="Z1235" s="4" t="str">
        <f t="shared" ref="Y1235:AG1263" si="183">IF(Z$7="N/A", "", COUNTIF($D1235:$E1235, "*" &amp; Z$7 &amp; "*"))</f>
        <v/>
      </c>
      <c r="AA1235" s="4" t="str">
        <f t="shared" si="183"/>
        <v/>
      </c>
      <c r="AB1235" s="4" t="str">
        <f t="shared" si="183"/>
        <v/>
      </c>
      <c r="AC1235" s="4" t="str">
        <f t="shared" si="183"/>
        <v/>
      </c>
      <c r="AD1235" s="4" t="str">
        <f t="shared" si="183"/>
        <v/>
      </c>
      <c r="AE1235" s="4" t="str">
        <f t="shared" si="183"/>
        <v/>
      </c>
      <c r="AF1235" s="4" t="str">
        <f t="shared" si="183"/>
        <v/>
      </c>
      <c r="AG1235" s="4" t="str">
        <f t="shared" si="183"/>
        <v/>
      </c>
    </row>
    <row r="1236" spans="1:33">
      <c r="A1236" s="6">
        <f t="shared" si="181"/>
        <v>1229</v>
      </c>
      <c r="B1236" s="36">
        <f>TABLE!E1230</f>
        <v>0</v>
      </c>
      <c r="C1236" s="36">
        <f>TABLE!F1230</f>
        <v>0</v>
      </c>
      <c r="D1236" s="155">
        <f>TABLE!S1230</f>
        <v>0</v>
      </c>
      <c r="E1236" s="176" t="e">
        <f>INDEX(기업의이해[description],MATCH(B1236,기업의이해[name],0))</f>
        <v>#N/A</v>
      </c>
      <c r="F1236" s="179">
        <f>+TABLE!U1230</f>
        <v>0</v>
      </c>
      <c r="G1236" s="177" t="str">
        <f>TEXT(TABLE!R1230,"0000-00-00")</f>
        <v>0000-00-00</v>
      </c>
      <c r="H1236" s="59">
        <f>+TABLE!J1230</f>
        <v>0</v>
      </c>
      <c r="I1236" s="59">
        <f>+TABLE!K1230</f>
        <v>0</v>
      </c>
      <c r="J1236" s="59">
        <f>+TABLE!M1230</f>
        <v>0</v>
      </c>
      <c r="K1236" s="156">
        <f>+TABLE!P1230</f>
        <v>0</v>
      </c>
      <c r="L1236" s="156">
        <f>+TABLE!Q1230</f>
        <v>0</v>
      </c>
      <c r="M1236" s="138" t="str">
        <f>IFERROR(IF(MATCH($C1236,'1. 개요'!$C$68:$C$78,0)&gt;0,"O"),"X")</f>
        <v>X</v>
      </c>
      <c r="N1236" s="8" t="str">
        <f t="shared" si="177"/>
        <v>X</v>
      </c>
      <c r="O1236" s="2" t="str" cm="1">
        <f t="array" ref="O1236">IF($O$7="N/A",$N1236,INDEX($P1236:$S1236,$O$2))</f>
        <v>X</v>
      </c>
      <c r="P1236" s="38"/>
      <c r="Q1236" s="1" t="str">
        <f t="shared" si="178"/>
        <v>O</v>
      </c>
      <c r="R1236" s="38"/>
      <c r="S1236" s="38"/>
      <c r="T1236" s="8" t="str">
        <f t="shared" si="176"/>
        <v>O</v>
      </c>
      <c r="U1236" s="8" t="e">
        <f t="shared" si="179"/>
        <v>#VALUE!</v>
      </c>
      <c r="V1236" s="8" t="e">
        <f t="shared" si="180"/>
        <v>#VALUE!</v>
      </c>
      <c r="X1236" s="4" t="str">
        <f t="shared" si="182"/>
        <v/>
      </c>
      <c r="Y1236" s="4" t="str">
        <f t="shared" si="183"/>
        <v/>
      </c>
      <c r="Z1236" s="4" t="str">
        <f t="shared" si="183"/>
        <v/>
      </c>
      <c r="AA1236" s="4" t="str">
        <f t="shared" si="183"/>
        <v/>
      </c>
      <c r="AB1236" s="4" t="str">
        <f t="shared" si="183"/>
        <v/>
      </c>
      <c r="AC1236" s="4" t="str">
        <f t="shared" si="183"/>
        <v/>
      </c>
      <c r="AD1236" s="4" t="str">
        <f t="shared" si="183"/>
        <v/>
      </c>
      <c r="AE1236" s="4" t="str">
        <f t="shared" si="183"/>
        <v/>
      </c>
      <c r="AF1236" s="4" t="str">
        <f t="shared" si="183"/>
        <v/>
      </c>
      <c r="AG1236" s="4" t="str">
        <f t="shared" si="183"/>
        <v/>
      </c>
    </row>
    <row r="1237" spans="1:33">
      <c r="A1237" s="6">
        <f t="shared" si="181"/>
        <v>1230</v>
      </c>
      <c r="B1237" s="36">
        <f>TABLE!E1231</f>
        <v>0</v>
      </c>
      <c r="C1237" s="36">
        <f>TABLE!F1231</f>
        <v>0</v>
      </c>
      <c r="D1237" s="155">
        <f>TABLE!S1231</f>
        <v>0</v>
      </c>
      <c r="E1237" s="176" t="e">
        <f>INDEX(기업의이해[description],MATCH(B1237,기업의이해[name],0))</f>
        <v>#N/A</v>
      </c>
      <c r="F1237" s="179">
        <f>+TABLE!U1231</f>
        <v>0</v>
      </c>
      <c r="G1237" s="177" t="str">
        <f>TEXT(TABLE!R1231,"0000-00-00")</f>
        <v>0000-00-00</v>
      </c>
      <c r="H1237" s="59">
        <f>+TABLE!J1231</f>
        <v>0</v>
      </c>
      <c r="I1237" s="59">
        <f>+TABLE!K1231</f>
        <v>0</v>
      </c>
      <c r="J1237" s="59">
        <f>+TABLE!M1231</f>
        <v>0</v>
      </c>
      <c r="K1237" s="156">
        <f>+TABLE!P1231</f>
        <v>0</v>
      </c>
      <c r="L1237" s="156">
        <f>+TABLE!Q1231</f>
        <v>0</v>
      </c>
      <c r="M1237" s="138" t="str">
        <f>IFERROR(IF(MATCH($C1237,'1. 개요'!$C$68:$C$78,0)&gt;0,"O"),"X")</f>
        <v>X</v>
      </c>
      <c r="N1237" s="8" t="str">
        <f t="shared" si="177"/>
        <v>X</v>
      </c>
      <c r="O1237" s="2" t="str" cm="1">
        <f t="array" ref="O1237">IF($O$7="N/A",$N1237,INDEX($P1237:$S1237,$O$2))</f>
        <v>X</v>
      </c>
      <c r="P1237" s="38"/>
      <c r="Q1237" s="1" t="str">
        <f t="shared" si="178"/>
        <v>O</v>
      </c>
      <c r="R1237" s="38"/>
      <c r="S1237" s="38"/>
      <c r="T1237" s="8" t="str">
        <f t="shared" si="176"/>
        <v>O</v>
      </c>
      <c r="U1237" s="8" t="e">
        <f t="shared" si="179"/>
        <v>#VALUE!</v>
      </c>
      <c r="V1237" s="8" t="e">
        <f t="shared" si="180"/>
        <v>#VALUE!</v>
      </c>
      <c r="X1237" s="4" t="str">
        <f t="shared" si="182"/>
        <v/>
      </c>
      <c r="Y1237" s="4" t="str">
        <f t="shared" si="183"/>
        <v/>
      </c>
      <c r="Z1237" s="4" t="str">
        <f t="shared" si="183"/>
        <v/>
      </c>
      <c r="AA1237" s="4" t="str">
        <f t="shared" si="183"/>
        <v/>
      </c>
      <c r="AB1237" s="4" t="str">
        <f t="shared" si="183"/>
        <v/>
      </c>
      <c r="AC1237" s="4" t="str">
        <f t="shared" si="183"/>
        <v/>
      </c>
      <c r="AD1237" s="4" t="str">
        <f t="shared" si="183"/>
        <v/>
      </c>
      <c r="AE1237" s="4" t="str">
        <f t="shared" si="183"/>
        <v/>
      </c>
      <c r="AF1237" s="4" t="str">
        <f t="shared" si="183"/>
        <v/>
      </c>
      <c r="AG1237" s="4" t="str">
        <f t="shared" si="183"/>
        <v/>
      </c>
    </row>
    <row r="1238" spans="1:33">
      <c r="A1238" s="137">
        <f t="shared" si="181"/>
        <v>1231</v>
      </c>
      <c r="B1238" s="36">
        <f>TABLE!E1232</f>
        <v>0</v>
      </c>
      <c r="C1238" s="36">
        <f>TABLE!F1232</f>
        <v>0</v>
      </c>
      <c r="D1238" s="155">
        <f>TABLE!S1232</f>
        <v>0</v>
      </c>
      <c r="E1238" s="176" t="e">
        <f>INDEX(기업의이해[description],MATCH(B1238,기업의이해[name],0))</f>
        <v>#N/A</v>
      </c>
      <c r="F1238" s="179">
        <f>+TABLE!U1232</f>
        <v>0</v>
      </c>
      <c r="G1238" s="177" t="str">
        <f>TEXT(TABLE!R1232,"0000-00-00")</f>
        <v>0000-00-00</v>
      </c>
      <c r="H1238" s="59">
        <f>+TABLE!J1232</f>
        <v>0</v>
      </c>
      <c r="I1238" s="59">
        <f>+TABLE!K1232</f>
        <v>0</v>
      </c>
      <c r="J1238" s="59">
        <f>+TABLE!M1232</f>
        <v>0</v>
      </c>
      <c r="K1238" s="156">
        <f>+TABLE!P1232</f>
        <v>0</v>
      </c>
      <c r="L1238" s="156">
        <f>+TABLE!Q1232</f>
        <v>0</v>
      </c>
      <c r="M1238" s="138" t="str">
        <f>IFERROR(IF(MATCH($C1238,'1. 개요'!$C$68:$C$78,0)&gt;0,"O"),"X")</f>
        <v>X</v>
      </c>
      <c r="N1238" s="8" t="str">
        <f t="shared" si="177"/>
        <v>X</v>
      </c>
      <c r="O1238" s="2" t="str" cm="1">
        <f t="array" ref="O1238">IF($O$7="N/A",$N1238,INDEX($P1238:$S1238,$O$2))</f>
        <v>X</v>
      </c>
      <c r="P1238" s="38" t="s">
        <v>5033</v>
      </c>
      <c r="Q1238" s="1" t="str">
        <f t="shared" si="178"/>
        <v>O</v>
      </c>
      <c r="R1238" s="38"/>
      <c r="S1238" s="38"/>
      <c r="T1238" s="8" t="str">
        <f t="shared" si="176"/>
        <v>O</v>
      </c>
      <c r="U1238" s="8" t="e">
        <f t="shared" si="179"/>
        <v>#VALUE!</v>
      </c>
      <c r="V1238" s="8" t="e">
        <f t="shared" si="180"/>
        <v>#VALUE!</v>
      </c>
      <c r="X1238" s="4" t="str">
        <f t="shared" si="182"/>
        <v/>
      </c>
      <c r="Y1238" s="4" t="str">
        <f t="shared" si="183"/>
        <v/>
      </c>
      <c r="Z1238" s="4" t="str">
        <f t="shared" si="183"/>
        <v/>
      </c>
      <c r="AA1238" s="4" t="str">
        <f t="shared" si="183"/>
        <v/>
      </c>
      <c r="AB1238" s="4" t="str">
        <f t="shared" si="183"/>
        <v/>
      </c>
      <c r="AC1238" s="4" t="str">
        <f t="shared" si="183"/>
        <v/>
      </c>
      <c r="AD1238" s="4" t="str">
        <f t="shared" si="183"/>
        <v/>
      </c>
      <c r="AE1238" s="4" t="str">
        <f t="shared" si="183"/>
        <v/>
      </c>
      <c r="AF1238" s="4" t="str">
        <f t="shared" si="183"/>
        <v/>
      </c>
      <c r="AG1238" s="4" t="str">
        <f t="shared" si="183"/>
        <v/>
      </c>
    </row>
    <row r="1239" spans="1:33">
      <c r="A1239" s="6">
        <f t="shared" si="181"/>
        <v>1232</v>
      </c>
      <c r="B1239" s="36">
        <f>TABLE!E1233</f>
        <v>0</v>
      </c>
      <c r="C1239" s="36">
        <f>TABLE!F1233</f>
        <v>0</v>
      </c>
      <c r="D1239" s="155">
        <f>TABLE!S1233</f>
        <v>0</v>
      </c>
      <c r="E1239" s="176" t="e">
        <f>INDEX(기업의이해[description],MATCH(B1239,기업의이해[name],0))</f>
        <v>#N/A</v>
      </c>
      <c r="F1239" s="179">
        <f>+TABLE!U1233</f>
        <v>0</v>
      </c>
      <c r="G1239" s="177" t="str">
        <f>TEXT(TABLE!R1233,"0000-00-00")</f>
        <v>0000-00-00</v>
      </c>
      <c r="H1239" s="59">
        <f>+TABLE!J1233</f>
        <v>0</v>
      </c>
      <c r="I1239" s="59">
        <f>+TABLE!K1233</f>
        <v>0</v>
      </c>
      <c r="J1239" s="59">
        <f>+TABLE!M1233</f>
        <v>0</v>
      </c>
      <c r="K1239" s="156">
        <f>+TABLE!P1233</f>
        <v>0</v>
      </c>
      <c r="L1239" s="156">
        <f>+TABLE!Q1233</f>
        <v>0</v>
      </c>
      <c r="M1239" s="138" t="str">
        <f>IFERROR(IF(MATCH($C1239,'1. 개요'!$C$68:$C$78,0)&gt;0,"O"),"X")</f>
        <v>X</v>
      </c>
      <c r="N1239" s="8" t="str">
        <f t="shared" si="177"/>
        <v>X</v>
      </c>
      <c r="O1239" s="2" t="str" cm="1">
        <f t="array" ref="O1239">IF($O$7="N/A",$N1239,INDEX($P1239:$S1239,$O$2))</f>
        <v>X</v>
      </c>
      <c r="P1239" s="38"/>
      <c r="Q1239" s="1" t="str">
        <f t="shared" si="178"/>
        <v>O</v>
      </c>
      <c r="R1239" s="38"/>
      <c r="S1239" s="38"/>
      <c r="T1239" s="8" t="str">
        <f t="shared" si="176"/>
        <v>O</v>
      </c>
      <c r="U1239" s="8" t="e">
        <f t="shared" si="179"/>
        <v>#VALUE!</v>
      </c>
      <c r="V1239" s="8" t="e">
        <f t="shared" si="180"/>
        <v>#VALUE!</v>
      </c>
      <c r="X1239" s="4" t="str">
        <f t="shared" si="182"/>
        <v/>
      </c>
      <c r="Y1239" s="4" t="str">
        <f t="shared" si="183"/>
        <v/>
      </c>
      <c r="Z1239" s="4" t="str">
        <f t="shared" si="183"/>
        <v/>
      </c>
      <c r="AA1239" s="4" t="str">
        <f t="shared" si="183"/>
        <v/>
      </c>
      <c r="AB1239" s="4" t="str">
        <f t="shared" si="183"/>
        <v/>
      </c>
      <c r="AC1239" s="4" t="str">
        <f t="shared" si="183"/>
        <v/>
      </c>
      <c r="AD1239" s="4" t="str">
        <f t="shared" si="183"/>
        <v/>
      </c>
      <c r="AE1239" s="4" t="str">
        <f t="shared" si="183"/>
        <v/>
      </c>
      <c r="AF1239" s="4" t="str">
        <f t="shared" si="183"/>
        <v/>
      </c>
      <c r="AG1239" s="4" t="str">
        <f t="shared" si="183"/>
        <v/>
      </c>
    </row>
    <row r="1240" spans="1:33">
      <c r="A1240" s="6">
        <f t="shared" si="181"/>
        <v>1233</v>
      </c>
      <c r="B1240" s="36">
        <f>TABLE!E1234</f>
        <v>0</v>
      </c>
      <c r="C1240" s="36">
        <f>TABLE!F1234</f>
        <v>0</v>
      </c>
      <c r="D1240" s="155">
        <f>TABLE!S1234</f>
        <v>0</v>
      </c>
      <c r="E1240" s="176" t="e">
        <f>INDEX(기업의이해[description],MATCH(B1240,기업의이해[name],0))</f>
        <v>#N/A</v>
      </c>
      <c r="F1240" s="179">
        <f>+TABLE!U1234</f>
        <v>0</v>
      </c>
      <c r="G1240" s="177" t="str">
        <f>TEXT(TABLE!R1234,"0000-00-00")</f>
        <v>0000-00-00</v>
      </c>
      <c r="H1240" s="59">
        <f>+TABLE!J1234</f>
        <v>0</v>
      </c>
      <c r="I1240" s="59">
        <f>+TABLE!K1234</f>
        <v>0</v>
      </c>
      <c r="J1240" s="59">
        <f>+TABLE!M1234</f>
        <v>0</v>
      </c>
      <c r="K1240" s="156">
        <f>+TABLE!P1234</f>
        <v>0</v>
      </c>
      <c r="L1240" s="156">
        <f>+TABLE!Q1234</f>
        <v>0</v>
      </c>
      <c r="M1240" s="138" t="str">
        <f>IFERROR(IF(MATCH($C1240,'1. 개요'!$C$68:$C$78,0)&gt;0,"O"),"X")</f>
        <v>X</v>
      </c>
      <c r="N1240" s="8" t="str">
        <f t="shared" si="177"/>
        <v>X</v>
      </c>
      <c r="O1240" s="2" t="str" cm="1">
        <f t="array" ref="O1240">IF($O$7="N/A",$N1240,INDEX($P1240:$S1240,$O$2))</f>
        <v>X</v>
      </c>
      <c r="P1240" s="38"/>
      <c r="Q1240" s="1" t="str">
        <f t="shared" si="178"/>
        <v>O</v>
      </c>
      <c r="R1240" s="38"/>
      <c r="S1240" s="38"/>
      <c r="T1240" s="8" t="str">
        <f t="shared" si="176"/>
        <v>O</v>
      </c>
      <c r="U1240" s="8" t="e">
        <f t="shared" si="179"/>
        <v>#VALUE!</v>
      </c>
      <c r="V1240" s="8" t="e">
        <f t="shared" si="180"/>
        <v>#VALUE!</v>
      </c>
      <c r="X1240" s="4" t="str">
        <f t="shared" si="182"/>
        <v/>
      </c>
      <c r="Y1240" s="4" t="str">
        <f t="shared" si="183"/>
        <v/>
      </c>
      <c r="Z1240" s="4" t="str">
        <f t="shared" si="183"/>
        <v/>
      </c>
      <c r="AA1240" s="4" t="str">
        <f t="shared" si="183"/>
        <v/>
      </c>
      <c r="AB1240" s="4" t="str">
        <f t="shared" si="183"/>
        <v/>
      </c>
      <c r="AC1240" s="4" t="str">
        <f t="shared" si="183"/>
        <v/>
      </c>
      <c r="AD1240" s="4" t="str">
        <f t="shared" si="183"/>
        <v/>
      </c>
      <c r="AE1240" s="4" t="str">
        <f t="shared" si="183"/>
        <v/>
      </c>
      <c r="AF1240" s="4" t="str">
        <f t="shared" si="183"/>
        <v/>
      </c>
      <c r="AG1240" s="4" t="str">
        <f t="shared" si="183"/>
        <v/>
      </c>
    </row>
    <row r="1241" spans="1:33">
      <c r="A1241" s="137">
        <f t="shared" si="181"/>
        <v>1234</v>
      </c>
      <c r="B1241" s="36">
        <f>TABLE!E1235</f>
        <v>0</v>
      </c>
      <c r="C1241" s="36">
        <f>TABLE!F1235</f>
        <v>0</v>
      </c>
      <c r="D1241" s="155">
        <f>TABLE!S1235</f>
        <v>0</v>
      </c>
      <c r="E1241" s="176" t="e">
        <f>INDEX(기업의이해[description],MATCH(B1241,기업의이해[name],0))</f>
        <v>#N/A</v>
      </c>
      <c r="F1241" s="179">
        <f>+TABLE!U1235</f>
        <v>0</v>
      </c>
      <c r="G1241" s="177" t="str">
        <f>TEXT(TABLE!R1235,"0000-00-00")</f>
        <v>0000-00-00</v>
      </c>
      <c r="H1241" s="59">
        <f>+TABLE!J1235</f>
        <v>0</v>
      </c>
      <c r="I1241" s="59">
        <f>+TABLE!K1235</f>
        <v>0</v>
      </c>
      <c r="J1241" s="59">
        <f>+TABLE!M1235</f>
        <v>0</v>
      </c>
      <c r="K1241" s="156">
        <f>+TABLE!P1235</f>
        <v>0</v>
      </c>
      <c r="L1241" s="156">
        <f>+TABLE!Q1235</f>
        <v>0</v>
      </c>
      <c r="M1241" s="138" t="str">
        <f>IFERROR(IF(MATCH($C1241,'1. 개요'!$C$68:$C$78,0)&gt;0,"O"),"X")</f>
        <v>X</v>
      </c>
      <c r="N1241" s="8" t="str">
        <f t="shared" si="177"/>
        <v>X</v>
      </c>
      <c r="O1241" s="2" t="str" cm="1">
        <f t="array" ref="O1241">IF($O$7="N/A",$N1241,INDEX($P1241:$S1241,$O$2))</f>
        <v>X</v>
      </c>
      <c r="P1241" s="38"/>
      <c r="Q1241" s="1" t="str">
        <f t="shared" si="178"/>
        <v>O</v>
      </c>
      <c r="R1241" s="38"/>
      <c r="S1241" s="38"/>
      <c r="T1241" s="8" t="str">
        <f t="shared" si="176"/>
        <v>O</v>
      </c>
      <c r="U1241" s="8" t="e">
        <f t="shared" si="179"/>
        <v>#VALUE!</v>
      </c>
      <c r="V1241" s="8" t="e">
        <f t="shared" si="180"/>
        <v>#VALUE!</v>
      </c>
      <c r="X1241" s="4" t="str">
        <f t="shared" si="182"/>
        <v/>
      </c>
      <c r="Y1241" s="4" t="str">
        <f t="shared" si="183"/>
        <v/>
      </c>
      <c r="Z1241" s="4" t="str">
        <f t="shared" si="183"/>
        <v/>
      </c>
      <c r="AA1241" s="4" t="str">
        <f t="shared" si="183"/>
        <v/>
      </c>
      <c r="AB1241" s="4" t="str">
        <f t="shared" si="183"/>
        <v/>
      </c>
      <c r="AC1241" s="4" t="str">
        <f t="shared" si="183"/>
        <v/>
      </c>
      <c r="AD1241" s="4" t="str">
        <f t="shared" si="183"/>
        <v/>
      </c>
      <c r="AE1241" s="4" t="str">
        <f t="shared" si="183"/>
        <v/>
      </c>
      <c r="AF1241" s="4" t="str">
        <f t="shared" si="183"/>
        <v/>
      </c>
      <c r="AG1241" s="4" t="str">
        <f t="shared" si="183"/>
        <v/>
      </c>
    </row>
    <row r="1242" spans="1:33">
      <c r="A1242" s="6">
        <f t="shared" si="181"/>
        <v>1235</v>
      </c>
      <c r="B1242" s="36">
        <f>TABLE!E1236</f>
        <v>0</v>
      </c>
      <c r="C1242" s="36">
        <f>TABLE!F1236</f>
        <v>0</v>
      </c>
      <c r="D1242" s="155">
        <f>TABLE!S1236</f>
        <v>0</v>
      </c>
      <c r="E1242" s="176" t="e">
        <f>INDEX(기업의이해[description],MATCH(B1242,기업의이해[name],0))</f>
        <v>#N/A</v>
      </c>
      <c r="F1242" s="179">
        <f>+TABLE!U1236</f>
        <v>0</v>
      </c>
      <c r="G1242" s="177" t="str">
        <f>TEXT(TABLE!R1236,"0000-00-00")</f>
        <v>0000-00-00</v>
      </c>
      <c r="H1242" s="59">
        <f>+TABLE!J1236</f>
        <v>0</v>
      </c>
      <c r="I1242" s="59">
        <f>+TABLE!K1236</f>
        <v>0</v>
      </c>
      <c r="J1242" s="59">
        <f>+TABLE!M1236</f>
        <v>0</v>
      </c>
      <c r="K1242" s="156">
        <f>+TABLE!P1236</f>
        <v>0</v>
      </c>
      <c r="L1242" s="156">
        <f>+TABLE!Q1236</f>
        <v>0</v>
      </c>
      <c r="M1242" s="138" t="str">
        <f>IFERROR(IF(MATCH($C1242,'1. 개요'!$C$68:$C$78,0)&gt;0,"O"),"X")</f>
        <v>X</v>
      </c>
      <c r="N1242" s="8" t="str">
        <f t="shared" si="177"/>
        <v>X</v>
      </c>
      <c r="O1242" s="2" t="str" cm="1">
        <f t="array" ref="O1242">IF($O$7="N/A",$N1242,INDEX($P1242:$S1242,$O$2))</f>
        <v>X</v>
      </c>
      <c r="P1242" s="38"/>
      <c r="Q1242" s="1" t="str">
        <f t="shared" si="178"/>
        <v>O</v>
      </c>
      <c r="R1242" s="38"/>
      <c r="S1242" s="38"/>
      <c r="T1242" s="8" t="str">
        <f t="shared" si="176"/>
        <v>O</v>
      </c>
      <c r="U1242" s="8" t="e">
        <f t="shared" si="179"/>
        <v>#VALUE!</v>
      </c>
      <c r="V1242" s="8" t="e">
        <f t="shared" si="180"/>
        <v>#VALUE!</v>
      </c>
      <c r="X1242" s="4" t="str">
        <f t="shared" si="182"/>
        <v/>
      </c>
      <c r="Y1242" s="4" t="str">
        <f t="shared" si="183"/>
        <v/>
      </c>
      <c r="Z1242" s="4" t="str">
        <f t="shared" si="183"/>
        <v/>
      </c>
      <c r="AA1242" s="4" t="str">
        <f t="shared" si="183"/>
        <v/>
      </c>
      <c r="AB1242" s="4" t="str">
        <f t="shared" si="183"/>
        <v/>
      </c>
      <c r="AC1242" s="4" t="str">
        <f t="shared" si="183"/>
        <v/>
      </c>
      <c r="AD1242" s="4" t="str">
        <f t="shared" si="183"/>
        <v/>
      </c>
      <c r="AE1242" s="4" t="str">
        <f t="shared" si="183"/>
        <v/>
      </c>
      <c r="AF1242" s="4" t="str">
        <f t="shared" si="183"/>
        <v/>
      </c>
      <c r="AG1242" s="4" t="str">
        <f t="shared" si="183"/>
        <v/>
      </c>
    </row>
    <row r="1243" spans="1:33">
      <c r="A1243" s="6">
        <f t="shared" si="181"/>
        <v>1236</v>
      </c>
      <c r="B1243" s="36">
        <f>TABLE!E1237</f>
        <v>0</v>
      </c>
      <c r="C1243" s="36">
        <f>TABLE!F1237</f>
        <v>0</v>
      </c>
      <c r="D1243" s="155">
        <f>TABLE!S1237</f>
        <v>0</v>
      </c>
      <c r="E1243" s="176" t="e">
        <f>INDEX(기업의이해[description],MATCH(B1243,기업의이해[name],0))</f>
        <v>#N/A</v>
      </c>
      <c r="F1243" s="179">
        <f>+TABLE!U1237</f>
        <v>0</v>
      </c>
      <c r="G1243" s="177" t="str">
        <f>TEXT(TABLE!R1237,"0000-00-00")</f>
        <v>0000-00-00</v>
      </c>
      <c r="H1243" s="59">
        <f>+TABLE!J1237</f>
        <v>0</v>
      </c>
      <c r="I1243" s="59">
        <f>+TABLE!K1237</f>
        <v>0</v>
      </c>
      <c r="J1243" s="59">
        <f>+TABLE!M1237</f>
        <v>0</v>
      </c>
      <c r="K1243" s="156">
        <f>+TABLE!P1237</f>
        <v>0</v>
      </c>
      <c r="L1243" s="156">
        <f>+TABLE!Q1237</f>
        <v>0</v>
      </c>
      <c r="M1243" s="138" t="str">
        <f>IFERROR(IF(MATCH($C1243,'1. 개요'!$C$68:$C$78,0)&gt;0,"O"),"X")</f>
        <v>X</v>
      </c>
      <c r="N1243" s="8" t="str">
        <f t="shared" si="177"/>
        <v>X</v>
      </c>
      <c r="O1243" s="2" t="str" cm="1">
        <f t="array" ref="O1243">IF($O$7="N/A",$N1243,INDEX($P1243:$S1243,$O$2))</f>
        <v>X</v>
      </c>
      <c r="P1243" s="38"/>
      <c r="Q1243" s="1" t="str">
        <f t="shared" si="178"/>
        <v>O</v>
      </c>
      <c r="R1243" s="38"/>
      <c r="S1243" s="38"/>
      <c r="T1243" s="8" t="str">
        <f t="shared" si="176"/>
        <v>O</v>
      </c>
      <c r="U1243" s="8" t="e">
        <f t="shared" si="179"/>
        <v>#VALUE!</v>
      </c>
      <c r="V1243" s="8" t="e">
        <f t="shared" si="180"/>
        <v>#VALUE!</v>
      </c>
      <c r="X1243" s="4" t="str">
        <f t="shared" si="182"/>
        <v/>
      </c>
      <c r="Y1243" s="4" t="str">
        <f t="shared" si="183"/>
        <v/>
      </c>
      <c r="Z1243" s="4" t="str">
        <f t="shared" si="183"/>
        <v/>
      </c>
      <c r="AA1243" s="4" t="str">
        <f t="shared" si="183"/>
        <v/>
      </c>
      <c r="AB1243" s="4" t="str">
        <f t="shared" si="183"/>
        <v/>
      </c>
      <c r="AC1243" s="4" t="str">
        <f t="shared" si="183"/>
        <v/>
      </c>
      <c r="AD1243" s="4" t="str">
        <f t="shared" si="183"/>
        <v/>
      </c>
      <c r="AE1243" s="4" t="str">
        <f t="shared" si="183"/>
        <v/>
      </c>
      <c r="AF1243" s="4" t="str">
        <f t="shared" si="183"/>
        <v/>
      </c>
      <c r="AG1243" s="4" t="str">
        <f t="shared" si="183"/>
        <v/>
      </c>
    </row>
    <row r="1244" spans="1:33">
      <c r="A1244" s="6">
        <f t="shared" si="181"/>
        <v>1237</v>
      </c>
      <c r="B1244" s="36">
        <f>TABLE!E1238</f>
        <v>0</v>
      </c>
      <c r="C1244" s="36">
        <f>TABLE!F1238</f>
        <v>0</v>
      </c>
      <c r="D1244" s="155">
        <f>TABLE!S1238</f>
        <v>0</v>
      </c>
      <c r="E1244" s="176" t="e">
        <f>INDEX(기업의이해[description],MATCH(B1244,기업의이해[name],0))</f>
        <v>#N/A</v>
      </c>
      <c r="F1244" s="179">
        <f>+TABLE!U1238</f>
        <v>0</v>
      </c>
      <c r="G1244" s="177" t="str">
        <f>TEXT(TABLE!R1238,"0000-00-00")</f>
        <v>0000-00-00</v>
      </c>
      <c r="H1244" s="59">
        <f>+TABLE!J1238</f>
        <v>0</v>
      </c>
      <c r="I1244" s="59">
        <f>+TABLE!K1238</f>
        <v>0</v>
      </c>
      <c r="J1244" s="59">
        <f>+TABLE!M1238</f>
        <v>0</v>
      </c>
      <c r="K1244" s="156">
        <f>+TABLE!P1238</f>
        <v>0</v>
      </c>
      <c r="L1244" s="156">
        <f>+TABLE!Q1238</f>
        <v>0</v>
      </c>
      <c r="M1244" s="138" t="str">
        <f>IFERROR(IF(MATCH($C1244,'1. 개요'!$C$68:$C$78,0)&gt;0,"O"),"X")</f>
        <v>X</v>
      </c>
      <c r="N1244" s="8" t="str">
        <f t="shared" si="177"/>
        <v>X</v>
      </c>
      <c r="O1244" s="2" t="str" cm="1">
        <f t="array" ref="O1244">IF($O$7="N/A",$N1244,INDEX($P1244:$S1244,$O$2))</f>
        <v>X</v>
      </c>
      <c r="P1244" s="38"/>
      <c r="Q1244" s="1" t="str">
        <f t="shared" si="178"/>
        <v>O</v>
      </c>
      <c r="R1244" s="38"/>
      <c r="S1244" s="38"/>
      <c r="T1244" s="8" t="str">
        <f t="shared" si="176"/>
        <v>O</v>
      </c>
      <c r="U1244" s="8" t="e">
        <f t="shared" si="179"/>
        <v>#VALUE!</v>
      </c>
      <c r="V1244" s="8" t="e">
        <f t="shared" si="180"/>
        <v>#VALUE!</v>
      </c>
      <c r="X1244" s="4" t="str">
        <f t="shared" si="182"/>
        <v/>
      </c>
      <c r="Y1244" s="4" t="str">
        <f t="shared" si="183"/>
        <v/>
      </c>
      <c r="Z1244" s="4" t="str">
        <f t="shared" si="183"/>
        <v/>
      </c>
      <c r="AA1244" s="4" t="str">
        <f t="shared" si="183"/>
        <v/>
      </c>
      <c r="AB1244" s="4" t="str">
        <f t="shared" si="183"/>
        <v/>
      </c>
      <c r="AC1244" s="4" t="str">
        <f t="shared" si="183"/>
        <v/>
      </c>
      <c r="AD1244" s="4" t="str">
        <f t="shared" si="183"/>
        <v/>
      </c>
      <c r="AE1244" s="4" t="str">
        <f t="shared" si="183"/>
        <v/>
      </c>
      <c r="AF1244" s="4" t="str">
        <f t="shared" si="183"/>
        <v/>
      </c>
      <c r="AG1244" s="4" t="str">
        <f t="shared" si="183"/>
        <v/>
      </c>
    </row>
    <row r="1245" spans="1:33">
      <c r="A1245" s="6">
        <f t="shared" si="181"/>
        <v>1238</v>
      </c>
      <c r="B1245" s="36">
        <f>TABLE!E1239</f>
        <v>0</v>
      </c>
      <c r="C1245" s="36">
        <f>TABLE!F1239</f>
        <v>0</v>
      </c>
      <c r="D1245" s="155">
        <f>TABLE!S1239</f>
        <v>0</v>
      </c>
      <c r="E1245" s="176" t="e">
        <f>INDEX(기업의이해[description],MATCH(B1245,기업의이해[name],0))</f>
        <v>#N/A</v>
      </c>
      <c r="F1245" s="179">
        <f>+TABLE!U1239</f>
        <v>0</v>
      </c>
      <c r="G1245" s="177" t="str">
        <f>TEXT(TABLE!R1239,"0000-00-00")</f>
        <v>0000-00-00</v>
      </c>
      <c r="H1245" s="59">
        <f>+TABLE!J1239</f>
        <v>0</v>
      </c>
      <c r="I1245" s="59">
        <f>+TABLE!K1239</f>
        <v>0</v>
      </c>
      <c r="J1245" s="59">
        <f>+TABLE!M1239</f>
        <v>0</v>
      </c>
      <c r="K1245" s="156">
        <f>+TABLE!P1239</f>
        <v>0</v>
      </c>
      <c r="L1245" s="156">
        <f>+TABLE!Q1239</f>
        <v>0</v>
      </c>
      <c r="M1245" s="138" t="str">
        <f>IFERROR(IF(MATCH($C1245,'1. 개요'!$C$68:$C$78,0)&gt;0,"O"),"X")</f>
        <v>X</v>
      </c>
      <c r="N1245" s="8" t="str">
        <f t="shared" si="177"/>
        <v>X</v>
      </c>
      <c r="O1245" s="2" t="str" cm="1">
        <f t="array" ref="O1245">IF($O$7="N/A",$N1245,INDEX($P1245:$S1245,$O$2))</f>
        <v>X</v>
      </c>
      <c r="P1245" s="38"/>
      <c r="Q1245" s="1" t="str">
        <f t="shared" si="178"/>
        <v>O</v>
      </c>
      <c r="R1245" s="38"/>
      <c r="S1245" s="38"/>
      <c r="T1245" s="8" t="str">
        <f t="shared" si="176"/>
        <v>O</v>
      </c>
      <c r="U1245" s="8" t="e">
        <f t="shared" si="179"/>
        <v>#VALUE!</v>
      </c>
      <c r="V1245" s="8" t="e">
        <f t="shared" si="180"/>
        <v>#VALUE!</v>
      </c>
      <c r="X1245" s="4" t="str">
        <f t="shared" si="182"/>
        <v/>
      </c>
      <c r="Y1245" s="4" t="str">
        <f t="shared" si="183"/>
        <v/>
      </c>
      <c r="Z1245" s="4" t="str">
        <f t="shared" si="183"/>
        <v/>
      </c>
      <c r="AA1245" s="4" t="str">
        <f t="shared" si="183"/>
        <v/>
      </c>
      <c r="AB1245" s="4" t="str">
        <f t="shared" si="183"/>
        <v/>
      </c>
      <c r="AC1245" s="4" t="str">
        <f t="shared" si="183"/>
        <v/>
      </c>
      <c r="AD1245" s="4" t="str">
        <f t="shared" si="183"/>
        <v/>
      </c>
      <c r="AE1245" s="4" t="str">
        <f t="shared" si="183"/>
        <v/>
      </c>
      <c r="AF1245" s="4" t="str">
        <f t="shared" si="183"/>
        <v/>
      </c>
      <c r="AG1245" s="4" t="str">
        <f t="shared" si="183"/>
        <v/>
      </c>
    </row>
    <row r="1246" spans="1:33">
      <c r="A1246" s="6">
        <f t="shared" si="181"/>
        <v>1239</v>
      </c>
      <c r="B1246" s="36">
        <f>TABLE!E1240</f>
        <v>0</v>
      </c>
      <c r="C1246" s="36">
        <f>TABLE!F1240</f>
        <v>0</v>
      </c>
      <c r="D1246" s="155">
        <f>TABLE!S1240</f>
        <v>0</v>
      </c>
      <c r="E1246" s="176" t="e">
        <f>INDEX(기업의이해[description],MATCH(B1246,기업의이해[name],0))</f>
        <v>#N/A</v>
      </c>
      <c r="F1246" s="179">
        <f>+TABLE!U1240</f>
        <v>0</v>
      </c>
      <c r="G1246" s="177" t="str">
        <f>TEXT(TABLE!R1240,"0000-00-00")</f>
        <v>0000-00-00</v>
      </c>
      <c r="H1246" s="59">
        <f>+TABLE!J1240</f>
        <v>0</v>
      </c>
      <c r="I1246" s="59">
        <f>+TABLE!K1240</f>
        <v>0</v>
      </c>
      <c r="J1246" s="59">
        <f>+TABLE!M1240</f>
        <v>0</v>
      </c>
      <c r="K1246" s="156">
        <f>+TABLE!P1240</f>
        <v>0</v>
      </c>
      <c r="L1246" s="156">
        <f>+TABLE!Q1240</f>
        <v>0</v>
      </c>
      <c r="M1246" s="138" t="str">
        <f>IFERROR(IF(MATCH($C1246,'1. 개요'!$C$68:$C$78,0)&gt;0,"O"),"X")</f>
        <v>X</v>
      </c>
      <c r="N1246" s="8" t="str">
        <f t="shared" si="177"/>
        <v>X</v>
      </c>
      <c r="O1246" s="2" t="str" cm="1">
        <f t="array" ref="O1246">IF($O$7="N/A",$N1246,INDEX($P1246:$S1246,$O$2))</f>
        <v>X</v>
      </c>
      <c r="P1246" s="38"/>
      <c r="Q1246" s="1" t="str">
        <f t="shared" si="178"/>
        <v>O</v>
      </c>
      <c r="R1246" s="38"/>
      <c r="S1246" s="38"/>
      <c r="T1246" s="8" t="str">
        <f t="shared" si="176"/>
        <v>O</v>
      </c>
      <c r="U1246" s="8" t="e">
        <f t="shared" si="179"/>
        <v>#VALUE!</v>
      </c>
      <c r="V1246" s="8" t="e">
        <f t="shared" si="180"/>
        <v>#VALUE!</v>
      </c>
      <c r="X1246" s="4" t="str">
        <f t="shared" si="182"/>
        <v/>
      </c>
      <c r="Y1246" s="4" t="str">
        <f t="shared" si="183"/>
        <v/>
      </c>
      <c r="Z1246" s="4" t="str">
        <f t="shared" si="183"/>
        <v/>
      </c>
      <c r="AA1246" s="4" t="str">
        <f t="shared" si="183"/>
        <v/>
      </c>
      <c r="AB1246" s="4" t="str">
        <f t="shared" si="183"/>
        <v/>
      </c>
      <c r="AC1246" s="4" t="str">
        <f t="shared" si="183"/>
        <v/>
      </c>
      <c r="AD1246" s="4" t="str">
        <f t="shared" si="183"/>
        <v/>
      </c>
      <c r="AE1246" s="4" t="str">
        <f t="shared" si="183"/>
        <v/>
      </c>
      <c r="AF1246" s="4" t="str">
        <f t="shared" si="183"/>
        <v/>
      </c>
      <c r="AG1246" s="4" t="str">
        <f t="shared" si="183"/>
        <v/>
      </c>
    </row>
    <row r="1247" spans="1:33">
      <c r="A1247" s="6">
        <f t="shared" si="181"/>
        <v>1240</v>
      </c>
      <c r="B1247" s="36">
        <f>TABLE!E1241</f>
        <v>0</v>
      </c>
      <c r="C1247" s="36">
        <f>TABLE!F1241</f>
        <v>0</v>
      </c>
      <c r="D1247" s="155">
        <f>TABLE!S1241</f>
        <v>0</v>
      </c>
      <c r="E1247" s="176" t="e">
        <f>INDEX(기업의이해[description],MATCH(B1247,기업의이해[name],0))</f>
        <v>#N/A</v>
      </c>
      <c r="F1247" s="179">
        <f>+TABLE!U1241</f>
        <v>0</v>
      </c>
      <c r="G1247" s="177" t="str">
        <f>TEXT(TABLE!R1241,"0000-00-00")</f>
        <v>0000-00-00</v>
      </c>
      <c r="H1247" s="59">
        <f>+TABLE!J1241</f>
        <v>0</v>
      </c>
      <c r="I1247" s="59">
        <f>+TABLE!K1241</f>
        <v>0</v>
      </c>
      <c r="J1247" s="59">
        <f>+TABLE!M1241</f>
        <v>0</v>
      </c>
      <c r="K1247" s="156">
        <f>+TABLE!P1241</f>
        <v>0</v>
      </c>
      <c r="L1247" s="156">
        <f>+TABLE!Q1241</f>
        <v>0</v>
      </c>
      <c r="M1247" s="138" t="str">
        <f>IFERROR(IF(MATCH($C1247,'1. 개요'!$C$68:$C$78,0)&gt;0,"O"),"X")</f>
        <v>X</v>
      </c>
      <c r="N1247" s="8" t="str">
        <f t="shared" si="177"/>
        <v>X</v>
      </c>
      <c r="O1247" s="2" t="str" cm="1">
        <f t="array" ref="O1247">IF($O$7="N/A",$N1247,INDEX($P1247:$S1247,$O$2))</f>
        <v>X</v>
      </c>
      <c r="P1247" s="38"/>
      <c r="Q1247" s="1" t="str">
        <f t="shared" si="178"/>
        <v>O</v>
      </c>
      <c r="R1247" s="38"/>
      <c r="S1247" s="38"/>
      <c r="T1247" s="8" t="str">
        <f t="shared" si="176"/>
        <v>O</v>
      </c>
      <c r="U1247" s="8" t="e">
        <f t="shared" si="179"/>
        <v>#VALUE!</v>
      </c>
      <c r="V1247" s="8" t="e">
        <f t="shared" si="180"/>
        <v>#VALUE!</v>
      </c>
      <c r="X1247" s="4" t="str">
        <f t="shared" si="182"/>
        <v/>
      </c>
      <c r="Y1247" s="4" t="str">
        <f t="shared" si="183"/>
        <v/>
      </c>
      <c r="Z1247" s="4" t="str">
        <f t="shared" si="183"/>
        <v/>
      </c>
      <c r="AA1247" s="4" t="str">
        <f t="shared" si="183"/>
        <v/>
      </c>
      <c r="AB1247" s="4" t="str">
        <f t="shared" si="183"/>
        <v/>
      </c>
      <c r="AC1247" s="4" t="str">
        <f t="shared" si="183"/>
        <v/>
      </c>
      <c r="AD1247" s="4" t="str">
        <f t="shared" si="183"/>
        <v/>
      </c>
      <c r="AE1247" s="4" t="str">
        <f t="shared" si="183"/>
        <v/>
      </c>
      <c r="AF1247" s="4" t="str">
        <f t="shared" si="183"/>
        <v/>
      </c>
      <c r="AG1247" s="4" t="str">
        <f t="shared" si="183"/>
        <v/>
      </c>
    </row>
    <row r="1248" spans="1:33">
      <c r="A1248" s="6">
        <f t="shared" si="181"/>
        <v>1241</v>
      </c>
      <c r="B1248" s="36">
        <f>TABLE!E1242</f>
        <v>0</v>
      </c>
      <c r="C1248" s="36">
        <f>TABLE!F1242</f>
        <v>0</v>
      </c>
      <c r="D1248" s="155">
        <f>TABLE!S1242</f>
        <v>0</v>
      </c>
      <c r="E1248" s="176" t="e">
        <f>INDEX(기업의이해[description],MATCH(B1248,기업의이해[name],0))</f>
        <v>#N/A</v>
      </c>
      <c r="F1248" s="179">
        <f>+TABLE!U1242</f>
        <v>0</v>
      </c>
      <c r="G1248" s="177" t="str">
        <f>TEXT(TABLE!R1242,"0000-00-00")</f>
        <v>0000-00-00</v>
      </c>
      <c r="H1248" s="59">
        <f>+TABLE!J1242</f>
        <v>0</v>
      </c>
      <c r="I1248" s="59">
        <f>+TABLE!K1242</f>
        <v>0</v>
      </c>
      <c r="J1248" s="59">
        <f>+TABLE!M1242</f>
        <v>0</v>
      </c>
      <c r="K1248" s="156">
        <f>+TABLE!P1242</f>
        <v>0</v>
      </c>
      <c r="L1248" s="156">
        <f>+TABLE!Q1242</f>
        <v>0</v>
      </c>
      <c r="M1248" s="138" t="str">
        <f>IFERROR(IF(MATCH($C1248,'1. 개요'!$C$68:$C$78,0)&gt;0,"O"),"X")</f>
        <v>X</v>
      </c>
      <c r="N1248" s="8" t="str">
        <f t="shared" si="177"/>
        <v>X</v>
      </c>
      <c r="O1248" s="2" t="str" cm="1">
        <f t="array" ref="O1248">IF($O$7="N/A",$N1248,INDEX($P1248:$S1248,$O$2))</f>
        <v>X</v>
      </c>
      <c r="P1248" s="38"/>
      <c r="Q1248" s="1" t="str">
        <f t="shared" si="178"/>
        <v>O</v>
      </c>
      <c r="R1248" s="38"/>
      <c r="S1248" s="38"/>
      <c r="T1248" s="8" t="str">
        <f t="shared" si="176"/>
        <v>O</v>
      </c>
      <c r="U1248" s="8" t="e">
        <f t="shared" si="179"/>
        <v>#VALUE!</v>
      </c>
      <c r="V1248" s="8" t="e">
        <f t="shared" si="180"/>
        <v>#VALUE!</v>
      </c>
      <c r="X1248" s="4" t="str">
        <f t="shared" si="182"/>
        <v/>
      </c>
      <c r="Y1248" s="4" t="str">
        <f t="shared" si="183"/>
        <v/>
      </c>
      <c r="Z1248" s="4" t="str">
        <f t="shared" si="183"/>
        <v/>
      </c>
      <c r="AA1248" s="4" t="str">
        <f t="shared" si="183"/>
        <v/>
      </c>
      <c r="AB1248" s="4" t="str">
        <f t="shared" si="183"/>
        <v/>
      </c>
      <c r="AC1248" s="4" t="str">
        <f t="shared" si="183"/>
        <v/>
      </c>
      <c r="AD1248" s="4" t="str">
        <f t="shared" si="183"/>
        <v/>
      </c>
      <c r="AE1248" s="4" t="str">
        <f t="shared" si="183"/>
        <v/>
      </c>
      <c r="AF1248" s="4" t="str">
        <f t="shared" si="183"/>
        <v/>
      </c>
      <c r="AG1248" s="4" t="str">
        <f t="shared" si="183"/>
        <v/>
      </c>
    </row>
    <row r="1249" spans="1:33">
      <c r="A1249" s="137">
        <f t="shared" si="181"/>
        <v>1242</v>
      </c>
      <c r="B1249" s="36">
        <f>TABLE!E1243</f>
        <v>0</v>
      </c>
      <c r="C1249" s="36">
        <f>TABLE!F1243</f>
        <v>0</v>
      </c>
      <c r="D1249" s="155">
        <f>TABLE!S1243</f>
        <v>0</v>
      </c>
      <c r="E1249" s="176" t="e">
        <f>INDEX(기업의이해[description],MATCH(B1249,기업의이해[name],0))</f>
        <v>#N/A</v>
      </c>
      <c r="F1249" s="179">
        <f>+TABLE!U1243</f>
        <v>0</v>
      </c>
      <c r="G1249" s="177" t="str">
        <f>TEXT(TABLE!R1243,"0000-00-00")</f>
        <v>0000-00-00</v>
      </c>
      <c r="H1249" s="59">
        <f>+TABLE!J1243</f>
        <v>0</v>
      </c>
      <c r="I1249" s="59">
        <f>+TABLE!K1243</f>
        <v>0</v>
      </c>
      <c r="J1249" s="59">
        <f>+TABLE!M1243</f>
        <v>0</v>
      </c>
      <c r="K1249" s="156">
        <f>+TABLE!P1243</f>
        <v>0</v>
      </c>
      <c r="L1249" s="156">
        <f>+TABLE!Q1243</f>
        <v>0</v>
      </c>
      <c r="M1249" s="138" t="str">
        <f>IFERROR(IF(MATCH($C1249,'1. 개요'!$C$68:$C$78,0)&gt;0,"O"),"X")</f>
        <v>X</v>
      </c>
      <c r="N1249" s="8" t="str">
        <f t="shared" si="177"/>
        <v>X</v>
      </c>
      <c r="O1249" s="2" t="str" cm="1">
        <f t="array" ref="O1249">IF($O$7="N/A",$N1249,INDEX($P1249:$S1249,$O$2))</f>
        <v>X</v>
      </c>
      <c r="P1249" s="38"/>
      <c r="Q1249" s="1" t="str">
        <f t="shared" si="178"/>
        <v>O</v>
      </c>
      <c r="R1249" s="38"/>
      <c r="S1249" s="38"/>
      <c r="T1249" s="8" t="str">
        <f t="shared" si="176"/>
        <v>O</v>
      </c>
      <c r="U1249" s="8" t="e">
        <f t="shared" si="179"/>
        <v>#VALUE!</v>
      </c>
      <c r="V1249" s="8" t="e">
        <f t="shared" si="180"/>
        <v>#VALUE!</v>
      </c>
      <c r="X1249" s="4" t="str">
        <f t="shared" si="182"/>
        <v/>
      </c>
      <c r="Y1249" s="4" t="str">
        <f t="shared" si="183"/>
        <v/>
      </c>
      <c r="Z1249" s="4" t="str">
        <f t="shared" si="183"/>
        <v/>
      </c>
      <c r="AA1249" s="4" t="str">
        <f t="shared" si="183"/>
        <v/>
      </c>
      <c r="AB1249" s="4" t="str">
        <f t="shared" si="183"/>
        <v/>
      </c>
      <c r="AC1249" s="4" t="str">
        <f t="shared" si="183"/>
        <v/>
      </c>
      <c r="AD1249" s="4" t="str">
        <f t="shared" si="183"/>
        <v/>
      </c>
      <c r="AE1249" s="4" t="str">
        <f t="shared" si="183"/>
        <v/>
      </c>
      <c r="AF1249" s="4" t="str">
        <f t="shared" si="183"/>
        <v/>
      </c>
      <c r="AG1249" s="4" t="str">
        <f t="shared" si="183"/>
        <v/>
      </c>
    </row>
    <row r="1250" spans="1:33">
      <c r="A1250" s="6">
        <f t="shared" si="181"/>
        <v>1243</v>
      </c>
      <c r="B1250" s="36">
        <f>TABLE!E1244</f>
        <v>0</v>
      </c>
      <c r="C1250" s="36">
        <f>TABLE!F1244</f>
        <v>0</v>
      </c>
      <c r="D1250" s="155">
        <f>TABLE!S1244</f>
        <v>0</v>
      </c>
      <c r="E1250" s="176" t="e">
        <f>INDEX(기업의이해[description],MATCH(B1250,기업의이해[name],0))</f>
        <v>#N/A</v>
      </c>
      <c r="F1250" s="179">
        <f>+TABLE!U1244</f>
        <v>0</v>
      </c>
      <c r="G1250" s="177" t="str">
        <f>TEXT(TABLE!R1244,"0000-00-00")</f>
        <v>0000-00-00</v>
      </c>
      <c r="H1250" s="59">
        <f>+TABLE!J1244</f>
        <v>0</v>
      </c>
      <c r="I1250" s="59">
        <f>+TABLE!K1244</f>
        <v>0</v>
      </c>
      <c r="J1250" s="59">
        <f>+TABLE!M1244</f>
        <v>0</v>
      </c>
      <c r="K1250" s="156">
        <f>+TABLE!P1244</f>
        <v>0</v>
      </c>
      <c r="L1250" s="156">
        <f>+TABLE!Q1244</f>
        <v>0</v>
      </c>
      <c r="M1250" s="138" t="str">
        <f>IFERROR(IF(MATCH($C1250,'1. 개요'!$C$68:$C$78,0)&gt;0,"O"),"X")</f>
        <v>X</v>
      </c>
      <c r="N1250" s="8" t="str">
        <f t="shared" si="177"/>
        <v>X</v>
      </c>
      <c r="O1250" s="2" t="str" cm="1">
        <f t="array" ref="O1250">IF($O$7="N/A",$N1250,INDEX($P1250:$S1250,$O$2))</f>
        <v>X</v>
      </c>
      <c r="P1250" s="38"/>
      <c r="Q1250" s="1" t="str">
        <f t="shared" si="178"/>
        <v>O</v>
      </c>
      <c r="R1250" s="38"/>
      <c r="S1250" s="38"/>
      <c r="T1250" s="8" t="str">
        <f t="shared" si="176"/>
        <v>O</v>
      </c>
      <c r="U1250" s="8" t="e">
        <f t="shared" si="179"/>
        <v>#VALUE!</v>
      </c>
      <c r="V1250" s="8" t="e">
        <f t="shared" si="180"/>
        <v>#VALUE!</v>
      </c>
      <c r="X1250" s="4" t="str">
        <f t="shared" si="182"/>
        <v/>
      </c>
      <c r="Y1250" s="4" t="str">
        <f t="shared" si="183"/>
        <v/>
      </c>
      <c r="Z1250" s="4" t="str">
        <f t="shared" si="183"/>
        <v/>
      </c>
      <c r="AA1250" s="4" t="str">
        <f t="shared" si="183"/>
        <v/>
      </c>
      <c r="AB1250" s="4" t="str">
        <f t="shared" si="183"/>
        <v/>
      </c>
      <c r="AC1250" s="4" t="str">
        <f t="shared" si="183"/>
        <v/>
      </c>
      <c r="AD1250" s="4" t="str">
        <f t="shared" si="183"/>
        <v/>
      </c>
      <c r="AE1250" s="4" t="str">
        <f t="shared" si="183"/>
        <v/>
      </c>
      <c r="AF1250" s="4" t="str">
        <f t="shared" si="183"/>
        <v/>
      </c>
      <c r="AG1250" s="4" t="str">
        <f t="shared" si="183"/>
        <v/>
      </c>
    </row>
    <row r="1251" spans="1:33">
      <c r="A1251" s="6">
        <f t="shared" si="181"/>
        <v>1244</v>
      </c>
      <c r="B1251" s="36">
        <f>TABLE!E1245</f>
        <v>0</v>
      </c>
      <c r="C1251" s="36">
        <f>TABLE!F1245</f>
        <v>0</v>
      </c>
      <c r="D1251" s="155">
        <f>TABLE!S1245</f>
        <v>0</v>
      </c>
      <c r="E1251" s="176" t="e">
        <f>INDEX(기업의이해[description],MATCH(B1251,기업의이해[name],0))</f>
        <v>#N/A</v>
      </c>
      <c r="F1251" s="179">
        <f>+TABLE!U1245</f>
        <v>0</v>
      </c>
      <c r="G1251" s="177" t="str">
        <f>TEXT(TABLE!R1245,"0000-00-00")</f>
        <v>0000-00-00</v>
      </c>
      <c r="H1251" s="59">
        <f>+TABLE!J1245</f>
        <v>0</v>
      </c>
      <c r="I1251" s="59">
        <f>+TABLE!K1245</f>
        <v>0</v>
      </c>
      <c r="J1251" s="59">
        <f>+TABLE!M1245</f>
        <v>0</v>
      </c>
      <c r="K1251" s="156">
        <f>+TABLE!P1245</f>
        <v>0</v>
      </c>
      <c r="L1251" s="156">
        <f>+TABLE!Q1245</f>
        <v>0</v>
      </c>
      <c r="M1251" s="138" t="str">
        <f>IFERROR(IF(MATCH($C1251,'1. 개요'!$C$68:$C$78,0)&gt;0,"O"),"X")</f>
        <v>X</v>
      </c>
      <c r="N1251" s="8" t="str">
        <f t="shared" si="177"/>
        <v>X</v>
      </c>
      <c r="O1251" s="2" t="str" cm="1">
        <f t="array" ref="O1251">IF($O$7="N/A",$N1251,INDEX($P1251:$S1251,$O$2))</f>
        <v>X</v>
      </c>
      <c r="P1251" s="38"/>
      <c r="Q1251" s="1" t="str">
        <f t="shared" si="178"/>
        <v>O</v>
      </c>
      <c r="R1251" s="38"/>
      <c r="S1251" s="38"/>
      <c r="T1251" s="8" t="str">
        <f t="shared" si="176"/>
        <v>O</v>
      </c>
      <c r="U1251" s="8" t="e">
        <f t="shared" si="179"/>
        <v>#VALUE!</v>
      </c>
      <c r="V1251" s="8" t="e">
        <f t="shared" si="180"/>
        <v>#VALUE!</v>
      </c>
      <c r="X1251" s="4" t="str">
        <f t="shared" si="182"/>
        <v/>
      </c>
      <c r="Y1251" s="4" t="str">
        <f t="shared" si="183"/>
        <v/>
      </c>
      <c r="Z1251" s="4" t="str">
        <f t="shared" si="183"/>
        <v/>
      </c>
      <c r="AA1251" s="4" t="str">
        <f t="shared" si="183"/>
        <v/>
      </c>
      <c r="AB1251" s="4" t="str">
        <f t="shared" si="183"/>
        <v/>
      </c>
      <c r="AC1251" s="4" t="str">
        <f t="shared" si="183"/>
        <v/>
      </c>
      <c r="AD1251" s="4" t="str">
        <f t="shared" si="183"/>
        <v/>
      </c>
      <c r="AE1251" s="4" t="str">
        <f t="shared" si="183"/>
        <v/>
      </c>
      <c r="AF1251" s="4" t="str">
        <f t="shared" si="183"/>
        <v/>
      </c>
      <c r="AG1251" s="4" t="str">
        <f t="shared" si="183"/>
        <v/>
      </c>
    </row>
    <row r="1252" spans="1:33">
      <c r="A1252" s="137">
        <f t="shared" si="181"/>
        <v>1245</v>
      </c>
      <c r="B1252" s="36">
        <f>TABLE!E1246</f>
        <v>0</v>
      </c>
      <c r="C1252" s="36">
        <f>TABLE!F1246</f>
        <v>0</v>
      </c>
      <c r="D1252" s="155">
        <f>TABLE!S1246</f>
        <v>0</v>
      </c>
      <c r="E1252" s="176" t="e">
        <f>INDEX(기업의이해[description],MATCH(B1252,기업의이해[name],0))</f>
        <v>#N/A</v>
      </c>
      <c r="F1252" s="179">
        <f>+TABLE!U1246</f>
        <v>0</v>
      </c>
      <c r="G1252" s="177" t="str">
        <f>TEXT(TABLE!R1246,"0000-00-00")</f>
        <v>0000-00-00</v>
      </c>
      <c r="H1252" s="59">
        <f>+TABLE!J1246</f>
        <v>0</v>
      </c>
      <c r="I1252" s="59">
        <f>+TABLE!K1246</f>
        <v>0</v>
      </c>
      <c r="J1252" s="59">
        <f>+TABLE!M1246</f>
        <v>0</v>
      </c>
      <c r="K1252" s="156">
        <f>+TABLE!P1246</f>
        <v>0</v>
      </c>
      <c r="L1252" s="156">
        <f>+TABLE!Q1246</f>
        <v>0</v>
      </c>
      <c r="M1252" s="138" t="str">
        <f>IFERROR(IF(MATCH($C1252,'1. 개요'!$C$68:$C$78,0)&gt;0,"O"),"X")</f>
        <v>X</v>
      </c>
      <c r="N1252" s="8" t="str">
        <f t="shared" si="177"/>
        <v>X</v>
      </c>
      <c r="O1252" s="2" t="str" cm="1">
        <f t="array" ref="O1252">IF($O$7="N/A",$N1252,INDEX($P1252:$S1252,$O$2))</f>
        <v>X</v>
      </c>
      <c r="P1252" s="38"/>
      <c r="Q1252" s="1" t="str">
        <f t="shared" si="178"/>
        <v>O</v>
      </c>
      <c r="R1252" s="38"/>
      <c r="S1252" s="38"/>
      <c r="T1252" s="8" t="str">
        <f t="shared" si="176"/>
        <v>O</v>
      </c>
      <c r="U1252" s="8" t="e">
        <f t="shared" si="179"/>
        <v>#VALUE!</v>
      </c>
      <c r="V1252" s="8" t="e">
        <f t="shared" si="180"/>
        <v>#VALUE!</v>
      </c>
      <c r="X1252" s="4" t="str">
        <f t="shared" si="182"/>
        <v/>
      </c>
      <c r="Y1252" s="4" t="str">
        <f t="shared" si="183"/>
        <v/>
      </c>
      <c r="Z1252" s="4" t="str">
        <f t="shared" si="183"/>
        <v/>
      </c>
      <c r="AA1252" s="4" t="str">
        <f t="shared" si="183"/>
        <v/>
      </c>
      <c r="AB1252" s="4" t="str">
        <f t="shared" si="183"/>
        <v/>
      </c>
      <c r="AC1252" s="4" t="str">
        <f t="shared" si="183"/>
        <v/>
      </c>
      <c r="AD1252" s="4" t="str">
        <f t="shared" si="183"/>
        <v/>
      </c>
      <c r="AE1252" s="4" t="str">
        <f t="shared" si="183"/>
        <v/>
      </c>
      <c r="AF1252" s="4" t="str">
        <f t="shared" si="183"/>
        <v/>
      </c>
      <c r="AG1252" s="4" t="str">
        <f t="shared" si="183"/>
        <v/>
      </c>
    </row>
    <row r="1253" spans="1:33">
      <c r="A1253" s="6">
        <f t="shared" si="181"/>
        <v>1246</v>
      </c>
      <c r="B1253" s="36">
        <f>TABLE!E1247</f>
        <v>0</v>
      </c>
      <c r="C1253" s="36">
        <f>TABLE!F1247</f>
        <v>0</v>
      </c>
      <c r="D1253" s="155">
        <f>TABLE!S1247</f>
        <v>0</v>
      </c>
      <c r="E1253" s="176" t="e">
        <f>INDEX(기업의이해[description],MATCH(B1253,기업의이해[name],0))</f>
        <v>#N/A</v>
      </c>
      <c r="F1253" s="179">
        <f>+TABLE!U1247</f>
        <v>0</v>
      </c>
      <c r="G1253" s="177" t="str">
        <f>TEXT(TABLE!R1247,"0000-00-00")</f>
        <v>0000-00-00</v>
      </c>
      <c r="H1253" s="59">
        <f>+TABLE!J1247</f>
        <v>0</v>
      </c>
      <c r="I1253" s="59">
        <f>+TABLE!K1247</f>
        <v>0</v>
      </c>
      <c r="J1253" s="59">
        <f>+TABLE!M1247</f>
        <v>0</v>
      </c>
      <c r="K1253" s="156">
        <f>+TABLE!P1247</f>
        <v>0</v>
      </c>
      <c r="L1253" s="156">
        <f>+TABLE!Q1247</f>
        <v>0</v>
      </c>
      <c r="M1253" s="138" t="str">
        <f>IFERROR(IF(MATCH($C1253,'1. 개요'!$C$68:$C$78,0)&gt;0,"O"),"X")</f>
        <v>X</v>
      </c>
      <c r="N1253" s="8" t="str">
        <f t="shared" si="177"/>
        <v>X</v>
      </c>
      <c r="O1253" s="2" t="str" cm="1">
        <f t="array" ref="O1253">IF($O$7="N/A",$N1253,INDEX($P1253:$S1253,$O$2))</f>
        <v>X</v>
      </c>
      <c r="P1253" s="38"/>
      <c r="Q1253" s="1" t="str">
        <f t="shared" si="178"/>
        <v>O</v>
      </c>
      <c r="R1253" s="38"/>
      <c r="S1253" s="38"/>
      <c r="T1253" s="8" t="str">
        <f t="shared" si="176"/>
        <v>O</v>
      </c>
      <c r="U1253" s="8" t="e">
        <f t="shared" si="179"/>
        <v>#VALUE!</v>
      </c>
      <c r="V1253" s="8" t="e">
        <f t="shared" si="180"/>
        <v>#VALUE!</v>
      </c>
      <c r="X1253" s="4" t="str">
        <f t="shared" si="182"/>
        <v/>
      </c>
      <c r="Y1253" s="4" t="str">
        <f t="shared" si="183"/>
        <v/>
      </c>
      <c r="Z1253" s="4" t="str">
        <f t="shared" si="183"/>
        <v/>
      </c>
      <c r="AA1253" s="4" t="str">
        <f t="shared" si="183"/>
        <v/>
      </c>
      <c r="AB1253" s="4" t="str">
        <f t="shared" si="183"/>
        <v/>
      </c>
      <c r="AC1253" s="4" t="str">
        <f t="shared" si="183"/>
        <v/>
      </c>
      <c r="AD1253" s="4" t="str">
        <f t="shared" si="183"/>
        <v/>
      </c>
      <c r="AE1253" s="4" t="str">
        <f t="shared" si="183"/>
        <v/>
      </c>
      <c r="AF1253" s="4" t="str">
        <f t="shared" si="183"/>
        <v/>
      </c>
      <c r="AG1253" s="4" t="str">
        <f t="shared" si="183"/>
        <v/>
      </c>
    </row>
    <row r="1254" spans="1:33">
      <c r="A1254" s="6">
        <f t="shared" si="181"/>
        <v>1247</v>
      </c>
      <c r="B1254" s="36">
        <f>TABLE!E1248</f>
        <v>0</v>
      </c>
      <c r="C1254" s="36">
        <f>TABLE!F1248</f>
        <v>0</v>
      </c>
      <c r="D1254" s="155">
        <f>TABLE!S1248</f>
        <v>0</v>
      </c>
      <c r="E1254" s="176" t="e">
        <f>INDEX(기업의이해[description],MATCH(B1254,기업의이해[name],0))</f>
        <v>#N/A</v>
      </c>
      <c r="F1254" s="179">
        <f>+TABLE!U1248</f>
        <v>0</v>
      </c>
      <c r="G1254" s="177" t="str">
        <f>TEXT(TABLE!R1248,"0000-00-00")</f>
        <v>0000-00-00</v>
      </c>
      <c r="H1254" s="59">
        <f>+TABLE!J1248</f>
        <v>0</v>
      </c>
      <c r="I1254" s="59">
        <f>+TABLE!K1248</f>
        <v>0</v>
      </c>
      <c r="J1254" s="59">
        <f>+TABLE!M1248</f>
        <v>0</v>
      </c>
      <c r="K1254" s="156">
        <f>+TABLE!P1248</f>
        <v>0</v>
      </c>
      <c r="L1254" s="156">
        <f>+TABLE!Q1248</f>
        <v>0</v>
      </c>
      <c r="M1254" s="138" t="str">
        <f>IFERROR(IF(MATCH($C1254,'1. 개요'!$C$68:$C$78,0)&gt;0,"O"),"X")</f>
        <v>X</v>
      </c>
      <c r="N1254" s="8" t="str">
        <f t="shared" si="177"/>
        <v>X</v>
      </c>
      <c r="O1254" s="2" t="str" cm="1">
        <f t="array" ref="O1254">IF($O$7="N/A",$N1254,INDEX($P1254:$S1254,$O$2))</f>
        <v>X</v>
      </c>
      <c r="P1254" s="38"/>
      <c r="Q1254" s="1" t="str">
        <f t="shared" si="178"/>
        <v>O</v>
      </c>
      <c r="R1254" s="38"/>
      <c r="S1254" s="38"/>
      <c r="T1254" s="8" t="str">
        <f t="shared" si="176"/>
        <v>O</v>
      </c>
      <c r="U1254" s="8" t="e">
        <f t="shared" si="179"/>
        <v>#VALUE!</v>
      </c>
      <c r="V1254" s="8" t="e">
        <f t="shared" si="180"/>
        <v>#VALUE!</v>
      </c>
      <c r="X1254" s="4" t="str">
        <f t="shared" si="182"/>
        <v/>
      </c>
      <c r="Y1254" s="4" t="str">
        <f t="shared" si="183"/>
        <v/>
      </c>
      <c r="Z1254" s="4" t="str">
        <f t="shared" si="183"/>
        <v/>
      </c>
      <c r="AA1254" s="4" t="str">
        <f t="shared" si="183"/>
        <v/>
      </c>
      <c r="AB1254" s="4" t="str">
        <f t="shared" si="183"/>
        <v/>
      </c>
      <c r="AC1254" s="4" t="str">
        <f t="shared" si="183"/>
        <v/>
      </c>
      <c r="AD1254" s="4" t="str">
        <f t="shared" si="183"/>
        <v/>
      </c>
      <c r="AE1254" s="4" t="str">
        <f t="shared" si="183"/>
        <v/>
      </c>
      <c r="AF1254" s="4" t="str">
        <f t="shared" si="183"/>
        <v/>
      </c>
      <c r="AG1254" s="4" t="str">
        <f t="shared" si="183"/>
        <v/>
      </c>
    </row>
    <row r="1255" spans="1:33">
      <c r="A1255" s="6">
        <f t="shared" si="181"/>
        <v>1248</v>
      </c>
      <c r="B1255" s="36">
        <f>TABLE!E1249</f>
        <v>0</v>
      </c>
      <c r="C1255" s="36">
        <f>TABLE!F1249</f>
        <v>0</v>
      </c>
      <c r="D1255" s="155">
        <f>TABLE!S1249</f>
        <v>0</v>
      </c>
      <c r="E1255" s="176" t="e">
        <f>INDEX(기업의이해[description],MATCH(B1255,기업의이해[name],0))</f>
        <v>#N/A</v>
      </c>
      <c r="F1255" s="179">
        <f>+TABLE!U1249</f>
        <v>0</v>
      </c>
      <c r="G1255" s="177" t="str">
        <f>TEXT(TABLE!R1249,"0000-00-00")</f>
        <v>0000-00-00</v>
      </c>
      <c r="H1255" s="59">
        <f>+TABLE!J1249</f>
        <v>0</v>
      </c>
      <c r="I1255" s="59">
        <f>+TABLE!K1249</f>
        <v>0</v>
      </c>
      <c r="J1255" s="59">
        <f>+TABLE!M1249</f>
        <v>0</v>
      </c>
      <c r="K1255" s="156">
        <f>+TABLE!P1249</f>
        <v>0</v>
      </c>
      <c r="L1255" s="156">
        <f>+TABLE!Q1249</f>
        <v>0</v>
      </c>
      <c r="M1255" s="138" t="str">
        <f>IFERROR(IF(MATCH($C1255,'1. 개요'!$C$68:$C$78,0)&gt;0,"O"),"X")</f>
        <v>X</v>
      </c>
      <c r="N1255" s="8" t="str">
        <f t="shared" si="177"/>
        <v>X</v>
      </c>
      <c r="O1255" s="2" t="str" cm="1">
        <f t="array" ref="O1255">IF($O$7="N/A",$N1255,INDEX($P1255:$S1255,$O$2))</f>
        <v>X</v>
      </c>
      <c r="P1255" s="38"/>
      <c r="Q1255" s="1" t="str">
        <f t="shared" si="178"/>
        <v>O</v>
      </c>
      <c r="R1255" s="38"/>
      <c r="S1255" s="38"/>
      <c r="T1255" s="8" t="str">
        <f t="shared" si="176"/>
        <v>O</v>
      </c>
      <c r="U1255" s="8" t="e">
        <f t="shared" si="179"/>
        <v>#VALUE!</v>
      </c>
      <c r="V1255" s="8" t="e">
        <f t="shared" si="180"/>
        <v>#VALUE!</v>
      </c>
      <c r="X1255" s="4" t="str">
        <f t="shared" si="182"/>
        <v/>
      </c>
      <c r="Y1255" s="4" t="str">
        <f t="shared" si="183"/>
        <v/>
      </c>
      <c r="Z1255" s="4" t="str">
        <f t="shared" si="183"/>
        <v/>
      </c>
      <c r="AA1255" s="4" t="str">
        <f t="shared" si="183"/>
        <v/>
      </c>
      <c r="AB1255" s="4" t="str">
        <f t="shared" si="183"/>
        <v/>
      </c>
      <c r="AC1255" s="4" t="str">
        <f t="shared" si="183"/>
        <v/>
      </c>
      <c r="AD1255" s="4" t="str">
        <f t="shared" si="183"/>
        <v/>
      </c>
      <c r="AE1255" s="4" t="str">
        <f t="shared" si="183"/>
        <v/>
      </c>
      <c r="AF1255" s="4" t="str">
        <f t="shared" si="183"/>
        <v/>
      </c>
      <c r="AG1255" s="4" t="str">
        <f t="shared" si="183"/>
        <v/>
      </c>
    </row>
    <row r="1256" spans="1:33">
      <c r="A1256" s="137">
        <f t="shared" si="181"/>
        <v>1249</v>
      </c>
      <c r="B1256" s="36">
        <f>TABLE!E1250</f>
        <v>0</v>
      </c>
      <c r="C1256" s="36">
        <f>TABLE!F1250</f>
        <v>0</v>
      </c>
      <c r="D1256" s="155">
        <f>TABLE!S1250</f>
        <v>0</v>
      </c>
      <c r="E1256" s="176" t="e">
        <f>INDEX(기업의이해[description],MATCH(B1256,기업의이해[name],0))</f>
        <v>#N/A</v>
      </c>
      <c r="F1256" s="179">
        <f>+TABLE!U1250</f>
        <v>0</v>
      </c>
      <c r="G1256" s="177" t="str">
        <f>TEXT(TABLE!R1250,"0000-00-00")</f>
        <v>0000-00-00</v>
      </c>
      <c r="H1256" s="59">
        <f>+TABLE!J1250</f>
        <v>0</v>
      </c>
      <c r="I1256" s="59">
        <f>+TABLE!K1250</f>
        <v>0</v>
      </c>
      <c r="J1256" s="59">
        <f>+TABLE!M1250</f>
        <v>0</v>
      </c>
      <c r="K1256" s="156">
        <f>+TABLE!P1250</f>
        <v>0</v>
      </c>
      <c r="L1256" s="156">
        <f>+TABLE!Q1250</f>
        <v>0</v>
      </c>
      <c r="M1256" s="138" t="str">
        <f>IFERROR(IF(MATCH($C1256,'1. 개요'!$C$68:$C$78,0)&gt;0,"O"),"X")</f>
        <v>X</v>
      </c>
      <c r="N1256" s="8" t="str">
        <f t="shared" si="177"/>
        <v>X</v>
      </c>
      <c r="O1256" s="2" t="str" cm="1">
        <f t="array" ref="O1256">IF($O$7="N/A",$N1256,INDEX($P1256:$S1256,$O$2))</f>
        <v>X</v>
      </c>
      <c r="P1256" s="38"/>
      <c r="Q1256" s="1" t="str">
        <f t="shared" si="178"/>
        <v>O</v>
      </c>
      <c r="R1256" s="38"/>
      <c r="S1256" s="38"/>
      <c r="T1256" s="8" t="str">
        <f t="shared" si="176"/>
        <v>O</v>
      </c>
      <c r="U1256" s="8" t="e">
        <f t="shared" si="179"/>
        <v>#VALUE!</v>
      </c>
      <c r="V1256" s="8" t="e">
        <f t="shared" si="180"/>
        <v>#VALUE!</v>
      </c>
      <c r="X1256" s="4" t="str">
        <f t="shared" si="182"/>
        <v/>
      </c>
      <c r="Y1256" s="4" t="str">
        <f t="shared" si="183"/>
        <v/>
      </c>
      <c r="Z1256" s="4" t="str">
        <f t="shared" si="183"/>
        <v/>
      </c>
      <c r="AA1256" s="4" t="str">
        <f t="shared" si="183"/>
        <v/>
      </c>
      <c r="AB1256" s="4" t="str">
        <f t="shared" si="183"/>
        <v/>
      </c>
      <c r="AC1256" s="4" t="str">
        <f t="shared" si="183"/>
        <v/>
      </c>
      <c r="AD1256" s="4" t="str">
        <f t="shared" si="183"/>
        <v/>
      </c>
      <c r="AE1256" s="4" t="str">
        <f t="shared" si="183"/>
        <v/>
      </c>
      <c r="AF1256" s="4" t="str">
        <f t="shared" si="183"/>
        <v/>
      </c>
      <c r="AG1256" s="4" t="str">
        <f t="shared" si="183"/>
        <v/>
      </c>
    </row>
    <row r="1257" spans="1:33">
      <c r="A1257" s="6">
        <f t="shared" si="181"/>
        <v>1250</v>
      </c>
      <c r="B1257" s="36">
        <f>TABLE!E1251</f>
        <v>0</v>
      </c>
      <c r="C1257" s="36">
        <f>TABLE!F1251</f>
        <v>0</v>
      </c>
      <c r="D1257" s="155">
        <f>TABLE!S1251</f>
        <v>0</v>
      </c>
      <c r="E1257" s="176" t="e">
        <f>INDEX(기업의이해[description],MATCH(B1257,기업의이해[name],0))</f>
        <v>#N/A</v>
      </c>
      <c r="F1257" s="179">
        <f>+TABLE!U1251</f>
        <v>0</v>
      </c>
      <c r="G1257" s="177" t="str">
        <f>TEXT(TABLE!R1251,"0000-00-00")</f>
        <v>0000-00-00</v>
      </c>
      <c r="H1257" s="59">
        <f>+TABLE!J1251</f>
        <v>0</v>
      </c>
      <c r="I1257" s="59">
        <f>+TABLE!K1251</f>
        <v>0</v>
      </c>
      <c r="J1257" s="59">
        <f>+TABLE!M1251</f>
        <v>0</v>
      </c>
      <c r="K1257" s="156">
        <f>+TABLE!P1251</f>
        <v>0</v>
      </c>
      <c r="L1257" s="156">
        <f>+TABLE!Q1251</f>
        <v>0</v>
      </c>
      <c r="M1257" s="138" t="str">
        <f>IFERROR(IF(MATCH($C1257,'1. 개요'!$C$68:$C$78,0)&gt;0,"O"),"X")</f>
        <v>X</v>
      </c>
      <c r="N1257" s="8" t="str">
        <f t="shared" si="177"/>
        <v>X</v>
      </c>
      <c r="O1257" s="2" t="str" cm="1">
        <f t="array" ref="O1257">IF($O$7="N/A",$N1257,INDEX($P1257:$S1257,$O$2))</f>
        <v>X</v>
      </c>
      <c r="P1257" s="38"/>
      <c r="Q1257" s="1" t="str">
        <f t="shared" si="178"/>
        <v>O</v>
      </c>
      <c r="R1257" s="38"/>
      <c r="S1257" s="38"/>
      <c r="T1257" s="8" t="str">
        <f t="shared" si="176"/>
        <v>O</v>
      </c>
      <c r="U1257" s="8" t="e">
        <f t="shared" si="179"/>
        <v>#VALUE!</v>
      </c>
      <c r="V1257" s="8" t="e">
        <f t="shared" si="180"/>
        <v>#VALUE!</v>
      </c>
      <c r="X1257" s="4" t="str">
        <f t="shared" si="182"/>
        <v/>
      </c>
      <c r="Y1257" s="4" t="str">
        <f t="shared" si="183"/>
        <v/>
      </c>
      <c r="Z1257" s="4" t="str">
        <f t="shared" si="183"/>
        <v/>
      </c>
      <c r="AA1257" s="4" t="str">
        <f t="shared" si="183"/>
        <v/>
      </c>
      <c r="AB1257" s="4" t="str">
        <f t="shared" si="183"/>
        <v/>
      </c>
      <c r="AC1257" s="4" t="str">
        <f t="shared" si="183"/>
        <v/>
      </c>
      <c r="AD1257" s="4" t="str">
        <f t="shared" si="183"/>
        <v/>
      </c>
      <c r="AE1257" s="4" t="str">
        <f t="shared" si="183"/>
        <v/>
      </c>
      <c r="AF1257" s="4" t="str">
        <f t="shared" si="183"/>
        <v/>
      </c>
      <c r="AG1257" s="4" t="str">
        <f t="shared" si="183"/>
        <v/>
      </c>
    </row>
    <row r="1258" spans="1:33">
      <c r="A1258" s="6">
        <f t="shared" si="181"/>
        <v>1251</v>
      </c>
      <c r="B1258" s="36">
        <f>TABLE!E1252</f>
        <v>0</v>
      </c>
      <c r="C1258" s="36">
        <f>TABLE!F1252</f>
        <v>0</v>
      </c>
      <c r="D1258" s="155">
        <f>TABLE!S1252</f>
        <v>0</v>
      </c>
      <c r="E1258" s="176" t="e">
        <f>INDEX(기업의이해[description],MATCH(B1258,기업의이해[name],0))</f>
        <v>#N/A</v>
      </c>
      <c r="F1258" s="179">
        <f>+TABLE!U1252</f>
        <v>0</v>
      </c>
      <c r="G1258" s="177" t="str">
        <f>TEXT(TABLE!R1252,"0000-00-00")</f>
        <v>0000-00-00</v>
      </c>
      <c r="H1258" s="59">
        <f>+TABLE!J1252</f>
        <v>0</v>
      </c>
      <c r="I1258" s="59">
        <f>+TABLE!K1252</f>
        <v>0</v>
      </c>
      <c r="J1258" s="59">
        <f>+TABLE!M1252</f>
        <v>0</v>
      </c>
      <c r="K1258" s="156">
        <f>+TABLE!P1252</f>
        <v>0</v>
      </c>
      <c r="L1258" s="156">
        <f>+TABLE!Q1252</f>
        <v>0</v>
      </c>
      <c r="M1258" s="138" t="str">
        <f>IFERROR(IF(MATCH($C1258,'1. 개요'!$C$68:$C$78,0)&gt;0,"O"),"X")</f>
        <v>X</v>
      </c>
      <c r="N1258" s="8" t="str">
        <f t="shared" si="177"/>
        <v>X</v>
      </c>
      <c r="O1258" s="2" t="str" cm="1">
        <f t="array" ref="O1258">IF($O$7="N/A",$N1258,INDEX($P1258:$S1258,$O$2))</f>
        <v>X</v>
      </c>
      <c r="P1258" s="38"/>
      <c r="Q1258" s="1" t="str">
        <f t="shared" si="178"/>
        <v>O</v>
      </c>
      <c r="R1258" s="38"/>
      <c r="S1258" s="38"/>
      <c r="T1258" s="8" t="str">
        <f t="shared" si="176"/>
        <v>O</v>
      </c>
      <c r="U1258" s="8" t="e">
        <f t="shared" si="179"/>
        <v>#VALUE!</v>
      </c>
      <c r="V1258" s="8" t="e">
        <f t="shared" si="180"/>
        <v>#VALUE!</v>
      </c>
      <c r="X1258" s="4" t="str">
        <f t="shared" si="182"/>
        <v/>
      </c>
      <c r="Y1258" s="4" t="str">
        <f t="shared" si="183"/>
        <v/>
      </c>
      <c r="Z1258" s="4" t="str">
        <f t="shared" si="183"/>
        <v/>
      </c>
      <c r="AA1258" s="4" t="str">
        <f t="shared" si="183"/>
        <v/>
      </c>
      <c r="AB1258" s="4" t="str">
        <f t="shared" si="183"/>
        <v/>
      </c>
      <c r="AC1258" s="4" t="str">
        <f t="shared" si="183"/>
        <v/>
      </c>
      <c r="AD1258" s="4" t="str">
        <f t="shared" si="183"/>
        <v/>
      </c>
      <c r="AE1258" s="4" t="str">
        <f t="shared" si="183"/>
        <v/>
      </c>
      <c r="AF1258" s="4" t="str">
        <f t="shared" si="183"/>
        <v/>
      </c>
      <c r="AG1258" s="4" t="str">
        <f t="shared" si="183"/>
        <v/>
      </c>
    </row>
    <row r="1259" spans="1:33">
      <c r="A1259" s="137">
        <f t="shared" si="181"/>
        <v>1252</v>
      </c>
      <c r="B1259" s="36">
        <f>TABLE!E1253</f>
        <v>0</v>
      </c>
      <c r="C1259" s="36">
        <f>TABLE!F1253</f>
        <v>0</v>
      </c>
      <c r="D1259" s="155">
        <f>TABLE!S1253</f>
        <v>0</v>
      </c>
      <c r="E1259" s="176" t="e">
        <f>INDEX(기업의이해[description],MATCH(B1259,기업의이해[name],0))</f>
        <v>#N/A</v>
      </c>
      <c r="F1259" s="179">
        <f>+TABLE!U1253</f>
        <v>0</v>
      </c>
      <c r="G1259" s="177" t="str">
        <f>TEXT(TABLE!R1253,"0000-00-00")</f>
        <v>0000-00-00</v>
      </c>
      <c r="H1259" s="59">
        <f>+TABLE!J1253</f>
        <v>0</v>
      </c>
      <c r="I1259" s="59">
        <f>+TABLE!K1253</f>
        <v>0</v>
      </c>
      <c r="J1259" s="59">
        <f>+TABLE!M1253</f>
        <v>0</v>
      </c>
      <c r="K1259" s="156">
        <f>+TABLE!P1253</f>
        <v>0</v>
      </c>
      <c r="L1259" s="156">
        <f>+TABLE!Q1253</f>
        <v>0</v>
      </c>
      <c r="M1259" s="138" t="str">
        <f>IFERROR(IF(MATCH($C1259,'1. 개요'!$C$68:$C$78,0)&gt;0,"O"),"X")</f>
        <v>X</v>
      </c>
      <c r="N1259" s="8" t="str">
        <f t="shared" si="177"/>
        <v>X</v>
      </c>
      <c r="O1259" s="2" t="str" cm="1">
        <f t="array" ref="O1259">IF($O$7="N/A",$N1259,INDEX($P1259:$S1259,$O$2))</f>
        <v>X</v>
      </c>
      <c r="P1259" s="38"/>
      <c r="Q1259" s="1" t="str">
        <f t="shared" si="178"/>
        <v>O</v>
      </c>
      <c r="R1259" s="38"/>
      <c r="S1259" s="38"/>
      <c r="T1259" s="8" t="str">
        <f t="shared" si="176"/>
        <v>O</v>
      </c>
      <c r="U1259" s="8" t="e">
        <f t="shared" si="179"/>
        <v>#VALUE!</v>
      </c>
      <c r="V1259" s="8" t="e">
        <f t="shared" si="180"/>
        <v>#VALUE!</v>
      </c>
      <c r="X1259" s="4" t="str">
        <f t="shared" si="182"/>
        <v/>
      </c>
      <c r="Y1259" s="4" t="str">
        <f t="shared" si="183"/>
        <v/>
      </c>
      <c r="Z1259" s="4" t="str">
        <f t="shared" si="183"/>
        <v/>
      </c>
      <c r="AA1259" s="4" t="str">
        <f t="shared" si="183"/>
        <v/>
      </c>
      <c r="AB1259" s="4" t="str">
        <f t="shared" si="183"/>
        <v/>
      </c>
      <c r="AC1259" s="4" t="str">
        <f t="shared" si="183"/>
        <v/>
      </c>
      <c r="AD1259" s="4" t="str">
        <f t="shared" si="183"/>
        <v/>
      </c>
      <c r="AE1259" s="4" t="str">
        <f t="shared" si="183"/>
        <v/>
      </c>
      <c r="AF1259" s="4" t="str">
        <f t="shared" si="183"/>
        <v/>
      </c>
      <c r="AG1259" s="4" t="str">
        <f t="shared" si="183"/>
        <v/>
      </c>
    </row>
    <row r="1260" spans="1:33">
      <c r="A1260" s="137">
        <f t="shared" si="181"/>
        <v>1253</v>
      </c>
      <c r="B1260" s="36">
        <f>TABLE!E1254</f>
        <v>0</v>
      </c>
      <c r="C1260" s="36">
        <f>TABLE!F1254</f>
        <v>0</v>
      </c>
      <c r="D1260" s="155">
        <f>TABLE!S1254</f>
        <v>0</v>
      </c>
      <c r="E1260" s="176" t="e">
        <f>INDEX(기업의이해[description],MATCH(B1260,기업의이해[name],0))</f>
        <v>#N/A</v>
      </c>
      <c r="F1260" s="179">
        <f>+TABLE!U1254</f>
        <v>0</v>
      </c>
      <c r="G1260" s="177" t="str">
        <f>TEXT(TABLE!R1254,"0000-00-00")</f>
        <v>0000-00-00</v>
      </c>
      <c r="H1260" s="59">
        <f>+TABLE!J1254</f>
        <v>0</v>
      </c>
      <c r="I1260" s="59">
        <f>+TABLE!K1254</f>
        <v>0</v>
      </c>
      <c r="J1260" s="59">
        <f>+TABLE!M1254</f>
        <v>0</v>
      </c>
      <c r="K1260" s="156">
        <f>+TABLE!P1254</f>
        <v>0</v>
      </c>
      <c r="L1260" s="156">
        <f>+TABLE!Q1254</f>
        <v>0</v>
      </c>
      <c r="M1260" s="138" t="str">
        <f>IFERROR(IF(MATCH($C1260,'1. 개요'!$C$68:$C$78,0)&gt;0,"O"),"X")</f>
        <v>X</v>
      </c>
      <c r="N1260" s="8" t="str">
        <f t="shared" si="177"/>
        <v>X</v>
      </c>
      <c r="O1260" s="2" t="str" cm="1">
        <f t="array" ref="O1260">IF($O$7="N/A",$N1260,INDEX($P1260:$S1260,$O$2))</f>
        <v>X</v>
      </c>
      <c r="P1260" s="38"/>
      <c r="Q1260" s="1" t="str">
        <f t="shared" si="178"/>
        <v>O</v>
      </c>
      <c r="R1260" s="38"/>
      <c r="S1260" s="38"/>
      <c r="T1260" s="8" t="str">
        <f t="shared" si="176"/>
        <v>O</v>
      </c>
      <c r="U1260" s="8" t="e">
        <f t="shared" si="179"/>
        <v>#VALUE!</v>
      </c>
      <c r="V1260" s="8" t="e">
        <f t="shared" si="180"/>
        <v>#VALUE!</v>
      </c>
      <c r="X1260" s="4" t="str">
        <f t="shared" si="182"/>
        <v/>
      </c>
      <c r="Y1260" s="4" t="str">
        <f t="shared" si="183"/>
        <v/>
      </c>
      <c r="Z1260" s="4" t="str">
        <f t="shared" si="183"/>
        <v/>
      </c>
      <c r="AA1260" s="4" t="str">
        <f t="shared" si="183"/>
        <v/>
      </c>
      <c r="AB1260" s="4" t="str">
        <f t="shared" si="183"/>
        <v/>
      </c>
      <c r="AC1260" s="4" t="str">
        <f t="shared" si="183"/>
        <v/>
      </c>
      <c r="AD1260" s="4" t="str">
        <f t="shared" si="183"/>
        <v/>
      </c>
      <c r="AE1260" s="4" t="str">
        <f t="shared" si="183"/>
        <v/>
      </c>
      <c r="AF1260" s="4" t="str">
        <f t="shared" si="183"/>
        <v/>
      </c>
      <c r="AG1260" s="4" t="str">
        <f t="shared" si="183"/>
        <v/>
      </c>
    </row>
    <row r="1261" spans="1:33">
      <c r="A1261" s="6">
        <f t="shared" si="181"/>
        <v>1254</v>
      </c>
      <c r="B1261" s="36">
        <f>TABLE!E1255</f>
        <v>0</v>
      </c>
      <c r="C1261" s="36">
        <f>TABLE!F1255</f>
        <v>0</v>
      </c>
      <c r="D1261" s="155">
        <f>TABLE!S1255</f>
        <v>0</v>
      </c>
      <c r="E1261" s="176" t="e">
        <f>INDEX(기업의이해[description],MATCH(B1261,기업의이해[name],0))</f>
        <v>#N/A</v>
      </c>
      <c r="F1261" s="179">
        <f>+TABLE!U1255</f>
        <v>0</v>
      </c>
      <c r="G1261" s="177" t="str">
        <f>TEXT(TABLE!R1255,"0000-00-00")</f>
        <v>0000-00-00</v>
      </c>
      <c r="H1261" s="59">
        <f>+TABLE!J1255</f>
        <v>0</v>
      </c>
      <c r="I1261" s="59">
        <f>+TABLE!K1255</f>
        <v>0</v>
      </c>
      <c r="J1261" s="59">
        <f>+TABLE!M1255</f>
        <v>0</v>
      </c>
      <c r="K1261" s="156">
        <f>+TABLE!P1255</f>
        <v>0</v>
      </c>
      <c r="L1261" s="156">
        <f>+TABLE!Q1255</f>
        <v>0</v>
      </c>
      <c r="M1261" s="138" t="str">
        <f>IFERROR(IF(MATCH($C1261,'1. 개요'!$C$68:$C$78,0)&gt;0,"O"),"X")</f>
        <v>X</v>
      </c>
      <c r="N1261" s="8" t="str">
        <f t="shared" si="177"/>
        <v>X</v>
      </c>
      <c r="O1261" s="2" t="str" cm="1">
        <f t="array" ref="O1261">IF($O$7="N/A",$N1261,INDEX($P1261:$S1261,$O$2))</f>
        <v>X</v>
      </c>
      <c r="P1261" s="38"/>
      <c r="Q1261" s="1" t="str">
        <f t="shared" si="178"/>
        <v>O</v>
      </c>
      <c r="R1261" s="38"/>
      <c r="S1261" s="38"/>
      <c r="T1261" s="8" t="str">
        <f t="shared" si="176"/>
        <v>O</v>
      </c>
      <c r="U1261" s="8" t="e">
        <f t="shared" si="179"/>
        <v>#VALUE!</v>
      </c>
      <c r="V1261" s="8" t="e">
        <f t="shared" si="180"/>
        <v>#VALUE!</v>
      </c>
      <c r="X1261" s="4" t="str">
        <f t="shared" si="182"/>
        <v/>
      </c>
      <c r="Y1261" s="4" t="str">
        <f t="shared" si="183"/>
        <v/>
      </c>
      <c r="Z1261" s="4" t="str">
        <f t="shared" si="183"/>
        <v/>
      </c>
      <c r="AA1261" s="4" t="str">
        <f t="shared" si="183"/>
        <v/>
      </c>
      <c r="AB1261" s="4" t="str">
        <f t="shared" si="183"/>
        <v/>
      </c>
      <c r="AC1261" s="4" t="str">
        <f t="shared" si="183"/>
        <v/>
      </c>
      <c r="AD1261" s="4" t="str">
        <f t="shared" si="183"/>
        <v/>
      </c>
      <c r="AE1261" s="4" t="str">
        <f t="shared" si="183"/>
        <v/>
      </c>
      <c r="AF1261" s="4" t="str">
        <f t="shared" si="183"/>
        <v/>
      </c>
      <c r="AG1261" s="4" t="str">
        <f t="shared" si="183"/>
        <v/>
      </c>
    </row>
    <row r="1262" spans="1:33">
      <c r="A1262" s="137">
        <f t="shared" si="181"/>
        <v>1255</v>
      </c>
      <c r="B1262" s="36">
        <f>TABLE!E1256</f>
        <v>0</v>
      </c>
      <c r="C1262" s="36">
        <f>TABLE!F1256</f>
        <v>0</v>
      </c>
      <c r="D1262" s="155">
        <f>TABLE!S1256</f>
        <v>0</v>
      </c>
      <c r="E1262" s="176" t="e">
        <f>INDEX(기업의이해[description],MATCH(B1262,기업의이해[name],0))</f>
        <v>#N/A</v>
      </c>
      <c r="F1262" s="179">
        <f>+TABLE!U1256</f>
        <v>0</v>
      </c>
      <c r="G1262" s="177" t="str">
        <f>TEXT(TABLE!R1256,"0000-00-00")</f>
        <v>0000-00-00</v>
      </c>
      <c r="H1262" s="59">
        <f>+TABLE!J1256</f>
        <v>0</v>
      </c>
      <c r="I1262" s="59">
        <f>+TABLE!K1256</f>
        <v>0</v>
      </c>
      <c r="J1262" s="59">
        <f>+TABLE!M1256</f>
        <v>0</v>
      </c>
      <c r="K1262" s="156">
        <f>+TABLE!P1256</f>
        <v>0</v>
      </c>
      <c r="L1262" s="156">
        <f>+TABLE!Q1256</f>
        <v>0</v>
      </c>
      <c r="M1262" s="138" t="str">
        <f>IFERROR(IF(MATCH($C1262,'1. 개요'!$C$68:$C$78,0)&gt;0,"O"),"X")</f>
        <v>X</v>
      </c>
      <c r="N1262" s="8" t="str">
        <f t="shared" si="177"/>
        <v>X</v>
      </c>
      <c r="O1262" s="2" t="str" cm="1">
        <f t="array" ref="O1262">IF($O$7="N/A",$N1262,INDEX($P1262:$S1262,$O$2))</f>
        <v>X</v>
      </c>
      <c r="P1262" s="38"/>
      <c r="Q1262" s="1" t="str">
        <f t="shared" si="178"/>
        <v>O</v>
      </c>
      <c r="R1262" s="38"/>
      <c r="S1262" s="38"/>
      <c r="T1262" s="8" t="str">
        <f t="shared" si="176"/>
        <v>O</v>
      </c>
      <c r="U1262" s="8" t="e">
        <f t="shared" si="179"/>
        <v>#VALUE!</v>
      </c>
      <c r="V1262" s="8" t="e">
        <f t="shared" si="180"/>
        <v>#VALUE!</v>
      </c>
      <c r="X1262" s="4" t="str">
        <f t="shared" si="182"/>
        <v/>
      </c>
      <c r="Y1262" s="4" t="str">
        <f t="shared" si="183"/>
        <v/>
      </c>
      <c r="Z1262" s="4" t="str">
        <f t="shared" si="183"/>
        <v/>
      </c>
      <c r="AA1262" s="4" t="str">
        <f t="shared" si="183"/>
        <v/>
      </c>
      <c r="AB1262" s="4" t="str">
        <f t="shared" si="183"/>
        <v/>
      </c>
      <c r="AC1262" s="4" t="str">
        <f t="shared" si="183"/>
        <v/>
      </c>
      <c r="AD1262" s="4" t="str">
        <f t="shared" si="183"/>
        <v/>
      </c>
      <c r="AE1262" s="4" t="str">
        <f t="shared" si="183"/>
        <v/>
      </c>
      <c r="AF1262" s="4" t="str">
        <f t="shared" si="183"/>
        <v/>
      </c>
      <c r="AG1262" s="4" t="str">
        <f t="shared" si="183"/>
        <v/>
      </c>
    </row>
    <row r="1263" spans="1:33">
      <c r="A1263" s="6">
        <f t="shared" si="181"/>
        <v>1256</v>
      </c>
      <c r="B1263" s="36">
        <f>TABLE!E1257</f>
        <v>0</v>
      </c>
      <c r="C1263" s="36">
        <f>TABLE!F1257</f>
        <v>0</v>
      </c>
      <c r="D1263" s="155">
        <f>TABLE!S1257</f>
        <v>0</v>
      </c>
      <c r="E1263" s="176" t="e">
        <f>INDEX(기업의이해[description],MATCH(B1263,기업의이해[name],0))</f>
        <v>#N/A</v>
      </c>
      <c r="F1263" s="179">
        <f>+TABLE!U1257</f>
        <v>0</v>
      </c>
      <c r="G1263" s="177" t="str">
        <f>TEXT(TABLE!R1257,"0000-00-00")</f>
        <v>0000-00-00</v>
      </c>
      <c r="H1263" s="59">
        <f>+TABLE!J1257</f>
        <v>0</v>
      </c>
      <c r="I1263" s="59">
        <f>+TABLE!K1257</f>
        <v>0</v>
      </c>
      <c r="J1263" s="59">
        <f>+TABLE!M1257</f>
        <v>0</v>
      </c>
      <c r="K1263" s="156">
        <f>+TABLE!P1257</f>
        <v>0</v>
      </c>
      <c r="L1263" s="156">
        <f>+TABLE!Q1257</f>
        <v>0</v>
      </c>
      <c r="M1263" s="138" t="str">
        <f>IFERROR(IF(MATCH($C1263,'1. 개요'!$C$68:$C$78,0)&gt;0,"O"),"X")</f>
        <v>X</v>
      </c>
      <c r="N1263" s="8" t="str">
        <f t="shared" si="177"/>
        <v>X</v>
      </c>
      <c r="O1263" s="2" t="str" cm="1">
        <f t="array" ref="O1263">IF($O$7="N/A",$N1263,INDEX($P1263:$S1263,$O$2))</f>
        <v>X</v>
      </c>
      <c r="P1263" s="38"/>
      <c r="Q1263" s="1" t="str">
        <f t="shared" si="178"/>
        <v>O</v>
      </c>
      <c r="R1263" s="38"/>
      <c r="S1263" s="38"/>
      <c r="T1263" s="8" t="str">
        <f t="shared" si="176"/>
        <v>O</v>
      </c>
      <c r="U1263" s="8" t="e">
        <f t="shared" si="179"/>
        <v>#VALUE!</v>
      </c>
      <c r="V1263" s="8" t="e">
        <f t="shared" si="180"/>
        <v>#VALUE!</v>
      </c>
      <c r="X1263" s="4" t="str">
        <f t="shared" si="182"/>
        <v/>
      </c>
      <c r="Y1263" s="4" t="str">
        <f t="shared" si="183"/>
        <v/>
      </c>
      <c r="Z1263" s="4" t="str">
        <f t="shared" si="183"/>
        <v/>
      </c>
      <c r="AA1263" s="4" t="str">
        <f t="shared" si="183"/>
        <v/>
      </c>
      <c r="AB1263" s="4" t="str">
        <f t="shared" si="183"/>
        <v/>
      </c>
      <c r="AC1263" s="4" t="str">
        <f t="shared" ref="Y1263:AG1291" si="184">IF(AC$7="N/A", "", COUNTIF($D1263:$E1263, "*" &amp; AC$7 &amp; "*"))</f>
        <v/>
      </c>
      <c r="AD1263" s="4" t="str">
        <f t="shared" si="184"/>
        <v/>
      </c>
      <c r="AE1263" s="4" t="str">
        <f t="shared" si="184"/>
        <v/>
      </c>
      <c r="AF1263" s="4" t="str">
        <f t="shared" si="184"/>
        <v/>
      </c>
      <c r="AG1263" s="4" t="str">
        <f t="shared" si="184"/>
        <v/>
      </c>
    </row>
    <row r="1264" spans="1:33">
      <c r="A1264" s="6">
        <f t="shared" si="181"/>
        <v>1257</v>
      </c>
      <c r="B1264" s="36">
        <f>TABLE!E1258</f>
        <v>0</v>
      </c>
      <c r="C1264" s="36">
        <f>TABLE!F1258</f>
        <v>0</v>
      </c>
      <c r="D1264" s="155">
        <f>TABLE!S1258</f>
        <v>0</v>
      </c>
      <c r="E1264" s="176" t="e">
        <f>INDEX(기업의이해[description],MATCH(B1264,기업의이해[name],0))</f>
        <v>#N/A</v>
      </c>
      <c r="F1264" s="179">
        <f>+TABLE!U1258</f>
        <v>0</v>
      </c>
      <c r="G1264" s="177" t="str">
        <f>TEXT(TABLE!R1258,"0000-00-00")</f>
        <v>0000-00-00</v>
      </c>
      <c r="H1264" s="59">
        <f>+TABLE!J1258</f>
        <v>0</v>
      </c>
      <c r="I1264" s="59">
        <f>+TABLE!K1258</f>
        <v>0</v>
      </c>
      <c r="J1264" s="59">
        <f>+TABLE!M1258</f>
        <v>0</v>
      </c>
      <c r="K1264" s="156">
        <f>+TABLE!P1258</f>
        <v>0</v>
      </c>
      <c r="L1264" s="156">
        <f>+TABLE!Q1258</f>
        <v>0</v>
      </c>
      <c r="M1264" s="138" t="str">
        <f>IFERROR(IF(MATCH($C1264,'1. 개요'!$C$68:$C$78,0)&gt;0,"O"),"X")</f>
        <v>X</v>
      </c>
      <c r="N1264" s="8" t="str">
        <f t="shared" si="177"/>
        <v>X</v>
      </c>
      <c r="O1264" s="2" t="str" cm="1">
        <f t="array" ref="O1264">IF($O$7="N/A",$N1264,INDEX($P1264:$S1264,$O$2))</f>
        <v>X</v>
      </c>
      <c r="P1264" s="38"/>
      <c r="Q1264" s="1" t="str">
        <f t="shared" si="178"/>
        <v>O</v>
      </c>
      <c r="R1264" s="38"/>
      <c r="S1264" s="38"/>
      <c r="T1264" s="8" t="str">
        <f t="shared" si="176"/>
        <v>O</v>
      </c>
      <c r="U1264" s="8" t="e">
        <f t="shared" si="179"/>
        <v>#VALUE!</v>
      </c>
      <c r="V1264" s="8" t="e">
        <f t="shared" si="180"/>
        <v>#VALUE!</v>
      </c>
      <c r="X1264" s="4" t="str">
        <f t="shared" si="182"/>
        <v/>
      </c>
      <c r="Y1264" s="4" t="str">
        <f t="shared" si="184"/>
        <v/>
      </c>
      <c r="Z1264" s="4" t="str">
        <f t="shared" si="184"/>
        <v/>
      </c>
      <c r="AA1264" s="4" t="str">
        <f t="shared" si="184"/>
        <v/>
      </c>
      <c r="AB1264" s="4" t="str">
        <f t="shared" si="184"/>
        <v/>
      </c>
      <c r="AC1264" s="4" t="str">
        <f t="shared" si="184"/>
        <v/>
      </c>
      <c r="AD1264" s="4" t="str">
        <f t="shared" si="184"/>
        <v/>
      </c>
      <c r="AE1264" s="4" t="str">
        <f t="shared" si="184"/>
        <v/>
      </c>
      <c r="AF1264" s="4" t="str">
        <f t="shared" si="184"/>
        <v/>
      </c>
      <c r="AG1264" s="4" t="str">
        <f t="shared" si="184"/>
        <v/>
      </c>
    </row>
    <row r="1265" spans="1:33">
      <c r="A1265" s="6">
        <f t="shared" si="181"/>
        <v>1258</v>
      </c>
      <c r="B1265" s="36">
        <f>TABLE!E1259</f>
        <v>0</v>
      </c>
      <c r="C1265" s="36">
        <f>TABLE!F1259</f>
        <v>0</v>
      </c>
      <c r="D1265" s="155">
        <f>TABLE!S1259</f>
        <v>0</v>
      </c>
      <c r="E1265" s="176" t="e">
        <f>INDEX(기업의이해[description],MATCH(B1265,기업의이해[name],0))</f>
        <v>#N/A</v>
      </c>
      <c r="F1265" s="179">
        <f>+TABLE!U1259</f>
        <v>0</v>
      </c>
      <c r="G1265" s="177" t="str">
        <f>TEXT(TABLE!R1259,"0000-00-00")</f>
        <v>0000-00-00</v>
      </c>
      <c r="H1265" s="59">
        <f>+TABLE!J1259</f>
        <v>0</v>
      </c>
      <c r="I1265" s="59">
        <f>+TABLE!K1259</f>
        <v>0</v>
      </c>
      <c r="J1265" s="59">
        <f>+TABLE!M1259</f>
        <v>0</v>
      </c>
      <c r="K1265" s="156">
        <f>+TABLE!P1259</f>
        <v>0</v>
      </c>
      <c r="L1265" s="156">
        <f>+TABLE!Q1259</f>
        <v>0</v>
      </c>
      <c r="M1265" s="138" t="str">
        <f>IFERROR(IF(MATCH($C1265,'1. 개요'!$C$68:$C$78,0)&gt;0,"O"),"X")</f>
        <v>X</v>
      </c>
      <c r="N1265" s="8" t="str">
        <f t="shared" si="177"/>
        <v>X</v>
      </c>
      <c r="O1265" s="2" t="str" cm="1">
        <f t="array" ref="O1265">IF($O$7="N/A",$N1265,INDEX($P1265:$S1265,$O$2))</f>
        <v>X</v>
      </c>
      <c r="P1265" s="38"/>
      <c r="Q1265" s="1" t="str">
        <f t="shared" si="178"/>
        <v>O</v>
      </c>
      <c r="R1265" s="38"/>
      <c r="S1265" s="38"/>
      <c r="T1265" s="8" t="str">
        <f t="shared" si="176"/>
        <v>O</v>
      </c>
      <c r="U1265" s="8" t="e">
        <f t="shared" si="179"/>
        <v>#VALUE!</v>
      </c>
      <c r="V1265" s="8" t="e">
        <f t="shared" si="180"/>
        <v>#VALUE!</v>
      </c>
      <c r="X1265" s="4" t="str">
        <f t="shared" si="182"/>
        <v/>
      </c>
      <c r="Y1265" s="4" t="str">
        <f t="shared" si="184"/>
        <v/>
      </c>
      <c r="Z1265" s="4" t="str">
        <f t="shared" si="184"/>
        <v/>
      </c>
      <c r="AA1265" s="4" t="str">
        <f t="shared" si="184"/>
        <v/>
      </c>
      <c r="AB1265" s="4" t="str">
        <f t="shared" si="184"/>
        <v/>
      </c>
      <c r="AC1265" s="4" t="str">
        <f t="shared" si="184"/>
        <v/>
      </c>
      <c r="AD1265" s="4" t="str">
        <f t="shared" si="184"/>
        <v/>
      </c>
      <c r="AE1265" s="4" t="str">
        <f t="shared" si="184"/>
        <v/>
      </c>
      <c r="AF1265" s="4" t="str">
        <f t="shared" si="184"/>
        <v/>
      </c>
      <c r="AG1265" s="4" t="str">
        <f t="shared" si="184"/>
        <v/>
      </c>
    </row>
    <row r="1266" spans="1:33">
      <c r="A1266" s="6">
        <f t="shared" si="181"/>
        <v>1259</v>
      </c>
      <c r="B1266" s="36">
        <f>TABLE!E1260</f>
        <v>0</v>
      </c>
      <c r="C1266" s="36">
        <f>TABLE!F1260</f>
        <v>0</v>
      </c>
      <c r="D1266" s="155">
        <f>TABLE!S1260</f>
        <v>0</v>
      </c>
      <c r="E1266" s="176" t="e">
        <f>INDEX(기업의이해[description],MATCH(B1266,기업의이해[name],0))</f>
        <v>#N/A</v>
      </c>
      <c r="F1266" s="179">
        <f>+TABLE!U1260</f>
        <v>0</v>
      </c>
      <c r="G1266" s="177" t="str">
        <f>TEXT(TABLE!R1260,"0000-00-00")</f>
        <v>0000-00-00</v>
      </c>
      <c r="H1266" s="59">
        <f>+TABLE!J1260</f>
        <v>0</v>
      </c>
      <c r="I1266" s="59">
        <f>+TABLE!K1260</f>
        <v>0</v>
      </c>
      <c r="J1266" s="59">
        <f>+TABLE!M1260</f>
        <v>0</v>
      </c>
      <c r="K1266" s="156">
        <f>+TABLE!P1260</f>
        <v>0</v>
      </c>
      <c r="L1266" s="156">
        <f>+TABLE!Q1260</f>
        <v>0</v>
      </c>
      <c r="M1266" s="138" t="str">
        <f>IFERROR(IF(MATCH($C1266,'1. 개요'!$C$68:$C$78,0)&gt;0,"O"),"X")</f>
        <v>X</v>
      </c>
      <c r="N1266" s="8" t="str">
        <f t="shared" si="177"/>
        <v>X</v>
      </c>
      <c r="O1266" s="2" t="str" cm="1">
        <f t="array" ref="O1266">IF($O$7="N/A",$N1266,INDEX($P1266:$S1266,$O$2))</f>
        <v>X</v>
      </c>
      <c r="P1266" s="38"/>
      <c r="Q1266" s="1" t="str">
        <f t="shared" si="178"/>
        <v>O</v>
      </c>
      <c r="R1266" s="38"/>
      <c r="S1266" s="38"/>
      <c r="T1266" s="8" t="str">
        <f t="shared" si="176"/>
        <v>O</v>
      </c>
      <c r="U1266" s="8" t="e">
        <f t="shared" si="179"/>
        <v>#VALUE!</v>
      </c>
      <c r="V1266" s="8" t="e">
        <f t="shared" si="180"/>
        <v>#VALUE!</v>
      </c>
      <c r="X1266" s="4" t="str">
        <f t="shared" si="182"/>
        <v/>
      </c>
      <c r="Y1266" s="4" t="str">
        <f t="shared" si="184"/>
        <v/>
      </c>
      <c r="Z1266" s="4" t="str">
        <f t="shared" si="184"/>
        <v/>
      </c>
      <c r="AA1266" s="4" t="str">
        <f t="shared" si="184"/>
        <v/>
      </c>
      <c r="AB1266" s="4" t="str">
        <f t="shared" si="184"/>
        <v/>
      </c>
      <c r="AC1266" s="4" t="str">
        <f t="shared" si="184"/>
        <v/>
      </c>
      <c r="AD1266" s="4" t="str">
        <f t="shared" si="184"/>
        <v/>
      </c>
      <c r="AE1266" s="4" t="str">
        <f t="shared" si="184"/>
        <v/>
      </c>
      <c r="AF1266" s="4" t="str">
        <f t="shared" si="184"/>
        <v/>
      </c>
      <c r="AG1266" s="4" t="str">
        <f t="shared" si="184"/>
        <v/>
      </c>
    </row>
    <row r="1267" spans="1:33">
      <c r="A1267" s="6">
        <f t="shared" si="181"/>
        <v>1260</v>
      </c>
      <c r="B1267" s="36">
        <f>TABLE!E1261</f>
        <v>0</v>
      </c>
      <c r="C1267" s="36">
        <f>TABLE!F1261</f>
        <v>0</v>
      </c>
      <c r="D1267" s="155">
        <f>TABLE!S1261</f>
        <v>0</v>
      </c>
      <c r="E1267" s="176" t="e">
        <f>INDEX(기업의이해[description],MATCH(B1267,기업의이해[name],0))</f>
        <v>#N/A</v>
      </c>
      <c r="F1267" s="179">
        <f>+TABLE!U1261</f>
        <v>0</v>
      </c>
      <c r="G1267" s="177" t="str">
        <f>TEXT(TABLE!R1261,"0000-00-00")</f>
        <v>0000-00-00</v>
      </c>
      <c r="H1267" s="59">
        <f>+TABLE!J1261</f>
        <v>0</v>
      </c>
      <c r="I1267" s="59">
        <f>+TABLE!K1261</f>
        <v>0</v>
      </c>
      <c r="J1267" s="59">
        <f>+TABLE!M1261</f>
        <v>0</v>
      </c>
      <c r="K1267" s="156">
        <f>+TABLE!P1261</f>
        <v>0</v>
      </c>
      <c r="L1267" s="156">
        <f>+TABLE!Q1261</f>
        <v>0</v>
      </c>
      <c r="M1267" s="138" t="str">
        <f>IFERROR(IF(MATCH($C1267,'1. 개요'!$C$68:$C$78,0)&gt;0,"O"),"X")</f>
        <v>X</v>
      </c>
      <c r="N1267" s="8" t="str">
        <f t="shared" si="177"/>
        <v>X</v>
      </c>
      <c r="O1267" s="2" t="str" cm="1">
        <f t="array" ref="O1267">IF($O$7="N/A",$N1267,INDEX($P1267:$S1267,$O$2))</f>
        <v>X</v>
      </c>
      <c r="P1267" s="38"/>
      <c r="Q1267" s="1" t="str">
        <f t="shared" si="178"/>
        <v>O</v>
      </c>
      <c r="R1267" s="38"/>
      <c r="S1267" s="38"/>
      <c r="T1267" s="8" t="str">
        <f t="shared" si="176"/>
        <v>O</v>
      </c>
      <c r="U1267" s="8" t="e">
        <f t="shared" si="179"/>
        <v>#VALUE!</v>
      </c>
      <c r="V1267" s="8" t="e">
        <f t="shared" si="180"/>
        <v>#VALUE!</v>
      </c>
      <c r="X1267" s="4" t="str">
        <f t="shared" si="182"/>
        <v/>
      </c>
      <c r="Y1267" s="4" t="str">
        <f t="shared" si="184"/>
        <v/>
      </c>
      <c r="Z1267" s="4" t="str">
        <f t="shared" si="184"/>
        <v/>
      </c>
      <c r="AA1267" s="4" t="str">
        <f t="shared" si="184"/>
        <v/>
      </c>
      <c r="AB1267" s="4" t="str">
        <f t="shared" si="184"/>
        <v/>
      </c>
      <c r="AC1267" s="4" t="str">
        <f t="shared" si="184"/>
        <v/>
      </c>
      <c r="AD1267" s="4" t="str">
        <f t="shared" si="184"/>
        <v/>
      </c>
      <c r="AE1267" s="4" t="str">
        <f t="shared" si="184"/>
        <v/>
      </c>
      <c r="AF1267" s="4" t="str">
        <f t="shared" si="184"/>
        <v/>
      </c>
      <c r="AG1267" s="4" t="str">
        <f t="shared" si="184"/>
        <v/>
      </c>
    </row>
    <row r="1268" spans="1:33">
      <c r="A1268" s="6">
        <f t="shared" si="181"/>
        <v>1261</v>
      </c>
      <c r="B1268" s="36">
        <f>TABLE!E1262</f>
        <v>0</v>
      </c>
      <c r="C1268" s="36">
        <f>TABLE!F1262</f>
        <v>0</v>
      </c>
      <c r="D1268" s="155">
        <f>TABLE!S1262</f>
        <v>0</v>
      </c>
      <c r="E1268" s="176" t="e">
        <f>INDEX(기업의이해[description],MATCH(B1268,기업의이해[name],0))</f>
        <v>#N/A</v>
      </c>
      <c r="F1268" s="179">
        <f>+TABLE!U1262</f>
        <v>0</v>
      </c>
      <c r="G1268" s="177" t="str">
        <f>TEXT(TABLE!R1262,"0000-00-00")</f>
        <v>0000-00-00</v>
      </c>
      <c r="H1268" s="59">
        <f>+TABLE!J1262</f>
        <v>0</v>
      </c>
      <c r="I1268" s="59">
        <f>+TABLE!K1262</f>
        <v>0</v>
      </c>
      <c r="J1268" s="59">
        <f>+TABLE!M1262</f>
        <v>0</v>
      </c>
      <c r="K1268" s="156">
        <f>+TABLE!P1262</f>
        <v>0</v>
      </c>
      <c r="L1268" s="156">
        <f>+TABLE!Q1262</f>
        <v>0</v>
      </c>
      <c r="M1268" s="138" t="str">
        <f>IFERROR(IF(MATCH($C1268,'1. 개요'!$C$68:$C$78,0)&gt;0,"O"),"X")</f>
        <v>X</v>
      </c>
      <c r="N1268" s="8" t="str">
        <f t="shared" si="177"/>
        <v>X</v>
      </c>
      <c r="O1268" s="2" t="str" cm="1">
        <f t="array" ref="O1268">IF($O$7="N/A",$N1268,INDEX($P1268:$S1268,$O$2))</f>
        <v>X</v>
      </c>
      <c r="P1268" s="38"/>
      <c r="Q1268" s="1" t="str">
        <f t="shared" si="178"/>
        <v>O</v>
      </c>
      <c r="R1268" s="38"/>
      <c r="S1268" s="38"/>
      <c r="T1268" s="8" t="str">
        <f t="shared" si="176"/>
        <v>O</v>
      </c>
      <c r="U1268" s="8" t="e">
        <f t="shared" si="179"/>
        <v>#VALUE!</v>
      </c>
      <c r="V1268" s="8" t="e">
        <f t="shared" si="180"/>
        <v>#VALUE!</v>
      </c>
      <c r="X1268" s="4" t="str">
        <f t="shared" si="182"/>
        <v/>
      </c>
      <c r="Y1268" s="4" t="str">
        <f t="shared" si="184"/>
        <v/>
      </c>
      <c r="Z1268" s="4" t="str">
        <f t="shared" si="184"/>
        <v/>
      </c>
      <c r="AA1268" s="4" t="str">
        <f t="shared" si="184"/>
        <v/>
      </c>
      <c r="AB1268" s="4" t="str">
        <f t="shared" si="184"/>
        <v/>
      </c>
      <c r="AC1268" s="4" t="str">
        <f t="shared" si="184"/>
        <v/>
      </c>
      <c r="AD1268" s="4" t="str">
        <f t="shared" si="184"/>
        <v/>
      </c>
      <c r="AE1268" s="4" t="str">
        <f t="shared" si="184"/>
        <v/>
      </c>
      <c r="AF1268" s="4" t="str">
        <f t="shared" si="184"/>
        <v/>
      </c>
      <c r="AG1268" s="4" t="str">
        <f t="shared" si="184"/>
        <v/>
      </c>
    </row>
    <row r="1269" spans="1:33">
      <c r="A1269" s="6">
        <f t="shared" si="181"/>
        <v>1262</v>
      </c>
      <c r="B1269" s="36">
        <f>TABLE!E1263</f>
        <v>0</v>
      </c>
      <c r="C1269" s="36">
        <f>TABLE!F1263</f>
        <v>0</v>
      </c>
      <c r="D1269" s="155">
        <f>TABLE!S1263</f>
        <v>0</v>
      </c>
      <c r="E1269" s="176" t="e">
        <f>INDEX(기업의이해[description],MATCH(B1269,기업의이해[name],0))</f>
        <v>#N/A</v>
      </c>
      <c r="F1269" s="179">
        <f>+TABLE!U1263</f>
        <v>0</v>
      </c>
      <c r="G1269" s="177" t="str">
        <f>TEXT(TABLE!R1263,"0000-00-00")</f>
        <v>0000-00-00</v>
      </c>
      <c r="H1269" s="59">
        <f>+TABLE!J1263</f>
        <v>0</v>
      </c>
      <c r="I1269" s="59">
        <f>+TABLE!K1263</f>
        <v>0</v>
      </c>
      <c r="J1269" s="59">
        <f>+TABLE!M1263</f>
        <v>0</v>
      </c>
      <c r="K1269" s="156">
        <f>+TABLE!P1263</f>
        <v>0</v>
      </c>
      <c r="L1269" s="156">
        <f>+TABLE!Q1263</f>
        <v>0</v>
      </c>
      <c r="M1269" s="138" t="str">
        <f>IFERROR(IF(MATCH($C1269,'1. 개요'!$C$68:$C$78,0)&gt;0,"O"),"X")</f>
        <v>X</v>
      </c>
      <c r="N1269" s="8" t="str">
        <f t="shared" si="177"/>
        <v>X</v>
      </c>
      <c r="O1269" s="2" t="str" cm="1">
        <f t="array" ref="O1269">IF($O$7="N/A",$N1269,INDEX($P1269:$S1269,$O$2))</f>
        <v>X</v>
      </c>
      <c r="P1269" s="38"/>
      <c r="Q1269" s="1" t="str">
        <f t="shared" si="178"/>
        <v>O</v>
      </c>
      <c r="R1269" s="38"/>
      <c r="S1269" s="38"/>
      <c r="T1269" s="8" t="str">
        <f t="shared" si="176"/>
        <v>O</v>
      </c>
      <c r="U1269" s="8" t="e">
        <f t="shared" si="179"/>
        <v>#VALUE!</v>
      </c>
      <c r="V1269" s="8" t="e">
        <f t="shared" si="180"/>
        <v>#VALUE!</v>
      </c>
      <c r="X1269" s="4" t="str">
        <f t="shared" si="182"/>
        <v/>
      </c>
      <c r="Y1269" s="4" t="str">
        <f t="shared" si="184"/>
        <v/>
      </c>
      <c r="Z1269" s="4" t="str">
        <f t="shared" si="184"/>
        <v/>
      </c>
      <c r="AA1269" s="4" t="str">
        <f t="shared" si="184"/>
        <v/>
      </c>
      <c r="AB1269" s="4" t="str">
        <f t="shared" si="184"/>
        <v/>
      </c>
      <c r="AC1269" s="4" t="str">
        <f t="shared" si="184"/>
        <v/>
      </c>
      <c r="AD1269" s="4" t="str">
        <f t="shared" si="184"/>
        <v/>
      </c>
      <c r="AE1269" s="4" t="str">
        <f t="shared" si="184"/>
        <v/>
      </c>
      <c r="AF1269" s="4" t="str">
        <f t="shared" si="184"/>
        <v/>
      </c>
      <c r="AG1269" s="4" t="str">
        <f t="shared" si="184"/>
        <v/>
      </c>
    </row>
    <row r="1270" spans="1:33">
      <c r="A1270" s="6">
        <f t="shared" si="181"/>
        <v>1263</v>
      </c>
      <c r="B1270" s="36">
        <f>TABLE!E1264</f>
        <v>0</v>
      </c>
      <c r="C1270" s="36">
        <f>TABLE!F1264</f>
        <v>0</v>
      </c>
      <c r="D1270" s="155">
        <f>TABLE!S1264</f>
        <v>0</v>
      </c>
      <c r="E1270" s="176" t="e">
        <f>INDEX(기업의이해[description],MATCH(B1270,기업의이해[name],0))</f>
        <v>#N/A</v>
      </c>
      <c r="F1270" s="179">
        <f>+TABLE!U1264</f>
        <v>0</v>
      </c>
      <c r="G1270" s="177" t="str">
        <f>TEXT(TABLE!R1264,"0000-00-00")</f>
        <v>0000-00-00</v>
      </c>
      <c r="H1270" s="59">
        <f>+TABLE!J1264</f>
        <v>0</v>
      </c>
      <c r="I1270" s="59">
        <f>+TABLE!K1264</f>
        <v>0</v>
      </c>
      <c r="J1270" s="59">
        <f>+TABLE!M1264</f>
        <v>0</v>
      </c>
      <c r="K1270" s="156">
        <f>+TABLE!P1264</f>
        <v>0</v>
      </c>
      <c r="L1270" s="156">
        <f>+TABLE!Q1264</f>
        <v>0</v>
      </c>
      <c r="M1270" s="138" t="str">
        <f>IFERROR(IF(MATCH($C1270,'1. 개요'!$C$68:$C$78,0)&gt;0,"O"),"X")</f>
        <v>X</v>
      </c>
      <c r="N1270" s="8" t="str">
        <f t="shared" si="177"/>
        <v>X</v>
      </c>
      <c r="O1270" s="2" t="str" cm="1">
        <f t="array" ref="O1270">IF($O$7="N/A",$N1270,INDEX($P1270:$S1270,$O$2))</f>
        <v>X</v>
      </c>
      <c r="P1270" s="38"/>
      <c r="Q1270" s="1" t="str">
        <f t="shared" si="178"/>
        <v>O</v>
      </c>
      <c r="R1270" s="38"/>
      <c r="S1270" s="38"/>
      <c r="T1270" s="8" t="str">
        <f t="shared" si="176"/>
        <v>O</v>
      </c>
      <c r="U1270" s="8" t="e">
        <f t="shared" si="179"/>
        <v>#VALUE!</v>
      </c>
      <c r="V1270" s="8" t="e">
        <f t="shared" si="180"/>
        <v>#VALUE!</v>
      </c>
      <c r="X1270" s="4" t="str">
        <f t="shared" si="182"/>
        <v/>
      </c>
      <c r="Y1270" s="4" t="str">
        <f t="shared" si="184"/>
        <v/>
      </c>
      <c r="Z1270" s="4" t="str">
        <f t="shared" si="184"/>
        <v/>
      </c>
      <c r="AA1270" s="4" t="str">
        <f t="shared" si="184"/>
        <v/>
      </c>
      <c r="AB1270" s="4" t="str">
        <f t="shared" si="184"/>
        <v/>
      </c>
      <c r="AC1270" s="4" t="str">
        <f t="shared" si="184"/>
        <v/>
      </c>
      <c r="AD1270" s="4" t="str">
        <f t="shared" si="184"/>
        <v/>
      </c>
      <c r="AE1270" s="4" t="str">
        <f t="shared" si="184"/>
        <v/>
      </c>
      <c r="AF1270" s="4" t="str">
        <f t="shared" si="184"/>
        <v/>
      </c>
      <c r="AG1270" s="4" t="str">
        <f t="shared" si="184"/>
        <v/>
      </c>
    </row>
    <row r="1271" spans="1:33">
      <c r="A1271" s="137">
        <f t="shared" si="181"/>
        <v>1264</v>
      </c>
      <c r="B1271" s="36">
        <f>TABLE!E1265</f>
        <v>0</v>
      </c>
      <c r="C1271" s="36">
        <f>TABLE!F1265</f>
        <v>0</v>
      </c>
      <c r="D1271" s="155">
        <f>TABLE!S1265</f>
        <v>0</v>
      </c>
      <c r="E1271" s="176" t="e">
        <f>INDEX(기업의이해[description],MATCH(B1271,기업의이해[name],0))</f>
        <v>#N/A</v>
      </c>
      <c r="F1271" s="179">
        <f>+TABLE!U1265</f>
        <v>0</v>
      </c>
      <c r="G1271" s="177" t="str">
        <f>TEXT(TABLE!R1265,"0000-00-00")</f>
        <v>0000-00-00</v>
      </c>
      <c r="H1271" s="59">
        <f>+TABLE!J1265</f>
        <v>0</v>
      </c>
      <c r="I1271" s="59">
        <f>+TABLE!K1265</f>
        <v>0</v>
      </c>
      <c r="J1271" s="59">
        <f>+TABLE!M1265</f>
        <v>0</v>
      </c>
      <c r="K1271" s="156">
        <f>+TABLE!P1265</f>
        <v>0</v>
      </c>
      <c r="L1271" s="156">
        <f>+TABLE!Q1265</f>
        <v>0</v>
      </c>
      <c r="M1271" s="138" t="str">
        <f>IFERROR(IF(MATCH($C1271,'1. 개요'!$C$68:$C$78,0)&gt;0,"O"),"X")</f>
        <v>X</v>
      </c>
      <c r="N1271" s="8" t="str">
        <f t="shared" si="177"/>
        <v>X</v>
      </c>
      <c r="O1271" s="2" t="str" cm="1">
        <f t="array" ref="O1271">IF($O$7="N/A",$N1271,INDEX($P1271:$S1271,$O$2))</f>
        <v>X</v>
      </c>
      <c r="P1271" s="38"/>
      <c r="Q1271" s="1" t="str">
        <f t="shared" si="178"/>
        <v>O</v>
      </c>
      <c r="R1271" s="38"/>
      <c r="S1271" s="38"/>
      <c r="T1271" s="8" t="str">
        <f t="shared" si="176"/>
        <v>O</v>
      </c>
      <c r="U1271" s="8" t="e">
        <f t="shared" si="179"/>
        <v>#VALUE!</v>
      </c>
      <c r="V1271" s="8" t="e">
        <f t="shared" si="180"/>
        <v>#VALUE!</v>
      </c>
      <c r="X1271" s="4" t="str">
        <f t="shared" si="182"/>
        <v/>
      </c>
      <c r="Y1271" s="4" t="str">
        <f t="shared" si="184"/>
        <v/>
      </c>
      <c r="Z1271" s="4" t="str">
        <f t="shared" si="184"/>
        <v/>
      </c>
      <c r="AA1271" s="4" t="str">
        <f t="shared" si="184"/>
        <v/>
      </c>
      <c r="AB1271" s="4" t="str">
        <f t="shared" si="184"/>
        <v/>
      </c>
      <c r="AC1271" s="4" t="str">
        <f t="shared" si="184"/>
        <v/>
      </c>
      <c r="AD1271" s="4" t="str">
        <f t="shared" si="184"/>
        <v/>
      </c>
      <c r="AE1271" s="4" t="str">
        <f t="shared" si="184"/>
        <v/>
      </c>
      <c r="AF1271" s="4" t="str">
        <f t="shared" si="184"/>
        <v/>
      </c>
      <c r="AG1271" s="4" t="str">
        <f t="shared" si="184"/>
        <v/>
      </c>
    </row>
    <row r="1272" spans="1:33">
      <c r="A1272" s="137">
        <f t="shared" si="181"/>
        <v>1265</v>
      </c>
      <c r="B1272" s="36">
        <f>TABLE!E1266</f>
        <v>0</v>
      </c>
      <c r="C1272" s="36">
        <f>TABLE!F1266</f>
        <v>0</v>
      </c>
      <c r="D1272" s="155">
        <f>TABLE!S1266</f>
        <v>0</v>
      </c>
      <c r="E1272" s="176" t="e">
        <f>INDEX(기업의이해[description],MATCH(B1272,기업의이해[name],0))</f>
        <v>#N/A</v>
      </c>
      <c r="F1272" s="179">
        <f>+TABLE!U1266</f>
        <v>0</v>
      </c>
      <c r="G1272" s="177" t="str">
        <f>TEXT(TABLE!R1266,"0000-00-00")</f>
        <v>0000-00-00</v>
      </c>
      <c r="H1272" s="59">
        <f>+TABLE!J1266</f>
        <v>0</v>
      </c>
      <c r="I1272" s="59">
        <f>+TABLE!K1266</f>
        <v>0</v>
      </c>
      <c r="J1272" s="59">
        <f>+TABLE!M1266</f>
        <v>0</v>
      </c>
      <c r="K1272" s="156">
        <f>+TABLE!P1266</f>
        <v>0</v>
      </c>
      <c r="L1272" s="156">
        <f>+TABLE!Q1266</f>
        <v>0</v>
      </c>
      <c r="M1272" s="138" t="str">
        <f>IFERROR(IF(MATCH($C1272,'1. 개요'!$C$68:$C$78,0)&gt;0,"O"),"X")</f>
        <v>X</v>
      </c>
      <c r="N1272" s="8" t="str">
        <f t="shared" si="177"/>
        <v>X</v>
      </c>
      <c r="O1272" s="2" t="str" cm="1">
        <f t="array" ref="O1272">IF($O$7="N/A",$N1272,INDEX($P1272:$S1272,$O$2))</f>
        <v>X</v>
      </c>
      <c r="P1272" s="38"/>
      <c r="Q1272" s="1" t="str">
        <f t="shared" si="178"/>
        <v>O</v>
      </c>
      <c r="R1272" s="38"/>
      <c r="S1272" s="38"/>
      <c r="T1272" s="8" t="str">
        <f t="shared" si="176"/>
        <v>O</v>
      </c>
      <c r="U1272" s="8" t="e">
        <f t="shared" si="179"/>
        <v>#VALUE!</v>
      </c>
      <c r="V1272" s="8" t="e">
        <f t="shared" si="180"/>
        <v>#VALUE!</v>
      </c>
      <c r="X1272" s="4" t="str">
        <f t="shared" si="182"/>
        <v/>
      </c>
      <c r="Y1272" s="4" t="str">
        <f t="shared" si="184"/>
        <v/>
      </c>
      <c r="Z1272" s="4" t="str">
        <f t="shared" si="184"/>
        <v/>
      </c>
      <c r="AA1272" s="4" t="str">
        <f t="shared" si="184"/>
        <v/>
      </c>
      <c r="AB1272" s="4" t="str">
        <f t="shared" si="184"/>
        <v/>
      </c>
      <c r="AC1272" s="4" t="str">
        <f t="shared" si="184"/>
        <v/>
      </c>
      <c r="AD1272" s="4" t="str">
        <f t="shared" si="184"/>
        <v/>
      </c>
      <c r="AE1272" s="4" t="str">
        <f t="shared" si="184"/>
        <v/>
      </c>
      <c r="AF1272" s="4" t="str">
        <f t="shared" si="184"/>
        <v/>
      </c>
      <c r="AG1272" s="4" t="str">
        <f t="shared" si="184"/>
        <v/>
      </c>
    </row>
    <row r="1273" spans="1:33">
      <c r="A1273" s="6">
        <f t="shared" si="181"/>
        <v>1266</v>
      </c>
      <c r="B1273" s="36">
        <f>TABLE!E1267</f>
        <v>0</v>
      </c>
      <c r="C1273" s="36">
        <f>TABLE!F1267</f>
        <v>0</v>
      </c>
      <c r="D1273" s="155">
        <f>TABLE!S1267</f>
        <v>0</v>
      </c>
      <c r="E1273" s="176" t="e">
        <f>INDEX(기업의이해[description],MATCH(B1273,기업의이해[name],0))</f>
        <v>#N/A</v>
      </c>
      <c r="F1273" s="179">
        <f>+TABLE!U1267</f>
        <v>0</v>
      </c>
      <c r="G1273" s="177" t="str">
        <f>TEXT(TABLE!R1267,"0000-00-00")</f>
        <v>0000-00-00</v>
      </c>
      <c r="H1273" s="59">
        <f>+TABLE!J1267</f>
        <v>0</v>
      </c>
      <c r="I1273" s="59">
        <f>+TABLE!K1267</f>
        <v>0</v>
      </c>
      <c r="J1273" s="59">
        <f>+TABLE!M1267</f>
        <v>0</v>
      </c>
      <c r="K1273" s="156">
        <f>+TABLE!P1267</f>
        <v>0</v>
      </c>
      <c r="L1273" s="156">
        <f>+TABLE!Q1267</f>
        <v>0</v>
      </c>
      <c r="M1273" s="138" t="str">
        <f>IFERROR(IF(MATCH($C1273,'1. 개요'!$C$68:$C$78,0)&gt;0,"O"),"X")</f>
        <v>X</v>
      </c>
      <c r="N1273" s="8" t="str">
        <f t="shared" si="177"/>
        <v>X</v>
      </c>
      <c r="O1273" s="2" t="str" cm="1">
        <f t="array" ref="O1273">IF($O$7="N/A",$N1273,INDEX($P1273:$S1273,$O$2))</f>
        <v>X</v>
      </c>
      <c r="P1273" s="38"/>
      <c r="Q1273" s="1" t="str">
        <f t="shared" si="178"/>
        <v>O</v>
      </c>
      <c r="R1273" s="38"/>
      <c r="S1273" s="38"/>
      <c r="T1273" s="8" t="str">
        <f t="shared" si="176"/>
        <v>O</v>
      </c>
      <c r="U1273" s="8" t="e">
        <f t="shared" si="179"/>
        <v>#VALUE!</v>
      </c>
      <c r="V1273" s="8" t="e">
        <f t="shared" si="180"/>
        <v>#VALUE!</v>
      </c>
      <c r="X1273" s="4" t="str">
        <f t="shared" si="182"/>
        <v/>
      </c>
      <c r="Y1273" s="4" t="str">
        <f t="shared" si="184"/>
        <v/>
      </c>
      <c r="Z1273" s="4" t="str">
        <f t="shared" si="184"/>
        <v/>
      </c>
      <c r="AA1273" s="4" t="str">
        <f t="shared" si="184"/>
        <v/>
      </c>
      <c r="AB1273" s="4" t="str">
        <f t="shared" si="184"/>
        <v/>
      </c>
      <c r="AC1273" s="4" t="str">
        <f t="shared" si="184"/>
        <v/>
      </c>
      <c r="AD1273" s="4" t="str">
        <f t="shared" si="184"/>
        <v/>
      </c>
      <c r="AE1273" s="4" t="str">
        <f t="shared" si="184"/>
        <v/>
      </c>
      <c r="AF1273" s="4" t="str">
        <f t="shared" si="184"/>
        <v/>
      </c>
      <c r="AG1273" s="4" t="str">
        <f t="shared" si="184"/>
        <v/>
      </c>
    </row>
    <row r="1274" spans="1:33">
      <c r="A1274" s="6">
        <f t="shared" si="181"/>
        <v>1267</v>
      </c>
      <c r="B1274" s="36">
        <f>TABLE!E1268</f>
        <v>0</v>
      </c>
      <c r="C1274" s="36">
        <f>TABLE!F1268</f>
        <v>0</v>
      </c>
      <c r="D1274" s="155">
        <f>TABLE!S1268</f>
        <v>0</v>
      </c>
      <c r="E1274" s="176" t="e">
        <f>INDEX(기업의이해[description],MATCH(B1274,기업의이해[name],0))</f>
        <v>#N/A</v>
      </c>
      <c r="F1274" s="179">
        <f>+TABLE!U1268</f>
        <v>0</v>
      </c>
      <c r="G1274" s="177" t="str">
        <f>TEXT(TABLE!R1268,"0000-00-00")</f>
        <v>0000-00-00</v>
      </c>
      <c r="H1274" s="59">
        <f>+TABLE!J1268</f>
        <v>0</v>
      </c>
      <c r="I1274" s="59">
        <f>+TABLE!K1268</f>
        <v>0</v>
      </c>
      <c r="J1274" s="59">
        <f>+TABLE!M1268</f>
        <v>0</v>
      </c>
      <c r="K1274" s="156">
        <f>+TABLE!P1268</f>
        <v>0</v>
      </c>
      <c r="L1274" s="156">
        <f>+TABLE!Q1268</f>
        <v>0</v>
      </c>
      <c r="M1274" s="138" t="str">
        <f>IFERROR(IF(MATCH($C1274,'1. 개요'!$C$68:$C$78,0)&gt;0,"O"),"X")</f>
        <v>X</v>
      </c>
      <c r="N1274" s="8" t="str">
        <f t="shared" si="177"/>
        <v>X</v>
      </c>
      <c r="O1274" s="2" t="str" cm="1">
        <f t="array" ref="O1274">IF($O$7="N/A",$N1274,INDEX($P1274:$S1274,$O$2))</f>
        <v>X</v>
      </c>
      <c r="P1274" s="38"/>
      <c r="Q1274" s="1" t="str">
        <f t="shared" si="178"/>
        <v>O</v>
      </c>
      <c r="R1274" s="38"/>
      <c r="S1274" s="38"/>
      <c r="T1274" s="8" t="str">
        <f t="shared" si="176"/>
        <v>O</v>
      </c>
      <c r="U1274" s="8" t="e">
        <f t="shared" si="179"/>
        <v>#VALUE!</v>
      </c>
      <c r="V1274" s="8" t="e">
        <f t="shared" si="180"/>
        <v>#VALUE!</v>
      </c>
      <c r="X1274" s="4" t="str">
        <f t="shared" si="182"/>
        <v/>
      </c>
      <c r="Y1274" s="4" t="str">
        <f t="shared" si="184"/>
        <v/>
      </c>
      <c r="Z1274" s="4" t="str">
        <f t="shared" si="184"/>
        <v/>
      </c>
      <c r="AA1274" s="4" t="str">
        <f t="shared" si="184"/>
        <v/>
      </c>
      <c r="AB1274" s="4" t="str">
        <f t="shared" si="184"/>
        <v/>
      </c>
      <c r="AC1274" s="4" t="str">
        <f t="shared" si="184"/>
        <v/>
      </c>
      <c r="AD1274" s="4" t="str">
        <f t="shared" si="184"/>
        <v/>
      </c>
      <c r="AE1274" s="4" t="str">
        <f t="shared" si="184"/>
        <v/>
      </c>
      <c r="AF1274" s="4" t="str">
        <f t="shared" si="184"/>
        <v/>
      </c>
      <c r="AG1274" s="4" t="str">
        <f t="shared" si="184"/>
        <v/>
      </c>
    </row>
    <row r="1275" spans="1:33">
      <c r="A1275" s="137">
        <f t="shared" si="181"/>
        <v>1268</v>
      </c>
      <c r="B1275" s="36">
        <f>TABLE!E1269</f>
        <v>0</v>
      </c>
      <c r="C1275" s="36">
        <f>TABLE!F1269</f>
        <v>0</v>
      </c>
      <c r="D1275" s="155">
        <f>TABLE!S1269</f>
        <v>0</v>
      </c>
      <c r="E1275" s="176" t="e">
        <f>INDEX(기업의이해[description],MATCH(B1275,기업의이해[name],0))</f>
        <v>#N/A</v>
      </c>
      <c r="F1275" s="179">
        <f>+TABLE!U1269</f>
        <v>0</v>
      </c>
      <c r="G1275" s="177" t="str">
        <f>TEXT(TABLE!R1269,"0000-00-00")</f>
        <v>0000-00-00</v>
      </c>
      <c r="H1275" s="59">
        <f>+TABLE!J1269</f>
        <v>0</v>
      </c>
      <c r="I1275" s="59">
        <f>+TABLE!K1269</f>
        <v>0</v>
      </c>
      <c r="J1275" s="59">
        <f>+TABLE!M1269</f>
        <v>0</v>
      </c>
      <c r="K1275" s="156">
        <f>+TABLE!P1269</f>
        <v>0</v>
      </c>
      <c r="L1275" s="156">
        <f>+TABLE!Q1269</f>
        <v>0</v>
      </c>
      <c r="M1275" s="138" t="str">
        <f>IFERROR(IF(MATCH($C1275,'1. 개요'!$C$68:$C$78,0)&gt;0,"O"),"X")</f>
        <v>X</v>
      </c>
      <c r="N1275" s="8" t="str">
        <f t="shared" si="177"/>
        <v>X</v>
      </c>
      <c r="O1275" s="2" t="str" cm="1">
        <f t="array" ref="O1275">IF($O$7="N/A",$N1275,INDEX($P1275:$S1275,$O$2))</f>
        <v>X</v>
      </c>
      <c r="P1275" s="38"/>
      <c r="Q1275" s="1" t="str">
        <f t="shared" si="178"/>
        <v>O</v>
      </c>
      <c r="R1275" s="38"/>
      <c r="S1275" s="38"/>
      <c r="T1275" s="8" t="str">
        <f t="shared" si="176"/>
        <v>O</v>
      </c>
      <c r="U1275" s="8" t="e">
        <f t="shared" si="179"/>
        <v>#VALUE!</v>
      </c>
      <c r="V1275" s="8" t="e">
        <f t="shared" si="180"/>
        <v>#VALUE!</v>
      </c>
      <c r="X1275" s="4" t="str">
        <f t="shared" si="182"/>
        <v/>
      </c>
      <c r="Y1275" s="4" t="str">
        <f t="shared" si="184"/>
        <v/>
      </c>
      <c r="Z1275" s="4" t="str">
        <f t="shared" si="184"/>
        <v/>
      </c>
      <c r="AA1275" s="4" t="str">
        <f t="shared" si="184"/>
        <v/>
      </c>
      <c r="AB1275" s="4" t="str">
        <f t="shared" si="184"/>
        <v/>
      </c>
      <c r="AC1275" s="4" t="str">
        <f t="shared" si="184"/>
        <v/>
      </c>
      <c r="AD1275" s="4" t="str">
        <f t="shared" si="184"/>
        <v/>
      </c>
      <c r="AE1275" s="4" t="str">
        <f t="shared" si="184"/>
        <v/>
      </c>
      <c r="AF1275" s="4" t="str">
        <f t="shared" si="184"/>
        <v/>
      </c>
      <c r="AG1275" s="4" t="str">
        <f t="shared" si="184"/>
        <v/>
      </c>
    </row>
    <row r="1276" spans="1:33">
      <c r="A1276" s="137">
        <f t="shared" si="181"/>
        <v>1269</v>
      </c>
      <c r="B1276" s="36">
        <f>TABLE!E1270</f>
        <v>0</v>
      </c>
      <c r="C1276" s="36">
        <f>TABLE!F1270</f>
        <v>0</v>
      </c>
      <c r="D1276" s="155">
        <f>TABLE!S1270</f>
        <v>0</v>
      </c>
      <c r="E1276" s="176" t="e">
        <f>INDEX(기업의이해[description],MATCH(B1276,기업의이해[name],0))</f>
        <v>#N/A</v>
      </c>
      <c r="F1276" s="179">
        <f>+TABLE!U1270</f>
        <v>0</v>
      </c>
      <c r="G1276" s="177" t="str">
        <f>TEXT(TABLE!R1270,"0000-00-00")</f>
        <v>0000-00-00</v>
      </c>
      <c r="H1276" s="59">
        <f>+TABLE!J1270</f>
        <v>0</v>
      </c>
      <c r="I1276" s="59">
        <f>+TABLE!K1270</f>
        <v>0</v>
      </c>
      <c r="J1276" s="59">
        <f>+TABLE!M1270</f>
        <v>0</v>
      </c>
      <c r="K1276" s="156">
        <f>+TABLE!P1270</f>
        <v>0</v>
      </c>
      <c r="L1276" s="156">
        <f>+TABLE!Q1270</f>
        <v>0</v>
      </c>
      <c r="M1276" s="138" t="str">
        <f>IFERROR(IF(MATCH($C1276,'1. 개요'!$C$68:$C$78,0)&gt;0,"O"),"X")</f>
        <v>X</v>
      </c>
      <c r="N1276" s="8" t="str">
        <f t="shared" si="177"/>
        <v>X</v>
      </c>
      <c r="O1276" s="2" t="str" cm="1">
        <f t="array" ref="O1276">IF($O$7="N/A",$N1276,INDEX($P1276:$S1276,$O$2))</f>
        <v>X</v>
      </c>
      <c r="P1276" s="38"/>
      <c r="Q1276" s="1" t="str">
        <f t="shared" si="178"/>
        <v>O</v>
      </c>
      <c r="R1276" s="38"/>
      <c r="S1276" s="38"/>
      <c r="T1276" s="8" t="str">
        <f t="shared" si="176"/>
        <v>O</v>
      </c>
      <c r="U1276" s="8" t="e">
        <f t="shared" si="179"/>
        <v>#VALUE!</v>
      </c>
      <c r="V1276" s="8" t="e">
        <f t="shared" si="180"/>
        <v>#VALUE!</v>
      </c>
      <c r="X1276" s="4" t="str">
        <f t="shared" si="182"/>
        <v/>
      </c>
      <c r="Y1276" s="4" t="str">
        <f t="shared" si="184"/>
        <v/>
      </c>
      <c r="Z1276" s="4" t="str">
        <f t="shared" si="184"/>
        <v/>
      </c>
      <c r="AA1276" s="4" t="str">
        <f t="shared" si="184"/>
        <v/>
      </c>
      <c r="AB1276" s="4" t="str">
        <f t="shared" si="184"/>
        <v/>
      </c>
      <c r="AC1276" s="4" t="str">
        <f t="shared" si="184"/>
        <v/>
      </c>
      <c r="AD1276" s="4" t="str">
        <f t="shared" si="184"/>
        <v/>
      </c>
      <c r="AE1276" s="4" t="str">
        <f t="shared" si="184"/>
        <v/>
      </c>
      <c r="AF1276" s="4" t="str">
        <f t="shared" si="184"/>
        <v/>
      </c>
      <c r="AG1276" s="4" t="str">
        <f t="shared" si="184"/>
        <v/>
      </c>
    </row>
    <row r="1277" spans="1:33">
      <c r="A1277" s="6">
        <f t="shared" si="181"/>
        <v>1270</v>
      </c>
      <c r="B1277" s="36">
        <f>TABLE!E1271</f>
        <v>0</v>
      </c>
      <c r="C1277" s="36">
        <f>TABLE!F1271</f>
        <v>0</v>
      </c>
      <c r="D1277" s="155">
        <f>TABLE!S1271</f>
        <v>0</v>
      </c>
      <c r="E1277" s="176" t="e">
        <f>INDEX(기업의이해[description],MATCH(B1277,기업의이해[name],0))</f>
        <v>#N/A</v>
      </c>
      <c r="F1277" s="179">
        <f>+TABLE!U1271</f>
        <v>0</v>
      </c>
      <c r="G1277" s="177" t="str">
        <f>TEXT(TABLE!R1271,"0000-00-00")</f>
        <v>0000-00-00</v>
      </c>
      <c r="H1277" s="59">
        <f>+TABLE!J1271</f>
        <v>0</v>
      </c>
      <c r="I1277" s="59">
        <f>+TABLE!K1271</f>
        <v>0</v>
      </c>
      <c r="J1277" s="59">
        <f>+TABLE!M1271</f>
        <v>0</v>
      </c>
      <c r="K1277" s="156">
        <f>+TABLE!P1271</f>
        <v>0</v>
      </c>
      <c r="L1277" s="156">
        <f>+TABLE!Q1271</f>
        <v>0</v>
      </c>
      <c r="M1277" s="138" t="str">
        <f>IFERROR(IF(MATCH($C1277,'1. 개요'!$C$68:$C$78,0)&gt;0,"O"),"X")</f>
        <v>X</v>
      </c>
      <c r="N1277" s="8" t="str">
        <f t="shared" si="177"/>
        <v>X</v>
      </c>
      <c r="O1277" s="2" t="str" cm="1">
        <f t="array" ref="O1277">IF($O$7="N/A",$N1277,INDEX($P1277:$S1277,$O$2))</f>
        <v>X</v>
      </c>
      <c r="P1277" s="38"/>
      <c r="Q1277" s="1" t="str">
        <f t="shared" si="178"/>
        <v>O</v>
      </c>
      <c r="R1277" s="38"/>
      <c r="S1277" s="38"/>
      <c r="T1277" s="8" t="str">
        <f t="shared" si="176"/>
        <v>O</v>
      </c>
      <c r="U1277" s="8" t="e">
        <f t="shared" si="179"/>
        <v>#VALUE!</v>
      </c>
      <c r="V1277" s="8" t="e">
        <f t="shared" si="180"/>
        <v>#VALUE!</v>
      </c>
      <c r="X1277" s="4" t="str">
        <f t="shared" si="182"/>
        <v/>
      </c>
      <c r="Y1277" s="4" t="str">
        <f t="shared" si="184"/>
        <v/>
      </c>
      <c r="Z1277" s="4" t="str">
        <f t="shared" si="184"/>
        <v/>
      </c>
      <c r="AA1277" s="4" t="str">
        <f t="shared" si="184"/>
        <v/>
      </c>
      <c r="AB1277" s="4" t="str">
        <f t="shared" si="184"/>
        <v/>
      </c>
      <c r="AC1277" s="4" t="str">
        <f t="shared" si="184"/>
        <v/>
      </c>
      <c r="AD1277" s="4" t="str">
        <f t="shared" si="184"/>
        <v/>
      </c>
      <c r="AE1277" s="4" t="str">
        <f t="shared" si="184"/>
        <v/>
      </c>
      <c r="AF1277" s="4" t="str">
        <f t="shared" si="184"/>
        <v/>
      </c>
      <c r="AG1277" s="4" t="str">
        <f t="shared" si="184"/>
        <v/>
      </c>
    </row>
    <row r="1278" spans="1:33">
      <c r="A1278" s="6">
        <f t="shared" si="181"/>
        <v>1271</v>
      </c>
      <c r="B1278" s="36">
        <f>TABLE!E1272</f>
        <v>0</v>
      </c>
      <c r="C1278" s="36">
        <f>TABLE!F1272</f>
        <v>0</v>
      </c>
      <c r="D1278" s="155">
        <f>TABLE!S1272</f>
        <v>0</v>
      </c>
      <c r="E1278" s="176" t="e">
        <f>INDEX(기업의이해[description],MATCH(B1278,기업의이해[name],0))</f>
        <v>#N/A</v>
      </c>
      <c r="F1278" s="179">
        <f>+TABLE!U1272</f>
        <v>0</v>
      </c>
      <c r="G1278" s="177" t="str">
        <f>TEXT(TABLE!R1272,"0000-00-00")</f>
        <v>0000-00-00</v>
      </c>
      <c r="H1278" s="59">
        <f>+TABLE!J1272</f>
        <v>0</v>
      </c>
      <c r="I1278" s="59">
        <f>+TABLE!K1272</f>
        <v>0</v>
      </c>
      <c r="J1278" s="59">
        <f>+TABLE!M1272</f>
        <v>0</v>
      </c>
      <c r="K1278" s="156">
        <f>+TABLE!P1272</f>
        <v>0</v>
      </c>
      <c r="L1278" s="156">
        <f>+TABLE!Q1272</f>
        <v>0</v>
      </c>
      <c r="M1278" s="138" t="str">
        <f>IFERROR(IF(MATCH($C1278,'1. 개요'!$C$68:$C$78,0)&gt;0,"O"),"X")</f>
        <v>X</v>
      </c>
      <c r="N1278" s="8" t="str">
        <f t="shared" si="177"/>
        <v>X</v>
      </c>
      <c r="O1278" s="2" t="str" cm="1">
        <f t="array" ref="O1278">IF($O$7="N/A",$N1278,INDEX($P1278:$S1278,$O$2))</f>
        <v>X</v>
      </c>
      <c r="P1278" s="38"/>
      <c r="Q1278" s="1" t="str">
        <f t="shared" si="178"/>
        <v>O</v>
      </c>
      <c r="R1278" s="38"/>
      <c r="S1278" s="38"/>
      <c r="T1278" s="8" t="str">
        <f t="shared" si="176"/>
        <v>O</v>
      </c>
      <c r="U1278" s="8" t="e">
        <f t="shared" si="179"/>
        <v>#VALUE!</v>
      </c>
      <c r="V1278" s="8" t="e">
        <f t="shared" si="180"/>
        <v>#VALUE!</v>
      </c>
      <c r="X1278" s="4" t="str">
        <f t="shared" si="182"/>
        <v/>
      </c>
      <c r="Y1278" s="4" t="str">
        <f t="shared" si="184"/>
        <v/>
      </c>
      <c r="Z1278" s="4" t="str">
        <f t="shared" si="184"/>
        <v/>
      </c>
      <c r="AA1278" s="4" t="str">
        <f t="shared" si="184"/>
        <v/>
      </c>
      <c r="AB1278" s="4" t="str">
        <f t="shared" si="184"/>
        <v/>
      </c>
      <c r="AC1278" s="4" t="str">
        <f t="shared" si="184"/>
        <v/>
      </c>
      <c r="AD1278" s="4" t="str">
        <f t="shared" si="184"/>
        <v/>
      </c>
      <c r="AE1278" s="4" t="str">
        <f t="shared" si="184"/>
        <v/>
      </c>
      <c r="AF1278" s="4" t="str">
        <f t="shared" si="184"/>
        <v/>
      </c>
      <c r="AG1278" s="4" t="str">
        <f t="shared" si="184"/>
        <v/>
      </c>
    </row>
    <row r="1279" spans="1:33">
      <c r="A1279" s="6">
        <f t="shared" si="181"/>
        <v>1272</v>
      </c>
      <c r="B1279" s="36">
        <f>TABLE!E1273</f>
        <v>0</v>
      </c>
      <c r="C1279" s="36">
        <f>TABLE!F1273</f>
        <v>0</v>
      </c>
      <c r="D1279" s="155">
        <f>TABLE!S1273</f>
        <v>0</v>
      </c>
      <c r="E1279" s="176" t="e">
        <f>INDEX(기업의이해[description],MATCH(B1279,기업의이해[name],0))</f>
        <v>#N/A</v>
      </c>
      <c r="F1279" s="179">
        <f>+TABLE!U1273</f>
        <v>0</v>
      </c>
      <c r="G1279" s="177" t="str">
        <f>TEXT(TABLE!R1273,"0000-00-00")</f>
        <v>0000-00-00</v>
      </c>
      <c r="H1279" s="59">
        <f>+TABLE!J1273</f>
        <v>0</v>
      </c>
      <c r="I1279" s="59">
        <f>+TABLE!K1273</f>
        <v>0</v>
      </c>
      <c r="J1279" s="59">
        <f>+TABLE!M1273</f>
        <v>0</v>
      </c>
      <c r="K1279" s="156">
        <f>+TABLE!P1273</f>
        <v>0</v>
      </c>
      <c r="L1279" s="156">
        <f>+TABLE!Q1273</f>
        <v>0</v>
      </c>
      <c r="M1279" s="138" t="str">
        <f>IFERROR(IF(MATCH($C1279,'1. 개요'!$C$68:$C$78,0)&gt;0,"O"),"X")</f>
        <v>X</v>
      </c>
      <c r="N1279" s="8" t="str">
        <f t="shared" si="177"/>
        <v>X</v>
      </c>
      <c r="O1279" s="2" t="str" cm="1">
        <f t="array" ref="O1279">IF($O$7="N/A",$N1279,INDEX($P1279:$S1279,$O$2))</f>
        <v>X</v>
      </c>
      <c r="P1279" s="38"/>
      <c r="Q1279" s="1" t="str">
        <f t="shared" si="178"/>
        <v>O</v>
      </c>
      <c r="R1279" s="38"/>
      <c r="S1279" s="38"/>
      <c r="T1279" s="8" t="str">
        <f t="shared" si="176"/>
        <v>O</v>
      </c>
      <c r="U1279" s="8" t="e">
        <f t="shared" si="179"/>
        <v>#VALUE!</v>
      </c>
      <c r="V1279" s="8" t="e">
        <f t="shared" si="180"/>
        <v>#VALUE!</v>
      </c>
      <c r="X1279" s="4" t="str">
        <f t="shared" si="182"/>
        <v/>
      </c>
      <c r="Y1279" s="4" t="str">
        <f t="shared" si="184"/>
        <v/>
      </c>
      <c r="Z1279" s="4" t="str">
        <f t="shared" si="184"/>
        <v/>
      </c>
      <c r="AA1279" s="4" t="str">
        <f t="shared" si="184"/>
        <v/>
      </c>
      <c r="AB1279" s="4" t="str">
        <f t="shared" si="184"/>
        <v/>
      </c>
      <c r="AC1279" s="4" t="str">
        <f t="shared" si="184"/>
        <v/>
      </c>
      <c r="AD1279" s="4" t="str">
        <f t="shared" si="184"/>
        <v/>
      </c>
      <c r="AE1279" s="4" t="str">
        <f t="shared" si="184"/>
        <v/>
      </c>
      <c r="AF1279" s="4" t="str">
        <f t="shared" si="184"/>
        <v/>
      </c>
      <c r="AG1279" s="4" t="str">
        <f t="shared" si="184"/>
        <v/>
      </c>
    </row>
    <row r="1280" spans="1:33">
      <c r="A1280" s="137">
        <f t="shared" si="181"/>
        <v>1273</v>
      </c>
      <c r="B1280" s="36">
        <f>TABLE!E1274</f>
        <v>0</v>
      </c>
      <c r="C1280" s="36">
        <f>TABLE!F1274</f>
        <v>0</v>
      </c>
      <c r="D1280" s="155">
        <f>TABLE!S1274</f>
        <v>0</v>
      </c>
      <c r="E1280" s="176" t="e">
        <f>INDEX(기업의이해[description],MATCH(B1280,기업의이해[name],0))</f>
        <v>#N/A</v>
      </c>
      <c r="F1280" s="179">
        <f>+TABLE!U1274</f>
        <v>0</v>
      </c>
      <c r="G1280" s="177" t="str">
        <f>TEXT(TABLE!R1274,"0000-00-00")</f>
        <v>0000-00-00</v>
      </c>
      <c r="H1280" s="59">
        <f>+TABLE!J1274</f>
        <v>0</v>
      </c>
      <c r="I1280" s="59">
        <f>+TABLE!K1274</f>
        <v>0</v>
      </c>
      <c r="J1280" s="59">
        <f>+TABLE!M1274</f>
        <v>0</v>
      </c>
      <c r="K1280" s="156">
        <f>+TABLE!P1274</f>
        <v>0</v>
      </c>
      <c r="L1280" s="156">
        <f>+TABLE!Q1274</f>
        <v>0</v>
      </c>
      <c r="M1280" s="138" t="str">
        <f>IFERROR(IF(MATCH($C1280,'1. 개요'!$C$68:$C$78,0)&gt;0,"O"),"X")</f>
        <v>X</v>
      </c>
      <c r="N1280" s="8" t="str">
        <f t="shared" si="177"/>
        <v>X</v>
      </c>
      <c r="O1280" s="2" t="str" cm="1">
        <f t="array" ref="O1280">IF($O$7="N/A",$N1280,INDEX($P1280:$S1280,$O$2))</f>
        <v>X</v>
      </c>
      <c r="P1280" s="38"/>
      <c r="Q1280" s="1" t="str">
        <f t="shared" si="178"/>
        <v>O</v>
      </c>
      <c r="R1280" s="38"/>
      <c r="S1280" s="38"/>
      <c r="T1280" s="8" t="str">
        <f t="shared" si="176"/>
        <v>O</v>
      </c>
      <c r="U1280" s="8" t="e">
        <f t="shared" si="179"/>
        <v>#VALUE!</v>
      </c>
      <c r="V1280" s="8" t="e">
        <f t="shared" si="180"/>
        <v>#VALUE!</v>
      </c>
      <c r="X1280" s="4" t="str">
        <f t="shared" si="182"/>
        <v/>
      </c>
      <c r="Y1280" s="4" t="str">
        <f t="shared" si="184"/>
        <v/>
      </c>
      <c r="Z1280" s="4" t="str">
        <f t="shared" si="184"/>
        <v/>
      </c>
      <c r="AA1280" s="4" t="str">
        <f t="shared" si="184"/>
        <v/>
      </c>
      <c r="AB1280" s="4" t="str">
        <f t="shared" si="184"/>
        <v/>
      </c>
      <c r="AC1280" s="4" t="str">
        <f t="shared" si="184"/>
        <v/>
      </c>
      <c r="AD1280" s="4" t="str">
        <f t="shared" si="184"/>
        <v/>
      </c>
      <c r="AE1280" s="4" t="str">
        <f t="shared" si="184"/>
        <v/>
      </c>
      <c r="AF1280" s="4" t="str">
        <f t="shared" si="184"/>
        <v/>
      </c>
      <c r="AG1280" s="4" t="str">
        <f t="shared" si="184"/>
        <v/>
      </c>
    </row>
    <row r="1281" spans="1:33">
      <c r="A1281" s="6">
        <f t="shared" si="181"/>
        <v>1274</v>
      </c>
      <c r="B1281" s="36">
        <f>TABLE!E1275</f>
        <v>0</v>
      </c>
      <c r="C1281" s="36">
        <f>TABLE!F1275</f>
        <v>0</v>
      </c>
      <c r="D1281" s="155">
        <f>TABLE!S1275</f>
        <v>0</v>
      </c>
      <c r="E1281" s="176" t="e">
        <f>INDEX(기업의이해[description],MATCH(B1281,기업의이해[name],0))</f>
        <v>#N/A</v>
      </c>
      <c r="F1281" s="179">
        <f>+TABLE!U1275</f>
        <v>0</v>
      </c>
      <c r="G1281" s="177" t="str">
        <f>TEXT(TABLE!R1275,"0000-00-00")</f>
        <v>0000-00-00</v>
      </c>
      <c r="H1281" s="59">
        <f>+TABLE!J1275</f>
        <v>0</v>
      </c>
      <c r="I1281" s="59">
        <f>+TABLE!K1275</f>
        <v>0</v>
      </c>
      <c r="J1281" s="59">
        <f>+TABLE!M1275</f>
        <v>0</v>
      </c>
      <c r="K1281" s="156">
        <f>+TABLE!P1275</f>
        <v>0</v>
      </c>
      <c r="L1281" s="156">
        <f>+TABLE!Q1275</f>
        <v>0</v>
      </c>
      <c r="M1281" s="138" t="str">
        <f>IFERROR(IF(MATCH($C1281,'1. 개요'!$C$68:$C$78,0)&gt;0,"O"),"X")</f>
        <v>X</v>
      </c>
      <c r="N1281" s="8" t="str">
        <f t="shared" si="177"/>
        <v>X</v>
      </c>
      <c r="O1281" s="2" t="str" cm="1">
        <f t="array" ref="O1281">IF($O$7="N/A",$N1281,INDEX($P1281:$S1281,$O$2))</f>
        <v>X</v>
      </c>
      <c r="P1281" s="38"/>
      <c r="Q1281" s="1" t="str">
        <f t="shared" si="178"/>
        <v>O</v>
      </c>
      <c r="R1281" s="38"/>
      <c r="S1281" s="38"/>
      <c r="T1281" s="8" t="str">
        <f t="shared" si="176"/>
        <v>O</v>
      </c>
      <c r="U1281" s="8" t="e">
        <f t="shared" si="179"/>
        <v>#VALUE!</v>
      </c>
      <c r="V1281" s="8" t="e">
        <f t="shared" si="180"/>
        <v>#VALUE!</v>
      </c>
      <c r="X1281" s="4" t="str">
        <f t="shared" si="182"/>
        <v/>
      </c>
      <c r="Y1281" s="4" t="str">
        <f t="shared" si="184"/>
        <v/>
      </c>
      <c r="Z1281" s="4" t="str">
        <f t="shared" si="184"/>
        <v/>
      </c>
      <c r="AA1281" s="4" t="str">
        <f t="shared" si="184"/>
        <v/>
      </c>
      <c r="AB1281" s="4" t="str">
        <f t="shared" si="184"/>
        <v/>
      </c>
      <c r="AC1281" s="4" t="str">
        <f t="shared" si="184"/>
        <v/>
      </c>
      <c r="AD1281" s="4" t="str">
        <f t="shared" si="184"/>
        <v/>
      </c>
      <c r="AE1281" s="4" t="str">
        <f t="shared" si="184"/>
        <v/>
      </c>
      <c r="AF1281" s="4" t="str">
        <f t="shared" si="184"/>
        <v/>
      </c>
      <c r="AG1281" s="4" t="str">
        <f t="shared" si="184"/>
        <v/>
      </c>
    </row>
    <row r="1282" spans="1:33">
      <c r="A1282" s="6">
        <f t="shared" si="181"/>
        <v>1275</v>
      </c>
      <c r="B1282" s="36">
        <f>TABLE!E1276</f>
        <v>0</v>
      </c>
      <c r="C1282" s="36">
        <f>TABLE!F1276</f>
        <v>0</v>
      </c>
      <c r="D1282" s="155">
        <f>TABLE!S1276</f>
        <v>0</v>
      </c>
      <c r="E1282" s="176" t="e">
        <f>INDEX(기업의이해[description],MATCH(B1282,기업의이해[name],0))</f>
        <v>#N/A</v>
      </c>
      <c r="F1282" s="179">
        <f>+TABLE!U1276</f>
        <v>0</v>
      </c>
      <c r="G1282" s="177" t="str">
        <f>TEXT(TABLE!R1276,"0000-00-00")</f>
        <v>0000-00-00</v>
      </c>
      <c r="H1282" s="59">
        <f>+TABLE!J1276</f>
        <v>0</v>
      </c>
      <c r="I1282" s="59">
        <f>+TABLE!K1276</f>
        <v>0</v>
      </c>
      <c r="J1282" s="59">
        <f>+TABLE!M1276</f>
        <v>0</v>
      </c>
      <c r="K1282" s="156">
        <f>+TABLE!P1276</f>
        <v>0</v>
      </c>
      <c r="L1282" s="156">
        <f>+TABLE!Q1276</f>
        <v>0</v>
      </c>
      <c r="M1282" s="138" t="str">
        <f>IFERROR(IF(MATCH($C1282,'1. 개요'!$C$68:$C$78,0)&gt;0,"O"),"X")</f>
        <v>X</v>
      </c>
      <c r="N1282" s="8" t="str">
        <f t="shared" si="177"/>
        <v>X</v>
      </c>
      <c r="O1282" s="2" t="str" cm="1">
        <f t="array" ref="O1282">IF($O$7="N/A",$N1282,INDEX($P1282:$S1282,$O$2))</f>
        <v>X</v>
      </c>
      <c r="P1282" s="38"/>
      <c r="Q1282" s="1" t="str">
        <f t="shared" si="178"/>
        <v>O</v>
      </c>
      <c r="R1282" s="38"/>
      <c r="S1282" s="38"/>
      <c r="T1282" s="8" t="str">
        <f t="shared" si="176"/>
        <v>O</v>
      </c>
      <c r="U1282" s="8" t="e">
        <f t="shared" si="179"/>
        <v>#VALUE!</v>
      </c>
      <c r="V1282" s="8" t="e">
        <f t="shared" si="180"/>
        <v>#VALUE!</v>
      </c>
      <c r="X1282" s="4" t="str">
        <f t="shared" si="182"/>
        <v/>
      </c>
      <c r="Y1282" s="4" t="str">
        <f t="shared" si="184"/>
        <v/>
      </c>
      <c r="Z1282" s="4" t="str">
        <f t="shared" si="184"/>
        <v/>
      </c>
      <c r="AA1282" s="4" t="str">
        <f t="shared" si="184"/>
        <v/>
      </c>
      <c r="AB1282" s="4" t="str">
        <f t="shared" si="184"/>
        <v/>
      </c>
      <c r="AC1282" s="4" t="str">
        <f t="shared" si="184"/>
        <v/>
      </c>
      <c r="AD1282" s="4" t="str">
        <f t="shared" si="184"/>
        <v/>
      </c>
      <c r="AE1282" s="4" t="str">
        <f t="shared" si="184"/>
        <v/>
      </c>
      <c r="AF1282" s="4" t="str">
        <f t="shared" si="184"/>
        <v/>
      </c>
      <c r="AG1282" s="4" t="str">
        <f t="shared" si="184"/>
        <v/>
      </c>
    </row>
    <row r="1283" spans="1:33">
      <c r="A1283" s="137">
        <f t="shared" si="181"/>
        <v>1276</v>
      </c>
      <c r="B1283" s="36">
        <f>TABLE!E1277</f>
        <v>0</v>
      </c>
      <c r="C1283" s="36">
        <f>TABLE!F1277</f>
        <v>0</v>
      </c>
      <c r="D1283" s="155">
        <f>TABLE!S1277</f>
        <v>0</v>
      </c>
      <c r="E1283" s="176" t="e">
        <f>INDEX(기업의이해[description],MATCH(B1283,기업의이해[name],0))</f>
        <v>#N/A</v>
      </c>
      <c r="F1283" s="179">
        <f>+TABLE!U1277</f>
        <v>0</v>
      </c>
      <c r="G1283" s="177" t="str">
        <f>TEXT(TABLE!R1277,"0000-00-00")</f>
        <v>0000-00-00</v>
      </c>
      <c r="H1283" s="59">
        <f>+TABLE!J1277</f>
        <v>0</v>
      </c>
      <c r="I1283" s="59">
        <f>+TABLE!K1277</f>
        <v>0</v>
      </c>
      <c r="J1283" s="59">
        <f>+TABLE!M1277</f>
        <v>0</v>
      </c>
      <c r="K1283" s="156">
        <f>+TABLE!P1277</f>
        <v>0</v>
      </c>
      <c r="L1283" s="156">
        <f>+TABLE!Q1277</f>
        <v>0</v>
      </c>
      <c r="M1283" s="138" t="str">
        <f>IFERROR(IF(MATCH($C1283,'1. 개요'!$C$68:$C$78,0)&gt;0,"O"),"X")</f>
        <v>X</v>
      </c>
      <c r="N1283" s="8" t="str">
        <f t="shared" si="177"/>
        <v>X</v>
      </c>
      <c r="O1283" s="2" t="str" cm="1">
        <f t="array" ref="O1283">IF($O$7="N/A",$N1283,INDEX($P1283:$S1283,$O$2))</f>
        <v>X</v>
      </c>
      <c r="P1283" s="38"/>
      <c r="Q1283" s="1" t="str">
        <f t="shared" si="178"/>
        <v>O</v>
      </c>
      <c r="R1283" s="38"/>
      <c r="S1283" s="38"/>
      <c r="T1283" s="8" t="str">
        <f t="shared" si="176"/>
        <v>O</v>
      </c>
      <c r="U1283" s="8" t="e">
        <f t="shared" si="179"/>
        <v>#VALUE!</v>
      </c>
      <c r="V1283" s="8" t="e">
        <f t="shared" si="180"/>
        <v>#VALUE!</v>
      </c>
      <c r="X1283" s="4" t="str">
        <f t="shared" si="182"/>
        <v/>
      </c>
      <c r="Y1283" s="4" t="str">
        <f t="shared" si="184"/>
        <v/>
      </c>
      <c r="Z1283" s="4" t="str">
        <f t="shared" si="184"/>
        <v/>
      </c>
      <c r="AA1283" s="4" t="str">
        <f t="shared" si="184"/>
        <v/>
      </c>
      <c r="AB1283" s="4" t="str">
        <f t="shared" si="184"/>
        <v/>
      </c>
      <c r="AC1283" s="4" t="str">
        <f t="shared" si="184"/>
        <v/>
      </c>
      <c r="AD1283" s="4" t="str">
        <f t="shared" si="184"/>
        <v/>
      </c>
      <c r="AE1283" s="4" t="str">
        <f t="shared" si="184"/>
        <v/>
      </c>
      <c r="AF1283" s="4" t="str">
        <f t="shared" si="184"/>
        <v/>
      </c>
      <c r="AG1283" s="4" t="str">
        <f t="shared" si="184"/>
        <v/>
      </c>
    </row>
    <row r="1284" spans="1:33">
      <c r="A1284" s="137">
        <f t="shared" si="181"/>
        <v>1277</v>
      </c>
      <c r="B1284" s="36">
        <f>TABLE!E1278</f>
        <v>0</v>
      </c>
      <c r="C1284" s="36">
        <f>TABLE!F1278</f>
        <v>0</v>
      </c>
      <c r="D1284" s="155">
        <f>TABLE!S1278</f>
        <v>0</v>
      </c>
      <c r="E1284" s="176" t="e">
        <f>INDEX(기업의이해[description],MATCH(B1284,기업의이해[name],0))</f>
        <v>#N/A</v>
      </c>
      <c r="F1284" s="179">
        <f>+TABLE!U1278</f>
        <v>0</v>
      </c>
      <c r="G1284" s="177" t="str">
        <f>TEXT(TABLE!R1278,"0000-00-00")</f>
        <v>0000-00-00</v>
      </c>
      <c r="H1284" s="59">
        <f>+TABLE!J1278</f>
        <v>0</v>
      </c>
      <c r="I1284" s="59">
        <f>+TABLE!K1278</f>
        <v>0</v>
      </c>
      <c r="J1284" s="59">
        <f>+TABLE!M1278</f>
        <v>0</v>
      </c>
      <c r="K1284" s="156">
        <f>+TABLE!P1278</f>
        <v>0</v>
      </c>
      <c r="L1284" s="156">
        <f>+TABLE!Q1278</f>
        <v>0</v>
      </c>
      <c r="M1284" s="138" t="str">
        <f>IFERROR(IF(MATCH($C1284,'1. 개요'!$C$68:$C$78,0)&gt;0,"O"),"X")</f>
        <v>X</v>
      </c>
      <c r="N1284" s="8" t="str">
        <f t="shared" si="177"/>
        <v>X</v>
      </c>
      <c r="O1284" s="2" t="str" cm="1">
        <f t="array" ref="O1284">IF($O$7="N/A",$N1284,INDEX($P1284:$S1284,$O$2))</f>
        <v>X</v>
      </c>
      <c r="P1284" s="38"/>
      <c r="Q1284" s="1" t="str">
        <f t="shared" si="178"/>
        <v>O</v>
      </c>
      <c r="R1284" s="38"/>
      <c r="S1284" s="38"/>
      <c r="T1284" s="8" t="str">
        <f t="shared" si="176"/>
        <v>O</v>
      </c>
      <c r="U1284" s="8" t="e">
        <f t="shared" si="179"/>
        <v>#VALUE!</v>
      </c>
      <c r="V1284" s="8" t="e">
        <f t="shared" si="180"/>
        <v>#VALUE!</v>
      </c>
      <c r="X1284" s="4" t="str">
        <f t="shared" si="182"/>
        <v/>
      </c>
      <c r="Y1284" s="4" t="str">
        <f t="shared" si="184"/>
        <v/>
      </c>
      <c r="Z1284" s="4" t="str">
        <f t="shared" si="184"/>
        <v/>
      </c>
      <c r="AA1284" s="4" t="str">
        <f t="shared" si="184"/>
        <v/>
      </c>
      <c r="AB1284" s="4" t="str">
        <f t="shared" si="184"/>
        <v/>
      </c>
      <c r="AC1284" s="4" t="str">
        <f t="shared" si="184"/>
        <v/>
      </c>
      <c r="AD1284" s="4" t="str">
        <f t="shared" si="184"/>
        <v/>
      </c>
      <c r="AE1284" s="4" t="str">
        <f t="shared" si="184"/>
        <v/>
      </c>
      <c r="AF1284" s="4" t="str">
        <f t="shared" si="184"/>
        <v/>
      </c>
      <c r="AG1284" s="4" t="str">
        <f t="shared" si="184"/>
        <v/>
      </c>
    </row>
    <row r="1285" spans="1:33">
      <c r="A1285" s="137">
        <f t="shared" si="181"/>
        <v>1278</v>
      </c>
      <c r="B1285" s="36">
        <f>TABLE!E1279</f>
        <v>0</v>
      </c>
      <c r="C1285" s="36">
        <f>TABLE!F1279</f>
        <v>0</v>
      </c>
      <c r="D1285" s="155">
        <f>TABLE!S1279</f>
        <v>0</v>
      </c>
      <c r="E1285" s="176" t="e">
        <f>INDEX(기업의이해[description],MATCH(B1285,기업의이해[name],0))</f>
        <v>#N/A</v>
      </c>
      <c r="F1285" s="179">
        <f>+TABLE!U1279</f>
        <v>0</v>
      </c>
      <c r="G1285" s="177" t="str">
        <f>TEXT(TABLE!R1279,"0000-00-00")</f>
        <v>0000-00-00</v>
      </c>
      <c r="H1285" s="59">
        <f>+TABLE!J1279</f>
        <v>0</v>
      </c>
      <c r="I1285" s="59">
        <f>+TABLE!K1279</f>
        <v>0</v>
      </c>
      <c r="J1285" s="59">
        <f>+TABLE!M1279</f>
        <v>0</v>
      </c>
      <c r="K1285" s="156">
        <f>+TABLE!P1279</f>
        <v>0</v>
      </c>
      <c r="L1285" s="156">
        <f>+TABLE!Q1279</f>
        <v>0</v>
      </c>
      <c r="M1285" s="138" t="str">
        <f>IFERROR(IF(MATCH($C1285,'1. 개요'!$C$68:$C$78,0)&gt;0,"O"),"X")</f>
        <v>X</v>
      </c>
      <c r="N1285" s="8" t="str">
        <f t="shared" si="177"/>
        <v>X</v>
      </c>
      <c r="O1285" s="2" t="str" cm="1">
        <f t="array" ref="O1285">IF($O$7="N/A",$N1285,INDEX($P1285:$S1285,$O$2))</f>
        <v>X</v>
      </c>
      <c r="P1285" s="38"/>
      <c r="Q1285" s="1" t="str">
        <f t="shared" si="178"/>
        <v>O</v>
      </c>
      <c r="R1285" s="38"/>
      <c r="S1285" s="38"/>
      <c r="T1285" s="8" t="str">
        <f t="shared" si="176"/>
        <v>O</v>
      </c>
      <c r="U1285" s="8" t="e">
        <f t="shared" si="179"/>
        <v>#VALUE!</v>
      </c>
      <c r="V1285" s="8" t="e">
        <f t="shared" si="180"/>
        <v>#VALUE!</v>
      </c>
      <c r="X1285" s="4" t="str">
        <f t="shared" si="182"/>
        <v/>
      </c>
      <c r="Y1285" s="4" t="str">
        <f t="shared" si="184"/>
        <v/>
      </c>
      <c r="Z1285" s="4" t="str">
        <f t="shared" si="184"/>
        <v/>
      </c>
      <c r="AA1285" s="4" t="str">
        <f t="shared" si="184"/>
        <v/>
      </c>
      <c r="AB1285" s="4" t="str">
        <f t="shared" si="184"/>
        <v/>
      </c>
      <c r="AC1285" s="4" t="str">
        <f t="shared" si="184"/>
        <v/>
      </c>
      <c r="AD1285" s="4" t="str">
        <f t="shared" si="184"/>
        <v/>
      </c>
      <c r="AE1285" s="4" t="str">
        <f t="shared" si="184"/>
        <v/>
      </c>
      <c r="AF1285" s="4" t="str">
        <f t="shared" si="184"/>
        <v/>
      </c>
      <c r="AG1285" s="4" t="str">
        <f t="shared" si="184"/>
        <v/>
      </c>
    </row>
    <row r="1286" spans="1:33">
      <c r="A1286" s="6">
        <f t="shared" si="181"/>
        <v>1279</v>
      </c>
      <c r="B1286" s="36">
        <f>TABLE!E1280</f>
        <v>0</v>
      </c>
      <c r="C1286" s="36">
        <f>TABLE!F1280</f>
        <v>0</v>
      </c>
      <c r="D1286" s="155">
        <f>TABLE!S1280</f>
        <v>0</v>
      </c>
      <c r="E1286" s="176" t="e">
        <f>INDEX(기업의이해[description],MATCH(B1286,기업의이해[name],0))</f>
        <v>#N/A</v>
      </c>
      <c r="F1286" s="179">
        <f>+TABLE!U1280</f>
        <v>0</v>
      </c>
      <c r="G1286" s="177" t="str">
        <f>TEXT(TABLE!R1280,"0000-00-00")</f>
        <v>0000-00-00</v>
      </c>
      <c r="H1286" s="59">
        <f>+TABLE!J1280</f>
        <v>0</v>
      </c>
      <c r="I1286" s="59">
        <f>+TABLE!K1280</f>
        <v>0</v>
      </c>
      <c r="J1286" s="59">
        <f>+TABLE!M1280</f>
        <v>0</v>
      </c>
      <c r="K1286" s="156">
        <f>+TABLE!P1280</f>
        <v>0</v>
      </c>
      <c r="L1286" s="156">
        <f>+TABLE!Q1280</f>
        <v>0</v>
      </c>
      <c r="M1286" s="138" t="str">
        <f>IFERROR(IF(MATCH($C1286,'1. 개요'!$C$68:$C$78,0)&gt;0,"O"),"X")</f>
        <v>X</v>
      </c>
      <c r="N1286" s="8" t="str">
        <f t="shared" si="177"/>
        <v>X</v>
      </c>
      <c r="O1286" s="2" t="str" cm="1">
        <f t="array" ref="O1286">IF($O$7="N/A",$N1286,INDEX($P1286:$S1286,$O$2))</f>
        <v>X</v>
      </c>
      <c r="P1286" s="38"/>
      <c r="Q1286" s="1" t="str">
        <f t="shared" si="178"/>
        <v>O</v>
      </c>
      <c r="R1286" s="38"/>
      <c r="S1286" s="38"/>
      <c r="T1286" s="8" t="str">
        <f t="shared" si="176"/>
        <v>O</v>
      </c>
      <c r="U1286" s="8" t="e">
        <f t="shared" si="179"/>
        <v>#VALUE!</v>
      </c>
      <c r="V1286" s="8" t="e">
        <f t="shared" si="180"/>
        <v>#VALUE!</v>
      </c>
      <c r="X1286" s="4" t="str">
        <f t="shared" si="182"/>
        <v/>
      </c>
      <c r="Y1286" s="4" t="str">
        <f t="shared" si="184"/>
        <v/>
      </c>
      <c r="Z1286" s="4" t="str">
        <f t="shared" si="184"/>
        <v/>
      </c>
      <c r="AA1286" s="4" t="str">
        <f t="shared" si="184"/>
        <v/>
      </c>
      <c r="AB1286" s="4" t="str">
        <f t="shared" si="184"/>
        <v/>
      </c>
      <c r="AC1286" s="4" t="str">
        <f t="shared" si="184"/>
        <v/>
      </c>
      <c r="AD1286" s="4" t="str">
        <f t="shared" si="184"/>
        <v/>
      </c>
      <c r="AE1286" s="4" t="str">
        <f t="shared" si="184"/>
        <v/>
      </c>
      <c r="AF1286" s="4" t="str">
        <f t="shared" si="184"/>
        <v/>
      </c>
      <c r="AG1286" s="4" t="str">
        <f t="shared" si="184"/>
        <v/>
      </c>
    </row>
    <row r="1287" spans="1:33">
      <c r="A1287" s="6">
        <f t="shared" si="181"/>
        <v>1280</v>
      </c>
      <c r="B1287" s="36">
        <f>TABLE!E1281</f>
        <v>0</v>
      </c>
      <c r="C1287" s="36">
        <f>TABLE!F1281</f>
        <v>0</v>
      </c>
      <c r="D1287" s="155">
        <f>TABLE!S1281</f>
        <v>0</v>
      </c>
      <c r="E1287" s="176" t="e">
        <f>INDEX(기업의이해[description],MATCH(B1287,기업의이해[name],0))</f>
        <v>#N/A</v>
      </c>
      <c r="F1287" s="179">
        <f>+TABLE!U1281</f>
        <v>0</v>
      </c>
      <c r="G1287" s="177" t="str">
        <f>TEXT(TABLE!R1281,"0000-00-00")</f>
        <v>0000-00-00</v>
      </c>
      <c r="H1287" s="59">
        <f>+TABLE!J1281</f>
        <v>0</v>
      </c>
      <c r="I1287" s="59">
        <f>+TABLE!K1281</f>
        <v>0</v>
      </c>
      <c r="J1287" s="59">
        <f>+TABLE!M1281</f>
        <v>0</v>
      </c>
      <c r="K1287" s="156">
        <f>+TABLE!P1281</f>
        <v>0</v>
      </c>
      <c r="L1287" s="156">
        <f>+TABLE!Q1281</f>
        <v>0</v>
      </c>
      <c r="M1287" s="138" t="str">
        <f>IFERROR(IF(MATCH($C1287,'1. 개요'!$C$68:$C$78,0)&gt;0,"O"),"X")</f>
        <v>X</v>
      </c>
      <c r="N1287" s="8" t="str">
        <f t="shared" si="177"/>
        <v>X</v>
      </c>
      <c r="O1287" s="2" t="str" cm="1">
        <f t="array" ref="O1287">IF($O$7="N/A",$N1287,INDEX($P1287:$S1287,$O$2))</f>
        <v>X</v>
      </c>
      <c r="P1287" s="38"/>
      <c r="Q1287" s="1" t="str">
        <f t="shared" si="178"/>
        <v>O</v>
      </c>
      <c r="R1287" s="38"/>
      <c r="S1287" s="38"/>
      <c r="T1287" s="8" t="str">
        <f t="shared" si="176"/>
        <v>O</v>
      </c>
      <c r="U1287" s="8" t="e">
        <f t="shared" si="179"/>
        <v>#VALUE!</v>
      </c>
      <c r="V1287" s="8" t="e">
        <f t="shared" si="180"/>
        <v>#VALUE!</v>
      </c>
      <c r="X1287" s="4" t="str">
        <f t="shared" si="182"/>
        <v/>
      </c>
      <c r="Y1287" s="4" t="str">
        <f t="shared" si="184"/>
        <v/>
      </c>
      <c r="Z1287" s="4" t="str">
        <f t="shared" si="184"/>
        <v/>
      </c>
      <c r="AA1287" s="4" t="str">
        <f t="shared" si="184"/>
        <v/>
      </c>
      <c r="AB1287" s="4" t="str">
        <f t="shared" si="184"/>
        <v/>
      </c>
      <c r="AC1287" s="4" t="str">
        <f t="shared" si="184"/>
        <v/>
      </c>
      <c r="AD1287" s="4" t="str">
        <f t="shared" si="184"/>
        <v/>
      </c>
      <c r="AE1287" s="4" t="str">
        <f t="shared" si="184"/>
        <v/>
      </c>
      <c r="AF1287" s="4" t="str">
        <f t="shared" si="184"/>
        <v/>
      </c>
      <c r="AG1287" s="4" t="str">
        <f t="shared" si="184"/>
        <v/>
      </c>
    </row>
    <row r="1288" spans="1:33">
      <c r="A1288" s="137">
        <f t="shared" si="181"/>
        <v>1281</v>
      </c>
      <c r="B1288" s="36">
        <f>TABLE!E1282</f>
        <v>0</v>
      </c>
      <c r="C1288" s="36">
        <f>TABLE!F1282</f>
        <v>0</v>
      </c>
      <c r="D1288" s="155">
        <f>TABLE!S1282</f>
        <v>0</v>
      </c>
      <c r="E1288" s="176" t="e">
        <f>INDEX(기업의이해[description],MATCH(B1288,기업의이해[name],0))</f>
        <v>#N/A</v>
      </c>
      <c r="F1288" s="179">
        <f>+TABLE!U1282</f>
        <v>0</v>
      </c>
      <c r="G1288" s="177" t="str">
        <f>TEXT(TABLE!R1282,"0000-00-00")</f>
        <v>0000-00-00</v>
      </c>
      <c r="H1288" s="59">
        <f>+TABLE!J1282</f>
        <v>0</v>
      </c>
      <c r="I1288" s="59">
        <f>+TABLE!K1282</f>
        <v>0</v>
      </c>
      <c r="J1288" s="59">
        <f>+TABLE!M1282</f>
        <v>0</v>
      </c>
      <c r="K1288" s="156">
        <f>+TABLE!P1282</f>
        <v>0</v>
      </c>
      <c r="L1288" s="156">
        <f>+TABLE!Q1282</f>
        <v>0</v>
      </c>
      <c r="M1288" s="138" t="str">
        <f>IFERROR(IF(MATCH($C1288,'1. 개요'!$C$68:$C$78,0)&gt;0,"O"),"X")</f>
        <v>X</v>
      </c>
      <c r="N1288" s="8" t="str">
        <f t="shared" si="177"/>
        <v>X</v>
      </c>
      <c r="O1288" s="2" t="str" cm="1">
        <f t="array" ref="O1288">IF($O$7="N/A",$N1288,INDEX($P1288:$S1288,$O$2))</f>
        <v>X</v>
      </c>
      <c r="P1288" s="38"/>
      <c r="Q1288" s="1" t="str">
        <f t="shared" si="178"/>
        <v>O</v>
      </c>
      <c r="R1288" s="38"/>
      <c r="S1288" s="38"/>
      <c r="T1288" s="8" t="str">
        <f t="shared" ref="T1288:T1351" si="185">IF(OR(K1288="정지",L1288="관리"),"X","O")</f>
        <v>O</v>
      </c>
      <c r="U1288" s="8" t="e">
        <f t="shared" si="179"/>
        <v>#VALUE!</v>
      </c>
      <c r="V1288" s="8" t="e">
        <f t="shared" si="180"/>
        <v>#VALUE!</v>
      </c>
      <c r="X1288" s="4" t="str">
        <f t="shared" si="182"/>
        <v/>
      </c>
      <c r="Y1288" s="4" t="str">
        <f t="shared" si="184"/>
        <v/>
      </c>
      <c r="Z1288" s="4" t="str">
        <f t="shared" si="184"/>
        <v/>
      </c>
      <c r="AA1288" s="4" t="str">
        <f t="shared" si="184"/>
        <v/>
      </c>
      <c r="AB1288" s="4" t="str">
        <f t="shared" si="184"/>
        <v/>
      </c>
      <c r="AC1288" s="4" t="str">
        <f t="shared" si="184"/>
        <v/>
      </c>
      <c r="AD1288" s="4" t="str">
        <f t="shared" si="184"/>
        <v/>
      </c>
      <c r="AE1288" s="4" t="str">
        <f t="shared" si="184"/>
        <v/>
      </c>
      <c r="AF1288" s="4" t="str">
        <f t="shared" si="184"/>
        <v/>
      </c>
      <c r="AG1288" s="4" t="str">
        <f t="shared" si="184"/>
        <v/>
      </c>
    </row>
    <row r="1289" spans="1:33">
      <c r="A1289" s="6">
        <f t="shared" si="181"/>
        <v>1282</v>
      </c>
      <c r="B1289" s="36">
        <f>TABLE!E1283</f>
        <v>0</v>
      </c>
      <c r="C1289" s="36">
        <f>TABLE!F1283</f>
        <v>0</v>
      </c>
      <c r="D1289" s="155">
        <f>TABLE!S1283</f>
        <v>0</v>
      </c>
      <c r="E1289" s="176" t="e">
        <f>INDEX(기업의이해[description],MATCH(B1289,기업의이해[name],0))</f>
        <v>#N/A</v>
      </c>
      <c r="F1289" s="179">
        <f>+TABLE!U1283</f>
        <v>0</v>
      </c>
      <c r="G1289" s="177" t="str">
        <f>TEXT(TABLE!R1283,"0000-00-00")</f>
        <v>0000-00-00</v>
      </c>
      <c r="H1289" s="59">
        <f>+TABLE!J1283</f>
        <v>0</v>
      </c>
      <c r="I1289" s="59">
        <f>+TABLE!K1283</f>
        <v>0</v>
      </c>
      <c r="J1289" s="59">
        <f>+TABLE!M1283</f>
        <v>0</v>
      </c>
      <c r="K1289" s="156">
        <f>+TABLE!P1283</f>
        <v>0</v>
      </c>
      <c r="L1289" s="156">
        <f>+TABLE!Q1283</f>
        <v>0</v>
      </c>
      <c r="M1289" s="138" t="str">
        <f>IFERROR(IF(MATCH($C1289,'1. 개요'!$C$68:$C$78,0)&gt;0,"O"),"X")</f>
        <v>X</v>
      </c>
      <c r="N1289" s="8" t="str">
        <f t="shared" ref="N1289:N1352" si="186">IF(SUM(X1289:AG1289)=0,"X","O")</f>
        <v>X</v>
      </c>
      <c r="O1289" s="2" t="str" cm="1">
        <f t="array" ref="O1289">IF($O$7="N/A",$N1289,INDEX($P1289:$S1289,$O$2))</f>
        <v>X</v>
      </c>
      <c r="P1289" s="38"/>
      <c r="Q1289" s="1" t="str">
        <f t="shared" ref="Q1289:Q1352" si="187">IF(MIN($I1289:$J1289)&lt;0,"check","O")</f>
        <v>O</v>
      </c>
      <c r="R1289" s="38"/>
      <c r="S1289" s="38"/>
      <c r="T1289" s="8" t="str">
        <f t="shared" si="185"/>
        <v>O</v>
      </c>
      <c r="U1289" s="8" t="e">
        <f t="shared" ref="U1289:U1352" si="188">IF(($C$6-G1289)&lt;730,"X","O")</f>
        <v>#VALUE!</v>
      </c>
      <c r="V1289" s="8" t="e">
        <f t="shared" ref="V1289:V1352" si="189">IF(AND(M1289="O", N1289="O", O1289="O", T1289="O", U1289="O"), "O", "X")</f>
        <v>#VALUE!</v>
      </c>
      <c r="X1289" s="4" t="str">
        <f t="shared" si="182"/>
        <v/>
      </c>
      <c r="Y1289" s="4" t="str">
        <f t="shared" si="184"/>
        <v/>
      </c>
      <c r="Z1289" s="4" t="str">
        <f t="shared" si="184"/>
        <v/>
      </c>
      <c r="AA1289" s="4" t="str">
        <f t="shared" si="184"/>
        <v/>
      </c>
      <c r="AB1289" s="4" t="str">
        <f t="shared" si="184"/>
        <v/>
      </c>
      <c r="AC1289" s="4" t="str">
        <f t="shared" si="184"/>
        <v/>
      </c>
      <c r="AD1289" s="4" t="str">
        <f t="shared" si="184"/>
        <v/>
      </c>
      <c r="AE1289" s="4" t="str">
        <f t="shared" si="184"/>
        <v/>
      </c>
      <c r="AF1289" s="4" t="str">
        <f t="shared" si="184"/>
        <v/>
      </c>
      <c r="AG1289" s="4" t="str">
        <f t="shared" si="184"/>
        <v/>
      </c>
    </row>
    <row r="1290" spans="1:33">
      <c r="A1290" s="6">
        <f t="shared" ref="A1290:A1353" si="190">A1289+1</f>
        <v>1283</v>
      </c>
      <c r="B1290" s="36">
        <f>TABLE!E1284</f>
        <v>0</v>
      </c>
      <c r="C1290" s="36">
        <f>TABLE!F1284</f>
        <v>0</v>
      </c>
      <c r="D1290" s="155">
        <f>TABLE!S1284</f>
        <v>0</v>
      </c>
      <c r="E1290" s="176" t="e">
        <f>INDEX(기업의이해[description],MATCH(B1290,기업의이해[name],0))</f>
        <v>#N/A</v>
      </c>
      <c r="F1290" s="179">
        <f>+TABLE!U1284</f>
        <v>0</v>
      </c>
      <c r="G1290" s="177" t="str">
        <f>TEXT(TABLE!R1284,"0000-00-00")</f>
        <v>0000-00-00</v>
      </c>
      <c r="H1290" s="59">
        <f>+TABLE!J1284</f>
        <v>0</v>
      </c>
      <c r="I1290" s="59">
        <f>+TABLE!K1284</f>
        <v>0</v>
      </c>
      <c r="J1290" s="59">
        <f>+TABLE!M1284</f>
        <v>0</v>
      </c>
      <c r="K1290" s="156">
        <f>+TABLE!P1284</f>
        <v>0</v>
      </c>
      <c r="L1290" s="156">
        <f>+TABLE!Q1284</f>
        <v>0</v>
      </c>
      <c r="M1290" s="138" t="str">
        <f>IFERROR(IF(MATCH($C1290,'1. 개요'!$C$68:$C$78,0)&gt;0,"O"),"X")</f>
        <v>X</v>
      </c>
      <c r="N1290" s="8" t="str">
        <f t="shared" si="186"/>
        <v>X</v>
      </c>
      <c r="O1290" s="2" t="str" cm="1">
        <f t="array" ref="O1290">IF($O$7="N/A",$N1290,INDEX($P1290:$S1290,$O$2))</f>
        <v>X</v>
      </c>
      <c r="P1290" s="38"/>
      <c r="Q1290" s="1" t="str">
        <f t="shared" si="187"/>
        <v>O</v>
      </c>
      <c r="R1290" s="38"/>
      <c r="S1290" s="38"/>
      <c r="T1290" s="8" t="str">
        <f t="shared" si="185"/>
        <v>O</v>
      </c>
      <c r="U1290" s="8" t="e">
        <f t="shared" si="188"/>
        <v>#VALUE!</v>
      </c>
      <c r="V1290" s="8" t="e">
        <f t="shared" si="189"/>
        <v>#VALUE!</v>
      </c>
      <c r="X1290" s="4" t="str">
        <f t="shared" ref="X1290:X1353" si="191">IF(X$7="N/A", "", COUNTIF($D1290:$E1290, "*" &amp; X$7 &amp; "*"))</f>
        <v/>
      </c>
      <c r="Y1290" s="4" t="str">
        <f t="shared" si="184"/>
        <v/>
      </c>
      <c r="Z1290" s="4" t="str">
        <f t="shared" si="184"/>
        <v/>
      </c>
      <c r="AA1290" s="4" t="str">
        <f t="shared" si="184"/>
        <v/>
      </c>
      <c r="AB1290" s="4" t="str">
        <f t="shared" si="184"/>
        <v/>
      </c>
      <c r="AC1290" s="4" t="str">
        <f t="shared" si="184"/>
        <v/>
      </c>
      <c r="AD1290" s="4" t="str">
        <f t="shared" si="184"/>
        <v/>
      </c>
      <c r="AE1290" s="4" t="str">
        <f t="shared" si="184"/>
        <v/>
      </c>
      <c r="AF1290" s="4" t="str">
        <f t="shared" si="184"/>
        <v/>
      </c>
      <c r="AG1290" s="4" t="str">
        <f t="shared" si="184"/>
        <v/>
      </c>
    </row>
    <row r="1291" spans="1:33">
      <c r="A1291" s="6">
        <f t="shared" si="190"/>
        <v>1284</v>
      </c>
      <c r="B1291" s="36">
        <f>TABLE!E1285</f>
        <v>0</v>
      </c>
      <c r="C1291" s="36">
        <f>TABLE!F1285</f>
        <v>0</v>
      </c>
      <c r="D1291" s="155">
        <f>TABLE!S1285</f>
        <v>0</v>
      </c>
      <c r="E1291" s="176" t="e">
        <f>INDEX(기업의이해[description],MATCH(B1291,기업의이해[name],0))</f>
        <v>#N/A</v>
      </c>
      <c r="F1291" s="179">
        <f>+TABLE!U1285</f>
        <v>0</v>
      </c>
      <c r="G1291" s="177" t="str">
        <f>TEXT(TABLE!R1285,"0000-00-00")</f>
        <v>0000-00-00</v>
      </c>
      <c r="H1291" s="59">
        <f>+TABLE!J1285</f>
        <v>0</v>
      </c>
      <c r="I1291" s="59">
        <f>+TABLE!K1285</f>
        <v>0</v>
      </c>
      <c r="J1291" s="59">
        <f>+TABLE!M1285</f>
        <v>0</v>
      </c>
      <c r="K1291" s="156">
        <f>+TABLE!P1285</f>
        <v>0</v>
      </c>
      <c r="L1291" s="156">
        <f>+TABLE!Q1285</f>
        <v>0</v>
      </c>
      <c r="M1291" s="138" t="str">
        <f>IFERROR(IF(MATCH($C1291,'1. 개요'!$C$68:$C$78,0)&gt;0,"O"),"X")</f>
        <v>X</v>
      </c>
      <c r="N1291" s="8" t="str">
        <f t="shared" si="186"/>
        <v>X</v>
      </c>
      <c r="O1291" s="2" t="str" cm="1">
        <f t="array" ref="O1291">IF($O$7="N/A",$N1291,INDEX($P1291:$S1291,$O$2))</f>
        <v>X</v>
      </c>
      <c r="P1291" s="38"/>
      <c r="Q1291" s="1" t="str">
        <f t="shared" si="187"/>
        <v>O</v>
      </c>
      <c r="R1291" s="38"/>
      <c r="S1291" s="38"/>
      <c r="T1291" s="8" t="str">
        <f t="shared" si="185"/>
        <v>O</v>
      </c>
      <c r="U1291" s="8" t="e">
        <f t="shared" si="188"/>
        <v>#VALUE!</v>
      </c>
      <c r="V1291" s="8" t="e">
        <f t="shared" si="189"/>
        <v>#VALUE!</v>
      </c>
      <c r="X1291" s="4" t="str">
        <f t="shared" si="191"/>
        <v/>
      </c>
      <c r="Y1291" s="4" t="str">
        <f t="shared" si="184"/>
        <v/>
      </c>
      <c r="Z1291" s="4" t="str">
        <f t="shared" si="184"/>
        <v/>
      </c>
      <c r="AA1291" s="4" t="str">
        <f t="shared" si="184"/>
        <v/>
      </c>
      <c r="AB1291" s="4" t="str">
        <f t="shared" si="184"/>
        <v/>
      </c>
      <c r="AC1291" s="4" t="str">
        <f t="shared" si="184"/>
        <v/>
      </c>
      <c r="AD1291" s="4" t="str">
        <f t="shared" si="184"/>
        <v/>
      </c>
      <c r="AE1291" s="4" t="str">
        <f t="shared" si="184"/>
        <v/>
      </c>
      <c r="AF1291" s="4" t="str">
        <f t="shared" ref="Y1291:AG1320" si="192">IF(AF$7="N/A", "", COUNTIF($D1291:$E1291, "*" &amp; AF$7 &amp; "*"))</f>
        <v/>
      </c>
      <c r="AG1291" s="4" t="str">
        <f t="shared" si="192"/>
        <v/>
      </c>
    </row>
    <row r="1292" spans="1:33">
      <c r="A1292" s="6">
        <f t="shared" si="190"/>
        <v>1285</v>
      </c>
      <c r="B1292" s="36">
        <f>TABLE!E1286</f>
        <v>0</v>
      </c>
      <c r="C1292" s="36">
        <f>TABLE!F1286</f>
        <v>0</v>
      </c>
      <c r="D1292" s="155">
        <f>TABLE!S1286</f>
        <v>0</v>
      </c>
      <c r="E1292" s="176" t="e">
        <f>INDEX(기업의이해[description],MATCH(B1292,기업의이해[name],0))</f>
        <v>#N/A</v>
      </c>
      <c r="F1292" s="179">
        <f>+TABLE!U1286</f>
        <v>0</v>
      </c>
      <c r="G1292" s="177" t="str">
        <f>TEXT(TABLE!R1286,"0000-00-00")</f>
        <v>0000-00-00</v>
      </c>
      <c r="H1292" s="59">
        <f>+TABLE!J1286</f>
        <v>0</v>
      </c>
      <c r="I1292" s="59">
        <f>+TABLE!K1286</f>
        <v>0</v>
      </c>
      <c r="J1292" s="59">
        <f>+TABLE!M1286</f>
        <v>0</v>
      </c>
      <c r="K1292" s="156">
        <f>+TABLE!P1286</f>
        <v>0</v>
      </c>
      <c r="L1292" s="156">
        <f>+TABLE!Q1286</f>
        <v>0</v>
      </c>
      <c r="M1292" s="138" t="str">
        <f>IFERROR(IF(MATCH($C1292,'1. 개요'!$C$68:$C$78,0)&gt;0,"O"),"X")</f>
        <v>X</v>
      </c>
      <c r="N1292" s="8" t="str">
        <f t="shared" si="186"/>
        <v>X</v>
      </c>
      <c r="O1292" s="2" t="str" cm="1">
        <f t="array" ref="O1292">IF($O$7="N/A",$N1292,INDEX($P1292:$S1292,$O$2))</f>
        <v>X</v>
      </c>
      <c r="P1292" s="38"/>
      <c r="Q1292" s="1" t="str">
        <f t="shared" si="187"/>
        <v>O</v>
      </c>
      <c r="R1292" s="38"/>
      <c r="S1292" s="38"/>
      <c r="T1292" s="8" t="str">
        <f t="shared" si="185"/>
        <v>O</v>
      </c>
      <c r="U1292" s="8" t="e">
        <f t="shared" si="188"/>
        <v>#VALUE!</v>
      </c>
      <c r="V1292" s="8" t="e">
        <f t="shared" si="189"/>
        <v>#VALUE!</v>
      </c>
      <c r="X1292" s="4" t="str">
        <f t="shared" si="191"/>
        <v/>
      </c>
      <c r="Y1292" s="4" t="str">
        <f t="shared" si="192"/>
        <v/>
      </c>
      <c r="Z1292" s="4" t="str">
        <f t="shared" si="192"/>
        <v/>
      </c>
      <c r="AA1292" s="4" t="str">
        <f t="shared" si="192"/>
        <v/>
      </c>
      <c r="AB1292" s="4" t="str">
        <f t="shared" si="192"/>
        <v/>
      </c>
      <c r="AC1292" s="4" t="str">
        <f t="shared" si="192"/>
        <v/>
      </c>
      <c r="AD1292" s="4" t="str">
        <f t="shared" si="192"/>
        <v/>
      </c>
      <c r="AE1292" s="4" t="str">
        <f t="shared" si="192"/>
        <v/>
      </c>
      <c r="AF1292" s="4" t="str">
        <f t="shared" si="192"/>
        <v/>
      </c>
      <c r="AG1292" s="4" t="str">
        <f t="shared" si="192"/>
        <v/>
      </c>
    </row>
    <row r="1293" spans="1:33">
      <c r="A1293" s="137">
        <f t="shared" si="190"/>
        <v>1286</v>
      </c>
      <c r="B1293" s="36">
        <f>TABLE!E1287</f>
        <v>0</v>
      </c>
      <c r="C1293" s="36">
        <f>TABLE!F1287</f>
        <v>0</v>
      </c>
      <c r="D1293" s="155">
        <f>TABLE!S1287</f>
        <v>0</v>
      </c>
      <c r="E1293" s="176" t="e">
        <f>INDEX(기업의이해[description],MATCH(B1293,기업의이해[name],0))</f>
        <v>#N/A</v>
      </c>
      <c r="F1293" s="179">
        <f>+TABLE!U1287</f>
        <v>0</v>
      </c>
      <c r="G1293" s="177" t="str">
        <f>TEXT(TABLE!R1287,"0000-00-00")</f>
        <v>0000-00-00</v>
      </c>
      <c r="H1293" s="59">
        <f>+TABLE!J1287</f>
        <v>0</v>
      </c>
      <c r="I1293" s="59">
        <f>+TABLE!K1287</f>
        <v>0</v>
      </c>
      <c r="J1293" s="59">
        <f>+TABLE!M1287</f>
        <v>0</v>
      </c>
      <c r="K1293" s="156">
        <f>+TABLE!P1287</f>
        <v>0</v>
      </c>
      <c r="L1293" s="156">
        <f>+TABLE!Q1287</f>
        <v>0</v>
      </c>
      <c r="M1293" s="138" t="str">
        <f>IFERROR(IF(MATCH($C1293,'1. 개요'!$C$68:$C$78,0)&gt;0,"O"),"X")</f>
        <v>X</v>
      </c>
      <c r="N1293" s="8" t="str">
        <f t="shared" si="186"/>
        <v>X</v>
      </c>
      <c r="O1293" s="2" t="str" cm="1">
        <f t="array" ref="O1293">IF($O$7="N/A",$N1293,INDEX($P1293:$S1293,$O$2))</f>
        <v>X</v>
      </c>
      <c r="P1293" s="38"/>
      <c r="Q1293" s="1" t="str">
        <f t="shared" si="187"/>
        <v>O</v>
      </c>
      <c r="R1293" s="38"/>
      <c r="S1293" s="38"/>
      <c r="T1293" s="8" t="str">
        <f t="shared" si="185"/>
        <v>O</v>
      </c>
      <c r="U1293" s="8" t="e">
        <f t="shared" si="188"/>
        <v>#VALUE!</v>
      </c>
      <c r="V1293" s="8" t="e">
        <f t="shared" si="189"/>
        <v>#VALUE!</v>
      </c>
      <c r="X1293" s="4" t="str">
        <f t="shared" si="191"/>
        <v/>
      </c>
      <c r="Y1293" s="4" t="str">
        <f t="shared" si="192"/>
        <v/>
      </c>
      <c r="Z1293" s="4" t="str">
        <f t="shared" si="192"/>
        <v/>
      </c>
      <c r="AA1293" s="4" t="str">
        <f t="shared" si="192"/>
        <v/>
      </c>
      <c r="AB1293" s="4" t="str">
        <f t="shared" si="192"/>
        <v/>
      </c>
      <c r="AC1293" s="4" t="str">
        <f t="shared" si="192"/>
        <v/>
      </c>
      <c r="AD1293" s="4" t="str">
        <f t="shared" si="192"/>
        <v/>
      </c>
      <c r="AE1293" s="4" t="str">
        <f t="shared" si="192"/>
        <v/>
      </c>
      <c r="AF1293" s="4" t="str">
        <f t="shared" si="192"/>
        <v/>
      </c>
      <c r="AG1293" s="4" t="str">
        <f t="shared" si="192"/>
        <v/>
      </c>
    </row>
    <row r="1294" spans="1:33">
      <c r="A1294" s="6">
        <f t="shared" si="190"/>
        <v>1287</v>
      </c>
      <c r="B1294" s="36">
        <f>TABLE!E1288</f>
        <v>0</v>
      </c>
      <c r="C1294" s="36">
        <f>TABLE!F1288</f>
        <v>0</v>
      </c>
      <c r="D1294" s="155">
        <f>TABLE!S1288</f>
        <v>0</v>
      </c>
      <c r="E1294" s="176" t="e">
        <f>INDEX(기업의이해[description],MATCH(B1294,기업의이해[name],0))</f>
        <v>#N/A</v>
      </c>
      <c r="F1294" s="179">
        <f>+TABLE!U1288</f>
        <v>0</v>
      </c>
      <c r="G1294" s="177" t="str">
        <f>TEXT(TABLE!R1288,"0000-00-00")</f>
        <v>0000-00-00</v>
      </c>
      <c r="H1294" s="59">
        <f>+TABLE!J1288</f>
        <v>0</v>
      </c>
      <c r="I1294" s="59">
        <f>+TABLE!K1288</f>
        <v>0</v>
      </c>
      <c r="J1294" s="59">
        <f>+TABLE!M1288</f>
        <v>0</v>
      </c>
      <c r="K1294" s="156">
        <f>+TABLE!P1288</f>
        <v>0</v>
      </c>
      <c r="L1294" s="156">
        <f>+TABLE!Q1288</f>
        <v>0</v>
      </c>
      <c r="M1294" s="138" t="str">
        <f>IFERROR(IF(MATCH($C1294,'1. 개요'!$C$68:$C$78,0)&gt;0,"O"),"X")</f>
        <v>X</v>
      </c>
      <c r="N1294" s="8" t="str">
        <f t="shared" si="186"/>
        <v>X</v>
      </c>
      <c r="O1294" s="2" t="str" cm="1">
        <f t="array" ref="O1294">IF($O$7="N/A",$N1294,INDEX($P1294:$S1294,$O$2))</f>
        <v>X</v>
      </c>
      <c r="P1294" s="38"/>
      <c r="Q1294" s="1" t="str">
        <f t="shared" si="187"/>
        <v>O</v>
      </c>
      <c r="R1294" s="38"/>
      <c r="S1294" s="38"/>
      <c r="T1294" s="8" t="str">
        <f t="shared" si="185"/>
        <v>O</v>
      </c>
      <c r="U1294" s="8" t="e">
        <f t="shared" si="188"/>
        <v>#VALUE!</v>
      </c>
      <c r="V1294" s="8" t="e">
        <f t="shared" si="189"/>
        <v>#VALUE!</v>
      </c>
      <c r="X1294" s="4" t="str">
        <f t="shared" si="191"/>
        <v/>
      </c>
      <c r="Y1294" s="4" t="str">
        <f t="shared" si="192"/>
        <v/>
      </c>
      <c r="Z1294" s="4" t="str">
        <f t="shared" si="192"/>
        <v/>
      </c>
      <c r="AA1294" s="4" t="str">
        <f t="shared" si="192"/>
        <v/>
      </c>
      <c r="AB1294" s="4" t="str">
        <f t="shared" si="192"/>
        <v/>
      </c>
      <c r="AC1294" s="4" t="str">
        <f t="shared" si="192"/>
        <v/>
      </c>
      <c r="AD1294" s="4" t="str">
        <f t="shared" si="192"/>
        <v/>
      </c>
      <c r="AE1294" s="4" t="str">
        <f t="shared" si="192"/>
        <v/>
      </c>
      <c r="AF1294" s="4" t="str">
        <f t="shared" si="192"/>
        <v/>
      </c>
      <c r="AG1294" s="4" t="str">
        <f t="shared" si="192"/>
        <v/>
      </c>
    </row>
    <row r="1295" spans="1:33">
      <c r="A1295" s="137">
        <f t="shared" si="190"/>
        <v>1288</v>
      </c>
      <c r="B1295" s="36">
        <f>TABLE!E1289</f>
        <v>0</v>
      </c>
      <c r="C1295" s="36">
        <f>TABLE!F1289</f>
        <v>0</v>
      </c>
      <c r="D1295" s="155">
        <f>TABLE!S1289</f>
        <v>0</v>
      </c>
      <c r="E1295" s="176" t="e">
        <f>INDEX(기업의이해[description],MATCH(B1295,기업의이해[name],0))</f>
        <v>#N/A</v>
      </c>
      <c r="F1295" s="179">
        <f>+TABLE!U1289</f>
        <v>0</v>
      </c>
      <c r="G1295" s="177" t="str">
        <f>TEXT(TABLE!R1289,"0000-00-00")</f>
        <v>0000-00-00</v>
      </c>
      <c r="H1295" s="59">
        <f>+TABLE!J1289</f>
        <v>0</v>
      </c>
      <c r="I1295" s="59">
        <f>+TABLE!K1289</f>
        <v>0</v>
      </c>
      <c r="J1295" s="59">
        <f>+TABLE!M1289</f>
        <v>0</v>
      </c>
      <c r="K1295" s="156">
        <f>+TABLE!P1289</f>
        <v>0</v>
      </c>
      <c r="L1295" s="156">
        <f>+TABLE!Q1289</f>
        <v>0</v>
      </c>
      <c r="M1295" s="138" t="str">
        <f>IFERROR(IF(MATCH($C1295,'1. 개요'!$C$68:$C$78,0)&gt;0,"O"),"X")</f>
        <v>X</v>
      </c>
      <c r="N1295" s="8" t="str">
        <f t="shared" si="186"/>
        <v>X</v>
      </c>
      <c r="O1295" s="2" t="str" cm="1">
        <f t="array" ref="O1295">IF($O$7="N/A",$N1295,INDEX($P1295:$S1295,$O$2))</f>
        <v>X</v>
      </c>
      <c r="P1295" s="38"/>
      <c r="Q1295" s="1" t="str">
        <f t="shared" si="187"/>
        <v>O</v>
      </c>
      <c r="R1295" s="38"/>
      <c r="S1295" s="38"/>
      <c r="T1295" s="8" t="str">
        <f t="shared" si="185"/>
        <v>O</v>
      </c>
      <c r="U1295" s="8" t="e">
        <f t="shared" si="188"/>
        <v>#VALUE!</v>
      </c>
      <c r="V1295" s="8" t="e">
        <f t="shared" si="189"/>
        <v>#VALUE!</v>
      </c>
      <c r="X1295" s="4" t="str">
        <f t="shared" si="191"/>
        <v/>
      </c>
      <c r="Y1295" s="4" t="str">
        <f t="shared" si="192"/>
        <v/>
      </c>
      <c r="Z1295" s="4" t="str">
        <f t="shared" si="192"/>
        <v/>
      </c>
      <c r="AA1295" s="4" t="str">
        <f t="shared" si="192"/>
        <v/>
      </c>
      <c r="AB1295" s="4" t="str">
        <f t="shared" si="192"/>
        <v/>
      </c>
      <c r="AC1295" s="4" t="str">
        <f t="shared" si="192"/>
        <v/>
      </c>
      <c r="AD1295" s="4" t="str">
        <f t="shared" si="192"/>
        <v/>
      </c>
      <c r="AE1295" s="4" t="str">
        <f t="shared" si="192"/>
        <v/>
      </c>
      <c r="AF1295" s="4" t="str">
        <f t="shared" si="192"/>
        <v/>
      </c>
      <c r="AG1295" s="4" t="str">
        <f t="shared" si="192"/>
        <v/>
      </c>
    </row>
    <row r="1296" spans="1:33">
      <c r="A1296" s="137">
        <f t="shared" si="190"/>
        <v>1289</v>
      </c>
      <c r="B1296" s="36">
        <f>TABLE!E1290</f>
        <v>0</v>
      </c>
      <c r="C1296" s="36">
        <f>TABLE!F1290</f>
        <v>0</v>
      </c>
      <c r="D1296" s="155">
        <f>TABLE!S1290</f>
        <v>0</v>
      </c>
      <c r="E1296" s="176" t="e">
        <f>INDEX(기업의이해[description],MATCH(B1296,기업의이해[name],0))</f>
        <v>#N/A</v>
      </c>
      <c r="F1296" s="179">
        <f>+TABLE!U1290</f>
        <v>0</v>
      </c>
      <c r="G1296" s="177" t="str">
        <f>TEXT(TABLE!R1290,"0000-00-00")</f>
        <v>0000-00-00</v>
      </c>
      <c r="H1296" s="59">
        <f>+TABLE!J1290</f>
        <v>0</v>
      </c>
      <c r="I1296" s="59">
        <f>+TABLE!K1290</f>
        <v>0</v>
      </c>
      <c r="J1296" s="59">
        <f>+TABLE!M1290</f>
        <v>0</v>
      </c>
      <c r="K1296" s="156">
        <f>+TABLE!P1290</f>
        <v>0</v>
      </c>
      <c r="L1296" s="156">
        <f>+TABLE!Q1290</f>
        <v>0</v>
      </c>
      <c r="M1296" s="138" t="str">
        <f>IFERROR(IF(MATCH($C1296,'1. 개요'!$C$68:$C$78,0)&gt;0,"O"),"X")</f>
        <v>X</v>
      </c>
      <c r="N1296" s="8" t="str">
        <f t="shared" si="186"/>
        <v>X</v>
      </c>
      <c r="O1296" s="2" t="str" cm="1">
        <f t="array" ref="O1296">IF($O$7="N/A",$N1296,INDEX($P1296:$S1296,$O$2))</f>
        <v>X</v>
      </c>
      <c r="P1296" s="38"/>
      <c r="Q1296" s="1" t="str">
        <f t="shared" si="187"/>
        <v>O</v>
      </c>
      <c r="R1296" s="38"/>
      <c r="S1296" s="38"/>
      <c r="T1296" s="8" t="str">
        <f t="shared" si="185"/>
        <v>O</v>
      </c>
      <c r="U1296" s="8" t="e">
        <f t="shared" si="188"/>
        <v>#VALUE!</v>
      </c>
      <c r="V1296" s="8" t="e">
        <f t="shared" si="189"/>
        <v>#VALUE!</v>
      </c>
      <c r="X1296" s="4" t="str">
        <f t="shared" si="191"/>
        <v/>
      </c>
      <c r="Y1296" s="4" t="str">
        <f t="shared" si="192"/>
        <v/>
      </c>
      <c r="Z1296" s="4" t="str">
        <f t="shared" si="192"/>
        <v/>
      </c>
      <c r="AA1296" s="4" t="str">
        <f t="shared" si="192"/>
        <v/>
      </c>
      <c r="AB1296" s="4" t="str">
        <f t="shared" si="192"/>
        <v/>
      </c>
      <c r="AC1296" s="4" t="str">
        <f t="shared" si="192"/>
        <v/>
      </c>
      <c r="AD1296" s="4" t="str">
        <f t="shared" si="192"/>
        <v/>
      </c>
      <c r="AE1296" s="4" t="str">
        <f t="shared" si="192"/>
        <v/>
      </c>
      <c r="AF1296" s="4" t="str">
        <f t="shared" si="192"/>
        <v/>
      </c>
      <c r="AG1296" s="4" t="str">
        <f t="shared" si="192"/>
        <v/>
      </c>
    </row>
    <row r="1297" spans="1:33">
      <c r="A1297" s="6">
        <f t="shared" si="190"/>
        <v>1290</v>
      </c>
      <c r="B1297" s="36">
        <f>TABLE!E1291</f>
        <v>0</v>
      </c>
      <c r="C1297" s="36">
        <f>TABLE!F1291</f>
        <v>0</v>
      </c>
      <c r="D1297" s="155">
        <f>TABLE!S1291</f>
        <v>0</v>
      </c>
      <c r="E1297" s="176" t="e">
        <f>INDEX(기업의이해[description],MATCH(B1297,기업의이해[name],0))</f>
        <v>#N/A</v>
      </c>
      <c r="F1297" s="179">
        <f>+TABLE!U1291</f>
        <v>0</v>
      </c>
      <c r="G1297" s="177" t="str">
        <f>TEXT(TABLE!R1291,"0000-00-00")</f>
        <v>0000-00-00</v>
      </c>
      <c r="H1297" s="59">
        <f>+TABLE!J1291</f>
        <v>0</v>
      </c>
      <c r="I1297" s="59">
        <f>+TABLE!K1291</f>
        <v>0</v>
      </c>
      <c r="J1297" s="59">
        <f>+TABLE!M1291</f>
        <v>0</v>
      </c>
      <c r="K1297" s="156">
        <f>+TABLE!P1291</f>
        <v>0</v>
      </c>
      <c r="L1297" s="156">
        <f>+TABLE!Q1291</f>
        <v>0</v>
      </c>
      <c r="M1297" s="138" t="str">
        <f>IFERROR(IF(MATCH($C1297,'1. 개요'!$C$68:$C$78,0)&gt;0,"O"),"X")</f>
        <v>X</v>
      </c>
      <c r="N1297" s="8" t="str">
        <f t="shared" si="186"/>
        <v>X</v>
      </c>
      <c r="O1297" s="2" t="str" cm="1">
        <f t="array" ref="O1297">IF($O$7="N/A",$N1297,INDEX($P1297:$S1297,$O$2))</f>
        <v>X</v>
      </c>
      <c r="P1297" s="38"/>
      <c r="Q1297" s="1" t="str">
        <f t="shared" si="187"/>
        <v>O</v>
      </c>
      <c r="R1297" s="38"/>
      <c r="S1297" s="38"/>
      <c r="T1297" s="8" t="str">
        <f t="shared" si="185"/>
        <v>O</v>
      </c>
      <c r="U1297" s="8" t="e">
        <f t="shared" si="188"/>
        <v>#VALUE!</v>
      </c>
      <c r="V1297" s="8" t="e">
        <f t="shared" si="189"/>
        <v>#VALUE!</v>
      </c>
      <c r="X1297" s="4" t="str">
        <f t="shared" si="191"/>
        <v/>
      </c>
      <c r="Y1297" s="4" t="str">
        <f t="shared" si="192"/>
        <v/>
      </c>
      <c r="Z1297" s="4" t="str">
        <f t="shared" si="192"/>
        <v/>
      </c>
      <c r="AA1297" s="4" t="str">
        <f t="shared" si="192"/>
        <v/>
      </c>
      <c r="AB1297" s="4" t="str">
        <f t="shared" si="192"/>
        <v/>
      </c>
      <c r="AC1297" s="4" t="str">
        <f t="shared" si="192"/>
        <v/>
      </c>
      <c r="AD1297" s="4" t="str">
        <f t="shared" si="192"/>
        <v/>
      </c>
      <c r="AE1297" s="4" t="str">
        <f t="shared" si="192"/>
        <v/>
      </c>
      <c r="AF1297" s="4" t="str">
        <f t="shared" si="192"/>
        <v/>
      </c>
      <c r="AG1297" s="4" t="str">
        <f t="shared" si="192"/>
        <v/>
      </c>
    </row>
    <row r="1298" spans="1:33">
      <c r="A1298" s="6">
        <f t="shared" si="190"/>
        <v>1291</v>
      </c>
      <c r="B1298" s="36">
        <f>TABLE!E1292</f>
        <v>0</v>
      </c>
      <c r="C1298" s="36">
        <f>TABLE!F1292</f>
        <v>0</v>
      </c>
      <c r="D1298" s="155">
        <f>TABLE!S1292</f>
        <v>0</v>
      </c>
      <c r="E1298" s="176" t="e">
        <f>INDEX(기업의이해[description],MATCH(B1298,기업의이해[name],0))</f>
        <v>#N/A</v>
      </c>
      <c r="F1298" s="179">
        <f>+TABLE!U1292</f>
        <v>0</v>
      </c>
      <c r="G1298" s="177" t="str">
        <f>TEXT(TABLE!R1292,"0000-00-00")</f>
        <v>0000-00-00</v>
      </c>
      <c r="H1298" s="59">
        <f>+TABLE!J1292</f>
        <v>0</v>
      </c>
      <c r="I1298" s="59">
        <f>+TABLE!K1292</f>
        <v>0</v>
      </c>
      <c r="J1298" s="59">
        <f>+TABLE!M1292</f>
        <v>0</v>
      </c>
      <c r="K1298" s="156">
        <f>+TABLE!P1292</f>
        <v>0</v>
      </c>
      <c r="L1298" s="156">
        <f>+TABLE!Q1292</f>
        <v>0</v>
      </c>
      <c r="M1298" s="138" t="str">
        <f>IFERROR(IF(MATCH($C1298,'1. 개요'!$C$68:$C$78,0)&gt;0,"O"),"X")</f>
        <v>X</v>
      </c>
      <c r="N1298" s="8" t="str">
        <f t="shared" si="186"/>
        <v>X</v>
      </c>
      <c r="O1298" s="2" t="str" cm="1">
        <f t="array" ref="O1298">IF($O$7="N/A",$N1298,INDEX($P1298:$S1298,$O$2))</f>
        <v>X</v>
      </c>
      <c r="P1298" s="38"/>
      <c r="Q1298" s="1" t="str">
        <f t="shared" si="187"/>
        <v>O</v>
      </c>
      <c r="R1298" s="38"/>
      <c r="S1298" s="38"/>
      <c r="T1298" s="8" t="str">
        <f t="shared" si="185"/>
        <v>O</v>
      </c>
      <c r="U1298" s="8" t="e">
        <f t="shared" si="188"/>
        <v>#VALUE!</v>
      </c>
      <c r="V1298" s="8" t="e">
        <f t="shared" si="189"/>
        <v>#VALUE!</v>
      </c>
      <c r="X1298" s="4" t="str">
        <f t="shared" si="191"/>
        <v/>
      </c>
      <c r="Y1298" s="4" t="str">
        <f t="shared" si="192"/>
        <v/>
      </c>
      <c r="Z1298" s="4" t="str">
        <f t="shared" si="192"/>
        <v/>
      </c>
      <c r="AA1298" s="4" t="str">
        <f t="shared" si="192"/>
        <v/>
      </c>
      <c r="AB1298" s="4" t="str">
        <f t="shared" si="192"/>
        <v/>
      </c>
      <c r="AC1298" s="4" t="str">
        <f t="shared" si="192"/>
        <v/>
      </c>
      <c r="AD1298" s="4" t="str">
        <f t="shared" si="192"/>
        <v/>
      </c>
      <c r="AE1298" s="4" t="str">
        <f t="shared" si="192"/>
        <v/>
      </c>
      <c r="AF1298" s="4" t="str">
        <f t="shared" si="192"/>
        <v/>
      </c>
      <c r="AG1298" s="4" t="str">
        <f t="shared" si="192"/>
        <v/>
      </c>
    </row>
    <row r="1299" spans="1:33">
      <c r="A1299" s="6">
        <f t="shared" si="190"/>
        <v>1292</v>
      </c>
      <c r="B1299" s="36">
        <f>TABLE!E1293</f>
        <v>0</v>
      </c>
      <c r="C1299" s="36">
        <f>TABLE!F1293</f>
        <v>0</v>
      </c>
      <c r="D1299" s="155">
        <f>TABLE!S1293</f>
        <v>0</v>
      </c>
      <c r="E1299" s="176" t="e">
        <f>INDEX(기업의이해[description],MATCH(B1299,기업의이해[name],0))</f>
        <v>#N/A</v>
      </c>
      <c r="F1299" s="179">
        <f>+TABLE!U1293</f>
        <v>0</v>
      </c>
      <c r="G1299" s="177" t="str">
        <f>TEXT(TABLE!R1293,"0000-00-00")</f>
        <v>0000-00-00</v>
      </c>
      <c r="H1299" s="59">
        <f>+TABLE!J1293</f>
        <v>0</v>
      </c>
      <c r="I1299" s="59">
        <f>+TABLE!K1293</f>
        <v>0</v>
      </c>
      <c r="J1299" s="59">
        <f>+TABLE!M1293</f>
        <v>0</v>
      </c>
      <c r="K1299" s="156">
        <f>+TABLE!P1293</f>
        <v>0</v>
      </c>
      <c r="L1299" s="156">
        <f>+TABLE!Q1293</f>
        <v>0</v>
      </c>
      <c r="M1299" s="138" t="str">
        <f>IFERROR(IF(MATCH($C1299,'1. 개요'!$C$68:$C$78,0)&gt;0,"O"),"X")</f>
        <v>X</v>
      </c>
      <c r="N1299" s="8" t="str">
        <f t="shared" si="186"/>
        <v>X</v>
      </c>
      <c r="O1299" s="2" t="str" cm="1">
        <f t="array" ref="O1299">IF($O$7="N/A",$N1299,INDEX($P1299:$S1299,$O$2))</f>
        <v>X</v>
      </c>
      <c r="P1299" s="38"/>
      <c r="Q1299" s="1" t="str">
        <f t="shared" si="187"/>
        <v>O</v>
      </c>
      <c r="R1299" s="38"/>
      <c r="S1299" s="38"/>
      <c r="T1299" s="8" t="str">
        <f t="shared" si="185"/>
        <v>O</v>
      </c>
      <c r="U1299" s="8" t="e">
        <f t="shared" si="188"/>
        <v>#VALUE!</v>
      </c>
      <c r="V1299" s="8" t="e">
        <f t="shared" si="189"/>
        <v>#VALUE!</v>
      </c>
      <c r="X1299" s="4" t="str">
        <f t="shared" si="191"/>
        <v/>
      </c>
      <c r="Y1299" s="4" t="str">
        <f t="shared" si="192"/>
        <v/>
      </c>
      <c r="Z1299" s="4" t="str">
        <f t="shared" si="192"/>
        <v/>
      </c>
      <c r="AA1299" s="4" t="str">
        <f t="shared" si="192"/>
        <v/>
      </c>
      <c r="AB1299" s="4" t="str">
        <f t="shared" si="192"/>
        <v/>
      </c>
      <c r="AC1299" s="4" t="str">
        <f t="shared" si="192"/>
        <v/>
      </c>
      <c r="AD1299" s="4" t="str">
        <f t="shared" si="192"/>
        <v/>
      </c>
      <c r="AE1299" s="4" t="str">
        <f t="shared" si="192"/>
        <v/>
      </c>
      <c r="AF1299" s="4" t="str">
        <f t="shared" si="192"/>
        <v/>
      </c>
      <c r="AG1299" s="4" t="str">
        <f t="shared" si="192"/>
        <v/>
      </c>
    </row>
    <row r="1300" spans="1:33">
      <c r="A1300" s="6">
        <f t="shared" si="190"/>
        <v>1293</v>
      </c>
      <c r="B1300" s="36">
        <f>TABLE!E1294</f>
        <v>0</v>
      </c>
      <c r="C1300" s="36">
        <f>TABLE!F1294</f>
        <v>0</v>
      </c>
      <c r="D1300" s="155">
        <f>TABLE!S1294</f>
        <v>0</v>
      </c>
      <c r="E1300" s="176" t="e">
        <f>INDEX(기업의이해[description],MATCH(B1300,기업의이해[name],0))</f>
        <v>#N/A</v>
      </c>
      <c r="F1300" s="179">
        <f>+TABLE!U1294</f>
        <v>0</v>
      </c>
      <c r="G1300" s="177" t="str">
        <f>TEXT(TABLE!R1294,"0000-00-00")</f>
        <v>0000-00-00</v>
      </c>
      <c r="H1300" s="59">
        <f>+TABLE!J1294</f>
        <v>0</v>
      </c>
      <c r="I1300" s="59">
        <f>+TABLE!K1294</f>
        <v>0</v>
      </c>
      <c r="J1300" s="59">
        <f>+TABLE!M1294</f>
        <v>0</v>
      </c>
      <c r="K1300" s="156">
        <f>+TABLE!P1294</f>
        <v>0</v>
      </c>
      <c r="L1300" s="156">
        <f>+TABLE!Q1294</f>
        <v>0</v>
      </c>
      <c r="M1300" s="138" t="str">
        <f>IFERROR(IF(MATCH($C1300,'1. 개요'!$C$68:$C$78,0)&gt;0,"O"),"X")</f>
        <v>X</v>
      </c>
      <c r="N1300" s="8" t="str">
        <f t="shared" si="186"/>
        <v>X</v>
      </c>
      <c r="O1300" s="2" t="str" cm="1">
        <f t="array" ref="O1300">IF($O$7="N/A",$N1300,INDEX($P1300:$S1300,$O$2))</f>
        <v>X</v>
      </c>
      <c r="P1300" s="38"/>
      <c r="Q1300" s="1" t="str">
        <f t="shared" si="187"/>
        <v>O</v>
      </c>
      <c r="R1300" s="38"/>
      <c r="S1300" s="38"/>
      <c r="T1300" s="8" t="str">
        <f t="shared" si="185"/>
        <v>O</v>
      </c>
      <c r="U1300" s="8" t="e">
        <f t="shared" si="188"/>
        <v>#VALUE!</v>
      </c>
      <c r="V1300" s="8" t="e">
        <f t="shared" si="189"/>
        <v>#VALUE!</v>
      </c>
      <c r="X1300" s="4" t="str">
        <f t="shared" si="191"/>
        <v/>
      </c>
      <c r="Y1300" s="4" t="str">
        <f t="shared" si="192"/>
        <v/>
      </c>
      <c r="Z1300" s="4" t="str">
        <f t="shared" si="192"/>
        <v/>
      </c>
      <c r="AA1300" s="4" t="str">
        <f t="shared" si="192"/>
        <v/>
      </c>
      <c r="AB1300" s="4" t="str">
        <f t="shared" si="192"/>
        <v/>
      </c>
      <c r="AC1300" s="4" t="str">
        <f t="shared" si="192"/>
        <v/>
      </c>
      <c r="AD1300" s="4" t="str">
        <f t="shared" si="192"/>
        <v/>
      </c>
      <c r="AE1300" s="4" t="str">
        <f t="shared" si="192"/>
        <v/>
      </c>
      <c r="AF1300" s="4" t="str">
        <f t="shared" si="192"/>
        <v/>
      </c>
      <c r="AG1300" s="4" t="str">
        <f t="shared" si="192"/>
        <v/>
      </c>
    </row>
    <row r="1301" spans="1:33">
      <c r="A1301" s="137">
        <f t="shared" si="190"/>
        <v>1294</v>
      </c>
      <c r="B1301" s="36">
        <f>TABLE!E1295</f>
        <v>0</v>
      </c>
      <c r="C1301" s="36">
        <f>TABLE!F1295</f>
        <v>0</v>
      </c>
      <c r="D1301" s="155">
        <f>TABLE!S1295</f>
        <v>0</v>
      </c>
      <c r="E1301" s="176" t="e">
        <f>INDEX(기업의이해[description],MATCH(B1301,기업의이해[name],0))</f>
        <v>#N/A</v>
      </c>
      <c r="F1301" s="179">
        <f>+TABLE!U1295</f>
        <v>0</v>
      </c>
      <c r="G1301" s="177" t="str">
        <f>TEXT(TABLE!R1295,"0000-00-00")</f>
        <v>0000-00-00</v>
      </c>
      <c r="H1301" s="59">
        <f>+TABLE!J1295</f>
        <v>0</v>
      </c>
      <c r="I1301" s="59">
        <f>+TABLE!K1295</f>
        <v>0</v>
      </c>
      <c r="J1301" s="59">
        <f>+TABLE!M1295</f>
        <v>0</v>
      </c>
      <c r="K1301" s="156">
        <f>+TABLE!P1295</f>
        <v>0</v>
      </c>
      <c r="L1301" s="156">
        <f>+TABLE!Q1295</f>
        <v>0</v>
      </c>
      <c r="M1301" s="138" t="str">
        <f>IFERROR(IF(MATCH($C1301,'1. 개요'!$C$68:$C$78,0)&gt;0,"O"),"X")</f>
        <v>X</v>
      </c>
      <c r="N1301" s="8" t="str">
        <f t="shared" si="186"/>
        <v>X</v>
      </c>
      <c r="O1301" s="2" t="str" cm="1">
        <f t="array" ref="O1301">IF($O$7="N/A",$N1301,INDEX($P1301:$S1301,$O$2))</f>
        <v>X</v>
      </c>
      <c r="P1301" s="38"/>
      <c r="Q1301" s="1" t="str">
        <f t="shared" si="187"/>
        <v>O</v>
      </c>
      <c r="R1301" s="38"/>
      <c r="S1301" s="38"/>
      <c r="T1301" s="8" t="str">
        <f t="shared" si="185"/>
        <v>O</v>
      </c>
      <c r="U1301" s="8" t="e">
        <f t="shared" si="188"/>
        <v>#VALUE!</v>
      </c>
      <c r="V1301" s="8" t="e">
        <f t="shared" si="189"/>
        <v>#VALUE!</v>
      </c>
      <c r="X1301" s="4" t="str">
        <f t="shared" si="191"/>
        <v/>
      </c>
      <c r="Y1301" s="4" t="str">
        <f t="shared" si="192"/>
        <v/>
      </c>
      <c r="Z1301" s="4" t="str">
        <f t="shared" si="192"/>
        <v/>
      </c>
      <c r="AA1301" s="4" t="str">
        <f t="shared" si="192"/>
        <v/>
      </c>
      <c r="AB1301" s="4" t="str">
        <f t="shared" si="192"/>
        <v/>
      </c>
      <c r="AC1301" s="4" t="str">
        <f t="shared" si="192"/>
        <v/>
      </c>
      <c r="AD1301" s="4" t="str">
        <f t="shared" si="192"/>
        <v/>
      </c>
      <c r="AE1301" s="4" t="str">
        <f t="shared" si="192"/>
        <v/>
      </c>
      <c r="AF1301" s="4" t="str">
        <f t="shared" si="192"/>
        <v/>
      </c>
      <c r="AG1301" s="4" t="str">
        <f t="shared" si="192"/>
        <v/>
      </c>
    </row>
    <row r="1302" spans="1:33">
      <c r="A1302" s="6">
        <f t="shared" si="190"/>
        <v>1295</v>
      </c>
      <c r="B1302" s="36">
        <f>TABLE!E1296</f>
        <v>0</v>
      </c>
      <c r="C1302" s="36">
        <f>TABLE!F1296</f>
        <v>0</v>
      </c>
      <c r="D1302" s="155">
        <f>TABLE!S1296</f>
        <v>0</v>
      </c>
      <c r="E1302" s="176" t="e">
        <f>INDEX(기업의이해[description],MATCH(B1302,기업의이해[name],0))</f>
        <v>#N/A</v>
      </c>
      <c r="F1302" s="179">
        <f>+TABLE!U1296</f>
        <v>0</v>
      </c>
      <c r="G1302" s="177" t="str">
        <f>TEXT(TABLE!R1296,"0000-00-00")</f>
        <v>0000-00-00</v>
      </c>
      <c r="H1302" s="59">
        <f>+TABLE!J1296</f>
        <v>0</v>
      </c>
      <c r="I1302" s="59">
        <f>+TABLE!K1296</f>
        <v>0</v>
      </c>
      <c r="J1302" s="59">
        <f>+TABLE!M1296</f>
        <v>0</v>
      </c>
      <c r="K1302" s="156">
        <f>+TABLE!P1296</f>
        <v>0</v>
      </c>
      <c r="L1302" s="156">
        <f>+TABLE!Q1296</f>
        <v>0</v>
      </c>
      <c r="M1302" s="138" t="str">
        <f>IFERROR(IF(MATCH($C1302,'1. 개요'!$C$68:$C$78,0)&gt;0,"O"),"X")</f>
        <v>X</v>
      </c>
      <c r="N1302" s="8" t="str">
        <f t="shared" si="186"/>
        <v>X</v>
      </c>
      <c r="O1302" s="2" t="str" cm="1">
        <f t="array" ref="O1302">IF($O$7="N/A",$N1302,INDEX($P1302:$S1302,$O$2))</f>
        <v>X</v>
      </c>
      <c r="P1302" s="38"/>
      <c r="Q1302" s="1" t="str">
        <f t="shared" si="187"/>
        <v>O</v>
      </c>
      <c r="R1302" s="38"/>
      <c r="S1302" s="38"/>
      <c r="T1302" s="8" t="str">
        <f t="shared" si="185"/>
        <v>O</v>
      </c>
      <c r="U1302" s="8" t="e">
        <f t="shared" si="188"/>
        <v>#VALUE!</v>
      </c>
      <c r="V1302" s="8" t="e">
        <f t="shared" si="189"/>
        <v>#VALUE!</v>
      </c>
      <c r="X1302" s="4" t="str">
        <f t="shared" si="191"/>
        <v/>
      </c>
      <c r="Y1302" s="4" t="str">
        <f t="shared" si="192"/>
        <v/>
      </c>
      <c r="Z1302" s="4" t="str">
        <f t="shared" si="192"/>
        <v/>
      </c>
      <c r="AA1302" s="4" t="str">
        <f t="shared" si="192"/>
        <v/>
      </c>
      <c r="AB1302" s="4" t="str">
        <f t="shared" si="192"/>
        <v/>
      </c>
      <c r="AC1302" s="4" t="str">
        <f t="shared" si="192"/>
        <v/>
      </c>
      <c r="AD1302" s="4" t="str">
        <f t="shared" si="192"/>
        <v/>
      </c>
      <c r="AE1302" s="4" t="str">
        <f t="shared" si="192"/>
        <v/>
      </c>
      <c r="AF1302" s="4" t="str">
        <f t="shared" si="192"/>
        <v/>
      </c>
      <c r="AG1302" s="4" t="str">
        <f t="shared" si="192"/>
        <v/>
      </c>
    </row>
    <row r="1303" spans="1:33">
      <c r="A1303" s="6">
        <f t="shared" si="190"/>
        <v>1296</v>
      </c>
      <c r="B1303" s="36">
        <f>TABLE!E1297</f>
        <v>0</v>
      </c>
      <c r="C1303" s="36">
        <f>TABLE!F1297</f>
        <v>0</v>
      </c>
      <c r="D1303" s="155">
        <f>TABLE!S1297</f>
        <v>0</v>
      </c>
      <c r="E1303" s="176" t="e">
        <f>INDEX(기업의이해[description],MATCH(B1303,기업의이해[name],0))</f>
        <v>#N/A</v>
      </c>
      <c r="F1303" s="179">
        <f>+TABLE!U1297</f>
        <v>0</v>
      </c>
      <c r="G1303" s="177" t="str">
        <f>TEXT(TABLE!R1297,"0000-00-00")</f>
        <v>0000-00-00</v>
      </c>
      <c r="H1303" s="59">
        <f>+TABLE!J1297</f>
        <v>0</v>
      </c>
      <c r="I1303" s="59">
        <f>+TABLE!K1297</f>
        <v>0</v>
      </c>
      <c r="J1303" s="59">
        <f>+TABLE!M1297</f>
        <v>0</v>
      </c>
      <c r="K1303" s="156">
        <f>+TABLE!P1297</f>
        <v>0</v>
      </c>
      <c r="L1303" s="156">
        <f>+TABLE!Q1297</f>
        <v>0</v>
      </c>
      <c r="M1303" s="138" t="str">
        <f>IFERROR(IF(MATCH($C1303,'1. 개요'!$C$68:$C$78,0)&gt;0,"O"),"X")</f>
        <v>X</v>
      </c>
      <c r="N1303" s="8" t="str">
        <f t="shared" si="186"/>
        <v>X</v>
      </c>
      <c r="O1303" s="2" t="str" cm="1">
        <f t="array" ref="O1303">IF($O$7="N/A",$N1303,INDEX($P1303:$S1303,$O$2))</f>
        <v>X</v>
      </c>
      <c r="P1303" s="38"/>
      <c r="Q1303" s="1" t="str">
        <f t="shared" si="187"/>
        <v>O</v>
      </c>
      <c r="R1303" s="38"/>
      <c r="S1303" s="38"/>
      <c r="T1303" s="8" t="str">
        <f t="shared" si="185"/>
        <v>O</v>
      </c>
      <c r="U1303" s="8" t="e">
        <f t="shared" si="188"/>
        <v>#VALUE!</v>
      </c>
      <c r="V1303" s="8" t="e">
        <f t="shared" si="189"/>
        <v>#VALUE!</v>
      </c>
      <c r="X1303" s="4" t="str">
        <f t="shared" si="191"/>
        <v/>
      </c>
      <c r="Y1303" s="4" t="str">
        <f t="shared" si="192"/>
        <v/>
      </c>
      <c r="Z1303" s="4" t="str">
        <f t="shared" si="192"/>
        <v/>
      </c>
      <c r="AA1303" s="4" t="str">
        <f t="shared" si="192"/>
        <v/>
      </c>
      <c r="AB1303" s="4" t="str">
        <f t="shared" si="192"/>
        <v/>
      </c>
      <c r="AC1303" s="4" t="str">
        <f t="shared" si="192"/>
        <v/>
      </c>
      <c r="AD1303" s="4" t="str">
        <f t="shared" si="192"/>
        <v/>
      </c>
      <c r="AE1303" s="4" t="str">
        <f t="shared" si="192"/>
        <v/>
      </c>
      <c r="AF1303" s="4" t="str">
        <f t="shared" si="192"/>
        <v/>
      </c>
      <c r="AG1303" s="4" t="str">
        <f t="shared" si="192"/>
        <v/>
      </c>
    </row>
    <row r="1304" spans="1:33">
      <c r="A1304" s="6">
        <f t="shared" si="190"/>
        <v>1297</v>
      </c>
      <c r="B1304" s="36">
        <f>TABLE!E1298</f>
        <v>0</v>
      </c>
      <c r="C1304" s="36">
        <f>TABLE!F1298</f>
        <v>0</v>
      </c>
      <c r="D1304" s="155">
        <f>TABLE!S1298</f>
        <v>0</v>
      </c>
      <c r="E1304" s="176" t="e">
        <f>INDEX(기업의이해[description],MATCH(B1304,기업의이해[name],0))</f>
        <v>#N/A</v>
      </c>
      <c r="F1304" s="179">
        <f>+TABLE!U1298</f>
        <v>0</v>
      </c>
      <c r="G1304" s="177" t="str">
        <f>TEXT(TABLE!R1298,"0000-00-00")</f>
        <v>0000-00-00</v>
      </c>
      <c r="H1304" s="59">
        <f>+TABLE!J1298</f>
        <v>0</v>
      </c>
      <c r="I1304" s="59">
        <f>+TABLE!K1298</f>
        <v>0</v>
      </c>
      <c r="J1304" s="59">
        <f>+TABLE!M1298</f>
        <v>0</v>
      </c>
      <c r="K1304" s="156">
        <f>+TABLE!P1298</f>
        <v>0</v>
      </c>
      <c r="L1304" s="156">
        <f>+TABLE!Q1298</f>
        <v>0</v>
      </c>
      <c r="M1304" s="138" t="str">
        <f>IFERROR(IF(MATCH($C1304,'1. 개요'!$C$68:$C$78,0)&gt;0,"O"),"X")</f>
        <v>X</v>
      </c>
      <c r="N1304" s="8" t="str">
        <f t="shared" si="186"/>
        <v>X</v>
      </c>
      <c r="O1304" s="2" t="str" cm="1">
        <f t="array" ref="O1304">IF($O$7="N/A",$N1304,INDEX($P1304:$S1304,$O$2))</f>
        <v>X</v>
      </c>
      <c r="P1304" s="38"/>
      <c r="Q1304" s="1" t="str">
        <f t="shared" si="187"/>
        <v>O</v>
      </c>
      <c r="R1304" s="38"/>
      <c r="S1304" s="38"/>
      <c r="T1304" s="8" t="str">
        <f t="shared" si="185"/>
        <v>O</v>
      </c>
      <c r="U1304" s="8" t="e">
        <f t="shared" si="188"/>
        <v>#VALUE!</v>
      </c>
      <c r="V1304" s="8" t="e">
        <f t="shared" si="189"/>
        <v>#VALUE!</v>
      </c>
      <c r="X1304" s="4" t="str">
        <f t="shared" si="191"/>
        <v/>
      </c>
      <c r="Y1304" s="4" t="str">
        <f t="shared" si="192"/>
        <v/>
      </c>
      <c r="Z1304" s="4" t="str">
        <f t="shared" si="192"/>
        <v/>
      </c>
      <c r="AA1304" s="4" t="str">
        <f t="shared" si="192"/>
        <v/>
      </c>
      <c r="AB1304" s="4" t="str">
        <f t="shared" si="192"/>
        <v/>
      </c>
      <c r="AC1304" s="4" t="str">
        <f t="shared" si="192"/>
        <v/>
      </c>
      <c r="AD1304" s="4" t="str">
        <f t="shared" si="192"/>
        <v/>
      </c>
      <c r="AE1304" s="4" t="str">
        <f t="shared" si="192"/>
        <v/>
      </c>
      <c r="AF1304" s="4" t="str">
        <f t="shared" si="192"/>
        <v/>
      </c>
      <c r="AG1304" s="4" t="str">
        <f t="shared" si="192"/>
        <v/>
      </c>
    </row>
    <row r="1305" spans="1:33">
      <c r="A1305" s="6">
        <f t="shared" si="190"/>
        <v>1298</v>
      </c>
      <c r="B1305" s="36">
        <f>TABLE!E1299</f>
        <v>0</v>
      </c>
      <c r="C1305" s="36">
        <f>TABLE!F1299</f>
        <v>0</v>
      </c>
      <c r="D1305" s="155">
        <f>TABLE!S1299</f>
        <v>0</v>
      </c>
      <c r="E1305" s="176" t="e">
        <f>INDEX(기업의이해[description],MATCH(B1305,기업의이해[name],0))</f>
        <v>#N/A</v>
      </c>
      <c r="F1305" s="179">
        <f>+TABLE!U1299</f>
        <v>0</v>
      </c>
      <c r="G1305" s="177" t="str">
        <f>TEXT(TABLE!R1299,"0000-00-00")</f>
        <v>0000-00-00</v>
      </c>
      <c r="H1305" s="59">
        <f>+TABLE!J1299</f>
        <v>0</v>
      </c>
      <c r="I1305" s="59">
        <f>+TABLE!K1299</f>
        <v>0</v>
      </c>
      <c r="J1305" s="59">
        <f>+TABLE!M1299</f>
        <v>0</v>
      </c>
      <c r="K1305" s="156">
        <f>+TABLE!P1299</f>
        <v>0</v>
      </c>
      <c r="L1305" s="156">
        <f>+TABLE!Q1299</f>
        <v>0</v>
      </c>
      <c r="M1305" s="138" t="str">
        <f>IFERROR(IF(MATCH($C1305,'1. 개요'!$C$68:$C$78,0)&gt;0,"O"),"X")</f>
        <v>X</v>
      </c>
      <c r="N1305" s="8" t="str">
        <f t="shared" si="186"/>
        <v>X</v>
      </c>
      <c r="O1305" s="2" t="str" cm="1">
        <f t="array" ref="O1305">IF($O$7="N/A",$N1305,INDEX($P1305:$S1305,$O$2))</f>
        <v>X</v>
      </c>
      <c r="P1305" s="38"/>
      <c r="Q1305" s="1" t="str">
        <f t="shared" si="187"/>
        <v>O</v>
      </c>
      <c r="R1305" s="38"/>
      <c r="S1305" s="38"/>
      <c r="T1305" s="8" t="str">
        <f t="shared" si="185"/>
        <v>O</v>
      </c>
      <c r="U1305" s="8" t="e">
        <f t="shared" si="188"/>
        <v>#VALUE!</v>
      </c>
      <c r="V1305" s="8" t="e">
        <f t="shared" si="189"/>
        <v>#VALUE!</v>
      </c>
      <c r="X1305" s="4" t="str">
        <f t="shared" si="191"/>
        <v/>
      </c>
      <c r="Y1305" s="4" t="str">
        <f t="shared" si="192"/>
        <v/>
      </c>
      <c r="Z1305" s="4" t="str">
        <f t="shared" si="192"/>
        <v/>
      </c>
      <c r="AA1305" s="4" t="str">
        <f t="shared" si="192"/>
        <v/>
      </c>
      <c r="AB1305" s="4" t="str">
        <f t="shared" si="192"/>
        <v/>
      </c>
      <c r="AC1305" s="4" t="str">
        <f t="shared" si="192"/>
        <v/>
      </c>
      <c r="AD1305" s="4" t="str">
        <f t="shared" si="192"/>
        <v/>
      </c>
      <c r="AE1305" s="4" t="str">
        <f t="shared" si="192"/>
        <v/>
      </c>
      <c r="AF1305" s="4" t="str">
        <f t="shared" si="192"/>
        <v/>
      </c>
      <c r="AG1305" s="4" t="str">
        <f t="shared" si="192"/>
        <v/>
      </c>
    </row>
    <row r="1306" spans="1:33">
      <c r="A1306" s="6">
        <f t="shared" si="190"/>
        <v>1299</v>
      </c>
      <c r="B1306" s="36">
        <f>TABLE!E1300</f>
        <v>0</v>
      </c>
      <c r="C1306" s="36">
        <f>TABLE!F1300</f>
        <v>0</v>
      </c>
      <c r="D1306" s="155">
        <f>TABLE!S1300</f>
        <v>0</v>
      </c>
      <c r="E1306" s="176" t="e">
        <f>INDEX(기업의이해[description],MATCH(B1306,기업의이해[name],0))</f>
        <v>#N/A</v>
      </c>
      <c r="F1306" s="179">
        <f>+TABLE!U1300</f>
        <v>0</v>
      </c>
      <c r="G1306" s="177" t="str">
        <f>TEXT(TABLE!R1300,"0000-00-00")</f>
        <v>0000-00-00</v>
      </c>
      <c r="H1306" s="59">
        <f>+TABLE!J1300</f>
        <v>0</v>
      </c>
      <c r="I1306" s="59">
        <f>+TABLE!K1300</f>
        <v>0</v>
      </c>
      <c r="J1306" s="59">
        <f>+TABLE!M1300</f>
        <v>0</v>
      </c>
      <c r="K1306" s="156">
        <f>+TABLE!P1300</f>
        <v>0</v>
      </c>
      <c r="L1306" s="156">
        <f>+TABLE!Q1300</f>
        <v>0</v>
      </c>
      <c r="M1306" s="138" t="str">
        <f>IFERROR(IF(MATCH($C1306,'1. 개요'!$C$68:$C$78,0)&gt;0,"O"),"X")</f>
        <v>X</v>
      </c>
      <c r="N1306" s="8" t="str">
        <f t="shared" si="186"/>
        <v>X</v>
      </c>
      <c r="O1306" s="2" t="str" cm="1">
        <f t="array" ref="O1306">IF($O$7="N/A",$N1306,INDEX($P1306:$S1306,$O$2))</f>
        <v>X</v>
      </c>
      <c r="P1306" s="38"/>
      <c r="Q1306" s="1" t="str">
        <f t="shared" si="187"/>
        <v>O</v>
      </c>
      <c r="R1306" s="38"/>
      <c r="S1306" s="38"/>
      <c r="T1306" s="8" t="str">
        <f t="shared" si="185"/>
        <v>O</v>
      </c>
      <c r="U1306" s="8" t="e">
        <f t="shared" si="188"/>
        <v>#VALUE!</v>
      </c>
      <c r="V1306" s="8" t="e">
        <f t="shared" si="189"/>
        <v>#VALUE!</v>
      </c>
      <c r="X1306" s="4" t="str">
        <f t="shared" si="191"/>
        <v/>
      </c>
      <c r="Y1306" s="4" t="str">
        <f t="shared" si="192"/>
        <v/>
      </c>
      <c r="Z1306" s="4" t="str">
        <f t="shared" si="192"/>
        <v/>
      </c>
      <c r="AA1306" s="4" t="str">
        <f t="shared" si="192"/>
        <v/>
      </c>
      <c r="AB1306" s="4" t="str">
        <f t="shared" si="192"/>
        <v/>
      </c>
      <c r="AC1306" s="4" t="str">
        <f t="shared" si="192"/>
        <v/>
      </c>
      <c r="AD1306" s="4" t="str">
        <f t="shared" si="192"/>
        <v/>
      </c>
      <c r="AE1306" s="4" t="str">
        <f t="shared" si="192"/>
        <v/>
      </c>
      <c r="AF1306" s="4" t="str">
        <f t="shared" si="192"/>
        <v/>
      </c>
      <c r="AG1306" s="4" t="str">
        <f t="shared" si="192"/>
        <v/>
      </c>
    </row>
    <row r="1307" spans="1:33">
      <c r="A1307" s="6">
        <f t="shared" si="190"/>
        <v>1300</v>
      </c>
      <c r="B1307" s="36">
        <f>TABLE!E1301</f>
        <v>0</v>
      </c>
      <c r="C1307" s="36">
        <f>TABLE!F1301</f>
        <v>0</v>
      </c>
      <c r="D1307" s="155">
        <f>TABLE!S1301</f>
        <v>0</v>
      </c>
      <c r="E1307" s="176" t="e">
        <f>INDEX(기업의이해[description],MATCH(B1307,기업의이해[name],0))</f>
        <v>#N/A</v>
      </c>
      <c r="F1307" s="179">
        <f>+TABLE!U1301</f>
        <v>0</v>
      </c>
      <c r="G1307" s="177" t="str">
        <f>TEXT(TABLE!R1301,"0000-00-00")</f>
        <v>0000-00-00</v>
      </c>
      <c r="H1307" s="59">
        <f>+TABLE!J1301</f>
        <v>0</v>
      </c>
      <c r="I1307" s="59">
        <f>+TABLE!K1301</f>
        <v>0</v>
      </c>
      <c r="J1307" s="59">
        <f>+TABLE!M1301</f>
        <v>0</v>
      </c>
      <c r="K1307" s="156">
        <f>+TABLE!P1301</f>
        <v>0</v>
      </c>
      <c r="L1307" s="156">
        <f>+TABLE!Q1301</f>
        <v>0</v>
      </c>
      <c r="M1307" s="138" t="str">
        <f>IFERROR(IF(MATCH($C1307,'1. 개요'!$C$68:$C$78,0)&gt;0,"O"),"X")</f>
        <v>X</v>
      </c>
      <c r="N1307" s="8" t="str">
        <f t="shared" si="186"/>
        <v>X</v>
      </c>
      <c r="O1307" s="2" t="str" cm="1">
        <f t="array" ref="O1307">IF($O$7="N/A",$N1307,INDEX($P1307:$S1307,$O$2))</f>
        <v>X</v>
      </c>
      <c r="P1307" s="38"/>
      <c r="Q1307" s="1" t="str">
        <f t="shared" si="187"/>
        <v>O</v>
      </c>
      <c r="R1307" s="38"/>
      <c r="S1307" s="38"/>
      <c r="T1307" s="8" t="str">
        <f t="shared" si="185"/>
        <v>O</v>
      </c>
      <c r="U1307" s="8" t="e">
        <f t="shared" si="188"/>
        <v>#VALUE!</v>
      </c>
      <c r="V1307" s="8" t="e">
        <f t="shared" si="189"/>
        <v>#VALUE!</v>
      </c>
      <c r="X1307" s="4" t="str">
        <f t="shared" si="191"/>
        <v/>
      </c>
      <c r="Y1307" s="4" t="str">
        <f t="shared" si="192"/>
        <v/>
      </c>
      <c r="Z1307" s="4" t="str">
        <f t="shared" si="192"/>
        <v/>
      </c>
      <c r="AA1307" s="4" t="str">
        <f t="shared" si="192"/>
        <v/>
      </c>
      <c r="AB1307" s="4" t="str">
        <f t="shared" si="192"/>
        <v/>
      </c>
      <c r="AC1307" s="4" t="str">
        <f t="shared" si="192"/>
        <v/>
      </c>
      <c r="AD1307" s="4" t="str">
        <f t="shared" si="192"/>
        <v/>
      </c>
      <c r="AE1307" s="4" t="str">
        <f t="shared" si="192"/>
        <v/>
      </c>
      <c r="AF1307" s="4" t="str">
        <f t="shared" si="192"/>
        <v/>
      </c>
      <c r="AG1307" s="4" t="str">
        <f t="shared" si="192"/>
        <v/>
      </c>
    </row>
    <row r="1308" spans="1:33">
      <c r="A1308" s="6">
        <f t="shared" si="190"/>
        <v>1301</v>
      </c>
      <c r="B1308" s="36">
        <f>TABLE!E1302</f>
        <v>0</v>
      </c>
      <c r="C1308" s="36">
        <f>TABLE!F1302</f>
        <v>0</v>
      </c>
      <c r="D1308" s="155">
        <f>TABLE!S1302</f>
        <v>0</v>
      </c>
      <c r="E1308" s="176" t="e">
        <f>INDEX(기업의이해[description],MATCH(B1308,기업의이해[name],0))</f>
        <v>#N/A</v>
      </c>
      <c r="F1308" s="179">
        <f>+TABLE!U1302</f>
        <v>0</v>
      </c>
      <c r="G1308" s="177" t="str">
        <f>TEXT(TABLE!R1302,"0000-00-00")</f>
        <v>0000-00-00</v>
      </c>
      <c r="H1308" s="59">
        <f>+TABLE!J1302</f>
        <v>0</v>
      </c>
      <c r="I1308" s="59">
        <f>+TABLE!K1302</f>
        <v>0</v>
      </c>
      <c r="J1308" s="59">
        <f>+TABLE!M1302</f>
        <v>0</v>
      </c>
      <c r="K1308" s="156">
        <f>+TABLE!P1302</f>
        <v>0</v>
      </c>
      <c r="L1308" s="156">
        <f>+TABLE!Q1302</f>
        <v>0</v>
      </c>
      <c r="M1308" s="138" t="str">
        <f>IFERROR(IF(MATCH($C1308,'1. 개요'!$C$68:$C$78,0)&gt;0,"O"),"X")</f>
        <v>X</v>
      </c>
      <c r="N1308" s="8" t="str">
        <f t="shared" si="186"/>
        <v>X</v>
      </c>
      <c r="O1308" s="2" t="str" cm="1">
        <f t="array" ref="O1308">IF($O$7="N/A",$N1308,INDEX($P1308:$S1308,$O$2))</f>
        <v>X</v>
      </c>
      <c r="P1308" s="38"/>
      <c r="Q1308" s="1" t="str">
        <f t="shared" si="187"/>
        <v>O</v>
      </c>
      <c r="R1308" s="38"/>
      <c r="S1308" s="38"/>
      <c r="T1308" s="8" t="str">
        <f t="shared" si="185"/>
        <v>O</v>
      </c>
      <c r="U1308" s="8" t="e">
        <f t="shared" si="188"/>
        <v>#VALUE!</v>
      </c>
      <c r="V1308" s="8" t="e">
        <f t="shared" si="189"/>
        <v>#VALUE!</v>
      </c>
      <c r="X1308" s="4" t="str">
        <f t="shared" si="191"/>
        <v/>
      </c>
      <c r="Y1308" s="4" t="str">
        <f t="shared" si="192"/>
        <v/>
      </c>
      <c r="Z1308" s="4" t="str">
        <f t="shared" si="192"/>
        <v/>
      </c>
      <c r="AA1308" s="4" t="str">
        <f t="shared" si="192"/>
        <v/>
      </c>
      <c r="AB1308" s="4" t="str">
        <f t="shared" si="192"/>
        <v/>
      </c>
      <c r="AC1308" s="4" t="str">
        <f t="shared" si="192"/>
        <v/>
      </c>
      <c r="AD1308" s="4" t="str">
        <f t="shared" si="192"/>
        <v/>
      </c>
      <c r="AE1308" s="4" t="str">
        <f t="shared" si="192"/>
        <v/>
      </c>
      <c r="AF1308" s="4" t="str">
        <f t="shared" si="192"/>
        <v/>
      </c>
      <c r="AG1308" s="4" t="str">
        <f t="shared" si="192"/>
        <v/>
      </c>
    </row>
    <row r="1309" spans="1:33">
      <c r="A1309" s="6">
        <f t="shared" si="190"/>
        <v>1302</v>
      </c>
      <c r="B1309" s="36">
        <f>TABLE!E1303</f>
        <v>0</v>
      </c>
      <c r="C1309" s="36">
        <f>TABLE!F1303</f>
        <v>0</v>
      </c>
      <c r="D1309" s="155">
        <f>TABLE!S1303</f>
        <v>0</v>
      </c>
      <c r="E1309" s="176" t="e">
        <f>INDEX(기업의이해[description],MATCH(B1309,기업의이해[name],0))</f>
        <v>#N/A</v>
      </c>
      <c r="F1309" s="179">
        <f>+TABLE!U1303</f>
        <v>0</v>
      </c>
      <c r="G1309" s="177" t="str">
        <f>TEXT(TABLE!R1303,"0000-00-00")</f>
        <v>0000-00-00</v>
      </c>
      <c r="H1309" s="59">
        <f>+TABLE!J1303</f>
        <v>0</v>
      </c>
      <c r="I1309" s="59">
        <f>+TABLE!K1303</f>
        <v>0</v>
      </c>
      <c r="J1309" s="59">
        <f>+TABLE!M1303</f>
        <v>0</v>
      </c>
      <c r="K1309" s="156">
        <f>+TABLE!P1303</f>
        <v>0</v>
      </c>
      <c r="L1309" s="156">
        <f>+TABLE!Q1303</f>
        <v>0</v>
      </c>
      <c r="M1309" s="138" t="str">
        <f>IFERROR(IF(MATCH($C1309,'1. 개요'!$C$68:$C$78,0)&gt;0,"O"),"X")</f>
        <v>X</v>
      </c>
      <c r="N1309" s="8" t="str">
        <f t="shared" si="186"/>
        <v>X</v>
      </c>
      <c r="O1309" s="2" t="str" cm="1">
        <f t="array" ref="O1309">IF($O$7="N/A",$N1309,INDEX($P1309:$S1309,$O$2))</f>
        <v>X</v>
      </c>
      <c r="P1309" s="38"/>
      <c r="Q1309" s="1" t="str">
        <f t="shared" si="187"/>
        <v>O</v>
      </c>
      <c r="R1309" s="38"/>
      <c r="S1309" s="38"/>
      <c r="T1309" s="8" t="str">
        <f t="shared" si="185"/>
        <v>O</v>
      </c>
      <c r="U1309" s="8" t="e">
        <f t="shared" si="188"/>
        <v>#VALUE!</v>
      </c>
      <c r="V1309" s="8" t="e">
        <f t="shared" si="189"/>
        <v>#VALUE!</v>
      </c>
      <c r="X1309" s="4" t="str">
        <f t="shared" si="191"/>
        <v/>
      </c>
      <c r="Y1309" s="4" t="str">
        <f t="shared" si="192"/>
        <v/>
      </c>
      <c r="Z1309" s="4" t="str">
        <f t="shared" si="192"/>
        <v/>
      </c>
      <c r="AA1309" s="4" t="str">
        <f t="shared" si="192"/>
        <v/>
      </c>
      <c r="AB1309" s="4" t="str">
        <f t="shared" si="192"/>
        <v/>
      </c>
      <c r="AC1309" s="4" t="str">
        <f t="shared" si="192"/>
        <v/>
      </c>
      <c r="AD1309" s="4" t="str">
        <f t="shared" si="192"/>
        <v/>
      </c>
      <c r="AE1309" s="4" t="str">
        <f t="shared" si="192"/>
        <v/>
      </c>
      <c r="AF1309" s="4" t="str">
        <f t="shared" si="192"/>
        <v/>
      </c>
      <c r="AG1309" s="4" t="str">
        <f t="shared" si="192"/>
        <v/>
      </c>
    </row>
    <row r="1310" spans="1:33">
      <c r="A1310" s="6">
        <f t="shared" si="190"/>
        <v>1303</v>
      </c>
      <c r="B1310" s="36">
        <f>TABLE!E1304</f>
        <v>0</v>
      </c>
      <c r="C1310" s="36">
        <f>TABLE!F1304</f>
        <v>0</v>
      </c>
      <c r="D1310" s="155">
        <f>TABLE!S1304</f>
        <v>0</v>
      </c>
      <c r="E1310" s="176" t="e">
        <f>INDEX(기업의이해[description],MATCH(B1310,기업의이해[name],0))</f>
        <v>#N/A</v>
      </c>
      <c r="F1310" s="179">
        <f>+TABLE!U1304</f>
        <v>0</v>
      </c>
      <c r="G1310" s="177" t="str">
        <f>TEXT(TABLE!R1304,"0000-00-00")</f>
        <v>0000-00-00</v>
      </c>
      <c r="H1310" s="59">
        <f>+TABLE!J1304</f>
        <v>0</v>
      </c>
      <c r="I1310" s="59">
        <f>+TABLE!K1304</f>
        <v>0</v>
      </c>
      <c r="J1310" s="59">
        <f>+TABLE!M1304</f>
        <v>0</v>
      </c>
      <c r="K1310" s="156">
        <f>+TABLE!P1304</f>
        <v>0</v>
      </c>
      <c r="L1310" s="156">
        <f>+TABLE!Q1304</f>
        <v>0</v>
      </c>
      <c r="M1310" s="138" t="str">
        <f>IFERROR(IF(MATCH($C1310,'1. 개요'!$C$68:$C$78,0)&gt;0,"O"),"X")</f>
        <v>X</v>
      </c>
      <c r="N1310" s="8" t="str">
        <f t="shared" si="186"/>
        <v>X</v>
      </c>
      <c r="O1310" s="2" t="str" cm="1">
        <f t="array" ref="O1310">IF($O$7="N/A",$N1310,INDEX($P1310:$S1310,$O$2))</f>
        <v>X</v>
      </c>
      <c r="P1310" s="38"/>
      <c r="Q1310" s="1" t="str">
        <f t="shared" si="187"/>
        <v>O</v>
      </c>
      <c r="R1310" s="38"/>
      <c r="S1310" s="38"/>
      <c r="T1310" s="8" t="str">
        <f t="shared" si="185"/>
        <v>O</v>
      </c>
      <c r="U1310" s="8" t="e">
        <f t="shared" si="188"/>
        <v>#VALUE!</v>
      </c>
      <c r="V1310" s="8" t="e">
        <f t="shared" si="189"/>
        <v>#VALUE!</v>
      </c>
      <c r="X1310" s="4" t="str">
        <f t="shared" si="191"/>
        <v/>
      </c>
      <c r="Y1310" s="4" t="str">
        <f t="shared" si="192"/>
        <v/>
      </c>
      <c r="Z1310" s="4" t="str">
        <f t="shared" si="192"/>
        <v/>
      </c>
      <c r="AA1310" s="4" t="str">
        <f t="shared" si="192"/>
        <v/>
      </c>
      <c r="AB1310" s="4" t="str">
        <f t="shared" si="192"/>
        <v/>
      </c>
      <c r="AC1310" s="4" t="str">
        <f t="shared" si="192"/>
        <v/>
      </c>
      <c r="AD1310" s="4" t="str">
        <f t="shared" si="192"/>
        <v/>
      </c>
      <c r="AE1310" s="4" t="str">
        <f t="shared" si="192"/>
        <v/>
      </c>
      <c r="AF1310" s="4" t="str">
        <f t="shared" si="192"/>
        <v/>
      </c>
      <c r="AG1310" s="4" t="str">
        <f t="shared" si="192"/>
        <v/>
      </c>
    </row>
    <row r="1311" spans="1:33">
      <c r="A1311" s="137">
        <f t="shared" si="190"/>
        <v>1304</v>
      </c>
      <c r="B1311" s="36">
        <f>TABLE!E1305</f>
        <v>0</v>
      </c>
      <c r="C1311" s="36">
        <f>TABLE!F1305</f>
        <v>0</v>
      </c>
      <c r="D1311" s="155">
        <f>TABLE!S1305</f>
        <v>0</v>
      </c>
      <c r="E1311" s="176" t="e">
        <f>INDEX(기업의이해[description],MATCH(B1311,기업의이해[name],0))</f>
        <v>#N/A</v>
      </c>
      <c r="F1311" s="179">
        <f>+TABLE!U1305</f>
        <v>0</v>
      </c>
      <c r="G1311" s="177" t="str">
        <f>TEXT(TABLE!R1305,"0000-00-00")</f>
        <v>0000-00-00</v>
      </c>
      <c r="H1311" s="59">
        <f>+TABLE!J1305</f>
        <v>0</v>
      </c>
      <c r="I1311" s="59">
        <f>+TABLE!K1305</f>
        <v>0</v>
      </c>
      <c r="J1311" s="59">
        <f>+TABLE!M1305</f>
        <v>0</v>
      </c>
      <c r="K1311" s="156">
        <f>+TABLE!P1305</f>
        <v>0</v>
      </c>
      <c r="L1311" s="156">
        <f>+TABLE!Q1305</f>
        <v>0</v>
      </c>
      <c r="M1311" s="138" t="str">
        <f>IFERROR(IF(MATCH($C1311,'1. 개요'!$C$68:$C$78,0)&gt;0,"O"),"X")</f>
        <v>X</v>
      </c>
      <c r="N1311" s="8" t="str">
        <f t="shared" si="186"/>
        <v>X</v>
      </c>
      <c r="O1311" s="2" t="str" cm="1">
        <f t="array" ref="O1311">IF($O$7="N/A",$N1311,INDEX($P1311:$S1311,$O$2))</f>
        <v>X</v>
      </c>
      <c r="P1311" s="38"/>
      <c r="Q1311" s="1" t="str">
        <f t="shared" si="187"/>
        <v>O</v>
      </c>
      <c r="R1311" s="38"/>
      <c r="S1311" s="38"/>
      <c r="T1311" s="8" t="str">
        <f t="shared" si="185"/>
        <v>O</v>
      </c>
      <c r="U1311" s="8" t="e">
        <f t="shared" si="188"/>
        <v>#VALUE!</v>
      </c>
      <c r="V1311" s="8" t="e">
        <f t="shared" si="189"/>
        <v>#VALUE!</v>
      </c>
      <c r="X1311" s="4" t="str">
        <f t="shared" si="191"/>
        <v/>
      </c>
      <c r="Y1311" s="4" t="str">
        <f t="shared" si="192"/>
        <v/>
      </c>
      <c r="Z1311" s="4" t="str">
        <f t="shared" si="192"/>
        <v/>
      </c>
      <c r="AA1311" s="4" t="str">
        <f t="shared" si="192"/>
        <v/>
      </c>
      <c r="AB1311" s="4" t="str">
        <f t="shared" si="192"/>
        <v/>
      </c>
      <c r="AC1311" s="4" t="str">
        <f t="shared" si="192"/>
        <v/>
      </c>
      <c r="AD1311" s="4" t="str">
        <f t="shared" si="192"/>
        <v/>
      </c>
      <c r="AE1311" s="4" t="str">
        <f t="shared" si="192"/>
        <v/>
      </c>
      <c r="AF1311" s="4" t="str">
        <f t="shared" si="192"/>
        <v/>
      </c>
      <c r="AG1311" s="4" t="str">
        <f t="shared" si="192"/>
        <v/>
      </c>
    </row>
    <row r="1312" spans="1:33">
      <c r="A1312" s="6">
        <f t="shared" si="190"/>
        <v>1305</v>
      </c>
      <c r="B1312" s="36">
        <f>TABLE!E1306</f>
        <v>0</v>
      </c>
      <c r="C1312" s="36">
        <f>TABLE!F1306</f>
        <v>0</v>
      </c>
      <c r="D1312" s="155">
        <f>TABLE!S1306</f>
        <v>0</v>
      </c>
      <c r="E1312" s="176" t="e">
        <f>INDEX(기업의이해[description],MATCH(B1312,기업의이해[name],0))</f>
        <v>#N/A</v>
      </c>
      <c r="F1312" s="179">
        <f>+TABLE!U1306</f>
        <v>0</v>
      </c>
      <c r="G1312" s="177" t="str">
        <f>TEXT(TABLE!R1306,"0000-00-00")</f>
        <v>0000-00-00</v>
      </c>
      <c r="H1312" s="59">
        <f>+TABLE!J1306</f>
        <v>0</v>
      </c>
      <c r="I1312" s="59">
        <f>+TABLE!K1306</f>
        <v>0</v>
      </c>
      <c r="J1312" s="59">
        <f>+TABLE!M1306</f>
        <v>0</v>
      </c>
      <c r="K1312" s="156">
        <f>+TABLE!P1306</f>
        <v>0</v>
      </c>
      <c r="L1312" s="156">
        <f>+TABLE!Q1306</f>
        <v>0</v>
      </c>
      <c r="M1312" s="138" t="str">
        <f>IFERROR(IF(MATCH($C1312,'1. 개요'!$C$68:$C$78,0)&gt;0,"O"),"X")</f>
        <v>X</v>
      </c>
      <c r="N1312" s="8" t="str">
        <f t="shared" si="186"/>
        <v>X</v>
      </c>
      <c r="O1312" s="2" t="str" cm="1">
        <f t="array" ref="O1312">IF($O$7="N/A",$N1312,INDEX($P1312:$S1312,$O$2))</f>
        <v>X</v>
      </c>
      <c r="P1312" s="38"/>
      <c r="Q1312" s="1" t="str">
        <f t="shared" si="187"/>
        <v>O</v>
      </c>
      <c r="R1312" s="38"/>
      <c r="S1312" s="38"/>
      <c r="T1312" s="8" t="str">
        <f t="shared" si="185"/>
        <v>O</v>
      </c>
      <c r="U1312" s="8" t="e">
        <f t="shared" si="188"/>
        <v>#VALUE!</v>
      </c>
      <c r="V1312" s="8" t="e">
        <f t="shared" si="189"/>
        <v>#VALUE!</v>
      </c>
      <c r="X1312" s="4" t="str">
        <f t="shared" si="191"/>
        <v/>
      </c>
      <c r="Y1312" s="4" t="str">
        <f t="shared" si="192"/>
        <v/>
      </c>
      <c r="Z1312" s="4" t="str">
        <f t="shared" si="192"/>
        <v/>
      </c>
      <c r="AA1312" s="4" t="str">
        <f t="shared" si="192"/>
        <v/>
      </c>
      <c r="AB1312" s="4" t="str">
        <f t="shared" si="192"/>
        <v/>
      </c>
      <c r="AC1312" s="4" t="str">
        <f t="shared" si="192"/>
        <v/>
      </c>
      <c r="AD1312" s="4" t="str">
        <f t="shared" si="192"/>
        <v/>
      </c>
      <c r="AE1312" s="4" t="str">
        <f t="shared" si="192"/>
        <v/>
      </c>
      <c r="AF1312" s="4" t="str">
        <f t="shared" si="192"/>
        <v/>
      </c>
      <c r="AG1312" s="4" t="str">
        <f t="shared" si="192"/>
        <v/>
      </c>
    </row>
    <row r="1313" spans="1:33">
      <c r="A1313" s="137">
        <f t="shared" si="190"/>
        <v>1306</v>
      </c>
      <c r="B1313" s="36">
        <f>TABLE!E1307</f>
        <v>0</v>
      </c>
      <c r="C1313" s="36">
        <f>TABLE!F1307</f>
        <v>0</v>
      </c>
      <c r="D1313" s="155">
        <f>TABLE!S1307</f>
        <v>0</v>
      </c>
      <c r="E1313" s="176" t="e">
        <f>INDEX(기업의이해[description],MATCH(B1313,기업의이해[name],0))</f>
        <v>#N/A</v>
      </c>
      <c r="F1313" s="179">
        <f>+TABLE!U1307</f>
        <v>0</v>
      </c>
      <c r="G1313" s="177" t="str">
        <f>TEXT(TABLE!R1307,"0000-00-00")</f>
        <v>0000-00-00</v>
      </c>
      <c r="H1313" s="59">
        <f>+TABLE!J1307</f>
        <v>0</v>
      </c>
      <c r="I1313" s="59">
        <f>+TABLE!K1307</f>
        <v>0</v>
      </c>
      <c r="J1313" s="59">
        <f>+TABLE!M1307</f>
        <v>0</v>
      </c>
      <c r="K1313" s="156">
        <f>+TABLE!P1307</f>
        <v>0</v>
      </c>
      <c r="L1313" s="156">
        <f>+TABLE!Q1307</f>
        <v>0</v>
      </c>
      <c r="M1313" s="138" t="str">
        <f>IFERROR(IF(MATCH($C1313,'1. 개요'!$C$68:$C$78,0)&gt;0,"O"),"X")</f>
        <v>X</v>
      </c>
      <c r="N1313" s="8" t="str">
        <f t="shared" si="186"/>
        <v>X</v>
      </c>
      <c r="O1313" s="2" t="str" cm="1">
        <f t="array" ref="O1313">IF($O$7="N/A",$N1313,INDEX($P1313:$S1313,$O$2))</f>
        <v>X</v>
      </c>
      <c r="P1313" s="38"/>
      <c r="Q1313" s="1" t="str">
        <f t="shared" si="187"/>
        <v>O</v>
      </c>
      <c r="R1313" s="38"/>
      <c r="S1313" s="38"/>
      <c r="T1313" s="8" t="str">
        <f t="shared" si="185"/>
        <v>O</v>
      </c>
      <c r="U1313" s="8" t="e">
        <f t="shared" si="188"/>
        <v>#VALUE!</v>
      </c>
      <c r="V1313" s="8" t="e">
        <f t="shared" si="189"/>
        <v>#VALUE!</v>
      </c>
      <c r="X1313" s="4" t="str">
        <f t="shared" si="191"/>
        <v/>
      </c>
      <c r="Y1313" s="4" t="str">
        <f t="shared" si="192"/>
        <v/>
      </c>
      <c r="Z1313" s="4" t="str">
        <f t="shared" si="192"/>
        <v/>
      </c>
      <c r="AA1313" s="4" t="str">
        <f t="shared" si="192"/>
        <v/>
      </c>
      <c r="AB1313" s="4" t="str">
        <f t="shared" si="192"/>
        <v/>
      </c>
      <c r="AC1313" s="4" t="str">
        <f t="shared" si="192"/>
        <v/>
      </c>
      <c r="AD1313" s="4" t="str">
        <f t="shared" si="192"/>
        <v/>
      </c>
      <c r="AE1313" s="4" t="str">
        <f t="shared" si="192"/>
        <v/>
      </c>
      <c r="AF1313" s="4" t="str">
        <f t="shared" si="192"/>
        <v/>
      </c>
      <c r="AG1313" s="4" t="str">
        <f t="shared" si="192"/>
        <v/>
      </c>
    </row>
    <row r="1314" spans="1:33">
      <c r="A1314" s="6">
        <f t="shared" si="190"/>
        <v>1307</v>
      </c>
      <c r="B1314" s="36">
        <f>TABLE!E1308</f>
        <v>0</v>
      </c>
      <c r="C1314" s="36">
        <f>TABLE!F1308</f>
        <v>0</v>
      </c>
      <c r="D1314" s="155">
        <f>TABLE!S1308</f>
        <v>0</v>
      </c>
      <c r="E1314" s="176" t="e">
        <f>INDEX(기업의이해[description],MATCH(B1314,기업의이해[name],0))</f>
        <v>#N/A</v>
      </c>
      <c r="F1314" s="179">
        <f>+TABLE!U1308</f>
        <v>0</v>
      </c>
      <c r="G1314" s="177" t="str">
        <f>TEXT(TABLE!R1308,"0000-00-00")</f>
        <v>0000-00-00</v>
      </c>
      <c r="H1314" s="59">
        <f>+TABLE!J1308</f>
        <v>0</v>
      </c>
      <c r="I1314" s="59">
        <f>+TABLE!K1308</f>
        <v>0</v>
      </c>
      <c r="J1314" s="59">
        <f>+TABLE!M1308</f>
        <v>0</v>
      </c>
      <c r="K1314" s="156">
        <f>+TABLE!P1308</f>
        <v>0</v>
      </c>
      <c r="L1314" s="156">
        <f>+TABLE!Q1308</f>
        <v>0</v>
      </c>
      <c r="M1314" s="138" t="str">
        <f>IFERROR(IF(MATCH($C1314,'1. 개요'!$C$68:$C$78,0)&gt;0,"O"),"X")</f>
        <v>X</v>
      </c>
      <c r="N1314" s="8" t="str">
        <f t="shared" si="186"/>
        <v>X</v>
      </c>
      <c r="O1314" s="2" t="str" cm="1">
        <f t="array" ref="O1314">IF($O$7="N/A",$N1314,INDEX($P1314:$S1314,$O$2))</f>
        <v>X</v>
      </c>
      <c r="P1314" s="38"/>
      <c r="Q1314" s="1" t="str">
        <f t="shared" si="187"/>
        <v>O</v>
      </c>
      <c r="R1314" s="38"/>
      <c r="S1314" s="38"/>
      <c r="T1314" s="8" t="str">
        <f t="shared" si="185"/>
        <v>O</v>
      </c>
      <c r="U1314" s="8" t="e">
        <f t="shared" si="188"/>
        <v>#VALUE!</v>
      </c>
      <c r="V1314" s="8" t="e">
        <f t="shared" si="189"/>
        <v>#VALUE!</v>
      </c>
      <c r="X1314" s="4" t="str">
        <f t="shared" si="191"/>
        <v/>
      </c>
      <c r="Y1314" s="4" t="str">
        <f t="shared" si="192"/>
        <v/>
      </c>
      <c r="Z1314" s="4" t="str">
        <f t="shared" si="192"/>
        <v/>
      </c>
      <c r="AA1314" s="4" t="str">
        <f t="shared" si="192"/>
        <v/>
      </c>
      <c r="AB1314" s="4" t="str">
        <f t="shared" si="192"/>
        <v/>
      </c>
      <c r="AC1314" s="4" t="str">
        <f t="shared" si="192"/>
        <v/>
      </c>
      <c r="AD1314" s="4" t="str">
        <f t="shared" si="192"/>
        <v/>
      </c>
      <c r="AE1314" s="4" t="str">
        <f t="shared" si="192"/>
        <v/>
      </c>
      <c r="AF1314" s="4" t="str">
        <f t="shared" si="192"/>
        <v/>
      </c>
      <c r="AG1314" s="4" t="str">
        <f t="shared" si="192"/>
        <v/>
      </c>
    </row>
    <row r="1315" spans="1:33">
      <c r="A1315" s="137">
        <f t="shared" si="190"/>
        <v>1308</v>
      </c>
      <c r="B1315" s="36">
        <f>TABLE!E1309</f>
        <v>0</v>
      </c>
      <c r="C1315" s="36">
        <f>TABLE!F1309</f>
        <v>0</v>
      </c>
      <c r="D1315" s="155">
        <f>TABLE!S1309</f>
        <v>0</v>
      </c>
      <c r="E1315" s="176" t="e">
        <f>INDEX(기업의이해[description],MATCH(B1315,기업의이해[name],0))</f>
        <v>#N/A</v>
      </c>
      <c r="F1315" s="179">
        <f>+TABLE!U1309</f>
        <v>0</v>
      </c>
      <c r="G1315" s="177" t="str">
        <f>TEXT(TABLE!R1309,"0000-00-00")</f>
        <v>0000-00-00</v>
      </c>
      <c r="H1315" s="59">
        <f>+TABLE!J1309</f>
        <v>0</v>
      </c>
      <c r="I1315" s="59">
        <f>+TABLE!K1309</f>
        <v>0</v>
      </c>
      <c r="J1315" s="59">
        <f>+TABLE!M1309</f>
        <v>0</v>
      </c>
      <c r="K1315" s="156">
        <f>+TABLE!P1309</f>
        <v>0</v>
      </c>
      <c r="L1315" s="156">
        <f>+TABLE!Q1309</f>
        <v>0</v>
      </c>
      <c r="M1315" s="138" t="str">
        <f>IFERROR(IF(MATCH($C1315,'1. 개요'!$C$68:$C$78,0)&gt;0,"O"),"X")</f>
        <v>X</v>
      </c>
      <c r="N1315" s="8" t="str">
        <f t="shared" si="186"/>
        <v>X</v>
      </c>
      <c r="O1315" s="2" t="str" cm="1">
        <f t="array" ref="O1315">IF($O$7="N/A",$N1315,INDEX($P1315:$S1315,$O$2))</f>
        <v>X</v>
      </c>
      <c r="P1315" s="38"/>
      <c r="Q1315" s="1" t="str">
        <f t="shared" si="187"/>
        <v>O</v>
      </c>
      <c r="R1315" s="38"/>
      <c r="S1315" s="38"/>
      <c r="T1315" s="8" t="str">
        <f t="shared" si="185"/>
        <v>O</v>
      </c>
      <c r="U1315" s="8" t="e">
        <f t="shared" si="188"/>
        <v>#VALUE!</v>
      </c>
      <c r="V1315" s="8" t="e">
        <f t="shared" si="189"/>
        <v>#VALUE!</v>
      </c>
      <c r="X1315" s="4" t="str">
        <f t="shared" si="191"/>
        <v/>
      </c>
      <c r="Y1315" s="4" t="str">
        <f t="shared" si="192"/>
        <v/>
      </c>
      <c r="Z1315" s="4" t="str">
        <f t="shared" si="192"/>
        <v/>
      </c>
      <c r="AA1315" s="4" t="str">
        <f t="shared" si="192"/>
        <v/>
      </c>
      <c r="AB1315" s="4" t="str">
        <f t="shared" si="192"/>
        <v/>
      </c>
      <c r="AC1315" s="4" t="str">
        <f t="shared" si="192"/>
        <v/>
      </c>
      <c r="AD1315" s="4" t="str">
        <f t="shared" si="192"/>
        <v/>
      </c>
      <c r="AE1315" s="4" t="str">
        <f t="shared" si="192"/>
        <v/>
      </c>
      <c r="AF1315" s="4" t="str">
        <f t="shared" si="192"/>
        <v/>
      </c>
      <c r="AG1315" s="4" t="str">
        <f t="shared" si="192"/>
        <v/>
      </c>
    </row>
    <row r="1316" spans="1:33">
      <c r="A1316" s="6">
        <f t="shared" si="190"/>
        <v>1309</v>
      </c>
      <c r="B1316" s="36">
        <f>TABLE!E1310</f>
        <v>0</v>
      </c>
      <c r="C1316" s="36">
        <f>TABLE!F1310</f>
        <v>0</v>
      </c>
      <c r="D1316" s="155">
        <f>TABLE!S1310</f>
        <v>0</v>
      </c>
      <c r="E1316" s="176" t="e">
        <f>INDEX(기업의이해[description],MATCH(B1316,기업의이해[name],0))</f>
        <v>#N/A</v>
      </c>
      <c r="F1316" s="179">
        <f>+TABLE!U1310</f>
        <v>0</v>
      </c>
      <c r="G1316" s="177" t="str">
        <f>TEXT(TABLE!R1310,"0000-00-00")</f>
        <v>0000-00-00</v>
      </c>
      <c r="H1316" s="59">
        <f>+TABLE!J1310</f>
        <v>0</v>
      </c>
      <c r="I1316" s="59">
        <f>+TABLE!K1310</f>
        <v>0</v>
      </c>
      <c r="J1316" s="59">
        <f>+TABLE!M1310</f>
        <v>0</v>
      </c>
      <c r="K1316" s="156">
        <f>+TABLE!P1310</f>
        <v>0</v>
      </c>
      <c r="L1316" s="156">
        <f>+TABLE!Q1310</f>
        <v>0</v>
      </c>
      <c r="M1316" s="138" t="str">
        <f>IFERROR(IF(MATCH($C1316,'1. 개요'!$C$68:$C$78,0)&gt;0,"O"),"X")</f>
        <v>X</v>
      </c>
      <c r="N1316" s="8" t="str">
        <f t="shared" si="186"/>
        <v>X</v>
      </c>
      <c r="O1316" s="2" t="str" cm="1">
        <f t="array" ref="O1316">IF($O$7="N/A",$N1316,INDEX($P1316:$S1316,$O$2))</f>
        <v>X</v>
      </c>
      <c r="P1316" s="38"/>
      <c r="Q1316" s="1" t="str">
        <f t="shared" si="187"/>
        <v>O</v>
      </c>
      <c r="R1316" s="38"/>
      <c r="S1316" s="38"/>
      <c r="T1316" s="8" t="str">
        <f t="shared" si="185"/>
        <v>O</v>
      </c>
      <c r="U1316" s="8" t="e">
        <f t="shared" si="188"/>
        <v>#VALUE!</v>
      </c>
      <c r="V1316" s="8" t="e">
        <f t="shared" si="189"/>
        <v>#VALUE!</v>
      </c>
      <c r="X1316" s="4" t="str">
        <f t="shared" si="191"/>
        <v/>
      </c>
      <c r="Y1316" s="4" t="str">
        <f t="shared" si="192"/>
        <v/>
      </c>
      <c r="Z1316" s="4" t="str">
        <f t="shared" si="192"/>
        <v/>
      </c>
      <c r="AA1316" s="4" t="str">
        <f t="shared" si="192"/>
        <v/>
      </c>
      <c r="AB1316" s="4" t="str">
        <f t="shared" si="192"/>
        <v/>
      </c>
      <c r="AC1316" s="4" t="str">
        <f t="shared" si="192"/>
        <v/>
      </c>
      <c r="AD1316" s="4" t="str">
        <f t="shared" si="192"/>
        <v/>
      </c>
      <c r="AE1316" s="4" t="str">
        <f t="shared" si="192"/>
        <v/>
      </c>
      <c r="AF1316" s="4" t="str">
        <f t="shared" si="192"/>
        <v/>
      </c>
      <c r="AG1316" s="4" t="str">
        <f t="shared" si="192"/>
        <v/>
      </c>
    </row>
    <row r="1317" spans="1:33">
      <c r="A1317" s="6">
        <f t="shared" si="190"/>
        <v>1310</v>
      </c>
      <c r="B1317" s="36">
        <f>TABLE!E1311</f>
        <v>0</v>
      </c>
      <c r="C1317" s="36">
        <f>TABLE!F1311</f>
        <v>0</v>
      </c>
      <c r="D1317" s="155">
        <f>TABLE!S1311</f>
        <v>0</v>
      </c>
      <c r="E1317" s="176" t="e">
        <f>INDEX(기업의이해[description],MATCH(B1317,기업의이해[name],0))</f>
        <v>#N/A</v>
      </c>
      <c r="F1317" s="179">
        <f>+TABLE!U1311</f>
        <v>0</v>
      </c>
      <c r="G1317" s="177" t="str">
        <f>TEXT(TABLE!R1311,"0000-00-00")</f>
        <v>0000-00-00</v>
      </c>
      <c r="H1317" s="59">
        <f>+TABLE!J1311</f>
        <v>0</v>
      </c>
      <c r="I1317" s="59">
        <f>+TABLE!K1311</f>
        <v>0</v>
      </c>
      <c r="J1317" s="59">
        <f>+TABLE!M1311</f>
        <v>0</v>
      </c>
      <c r="K1317" s="156">
        <f>+TABLE!P1311</f>
        <v>0</v>
      </c>
      <c r="L1317" s="156">
        <f>+TABLE!Q1311</f>
        <v>0</v>
      </c>
      <c r="M1317" s="138" t="str">
        <f>IFERROR(IF(MATCH($C1317,'1. 개요'!$C$68:$C$78,0)&gt;0,"O"),"X")</f>
        <v>X</v>
      </c>
      <c r="N1317" s="8" t="str">
        <f t="shared" si="186"/>
        <v>X</v>
      </c>
      <c r="O1317" s="2" t="str" cm="1">
        <f t="array" ref="O1317">IF($O$7="N/A",$N1317,INDEX($P1317:$S1317,$O$2))</f>
        <v>X</v>
      </c>
      <c r="P1317" s="38"/>
      <c r="Q1317" s="1" t="str">
        <f t="shared" si="187"/>
        <v>O</v>
      </c>
      <c r="R1317" s="38"/>
      <c r="S1317" s="38"/>
      <c r="T1317" s="8" t="str">
        <f t="shared" si="185"/>
        <v>O</v>
      </c>
      <c r="U1317" s="8" t="e">
        <f t="shared" si="188"/>
        <v>#VALUE!</v>
      </c>
      <c r="V1317" s="8" t="e">
        <f t="shared" si="189"/>
        <v>#VALUE!</v>
      </c>
      <c r="X1317" s="4" t="str">
        <f t="shared" si="191"/>
        <v/>
      </c>
      <c r="Y1317" s="4" t="str">
        <f t="shared" si="192"/>
        <v/>
      </c>
      <c r="Z1317" s="4" t="str">
        <f t="shared" si="192"/>
        <v/>
      </c>
      <c r="AA1317" s="4" t="str">
        <f t="shared" si="192"/>
        <v/>
      </c>
      <c r="AB1317" s="4" t="str">
        <f t="shared" si="192"/>
        <v/>
      </c>
      <c r="AC1317" s="4" t="str">
        <f t="shared" si="192"/>
        <v/>
      </c>
      <c r="AD1317" s="4" t="str">
        <f t="shared" si="192"/>
        <v/>
      </c>
      <c r="AE1317" s="4" t="str">
        <f t="shared" si="192"/>
        <v/>
      </c>
      <c r="AF1317" s="4" t="str">
        <f t="shared" si="192"/>
        <v/>
      </c>
      <c r="AG1317" s="4" t="str">
        <f t="shared" si="192"/>
        <v/>
      </c>
    </row>
    <row r="1318" spans="1:33">
      <c r="A1318" s="6">
        <f t="shared" si="190"/>
        <v>1311</v>
      </c>
      <c r="B1318" s="36">
        <f>TABLE!E1312</f>
        <v>0</v>
      </c>
      <c r="C1318" s="36">
        <f>TABLE!F1312</f>
        <v>0</v>
      </c>
      <c r="D1318" s="155">
        <f>TABLE!S1312</f>
        <v>0</v>
      </c>
      <c r="E1318" s="176" t="e">
        <f>INDEX(기업의이해[description],MATCH(B1318,기업의이해[name],0))</f>
        <v>#N/A</v>
      </c>
      <c r="F1318" s="179">
        <f>+TABLE!U1312</f>
        <v>0</v>
      </c>
      <c r="G1318" s="177" t="str">
        <f>TEXT(TABLE!R1312,"0000-00-00")</f>
        <v>0000-00-00</v>
      </c>
      <c r="H1318" s="59">
        <f>+TABLE!J1312</f>
        <v>0</v>
      </c>
      <c r="I1318" s="59">
        <f>+TABLE!K1312</f>
        <v>0</v>
      </c>
      <c r="J1318" s="59">
        <f>+TABLE!M1312</f>
        <v>0</v>
      </c>
      <c r="K1318" s="156">
        <f>+TABLE!P1312</f>
        <v>0</v>
      </c>
      <c r="L1318" s="156">
        <f>+TABLE!Q1312</f>
        <v>0</v>
      </c>
      <c r="M1318" s="138" t="str">
        <f>IFERROR(IF(MATCH($C1318,'1. 개요'!$C$68:$C$78,0)&gt;0,"O"),"X")</f>
        <v>X</v>
      </c>
      <c r="N1318" s="8" t="str">
        <f t="shared" si="186"/>
        <v>X</v>
      </c>
      <c r="O1318" s="2" t="str" cm="1">
        <f t="array" ref="O1318">IF($O$7="N/A",$N1318,INDEX($P1318:$S1318,$O$2))</f>
        <v>X</v>
      </c>
      <c r="P1318" s="38"/>
      <c r="Q1318" s="1" t="str">
        <f t="shared" si="187"/>
        <v>O</v>
      </c>
      <c r="R1318" s="38"/>
      <c r="S1318" s="38"/>
      <c r="T1318" s="8" t="str">
        <f t="shared" si="185"/>
        <v>O</v>
      </c>
      <c r="U1318" s="8" t="e">
        <f t="shared" si="188"/>
        <v>#VALUE!</v>
      </c>
      <c r="V1318" s="8" t="e">
        <f t="shared" si="189"/>
        <v>#VALUE!</v>
      </c>
      <c r="X1318" s="4" t="str">
        <f t="shared" si="191"/>
        <v/>
      </c>
      <c r="Y1318" s="4" t="str">
        <f t="shared" si="192"/>
        <v/>
      </c>
      <c r="Z1318" s="4" t="str">
        <f t="shared" si="192"/>
        <v/>
      </c>
      <c r="AA1318" s="4" t="str">
        <f t="shared" si="192"/>
        <v/>
      </c>
      <c r="AB1318" s="4" t="str">
        <f t="shared" si="192"/>
        <v/>
      </c>
      <c r="AC1318" s="4" t="str">
        <f t="shared" si="192"/>
        <v/>
      </c>
      <c r="AD1318" s="4" t="str">
        <f t="shared" si="192"/>
        <v/>
      </c>
      <c r="AE1318" s="4" t="str">
        <f t="shared" si="192"/>
        <v/>
      </c>
      <c r="AF1318" s="4" t="str">
        <f t="shared" si="192"/>
        <v/>
      </c>
      <c r="AG1318" s="4" t="str">
        <f t="shared" si="192"/>
        <v/>
      </c>
    </row>
    <row r="1319" spans="1:33">
      <c r="A1319" s="6">
        <f t="shared" si="190"/>
        <v>1312</v>
      </c>
      <c r="B1319" s="36">
        <f>TABLE!E1313</f>
        <v>0</v>
      </c>
      <c r="C1319" s="36">
        <f>TABLE!F1313</f>
        <v>0</v>
      </c>
      <c r="D1319" s="155">
        <f>TABLE!S1313</f>
        <v>0</v>
      </c>
      <c r="E1319" s="176" t="e">
        <f>INDEX(기업의이해[description],MATCH(B1319,기업의이해[name],0))</f>
        <v>#N/A</v>
      </c>
      <c r="F1319" s="179">
        <f>+TABLE!U1313</f>
        <v>0</v>
      </c>
      <c r="G1319" s="177" t="str">
        <f>TEXT(TABLE!R1313,"0000-00-00")</f>
        <v>0000-00-00</v>
      </c>
      <c r="H1319" s="59">
        <f>+TABLE!J1313</f>
        <v>0</v>
      </c>
      <c r="I1319" s="59">
        <f>+TABLE!K1313</f>
        <v>0</v>
      </c>
      <c r="J1319" s="59">
        <f>+TABLE!M1313</f>
        <v>0</v>
      </c>
      <c r="K1319" s="156">
        <f>+TABLE!P1313</f>
        <v>0</v>
      </c>
      <c r="L1319" s="156">
        <f>+TABLE!Q1313</f>
        <v>0</v>
      </c>
      <c r="M1319" s="138" t="str">
        <f>IFERROR(IF(MATCH($C1319,'1. 개요'!$C$68:$C$78,0)&gt;0,"O"),"X")</f>
        <v>X</v>
      </c>
      <c r="N1319" s="8" t="str">
        <f t="shared" si="186"/>
        <v>X</v>
      </c>
      <c r="O1319" s="2" t="str" cm="1">
        <f t="array" ref="O1319">IF($O$7="N/A",$N1319,INDEX($P1319:$S1319,$O$2))</f>
        <v>X</v>
      </c>
      <c r="P1319" s="38"/>
      <c r="Q1319" s="1" t="str">
        <f t="shared" si="187"/>
        <v>O</v>
      </c>
      <c r="R1319" s="38"/>
      <c r="S1319" s="38"/>
      <c r="T1319" s="8" t="str">
        <f t="shared" si="185"/>
        <v>O</v>
      </c>
      <c r="U1319" s="8" t="e">
        <f t="shared" si="188"/>
        <v>#VALUE!</v>
      </c>
      <c r="V1319" s="8" t="e">
        <f t="shared" si="189"/>
        <v>#VALUE!</v>
      </c>
      <c r="X1319" s="4" t="str">
        <f t="shared" si="191"/>
        <v/>
      </c>
      <c r="Y1319" s="4" t="str">
        <f t="shared" si="192"/>
        <v/>
      </c>
      <c r="Z1319" s="4" t="str">
        <f t="shared" si="192"/>
        <v/>
      </c>
      <c r="AA1319" s="4" t="str">
        <f t="shared" si="192"/>
        <v/>
      </c>
      <c r="AB1319" s="4" t="str">
        <f t="shared" si="192"/>
        <v/>
      </c>
      <c r="AC1319" s="4" t="str">
        <f t="shared" si="192"/>
        <v/>
      </c>
      <c r="AD1319" s="4" t="str">
        <f t="shared" si="192"/>
        <v/>
      </c>
      <c r="AE1319" s="4" t="str">
        <f t="shared" si="192"/>
        <v/>
      </c>
      <c r="AF1319" s="4" t="str">
        <f t="shared" si="192"/>
        <v/>
      </c>
      <c r="AG1319" s="4" t="str">
        <f t="shared" si="192"/>
        <v/>
      </c>
    </row>
    <row r="1320" spans="1:33">
      <c r="A1320" s="6">
        <f t="shared" si="190"/>
        <v>1313</v>
      </c>
      <c r="B1320" s="36">
        <f>TABLE!E1314</f>
        <v>0</v>
      </c>
      <c r="C1320" s="36">
        <f>TABLE!F1314</f>
        <v>0</v>
      </c>
      <c r="D1320" s="155">
        <f>TABLE!S1314</f>
        <v>0</v>
      </c>
      <c r="E1320" s="176" t="e">
        <f>INDEX(기업의이해[description],MATCH(B1320,기업의이해[name],0))</f>
        <v>#N/A</v>
      </c>
      <c r="F1320" s="179">
        <f>+TABLE!U1314</f>
        <v>0</v>
      </c>
      <c r="G1320" s="177" t="str">
        <f>TEXT(TABLE!R1314,"0000-00-00")</f>
        <v>0000-00-00</v>
      </c>
      <c r="H1320" s="59">
        <f>+TABLE!J1314</f>
        <v>0</v>
      </c>
      <c r="I1320" s="59">
        <f>+TABLE!K1314</f>
        <v>0</v>
      </c>
      <c r="J1320" s="59">
        <f>+TABLE!M1314</f>
        <v>0</v>
      </c>
      <c r="K1320" s="156">
        <f>+TABLE!P1314</f>
        <v>0</v>
      </c>
      <c r="L1320" s="156">
        <f>+TABLE!Q1314</f>
        <v>0</v>
      </c>
      <c r="M1320" s="138" t="str">
        <f>IFERROR(IF(MATCH($C1320,'1. 개요'!$C$68:$C$78,0)&gt;0,"O"),"X")</f>
        <v>X</v>
      </c>
      <c r="N1320" s="8" t="str">
        <f t="shared" si="186"/>
        <v>X</v>
      </c>
      <c r="O1320" s="2" t="str" cm="1">
        <f t="array" ref="O1320">IF($O$7="N/A",$N1320,INDEX($P1320:$S1320,$O$2))</f>
        <v>X</v>
      </c>
      <c r="P1320" s="38"/>
      <c r="Q1320" s="1" t="str">
        <f t="shared" si="187"/>
        <v>O</v>
      </c>
      <c r="R1320" s="38"/>
      <c r="S1320" s="38"/>
      <c r="T1320" s="8" t="str">
        <f t="shared" si="185"/>
        <v>O</v>
      </c>
      <c r="U1320" s="8" t="e">
        <f t="shared" si="188"/>
        <v>#VALUE!</v>
      </c>
      <c r="V1320" s="8" t="e">
        <f t="shared" si="189"/>
        <v>#VALUE!</v>
      </c>
      <c r="X1320" s="4" t="str">
        <f t="shared" si="191"/>
        <v/>
      </c>
      <c r="Y1320" s="4" t="str">
        <f t="shared" si="192"/>
        <v/>
      </c>
      <c r="Z1320" s="4" t="str">
        <f t="shared" ref="Y1320:AG1348" si="193">IF(Z$7="N/A", "", COUNTIF($D1320:$E1320, "*" &amp; Z$7 &amp; "*"))</f>
        <v/>
      </c>
      <c r="AA1320" s="4" t="str">
        <f t="shared" si="193"/>
        <v/>
      </c>
      <c r="AB1320" s="4" t="str">
        <f t="shared" si="193"/>
        <v/>
      </c>
      <c r="AC1320" s="4" t="str">
        <f t="shared" si="193"/>
        <v/>
      </c>
      <c r="AD1320" s="4" t="str">
        <f t="shared" si="193"/>
        <v/>
      </c>
      <c r="AE1320" s="4" t="str">
        <f t="shared" si="193"/>
        <v/>
      </c>
      <c r="AF1320" s="4" t="str">
        <f t="shared" si="193"/>
        <v/>
      </c>
      <c r="AG1320" s="4" t="str">
        <f t="shared" si="193"/>
        <v/>
      </c>
    </row>
    <row r="1321" spans="1:33">
      <c r="A1321" s="6">
        <f t="shared" si="190"/>
        <v>1314</v>
      </c>
      <c r="B1321" s="36">
        <f>TABLE!E1315</f>
        <v>0</v>
      </c>
      <c r="C1321" s="36">
        <f>TABLE!F1315</f>
        <v>0</v>
      </c>
      <c r="D1321" s="155">
        <f>TABLE!S1315</f>
        <v>0</v>
      </c>
      <c r="E1321" s="176" t="e">
        <f>INDEX(기업의이해[description],MATCH(B1321,기업의이해[name],0))</f>
        <v>#N/A</v>
      </c>
      <c r="F1321" s="179">
        <f>+TABLE!U1315</f>
        <v>0</v>
      </c>
      <c r="G1321" s="177" t="str">
        <f>TEXT(TABLE!R1315,"0000-00-00")</f>
        <v>0000-00-00</v>
      </c>
      <c r="H1321" s="59">
        <f>+TABLE!J1315</f>
        <v>0</v>
      </c>
      <c r="I1321" s="59">
        <f>+TABLE!K1315</f>
        <v>0</v>
      </c>
      <c r="J1321" s="59">
        <f>+TABLE!M1315</f>
        <v>0</v>
      </c>
      <c r="K1321" s="156">
        <f>+TABLE!P1315</f>
        <v>0</v>
      </c>
      <c r="L1321" s="156">
        <f>+TABLE!Q1315</f>
        <v>0</v>
      </c>
      <c r="M1321" s="138" t="str">
        <f>IFERROR(IF(MATCH($C1321,'1. 개요'!$C$68:$C$78,0)&gt;0,"O"),"X")</f>
        <v>X</v>
      </c>
      <c r="N1321" s="8" t="str">
        <f t="shared" si="186"/>
        <v>X</v>
      </c>
      <c r="O1321" s="2" t="str" cm="1">
        <f t="array" ref="O1321">IF($O$7="N/A",$N1321,INDEX($P1321:$S1321,$O$2))</f>
        <v>X</v>
      </c>
      <c r="P1321" s="38"/>
      <c r="Q1321" s="1" t="str">
        <f t="shared" si="187"/>
        <v>O</v>
      </c>
      <c r="R1321" s="38"/>
      <c r="S1321" s="38"/>
      <c r="T1321" s="8" t="str">
        <f t="shared" si="185"/>
        <v>O</v>
      </c>
      <c r="U1321" s="8" t="e">
        <f t="shared" si="188"/>
        <v>#VALUE!</v>
      </c>
      <c r="V1321" s="8" t="e">
        <f t="shared" si="189"/>
        <v>#VALUE!</v>
      </c>
      <c r="X1321" s="4" t="str">
        <f t="shared" si="191"/>
        <v/>
      </c>
      <c r="Y1321" s="4" t="str">
        <f t="shared" si="193"/>
        <v/>
      </c>
      <c r="Z1321" s="4" t="str">
        <f t="shared" si="193"/>
        <v/>
      </c>
      <c r="AA1321" s="4" t="str">
        <f t="shared" si="193"/>
        <v/>
      </c>
      <c r="AB1321" s="4" t="str">
        <f t="shared" si="193"/>
        <v/>
      </c>
      <c r="AC1321" s="4" t="str">
        <f t="shared" si="193"/>
        <v/>
      </c>
      <c r="AD1321" s="4" t="str">
        <f t="shared" si="193"/>
        <v/>
      </c>
      <c r="AE1321" s="4" t="str">
        <f t="shared" si="193"/>
        <v/>
      </c>
      <c r="AF1321" s="4" t="str">
        <f t="shared" si="193"/>
        <v/>
      </c>
      <c r="AG1321" s="4" t="str">
        <f t="shared" si="193"/>
        <v/>
      </c>
    </row>
    <row r="1322" spans="1:33">
      <c r="A1322" s="6">
        <f t="shared" si="190"/>
        <v>1315</v>
      </c>
      <c r="B1322" s="36">
        <f>TABLE!E1316</f>
        <v>0</v>
      </c>
      <c r="C1322" s="36">
        <f>TABLE!F1316</f>
        <v>0</v>
      </c>
      <c r="D1322" s="155">
        <f>TABLE!S1316</f>
        <v>0</v>
      </c>
      <c r="E1322" s="176" t="e">
        <f>INDEX(기업의이해[description],MATCH(B1322,기업의이해[name],0))</f>
        <v>#N/A</v>
      </c>
      <c r="F1322" s="179">
        <f>+TABLE!U1316</f>
        <v>0</v>
      </c>
      <c r="G1322" s="177" t="str">
        <f>TEXT(TABLE!R1316,"0000-00-00")</f>
        <v>0000-00-00</v>
      </c>
      <c r="H1322" s="59">
        <f>+TABLE!J1316</f>
        <v>0</v>
      </c>
      <c r="I1322" s="59">
        <f>+TABLE!K1316</f>
        <v>0</v>
      </c>
      <c r="J1322" s="59">
        <f>+TABLE!M1316</f>
        <v>0</v>
      </c>
      <c r="K1322" s="156">
        <f>+TABLE!P1316</f>
        <v>0</v>
      </c>
      <c r="L1322" s="156">
        <f>+TABLE!Q1316</f>
        <v>0</v>
      </c>
      <c r="M1322" s="138" t="str">
        <f>IFERROR(IF(MATCH($C1322,'1. 개요'!$C$68:$C$78,0)&gt;0,"O"),"X")</f>
        <v>X</v>
      </c>
      <c r="N1322" s="8" t="str">
        <f t="shared" si="186"/>
        <v>X</v>
      </c>
      <c r="O1322" s="2" t="str" cm="1">
        <f t="array" ref="O1322">IF($O$7="N/A",$N1322,INDEX($P1322:$S1322,$O$2))</f>
        <v>X</v>
      </c>
      <c r="P1322" s="38"/>
      <c r="Q1322" s="1" t="str">
        <f t="shared" si="187"/>
        <v>O</v>
      </c>
      <c r="R1322" s="38"/>
      <c r="S1322" s="38"/>
      <c r="T1322" s="8" t="str">
        <f t="shared" si="185"/>
        <v>O</v>
      </c>
      <c r="U1322" s="8" t="e">
        <f t="shared" si="188"/>
        <v>#VALUE!</v>
      </c>
      <c r="V1322" s="8" t="e">
        <f t="shared" si="189"/>
        <v>#VALUE!</v>
      </c>
      <c r="X1322" s="4" t="str">
        <f t="shared" si="191"/>
        <v/>
      </c>
      <c r="Y1322" s="4" t="str">
        <f t="shared" si="193"/>
        <v/>
      </c>
      <c r="Z1322" s="4" t="str">
        <f t="shared" si="193"/>
        <v/>
      </c>
      <c r="AA1322" s="4" t="str">
        <f t="shared" si="193"/>
        <v/>
      </c>
      <c r="AB1322" s="4" t="str">
        <f t="shared" si="193"/>
        <v/>
      </c>
      <c r="AC1322" s="4" t="str">
        <f t="shared" si="193"/>
        <v/>
      </c>
      <c r="AD1322" s="4" t="str">
        <f t="shared" si="193"/>
        <v/>
      </c>
      <c r="AE1322" s="4" t="str">
        <f t="shared" si="193"/>
        <v/>
      </c>
      <c r="AF1322" s="4" t="str">
        <f t="shared" si="193"/>
        <v/>
      </c>
      <c r="AG1322" s="4" t="str">
        <f t="shared" si="193"/>
        <v/>
      </c>
    </row>
    <row r="1323" spans="1:33">
      <c r="A1323" s="6">
        <f t="shared" si="190"/>
        <v>1316</v>
      </c>
      <c r="B1323" s="36">
        <f>TABLE!E1317</f>
        <v>0</v>
      </c>
      <c r="C1323" s="36">
        <f>TABLE!F1317</f>
        <v>0</v>
      </c>
      <c r="D1323" s="155">
        <f>TABLE!S1317</f>
        <v>0</v>
      </c>
      <c r="E1323" s="176" t="e">
        <f>INDEX(기업의이해[description],MATCH(B1323,기업의이해[name],0))</f>
        <v>#N/A</v>
      </c>
      <c r="F1323" s="179">
        <f>+TABLE!U1317</f>
        <v>0</v>
      </c>
      <c r="G1323" s="177" t="str">
        <f>TEXT(TABLE!R1317,"0000-00-00")</f>
        <v>0000-00-00</v>
      </c>
      <c r="H1323" s="59">
        <f>+TABLE!J1317</f>
        <v>0</v>
      </c>
      <c r="I1323" s="59">
        <f>+TABLE!K1317</f>
        <v>0</v>
      </c>
      <c r="J1323" s="59">
        <f>+TABLE!M1317</f>
        <v>0</v>
      </c>
      <c r="K1323" s="156">
        <f>+TABLE!P1317</f>
        <v>0</v>
      </c>
      <c r="L1323" s="156">
        <f>+TABLE!Q1317</f>
        <v>0</v>
      </c>
      <c r="M1323" s="138" t="str">
        <f>IFERROR(IF(MATCH($C1323,'1. 개요'!$C$68:$C$78,0)&gt;0,"O"),"X")</f>
        <v>X</v>
      </c>
      <c r="N1323" s="8" t="str">
        <f t="shared" si="186"/>
        <v>X</v>
      </c>
      <c r="O1323" s="2" t="str" cm="1">
        <f t="array" ref="O1323">IF($O$7="N/A",$N1323,INDEX($P1323:$S1323,$O$2))</f>
        <v>X</v>
      </c>
      <c r="P1323" s="38"/>
      <c r="Q1323" s="1" t="str">
        <f t="shared" si="187"/>
        <v>O</v>
      </c>
      <c r="R1323" s="38"/>
      <c r="S1323" s="38"/>
      <c r="T1323" s="8" t="str">
        <f t="shared" si="185"/>
        <v>O</v>
      </c>
      <c r="U1323" s="8" t="e">
        <f t="shared" si="188"/>
        <v>#VALUE!</v>
      </c>
      <c r="V1323" s="8" t="e">
        <f t="shared" si="189"/>
        <v>#VALUE!</v>
      </c>
      <c r="X1323" s="4" t="str">
        <f t="shared" si="191"/>
        <v/>
      </c>
      <c r="Y1323" s="4" t="str">
        <f t="shared" si="193"/>
        <v/>
      </c>
      <c r="Z1323" s="4" t="str">
        <f t="shared" si="193"/>
        <v/>
      </c>
      <c r="AA1323" s="4" t="str">
        <f t="shared" si="193"/>
        <v/>
      </c>
      <c r="AB1323" s="4" t="str">
        <f t="shared" si="193"/>
        <v/>
      </c>
      <c r="AC1323" s="4" t="str">
        <f t="shared" si="193"/>
        <v/>
      </c>
      <c r="AD1323" s="4" t="str">
        <f t="shared" si="193"/>
        <v/>
      </c>
      <c r="AE1323" s="4" t="str">
        <f t="shared" si="193"/>
        <v/>
      </c>
      <c r="AF1323" s="4" t="str">
        <f t="shared" si="193"/>
        <v/>
      </c>
      <c r="AG1323" s="4" t="str">
        <f t="shared" si="193"/>
        <v/>
      </c>
    </row>
    <row r="1324" spans="1:33">
      <c r="A1324" s="6">
        <f t="shared" si="190"/>
        <v>1317</v>
      </c>
      <c r="B1324" s="36">
        <f>TABLE!E1318</f>
        <v>0</v>
      </c>
      <c r="C1324" s="36">
        <f>TABLE!F1318</f>
        <v>0</v>
      </c>
      <c r="D1324" s="155">
        <f>TABLE!S1318</f>
        <v>0</v>
      </c>
      <c r="E1324" s="176" t="e">
        <f>INDEX(기업의이해[description],MATCH(B1324,기업의이해[name],0))</f>
        <v>#N/A</v>
      </c>
      <c r="F1324" s="179">
        <f>+TABLE!U1318</f>
        <v>0</v>
      </c>
      <c r="G1324" s="177" t="str">
        <f>TEXT(TABLE!R1318,"0000-00-00")</f>
        <v>0000-00-00</v>
      </c>
      <c r="H1324" s="59">
        <f>+TABLE!J1318</f>
        <v>0</v>
      </c>
      <c r="I1324" s="59">
        <f>+TABLE!K1318</f>
        <v>0</v>
      </c>
      <c r="J1324" s="59">
        <f>+TABLE!M1318</f>
        <v>0</v>
      </c>
      <c r="K1324" s="156">
        <f>+TABLE!P1318</f>
        <v>0</v>
      </c>
      <c r="L1324" s="156">
        <f>+TABLE!Q1318</f>
        <v>0</v>
      </c>
      <c r="M1324" s="138" t="str">
        <f>IFERROR(IF(MATCH($C1324,'1. 개요'!$C$68:$C$78,0)&gt;0,"O"),"X")</f>
        <v>X</v>
      </c>
      <c r="N1324" s="8" t="str">
        <f t="shared" si="186"/>
        <v>X</v>
      </c>
      <c r="O1324" s="2" t="str" cm="1">
        <f t="array" ref="O1324">IF($O$7="N/A",$N1324,INDEX($P1324:$S1324,$O$2))</f>
        <v>X</v>
      </c>
      <c r="P1324" s="38"/>
      <c r="Q1324" s="1" t="str">
        <f t="shared" si="187"/>
        <v>O</v>
      </c>
      <c r="R1324" s="38"/>
      <c r="S1324" s="38"/>
      <c r="T1324" s="8" t="str">
        <f t="shared" si="185"/>
        <v>O</v>
      </c>
      <c r="U1324" s="8" t="e">
        <f t="shared" si="188"/>
        <v>#VALUE!</v>
      </c>
      <c r="V1324" s="8" t="e">
        <f t="shared" si="189"/>
        <v>#VALUE!</v>
      </c>
      <c r="X1324" s="4" t="str">
        <f t="shared" si="191"/>
        <v/>
      </c>
      <c r="Y1324" s="4" t="str">
        <f t="shared" si="193"/>
        <v/>
      </c>
      <c r="Z1324" s="4" t="str">
        <f t="shared" si="193"/>
        <v/>
      </c>
      <c r="AA1324" s="4" t="str">
        <f t="shared" si="193"/>
        <v/>
      </c>
      <c r="AB1324" s="4" t="str">
        <f t="shared" si="193"/>
        <v/>
      </c>
      <c r="AC1324" s="4" t="str">
        <f t="shared" si="193"/>
        <v/>
      </c>
      <c r="AD1324" s="4" t="str">
        <f t="shared" si="193"/>
        <v/>
      </c>
      <c r="AE1324" s="4" t="str">
        <f t="shared" si="193"/>
        <v/>
      </c>
      <c r="AF1324" s="4" t="str">
        <f t="shared" si="193"/>
        <v/>
      </c>
      <c r="AG1324" s="4" t="str">
        <f t="shared" si="193"/>
        <v/>
      </c>
    </row>
    <row r="1325" spans="1:33">
      <c r="A1325" s="6">
        <f t="shared" si="190"/>
        <v>1318</v>
      </c>
      <c r="B1325" s="36">
        <f>TABLE!E1319</f>
        <v>0</v>
      </c>
      <c r="C1325" s="36">
        <f>TABLE!F1319</f>
        <v>0</v>
      </c>
      <c r="D1325" s="155">
        <f>TABLE!S1319</f>
        <v>0</v>
      </c>
      <c r="E1325" s="176" t="e">
        <f>INDEX(기업의이해[description],MATCH(B1325,기업의이해[name],0))</f>
        <v>#N/A</v>
      </c>
      <c r="F1325" s="179">
        <f>+TABLE!U1319</f>
        <v>0</v>
      </c>
      <c r="G1325" s="177" t="str">
        <f>TEXT(TABLE!R1319,"0000-00-00")</f>
        <v>0000-00-00</v>
      </c>
      <c r="H1325" s="59">
        <f>+TABLE!J1319</f>
        <v>0</v>
      </c>
      <c r="I1325" s="59">
        <f>+TABLE!K1319</f>
        <v>0</v>
      </c>
      <c r="J1325" s="59">
        <f>+TABLE!M1319</f>
        <v>0</v>
      </c>
      <c r="K1325" s="156">
        <f>+TABLE!P1319</f>
        <v>0</v>
      </c>
      <c r="L1325" s="156">
        <f>+TABLE!Q1319</f>
        <v>0</v>
      </c>
      <c r="M1325" s="138" t="str">
        <f>IFERROR(IF(MATCH($C1325,'1. 개요'!$C$68:$C$78,0)&gt;0,"O"),"X")</f>
        <v>X</v>
      </c>
      <c r="N1325" s="8" t="str">
        <f t="shared" si="186"/>
        <v>X</v>
      </c>
      <c r="O1325" s="2" t="str" cm="1">
        <f t="array" ref="O1325">IF($O$7="N/A",$N1325,INDEX($P1325:$S1325,$O$2))</f>
        <v>X</v>
      </c>
      <c r="P1325" s="38"/>
      <c r="Q1325" s="1" t="str">
        <f t="shared" si="187"/>
        <v>O</v>
      </c>
      <c r="R1325" s="38"/>
      <c r="S1325" s="38"/>
      <c r="T1325" s="8" t="str">
        <f t="shared" si="185"/>
        <v>O</v>
      </c>
      <c r="U1325" s="8" t="e">
        <f t="shared" si="188"/>
        <v>#VALUE!</v>
      </c>
      <c r="V1325" s="8" t="e">
        <f t="shared" si="189"/>
        <v>#VALUE!</v>
      </c>
      <c r="X1325" s="4" t="str">
        <f t="shared" si="191"/>
        <v/>
      </c>
      <c r="Y1325" s="4" t="str">
        <f t="shared" si="193"/>
        <v/>
      </c>
      <c r="Z1325" s="4" t="str">
        <f t="shared" si="193"/>
        <v/>
      </c>
      <c r="AA1325" s="4" t="str">
        <f t="shared" si="193"/>
        <v/>
      </c>
      <c r="AB1325" s="4" t="str">
        <f t="shared" si="193"/>
        <v/>
      </c>
      <c r="AC1325" s="4" t="str">
        <f t="shared" si="193"/>
        <v/>
      </c>
      <c r="AD1325" s="4" t="str">
        <f t="shared" si="193"/>
        <v/>
      </c>
      <c r="AE1325" s="4" t="str">
        <f t="shared" si="193"/>
        <v/>
      </c>
      <c r="AF1325" s="4" t="str">
        <f t="shared" si="193"/>
        <v/>
      </c>
      <c r="AG1325" s="4" t="str">
        <f t="shared" si="193"/>
        <v/>
      </c>
    </row>
    <row r="1326" spans="1:33">
      <c r="A1326" s="6">
        <f t="shared" si="190"/>
        <v>1319</v>
      </c>
      <c r="B1326" s="36">
        <f>TABLE!E1320</f>
        <v>0</v>
      </c>
      <c r="C1326" s="36">
        <f>TABLE!F1320</f>
        <v>0</v>
      </c>
      <c r="D1326" s="155">
        <f>TABLE!S1320</f>
        <v>0</v>
      </c>
      <c r="E1326" s="176" t="e">
        <f>INDEX(기업의이해[description],MATCH(B1326,기업의이해[name],0))</f>
        <v>#N/A</v>
      </c>
      <c r="F1326" s="179">
        <f>+TABLE!U1320</f>
        <v>0</v>
      </c>
      <c r="G1326" s="177" t="str">
        <f>TEXT(TABLE!R1320,"0000-00-00")</f>
        <v>0000-00-00</v>
      </c>
      <c r="H1326" s="59">
        <f>+TABLE!J1320</f>
        <v>0</v>
      </c>
      <c r="I1326" s="59">
        <f>+TABLE!K1320</f>
        <v>0</v>
      </c>
      <c r="J1326" s="59">
        <f>+TABLE!M1320</f>
        <v>0</v>
      </c>
      <c r="K1326" s="156">
        <f>+TABLE!P1320</f>
        <v>0</v>
      </c>
      <c r="L1326" s="156">
        <f>+TABLE!Q1320</f>
        <v>0</v>
      </c>
      <c r="M1326" s="138" t="str">
        <f>IFERROR(IF(MATCH($C1326,'1. 개요'!$C$68:$C$78,0)&gt;0,"O"),"X")</f>
        <v>X</v>
      </c>
      <c r="N1326" s="8" t="str">
        <f t="shared" si="186"/>
        <v>X</v>
      </c>
      <c r="O1326" s="2" t="str" cm="1">
        <f t="array" ref="O1326">IF($O$7="N/A",$N1326,INDEX($P1326:$S1326,$O$2))</f>
        <v>X</v>
      </c>
      <c r="P1326" s="38"/>
      <c r="Q1326" s="1" t="str">
        <f t="shared" si="187"/>
        <v>O</v>
      </c>
      <c r="R1326" s="38"/>
      <c r="S1326" s="38"/>
      <c r="T1326" s="8" t="str">
        <f t="shared" si="185"/>
        <v>O</v>
      </c>
      <c r="U1326" s="8" t="e">
        <f t="shared" si="188"/>
        <v>#VALUE!</v>
      </c>
      <c r="V1326" s="8" t="e">
        <f t="shared" si="189"/>
        <v>#VALUE!</v>
      </c>
      <c r="X1326" s="4" t="str">
        <f t="shared" si="191"/>
        <v/>
      </c>
      <c r="Y1326" s="4" t="str">
        <f t="shared" si="193"/>
        <v/>
      </c>
      <c r="Z1326" s="4" t="str">
        <f t="shared" si="193"/>
        <v/>
      </c>
      <c r="AA1326" s="4" t="str">
        <f t="shared" si="193"/>
        <v/>
      </c>
      <c r="AB1326" s="4" t="str">
        <f t="shared" si="193"/>
        <v/>
      </c>
      <c r="AC1326" s="4" t="str">
        <f t="shared" si="193"/>
        <v/>
      </c>
      <c r="AD1326" s="4" t="str">
        <f t="shared" si="193"/>
        <v/>
      </c>
      <c r="AE1326" s="4" t="str">
        <f t="shared" si="193"/>
        <v/>
      </c>
      <c r="AF1326" s="4" t="str">
        <f t="shared" si="193"/>
        <v/>
      </c>
      <c r="AG1326" s="4" t="str">
        <f t="shared" si="193"/>
        <v/>
      </c>
    </row>
    <row r="1327" spans="1:33">
      <c r="A1327" s="6">
        <f t="shared" si="190"/>
        <v>1320</v>
      </c>
      <c r="B1327" s="36">
        <f>TABLE!E1321</f>
        <v>0</v>
      </c>
      <c r="C1327" s="36">
        <f>TABLE!F1321</f>
        <v>0</v>
      </c>
      <c r="D1327" s="155">
        <f>TABLE!S1321</f>
        <v>0</v>
      </c>
      <c r="E1327" s="176" t="e">
        <f>INDEX(기업의이해[description],MATCH(B1327,기업의이해[name],0))</f>
        <v>#N/A</v>
      </c>
      <c r="F1327" s="179">
        <f>+TABLE!U1321</f>
        <v>0</v>
      </c>
      <c r="G1327" s="177" t="str">
        <f>TEXT(TABLE!R1321,"0000-00-00")</f>
        <v>0000-00-00</v>
      </c>
      <c r="H1327" s="59">
        <f>+TABLE!J1321</f>
        <v>0</v>
      </c>
      <c r="I1327" s="59">
        <f>+TABLE!K1321</f>
        <v>0</v>
      </c>
      <c r="J1327" s="59">
        <f>+TABLE!M1321</f>
        <v>0</v>
      </c>
      <c r="K1327" s="156">
        <f>+TABLE!P1321</f>
        <v>0</v>
      </c>
      <c r="L1327" s="156">
        <f>+TABLE!Q1321</f>
        <v>0</v>
      </c>
      <c r="M1327" s="138" t="str">
        <f>IFERROR(IF(MATCH($C1327,'1. 개요'!$C$68:$C$78,0)&gt;0,"O"),"X")</f>
        <v>X</v>
      </c>
      <c r="N1327" s="8" t="str">
        <f t="shared" si="186"/>
        <v>X</v>
      </c>
      <c r="O1327" s="2" t="str" cm="1">
        <f t="array" ref="O1327">IF($O$7="N/A",$N1327,INDEX($P1327:$S1327,$O$2))</f>
        <v>X</v>
      </c>
      <c r="P1327" s="38"/>
      <c r="Q1327" s="1" t="str">
        <f t="shared" si="187"/>
        <v>O</v>
      </c>
      <c r="R1327" s="38"/>
      <c r="S1327" s="38"/>
      <c r="T1327" s="8" t="str">
        <f t="shared" si="185"/>
        <v>O</v>
      </c>
      <c r="U1327" s="8" t="e">
        <f t="shared" si="188"/>
        <v>#VALUE!</v>
      </c>
      <c r="V1327" s="8" t="e">
        <f t="shared" si="189"/>
        <v>#VALUE!</v>
      </c>
      <c r="X1327" s="4" t="str">
        <f t="shared" si="191"/>
        <v/>
      </c>
      <c r="Y1327" s="4" t="str">
        <f t="shared" si="193"/>
        <v/>
      </c>
      <c r="Z1327" s="4" t="str">
        <f t="shared" si="193"/>
        <v/>
      </c>
      <c r="AA1327" s="4" t="str">
        <f t="shared" si="193"/>
        <v/>
      </c>
      <c r="AB1327" s="4" t="str">
        <f t="shared" si="193"/>
        <v/>
      </c>
      <c r="AC1327" s="4" t="str">
        <f t="shared" si="193"/>
        <v/>
      </c>
      <c r="AD1327" s="4" t="str">
        <f t="shared" si="193"/>
        <v/>
      </c>
      <c r="AE1327" s="4" t="str">
        <f t="shared" si="193"/>
        <v/>
      </c>
      <c r="AF1327" s="4" t="str">
        <f t="shared" si="193"/>
        <v/>
      </c>
      <c r="AG1327" s="4" t="str">
        <f t="shared" si="193"/>
        <v/>
      </c>
    </row>
    <row r="1328" spans="1:33">
      <c r="A1328" s="6">
        <f t="shared" si="190"/>
        <v>1321</v>
      </c>
      <c r="B1328" s="36">
        <f>TABLE!E1322</f>
        <v>0</v>
      </c>
      <c r="C1328" s="36">
        <f>TABLE!F1322</f>
        <v>0</v>
      </c>
      <c r="D1328" s="155">
        <f>TABLE!S1322</f>
        <v>0</v>
      </c>
      <c r="E1328" s="176" t="e">
        <f>INDEX(기업의이해[description],MATCH(B1328,기업의이해[name],0))</f>
        <v>#N/A</v>
      </c>
      <c r="F1328" s="179">
        <f>+TABLE!U1322</f>
        <v>0</v>
      </c>
      <c r="G1328" s="177" t="str">
        <f>TEXT(TABLE!R1322,"0000-00-00")</f>
        <v>0000-00-00</v>
      </c>
      <c r="H1328" s="59">
        <f>+TABLE!J1322</f>
        <v>0</v>
      </c>
      <c r="I1328" s="59">
        <f>+TABLE!K1322</f>
        <v>0</v>
      </c>
      <c r="J1328" s="59">
        <f>+TABLE!M1322</f>
        <v>0</v>
      </c>
      <c r="K1328" s="156">
        <f>+TABLE!P1322</f>
        <v>0</v>
      </c>
      <c r="L1328" s="156">
        <f>+TABLE!Q1322</f>
        <v>0</v>
      </c>
      <c r="M1328" s="138" t="str">
        <f>IFERROR(IF(MATCH($C1328,'1. 개요'!$C$68:$C$78,0)&gt;0,"O"),"X")</f>
        <v>X</v>
      </c>
      <c r="N1328" s="8" t="str">
        <f t="shared" si="186"/>
        <v>X</v>
      </c>
      <c r="O1328" s="2" t="str" cm="1">
        <f t="array" ref="O1328">IF($O$7="N/A",$N1328,INDEX($P1328:$S1328,$O$2))</f>
        <v>X</v>
      </c>
      <c r="P1328" s="38"/>
      <c r="Q1328" s="1" t="str">
        <f t="shared" si="187"/>
        <v>O</v>
      </c>
      <c r="R1328" s="38"/>
      <c r="S1328" s="38"/>
      <c r="T1328" s="8" t="str">
        <f t="shared" si="185"/>
        <v>O</v>
      </c>
      <c r="U1328" s="8" t="e">
        <f t="shared" si="188"/>
        <v>#VALUE!</v>
      </c>
      <c r="V1328" s="8" t="e">
        <f t="shared" si="189"/>
        <v>#VALUE!</v>
      </c>
      <c r="X1328" s="4" t="str">
        <f t="shared" si="191"/>
        <v/>
      </c>
      <c r="Y1328" s="4" t="str">
        <f t="shared" si="193"/>
        <v/>
      </c>
      <c r="Z1328" s="4" t="str">
        <f t="shared" si="193"/>
        <v/>
      </c>
      <c r="AA1328" s="4" t="str">
        <f t="shared" si="193"/>
        <v/>
      </c>
      <c r="AB1328" s="4" t="str">
        <f t="shared" si="193"/>
        <v/>
      </c>
      <c r="AC1328" s="4" t="str">
        <f t="shared" si="193"/>
        <v/>
      </c>
      <c r="AD1328" s="4" t="str">
        <f t="shared" si="193"/>
        <v/>
      </c>
      <c r="AE1328" s="4" t="str">
        <f t="shared" si="193"/>
        <v/>
      </c>
      <c r="AF1328" s="4" t="str">
        <f t="shared" si="193"/>
        <v/>
      </c>
      <c r="AG1328" s="4" t="str">
        <f t="shared" si="193"/>
        <v/>
      </c>
    </row>
    <row r="1329" spans="1:33">
      <c r="A1329" s="137">
        <f t="shared" si="190"/>
        <v>1322</v>
      </c>
      <c r="B1329" s="36">
        <f>TABLE!E1323</f>
        <v>0</v>
      </c>
      <c r="C1329" s="36">
        <f>TABLE!F1323</f>
        <v>0</v>
      </c>
      <c r="D1329" s="155">
        <f>TABLE!S1323</f>
        <v>0</v>
      </c>
      <c r="E1329" s="176" t="e">
        <f>INDEX(기업의이해[description],MATCH(B1329,기업의이해[name],0))</f>
        <v>#N/A</v>
      </c>
      <c r="F1329" s="179">
        <f>+TABLE!U1323</f>
        <v>0</v>
      </c>
      <c r="G1329" s="177" t="str">
        <f>TEXT(TABLE!R1323,"0000-00-00")</f>
        <v>0000-00-00</v>
      </c>
      <c r="H1329" s="59">
        <f>+TABLE!J1323</f>
        <v>0</v>
      </c>
      <c r="I1329" s="59">
        <f>+TABLE!K1323</f>
        <v>0</v>
      </c>
      <c r="J1329" s="59">
        <f>+TABLE!M1323</f>
        <v>0</v>
      </c>
      <c r="K1329" s="156">
        <f>+TABLE!P1323</f>
        <v>0</v>
      </c>
      <c r="L1329" s="156">
        <f>+TABLE!Q1323</f>
        <v>0</v>
      </c>
      <c r="M1329" s="138" t="str">
        <f>IFERROR(IF(MATCH($C1329,'1. 개요'!$C$68:$C$78,0)&gt;0,"O"),"X")</f>
        <v>X</v>
      </c>
      <c r="N1329" s="8" t="str">
        <f t="shared" si="186"/>
        <v>X</v>
      </c>
      <c r="O1329" s="2" t="str" cm="1">
        <f t="array" ref="O1329">IF($O$7="N/A",$N1329,INDEX($P1329:$S1329,$O$2))</f>
        <v>X</v>
      </c>
      <c r="P1329" s="38"/>
      <c r="Q1329" s="1" t="str">
        <f t="shared" si="187"/>
        <v>O</v>
      </c>
      <c r="R1329" s="38"/>
      <c r="S1329" s="38"/>
      <c r="T1329" s="8" t="str">
        <f t="shared" si="185"/>
        <v>O</v>
      </c>
      <c r="U1329" s="8" t="e">
        <f t="shared" si="188"/>
        <v>#VALUE!</v>
      </c>
      <c r="V1329" s="8" t="e">
        <f t="shared" si="189"/>
        <v>#VALUE!</v>
      </c>
      <c r="X1329" s="4" t="str">
        <f t="shared" si="191"/>
        <v/>
      </c>
      <c r="Y1329" s="4" t="str">
        <f t="shared" si="193"/>
        <v/>
      </c>
      <c r="Z1329" s="4" t="str">
        <f t="shared" si="193"/>
        <v/>
      </c>
      <c r="AA1329" s="4" t="str">
        <f t="shared" si="193"/>
        <v/>
      </c>
      <c r="AB1329" s="4" t="str">
        <f t="shared" si="193"/>
        <v/>
      </c>
      <c r="AC1329" s="4" t="str">
        <f t="shared" si="193"/>
        <v/>
      </c>
      <c r="AD1329" s="4" t="str">
        <f t="shared" si="193"/>
        <v/>
      </c>
      <c r="AE1329" s="4" t="str">
        <f t="shared" si="193"/>
        <v/>
      </c>
      <c r="AF1329" s="4" t="str">
        <f t="shared" si="193"/>
        <v/>
      </c>
      <c r="AG1329" s="4" t="str">
        <f t="shared" si="193"/>
        <v/>
      </c>
    </row>
    <row r="1330" spans="1:33">
      <c r="A1330" s="137">
        <f t="shared" si="190"/>
        <v>1323</v>
      </c>
      <c r="B1330" s="36">
        <f>TABLE!E1324</f>
        <v>0</v>
      </c>
      <c r="C1330" s="36">
        <f>TABLE!F1324</f>
        <v>0</v>
      </c>
      <c r="D1330" s="155">
        <f>TABLE!S1324</f>
        <v>0</v>
      </c>
      <c r="E1330" s="176" t="e">
        <f>INDEX(기업의이해[description],MATCH(B1330,기업의이해[name],0))</f>
        <v>#N/A</v>
      </c>
      <c r="F1330" s="179">
        <f>+TABLE!U1324</f>
        <v>0</v>
      </c>
      <c r="G1330" s="177" t="str">
        <f>TEXT(TABLE!R1324,"0000-00-00")</f>
        <v>0000-00-00</v>
      </c>
      <c r="H1330" s="59">
        <f>+TABLE!J1324</f>
        <v>0</v>
      </c>
      <c r="I1330" s="59">
        <f>+TABLE!K1324</f>
        <v>0</v>
      </c>
      <c r="J1330" s="59">
        <f>+TABLE!M1324</f>
        <v>0</v>
      </c>
      <c r="K1330" s="156">
        <f>+TABLE!P1324</f>
        <v>0</v>
      </c>
      <c r="L1330" s="156">
        <f>+TABLE!Q1324</f>
        <v>0</v>
      </c>
      <c r="M1330" s="138" t="str">
        <f>IFERROR(IF(MATCH($C1330,'1. 개요'!$C$68:$C$78,0)&gt;0,"O"),"X")</f>
        <v>X</v>
      </c>
      <c r="N1330" s="8" t="str">
        <f t="shared" si="186"/>
        <v>X</v>
      </c>
      <c r="O1330" s="2" t="str" cm="1">
        <f t="array" ref="O1330">IF($O$7="N/A",$N1330,INDEX($P1330:$S1330,$O$2))</f>
        <v>X</v>
      </c>
      <c r="P1330" s="38"/>
      <c r="Q1330" s="1" t="str">
        <f t="shared" si="187"/>
        <v>O</v>
      </c>
      <c r="R1330" s="38"/>
      <c r="S1330" s="38"/>
      <c r="T1330" s="8" t="str">
        <f t="shared" si="185"/>
        <v>O</v>
      </c>
      <c r="U1330" s="8" t="e">
        <f t="shared" si="188"/>
        <v>#VALUE!</v>
      </c>
      <c r="V1330" s="8" t="e">
        <f t="shared" si="189"/>
        <v>#VALUE!</v>
      </c>
      <c r="X1330" s="4" t="str">
        <f t="shared" si="191"/>
        <v/>
      </c>
      <c r="Y1330" s="4" t="str">
        <f t="shared" si="193"/>
        <v/>
      </c>
      <c r="Z1330" s="4" t="str">
        <f t="shared" si="193"/>
        <v/>
      </c>
      <c r="AA1330" s="4" t="str">
        <f t="shared" si="193"/>
        <v/>
      </c>
      <c r="AB1330" s="4" t="str">
        <f t="shared" si="193"/>
        <v/>
      </c>
      <c r="AC1330" s="4" t="str">
        <f t="shared" si="193"/>
        <v/>
      </c>
      <c r="AD1330" s="4" t="str">
        <f t="shared" si="193"/>
        <v/>
      </c>
      <c r="AE1330" s="4" t="str">
        <f t="shared" si="193"/>
        <v/>
      </c>
      <c r="AF1330" s="4" t="str">
        <f t="shared" si="193"/>
        <v/>
      </c>
      <c r="AG1330" s="4" t="str">
        <f t="shared" si="193"/>
        <v/>
      </c>
    </row>
    <row r="1331" spans="1:33">
      <c r="A1331" s="6">
        <f t="shared" si="190"/>
        <v>1324</v>
      </c>
      <c r="B1331" s="36">
        <f>TABLE!E1325</f>
        <v>0</v>
      </c>
      <c r="C1331" s="36">
        <f>TABLE!F1325</f>
        <v>0</v>
      </c>
      <c r="D1331" s="155">
        <f>TABLE!S1325</f>
        <v>0</v>
      </c>
      <c r="E1331" s="176" t="e">
        <f>INDEX(기업의이해[description],MATCH(B1331,기업의이해[name],0))</f>
        <v>#N/A</v>
      </c>
      <c r="F1331" s="179">
        <f>+TABLE!U1325</f>
        <v>0</v>
      </c>
      <c r="G1331" s="177" t="str">
        <f>TEXT(TABLE!R1325,"0000-00-00")</f>
        <v>0000-00-00</v>
      </c>
      <c r="H1331" s="59">
        <f>+TABLE!J1325</f>
        <v>0</v>
      </c>
      <c r="I1331" s="59">
        <f>+TABLE!K1325</f>
        <v>0</v>
      </c>
      <c r="J1331" s="59">
        <f>+TABLE!M1325</f>
        <v>0</v>
      </c>
      <c r="K1331" s="156">
        <f>+TABLE!P1325</f>
        <v>0</v>
      </c>
      <c r="L1331" s="156">
        <f>+TABLE!Q1325</f>
        <v>0</v>
      </c>
      <c r="M1331" s="138" t="str">
        <f>IFERROR(IF(MATCH($C1331,'1. 개요'!$C$68:$C$78,0)&gt;0,"O"),"X")</f>
        <v>X</v>
      </c>
      <c r="N1331" s="8" t="str">
        <f t="shared" si="186"/>
        <v>X</v>
      </c>
      <c r="O1331" s="2" t="str" cm="1">
        <f t="array" ref="O1331">IF($O$7="N/A",$N1331,INDEX($P1331:$S1331,$O$2))</f>
        <v>X</v>
      </c>
      <c r="P1331" s="38"/>
      <c r="Q1331" s="1" t="str">
        <f t="shared" si="187"/>
        <v>O</v>
      </c>
      <c r="R1331" s="38"/>
      <c r="S1331" s="38"/>
      <c r="T1331" s="8" t="str">
        <f t="shared" si="185"/>
        <v>O</v>
      </c>
      <c r="U1331" s="8" t="e">
        <f t="shared" si="188"/>
        <v>#VALUE!</v>
      </c>
      <c r="V1331" s="8" t="e">
        <f t="shared" si="189"/>
        <v>#VALUE!</v>
      </c>
      <c r="X1331" s="4" t="str">
        <f t="shared" si="191"/>
        <v/>
      </c>
      <c r="Y1331" s="4" t="str">
        <f t="shared" si="193"/>
        <v/>
      </c>
      <c r="Z1331" s="4" t="str">
        <f t="shared" si="193"/>
        <v/>
      </c>
      <c r="AA1331" s="4" t="str">
        <f t="shared" si="193"/>
        <v/>
      </c>
      <c r="AB1331" s="4" t="str">
        <f t="shared" si="193"/>
        <v/>
      </c>
      <c r="AC1331" s="4" t="str">
        <f t="shared" si="193"/>
        <v/>
      </c>
      <c r="AD1331" s="4" t="str">
        <f t="shared" si="193"/>
        <v/>
      </c>
      <c r="AE1331" s="4" t="str">
        <f t="shared" si="193"/>
        <v/>
      </c>
      <c r="AF1331" s="4" t="str">
        <f t="shared" si="193"/>
        <v/>
      </c>
      <c r="AG1331" s="4" t="str">
        <f t="shared" si="193"/>
        <v/>
      </c>
    </row>
    <row r="1332" spans="1:33">
      <c r="A1332" s="6">
        <f t="shared" si="190"/>
        <v>1325</v>
      </c>
      <c r="B1332" s="36">
        <f>TABLE!E1326</f>
        <v>0</v>
      </c>
      <c r="C1332" s="36">
        <f>TABLE!F1326</f>
        <v>0</v>
      </c>
      <c r="D1332" s="155">
        <f>TABLE!S1326</f>
        <v>0</v>
      </c>
      <c r="E1332" s="176" t="e">
        <f>INDEX(기업의이해[description],MATCH(B1332,기업의이해[name],0))</f>
        <v>#N/A</v>
      </c>
      <c r="F1332" s="179">
        <f>+TABLE!U1326</f>
        <v>0</v>
      </c>
      <c r="G1332" s="177" t="str">
        <f>TEXT(TABLE!R1326,"0000-00-00")</f>
        <v>0000-00-00</v>
      </c>
      <c r="H1332" s="59">
        <f>+TABLE!J1326</f>
        <v>0</v>
      </c>
      <c r="I1332" s="59">
        <f>+TABLE!K1326</f>
        <v>0</v>
      </c>
      <c r="J1332" s="59">
        <f>+TABLE!M1326</f>
        <v>0</v>
      </c>
      <c r="K1332" s="156">
        <f>+TABLE!P1326</f>
        <v>0</v>
      </c>
      <c r="L1332" s="156">
        <f>+TABLE!Q1326</f>
        <v>0</v>
      </c>
      <c r="M1332" s="138" t="str">
        <f>IFERROR(IF(MATCH($C1332,'1. 개요'!$C$68:$C$78,0)&gt;0,"O"),"X")</f>
        <v>X</v>
      </c>
      <c r="N1332" s="8" t="str">
        <f t="shared" si="186"/>
        <v>X</v>
      </c>
      <c r="O1332" s="2" t="str" cm="1">
        <f t="array" ref="O1332">IF($O$7="N/A",$N1332,INDEX($P1332:$S1332,$O$2))</f>
        <v>X</v>
      </c>
      <c r="P1332" s="38"/>
      <c r="Q1332" s="1" t="str">
        <f t="shared" si="187"/>
        <v>O</v>
      </c>
      <c r="R1332" s="38"/>
      <c r="S1332" s="38"/>
      <c r="T1332" s="8" t="str">
        <f t="shared" si="185"/>
        <v>O</v>
      </c>
      <c r="U1332" s="8" t="e">
        <f t="shared" si="188"/>
        <v>#VALUE!</v>
      </c>
      <c r="V1332" s="8" t="e">
        <f t="shared" si="189"/>
        <v>#VALUE!</v>
      </c>
      <c r="X1332" s="4" t="str">
        <f t="shared" si="191"/>
        <v/>
      </c>
      <c r="Y1332" s="4" t="str">
        <f t="shared" si="193"/>
        <v/>
      </c>
      <c r="Z1332" s="4" t="str">
        <f t="shared" si="193"/>
        <v/>
      </c>
      <c r="AA1332" s="4" t="str">
        <f t="shared" si="193"/>
        <v/>
      </c>
      <c r="AB1332" s="4" t="str">
        <f t="shared" si="193"/>
        <v/>
      </c>
      <c r="AC1332" s="4" t="str">
        <f t="shared" si="193"/>
        <v/>
      </c>
      <c r="AD1332" s="4" t="str">
        <f t="shared" si="193"/>
        <v/>
      </c>
      <c r="AE1332" s="4" t="str">
        <f t="shared" si="193"/>
        <v/>
      </c>
      <c r="AF1332" s="4" t="str">
        <f t="shared" si="193"/>
        <v/>
      </c>
      <c r="AG1332" s="4" t="str">
        <f t="shared" si="193"/>
        <v/>
      </c>
    </row>
    <row r="1333" spans="1:33">
      <c r="A1333" s="137">
        <f t="shared" si="190"/>
        <v>1326</v>
      </c>
      <c r="B1333" s="36">
        <f>TABLE!E1327</f>
        <v>0</v>
      </c>
      <c r="C1333" s="36">
        <f>TABLE!F1327</f>
        <v>0</v>
      </c>
      <c r="D1333" s="155">
        <f>TABLE!S1327</f>
        <v>0</v>
      </c>
      <c r="E1333" s="176" t="e">
        <f>INDEX(기업의이해[description],MATCH(B1333,기업의이해[name],0))</f>
        <v>#N/A</v>
      </c>
      <c r="F1333" s="179">
        <f>+TABLE!U1327</f>
        <v>0</v>
      </c>
      <c r="G1333" s="177" t="str">
        <f>TEXT(TABLE!R1327,"0000-00-00")</f>
        <v>0000-00-00</v>
      </c>
      <c r="H1333" s="59">
        <f>+TABLE!J1327</f>
        <v>0</v>
      </c>
      <c r="I1333" s="59">
        <f>+TABLE!K1327</f>
        <v>0</v>
      </c>
      <c r="J1333" s="59">
        <f>+TABLE!M1327</f>
        <v>0</v>
      </c>
      <c r="K1333" s="156">
        <f>+TABLE!P1327</f>
        <v>0</v>
      </c>
      <c r="L1333" s="156">
        <f>+TABLE!Q1327</f>
        <v>0</v>
      </c>
      <c r="M1333" s="138" t="str">
        <f>IFERROR(IF(MATCH($C1333,'1. 개요'!$C$68:$C$78,0)&gt;0,"O"),"X")</f>
        <v>X</v>
      </c>
      <c r="N1333" s="8" t="str">
        <f t="shared" si="186"/>
        <v>X</v>
      </c>
      <c r="O1333" s="2" t="str" cm="1">
        <f t="array" ref="O1333">IF($O$7="N/A",$N1333,INDEX($P1333:$S1333,$O$2))</f>
        <v>X</v>
      </c>
      <c r="P1333" s="38"/>
      <c r="Q1333" s="1" t="str">
        <f t="shared" si="187"/>
        <v>O</v>
      </c>
      <c r="R1333" s="38"/>
      <c r="S1333" s="38"/>
      <c r="T1333" s="8" t="str">
        <f t="shared" si="185"/>
        <v>O</v>
      </c>
      <c r="U1333" s="8" t="e">
        <f t="shared" si="188"/>
        <v>#VALUE!</v>
      </c>
      <c r="V1333" s="8" t="e">
        <f t="shared" si="189"/>
        <v>#VALUE!</v>
      </c>
      <c r="X1333" s="4" t="str">
        <f t="shared" si="191"/>
        <v/>
      </c>
      <c r="Y1333" s="4" t="str">
        <f t="shared" si="193"/>
        <v/>
      </c>
      <c r="Z1333" s="4" t="str">
        <f t="shared" si="193"/>
        <v/>
      </c>
      <c r="AA1333" s="4" t="str">
        <f t="shared" si="193"/>
        <v/>
      </c>
      <c r="AB1333" s="4" t="str">
        <f t="shared" si="193"/>
        <v/>
      </c>
      <c r="AC1333" s="4" t="str">
        <f t="shared" si="193"/>
        <v/>
      </c>
      <c r="AD1333" s="4" t="str">
        <f t="shared" si="193"/>
        <v/>
      </c>
      <c r="AE1333" s="4" t="str">
        <f t="shared" si="193"/>
        <v/>
      </c>
      <c r="AF1333" s="4" t="str">
        <f t="shared" si="193"/>
        <v/>
      </c>
      <c r="AG1333" s="4" t="str">
        <f t="shared" si="193"/>
        <v/>
      </c>
    </row>
    <row r="1334" spans="1:33">
      <c r="A1334" s="137">
        <f t="shared" si="190"/>
        <v>1327</v>
      </c>
      <c r="B1334" s="36">
        <f>TABLE!E1328</f>
        <v>0</v>
      </c>
      <c r="C1334" s="36">
        <f>TABLE!F1328</f>
        <v>0</v>
      </c>
      <c r="D1334" s="155">
        <f>TABLE!S1328</f>
        <v>0</v>
      </c>
      <c r="E1334" s="176" t="e">
        <f>INDEX(기업의이해[description],MATCH(B1334,기업의이해[name],0))</f>
        <v>#N/A</v>
      </c>
      <c r="F1334" s="179">
        <f>+TABLE!U1328</f>
        <v>0</v>
      </c>
      <c r="G1334" s="177" t="str">
        <f>TEXT(TABLE!R1328,"0000-00-00")</f>
        <v>0000-00-00</v>
      </c>
      <c r="H1334" s="59">
        <f>+TABLE!J1328</f>
        <v>0</v>
      </c>
      <c r="I1334" s="59">
        <f>+TABLE!K1328</f>
        <v>0</v>
      </c>
      <c r="J1334" s="59">
        <f>+TABLE!M1328</f>
        <v>0</v>
      </c>
      <c r="K1334" s="156">
        <f>+TABLE!P1328</f>
        <v>0</v>
      </c>
      <c r="L1334" s="156">
        <f>+TABLE!Q1328</f>
        <v>0</v>
      </c>
      <c r="M1334" s="138" t="str">
        <f>IFERROR(IF(MATCH($C1334,'1. 개요'!$C$68:$C$78,0)&gt;0,"O"),"X")</f>
        <v>X</v>
      </c>
      <c r="N1334" s="8" t="str">
        <f t="shared" si="186"/>
        <v>X</v>
      </c>
      <c r="O1334" s="2" t="str" cm="1">
        <f t="array" ref="O1334">IF($O$7="N/A",$N1334,INDEX($P1334:$S1334,$O$2))</f>
        <v>X</v>
      </c>
      <c r="P1334" s="38"/>
      <c r="Q1334" s="1" t="str">
        <f t="shared" si="187"/>
        <v>O</v>
      </c>
      <c r="R1334" s="38"/>
      <c r="S1334" s="38"/>
      <c r="T1334" s="8" t="str">
        <f t="shared" si="185"/>
        <v>O</v>
      </c>
      <c r="U1334" s="8" t="e">
        <f t="shared" si="188"/>
        <v>#VALUE!</v>
      </c>
      <c r="V1334" s="8" t="e">
        <f t="shared" si="189"/>
        <v>#VALUE!</v>
      </c>
      <c r="X1334" s="4" t="str">
        <f t="shared" si="191"/>
        <v/>
      </c>
      <c r="Y1334" s="4" t="str">
        <f t="shared" si="193"/>
        <v/>
      </c>
      <c r="Z1334" s="4" t="str">
        <f t="shared" si="193"/>
        <v/>
      </c>
      <c r="AA1334" s="4" t="str">
        <f t="shared" si="193"/>
        <v/>
      </c>
      <c r="AB1334" s="4" t="str">
        <f t="shared" si="193"/>
        <v/>
      </c>
      <c r="AC1334" s="4" t="str">
        <f t="shared" si="193"/>
        <v/>
      </c>
      <c r="AD1334" s="4" t="str">
        <f t="shared" si="193"/>
        <v/>
      </c>
      <c r="AE1334" s="4" t="str">
        <f t="shared" si="193"/>
        <v/>
      </c>
      <c r="AF1334" s="4" t="str">
        <f t="shared" si="193"/>
        <v/>
      </c>
      <c r="AG1334" s="4" t="str">
        <f t="shared" si="193"/>
        <v/>
      </c>
    </row>
    <row r="1335" spans="1:33">
      <c r="A1335" s="6">
        <f t="shared" si="190"/>
        <v>1328</v>
      </c>
      <c r="B1335" s="36">
        <f>TABLE!E1329</f>
        <v>0</v>
      </c>
      <c r="C1335" s="36">
        <f>TABLE!F1329</f>
        <v>0</v>
      </c>
      <c r="D1335" s="155">
        <f>TABLE!S1329</f>
        <v>0</v>
      </c>
      <c r="E1335" s="176" t="e">
        <f>INDEX(기업의이해[description],MATCH(B1335,기업의이해[name],0))</f>
        <v>#N/A</v>
      </c>
      <c r="F1335" s="179">
        <f>+TABLE!U1329</f>
        <v>0</v>
      </c>
      <c r="G1335" s="177" t="str">
        <f>TEXT(TABLE!R1329,"0000-00-00")</f>
        <v>0000-00-00</v>
      </c>
      <c r="H1335" s="59">
        <f>+TABLE!J1329</f>
        <v>0</v>
      </c>
      <c r="I1335" s="59">
        <f>+TABLE!K1329</f>
        <v>0</v>
      </c>
      <c r="J1335" s="59">
        <f>+TABLE!M1329</f>
        <v>0</v>
      </c>
      <c r="K1335" s="156">
        <f>+TABLE!P1329</f>
        <v>0</v>
      </c>
      <c r="L1335" s="156">
        <f>+TABLE!Q1329</f>
        <v>0</v>
      </c>
      <c r="M1335" s="138" t="str">
        <f>IFERROR(IF(MATCH($C1335,'1. 개요'!$C$68:$C$78,0)&gt;0,"O"),"X")</f>
        <v>X</v>
      </c>
      <c r="N1335" s="8" t="str">
        <f t="shared" si="186"/>
        <v>X</v>
      </c>
      <c r="O1335" s="2" t="str" cm="1">
        <f t="array" ref="O1335">IF($O$7="N/A",$N1335,INDEX($P1335:$S1335,$O$2))</f>
        <v>X</v>
      </c>
      <c r="P1335" s="38"/>
      <c r="Q1335" s="1" t="str">
        <f t="shared" si="187"/>
        <v>O</v>
      </c>
      <c r="R1335" s="38"/>
      <c r="S1335" s="38"/>
      <c r="T1335" s="8" t="str">
        <f t="shared" si="185"/>
        <v>O</v>
      </c>
      <c r="U1335" s="8" t="e">
        <f t="shared" si="188"/>
        <v>#VALUE!</v>
      </c>
      <c r="V1335" s="8" t="e">
        <f t="shared" si="189"/>
        <v>#VALUE!</v>
      </c>
      <c r="X1335" s="4" t="str">
        <f t="shared" si="191"/>
        <v/>
      </c>
      <c r="Y1335" s="4" t="str">
        <f t="shared" si="193"/>
        <v/>
      </c>
      <c r="Z1335" s="4" t="str">
        <f t="shared" si="193"/>
        <v/>
      </c>
      <c r="AA1335" s="4" t="str">
        <f t="shared" si="193"/>
        <v/>
      </c>
      <c r="AB1335" s="4" t="str">
        <f t="shared" si="193"/>
        <v/>
      </c>
      <c r="AC1335" s="4" t="str">
        <f t="shared" si="193"/>
        <v/>
      </c>
      <c r="AD1335" s="4" t="str">
        <f t="shared" si="193"/>
        <v/>
      </c>
      <c r="AE1335" s="4" t="str">
        <f t="shared" si="193"/>
        <v/>
      </c>
      <c r="AF1335" s="4" t="str">
        <f t="shared" si="193"/>
        <v/>
      </c>
      <c r="AG1335" s="4" t="str">
        <f t="shared" si="193"/>
        <v/>
      </c>
    </row>
    <row r="1336" spans="1:33">
      <c r="A1336" s="6">
        <f t="shared" si="190"/>
        <v>1329</v>
      </c>
      <c r="B1336" s="36">
        <f>TABLE!E1330</f>
        <v>0</v>
      </c>
      <c r="C1336" s="36">
        <f>TABLE!F1330</f>
        <v>0</v>
      </c>
      <c r="D1336" s="155">
        <f>TABLE!S1330</f>
        <v>0</v>
      </c>
      <c r="E1336" s="176" t="e">
        <f>INDEX(기업의이해[description],MATCH(B1336,기업의이해[name],0))</f>
        <v>#N/A</v>
      </c>
      <c r="F1336" s="179">
        <f>+TABLE!U1330</f>
        <v>0</v>
      </c>
      <c r="G1336" s="177" t="str">
        <f>TEXT(TABLE!R1330,"0000-00-00")</f>
        <v>0000-00-00</v>
      </c>
      <c r="H1336" s="59">
        <f>+TABLE!J1330</f>
        <v>0</v>
      </c>
      <c r="I1336" s="59">
        <f>+TABLE!K1330</f>
        <v>0</v>
      </c>
      <c r="J1336" s="59">
        <f>+TABLE!M1330</f>
        <v>0</v>
      </c>
      <c r="K1336" s="156">
        <f>+TABLE!P1330</f>
        <v>0</v>
      </c>
      <c r="L1336" s="156">
        <f>+TABLE!Q1330</f>
        <v>0</v>
      </c>
      <c r="M1336" s="138" t="str">
        <f>IFERROR(IF(MATCH($C1336,'1. 개요'!$C$68:$C$78,0)&gt;0,"O"),"X")</f>
        <v>X</v>
      </c>
      <c r="N1336" s="8" t="str">
        <f t="shared" si="186"/>
        <v>X</v>
      </c>
      <c r="O1336" s="2" t="str" cm="1">
        <f t="array" ref="O1336">IF($O$7="N/A",$N1336,INDEX($P1336:$S1336,$O$2))</f>
        <v>X</v>
      </c>
      <c r="P1336" s="38"/>
      <c r="Q1336" s="1" t="str">
        <f t="shared" si="187"/>
        <v>O</v>
      </c>
      <c r="R1336" s="38"/>
      <c r="S1336" s="38"/>
      <c r="T1336" s="8" t="str">
        <f t="shared" si="185"/>
        <v>O</v>
      </c>
      <c r="U1336" s="8" t="e">
        <f t="shared" si="188"/>
        <v>#VALUE!</v>
      </c>
      <c r="V1336" s="8" t="e">
        <f t="shared" si="189"/>
        <v>#VALUE!</v>
      </c>
      <c r="X1336" s="4" t="str">
        <f t="shared" si="191"/>
        <v/>
      </c>
      <c r="Y1336" s="4" t="str">
        <f t="shared" si="193"/>
        <v/>
      </c>
      <c r="Z1336" s="4" t="str">
        <f t="shared" si="193"/>
        <v/>
      </c>
      <c r="AA1336" s="4" t="str">
        <f t="shared" si="193"/>
        <v/>
      </c>
      <c r="AB1336" s="4" t="str">
        <f t="shared" si="193"/>
        <v/>
      </c>
      <c r="AC1336" s="4" t="str">
        <f t="shared" si="193"/>
        <v/>
      </c>
      <c r="AD1336" s="4" t="str">
        <f t="shared" si="193"/>
        <v/>
      </c>
      <c r="AE1336" s="4" t="str">
        <f t="shared" si="193"/>
        <v/>
      </c>
      <c r="AF1336" s="4" t="str">
        <f t="shared" si="193"/>
        <v/>
      </c>
      <c r="AG1336" s="4" t="str">
        <f t="shared" si="193"/>
        <v/>
      </c>
    </row>
    <row r="1337" spans="1:33">
      <c r="A1337" s="6">
        <f t="shared" si="190"/>
        <v>1330</v>
      </c>
      <c r="B1337" s="36">
        <f>TABLE!E1331</f>
        <v>0</v>
      </c>
      <c r="C1337" s="36">
        <f>TABLE!F1331</f>
        <v>0</v>
      </c>
      <c r="D1337" s="155">
        <f>TABLE!S1331</f>
        <v>0</v>
      </c>
      <c r="E1337" s="176" t="e">
        <f>INDEX(기업의이해[description],MATCH(B1337,기업의이해[name],0))</f>
        <v>#N/A</v>
      </c>
      <c r="F1337" s="179">
        <f>+TABLE!U1331</f>
        <v>0</v>
      </c>
      <c r="G1337" s="177" t="str">
        <f>TEXT(TABLE!R1331,"0000-00-00")</f>
        <v>0000-00-00</v>
      </c>
      <c r="H1337" s="59">
        <f>+TABLE!J1331</f>
        <v>0</v>
      </c>
      <c r="I1337" s="59">
        <f>+TABLE!K1331</f>
        <v>0</v>
      </c>
      <c r="J1337" s="59">
        <f>+TABLE!M1331</f>
        <v>0</v>
      </c>
      <c r="K1337" s="156">
        <f>+TABLE!P1331</f>
        <v>0</v>
      </c>
      <c r="L1337" s="156">
        <f>+TABLE!Q1331</f>
        <v>0</v>
      </c>
      <c r="M1337" s="138" t="str">
        <f>IFERROR(IF(MATCH($C1337,'1. 개요'!$C$68:$C$78,0)&gt;0,"O"),"X")</f>
        <v>X</v>
      </c>
      <c r="N1337" s="8" t="str">
        <f t="shared" si="186"/>
        <v>X</v>
      </c>
      <c r="O1337" s="2" t="str" cm="1">
        <f t="array" ref="O1337">IF($O$7="N/A",$N1337,INDEX($P1337:$S1337,$O$2))</f>
        <v>X</v>
      </c>
      <c r="P1337" s="38"/>
      <c r="Q1337" s="1" t="str">
        <f t="shared" si="187"/>
        <v>O</v>
      </c>
      <c r="R1337" s="38"/>
      <c r="S1337" s="38"/>
      <c r="T1337" s="8" t="str">
        <f t="shared" si="185"/>
        <v>O</v>
      </c>
      <c r="U1337" s="8" t="e">
        <f t="shared" si="188"/>
        <v>#VALUE!</v>
      </c>
      <c r="V1337" s="8" t="e">
        <f t="shared" si="189"/>
        <v>#VALUE!</v>
      </c>
      <c r="X1337" s="4" t="str">
        <f t="shared" si="191"/>
        <v/>
      </c>
      <c r="Y1337" s="4" t="str">
        <f t="shared" si="193"/>
        <v/>
      </c>
      <c r="Z1337" s="4" t="str">
        <f t="shared" si="193"/>
        <v/>
      </c>
      <c r="AA1337" s="4" t="str">
        <f t="shared" si="193"/>
        <v/>
      </c>
      <c r="AB1337" s="4" t="str">
        <f t="shared" si="193"/>
        <v/>
      </c>
      <c r="AC1337" s="4" t="str">
        <f t="shared" si="193"/>
        <v/>
      </c>
      <c r="AD1337" s="4" t="str">
        <f t="shared" si="193"/>
        <v/>
      </c>
      <c r="AE1337" s="4" t="str">
        <f t="shared" si="193"/>
        <v/>
      </c>
      <c r="AF1337" s="4" t="str">
        <f t="shared" si="193"/>
        <v/>
      </c>
      <c r="AG1337" s="4" t="str">
        <f t="shared" si="193"/>
        <v/>
      </c>
    </row>
    <row r="1338" spans="1:33">
      <c r="A1338" s="6">
        <f t="shared" si="190"/>
        <v>1331</v>
      </c>
      <c r="B1338" s="36">
        <f>TABLE!E1332</f>
        <v>0</v>
      </c>
      <c r="C1338" s="36">
        <f>TABLE!F1332</f>
        <v>0</v>
      </c>
      <c r="D1338" s="155">
        <f>TABLE!S1332</f>
        <v>0</v>
      </c>
      <c r="E1338" s="176" t="e">
        <f>INDEX(기업의이해[description],MATCH(B1338,기업의이해[name],0))</f>
        <v>#N/A</v>
      </c>
      <c r="F1338" s="179">
        <f>+TABLE!U1332</f>
        <v>0</v>
      </c>
      <c r="G1338" s="177" t="str">
        <f>TEXT(TABLE!R1332,"0000-00-00")</f>
        <v>0000-00-00</v>
      </c>
      <c r="H1338" s="59">
        <f>+TABLE!J1332</f>
        <v>0</v>
      </c>
      <c r="I1338" s="59">
        <f>+TABLE!K1332</f>
        <v>0</v>
      </c>
      <c r="J1338" s="59">
        <f>+TABLE!M1332</f>
        <v>0</v>
      </c>
      <c r="K1338" s="156">
        <f>+TABLE!P1332</f>
        <v>0</v>
      </c>
      <c r="L1338" s="156">
        <f>+TABLE!Q1332</f>
        <v>0</v>
      </c>
      <c r="M1338" s="138" t="str">
        <f>IFERROR(IF(MATCH($C1338,'1. 개요'!$C$68:$C$78,0)&gt;0,"O"),"X")</f>
        <v>X</v>
      </c>
      <c r="N1338" s="8" t="str">
        <f t="shared" si="186"/>
        <v>X</v>
      </c>
      <c r="O1338" s="2" t="str" cm="1">
        <f t="array" ref="O1338">IF($O$7="N/A",$N1338,INDEX($P1338:$S1338,$O$2))</f>
        <v>X</v>
      </c>
      <c r="P1338" s="38"/>
      <c r="Q1338" s="1" t="str">
        <f t="shared" si="187"/>
        <v>O</v>
      </c>
      <c r="R1338" s="38"/>
      <c r="S1338" s="38"/>
      <c r="T1338" s="8" t="str">
        <f t="shared" si="185"/>
        <v>O</v>
      </c>
      <c r="U1338" s="8" t="e">
        <f t="shared" si="188"/>
        <v>#VALUE!</v>
      </c>
      <c r="V1338" s="8" t="e">
        <f t="shared" si="189"/>
        <v>#VALUE!</v>
      </c>
      <c r="X1338" s="4" t="str">
        <f t="shared" si="191"/>
        <v/>
      </c>
      <c r="Y1338" s="4" t="str">
        <f t="shared" si="193"/>
        <v/>
      </c>
      <c r="Z1338" s="4" t="str">
        <f t="shared" si="193"/>
        <v/>
      </c>
      <c r="AA1338" s="4" t="str">
        <f t="shared" si="193"/>
        <v/>
      </c>
      <c r="AB1338" s="4" t="str">
        <f t="shared" si="193"/>
        <v/>
      </c>
      <c r="AC1338" s="4" t="str">
        <f t="shared" si="193"/>
        <v/>
      </c>
      <c r="AD1338" s="4" t="str">
        <f t="shared" si="193"/>
        <v/>
      </c>
      <c r="AE1338" s="4" t="str">
        <f t="shared" si="193"/>
        <v/>
      </c>
      <c r="AF1338" s="4" t="str">
        <f t="shared" si="193"/>
        <v/>
      </c>
      <c r="AG1338" s="4" t="str">
        <f t="shared" si="193"/>
        <v/>
      </c>
    </row>
    <row r="1339" spans="1:33">
      <c r="A1339" s="6">
        <f t="shared" si="190"/>
        <v>1332</v>
      </c>
      <c r="B1339" s="36">
        <f>TABLE!E1333</f>
        <v>0</v>
      </c>
      <c r="C1339" s="36">
        <f>TABLE!F1333</f>
        <v>0</v>
      </c>
      <c r="D1339" s="155">
        <f>TABLE!S1333</f>
        <v>0</v>
      </c>
      <c r="E1339" s="176" t="e">
        <f>INDEX(기업의이해[description],MATCH(B1339,기업의이해[name],0))</f>
        <v>#N/A</v>
      </c>
      <c r="F1339" s="179">
        <f>+TABLE!U1333</f>
        <v>0</v>
      </c>
      <c r="G1339" s="177" t="str">
        <f>TEXT(TABLE!R1333,"0000-00-00")</f>
        <v>0000-00-00</v>
      </c>
      <c r="H1339" s="59">
        <f>+TABLE!J1333</f>
        <v>0</v>
      </c>
      <c r="I1339" s="59">
        <f>+TABLE!K1333</f>
        <v>0</v>
      </c>
      <c r="J1339" s="59">
        <f>+TABLE!M1333</f>
        <v>0</v>
      </c>
      <c r="K1339" s="156">
        <f>+TABLE!P1333</f>
        <v>0</v>
      </c>
      <c r="L1339" s="156">
        <f>+TABLE!Q1333</f>
        <v>0</v>
      </c>
      <c r="M1339" s="138" t="str">
        <f>IFERROR(IF(MATCH($C1339,'1. 개요'!$C$68:$C$78,0)&gt;0,"O"),"X")</f>
        <v>X</v>
      </c>
      <c r="N1339" s="8" t="str">
        <f t="shared" si="186"/>
        <v>X</v>
      </c>
      <c r="O1339" s="2" t="str" cm="1">
        <f t="array" ref="O1339">IF($O$7="N/A",$N1339,INDEX($P1339:$S1339,$O$2))</f>
        <v>X</v>
      </c>
      <c r="P1339" s="38"/>
      <c r="Q1339" s="1" t="str">
        <f t="shared" si="187"/>
        <v>O</v>
      </c>
      <c r="R1339" s="38"/>
      <c r="S1339" s="38"/>
      <c r="T1339" s="8" t="str">
        <f t="shared" si="185"/>
        <v>O</v>
      </c>
      <c r="U1339" s="8" t="e">
        <f t="shared" si="188"/>
        <v>#VALUE!</v>
      </c>
      <c r="V1339" s="8" t="e">
        <f t="shared" si="189"/>
        <v>#VALUE!</v>
      </c>
      <c r="X1339" s="4" t="str">
        <f t="shared" si="191"/>
        <v/>
      </c>
      <c r="Y1339" s="4" t="str">
        <f t="shared" si="193"/>
        <v/>
      </c>
      <c r="Z1339" s="4" t="str">
        <f t="shared" si="193"/>
        <v/>
      </c>
      <c r="AA1339" s="4" t="str">
        <f t="shared" si="193"/>
        <v/>
      </c>
      <c r="AB1339" s="4" t="str">
        <f t="shared" si="193"/>
        <v/>
      </c>
      <c r="AC1339" s="4" t="str">
        <f t="shared" si="193"/>
        <v/>
      </c>
      <c r="AD1339" s="4" t="str">
        <f t="shared" si="193"/>
        <v/>
      </c>
      <c r="AE1339" s="4" t="str">
        <f t="shared" si="193"/>
        <v/>
      </c>
      <c r="AF1339" s="4" t="str">
        <f t="shared" si="193"/>
        <v/>
      </c>
      <c r="AG1339" s="4" t="str">
        <f t="shared" si="193"/>
        <v/>
      </c>
    </row>
    <row r="1340" spans="1:33">
      <c r="A1340" s="137">
        <f t="shared" si="190"/>
        <v>1333</v>
      </c>
      <c r="B1340" s="36">
        <f>TABLE!E1334</f>
        <v>0</v>
      </c>
      <c r="C1340" s="36">
        <f>TABLE!F1334</f>
        <v>0</v>
      </c>
      <c r="D1340" s="155">
        <f>TABLE!S1334</f>
        <v>0</v>
      </c>
      <c r="E1340" s="176" t="e">
        <f>INDEX(기업의이해[description],MATCH(B1340,기업의이해[name],0))</f>
        <v>#N/A</v>
      </c>
      <c r="F1340" s="179">
        <f>+TABLE!U1334</f>
        <v>0</v>
      </c>
      <c r="G1340" s="177" t="str">
        <f>TEXT(TABLE!R1334,"0000-00-00")</f>
        <v>0000-00-00</v>
      </c>
      <c r="H1340" s="59">
        <f>+TABLE!J1334</f>
        <v>0</v>
      </c>
      <c r="I1340" s="59">
        <f>+TABLE!K1334</f>
        <v>0</v>
      </c>
      <c r="J1340" s="59">
        <f>+TABLE!M1334</f>
        <v>0</v>
      </c>
      <c r="K1340" s="156">
        <f>+TABLE!P1334</f>
        <v>0</v>
      </c>
      <c r="L1340" s="156">
        <f>+TABLE!Q1334</f>
        <v>0</v>
      </c>
      <c r="M1340" s="138" t="str">
        <f>IFERROR(IF(MATCH($C1340,'1. 개요'!$C$68:$C$78,0)&gt;0,"O"),"X")</f>
        <v>X</v>
      </c>
      <c r="N1340" s="8" t="str">
        <f t="shared" si="186"/>
        <v>X</v>
      </c>
      <c r="O1340" s="2" t="str" cm="1">
        <f t="array" ref="O1340">IF($O$7="N/A",$N1340,INDEX($P1340:$S1340,$O$2))</f>
        <v>X</v>
      </c>
      <c r="P1340" s="38"/>
      <c r="Q1340" s="1" t="str">
        <f t="shared" si="187"/>
        <v>O</v>
      </c>
      <c r="R1340" s="38"/>
      <c r="S1340" s="38"/>
      <c r="T1340" s="8" t="str">
        <f t="shared" si="185"/>
        <v>O</v>
      </c>
      <c r="U1340" s="8" t="e">
        <f t="shared" si="188"/>
        <v>#VALUE!</v>
      </c>
      <c r="V1340" s="8" t="e">
        <f t="shared" si="189"/>
        <v>#VALUE!</v>
      </c>
      <c r="X1340" s="4" t="str">
        <f t="shared" si="191"/>
        <v/>
      </c>
      <c r="Y1340" s="4" t="str">
        <f t="shared" si="193"/>
        <v/>
      </c>
      <c r="Z1340" s="4" t="str">
        <f t="shared" si="193"/>
        <v/>
      </c>
      <c r="AA1340" s="4" t="str">
        <f t="shared" si="193"/>
        <v/>
      </c>
      <c r="AB1340" s="4" t="str">
        <f t="shared" si="193"/>
        <v/>
      </c>
      <c r="AC1340" s="4" t="str">
        <f t="shared" si="193"/>
        <v/>
      </c>
      <c r="AD1340" s="4" t="str">
        <f t="shared" si="193"/>
        <v/>
      </c>
      <c r="AE1340" s="4" t="str">
        <f t="shared" si="193"/>
        <v/>
      </c>
      <c r="AF1340" s="4" t="str">
        <f t="shared" si="193"/>
        <v/>
      </c>
      <c r="AG1340" s="4" t="str">
        <f t="shared" si="193"/>
        <v/>
      </c>
    </row>
    <row r="1341" spans="1:33">
      <c r="A1341" s="137">
        <f t="shared" si="190"/>
        <v>1334</v>
      </c>
      <c r="B1341" s="36">
        <f>TABLE!E1335</f>
        <v>0</v>
      </c>
      <c r="C1341" s="36">
        <f>TABLE!F1335</f>
        <v>0</v>
      </c>
      <c r="D1341" s="155">
        <f>TABLE!S1335</f>
        <v>0</v>
      </c>
      <c r="E1341" s="176" t="e">
        <f>INDEX(기업의이해[description],MATCH(B1341,기업의이해[name],0))</f>
        <v>#N/A</v>
      </c>
      <c r="F1341" s="179">
        <f>+TABLE!U1335</f>
        <v>0</v>
      </c>
      <c r="G1341" s="177" t="str">
        <f>TEXT(TABLE!R1335,"0000-00-00")</f>
        <v>0000-00-00</v>
      </c>
      <c r="H1341" s="59">
        <f>+TABLE!J1335</f>
        <v>0</v>
      </c>
      <c r="I1341" s="59">
        <f>+TABLE!K1335</f>
        <v>0</v>
      </c>
      <c r="J1341" s="59">
        <f>+TABLE!M1335</f>
        <v>0</v>
      </c>
      <c r="K1341" s="156">
        <f>+TABLE!P1335</f>
        <v>0</v>
      </c>
      <c r="L1341" s="156">
        <f>+TABLE!Q1335</f>
        <v>0</v>
      </c>
      <c r="M1341" s="138" t="str">
        <f>IFERROR(IF(MATCH($C1341,'1. 개요'!$C$68:$C$78,0)&gt;0,"O"),"X")</f>
        <v>X</v>
      </c>
      <c r="N1341" s="8" t="str">
        <f t="shared" si="186"/>
        <v>X</v>
      </c>
      <c r="O1341" s="2" t="str" cm="1">
        <f t="array" ref="O1341">IF($O$7="N/A",$N1341,INDEX($P1341:$S1341,$O$2))</f>
        <v>X</v>
      </c>
      <c r="P1341" s="38"/>
      <c r="Q1341" s="1" t="str">
        <f t="shared" si="187"/>
        <v>O</v>
      </c>
      <c r="R1341" s="38"/>
      <c r="S1341" s="38"/>
      <c r="T1341" s="8" t="str">
        <f t="shared" si="185"/>
        <v>O</v>
      </c>
      <c r="U1341" s="8" t="e">
        <f t="shared" si="188"/>
        <v>#VALUE!</v>
      </c>
      <c r="V1341" s="8" t="e">
        <f t="shared" si="189"/>
        <v>#VALUE!</v>
      </c>
      <c r="X1341" s="4" t="str">
        <f t="shared" si="191"/>
        <v/>
      </c>
      <c r="Y1341" s="4" t="str">
        <f t="shared" si="193"/>
        <v/>
      </c>
      <c r="Z1341" s="4" t="str">
        <f t="shared" si="193"/>
        <v/>
      </c>
      <c r="AA1341" s="4" t="str">
        <f t="shared" si="193"/>
        <v/>
      </c>
      <c r="AB1341" s="4" t="str">
        <f t="shared" si="193"/>
        <v/>
      </c>
      <c r="AC1341" s="4" t="str">
        <f t="shared" si="193"/>
        <v/>
      </c>
      <c r="AD1341" s="4" t="str">
        <f t="shared" si="193"/>
        <v/>
      </c>
      <c r="AE1341" s="4" t="str">
        <f t="shared" si="193"/>
        <v/>
      </c>
      <c r="AF1341" s="4" t="str">
        <f t="shared" si="193"/>
        <v/>
      </c>
      <c r="AG1341" s="4" t="str">
        <f t="shared" si="193"/>
        <v/>
      </c>
    </row>
    <row r="1342" spans="1:33">
      <c r="A1342" s="6">
        <f t="shared" si="190"/>
        <v>1335</v>
      </c>
      <c r="B1342" s="36">
        <f>TABLE!E1336</f>
        <v>0</v>
      </c>
      <c r="C1342" s="36">
        <f>TABLE!F1336</f>
        <v>0</v>
      </c>
      <c r="D1342" s="155">
        <f>TABLE!S1336</f>
        <v>0</v>
      </c>
      <c r="E1342" s="176" t="e">
        <f>INDEX(기업의이해[description],MATCH(B1342,기업의이해[name],0))</f>
        <v>#N/A</v>
      </c>
      <c r="F1342" s="179">
        <f>+TABLE!U1336</f>
        <v>0</v>
      </c>
      <c r="G1342" s="177" t="str">
        <f>TEXT(TABLE!R1336,"0000-00-00")</f>
        <v>0000-00-00</v>
      </c>
      <c r="H1342" s="59">
        <f>+TABLE!J1336</f>
        <v>0</v>
      </c>
      <c r="I1342" s="59">
        <f>+TABLE!K1336</f>
        <v>0</v>
      </c>
      <c r="J1342" s="59">
        <f>+TABLE!M1336</f>
        <v>0</v>
      </c>
      <c r="K1342" s="156">
        <f>+TABLE!P1336</f>
        <v>0</v>
      </c>
      <c r="L1342" s="156">
        <f>+TABLE!Q1336</f>
        <v>0</v>
      </c>
      <c r="M1342" s="138" t="str">
        <f>IFERROR(IF(MATCH($C1342,'1. 개요'!$C$68:$C$78,0)&gt;0,"O"),"X")</f>
        <v>X</v>
      </c>
      <c r="N1342" s="8" t="str">
        <f t="shared" si="186"/>
        <v>X</v>
      </c>
      <c r="O1342" s="2" t="str" cm="1">
        <f t="array" ref="O1342">IF($O$7="N/A",$N1342,INDEX($P1342:$S1342,$O$2))</f>
        <v>X</v>
      </c>
      <c r="P1342" s="38"/>
      <c r="Q1342" s="1" t="str">
        <f t="shared" si="187"/>
        <v>O</v>
      </c>
      <c r="R1342" s="38"/>
      <c r="S1342" s="38"/>
      <c r="T1342" s="8" t="str">
        <f t="shared" si="185"/>
        <v>O</v>
      </c>
      <c r="U1342" s="8" t="e">
        <f t="shared" si="188"/>
        <v>#VALUE!</v>
      </c>
      <c r="V1342" s="8" t="e">
        <f t="shared" si="189"/>
        <v>#VALUE!</v>
      </c>
      <c r="X1342" s="4" t="str">
        <f t="shared" si="191"/>
        <v/>
      </c>
      <c r="Y1342" s="4" t="str">
        <f t="shared" si="193"/>
        <v/>
      </c>
      <c r="Z1342" s="4" t="str">
        <f t="shared" si="193"/>
        <v/>
      </c>
      <c r="AA1342" s="4" t="str">
        <f t="shared" si="193"/>
        <v/>
      </c>
      <c r="AB1342" s="4" t="str">
        <f t="shared" si="193"/>
        <v/>
      </c>
      <c r="AC1342" s="4" t="str">
        <f t="shared" si="193"/>
        <v/>
      </c>
      <c r="AD1342" s="4" t="str">
        <f t="shared" si="193"/>
        <v/>
      </c>
      <c r="AE1342" s="4" t="str">
        <f t="shared" si="193"/>
        <v/>
      </c>
      <c r="AF1342" s="4" t="str">
        <f t="shared" si="193"/>
        <v/>
      </c>
      <c r="AG1342" s="4" t="str">
        <f t="shared" si="193"/>
        <v/>
      </c>
    </row>
    <row r="1343" spans="1:33">
      <c r="A1343" s="6">
        <f t="shared" si="190"/>
        <v>1336</v>
      </c>
      <c r="B1343" s="36">
        <f>TABLE!E1337</f>
        <v>0</v>
      </c>
      <c r="C1343" s="36">
        <f>TABLE!F1337</f>
        <v>0</v>
      </c>
      <c r="D1343" s="155">
        <f>TABLE!S1337</f>
        <v>0</v>
      </c>
      <c r="E1343" s="176" t="e">
        <f>INDEX(기업의이해[description],MATCH(B1343,기업의이해[name],0))</f>
        <v>#N/A</v>
      </c>
      <c r="F1343" s="179">
        <f>+TABLE!U1337</f>
        <v>0</v>
      </c>
      <c r="G1343" s="177" t="str">
        <f>TEXT(TABLE!R1337,"0000-00-00")</f>
        <v>0000-00-00</v>
      </c>
      <c r="H1343" s="59">
        <f>+TABLE!J1337</f>
        <v>0</v>
      </c>
      <c r="I1343" s="59">
        <f>+TABLE!K1337</f>
        <v>0</v>
      </c>
      <c r="J1343" s="59">
        <f>+TABLE!M1337</f>
        <v>0</v>
      </c>
      <c r="K1343" s="156">
        <f>+TABLE!P1337</f>
        <v>0</v>
      </c>
      <c r="L1343" s="156">
        <f>+TABLE!Q1337</f>
        <v>0</v>
      </c>
      <c r="M1343" s="138" t="str">
        <f>IFERROR(IF(MATCH($C1343,'1. 개요'!$C$68:$C$78,0)&gt;0,"O"),"X")</f>
        <v>X</v>
      </c>
      <c r="N1343" s="8" t="str">
        <f t="shared" si="186"/>
        <v>X</v>
      </c>
      <c r="O1343" s="2" t="str" cm="1">
        <f t="array" ref="O1343">IF($O$7="N/A",$N1343,INDEX($P1343:$S1343,$O$2))</f>
        <v>X</v>
      </c>
      <c r="P1343" s="38"/>
      <c r="Q1343" s="1" t="str">
        <f t="shared" si="187"/>
        <v>O</v>
      </c>
      <c r="R1343" s="38"/>
      <c r="S1343" s="38"/>
      <c r="T1343" s="8" t="str">
        <f t="shared" si="185"/>
        <v>O</v>
      </c>
      <c r="U1343" s="8" t="e">
        <f t="shared" si="188"/>
        <v>#VALUE!</v>
      </c>
      <c r="V1343" s="8" t="e">
        <f t="shared" si="189"/>
        <v>#VALUE!</v>
      </c>
      <c r="X1343" s="4" t="str">
        <f t="shared" si="191"/>
        <v/>
      </c>
      <c r="Y1343" s="4" t="str">
        <f t="shared" si="193"/>
        <v/>
      </c>
      <c r="Z1343" s="4" t="str">
        <f t="shared" si="193"/>
        <v/>
      </c>
      <c r="AA1343" s="4" t="str">
        <f t="shared" si="193"/>
        <v/>
      </c>
      <c r="AB1343" s="4" t="str">
        <f t="shared" si="193"/>
        <v/>
      </c>
      <c r="AC1343" s="4" t="str">
        <f t="shared" si="193"/>
        <v/>
      </c>
      <c r="AD1343" s="4" t="str">
        <f t="shared" si="193"/>
        <v/>
      </c>
      <c r="AE1343" s="4" t="str">
        <f t="shared" si="193"/>
        <v/>
      </c>
      <c r="AF1343" s="4" t="str">
        <f t="shared" si="193"/>
        <v/>
      </c>
      <c r="AG1343" s="4" t="str">
        <f t="shared" si="193"/>
        <v/>
      </c>
    </row>
    <row r="1344" spans="1:33">
      <c r="A1344" s="6">
        <f t="shared" si="190"/>
        <v>1337</v>
      </c>
      <c r="B1344" s="36">
        <f>TABLE!E1338</f>
        <v>0</v>
      </c>
      <c r="C1344" s="36">
        <f>TABLE!F1338</f>
        <v>0</v>
      </c>
      <c r="D1344" s="155">
        <f>TABLE!S1338</f>
        <v>0</v>
      </c>
      <c r="E1344" s="176" t="e">
        <f>INDEX(기업의이해[description],MATCH(B1344,기업의이해[name],0))</f>
        <v>#N/A</v>
      </c>
      <c r="F1344" s="179">
        <f>+TABLE!U1338</f>
        <v>0</v>
      </c>
      <c r="G1344" s="177" t="str">
        <f>TEXT(TABLE!R1338,"0000-00-00")</f>
        <v>0000-00-00</v>
      </c>
      <c r="H1344" s="59">
        <f>+TABLE!J1338</f>
        <v>0</v>
      </c>
      <c r="I1344" s="59">
        <f>+TABLE!K1338</f>
        <v>0</v>
      </c>
      <c r="J1344" s="59">
        <f>+TABLE!M1338</f>
        <v>0</v>
      </c>
      <c r="K1344" s="156">
        <f>+TABLE!P1338</f>
        <v>0</v>
      </c>
      <c r="L1344" s="156">
        <f>+TABLE!Q1338</f>
        <v>0</v>
      </c>
      <c r="M1344" s="138" t="str">
        <f>IFERROR(IF(MATCH($C1344,'1. 개요'!$C$68:$C$78,0)&gt;0,"O"),"X")</f>
        <v>X</v>
      </c>
      <c r="N1344" s="8" t="str">
        <f t="shared" si="186"/>
        <v>X</v>
      </c>
      <c r="O1344" s="2" t="str" cm="1">
        <f t="array" ref="O1344">IF($O$7="N/A",$N1344,INDEX($P1344:$S1344,$O$2))</f>
        <v>X</v>
      </c>
      <c r="P1344" s="38"/>
      <c r="Q1344" s="1" t="str">
        <f t="shared" si="187"/>
        <v>O</v>
      </c>
      <c r="R1344" s="38"/>
      <c r="S1344" s="38"/>
      <c r="T1344" s="8" t="str">
        <f t="shared" si="185"/>
        <v>O</v>
      </c>
      <c r="U1344" s="8" t="e">
        <f t="shared" si="188"/>
        <v>#VALUE!</v>
      </c>
      <c r="V1344" s="8" t="e">
        <f t="shared" si="189"/>
        <v>#VALUE!</v>
      </c>
      <c r="X1344" s="4" t="str">
        <f t="shared" si="191"/>
        <v/>
      </c>
      <c r="Y1344" s="4" t="str">
        <f t="shared" si="193"/>
        <v/>
      </c>
      <c r="Z1344" s="4" t="str">
        <f t="shared" si="193"/>
        <v/>
      </c>
      <c r="AA1344" s="4" t="str">
        <f t="shared" si="193"/>
        <v/>
      </c>
      <c r="AB1344" s="4" t="str">
        <f t="shared" si="193"/>
        <v/>
      </c>
      <c r="AC1344" s="4" t="str">
        <f t="shared" si="193"/>
        <v/>
      </c>
      <c r="AD1344" s="4" t="str">
        <f t="shared" si="193"/>
        <v/>
      </c>
      <c r="AE1344" s="4" t="str">
        <f t="shared" si="193"/>
        <v/>
      </c>
      <c r="AF1344" s="4" t="str">
        <f t="shared" si="193"/>
        <v/>
      </c>
      <c r="AG1344" s="4" t="str">
        <f t="shared" si="193"/>
        <v/>
      </c>
    </row>
    <row r="1345" spans="1:33">
      <c r="A1345" s="137">
        <f t="shared" si="190"/>
        <v>1338</v>
      </c>
      <c r="B1345" s="36">
        <f>TABLE!E1339</f>
        <v>0</v>
      </c>
      <c r="C1345" s="36">
        <f>TABLE!F1339</f>
        <v>0</v>
      </c>
      <c r="D1345" s="155">
        <f>TABLE!S1339</f>
        <v>0</v>
      </c>
      <c r="E1345" s="176" t="e">
        <f>INDEX(기업의이해[description],MATCH(B1345,기업의이해[name],0))</f>
        <v>#N/A</v>
      </c>
      <c r="F1345" s="179">
        <f>+TABLE!U1339</f>
        <v>0</v>
      </c>
      <c r="G1345" s="177" t="str">
        <f>TEXT(TABLE!R1339,"0000-00-00")</f>
        <v>0000-00-00</v>
      </c>
      <c r="H1345" s="59">
        <f>+TABLE!J1339</f>
        <v>0</v>
      </c>
      <c r="I1345" s="59">
        <f>+TABLE!K1339</f>
        <v>0</v>
      </c>
      <c r="J1345" s="59">
        <f>+TABLE!M1339</f>
        <v>0</v>
      </c>
      <c r="K1345" s="156">
        <f>+TABLE!P1339</f>
        <v>0</v>
      </c>
      <c r="L1345" s="156">
        <f>+TABLE!Q1339</f>
        <v>0</v>
      </c>
      <c r="M1345" s="138" t="str">
        <f>IFERROR(IF(MATCH($C1345,'1. 개요'!$C$68:$C$78,0)&gt;0,"O"),"X")</f>
        <v>X</v>
      </c>
      <c r="N1345" s="8" t="str">
        <f t="shared" si="186"/>
        <v>X</v>
      </c>
      <c r="O1345" s="2" t="str" cm="1">
        <f t="array" ref="O1345">IF($O$7="N/A",$N1345,INDEX($P1345:$S1345,$O$2))</f>
        <v>X</v>
      </c>
      <c r="P1345" s="38"/>
      <c r="Q1345" s="1" t="str">
        <f t="shared" si="187"/>
        <v>O</v>
      </c>
      <c r="R1345" s="38"/>
      <c r="S1345" s="38"/>
      <c r="T1345" s="8" t="str">
        <f t="shared" si="185"/>
        <v>O</v>
      </c>
      <c r="U1345" s="8" t="e">
        <f t="shared" si="188"/>
        <v>#VALUE!</v>
      </c>
      <c r="V1345" s="8" t="e">
        <f t="shared" si="189"/>
        <v>#VALUE!</v>
      </c>
      <c r="X1345" s="4" t="str">
        <f t="shared" si="191"/>
        <v/>
      </c>
      <c r="Y1345" s="4" t="str">
        <f t="shared" si="193"/>
        <v/>
      </c>
      <c r="Z1345" s="4" t="str">
        <f t="shared" si="193"/>
        <v/>
      </c>
      <c r="AA1345" s="4" t="str">
        <f t="shared" si="193"/>
        <v/>
      </c>
      <c r="AB1345" s="4" t="str">
        <f t="shared" si="193"/>
        <v/>
      </c>
      <c r="AC1345" s="4" t="str">
        <f t="shared" si="193"/>
        <v/>
      </c>
      <c r="AD1345" s="4" t="str">
        <f t="shared" si="193"/>
        <v/>
      </c>
      <c r="AE1345" s="4" t="str">
        <f t="shared" si="193"/>
        <v/>
      </c>
      <c r="AF1345" s="4" t="str">
        <f t="shared" si="193"/>
        <v/>
      </c>
      <c r="AG1345" s="4" t="str">
        <f t="shared" si="193"/>
        <v/>
      </c>
    </row>
    <row r="1346" spans="1:33">
      <c r="A1346" s="6">
        <f t="shared" si="190"/>
        <v>1339</v>
      </c>
      <c r="B1346" s="36">
        <f>TABLE!E1340</f>
        <v>0</v>
      </c>
      <c r="C1346" s="36">
        <f>TABLE!F1340</f>
        <v>0</v>
      </c>
      <c r="D1346" s="155">
        <f>TABLE!S1340</f>
        <v>0</v>
      </c>
      <c r="E1346" s="176" t="e">
        <f>INDEX(기업의이해[description],MATCH(B1346,기업의이해[name],0))</f>
        <v>#N/A</v>
      </c>
      <c r="F1346" s="179">
        <f>+TABLE!U1340</f>
        <v>0</v>
      </c>
      <c r="G1346" s="177" t="str">
        <f>TEXT(TABLE!R1340,"0000-00-00")</f>
        <v>0000-00-00</v>
      </c>
      <c r="H1346" s="59">
        <f>+TABLE!J1340</f>
        <v>0</v>
      </c>
      <c r="I1346" s="59">
        <f>+TABLE!K1340</f>
        <v>0</v>
      </c>
      <c r="J1346" s="59">
        <f>+TABLE!M1340</f>
        <v>0</v>
      </c>
      <c r="K1346" s="156">
        <f>+TABLE!P1340</f>
        <v>0</v>
      </c>
      <c r="L1346" s="156">
        <f>+TABLE!Q1340</f>
        <v>0</v>
      </c>
      <c r="M1346" s="138" t="str">
        <f>IFERROR(IF(MATCH($C1346,'1. 개요'!$C$68:$C$78,0)&gt;0,"O"),"X")</f>
        <v>X</v>
      </c>
      <c r="N1346" s="8" t="str">
        <f t="shared" si="186"/>
        <v>X</v>
      </c>
      <c r="O1346" s="2" t="str" cm="1">
        <f t="array" ref="O1346">IF($O$7="N/A",$N1346,INDEX($P1346:$S1346,$O$2))</f>
        <v>X</v>
      </c>
      <c r="P1346" s="38"/>
      <c r="Q1346" s="1" t="str">
        <f t="shared" si="187"/>
        <v>O</v>
      </c>
      <c r="R1346" s="38"/>
      <c r="S1346" s="38"/>
      <c r="T1346" s="8" t="str">
        <f t="shared" si="185"/>
        <v>O</v>
      </c>
      <c r="U1346" s="8" t="e">
        <f t="shared" si="188"/>
        <v>#VALUE!</v>
      </c>
      <c r="V1346" s="8" t="e">
        <f t="shared" si="189"/>
        <v>#VALUE!</v>
      </c>
      <c r="X1346" s="4" t="str">
        <f t="shared" si="191"/>
        <v/>
      </c>
      <c r="Y1346" s="4" t="str">
        <f t="shared" si="193"/>
        <v/>
      </c>
      <c r="Z1346" s="4" t="str">
        <f t="shared" si="193"/>
        <v/>
      </c>
      <c r="AA1346" s="4" t="str">
        <f t="shared" si="193"/>
        <v/>
      </c>
      <c r="AB1346" s="4" t="str">
        <f t="shared" si="193"/>
        <v/>
      </c>
      <c r="AC1346" s="4" t="str">
        <f t="shared" si="193"/>
        <v/>
      </c>
      <c r="AD1346" s="4" t="str">
        <f t="shared" si="193"/>
        <v/>
      </c>
      <c r="AE1346" s="4" t="str">
        <f t="shared" si="193"/>
        <v/>
      </c>
      <c r="AF1346" s="4" t="str">
        <f t="shared" si="193"/>
        <v/>
      </c>
      <c r="AG1346" s="4" t="str">
        <f t="shared" si="193"/>
        <v/>
      </c>
    </row>
    <row r="1347" spans="1:33">
      <c r="A1347" s="6">
        <f t="shared" si="190"/>
        <v>1340</v>
      </c>
      <c r="B1347" s="36">
        <f>TABLE!E1341</f>
        <v>0</v>
      </c>
      <c r="C1347" s="36">
        <f>TABLE!F1341</f>
        <v>0</v>
      </c>
      <c r="D1347" s="155">
        <f>TABLE!S1341</f>
        <v>0</v>
      </c>
      <c r="E1347" s="176" t="e">
        <f>INDEX(기업의이해[description],MATCH(B1347,기업의이해[name],0))</f>
        <v>#N/A</v>
      </c>
      <c r="F1347" s="179">
        <f>+TABLE!U1341</f>
        <v>0</v>
      </c>
      <c r="G1347" s="177" t="str">
        <f>TEXT(TABLE!R1341,"0000-00-00")</f>
        <v>0000-00-00</v>
      </c>
      <c r="H1347" s="59">
        <f>+TABLE!J1341</f>
        <v>0</v>
      </c>
      <c r="I1347" s="59">
        <f>+TABLE!K1341</f>
        <v>0</v>
      </c>
      <c r="J1347" s="59">
        <f>+TABLE!M1341</f>
        <v>0</v>
      </c>
      <c r="K1347" s="156">
        <f>+TABLE!P1341</f>
        <v>0</v>
      </c>
      <c r="L1347" s="156">
        <f>+TABLE!Q1341</f>
        <v>0</v>
      </c>
      <c r="M1347" s="138" t="str">
        <f>IFERROR(IF(MATCH($C1347,'1. 개요'!$C$68:$C$78,0)&gt;0,"O"),"X")</f>
        <v>X</v>
      </c>
      <c r="N1347" s="8" t="str">
        <f t="shared" si="186"/>
        <v>X</v>
      </c>
      <c r="O1347" s="2" t="str" cm="1">
        <f t="array" ref="O1347">IF($O$7="N/A",$N1347,INDEX($P1347:$S1347,$O$2))</f>
        <v>X</v>
      </c>
      <c r="P1347" s="38"/>
      <c r="Q1347" s="1" t="str">
        <f t="shared" si="187"/>
        <v>O</v>
      </c>
      <c r="R1347" s="38"/>
      <c r="S1347" s="38"/>
      <c r="T1347" s="8" t="str">
        <f t="shared" si="185"/>
        <v>O</v>
      </c>
      <c r="U1347" s="8" t="e">
        <f t="shared" si="188"/>
        <v>#VALUE!</v>
      </c>
      <c r="V1347" s="8" t="e">
        <f t="shared" si="189"/>
        <v>#VALUE!</v>
      </c>
      <c r="X1347" s="4" t="str">
        <f t="shared" si="191"/>
        <v/>
      </c>
      <c r="Y1347" s="4" t="str">
        <f t="shared" si="193"/>
        <v/>
      </c>
      <c r="Z1347" s="4" t="str">
        <f t="shared" si="193"/>
        <v/>
      </c>
      <c r="AA1347" s="4" t="str">
        <f t="shared" si="193"/>
        <v/>
      </c>
      <c r="AB1347" s="4" t="str">
        <f t="shared" si="193"/>
        <v/>
      </c>
      <c r="AC1347" s="4" t="str">
        <f t="shared" si="193"/>
        <v/>
      </c>
      <c r="AD1347" s="4" t="str">
        <f t="shared" si="193"/>
        <v/>
      </c>
      <c r="AE1347" s="4" t="str">
        <f t="shared" si="193"/>
        <v/>
      </c>
      <c r="AF1347" s="4" t="str">
        <f t="shared" si="193"/>
        <v/>
      </c>
      <c r="AG1347" s="4" t="str">
        <f t="shared" si="193"/>
        <v/>
      </c>
    </row>
    <row r="1348" spans="1:33">
      <c r="A1348" s="6">
        <f t="shared" si="190"/>
        <v>1341</v>
      </c>
      <c r="B1348" s="36">
        <f>TABLE!E1342</f>
        <v>0</v>
      </c>
      <c r="C1348" s="36">
        <f>TABLE!F1342</f>
        <v>0</v>
      </c>
      <c r="D1348" s="155">
        <f>TABLE!S1342</f>
        <v>0</v>
      </c>
      <c r="E1348" s="176" t="e">
        <f>INDEX(기업의이해[description],MATCH(B1348,기업의이해[name],0))</f>
        <v>#N/A</v>
      </c>
      <c r="F1348" s="179">
        <f>+TABLE!U1342</f>
        <v>0</v>
      </c>
      <c r="G1348" s="177" t="str">
        <f>TEXT(TABLE!R1342,"0000-00-00")</f>
        <v>0000-00-00</v>
      </c>
      <c r="H1348" s="59">
        <f>+TABLE!J1342</f>
        <v>0</v>
      </c>
      <c r="I1348" s="59">
        <f>+TABLE!K1342</f>
        <v>0</v>
      </c>
      <c r="J1348" s="59">
        <f>+TABLE!M1342</f>
        <v>0</v>
      </c>
      <c r="K1348" s="156">
        <f>+TABLE!P1342</f>
        <v>0</v>
      </c>
      <c r="L1348" s="156">
        <f>+TABLE!Q1342</f>
        <v>0</v>
      </c>
      <c r="M1348" s="138" t="str">
        <f>IFERROR(IF(MATCH($C1348,'1. 개요'!$C$68:$C$78,0)&gt;0,"O"),"X")</f>
        <v>X</v>
      </c>
      <c r="N1348" s="8" t="str">
        <f t="shared" si="186"/>
        <v>X</v>
      </c>
      <c r="O1348" s="2" t="str" cm="1">
        <f t="array" ref="O1348">IF($O$7="N/A",$N1348,INDEX($P1348:$S1348,$O$2))</f>
        <v>X</v>
      </c>
      <c r="P1348" s="38"/>
      <c r="Q1348" s="1" t="str">
        <f t="shared" si="187"/>
        <v>O</v>
      </c>
      <c r="R1348" s="38"/>
      <c r="S1348" s="38"/>
      <c r="T1348" s="8" t="str">
        <f t="shared" si="185"/>
        <v>O</v>
      </c>
      <c r="U1348" s="8" t="e">
        <f t="shared" si="188"/>
        <v>#VALUE!</v>
      </c>
      <c r="V1348" s="8" t="e">
        <f t="shared" si="189"/>
        <v>#VALUE!</v>
      </c>
      <c r="X1348" s="4" t="str">
        <f t="shared" si="191"/>
        <v/>
      </c>
      <c r="Y1348" s="4" t="str">
        <f t="shared" si="193"/>
        <v/>
      </c>
      <c r="Z1348" s="4" t="str">
        <f t="shared" si="193"/>
        <v/>
      </c>
      <c r="AA1348" s="4" t="str">
        <f t="shared" si="193"/>
        <v/>
      </c>
      <c r="AB1348" s="4" t="str">
        <f t="shared" si="193"/>
        <v/>
      </c>
      <c r="AC1348" s="4" t="str">
        <f t="shared" ref="Y1348:AG1376" si="194">IF(AC$7="N/A", "", COUNTIF($D1348:$E1348, "*" &amp; AC$7 &amp; "*"))</f>
        <v/>
      </c>
      <c r="AD1348" s="4" t="str">
        <f t="shared" si="194"/>
        <v/>
      </c>
      <c r="AE1348" s="4" t="str">
        <f t="shared" si="194"/>
        <v/>
      </c>
      <c r="AF1348" s="4" t="str">
        <f t="shared" si="194"/>
        <v/>
      </c>
      <c r="AG1348" s="4" t="str">
        <f t="shared" si="194"/>
        <v/>
      </c>
    </row>
    <row r="1349" spans="1:33">
      <c r="A1349" s="6">
        <f t="shared" si="190"/>
        <v>1342</v>
      </c>
      <c r="B1349" s="36">
        <f>TABLE!E1343</f>
        <v>0</v>
      </c>
      <c r="C1349" s="36">
        <f>TABLE!F1343</f>
        <v>0</v>
      </c>
      <c r="D1349" s="155">
        <f>TABLE!S1343</f>
        <v>0</v>
      </c>
      <c r="E1349" s="176" t="e">
        <f>INDEX(기업의이해[description],MATCH(B1349,기업의이해[name],0))</f>
        <v>#N/A</v>
      </c>
      <c r="F1349" s="179">
        <f>+TABLE!U1343</f>
        <v>0</v>
      </c>
      <c r="G1349" s="177" t="str">
        <f>TEXT(TABLE!R1343,"0000-00-00")</f>
        <v>0000-00-00</v>
      </c>
      <c r="H1349" s="59">
        <f>+TABLE!J1343</f>
        <v>0</v>
      </c>
      <c r="I1349" s="59">
        <f>+TABLE!K1343</f>
        <v>0</v>
      </c>
      <c r="J1349" s="59">
        <f>+TABLE!M1343</f>
        <v>0</v>
      </c>
      <c r="K1349" s="156">
        <f>+TABLE!P1343</f>
        <v>0</v>
      </c>
      <c r="L1349" s="156">
        <f>+TABLE!Q1343</f>
        <v>0</v>
      </c>
      <c r="M1349" s="138" t="str">
        <f>IFERROR(IF(MATCH($C1349,'1. 개요'!$C$68:$C$78,0)&gt;0,"O"),"X")</f>
        <v>X</v>
      </c>
      <c r="N1349" s="8" t="str">
        <f t="shared" si="186"/>
        <v>X</v>
      </c>
      <c r="O1349" s="2" t="str" cm="1">
        <f t="array" ref="O1349">IF($O$7="N/A",$N1349,INDEX($P1349:$S1349,$O$2))</f>
        <v>X</v>
      </c>
      <c r="P1349" s="38"/>
      <c r="Q1349" s="1" t="str">
        <f t="shared" si="187"/>
        <v>O</v>
      </c>
      <c r="R1349" s="38"/>
      <c r="S1349" s="38"/>
      <c r="T1349" s="8" t="str">
        <f t="shared" si="185"/>
        <v>O</v>
      </c>
      <c r="U1349" s="8" t="e">
        <f t="shared" si="188"/>
        <v>#VALUE!</v>
      </c>
      <c r="V1349" s="8" t="e">
        <f t="shared" si="189"/>
        <v>#VALUE!</v>
      </c>
      <c r="X1349" s="4" t="str">
        <f t="shared" si="191"/>
        <v/>
      </c>
      <c r="Y1349" s="4" t="str">
        <f t="shared" si="194"/>
        <v/>
      </c>
      <c r="Z1349" s="4" t="str">
        <f t="shared" si="194"/>
        <v/>
      </c>
      <c r="AA1349" s="4" t="str">
        <f t="shared" si="194"/>
        <v/>
      </c>
      <c r="AB1349" s="4" t="str">
        <f t="shared" si="194"/>
        <v/>
      </c>
      <c r="AC1349" s="4" t="str">
        <f t="shared" si="194"/>
        <v/>
      </c>
      <c r="AD1349" s="4" t="str">
        <f t="shared" si="194"/>
        <v/>
      </c>
      <c r="AE1349" s="4" t="str">
        <f t="shared" si="194"/>
        <v/>
      </c>
      <c r="AF1349" s="4" t="str">
        <f t="shared" si="194"/>
        <v/>
      </c>
      <c r="AG1349" s="4" t="str">
        <f t="shared" si="194"/>
        <v/>
      </c>
    </row>
    <row r="1350" spans="1:33">
      <c r="A1350" s="6">
        <f t="shared" si="190"/>
        <v>1343</v>
      </c>
      <c r="B1350" s="36">
        <f>TABLE!E1344</f>
        <v>0</v>
      </c>
      <c r="C1350" s="36">
        <f>TABLE!F1344</f>
        <v>0</v>
      </c>
      <c r="D1350" s="155">
        <f>TABLE!S1344</f>
        <v>0</v>
      </c>
      <c r="E1350" s="176" t="e">
        <f>INDEX(기업의이해[description],MATCH(B1350,기업의이해[name],0))</f>
        <v>#N/A</v>
      </c>
      <c r="F1350" s="179">
        <f>+TABLE!U1344</f>
        <v>0</v>
      </c>
      <c r="G1350" s="177" t="str">
        <f>TEXT(TABLE!R1344,"0000-00-00")</f>
        <v>0000-00-00</v>
      </c>
      <c r="H1350" s="59">
        <f>+TABLE!J1344</f>
        <v>0</v>
      </c>
      <c r="I1350" s="59">
        <f>+TABLE!K1344</f>
        <v>0</v>
      </c>
      <c r="J1350" s="59">
        <f>+TABLE!M1344</f>
        <v>0</v>
      </c>
      <c r="K1350" s="156">
        <f>+TABLE!P1344</f>
        <v>0</v>
      </c>
      <c r="L1350" s="156">
        <f>+TABLE!Q1344</f>
        <v>0</v>
      </c>
      <c r="M1350" s="138" t="str">
        <f>IFERROR(IF(MATCH($C1350,'1. 개요'!$C$68:$C$78,0)&gt;0,"O"),"X")</f>
        <v>X</v>
      </c>
      <c r="N1350" s="8" t="str">
        <f t="shared" si="186"/>
        <v>X</v>
      </c>
      <c r="O1350" s="2" t="str" cm="1">
        <f t="array" ref="O1350">IF($O$7="N/A",$N1350,INDEX($P1350:$S1350,$O$2))</f>
        <v>X</v>
      </c>
      <c r="P1350" s="38"/>
      <c r="Q1350" s="1" t="str">
        <f t="shared" si="187"/>
        <v>O</v>
      </c>
      <c r="R1350" s="38"/>
      <c r="S1350" s="38"/>
      <c r="T1350" s="8" t="str">
        <f t="shared" si="185"/>
        <v>O</v>
      </c>
      <c r="U1350" s="8" t="e">
        <f t="shared" si="188"/>
        <v>#VALUE!</v>
      </c>
      <c r="V1350" s="8" t="e">
        <f t="shared" si="189"/>
        <v>#VALUE!</v>
      </c>
      <c r="X1350" s="4" t="str">
        <f t="shared" si="191"/>
        <v/>
      </c>
      <c r="Y1350" s="4" t="str">
        <f t="shared" si="194"/>
        <v/>
      </c>
      <c r="Z1350" s="4" t="str">
        <f t="shared" si="194"/>
        <v/>
      </c>
      <c r="AA1350" s="4" t="str">
        <f t="shared" si="194"/>
        <v/>
      </c>
      <c r="AB1350" s="4" t="str">
        <f t="shared" si="194"/>
        <v/>
      </c>
      <c r="AC1350" s="4" t="str">
        <f t="shared" si="194"/>
        <v/>
      </c>
      <c r="AD1350" s="4" t="str">
        <f t="shared" si="194"/>
        <v/>
      </c>
      <c r="AE1350" s="4" t="str">
        <f t="shared" si="194"/>
        <v/>
      </c>
      <c r="AF1350" s="4" t="str">
        <f t="shared" si="194"/>
        <v/>
      </c>
      <c r="AG1350" s="4" t="str">
        <f t="shared" si="194"/>
        <v/>
      </c>
    </row>
    <row r="1351" spans="1:33">
      <c r="A1351" s="6">
        <f t="shared" si="190"/>
        <v>1344</v>
      </c>
      <c r="B1351" s="36">
        <f>TABLE!E1345</f>
        <v>0</v>
      </c>
      <c r="C1351" s="36">
        <f>TABLE!F1345</f>
        <v>0</v>
      </c>
      <c r="D1351" s="155">
        <f>TABLE!S1345</f>
        <v>0</v>
      </c>
      <c r="E1351" s="176" t="e">
        <f>INDEX(기업의이해[description],MATCH(B1351,기업의이해[name],0))</f>
        <v>#N/A</v>
      </c>
      <c r="F1351" s="179">
        <f>+TABLE!U1345</f>
        <v>0</v>
      </c>
      <c r="G1351" s="177" t="str">
        <f>TEXT(TABLE!R1345,"0000-00-00")</f>
        <v>0000-00-00</v>
      </c>
      <c r="H1351" s="59">
        <f>+TABLE!J1345</f>
        <v>0</v>
      </c>
      <c r="I1351" s="59">
        <f>+TABLE!K1345</f>
        <v>0</v>
      </c>
      <c r="J1351" s="59">
        <f>+TABLE!M1345</f>
        <v>0</v>
      </c>
      <c r="K1351" s="156">
        <f>+TABLE!P1345</f>
        <v>0</v>
      </c>
      <c r="L1351" s="156">
        <f>+TABLE!Q1345</f>
        <v>0</v>
      </c>
      <c r="M1351" s="138" t="str">
        <f>IFERROR(IF(MATCH($C1351,'1. 개요'!$C$68:$C$78,0)&gt;0,"O"),"X")</f>
        <v>X</v>
      </c>
      <c r="N1351" s="8" t="str">
        <f t="shared" si="186"/>
        <v>X</v>
      </c>
      <c r="O1351" s="2" t="str" cm="1">
        <f t="array" ref="O1351">IF($O$7="N/A",$N1351,INDEX($P1351:$S1351,$O$2))</f>
        <v>X</v>
      </c>
      <c r="P1351" s="38"/>
      <c r="Q1351" s="1" t="str">
        <f t="shared" si="187"/>
        <v>O</v>
      </c>
      <c r="R1351" s="38"/>
      <c r="S1351" s="38"/>
      <c r="T1351" s="8" t="str">
        <f t="shared" si="185"/>
        <v>O</v>
      </c>
      <c r="U1351" s="8" t="e">
        <f t="shared" si="188"/>
        <v>#VALUE!</v>
      </c>
      <c r="V1351" s="8" t="e">
        <f t="shared" si="189"/>
        <v>#VALUE!</v>
      </c>
      <c r="X1351" s="4" t="str">
        <f t="shared" si="191"/>
        <v/>
      </c>
      <c r="Y1351" s="4" t="str">
        <f t="shared" si="194"/>
        <v/>
      </c>
      <c r="Z1351" s="4" t="str">
        <f t="shared" si="194"/>
        <v/>
      </c>
      <c r="AA1351" s="4" t="str">
        <f t="shared" si="194"/>
        <v/>
      </c>
      <c r="AB1351" s="4" t="str">
        <f t="shared" si="194"/>
        <v/>
      </c>
      <c r="AC1351" s="4" t="str">
        <f t="shared" si="194"/>
        <v/>
      </c>
      <c r="AD1351" s="4" t="str">
        <f t="shared" si="194"/>
        <v/>
      </c>
      <c r="AE1351" s="4" t="str">
        <f t="shared" si="194"/>
        <v/>
      </c>
      <c r="AF1351" s="4" t="str">
        <f t="shared" si="194"/>
        <v/>
      </c>
      <c r="AG1351" s="4" t="str">
        <f t="shared" si="194"/>
        <v/>
      </c>
    </row>
    <row r="1352" spans="1:33">
      <c r="A1352" s="6">
        <f t="shared" si="190"/>
        <v>1345</v>
      </c>
      <c r="B1352" s="36">
        <f>TABLE!E1346</f>
        <v>0</v>
      </c>
      <c r="C1352" s="36">
        <f>TABLE!F1346</f>
        <v>0</v>
      </c>
      <c r="D1352" s="155">
        <f>TABLE!S1346</f>
        <v>0</v>
      </c>
      <c r="E1352" s="176" t="e">
        <f>INDEX(기업의이해[description],MATCH(B1352,기업의이해[name],0))</f>
        <v>#N/A</v>
      </c>
      <c r="F1352" s="179">
        <f>+TABLE!U1346</f>
        <v>0</v>
      </c>
      <c r="G1352" s="177" t="str">
        <f>TEXT(TABLE!R1346,"0000-00-00")</f>
        <v>0000-00-00</v>
      </c>
      <c r="H1352" s="59">
        <f>+TABLE!J1346</f>
        <v>0</v>
      </c>
      <c r="I1352" s="59">
        <f>+TABLE!K1346</f>
        <v>0</v>
      </c>
      <c r="J1352" s="59">
        <f>+TABLE!M1346</f>
        <v>0</v>
      </c>
      <c r="K1352" s="156">
        <f>+TABLE!P1346</f>
        <v>0</v>
      </c>
      <c r="L1352" s="156">
        <f>+TABLE!Q1346</f>
        <v>0</v>
      </c>
      <c r="M1352" s="138" t="str">
        <f>IFERROR(IF(MATCH($C1352,'1. 개요'!$C$68:$C$78,0)&gt;0,"O"),"X")</f>
        <v>X</v>
      </c>
      <c r="N1352" s="8" t="str">
        <f t="shared" si="186"/>
        <v>X</v>
      </c>
      <c r="O1352" s="2" t="str" cm="1">
        <f t="array" ref="O1352">IF($O$7="N/A",$N1352,INDEX($P1352:$S1352,$O$2))</f>
        <v>X</v>
      </c>
      <c r="P1352" s="38"/>
      <c r="Q1352" s="1" t="str">
        <f t="shared" si="187"/>
        <v>O</v>
      </c>
      <c r="R1352" s="38"/>
      <c r="S1352" s="38"/>
      <c r="T1352" s="8" t="str">
        <f t="shared" ref="T1352:T1415" si="195">IF(OR(K1352="정지",L1352="관리"),"X","O")</f>
        <v>O</v>
      </c>
      <c r="U1352" s="8" t="e">
        <f t="shared" si="188"/>
        <v>#VALUE!</v>
      </c>
      <c r="V1352" s="8" t="e">
        <f t="shared" si="189"/>
        <v>#VALUE!</v>
      </c>
      <c r="X1352" s="4" t="str">
        <f t="shared" si="191"/>
        <v/>
      </c>
      <c r="Y1352" s="4" t="str">
        <f t="shared" si="194"/>
        <v/>
      </c>
      <c r="Z1352" s="4" t="str">
        <f t="shared" si="194"/>
        <v/>
      </c>
      <c r="AA1352" s="4" t="str">
        <f t="shared" si="194"/>
        <v/>
      </c>
      <c r="AB1352" s="4" t="str">
        <f t="shared" si="194"/>
        <v/>
      </c>
      <c r="AC1352" s="4" t="str">
        <f t="shared" si="194"/>
        <v/>
      </c>
      <c r="AD1352" s="4" t="str">
        <f t="shared" si="194"/>
        <v/>
      </c>
      <c r="AE1352" s="4" t="str">
        <f t="shared" si="194"/>
        <v/>
      </c>
      <c r="AF1352" s="4" t="str">
        <f t="shared" si="194"/>
        <v/>
      </c>
      <c r="AG1352" s="4" t="str">
        <f t="shared" si="194"/>
        <v/>
      </c>
    </row>
    <row r="1353" spans="1:33">
      <c r="A1353" s="137">
        <f t="shared" si="190"/>
        <v>1346</v>
      </c>
      <c r="B1353" s="36">
        <f>TABLE!E1347</f>
        <v>0</v>
      </c>
      <c r="C1353" s="36">
        <f>TABLE!F1347</f>
        <v>0</v>
      </c>
      <c r="D1353" s="155">
        <f>TABLE!S1347</f>
        <v>0</v>
      </c>
      <c r="E1353" s="176" t="e">
        <f>INDEX(기업의이해[description],MATCH(B1353,기업의이해[name],0))</f>
        <v>#N/A</v>
      </c>
      <c r="F1353" s="179">
        <f>+TABLE!U1347</f>
        <v>0</v>
      </c>
      <c r="G1353" s="177" t="str">
        <f>TEXT(TABLE!R1347,"0000-00-00")</f>
        <v>0000-00-00</v>
      </c>
      <c r="H1353" s="59">
        <f>+TABLE!J1347</f>
        <v>0</v>
      </c>
      <c r="I1353" s="59">
        <f>+TABLE!K1347</f>
        <v>0</v>
      </c>
      <c r="J1353" s="59">
        <f>+TABLE!M1347</f>
        <v>0</v>
      </c>
      <c r="K1353" s="156">
        <f>+TABLE!P1347</f>
        <v>0</v>
      </c>
      <c r="L1353" s="156">
        <f>+TABLE!Q1347</f>
        <v>0</v>
      </c>
      <c r="M1353" s="138" t="str">
        <f>IFERROR(IF(MATCH($C1353,'1. 개요'!$C$68:$C$78,0)&gt;0,"O"),"X")</f>
        <v>X</v>
      </c>
      <c r="N1353" s="8" t="str">
        <f t="shared" ref="N1353:N1416" si="196">IF(SUM(X1353:AG1353)=0,"X","O")</f>
        <v>X</v>
      </c>
      <c r="O1353" s="2" t="str" cm="1">
        <f t="array" ref="O1353">IF($O$7="N/A",$N1353,INDEX($P1353:$S1353,$O$2))</f>
        <v>X</v>
      </c>
      <c r="P1353" s="38"/>
      <c r="Q1353" s="1" t="str">
        <f t="shared" ref="Q1353:Q1416" si="197">IF(MIN($I1353:$J1353)&lt;0,"check","O")</f>
        <v>O</v>
      </c>
      <c r="R1353" s="38"/>
      <c r="S1353" s="38"/>
      <c r="T1353" s="8" t="str">
        <f t="shared" si="195"/>
        <v>O</v>
      </c>
      <c r="U1353" s="8" t="e">
        <f t="shared" ref="U1353:U1416" si="198">IF(($C$6-G1353)&lt;730,"X","O")</f>
        <v>#VALUE!</v>
      </c>
      <c r="V1353" s="8" t="e">
        <f t="shared" ref="V1353:V1416" si="199">IF(AND(M1353="O", N1353="O", O1353="O", T1353="O", U1353="O"), "O", "X")</f>
        <v>#VALUE!</v>
      </c>
      <c r="X1353" s="4" t="str">
        <f t="shared" si="191"/>
        <v/>
      </c>
      <c r="Y1353" s="4" t="str">
        <f t="shared" si="194"/>
        <v/>
      </c>
      <c r="Z1353" s="4" t="str">
        <f t="shared" si="194"/>
        <v/>
      </c>
      <c r="AA1353" s="4" t="str">
        <f t="shared" si="194"/>
        <v/>
      </c>
      <c r="AB1353" s="4" t="str">
        <f t="shared" si="194"/>
        <v/>
      </c>
      <c r="AC1353" s="4" t="str">
        <f t="shared" si="194"/>
        <v/>
      </c>
      <c r="AD1353" s="4" t="str">
        <f t="shared" si="194"/>
        <v/>
      </c>
      <c r="AE1353" s="4" t="str">
        <f t="shared" si="194"/>
        <v/>
      </c>
      <c r="AF1353" s="4" t="str">
        <f t="shared" si="194"/>
        <v/>
      </c>
      <c r="AG1353" s="4" t="str">
        <f t="shared" si="194"/>
        <v/>
      </c>
    </row>
    <row r="1354" spans="1:33">
      <c r="A1354" s="6">
        <f t="shared" ref="A1354:A1417" si="200">A1353+1</f>
        <v>1347</v>
      </c>
      <c r="B1354" s="36">
        <f>TABLE!E1348</f>
        <v>0</v>
      </c>
      <c r="C1354" s="36">
        <f>TABLE!F1348</f>
        <v>0</v>
      </c>
      <c r="D1354" s="155">
        <f>TABLE!S1348</f>
        <v>0</v>
      </c>
      <c r="E1354" s="176" t="e">
        <f>INDEX(기업의이해[description],MATCH(B1354,기업의이해[name],0))</f>
        <v>#N/A</v>
      </c>
      <c r="F1354" s="179">
        <f>+TABLE!U1348</f>
        <v>0</v>
      </c>
      <c r="G1354" s="177" t="str">
        <f>TEXT(TABLE!R1348,"0000-00-00")</f>
        <v>0000-00-00</v>
      </c>
      <c r="H1354" s="59">
        <f>+TABLE!J1348</f>
        <v>0</v>
      </c>
      <c r="I1354" s="59">
        <f>+TABLE!K1348</f>
        <v>0</v>
      </c>
      <c r="J1354" s="59">
        <f>+TABLE!M1348</f>
        <v>0</v>
      </c>
      <c r="K1354" s="156">
        <f>+TABLE!P1348</f>
        <v>0</v>
      </c>
      <c r="L1354" s="156">
        <f>+TABLE!Q1348</f>
        <v>0</v>
      </c>
      <c r="M1354" s="138" t="str">
        <f>IFERROR(IF(MATCH($C1354,'1. 개요'!$C$68:$C$78,0)&gt;0,"O"),"X")</f>
        <v>X</v>
      </c>
      <c r="N1354" s="8" t="str">
        <f t="shared" si="196"/>
        <v>X</v>
      </c>
      <c r="O1354" s="2" t="str" cm="1">
        <f t="array" ref="O1354">IF($O$7="N/A",$N1354,INDEX($P1354:$S1354,$O$2))</f>
        <v>X</v>
      </c>
      <c r="P1354" s="38"/>
      <c r="Q1354" s="1" t="str">
        <f t="shared" si="197"/>
        <v>O</v>
      </c>
      <c r="R1354" s="38"/>
      <c r="S1354" s="38"/>
      <c r="T1354" s="8" t="str">
        <f t="shared" si="195"/>
        <v>O</v>
      </c>
      <c r="U1354" s="8" t="e">
        <f t="shared" si="198"/>
        <v>#VALUE!</v>
      </c>
      <c r="V1354" s="8" t="e">
        <f t="shared" si="199"/>
        <v>#VALUE!</v>
      </c>
      <c r="X1354" s="4" t="str">
        <f t="shared" ref="X1354:X1417" si="201">IF(X$7="N/A", "", COUNTIF($D1354:$E1354, "*" &amp; X$7 &amp; "*"))</f>
        <v/>
      </c>
      <c r="Y1354" s="4" t="str">
        <f t="shared" si="194"/>
        <v/>
      </c>
      <c r="Z1354" s="4" t="str">
        <f t="shared" si="194"/>
        <v/>
      </c>
      <c r="AA1354" s="4" t="str">
        <f t="shared" si="194"/>
        <v/>
      </c>
      <c r="AB1354" s="4" t="str">
        <f t="shared" si="194"/>
        <v/>
      </c>
      <c r="AC1354" s="4" t="str">
        <f t="shared" si="194"/>
        <v/>
      </c>
      <c r="AD1354" s="4" t="str">
        <f t="shared" si="194"/>
        <v/>
      </c>
      <c r="AE1354" s="4" t="str">
        <f t="shared" si="194"/>
        <v/>
      </c>
      <c r="AF1354" s="4" t="str">
        <f t="shared" si="194"/>
        <v/>
      </c>
      <c r="AG1354" s="4" t="str">
        <f t="shared" si="194"/>
        <v/>
      </c>
    </row>
    <row r="1355" spans="1:33">
      <c r="A1355" s="137">
        <f t="shared" si="200"/>
        <v>1348</v>
      </c>
      <c r="B1355" s="36">
        <f>TABLE!E1349</f>
        <v>0</v>
      </c>
      <c r="C1355" s="36">
        <f>TABLE!F1349</f>
        <v>0</v>
      </c>
      <c r="D1355" s="155">
        <f>TABLE!S1349</f>
        <v>0</v>
      </c>
      <c r="E1355" s="176" t="e">
        <f>INDEX(기업의이해[description],MATCH(B1355,기업의이해[name],0))</f>
        <v>#N/A</v>
      </c>
      <c r="F1355" s="179">
        <f>+TABLE!U1349</f>
        <v>0</v>
      </c>
      <c r="G1355" s="177" t="str">
        <f>TEXT(TABLE!R1349,"0000-00-00")</f>
        <v>0000-00-00</v>
      </c>
      <c r="H1355" s="59">
        <f>+TABLE!J1349</f>
        <v>0</v>
      </c>
      <c r="I1355" s="59">
        <f>+TABLE!K1349</f>
        <v>0</v>
      </c>
      <c r="J1355" s="59">
        <f>+TABLE!M1349</f>
        <v>0</v>
      </c>
      <c r="K1355" s="156">
        <f>+TABLE!P1349</f>
        <v>0</v>
      </c>
      <c r="L1355" s="156">
        <f>+TABLE!Q1349</f>
        <v>0</v>
      </c>
      <c r="M1355" s="138" t="str">
        <f>IFERROR(IF(MATCH($C1355,'1. 개요'!$C$68:$C$78,0)&gt;0,"O"),"X")</f>
        <v>X</v>
      </c>
      <c r="N1355" s="8" t="str">
        <f t="shared" si="196"/>
        <v>X</v>
      </c>
      <c r="O1355" s="2" t="str" cm="1">
        <f t="array" ref="O1355">IF($O$7="N/A",$N1355,INDEX($P1355:$S1355,$O$2))</f>
        <v>X</v>
      </c>
      <c r="P1355" s="38"/>
      <c r="Q1355" s="1" t="str">
        <f t="shared" si="197"/>
        <v>O</v>
      </c>
      <c r="R1355" s="38"/>
      <c r="S1355" s="38"/>
      <c r="T1355" s="8" t="str">
        <f t="shared" si="195"/>
        <v>O</v>
      </c>
      <c r="U1355" s="8" t="e">
        <f t="shared" si="198"/>
        <v>#VALUE!</v>
      </c>
      <c r="V1355" s="8" t="e">
        <f t="shared" si="199"/>
        <v>#VALUE!</v>
      </c>
      <c r="X1355" s="4" t="str">
        <f t="shared" si="201"/>
        <v/>
      </c>
      <c r="Y1355" s="4" t="str">
        <f t="shared" si="194"/>
        <v/>
      </c>
      <c r="Z1355" s="4" t="str">
        <f t="shared" si="194"/>
        <v/>
      </c>
      <c r="AA1355" s="4" t="str">
        <f t="shared" si="194"/>
        <v/>
      </c>
      <c r="AB1355" s="4" t="str">
        <f t="shared" si="194"/>
        <v/>
      </c>
      <c r="AC1355" s="4" t="str">
        <f t="shared" si="194"/>
        <v/>
      </c>
      <c r="AD1355" s="4" t="str">
        <f t="shared" si="194"/>
        <v/>
      </c>
      <c r="AE1355" s="4" t="str">
        <f t="shared" si="194"/>
        <v/>
      </c>
      <c r="AF1355" s="4" t="str">
        <f t="shared" si="194"/>
        <v/>
      </c>
      <c r="AG1355" s="4" t="str">
        <f t="shared" si="194"/>
        <v/>
      </c>
    </row>
    <row r="1356" spans="1:33">
      <c r="A1356" s="6">
        <f t="shared" si="200"/>
        <v>1349</v>
      </c>
      <c r="B1356" s="36">
        <f>TABLE!E1350</f>
        <v>0</v>
      </c>
      <c r="C1356" s="36">
        <f>TABLE!F1350</f>
        <v>0</v>
      </c>
      <c r="D1356" s="155">
        <f>TABLE!S1350</f>
        <v>0</v>
      </c>
      <c r="E1356" s="176" t="e">
        <f>INDEX(기업의이해[description],MATCH(B1356,기업의이해[name],0))</f>
        <v>#N/A</v>
      </c>
      <c r="F1356" s="179">
        <f>+TABLE!U1350</f>
        <v>0</v>
      </c>
      <c r="G1356" s="177" t="str">
        <f>TEXT(TABLE!R1350,"0000-00-00")</f>
        <v>0000-00-00</v>
      </c>
      <c r="H1356" s="59">
        <f>+TABLE!J1350</f>
        <v>0</v>
      </c>
      <c r="I1356" s="59">
        <f>+TABLE!K1350</f>
        <v>0</v>
      </c>
      <c r="J1356" s="59">
        <f>+TABLE!M1350</f>
        <v>0</v>
      </c>
      <c r="K1356" s="156">
        <f>+TABLE!P1350</f>
        <v>0</v>
      </c>
      <c r="L1356" s="156">
        <f>+TABLE!Q1350</f>
        <v>0</v>
      </c>
      <c r="M1356" s="138" t="str">
        <f>IFERROR(IF(MATCH($C1356,'1. 개요'!$C$68:$C$78,0)&gt;0,"O"),"X")</f>
        <v>X</v>
      </c>
      <c r="N1356" s="8" t="str">
        <f t="shared" si="196"/>
        <v>X</v>
      </c>
      <c r="O1356" s="2" t="str" cm="1">
        <f t="array" ref="O1356">IF($O$7="N/A",$N1356,INDEX($P1356:$S1356,$O$2))</f>
        <v>X</v>
      </c>
      <c r="P1356" s="38"/>
      <c r="Q1356" s="1" t="str">
        <f t="shared" si="197"/>
        <v>O</v>
      </c>
      <c r="R1356" s="38"/>
      <c r="S1356" s="38"/>
      <c r="T1356" s="8" t="str">
        <f t="shared" si="195"/>
        <v>O</v>
      </c>
      <c r="U1356" s="8" t="e">
        <f t="shared" si="198"/>
        <v>#VALUE!</v>
      </c>
      <c r="V1356" s="8" t="e">
        <f t="shared" si="199"/>
        <v>#VALUE!</v>
      </c>
      <c r="X1356" s="4" t="str">
        <f t="shared" si="201"/>
        <v/>
      </c>
      <c r="Y1356" s="4" t="str">
        <f t="shared" si="194"/>
        <v/>
      </c>
      <c r="Z1356" s="4" t="str">
        <f t="shared" si="194"/>
        <v/>
      </c>
      <c r="AA1356" s="4" t="str">
        <f t="shared" si="194"/>
        <v/>
      </c>
      <c r="AB1356" s="4" t="str">
        <f t="shared" si="194"/>
        <v/>
      </c>
      <c r="AC1356" s="4" t="str">
        <f t="shared" si="194"/>
        <v/>
      </c>
      <c r="AD1356" s="4" t="str">
        <f t="shared" si="194"/>
        <v/>
      </c>
      <c r="AE1356" s="4" t="str">
        <f t="shared" si="194"/>
        <v/>
      </c>
      <c r="AF1356" s="4" t="str">
        <f t="shared" si="194"/>
        <v/>
      </c>
      <c r="AG1356" s="4" t="str">
        <f t="shared" si="194"/>
        <v/>
      </c>
    </row>
    <row r="1357" spans="1:33">
      <c r="A1357" s="6">
        <f t="shared" si="200"/>
        <v>1350</v>
      </c>
      <c r="B1357" s="36">
        <f>TABLE!E1351</f>
        <v>0</v>
      </c>
      <c r="C1357" s="36">
        <f>TABLE!F1351</f>
        <v>0</v>
      </c>
      <c r="D1357" s="155">
        <f>TABLE!S1351</f>
        <v>0</v>
      </c>
      <c r="E1357" s="176" t="e">
        <f>INDEX(기업의이해[description],MATCH(B1357,기업의이해[name],0))</f>
        <v>#N/A</v>
      </c>
      <c r="F1357" s="179">
        <f>+TABLE!U1351</f>
        <v>0</v>
      </c>
      <c r="G1357" s="177" t="str">
        <f>TEXT(TABLE!R1351,"0000-00-00")</f>
        <v>0000-00-00</v>
      </c>
      <c r="H1357" s="59">
        <f>+TABLE!J1351</f>
        <v>0</v>
      </c>
      <c r="I1357" s="59">
        <f>+TABLE!K1351</f>
        <v>0</v>
      </c>
      <c r="J1357" s="59">
        <f>+TABLE!M1351</f>
        <v>0</v>
      </c>
      <c r="K1357" s="156">
        <f>+TABLE!P1351</f>
        <v>0</v>
      </c>
      <c r="L1357" s="156">
        <f>+TABLE!Q1351</f>
        <v>0</v>
      </c>
      <c r="M1357" s="138" t="str">
        <f>IFERROR(IF(MATCH($C1357,'1. 개요'!$C$68:$C$78,0)&gt;0,"O"),"X")</f>
        <v>X</v>
      </c>
      <c r="N1357" s="8" t="str">
        <f t="shared" si="196"/>
        <v>X</v>
      </c>
      <c r="O1357" s="2" t="str" cm="1">
        <f t="array" ref="O1357">IF($O$7="N/A",$N1357,INDEX($P1357:$S1357,$O$2))</f>
        <v>X</v>
      </c>
      <c r="P1357" s="38"/>
      <c r="Q1357" s="1" t="str">
        <f t="shared" si="197"/>
        <v>O</v>
      </c>
      <c r="R1357" s="38"/>
      <c r="S1357" s="38"/>
      <c r="T1357" s="8" t="str">
        <f t="shared" si="195"/>
        <v>O</v>
      </c>
      <c r="U1357" s="8" t="e">
        <f t="shared" si="198"/>
        <v>#VALUE!</v>
      </c>
      <c r="V1357" s="8" t="e">
        <f t="shared" si="199"/>
        <v>#VALUE!</v>
      </c>
      <c r="X1357" s="4" t="str">
        <f t="shared" si="201"/>
        <v/>
      </c>
      <c r="Y1357" s="4" t="str">
        <f t="shared" si="194"/>
        <v/>
      </c>
      <c r="Z1357" s="4" t="str">
        <f t="shared" si="194"/>
        <v/>
      </c>
      <c r="AA1357" s="4" t="str">
        <f t="shared" si="194"/>
        <v/>
      </c>
      <c r="AB1357" s="4" t="str">
        <f t="shared" si="194"/>
        <v/>
      </c>
      <c r="AC1357" s="4" t="str">
        <f t="shared" si="194"/>
        <v/>
      </c>
      <c r="AD1357" s="4" t="str">
        <f t="shared" si="194"/>
        <v/>
      </c>
      <c r="AE1357" s="4" t="str">
        <f t="shared" si="194"/>
        <v/>
      </c>
      <c r="AF1357" s="4" t="str">
        <f t="shared" si="194"/>
        <v/>
      </c>
      <c r="AG1357" s="4" t="str">
        <f t="shared" si="194"/>
        <v/>
      </c>
    </row>
    <row r="1358" spans="1:33">
      <c r="A1358" s="137">
        <f t="shared" si="200"/>
        <v>1351</v>
      </c>
      <c r="B1358" s="36">
        <f>TABLE!E1352</f>
        <v>0</v>
      </c>
      <c r="C1358" s="36">
        <f>TABLE!F1352</f>
        <v>0</v>
      </c>
      <c r="D1358" s="155">
        <f>TABLE!S1352</f>
        <v>0</v>
      </c>
      <c r="E1358" s="176" t="e">
        <f>INDEX(기업의이해[description],MATCH(B1358,기업의이해[name],0))</f>
        <v>#N/A</v>
      </c>
      <c r="F1358" s="179">
        <f>+TABLE!U1352</f>
        <v>0</v>
      </c>
      <c r="G1358" s="177" t="str">
        <f>TEXT(TABLE!R1352,"0000-00-00")</f>
        <v>0000-00-00</v>
      </c>
      <c r="H1358" s="59">
        <f>+TABLE!J1352</f>
        <v>0</v>
      </c>
      <c r="I1358" s="59">
        <f>+TABLE!K1352</f>
        <v>0</v>
      </c>
      <c r="J1358" s="59">
        <f>+TABLE!M1352</f>
        <v>0</v>
      </c>
      <c r="K1358" s="156">
        <f>+TABLE!P1352</f>
        <v>0</v>
      </c>
      <c r="L1358" s="156">
        <f>+TABLE!Q1352</f>
        <v>0</v>
      </c>
      <c r="M1358" s="138" t="str">
        <f>IFERROR(IF(MATCH($C1358,'1. 개요'!$C$68:$C$78,0)&gt;0,"O"),"X")</f>
        <v>X</v>
      </c>
      <c r="N1358" s="8" t="str">
        <f t="shared" si="196"/>
        <v>X</v>
      </c>
      <c r="O1358" s="2" t="str" cm="1">
        <f t="array" ref="O1358">IF($O$7="N/A",$N1358,INDEX($P1358:$S1358,$O$2))</f>
        <v>X</v>
      </c>
      <c r="P1358" s="38"/>
      <c r="Q1358" s="1" t="str">
        <f t="shared" si="197"/>
        <v>O</v>
      </c>
      <c r="R1358" s="38"/>
      <c r="S1358" s="38"/>
      <c r="T1358" s="8" t="str">
        <f t="shared" si="195"/>
        <v>O</v>
      </c>
      <c r="U1358" s="8" t="e">
        <f t="shared" si="198"/>
        <v>#VALUE!</v>
      </c>
      <c r="V1358" s="8" t="e">
        <f t="shared" si="199"/>
        <v>#VALUE!</v>
      </c>
      <c r="X1358" s="4" t="str">
        <f t="shared" si="201"/>
        <v/>
      </c>
      <c r="Y1358" s="4" t="str">
        <f t="shared" si="194"/>
        <v/>
      </c>
      <c r="Z1358" s="4" t="str">
        <f t="shared" si="194"/>
        <v/>
      </c>
      <c r="AA1358" s="4" t="str">
        <f t="shared" si="194"/>
        <v/>
      </c>
      <c r="AB1358" s="4" t="str">
        <f t="shared" si="194"/>
        <v/>
      </c>
      <c r="AC1358" s="4" t="str">
        <f t="shared" si="194"/>
        <v/>
      </c>
      <c r="AD1358" s="4" t="str">
        <f t="shared" si="194"/>
        <v/>
      </c>
      <c r="AE1358" s="4" t="str">
        <f t="shared" si="194"/>
        <v/>
      </c>
      <c r="AF1358" s="4" t="str">
        <f t="shared" si="194"/>
        <v/>
      </c>
      <c r="AG1358" s="4" t="str">
        <f t="shared" si="194"/>
        <v/>
      </c>
    </row>
    <row r="1359" spans="1:33">
      <c r="A1359" s="6">
        <f t="shared" si="200"/>
        <v>1352</v>
      </c>
      <c r="B1359" s="36">
        <f>TABLE!E1353</f>
        <v>0</v>
      </c>
      <c r="C1359" s="36">
        <f>TABLE!F1353</f>
        <v>0</v>
      </c>
      <c r="D1359" s="155">
        <f>TABLE!S1353</f>
        <v>0</v>
      </c>
      <c r="E1359" s="176" t="e">
        <f>INDEX(기업의이해[description],MATCH(B1359,기업의이해[name],0))</f>
        <v>#N/A</v>
      </c>
      <c r="F1359" s="179">
        <f>+TABLE!U1353</f>
        <v>0</v>
      </c>
      <c r="G1359" s="177" t="str">
        <f>TEXT(TABLE!R1353,"0000-00-00")</f>
        <v>0000-00-00</v>
      </c>
      <c r="H1359" s="59">
        <f>+TABLE!J1353</f>
        <v>0</v>
      </c>
      <c r="I1359" s="59">
        <f>+TABLE!K1353</f>
        <v>0</v>
      </c>
      <c r="J1359" s="59">
        <f>+TABLE!M1353</f>
        <v>0</v>
      </c>
      <c r="K1359" s="156">
        <f>+TABLE!P1353</f>
        <v>0</v>
      </c>
      <c r="L1359" s="156">
        <f>+TABLE!Q1353</f>
        <v>0</v>
      </c>
      <c r="M1359" s="138" t="str">
        <f>IFERROR(IF(MATCH($C1359,'1. 개요'!$C$68:$C$78,0)&gt;0,"O"),"X")</f>
        <v>X</v>
      </c>
      <c r="N1359" s="8" t="str">
        <f t="shared" si="196"/>
        <v>X</v>
      </c>
      <c r="O1359" s="2" t="str" cm="1">
        <f t="array" ref="O1359">IF($O$7="N/A",$N1359,INDEX($P1359:$S1359,$O$2))</f>
        <v>X</v>
      </c>
      <c r="P1359" s="38"/>
      <c r="Q1359" s="1" t="str">
        <f t="shared" si="197"/>
        <v>O</v>
      </c>
      <c r="R1359" s="38"/>
      <c r="S1359" s="38"/>
      <c r="T1359" s="8" t="str">
        <f t="shared" si="195"/>
        <v>O</v>
      </c>
      <c r="U1359" s="8" t="e">
        <f t="shared" si="198"/>
        <v>#VALUE!</v>
      </c>
      <c r="V1359" s="8" t="e">
        <f t="shared" si="199"/>
        <v>#VALUE!</v>
      </c>
      <c r="X1359" s="4" t="str">
        <f t="shared" si="201"/>
        <v/>
      </c>
      <c r="Y1359" s="4" t="str">
        <f t="shared" si="194"/>
        <v/>
      </c>
      <c r="Z1359" s="4" t="str">
        <f t="shared" si="194"/>
        <v/>
      </c>
      <c r="AA1359" s="4" t="str">
        <f t="shared" si="194"/>
        <v/>
      </c>
      <c r="AB1359" s="4" t="str">
        <f t="shared" si="194"/>
        <v/>
      </c>
      <c r="AC1359" s="4" t="str">
        <f t="shared" si="194"/>
        <v/>
      </c>
      <c r="AD1359" s="4" t="str">
        <f t="shared" si="194"/>
        <v/>
      </c>
      <c r="AE1359" s="4" t="str">
        <f t="shared" si="194"/>
        <v/>
      </c>
      <c r="AF1359" s="4" t="str">
        <f t="shared" si="194"/>
        <v/>
      </c>
      <c r="AG1359" s="4" t="str">
        <f t="shared" si="194"/>
        <v/>
      </c>
    </row>
    <row r="1360" spans="1:33">
      <c r="A1360" s="6">
        <f t="shared" si="200"/>
        <v>1353</v>
      </c>
      <c r="B1360" s="36">
        <f>TABLE!E1354</f>
        <v>0</v>
      </c>
      <c r="C1360" s="36">
        <f>TABLE!F1354</f>
        <v>0</v>
      </c>
      <c r="D1360" s="155">
        <f>TABLE!S1354</f>
        <v>0</v>
      </c>
      <c r="E1360" s="176" t="e">
        <f>INDEX(기업의이해[description],MATCH(B1360,기업의이해[name],0))</f>
        <v>#N/A</v>
      </c>
      <c r="F1360" s="179">
        <f>+TABLE!U1354</f>
        <v>0</v>
      </c>
      <c r="G1360" s="177" t="str">
        <f>TEXT(TABLE!R1354,"0000-00-00")</f>
        <v>0000-00-00</v>
      </c>
      <c r="H1360" s="59">
        <f>+TABLE!J1354</f>
        <v>0</v>
      </c>
      <c r="I1360" s="59">
        <f>+TABLE!K1354</f>
        <v>0</v>
      </c>
      <c r="J1360" s="59">
        <f>+TABLE!M1354</f>
        <v>0</v>
      </c>
      <c r="K1360" s="156">
        <f>+TABLE!P1354</f>
        <v>0</v>
      </c>
      <c r="L1360" s="156">
        <f>+TABLE!Q1354</f>
        <v>0</v>
      </c>
      <c r="M1360" s="138" t="str">
        <f>IFERROR(IF(MATCH($C1360,'1. 개요'!$C$68:$C$78,0)&gt;0,"O"),"X")</f>
        <v>X</v>
      </c>
      <c r="N1360" s="8" t="str">
        <f t="shared" si="196"/>
        <v>X</v>
      </c>
      <c r="O1360" s="2" t="str" cm="1">
        <f t="array" ref="O1360">IF($O$7="N/A",$N1360,INDEX($P1360:$S1360,$O$2))</f>
        <v>X</v>
      </c>
      <c r="P1360" s="38"/>
      <c r="Q1360" s="1" t="str">
        <f t="shared" si="197"/>
        <v>O</v>
      </c>
      <c r="R1360" s="38"/>
      <c r="S1360" s="38"/>
      <c r="T1360" s="8" t="str">
        <f t="shared" si="195"/>
        <v>O</v>
      </c>
      <c r="U1360" s="8" t="e">
        <f t="shared" si="198"/>
        <v>#VALUE!</v>
      </c>
      <c r="V1360" s="8" t="e">
        <f t="shared" si="199"/>
        <v>#VALUE!</v>
      </c>
      <c r="X1360" s="4" t="str">
        <f t="shared" si="201"/>
        <v/>
      </c>
      <c r="Y1360" s="4" t="str">
        <f t="shared" si="194"/>
        <v/>
      </c>
      <c r="Z1360" s="4" t="str">
        <f t="shared" si="194"/>
        <v/>
      </c>
      <c r="AA1360" s="4" t="str">
        <f t="shared" si="194"/>
        <v/>
      </c>
      <c r="AB1360" s="4" t="str">
        <f t="shared" si="194"/>
        <v/>
      </c>
      <c r="AC1360" s="4" t="str">
        <f t="shared" si="194"/>
        <v/>
      </c>
      <c r="AD1360" s="4" t="str">
        <f t="shared" si="194"/>
        <v/>
      </c>
      <c r="AE1360" s="4" t="str">
        <f t="shared" si="194"/>
        <v/>
      </c>
      <c r="AF1360" s="4" t="str">
        <f t="shared" si="194"/>
        <v/>
      </c>
      <c r="AG1360" s="4" t="str">
        <f t="shared" si="194"/>
        <v/>
      </c>
    </row>
    <row r="1361" spans="1:33">
      <c r="A1361" s="6">
        <f t="shared" si="200"/>
        <v>1354</v>
      </c>
      <c r="B1361" s="36">
        <f>TABLE!E1355</f>
        <v>0</v>
      </c>
      <c r="C1361" s="36">
        <f>TABLE!F1355</f>
        <v>0</v>
      </c>
      <c r="D1361" s="155">
        <f>TABLE!S1355</f>
        <v>0</v>
      </c>
      <c r="E1361" s="176" t="e">
        <f>INDEX(기업의이해[description],MATCH(B1361,기업의이해[name],0))</f>
        <v>#N/A</v>
      </c>
      <c r="F1361" s="179">
        <f>+TABLE!U1355</f>
        <v>0</v>
      </c>
      <c r="G1361" s="177" t="str">
        <f>TEXT(TABLE!R1355,"0000-00-00")</f>
        <v>0000-00-00</v>
      </c>
      <c r="H1361" s="59">
        <f>+TABLE!J1355</f>
        <v>0</v>
      </c>
      <c r="I1361" s="59">
        <f>+TABLE!K1355</f>
        <v>0</v>
      </c>
      <c r="J1361" s="59">
        <f>+TABLE!M1355</f>
        <v>0</v>
      </c>
      <c r="K1361" s="156">
        <f>+TABLE!P1355</f>
        <v>0</v>
      </c>
      <c r="L1361" s="156">
        <f>+TABLE!Q1355</f>
        <v>0</v>
      </c>
      <c r="M1361" s="138" t="str">
        <f>IFERROR(IF(MATCH($C1361,'1. 개요'!$C$68:$C$78,0)&gt;0,"O"),"X")</f>
        <v>X</v>
      </c>
      <c r="N1361" s="8" t="str">
        <f t="shared" si="196"/>
        <v>X</v>
      </c>
      <c r="O1361" s="2" t="str" cm="1">
        <f t="array" ref="O1361">IF($O$7="N/A",$N1361,INDEX($P1361:$S1361,$O$2))</f>
        <v>X</v>
      </c>
      <c r="P1361" s="38"/>
      <c r="Q1361" s="1" t="str">
        <f t="shared" si="197"/>
        <v>O</v>
      </c>
      <c r="R1361" s="38"/>
      <c r="S1361" s="38"/>
      <c r="T1361" s="8" t="str">
        <f t="shared" si="195"/>
        <v>O</v>
      </c>
      <c r="U1361" s="8" t="e">
        <f t="shared" si="198"/>
        <v>#VALUE!</v>
      </c>
      <c r="V1361" s="8" t="e">
        <f t="shared" si="199"/>
        <v>#VALUE!</v>
      </c>
      <c r="X1361" s="4" t="str">
        <f t="shared" si="201"/>
        <v/>
      </c>
      <c r="Y1361" s="4" t="str">
        <f t="shared" si="194"/>
        <v/>
      </c>
      <c r="Z1361" s="4" t="str">
        <f t="shared" si="194"/>
        <v/>
      </c>
      <c r="AA1361" s="4" t="str">
        <f t="shared" si="194"/>
        <v/>
      </c>
      <c r="AB1361" s="4" t="str">
        <f t="shared" si="194"/>
        <v/>
      </c>
      <c r="AC1361" s="4" t="str">
        <f t="shared" si="194"/>
        <v/>
      </c>
      <c r="AD1361" s="4" t="str">
        <f t="shared" si="194"/>
        <v/>
      </c>
      <c r="AE1361" s="4" t="str">
        <f t="shared" si="194"/>
        <v/>
      </c>
      <c r="AF1361" s="4" t="str">
        <f t="shared" si="194"/>
        <v/>
      </c>
      <c r="AG1361" s="4" t="str">
        <f t="shared" si="194"/>
        <v/>
      </c>
    </row>
    <row r="1362" spans="1:33">
      <c r="A1362" s="6">
        <f t="shared" si="200"/>
        <v>1355</v>
      </c>
      <c r="B1362" s="36">
        <f>TABLE!E1356</f>
        <v>0</v>
      </c>
      <c r="C1362" s="36">
        <f>TABLE!F1356</f>
        <v>0</v>
      </c>
      <c r="D1362" s="155">
        <f>TABLE!S1356</f>
        <v>0</v>
      </c>
      <c r="E1362" s="176" t="e">
        <f>INDEX(기업의이해[description],MATCH(B1362,기업의이해[name],0))</f>
        <v>#N/A</v>
      </c>
      <c r="F1362" s="179">
        <f>+TABLE!U1356</f>
        <v>0</v>
      </c>
      <c r="G1362" s="177" t="str">
        <f>TEXT(TABLE!R1356,"0000-00-00")</f>
        <v>0000-00-00</v>
      </c>
      <c r="H1362" s="59">
        <f>+TABLE!J1356</f>
        <v>0</v>
      </c>
      <c r="I1362" s="59">
        <f>+TABLE!K1356</f>
        <v>0</v>
      </c>
      <c r="J1362" s="59">
        <f>+TABLE!M1356</f>
        <v>0</v>
      </c>
      <c r="K1362" s="156">
        <f>+TABLE!P1356</f>
        <v>0</v>
      </c>
      <c r="L1362" s="156">
        <f>+TABLE!Q1356</f>
        <v>0</v>
      </c>
      <c r="M1362" s="138" t="str">
        <f>IFERROR(IF(MATCH($C1362,'1. 개요'!$C$68:$C$78,0)&gt;0,"O"),"X")</f>
        <v>X</v>
      </c>
      <c r="N1362" s="8" t="str">
        <f t="shared" si="196"/>
        <v>X</v>
      </c>
      <c r="O1362" s="2" t="str" cm="1">
        <f t="array" ref="O1362">IF($O$7="N/A",$N1362,INDEX($P1362:$S1362,$O$2))</f>
        <v>X</v>
      </c>
      <c r="P1362" s="38"/>
      <c r="Q1362" s="1" t="str">
        <f t="shared" si="197"/>
        <v>O</v>
      </c>
      <c r="R1362" s="38"/>
      <c r="S1362" s="38"/>
      <c r="T1362" s="8" t="str">
        <f t="shared" si="195"/>
        <v>O</v>
      </c>
      <c r="U1362" s="8" t="e">
        <f t="shared" si="198"/>
        <v>#VALUE!</v>
      </c>
      <c r="V1362" s="8" t="e">
        <f t="shared" si="199"/>
        <v>#VALUE!</v>
      </c>
      <c r="X1362" s="4" t="str">
        <f t="shared" si="201"/>
        <v/>
      </c>
      <c r="Y1362" s="4" t="str">
        <f t="shared" si="194"/>
        <v/>
      </c>
      <c r="Z1362" s="4" t="str">
        <f t="shared" si="194"/>
        <v/>
      </c>
      <c r="AA1362" s="4" t="str">
        <f t="shared" si="194"/>
        <v/>
      </c>
      <c r="AB1362" s="4" t="str">
        <f t="shared" si="194"/>
        <v/>
      </c>
      <c r="AC1362" s="4" t="str">
        <f t="shared" si="194"/>
        <v/>
      </c>
      <c r="AD1362" s="4" t="str">
        <f t="shared" si="194"/>
        <v/>
      </c>
      <c r="AE1362" s="4" t="str">
        <f t="shared" si="194"/>
        <v/>
      </c>
      <c r="AF1362" s="4" t="str">
        <f t="shared" si="194"/>
        <v/>
      </c>
      <c r="AG1362" s="4" t="str">
        <f t="shared" si="194"/>
        <v/>
      </c>
    </row>
    <row r="1363" spans="1:33">
      <c r="A1363" s="6">
        <f t="shared" si="200"/>
        <v>1356</v>
      </c>
      <c r="B1363" s="36">
        <f>TABLE!E1357</f>
        <v>0</v>
      </c>
      <c r="C1363" s="36">
        <f>TABLE!F1357</f>
        <v>0</v>
      </c>
      <c r="D1363" s="155">
        <f>TABLE!S1357</f>
        <v>0</v>
      </c>
      <c r="E1363" s="176" t="e">
        <f>INDEX(기업의이해[description],MATCH(B1363,기업의이해[name],0))</f>
        <v>#N/A</v>
      </c>
      <c r="F1363" s="179">
        <f>+TABLE!U1357</f>
        <v>0</v>
      </c>
      <c r="G1363" s="177" t="str">
        <f>TEXT(TABLE!R1357,"0000-00-00")</f>
        <v>0000-00-00</v>
      </c>
      <c r="H1363" s="59">
        <f>+TABLE!J1357</f>
        <v>0</v>
      </c>
      <c r="I1363" s="59">
        <f>+TABLE!K1357</f>
        <v>0</v>
      </c>
      <c r="J1363" s="59">
        <f>+TABLE!M1357</f>
        <v>0</v>
      </c>
      <c r="K1363" s="156">
        <f>+TABLE!P1357</f>
        <v>0</v>
      </c>
      <c r="L1363" s="156">
        <f>+TABLE!Q1357</f>
        <v>0</v>
      </c>
      <c r="M1363" s="138" t="str">
        <f>IFERROR(IF(MATCH($C1363,'1. 개요'!$C$68:$C$78,0)&gt;0,"O"),"X")</f>
        <v>X</v>
      </c>
      <c r="N1363" s="8" t="str">
        <f t="shared" si="196"/>
        <v>X</v>
      </c>
      <c r="O1363" s="2" t="str" cm="1">
        <f t="array" ref="O1363">IF($O$7="N/A",$N1363,INDEX($P1363:$S1363,$O$2))</f>
        <v>X</v>
      </c>
      <c r="P1363" s="38"/>
      <c r="Q1363" s="1" t="str">
        <f t="shared" si="197"/>
        <v>O</v>
      </c>
      <c r="R1363" s="38"/>
      <c r="S1363" s="38"/>
      <c r="T1363" s="8" t="str">
        <f t="shared" si="195"/>
        <v>O</v>
      </c>
      <c r="U1363" s="8" t="e">
        <f t="shared" si="198"/>
        <v>#VALUE!</v>
      </c>
      <c r="V1363" s="8" t="e">
        <f t="shared" si="199"/>
        <v>#VALUE!</v>
      </c>
      <c r="X1363" s="4" t="str">
        <f t="shared" si="201"/>
        <v/>
      </c>
      <c r="Y1363" s="4" t="str">
        <f t="shared" si="194"/>
        <v/>
      </c>
      <c r="Z1363" s="4" t="str">
        <f t="shared" si="194"/>
        <v/>
      </c>
      <c r="AA1363" s="4" t="str">
        <f t="shared" si="194"/>
        <v/>
      </c>
      <c r="AB1363" s="4" t="str">
        <f t="shared" si="194"/>
        <v/>
      </c>
      <c r="AC1363" s="4" t="str">
        <f t="shared" si="194"/>
        <v/>
      </c>
      <c r="AD1363" s="4" t="str">
        <f t="shared" si="194"/>
        <v/>
      </c>
      <c r="AE1363" s="4" t="str">
        <f t="shared" si="194"/>
        <v/>
      </c>
      <c r="AF1363" s="4" t="str">
        <f t="shared" si="194"/>
        <v/>
      </c>
      <c r="AG1363" s="4" t="str">
        <f t="shared" si="194"/>
        <v/>
      </c>
    </row>
    <row r="1364" spans="1:33">
      <c r="A1364" s="6">
        <f t="shared" si="200"/>
        <v>1357</v>
      </c>
      <c r="B1364" s="36">
        <f>TABLE!E1358</f>
        <v>0</v>
      </c>
      <c r="C1364" s="36">
        <f>TABLE!F1358</f>
        <v>0</v>
      </c>
      <c r="D1364" s="155">
        <f>TABLE!S1358</f>
        <v>0</v>
      </c>
      <c r="E1364" s="176" t="e">
        <f>INDEX(기업의이해[description],MATCH(B1364,기업의이해[name],0))</f>
        <v>#N/A</v>
      </c>
      <c r="F1364" s="179">
        <f>+TABLE!U1358</f>
        <v>0</v>
      </c>
      <c r="G1364" s="177" t="str">
        <f>TEXT(TABLE!R1358,"0000-00-00")</f>
        <v>0000-00-00</v>
      </c>
      <c r="H1364" s="59">
        <f>+TABLE!J1358</f>
        <v>0</v>
      </c>
      <c r="I1364" s="59">
        <f>+TABLE!K1358</f>
        <v>0</v>
      </c>
      <c r="J1364" s="59">
        <f>+TABLE!M1358</f>
        <v>0</v>
      </c>
      <c r="K1364" s="156">
        <f>+TABLE!P1358</f>
        <v>0</v>
      </c>
      <c r="L1364" s="156">
        <f>+TABLE!Q1358</f>
        <v>0</v>
      </c>
      <c r="M1364" s="138" t="str">
        <f>IFERROR(IF(MATCH($C1364,'1. 개요'!$C$68:$C$78,0)&gt;0,"O"),"X")</f>
        <v>X</v>
      </c>
      <c r="N1364" s="8" t="str">
        <f t="shared" si="196"/>
        <v>X</v>
      </c>
      <c r="O1364" s="2" t="str" cm="1">
        <f t="array" ref="O1364">IF($O$7="N/A",$N1364,INDEX($P1364:$S1364,$O$2))</f>
        <v>X</v>
      </c>
      <c r="P1364" s="38"/>
      <c r="Q1364" s="1" t="str">
        <f t="shared" si="197"/>
        <v>O</v>
      </c>
      <c r="R1364" s="38"/>
      <c r="S1364" s="38"/>
      <c r="T1364" s="8" t="str">
        <f t="shared" si="195"/>
        <v>O</v>
      </c>
      <c r="U1364" s="8" t="e">
        <f t="shared" si="198"/>
        <v>#VALUE!</v>
      </c>
      <c r="V1364" s="8" t="e">
        <f t="shared" si="199"/>
        <v>#VALUE!</v>
      </c>
      <c r="X1364" s="4" t="str">
        <f t="shared" si="201"/>
        <v/>
      </c>
      <c r="Y1364" s="4" t="str">
        <f t="shared" si="194"/>
        <v/>
      </c>
      <c r="Z1364" s="4" t="str">
        <f t="shared" si="194"/>
        <v/>
      </c>
      <c r="AA1364" s="4" t="str">
        <f t="shared" si="194"/>
        <v/>
      </c>
      <c r="AB1364" s="4" t="str">
        <f t="shared" si="194"/>
        <v/>
      </c>
      <c r="AC1364" s="4" t="str">
        <f t="shared" si="194"/>
        <v/>
      </c>
      <c r="AD1364" s="4" t="str">
        <f t="shared" si="194"/>
        <v/>
      </c>
      <c r="AE1364" s="4" t="str">
        <f t="shared" si="194"/>
        <v/>
      </c>
      <c r="AF1364" s="4" t="str">
        <f t="shared" si="194"/>
        <v/>
      </c>
      <c r="AG1364" s="4" t="str">
        <f t="shared" si="194"/>
        <v/>
      </c>
    </row>
    <row r="1365" spans="1:33">
      <c r="A1365" s="6">
        <f t="shared" si="200"/>
        <v>1358</v>
      </c>
      <c r="B1365" s="36">
        <f>TABLE!E1359</f>
        <v>0</v>
      </c>
      <c r="C1365" s="36">
        <f>TABLE!F1359</f>
        <v>0</v>
      </c>
      <c r="D1365" s="155">
        <f>TABLE!S1359</f>
        <v>0</v>
      </c>
      <c r="E1365" s="176" t="e">
        <f>INDEX(기업의이해[description],MATCH(B1365,기업의이해[name],0))</f>
        <v>#N/A</v>
      </c>
      <c r="F1365" s="179">
        <f>+TABLE!U1359</f>
        <v>0</v>
      </c>
      <c r="G1365" s="177" t="str">
        <f>TEXT(TABLE!R1359,"0000-00-00")</f>
        <v>0000-00-00</v>
      </c>
      <c r="H1365" s="59">
        <f>+TABLE!J1359</f>
        <v>0</v>
      </c>
      <c r="I1365" s="59">
        <f>+TABLE!K1359</f>
        <v>0</v>
      </c>
      <c r="J1365" s="59">
        <f>+TABLE!M1359</f>
        <v>0</v>
      </c>
      <c r="K1365" s="156">
        <f>+TABLE!P1359</f>
        <v>0</v>
      </c>
      <c r="L1365" s="156">
        <f>+TABLE!Q1359</f>
        <v>0</v>
      </c>
      <c r="M1365" s="138" t="str">
        <f>IFERROR(IF(MATCH($C1365,'1. 개요'!$C$68:$C$78,0)&gt;0,"O"),"X")</f>
        <v>X</v>
      </c>
      <c r="N1365" s="8" t="str">
        <f t="shared" si="196"/>
        <v>X</v>
      </c>
      <c r="O1365" s="2" t="str" cm="1">
        <f t="array" ref="O1365">IF($O$7="N/A",$N1365,INDEX($P1365:$S1365,$O$2))</f>
        <v>X</v>
      </c>
      <c r="P1365" s="38"/>
      <c r="Q1365" s="1" t="str">
        <f t="shared" si="197"/>
        <v>O</v>
      </c>
      <c r="R1365" s="38"/>
      <c r="S1365" s="38"/>
      <c r="T1365" s="8" t="str">
        <f t="shared" si="195"/>
        <v>O</v>
      </c>
      <c r="U1365" s="8" t="e">
        <f t="shared" si="198"/>
        <v>#VALUE!</v>
      </c>
      <c r="V1365" s="8" t="e">
        <f t="shared" si="199"/>
        <v>#VALUE!</v>
      </c>
      <c r="X1365" s="4" t="str">
        <f t="shared" si="201"/>
        <v/>
      </c>
      <c r="Y1365" s="4" t="str">
        <f t="shared" si="194"/>
        <v/>
      </c>
      <c r="Z1365" s="4" t="str">
        <f t="shared" si="194"/>
        <v/>
      </c>
      <c r="AA1365" s="4" t="str">
        <f t="shared" si="194"/>
        <v/>
      </c>
      <c r="AB1365" s="4" t="str">
        <f t="shared" si="194"/>
        <v/>
      </c>
      <c r="AC1365" s="4" t="str">
        <f t="shared" si="194"/>
        <v/>
      </c>
      <c r="AD1365" s="4" t="str">
        <f t="shared" si="194"/>
        <v/>
      </c>
      <c r="AE1365" s="4" t="str">
        <f t="shared" si="194"/>
        <v/>
      </c>
      <c r="AF1365" s="4" t="str">
        <f t="shared" si="194"/>
        <v/>
      </c>
      <c r="AG1365" s="4" t="str">
        <f t="shared" si="194"/>
        <v/>
      </c>
    </row>
    <row r="1366" spans="1:33">
      <c r="A1366" s="6">
        <f t="shared" si="200"/>
        <v>1359</v>
      </c>
      <c r="B1366" s="36">
        <f>TABLE!E1360</f>
        <v>0</v>
      </c>
      <c r="C1366" s="36">
        <f>TABLE!F1360</f>
        <v>0</v>
      </c>
      <c r="D1366" s="155">
        <f>TABLE!S1360</f>
        <v>0</v>
      </c>
      <c r="E1366" s="176" t="e">
        <f>INDEX(기업의이해[description],MATCH(B1366,기업의이해[name],0))</f>
        <v>#N/A</v>
      </c>
      <c r="F1366" s="179">
        <f>+TABLE!U1360</f>
        <v>0</v>
      </c>
      <c r="G1366" s="177" t="str">
        <f>TEXT(TABLE!R1360,"0000-00-00")</f>
        <v>0000-00-00</v>
      </c>
      <c r="H1366" s="59">
        <f>+TABLE!J1360</f>
        <v>0</v>
      </c>
      <c r="I1366" s="59">
        <f>+TABLE!K1360</f>
        <v>0</v>
      </c>
      <c r="J1366" s="59">
        <f>+TABLE!M1360</f>
        <v>0</v>
      </c>
      <c r="K1366" s="156">
        <f>+TABLE!P1360</f>
        <v>0</v>
      </c>
      <c r="L1366" s="156">
        <f>+TABLE!Q1360</f>
        <v>0</v>
      </c>
      <c r="M1366" s="138" t="str">
        <f>IFERROR(IF(MATCH($C1366,'1. 개요'!$C$68:$C$78,0)&gt;0,"O"),"X")</f>
        <v>X</v>
      </c>
      <c r="N1366" s="8" t="str">
        <f t="shared" si="196"/>
        <v>X</v>
      </c>
      <c r="O1366" s="2" t="str" cm="1">
        <f t="array" ref="O1366">IF($O$7="N/A",$N1366,INDEX($P1366:$S1366,$O$2))</f>
        <v>X</v>
      </c>
      <c r="P1366" s="38"/>
      <c r="Q1366" s="1" t="str">
        <f t="shared" si="197"/>
        <v>O</v>
      </c>
      <c r="R1366" s="38"/>
      <c r="S1366" s="38"/>
      <c r="T1366" s="8" t="str">
        <f t="shared" si="195"/>
        <v>O</v>
      </c>
      <c r="U1366" s="8" t="e">
        <f t="shared" si="198"/>
        <v>#VALUE!</v>
      </c>
      <c r="V1366" s="8" t="e">
        <f t="shared" si="199"/>
        <v>#VALUE!</v>
      </c>
      <c r="X1366" s="4" t="str">
        <f t="shared" si="201"/>
        <v/>
      </c>
      <c r="Y1366" s="4" t="str">
        <f t="shared" si="194"/>
        <v/>
      </c>
      <c r="Z1366" s="4" t="str">
        <f t="shared" si="194"/>
        <v/>
      </c>
      <c r="AA1366" s="4" t="str">
        <f t="shared" si="194"/>
        <v/>
      </c>
      <c r="AB1366" s="4" t="str">
        <f t="shared" si="194"/>
        <v/>
      </c>
      <c r="AC1366" s="4" t="str">
        <f t="shared" si="194"/>
        <v/>
      </c>
      <c r="AD1366" s="4" t="str">
        <f t="shared" si="194"/>
        <v/>
      </c>
      <c r="AE1366" s="4" t="str">
        <f t="shared" si="194"/>
        <v/>
      </c>
      <c r="AF1366" s="4" t="str">
        <f t="shared" si="194"/>
        <v/>
      </c>
      <c r="AG1366" s="4" t="str">
        <f t="shared" si="194"/>
        <v/>
      </c>
    </row>
    <row r="1367" spans="1:33">
      <c r="A1367" s="137">
        <f t="shared" si="200"/>
        <v>1360</v>
      </c>
      <c r="B1367" s="36">
        <f>TABLE!E1361</f>
        <v>0</v>
      </c>
      <c r="C1367" s="36">
        <f>TABLE!F1361</f>
        <v>0</v>
      </c>
      <c r="D1367" s="155">
        <f>TABLE!S1361</f>
        <v>0</v>
      </c>
      <c r="E1367" s="176" t="e">
        <f>INDEX(기업의이해[description],MATCH(B1367,기업의이해[name],0))</f>
        <v>#N/A</v>
      </c>
      <c r="F1367" s="179">
        <f>+TABLE!U1361</f>
        <v>0</v>
      </c>
      <c r="G1367" s="177" t="str">
        <f>TEXT(TABLE!R1361,"0000-00-00")</f>
        <v>0000-00-00</v>
      </c>
      <c r="H1367" s="59">
        <f>+TABLE!J1361</f>
        <v>0</v>
      </c>
      <c r="I1367" s="59">
        <f>+TABLE!K1361</f>
        <v>0</v>
      </c>
      <c r="J1367" s="59">
        <f>+TABLE!M1361</f>
        <v>0</v>
      </c>
      <c r="K1367" s="156">
        <f>+TABLE!P1361</f>
        <v>0</v>
      </c>
      <c r="L1367" s="156">
        <f>+TABLE!Q1361</f>
        <v>0</v>
      </c>
      <c r="M1367" s="138" t="str">
        <f>IFERROR(IF(MATCH($C1367,'1. 개요'!$C$68:$C$78,0)&gt;0,"O"),"X")</f>
        <v>X</v>
      </c>
      <c r="N1367" s="8" t="str">
        <f t="shared" si="196"/>
        <v>X</v>
      </c>
      <c r="O1367" s="2" t="str" cm="1">
        <f t="array" ref="O1367">IF($O$7="N/A",$N1367,INDEX($P1367:$S1367,$O$2))</f>
        <v>X</v>
      </c>
      <c r="P1367" s="38"/>
      <c r="Q1367" s="1" t="str">
        <f t="shared" si="197"/>
        <v>O</v>
      </c>
      <c r="R1367" s="38"/>
      <c r="S1367" s="38"/>
      <c r="T1367" s="8" t="str">
        <f t="shared" si="195"/>
        <v>O</v>
      </c>
      <c r="U1367" s="8" t="e">
        <f t="shared" si="198"/>
        <v>#VALUE!</v>
      </c>
      <c r="V1367" s="8" t="e">
        <f t="shared" si="199"/>
        <v>#VALUE!</v>
      </c>
      <c r="X1367" s="4" t="str">
        <f t="shared" si="201"/>
        <v/>
      </c>
      <c r="Y1367" s="4" t="str">
        <f t="shared" si="194"/>
        <v/>
      </c>
      <c r="Z1367" s="4" t="str">
        <f t="shared" si="194"/>
        <v/>
      </c>
      <c r="AA1367" s="4" t="str">
        <f t="shared" si="194"/>
        <v/>
      </c>
      <c r="AB1367" s="4" t="str">
        <f t="shared" si="194"/>
        <v/>
      </c>
      <c r="AC1367" s="4" t="str">
        <f t="shared" si="194"/>
        <v/>
      </c>
      <c r="AD1367" s="4" t="str">
        <f t="shared" si="194"/>
        <v/>
      </c>
      <c r="AE1367" s="4" t="str">
        <f t="shared" si="194"/>
        <v/>
      </c>
      <c r="AF1367" s="4" t="str">
        <f t="shared" si="194"/>
        <v/>
      </c>
      <c r="AG1367" s="4" t="str">
        <f t="shared" si="194"/>
        <v/>
      </c>
    </row>
    <row r="1368" spans="1:33">
      <c r="A1368" s="6">
        <f t="shared" si="200"/>
        <v>1361</v>
      </c>
      <c r="B1368" s="36">
        <f>TABLE!E1362</f>
        <v>0</v>
      </c>
      <c r="C1368" s="36">
        <f>TABLE!F1362</f>
        <v>0</v>
      </c>
      <c r="D1368" s="155">
        <f>TABLE!S1362</f>
        <v>0</v>
      </c>
      <c r="E1368" s="176" t="e">
        <f>INDEX(기업의이해[description],MATCH(B1368,기업의이해[name],0))</f>
        <v>#N/A</v>
      </c>
      <c r="F1368" s="179">
        <f>+TABLE!U1362</f>
        <v>0</v>
      </c>
      <c r="G1368" s="177" t="str">
        <f>TEXT(TABLE!R1362,"0000-00-00")</f>
        <v>0000-00-00</v>
      </c>
      <c r="H1368" s="59">
        <f>+TABLE!J1362</f>
        <v>0</v>
      </c>
      <c r="I1368" s="59">
        <f>+TABLE!K1362</f>
        <v>0</v>
      </c>
      <c r="J1368" s="59">
        <f>+TABLE!M1362</f>
        <v>0</v>
      </c>
      <c r="K1368" s="156">
        <f>+TABLE!P1362</f>
        <v>0</v>
      </c>
      <c r="L1368" s="156">
        <f>+TABLE!Q1362</f>
        <v>0</v>
      </c>
      <c r="M1368" s="138" t="str">
        <f>IFERROR(IF(MATCH($C1368,'1. 개요'!$C$68:$C$78,0)&gt;0,"O"),"X")</f>
        <v>X</v>
      </c>
      <c r="N1368" s="8" t="str">
        <f t="shared" si="196"/>
        <v>X</v>
      </c>
      <c r="O1368" s="2" t="str" cm="1">
        <f t="array" ref="O1368">IF($O$7="N/A",$N1368,INDEX($P1368:$S1368,$O$2))</f>
        <v>X</v>
      </c>
      <c r="P1368" s="38"/>
      <c r="Q1368" s="1" t="str">
        <f t="shared" si="197"/>
        <v>O</v>
      </c>
      <c r="R1368" s="38"/>
      <c r="S1368" s="38"/>
      <c r="T1368" s="8" t="str">
        <f t="shared" si="195"/>
        <v>O</v>
      </c>
      <c r="U1368" s="8" t="e">
        <f t="shared" si="198"/>
        <v>#VALUE!</v>
      </c>
      <c r="V1368" s="8" t="e">
        <f t="shared" si="199"/>
        <v>#VALUE!</v>
      </c>
      <c r="X1368" s="4" t="str">
        <f t="shared" si="201"/>
        <v/>
      </c>
      <c r="Y1368" s="4" t="str">
        <f t="shared" si="194"/>
        <v/>
      </c>
      <c r="Z1368" s="4" t="str">
        <f t="shared" si="194"/>
        <v/>
      </c>
      <c r="AA1368" s="4" t="str">
        <f t="shared" si="194"/>
        <v/>
      </c>
      <c r="AB1368" s="4" t="str">
        <f t="shared" si="194"/>
        <v/>
      </c>
      <c r="AC1368" s="4" t="str">
        <f t="shared" si="194"/>
        <v/>
      </c>
      <c r="AD1368" s="4" t="str">
        <f t="shared" si="194"/>
        <v/>
      </c>
      <c r="AE1368" s="4" t="str">
        <f t="shared" si="194"/>
        <v/>
      </c>
      <c r="AF1368" s="4" t="str">
        <f t="shared" si="194"/>
        <v/>
      </c>
      <c r="AG1368" s="4" t="str">
        <f t="shared" si="194"/>
        <v/>
      </c>
    </row>
    <row r="1369" spans="1:33">
      <c r="A1369" s="6">
        <f t="shared" si="200"/>
        <v>1362</v>
      </c>
      <c r="B1369" s="36">
        <f>TABLE!E1363</f>
        <v>0</v>
      </c>
      <c r="C1369" s="36">
        <f>TABLE!F1363</f>
        <v>0</v>
      </c>
      <c r="D1369" s="155">
        <f>TABLE!S1363</f>
        <v>0</v>
      </c>
      <c r="E1369" s="176" t="e">
        <f>INDEX(기업의이해[description],MATCH(B1369,기업의이해[name],0))</f>
        <v>#N/A</v>
      </c>
      <c r="F1369" s="179">
        <f>+TABLE!U1363</f>
        <v>0</v>
      </c>
      <c r="G1369" s="177" t="str">
        <f>TEXT(TABLE!R1363,"0000-00-00")</f>
        <v>0000-00-00</v>
      </c>
      <c r="H1369" s="59">
        <f>+TABLE!J1363</f>
        <v>0</v>
      </c>
      <c r="I1369" s="59">
        <f>+TABLE!K1363</f>
        <v>0</v>
      </c>
      <c r="J1369" s="59">
        <f>+TABLE!M1363</f>
        <v>0</v>
      </c>
      <c r="K1369" s="156">
        <f>+TABLE!P1363</f>
        <v>0</v>
      </c>
      <c r="L1369" s="156">
        <f>+TABLE!Q1363</f>
        <v>0</v>
      </c>
      <c r="M1369" s="138" t="str">
        <f>IFERROR(IF(MATCH($C1369,'1. 개요'!$C$68:$C$78,0)&gt;0,"O"),"X")</f>
        <v>X</v>
      </c>
      <c r="N1369" s="8" t="str">
        <f t="shared" si="196"/>
        <v>X</v>
      </c>
      <c r="O1369" s="2" t="str" cm="1">
        <f t="array" ref="O1369">IF($O$7="N/A",$N1369,INDEX($P1369:$S1369,$O$2))</f>
        <v>X</v>
      </c>
      <c r="P1369" s="38"/>
      <c r="Q1369" s="1" t="str">
        <f t="shared" si="197"/>
        <v>O</v>
      </c>
      <c r="R1369" s="38"/>
      <c r="S1369" s="38"/>
      <c r="T1369" s="8" t="str">
        <f t="shared" si="195"/>
        <v>O</v>
      </c>
      <c r="U1369" s="8" t="e">
        <f t="shared" si="198"/>
        <v>#VALUE!</v>
      </c>
      <c r="V1369" s="8" t="e">
        <f t="shared" si="199"/>
        <v>#VALUE!</v>
      </c>
      <c r="X1369" s="4" t="str">
        <f t="shared" si="201"/>
        <v/>
      </c>
      <c r="Y1369" s="4" t="str">
        <f t="shared" si="194"/>
        <v/>
      </c>
      <c r="Z1369" s="4" t="str">
        <f t="shared" si="194"/>
        <v/>
      </c>
      <c r="AA1369" s="4" t="str">
        <f t="shared" si="194"/>
        <v/>
      </c>
      <c r="AB1369" s="4" t="str">
        <f t="shared" si="194"/>
        <v/>
      </c>
      <c r="AC1369" s="4" t="str">
        <f t="shared" si="194"/>
        <v/>
      </c>
      <c r="AD1369" s="4" t="str">
        <f t="shared" si="194"/>
        <v/>
      </c>
      <c r="AE1369" s="4" t="str">
        <f t="shared" si="194"/>
        <v/>
      </c>
      <c r="AF1369" s="4" t="str">
        <f t="shared" si="194"/>
        <v/>
      </c>
      <c r="AG1369" s="4" t="str">
        <f t="shared" si="194"/>
        <v/>
      </c>
    </row>
    <row r="1370" spans="1:33">
      <c r="A1370" s="6">
        <f t="shared" si="200"/>
        <v>1363</v>
      </c>
      <c r="B1370" s="36">
        <f>TABLE!E1364</f>
        <v>0</v>
      </c>
      <c r="C1370" s="36">
        <f>TABLE!F1364</f>
        <v>0</v>
      </c>
      <c r="D1370" s="155">
        <f>TABLE!S1364</f>
        <v>0</v>
      </c>
      <c r="E1370" s="176" t="e">
        <f>INDEX(기업의이해[description],MATCH(B1370,기업의이해[name],0))</f>
        <v>#N/A</v>
      </c>
      <c r="F1370" s="179">
        <f>+TABLE!U1364</f>
        <v>0</v>
      </c>
      <c r="G1370" s="177" t="str">
        <f>TEXT(TABLE!R1364,"0000-00-00")</f>
        <v>0000-00-00</v>
      </c>
      <c r="H1370" s="59">
        <f>+TABLE!J1364</f>
        <v>0</v>
      </c>
      <c r="I1370" s="59">
        <f>+TABLE!K1364</f>
        <v>0</v>
      </c>
      <c r="J1370" s="59">
        <f>+TABLE!M1364</f>
        <v>0</v>
      </c>
      <c r="K1370" s="156">
        <f>+TABLE!P1364</f>
        <v>0</v>
      </c>
      <c r="L1370" s="156">
        <f>+TABLE!Q1364</f>
        <v>0</v>
      </c>
      <c r="M1370" s="138" t="str">
        <f>IFERROR(IF(MATCH($C1370,'1. 개요'!$C$68:$C$78,0)&gt;0,"O"),"X")</f>
        <v>X</v>
      </c>
      <c r="N1370" s="8" t="str">
        <f t="shared" si="196"/>
        <v>X</v>
      </c>
      <c r="O1370" s="2" t="str" cm="1">
        <f t="array" ref="O1370">IF($O$7="N/A",$N1370,INDEX($P1370:$S1370,$O$2))</f>
        <v>X</v>
      </c>
      <c r="P1370" s="38"/>
      <c r="Q1370" s="1" t="str">
        <f t="shared" si="197"/>
        <v>O</v>
      </c>
      <c r="R1370" s="38"/>
      <c r="S1370" s="38"/>
      <c r="T1370" s="8" t="str">
        <f t="shared" si="195"/>
        <v>O</v>
      </c>
      <c r="U1370" s="8" t="e">
        <f t="shared" si="198"/>
        <v>#VALUE!</v>
      </c>
      <c r="V1370" s="8" t="e">
        <f t="shared" si="199"/>
        <v>#VALUE!</v>
      </c>
      <c r="X1370" s="4" t="str">
        <f t="shared" si="201"/>
        <v/>
      </c>
      <c r="Y1370" s="4" t="str">
        <f t="shared" si="194"/>
        <v/>
      </c>
      <c r="Z1370" s="4" t="str">
        <f t="shared" si="194"/>
        <v/>
      </c>
      <c r="AA1370" s="4" t="str">
        <f t="shared" si="194"/>
        <v/>
      </c>
      <c r="AB1370" s="4" t="str">
        <f t="shared" si="194"/>
        <v/>
      </c>
      <c r="AC1370" s="4" t="str">
        <f t="shared" si="194"/>
        <v/>
      </c>
      <c r="AD1370" s="4" t="str">
        <f t="shared" si="194"/>
        <v/>
      </c>
      <c r="AE1370" s="4" t="str">
        <f t="shared" si="194"/>
        <v/>
      </c>
      <c r="AF1370" s="4" t="str">
        <f t="shared" si="194"/>
        <v/>
      </c>
      <c r="AG1370" s="4" t="str">
        <f t="shared" si="194"/>
        <v/>
      </c>
    </row>
    <row r="1371" spans="1:33">
      <c r="A1371" s="6">
        <f t="shared" si="200"/>
        <v>1364</v>
      </c>
      <c r="B1371" s="36">
        <f>TABLE!E1365</f>
        <v>0</v>
      </c>
      <c r="C1371" s="36">
        <f>TABLE!F1365</f>
        <v>0</v>
      </c>
      <c r="D1371" s="155">
        <f>TABLE!S1365</f>
        <v>0</v>
      </c>
      <c r="E1371" s="176" t="e">
        <f>INDEX(기업의이해[description],MATCH(B1371,기업의이해[name],0))</f>
        <v>#N/A</v>
      </c>
      <c r="F1371" s="179">
        <f>+TABLE!U1365</f>
        <v>0</v>
      </c>
      <c r="G1371" s="177" t="str">
        <f>TEXT(TABLE!R1365,"0000-00-00")</f>
        <v>0000-00-00</v>
      </c>
      <c r="H1371" s="59">
        <f>+TABLE!J1365</f>
        <v>0</v>
      </c>
      <c r="I1371" s="59">
        <f>+TABLE!K1365</f>
        <v>0</v>
      </c>
      <c r="J1371" s="59">
        <f>+TABLE!M1365</f>
        <v>0</v>
      </c>
      <c r="K1371" s="156">
        <f>+TABLE!P1365</f>
        <v>0</v>
      </c>
      <c r="L1371" s="156">
        <f>+TABLE!Q1365</f>
        <v>0</v>
      </c>
      <c r="M1371" s="138" t="str">
        <f>IFERROR(IF(MATCH($C1371,'1. 개요'!$C$68:$C$78,0)&gt;0,"O"),"X")</f>
        <v>X</v>
      </c>
      <c r="N1371" s="8" t="str">
        <f t="shared" si="196"/>
        <v>X</v>
      </c>
      <c r="O1371" s="2" t="str" cm="1">
        <f t="array" ref="O1371">IF($O$7="N/A",$N1371,INDEX($P1371:$S1371,$O$2))</f>
        <v>X</v>
      </c>
      <c r="P1371" s="38"/>
      <c r="Q1371" s="1" t="str">
        <f t="shared" si="197"/>
        <v>O</v>
      </c>
      <c r="R1371" s="38"/>
      <c r="S1371" s="38"/>
      <c r="T1371" s="8" t="str">
        <f t="shared" si="195"/>
        <v>O</v>
      </c>
      <c r="U1371" s="8" t="e">
        <f t="shared" si="198"/>
        <v>#VALUE!</v>
      </c>
      <c r="V1371" s="8" t="e">
        <f t="shared" si="199"/>
        <v>#VALUE!</v>
      </c>
      <c r="X1371" s="4" t="str">
        <f t="shared" si="201"/>
        <v/>
      </c>
      <c r="Y1371" s="4" t="str">
        <f t="shared" si="194"/>
        <v/>
      </c>
      <c r="Z1371" s="4" t="str">
        <f t="shared" si="194"/>
        <v/>
      </c>
      <c r="AA1371" s="4" t="str">
        <f t="shared" si="194"/>
        <v/>
      </c>
      <c r="AB1371" s="4" t="str">
        <f t="shared" si="194"/>
        <v/>
      </c>
      <c r="AC1371" s="4" t="str">
        <f t="shared" si="194"/>
        <v/>
      </c>
      <c r="AD1371" s="4" t="str">
        <f t="shared" si="194"/>
        <v/>
      </c>
      <c r="AE1371" s="4" t="str">
        <f t="shared" si="194"/>
        <v/>
      </c>
      <c r="AF1371" s="4" t="str">
        <f t="shared" si="194"/>
        <v/>
      </c>
      <c r="AG1371" s="4" t="str">
        <f t="shared" si="194"/>
        <v/>
      </c>
    </row>
    <row r="1372" spans="1:33">
      <c r="A1372" s="6">
        <f t="shared" si="200"/>
        <v>1365</v>
      </c>
      <c r="B1372" s="36">
        <f>TABLE!E1366</f>
        <v>0</v>
      </c>
      <c r="C1372" s="36">
        <f>TABLE!F1366</f>
        <v>0</v>
      </c>
      <c r="D1372" s="155">
        <f>TABLE!S1366</f>
        <v>0</v>
      </c>
      <c r="E1372" s="176" t="e">
        <f>INDEX(기업의이해[description],MATCH(B1372,기업의이해[name],0))</f>
        <v>#N/A</v>
      </c>
      <c r="F1372" s="179">
        <f>+TABLE!U1366</f>
        <v>0</v>
      </c>
      <c r="G1372" s="177" t="str">
        <f>TEXT(TABLE!R1366,"0000-00-00")</f>
        <v>0000-00-00</v>
      </c>
      <c r="H1372" s="59">
        <f>+TABLE!J1366</f>
        <v>0</v>
      </c>
      <c r="I1372" s="59">
        <f>+TABLE!K1366</f>
        <v>0</v>
      </c>
      <c r="J1372" s="59">
        <f>+TABLE!M1366</f>
        <v>0</v>
      </c>
      <c r="K1372" s="156">
        <f>+TABLE!P1366</f>
        <v>0</v>
      </c>
      <c r="L1372" s="156">
        <f>+TABLE!Q1366</f>
        <v>0</v>
      </c>
      <c r="M1372" s="138" t="str">
        <f>IFERROR(IF(MATCH($C1372,'1. 개요'!$C$68:$C$78,0)&gt;0,"O"),"X")</f>
        <v>X</v>
      </c>
      <c r="N1372" s="8" t="str">
        <f t="shared" si="196"/>
        <v>X</v>
      </c>
      <c r="O1372" s="2" t="str" cm="1">
        <f t="array" ref="O1372">IF($O$7="N/A",$N1372,INDEX($P1372:$S1372,$O$2))</f>
        <v>X</v>
      </c>
      <c r="P1372" s="38"/>
      <c r="Q1372" s="1" t="str">
        <f t="shared" si="197"/>
        <v>O</v>
      </c>
      <c r="R1372" s="38"/>
      <c r="S1372" s="38"/>
      <c r="T1372" s="8" t="str">
        <f t="shared" si="195"/>
        <v>O</v>
      </c>
      <c r="U1372" s="8" t="e">
        <f t="shared" si="198"/>
        <v>#VALUE!</v>
      </c>
      <c r="V1372" s="8" t="e">
        <f t="shared" si="199"/>
        <v>#VALUE!</v>
      </c>
      <c r="X1372" s="4" t="str">
        <f t="shared" si="201"/>
        <v/>
      </c>
      <c r="Y1372" s="4" t="str">
        <f t="shared" si="194"/>
        <v/>
      </c>
      <c r="Z1372" s="4" t="str">
        <f t="shared" si="194"/>
        <v/>
      </c>
      <c r="AA1372" s="4" t="str">
        <f t="shared" si="194"/>
        <v/>
      </c>
      <c r="AB1372" s="4" t="str">
        <f t="shared" si="194"/>
        <v/>
      </c>
      <c r="AC1372" s="4" t="str">
        <f t="shared" si="194"/>
        <v/>
      </c>
      <c r="AD1372" s="4" t="str">
        <f t="shared" si="194"/>
        <v/>
      </c>
      <c r="AE1372" s="4" t="str">
        <f t="shared" si="194"/>
        <v/>
      </c>
      <c r="AF1372" s="4" t="str">
        <f t="shared" si="194"/>
        <v/>
      </c>
      <c r="AG1372" s="4" t="str">
        <f t="shared" si="194"/>
        <v/>
      </c>
    </row>
    <row r="1373" spans="1:33">
      <c r="A1373" s="137">
        <f t="shared" si="200"/>
        <v>1366</v>
      </c>
      <c r="B1373" s="36">
        <f>TABLE!E1367</f>
        <v>0</v>
      </c>
      <c r="C1373" s="36">
        <f>TABLE!F1367</f>
        <v>0</v>
      </c>
      <c r="D1373" s="155">
        <f>TABLE!S1367</f>
        <v>0</v>
      </c>
      <c r="E1373" s="176" t="e">
        <f>INDEX(기업의이해[description],MATCH(B1373,기업의이해[name],0))</f>
        <v>#N/A</v>
      </c>
      <c r="F1373" s="179">
        <f>+TABLE!U1367</f>
        <v>0</v>
      </c>
      <c r="G1373" s="177" t="str">
        <f>TEXT(TABLE!R1367,"0000-00-00")</f>
        <v>0000-00-00</v>
      </c>
      <c r="H1373" s="59">
        <f>+TABLE!J1367</f>
        <v>0</v>
      </c>
      <c r="I1373" s="59">
        <f>+TABLE!K1367</f>
        <v>0</v>
      </c>
      <c r="J1373" s="59">
        <f>+TABLE!M1367</f>
        <v>0</v>
      </c>
      <c r="K1373" s="156">
        <f>+TABLE!P1367</f>
        <v>0</v>
      </c>
      <c r="L1373" s="156">
        <f>+TABLE!Q1367</f>
        <v>0</v>
      </c>
      <c r="M1373" s="138" t="str">
        <f>IFERROR(IF(MATCH($C1373,'1. 개요'!$C$68:$C$78,0)&gt;0,"O"),"X")</f>
        <v>X</v>
      </c>
      <c r="N1373" s="8" t="str">
        <f t="shared" si="196"/>
        <v>X</v>
      </c>
      <c r="O1373" s="2" t="str" cm="1">
        <f t="array" ref="O1373">IF($O$7="N/A",$N1373,INDEX($P1373:$S1373,$O$2))</f>
        <v>X</v>
      </c>
      <c r="P1373" s="38"/>
      <c r="Q1373" s="1" t="str">
        <f t="shared" si="197"/>
        <v>O</v>
      </c>
      <c r="R1373" s="38"/>
      <c r="S1373" s="38"/>
      <c r="T1373" s="8" t="str">
        <f t="shared" si="195"/>
        <v>O</v>
      </c>
      <c r="U1373" s="8" t="e">
        <f t="shared" si="198"/>
        <v>#VALUE!</v>
      </c>
      <c r="V1373" s="8" t="e">
        <f t="shared" si="199"/>
        <v>#VALUE!</v>
      </c>
      <c r="X1373" s="4" t="str">
        <f t="shared" si="201"/>
        <v/>
      </c>
      <c r="Y1373" s="4" t="str">
        <f t="shared" si="194"/>
        <v/>
      </c>
      <c r="Z1373" s="4" t="str">
        <f t="shared" si="194"/>
        <v/>
      </c>
      <c r="AA1373" s="4" t="str">
        <f t="shared" si="194"/>
        <v/>
      </c>
      <c r="AB1373" s="4" t="str">
        <f t="shared" si="194"/>
        <v/>
      </c>
      <c r="AC1373" s="4" t="str">
        <f t="shared" si="194"/>
        <v/>
      </c>
      <c r="AD1373" s="4" t="str">
        <f t="shared" si="194"/>
        <v/>
      </c>
      <c r="AE1373" s="4" t="str">
        <f t="shared" si="194"/>
        <v/>
      </c>
      <c r="AF1373" s="4" t="str">
        <f t="shared" si="194"/>
        <v/>
      </c>
      <c r="AG1373" s="4" t="str">
        <f t="shared" si="194"/>
        <v/>
      </c>
    </row>
    <row r="1374" spans="1:33">
      <c r="A1374" s="6">
        <f t="shared" si="200"/>
        <v>1367</v>
      </c>
      <c r="B1374" s="36">
        <f>TABLE!E1368</f>
        <v>0</v>
      </c>
      <c r="C1374" s="36">
        <f>TABLE!F1368</f>
        <v>0</v>
      </c>
      <c r="D1374" s="155">
        <f>TABLE!S1368</f>
        <v>0</v>
      </c>
      <c r="E1374" s="176" t="e">
        <f>INDEX(기업의이해[description],MATCH(B1374,기업의이해[name],0))</f>
        <v>#N/A</v>
      </c>
      <c r="F1374" s="179">
        <f>+TABLE!U1368</f>
        <v>0</v>
      </c>
      <c r="G1374" s="177" t="str">
        <f>TEXT(TABLE!R1368,"0000-00-00")</f>
        <v>0000-00-00</v>
      </c>
      <c r="H1374" s="59">
        <f>+TABLE!J1368</f>
        <v>0</v>
      </c>
      <c r="I1374" s="59">
        <f>+TABLE!K1368</f>
        <v>0</v>
      </c>
      <c r="J1374" s="59">
        <f>+TABLE!M1368</f>
        <v>0</v>
      </c>
      <c r="K1374" s="156">
        <f>+TABLE!P1368</f>
        <v>0</v>
      </c>
      <c r="L1374" s="156">
        <f>+TABLE!Q1368</f>
        <v>0</v>
      </c>
      <c r="M1374" s="138" t="str">
        <f>IFERROR(IF(MATCH($C1374,'1. 개요'!$C$68:$C$78,0)&gt;0,"O"),"X")</f>
        <v>X</v>
      </c>
      <c r="N1374" s="8" t="str">
        <f t="shared" si="196"/>
        <v>X</v>
      </c>
      <c r="O1374" s="2" t="str" cm="1">
        <f t="array" ref="O1374">IF($O$7="N/A",$N1374,INDEX($P1374:$S1374,$O$2))</f>
        <v>X</v>
      </c>
      <c r="P1374" s="38"/>
      <c r="Q1374" s="1" t="str">
        <f t="shared" si="197"/>
        <v>O</v>
      </c>
      <c r="R1374" s="38"/>
      <c r="S1374" s="38"/>
      <c r="T1374" s="8" t="str">
        <f t="shared" si="195"/>
        <v>O</v>
      </c>
      <c r="U1374" s="8" t="e">
        <f t="shared" si="198"/>
        <v>#VALUE!</v>
      </c>
      <c r="V1374" s="8" t="e">
        <f t="shared" si="199"/>
        <v>#VALUE!</v>
      </c>
      <c r="X1374" s="4" t="str">
        <f t="shared" si="201"/>
        <v/>
      </c>
      <c r="Y1374" s="4" t="str">
        <f t="shared" si="194"/>
        <v/>
      </c>
      <c r="Z1374" s="4" t="str">
        <f t="shared" si="194"/>
        <v/>
      </c>
      <c r="AA1374" s="4" t="str">
        <f t="shared" si="194"/>
        <v/>
      </c>
      <c r="AB1374" s="4" t="str">
        <f t="shared" si="194"/>
        <v/>
      </c>
      <c r="AC1374" s="4" t="str">
        <f t="shared" si="194"/>
        <v/>
      </c>
      <c r="AD1374" s="4" t="str">
        <f t="shared" si="194"/>
        <v/>
      </c>
      <c r="AE1374" s="4" t="str">
        <f t="shared" si="194"/>
        <v/>
      </c>
      <c r="AF1374" s="4" t="str">
        <f t="shared" si="194"/>
        <v/>
      </c>
      <c r="AG1374" s="4" t="str">
        <f t="shared" si="194"/>
        <v/>
      </c>
    </row>
    <row r="1375" spans="1:33">
      <c r="A1375" s="6">
        <f t="shared" si="200"/>
        <v>1368</v>
      </c>
      <c r="B1375" s="36">
        <f>TABLE!E1369</f>
        <v>0</v>
      </c>
      <c r="C1375" s="36">
        <f>TABLE!F1369</f>
        <v>0</v>
      </c>
      <c r="D1375" s="155">
        <f>TABLE!S1369</f>
        <v>0</v>
      </c>
      <c r="E1375" s="176" t="e">
        <f>INDEX(기업의이해[description],MATCH(B1375,기업의이해[name],0))</f>
        <v>#N/A</v>
      </c>
      <c r="F1375" s="179">
        <f>+TABLE!U1369</f>
        <v>0</v>
      </c>
      <c r="G1375" s="177" t="str">
        <f>TEXT(TABLE!R1369,"0000-00-00")</f>
        <v>0000-00-00</v>
      </c>
      <c r="H1375" s="59">
        <f>+TABLE!J1369</f>
        <v>0</v>
      </c>
      <c r="I1375" s="59">
        <f>+TABLE!K1369</f>
        <v>0</v>
      </c>
      <c r="J1375" s="59">
        <f>+TABLE!M1369</f>
        <v>0</v>
      </c>
      <c r="K1375" s="156">
        <f>+TABLE!P1369</f>
        <v>0</v>
      </c>
      <c r="L1375" s="156">
        <f>+TABLE!Q1369</f>
        <v>0</v>
      </c>
      <c r="M1375" s="138" t="str">
        <f>IFERROR(IF(MATCH($C1375,'1. 개요'!$C$68:$C$78,0)&gt;0,"O"),"X")</f>
        <v>X</v>
      </c>
      <c r="N1375" s="8" t="str">
        <f t="shared" si="196"/>
        <v>X</v>
      </c>
      <c r="O1375" s="2" t="str" cm="1">
        <f t="array" ref="O1375">IF($O$7="N/A",$N1375,INDEX($P1375:$S1375,$O$2))</f>
        <v>X</v>
      </c>
      <c r="P1375" s="38"/>
      <c r="Q1375" s="1" t="str">
        <f t="shared" si="197"/>
        <v>O</v>
      </c>
      <c r="R1375" s="38"/>
      <c r="S1375" s="38"/>
      <c r="T1375" s="8" t="str">
        <f t="shared" si="195"/>
        <v>O</v>
      </c>
      <c r="U1375" s="8" t="e">
        <f t="shared" si="198"/>
        <v>#VALUE!</v>
      </c>
      <c r="V1375" s="8" t="e">
        <f t="shared" si="199"/>
        <v>#VALUE!</v>
      </c>
      <c r="X1375" s="4" t="str">
        <f t="shared" si="201"/>
        <v/>
      </c>
      <c r="Y1375" s="4" t="str">
        <f t="shared" si="194"/>
        <v/>
      </c>
      <c r="Z1375" s="4" t="str">
        <f t="shared" si="194"/>
        <v/>
      </c>
      <c r="AA1375" s="4" t="str">
        <f t="shared" si="194"/>
        <v/>
      </c>
      <c r="AB1375" s="4" t="str">
        <f t="shared" si="194"/>
        <v/>
      </c>
      <c r="AC1375" s="4" t="str">
        <f t="shared" si="194"/>
        <v/>
      </c>
      <c r="AD1375" s="4" t="str">
        <f t="shared" si="194"/>
        <v/>
      </c>
      <c r="AE1375" s="4" t="str">
        <f t="shared" si="194"/>
        <v/>
      </c>
      <c r="AF1375" s="4" t="str">
        <f t="shared" si="194"/>
        <v/>
      </c>
      <c r="AG1375" s="4" t="str">
        <f t="shared" si="194"/>
        <v/>
      </c>
    </row>
    <row r="1376" spans="1:33">
      <c r="A1376" s="137">
        <f t="shared" si="200"/>
        <v>1369</v>
      </c>
      <c r="B1376" s="36">
        <f>TABLE!E1370</f>
        <v>0</v>
      </c>
      <c r="C1376" s="36">
        <f>TABLE!F1370</f>
        <v>0</v>
      </c>
      <c r="D1376" s="155">
        <f>TABLE!S1370</f>
        <v>0</v>
      </c>
      <c r="E1376" s="176" t="e">
        <f>INDEX(기업의이해[description],MATCH(B1376,기업의이해[name],0))</f>
        <v>#N/A</v>
      </c>
      <c r="F1376" s="179">
        <f>+TABLE!U1370</f>
        <v>0</v>
      </c>
      <c r="G1376" s="177" t="str">
        <f>TEXT(TABLE!R1370,"0000-00-00")</f>
        <v>0000-00-00</v>
      </c>
      <c r="H1376" s="59">
        <f>+TABLE!J1370</f>
        <v>0</v>
      </c>
      <c r="I1376" s="59">
        <f>+TABLE!K1370</f>
        <v>0</v>
      </c>
      <c r="J1376" s="59">
        <f>+TABLE!M1370</f>
        <v>0</v>
      </c>
      <c r="K1376" s="156">
        <f>+TABLE!P1370</f>
        <v>0</v>
      </c>
      <c r="L1376" s="156">
        <f>+TABLE!Q1370</f>
        <v>0</v>
      </c>
      <c r="M1376" s="138" t="str">
        <f>IFERROR(IF(MATCH($C1376,'1. 개요'!$C$68:$C$78,0)&gt;0,"O"),"X")</f>
        <v>X</v>
      </c>
      <c r="N1376" s="8" t="str">
        <f t="shared" si="196"/>
        <v>X</v>
      </c>
      <c r="O1376" s="2" t="str" cm="1">
        <f t="array" ref="O1376">IF($O$7="N/A",$N1376,INDEX($P1376:$S1376,$O$2))</f>
        <v>X</v>
      </c>
      <c r="P1376" s="38"/>
      <c r="Q1376" s="1" t="str">
        <f t="shared" si="197"/>
        <v>O</v>
      </c>
      <c r="R1376" s="38"/>
      <c r="S1376" s="38"/>
      <c r="T1376" s="8" t="str">
        <f t="shared" si="195"/>
        <v>O</v>
      </c>
      <c r="U1376" s="8" t="e">
        <f t="shared" si="198"/>
        <v>#VALUE!</v>
      </c>
      <c r="V1376" s="8" t="e">
        <f t="shared" si="199"/>
        <v>#VALUE!</v>
      </c>
      <c r="X1376" s="4" t="str">
        <f t="shared" si="201"/>
        <v/>
      </c>
      <c r="Y1376" s="4" t="str">
        <f t="shared" si="194"/>
        <v/>
      </c>
      <c r="Z1376" s="4" t="str">
        <f t="shared" si="194"/>
        <v/>
      </c>
      <c r="AA1376" s="4" t="str">
        <f t="shared" si="194"/>
        <v/>
      </c>
      <c r="AB1376" s="4" t="str">
        <f t="shared" si="194"/>
        <v/>
      </c>
      <c r="AC1376" s="4" t="str">
        <f t="shared" si="194"/>
        <v/>
      </c>
      <c r="AD1376" s="4" t="str">
        <f t="shared" si="194"/>
        <v/>
      </c>
      <c r="AE1376" s="4" t="str">
        <f t="shared" si="194"/>
        <v/>
      </c>
      <c r="AF1376" s="4" t="str">
        <f t="shared" ref="Y1376:AG1405" si="202">IF(AF$7="N/A", "", COUNTIF($D1376:$E1376, "*" &amp; AF$7 &amp; "*"))</f>
        <v/>
      </c>
      <c r="AG1376" s="4" t="str">
        <f t="shared" si="202"/>
        <v/>
      </c>
    </row>
    <row r="1377" spans="1:33">
      <c r="A1377" s="137">
        <f t="shared" si="200"/>
        <v>1370</v>
      </c>
      <c r="B1377" s="36">
        <f>TABLE!E1371</f>
        <v>0</v>
      </c>
      <c r="C1377" s="36">
        <f>TABLE!F1371</f>
        <v>0</v>
      </c>
      <c r="D1377" s="155">
        <f>TABLE!S1371</f>
        <v>0</v>
      </c>
      <c r="E1377" s="176" t="e">
        <f>INDEX(기업의이해[description],MATCH(B1377,기업의이해[name],0))</f>
        <v>#N/A</v>
      </c>
      <c r="F1377" s="179">
        <f>+TABLE!U1371</f>
        <v>0</v>
      </c>
      <c r="G1377" s="177" t="str">
        <f>TEXT(TABLE!R1371,"0000-00-00")</f>
        <v>0000-00-00</v>
      </c>
      <c r="H1377" s="59">
        <f>+TABLE!J1371</f>
        <v>0</v>
      </c>
      <c r="I1377" s="59">
        <f>+TABLE!K1371</f>
        <v>0</v>
      </c>
      <c r="J1377" s="59">
        <f>+TABLE!M1371</f>
        <v>0</v>
      </c>
      <c r="K1377" s="156">
        <f>+TABLE!P1371</f>
        <v>0</v>
      </c>
      <c r="L1377" s="156">
        <f>+TABLE!Q1371</f>
        <v>0</v>
      </c>
      <c r="M1377" s="138" t="str">
        <f>IFERROR(IF(MATCH($C1377,'1. 개요'!$C$68:$C$78,0)&gt;0,"O"),"X")</f>
        <v>X</v>
      </c>
      <c r="N1377" s="8" t="str">
        <f t="shared" si="196"/>
        <v>X</v>
      </c>
      <c r="O1377" s="2" t="str" cm="1">
        <f t="array" ref="O1377">IF($O$7="N/A",$N1377,INDEX($P1377:$S1377,$O$2))</f>
        <v>X</v>
      </c>
      <c r="P1377" s="38"/>
      <c r="Q1377" s="1" t="str">
        <f t="shared" si="197"/>
        <v>O</v>
      </c>
      <c r="R1377" s="38"/>
      <c r="S1377" s="38"/>
      <c r="T1377" s="8" t="str">
        <f t="shared" si="195"/>
        <v>O</v>
      </c>
      <c r="U1377" s="8" t="e">
        <f t="shared" si="198"/>
        <v>#VALUE!</v>
      </c>
      <c r="V1377" s="8" t="e">
        <f t="shared" si="199"/>
        <v>#VALUE!</v>
      </c>
      <c r="X1377" s="4" t="str">
        <f t="shared" si="201"/>
        <v/>
      </c>
      <c r="Y1377" s="4" t="str">
        <f t="shared" si="202"/>
        <v/>
      </c>
      <c r="Z1377" s="4" t="str">
        <f t="shared" si="202"/>
        <v/>
      </c>
      <c r="AA1377" s="4" t="str">
        <f t="shared" si="202"/>
        <v/>
      </c>
      <c r="AB1377" s="4" t="str">
        <f t="shared" si="202"/>
        <v/>
      </c>
      <c r="AC1377" s="4" t="str">
        <f t="shared" si="202"/>
        <v/>
      </c>
      <c r="AD1377" s="4" t="str">
        <f t="shared" si="202"/>
        <v/>
      </c>
      <c r="AE1377" s="4" t="str">
        <f t="shared" si="202"/>
        <v/>
      </c>
      <c r="AF1377" s="4" t="str">
        <f t="shared" si="202"/>
        <v/>
      </c>
      <c r="AG1377" s="4" t="str">
        <f t="shared" si="202"/>
        <v/>
      </c>
    </row>
    <row r="1378" spans="1:33">
      <c r="A1378" s="137">
        <f t="shared" si="200"/>
        <v>1371</v>
      </c>
      <c r="B1378" s="36">
        <f>TABLE!E1372</f>
        <v>0</v>
      </c>
      <c r="C1378" s="36">
        <f>TABLE!F1372</f>
        <v>0</v>
      </c>
      <c r="D1378" s="155">
        <f>TABLE!S1372</f>
        <v>0</v>
      </c>
      <c r="E1378" s="176" t="e">
        <f>INDEX(기업의이해[description],MATCH(B1378,기업의이해[name],0))</f>
        <v>#N/A</v>
      </c>
      <c r="F1378" s="179">
        <f>+TABLE!U1372</f>
        <v>0</v>
      </c>
      <c r="G1378" s="177" t="str">
        <f>TEXT(TABLE!R1372,"0000-00-00")</f>
        <v>0000-00-00</v>
      </c>
      <c r="H1378" s="59">
        <f>+TABLE!J1372</f>
        <v>0</v>
      </c>
      <c r="I1378" s="59">
        <f>+TABLE!K1372</f>
        <v>0</v>
      </c>
      <c r="J1378" s="59">
        <f>+TABLE!M1372</f>
        <v>0</v>
      </c>
      <c r="K1378" s="156">
        <f>+TABLE!P1372</f>
        <v>0</v>
      </c>
      <c r="L1378" s="156">
        <f>+TABLE!Q1372</f>
        <v>0</v>
      </c>
      <c r="M1378" s="138" t="str">
        <f>IFERROR(IF(MATCH($C1378,'1. 개요'!$C$68:$C$78,0)&gt;0,"O"),"X")</f>
        <v>X</v>
      </c>
      <c r="N1378" s="8" t="str">
        <f t="shared" si="196"/>
        <v>X</v>
      </c>
      <c r="O1378" s="2" t="str" cm="1">
        <f t="array" ref="O1378">IF($O$7="N/A",$N1378,INDEX($P1378:$S1378,$O$2))</f>
        <v>X</v>
      </c>
      <c r="P1378" s="38"/>
      <c r="Q1378" s="1" t="str">
        <f t="shared" si="197"/>
        <v>O</v>
      </c>
      <c r="R1378" s="38"/>
      <c r="S1378" s="38"/>
      <c r="T1378" s="8" t="str">
        <f t="shared" si="195"/>
        <v>O</v>
      </c>
      <c r="U1378" s="8" t="e">
        <f t="shared" si="198"/>
        <v>#VALUE!</v>
      </c>
      <c r="V1378" s="8" t="e">
        <f t="shared" si="199"/>
        <v>#VALUE!</v>
      </c>
      <c r="X1378" s="4" t="str">
        <f t="shared" si="201"/>
        <v/>
      </c>
      <c r="Y1378" s="4" t="str">
        <f t="shared" si="202"/>
        <v/>
      </c>
      <c r="Z1378" s="4" t="str">
        <f t="shared" si="202"/>
        <v/>
      </c>
      <c r="AA1378" s="4" t="str">
        <f t="shared" si="202"/>
        <v/>
      </c>
      <c r="AB1378" s="4" t="str">
        <f t="shared" si="202"/>
        <v/>
      </c>
      <c r="AC1378" s="4" t="str">
        <f t="shared" si="202"/>
        <v/>
      </c>
      <c r="AD1378" s="4" t="str">
        <f t="shared" si="202"/>
        <v/>
      </c>
      <c r="AE1378" s="4" t="str">
        <f t="shared" si="202"/>
        <v/>
      </c>
      <c r="AF1378" s="4" t="str">
        <f t="shared" si="202"/>
        <v/>
      </c>
      <c r="AG1378" s="4" t="str">
        <f t="shared" si="202"/>
        <v/>
      </c>
    </row>
    <row r="1379" spans="1:33">
      <c r="A1379" s="6">
        <f t="shared" si="200"/>
        <v>1372</v>
      </c>
      <c r="B1379" s="36">
        <f>TABLE!E1373</f>
        <v>0</v>
      </c>
      <c r="C1379" s="36">
        <f>TABLE!F1373</f>
        <v>0</v>
      </c>
      <c r="D1379" s="155">
        <f>TABLE!S1373</f>
        <v>0</v>
      </c>
      <c r="E1379" s="176" t="e">
        <f>INDEX(기업의이해[description],MATCH(B1379,기업의이해[name],0))</f>
        <v>#N/A</v>
      </c>
      <c r="F1379" s="179">
        <f>+TABLE!U1373</f>
        <v>0</v>
      </c>
      <c r="G1379" s="177" t="str">
        <f>TEXT(TABLE!R1373,"0000-00-00")</f>
        <v>0000-00-00</v>
      </c>
      <c r="H1379" s="59">
        <f>+TABLE!J1373</f>
        <v>0</v>
      </c>
      <c r="I1379" s="59">
        <f>+TABLE!K1373</f>
        <v>0</v>
      </c>
      <c r="J1379" s="59">
        <f>+TABLE!M1373</f>
        <v>0</v>
      </c>
      <c r="K1379" s="156">
        <f>+TABLE!P1373</f>
        <v>0</v>
      </c>
      <c r="L1379" s="156">
        <f>+TABLE!Q1373</f>
        <v>0</v>
      </c>
      <c r="M1379" s="138" t="str">
        <f>IFERROR(IF(MATCH($C1379,'1. 개요'!$C$68:$C$78,0)&gt;0,"O"),"X")</f>
        <v>X</v>
      </c>
      <c r="N1379" s="8" t="str">
        <f t="shared" si="196"/>
        <v>X</v>
      </c>
      <c r="O1379" s="2" t="str" cm="1">
        <f t="array" ref="O1379">IF($O$7="N/A",$N1379,INDEX($P1379:$S1379,$O$2))</f>
        <v>X</v>
      </c>
      <c r="P1379" s="38"/>
      <c r="Q1379" s="1" t="str">
        <f t="shared" si="197"/>
        <v>O</v>
      </c>
      <c r="R1379" s="38"/>
      <c r="S1379" s="38"/>
      <c r="T1379" s="8" t="str">
        <f t="shared" si="195"/>
        <v>O</v>
      </c>
      <c r="U1379" s="8" t="e">
        <f t="shared" si="198"/>
        <v>#VALUE!</v>
      </c>
      <c r="V1379" s="8" t="e">
        <f t="shared" si="199"/>
        <v>#VALUE!</v>
      </c>
      <c r="X1379" s="4" t="str">
        <f t="shared" si="201"/>
        <v/>
      </c>
      <c r="Y1379" s="4" t="str">
        <f t="shared" si="202"/>
        <v/>
      </c>
      <c r="Z1379" s="4" t="str">
        <f t="shared" si="202"/>
        <v/>
      </c>
      <c r="AA1379" s="4" t="str">
        <f t="shared" si="202"/>
        <v/>
      </c>
      <c r="AB1379" s="4" t="str">
        <f t="shared" si="202"/>
        <v/>
      </c>
      <c r="AC1379" s="4" t="str">
        <f t="shared" si="202"/>
        <v/>
      </c>
      <c r="AD1379" s="4" t="str">
        <f t="shared" si="202"/>
        <v/>
      </c>
      <c r="AE1379" s="4" t="str">
        <f t="shared" si="202"/>
        <v/>
      </c>
      <c r="AF1379" s="4" t="str">
        <f t="shared" si="202"/>
        <v/>
      </c>
      <c r="AG1379" s="4" t="str">
        <f t="shared" si="202"/>
        <v/>
      </c>
    </row>
    <row r="1380" spans="1:33">
      <c r="A1380" s="6">
        <f t="shared" si="200"/>
        <v>1373</v>
      </c>
      <c r="B1380" s="36">
        <f>TABLE!E1374</f>
        <v>0</v>
      </c>
      <c r="C1380" s="36">
        <f>TABLE!F1374</f>
        <v>0</v>
      </c>
      <c r="D1380" s="155">
        <f>TABLE!S1374</f>
        <v>0</v>
      </c>
      <c r="E1380" s="176" t="e">
        <f>INDEX(기업의이해[description],MATCH(B1380,기업의이해[name],0))</f>
        <v>#N/A</v>
      </c>
      <c r="F1380" s="179">
        <f>+TABLE!U1374</f>
        <v>0</v>
      </c>
      <c r="G1380" s="177" t="str">
        <f>TEXT(TABLE!R1374,"0000-00-00")</f>
        <v>0000-00-00</v>
      </c>
      <c r="H1380" s="59">
        <f>+TABLE!J1374</f>
        <v>0</v>
      </c>
      <c r="I1380" s="59">
        <f>+TABLE!K1374</f>
        <v>0</v>
      </c>
      <c r="J1380" s="59">
        <f>+TABLE!M1374</f>
        <v>0</v>
      </c>
      <c r="K1380" s="156">
        <f>+TABLE!P1374</f>
        <v>0</v>
      </c>
      <c r="L1380" s="156">
        <f>+TABLE!Q1374</f>
        <v>0</v>
      </c>
      <c r="M1380" s="138" t="str">
        <f>IFERROR(IF(MATCH($C1380,'1. 개요'!$C$68:$C$78,0)&gt;0,"O"),"X")</f>
        <v>X</v>
      </c>
      <c r="N1380" s="8" t="str">
        <f t="shared" si="196"/>
        <v>X</v>
      </c>
      <c r="O1380" s="2" t="str" cm="1">
        <f t="array" ref="O1380">IF($O$7="N/A",$N1380,INDEX($P1380:$S1380,$O$2))</f>
        <v>X</v>
      </c>
      <c r="P1380" s="38"/>
      <c r="Q1380" s="1" t="str">
        <f t="shared" si="197"/>
        <v>O</v>
      </c>
      <c r="R1380" s="38"/>
      <c r="S1380" s="38"/>
      <c r="T1380" s="8" t="str">
        <f t="shared" si="195"/>
        <v>O</v>
      </c>
      <c r="U1380" s="8" t="e">
        <f t="shared" si="198"/>
        <v>#VALUE!</v>
      </c>
      <c r="V1380" s="8" t="e">
        <f t="shared" si="199"/>
        <v>#VALUE!</v>
      </c>
      <c r="X1380" s="4" t="str">
        <f t="shared" si="201"/>
        <v/>
      </c>
      <c r="Y1380" s="4" t="str">
        <f t="shared" si="202"/>
        <v/>
      </c>
      <c r="Z1380" s="4" t="str">
        <f t="shared" si="202"/>
        <v/>
      </c>
      <c r="AA1380" s="4" t="str">
        <f t="shared" si="202"/>
        <v/>
      </c>
      <c r="AB1380" s="4" t="str">
        <f t="shared" si="202"/>
        <v/>
      </c>
      <c r="AC1380" s="4" t="str">
        <f t="shared" si="202"/>
        <v/>
      </c>
      <c r="AD1380" s="4" t="str">
        <f t="shared" si="202"/>
        <v/>
      </c>
      <c r="AE1380" s="4" t="str">
        <f t="shared" si="202"/>
        <v/>
      </c>
      <c r="AF1380" s="4" t="str">
        <f t="shared" si="202"/>
        <v/>
      </c>
      <c r="AG1380" s="4" t="str">
        <f t="shared" si="202"/>
        <v/>
      </c>
    </row>
    <row r="1381" spans="1:33">
      <c r="A1381" s="137">
        <f t="shared" si="200"/>
        <v>1374</v>
      </c>
      <c r="B1381" s="36">
        <f>TABLE!E1375</f>
        <v>0</v>
      </c>
      <c r="C1381" s="36">
        <f>TABLE!F1375</f>
        <v>0</v>
      </c>
      <c r="D1381" s="155">
        <f>TABLE!S1375</f>
        <v>0</v>
      </c>
      <c r="E1381" s="176" t="e">
        <f>INDEX(기업의이해[description],MATCH(B1381,기업의이해[name],0))</f>
        <v>#N/A</v>
      </c>
      <c r="F1381" s="179">
        <f>+TABLE!U1375</f>
        <v>0</v>
      </c>
      <c r="G1381" s="177" t="str">
        <f>TEXT(TABLE!R1375,"0000-00-00")</f>
        <v>0000-00-00</v>
      </c>
      <c r="H1381" s="59">
        <f>+TABLE!J1375</f>
        <v>0</v>
      </c>
      <c r="I1381" s="59">
        <f>+TABLE!K1375</f>
        <v>0</v>
      </c>
      <c r="J1381" s="59">
        <f>+TABLE!M1375</f>
        <v>0</v>
      </c>
      <c r="K1381" s="156">
        <f>+TABLE!P1375</f>
        <v>0</v>
      </c>
      <c r="L1381" s="156">
        <f>+TABLE!Q1375</f>
        <v>0</v>
      </c>
      <c r="M1381" s="138" t="str">
        <f>IFERROR(IF(MATCH($C1381,'1. 개요'!$C$68:$C$78,0)&gt;0,"O"),"X")</f>
        <v>X</v>
      </c>
      <c r="N1381" s="8" t="str">
        <f t="shared" si="196"/>
        <v>X</v>
      </c>
      <c r="O1381" s="2" t="str" cm="1">
        <f t="array" ref="O1381">IF($O$7="N/A",$N1381,INDEX($P1381:$S1381,$O$2))</f>
        <v>X</v>
      </c>
      <c r="P1381" s="38"/>
      <c r="Q1381" s="1" t="str">
        <f t="shared" si="197"/>
        <v>O</v>
      </c>
      <c r="R1381" s="38"/>
      <c r="S1381" s="38"/>
      <c r="T1381" s="8" t="str">
        <f t="shared" si="195"/>
        <v>O</v>
      </c>
      <c r="U1381" s="8" t="e">
        <f t="shared" si="198"/>
        <v>#VALUE!</v>
      </c>
      <c r="V1381" s="8" t="e">
        <f t="shared" si="199"/>
        <v>#VALUE!</v>
      </c>
      <c r="X1381" s="4" t="str">
        <f t="shared" si="201"/>
        <v/>
      </c>
      <c r="Y1381" s="4" t="str">
        <f t="shared" si="202"/>
        <v/>
      </c>
      <c r="Z1381" s="4" t="str">
        <f t="shared" si="202"/>
        <v/>
      </c>
      <c r="AA1381" s="4" t="str">
        <f t="shared" si="202"/>
        <v/>
      </c>
      <c r="AB1381" s="4" t="str">
        <f t="shared" si="202"/>
        <v/>
      </c>
      <c r="AC1381" s="4" t="str">
        <f t="shared" si="202"/>
        <v/>
      </c>
      <c r="AD1381" s="4" t="str">
        <f t="shared" si="202"/>
        <v/>
      </c>
      <c r="AE1381" s="4" t="str">
        <f t="shared" si="202"/>
        <v/>
      </c>
      <c r="AF1381" s="4" t="str">
        <f t="shared" si="202"/>
        <v/>
      </c>
      <c r="AG1381" s="4" t="str">
        <f t="shared" si="202"/>
        <v/>
      </c>
    </row>
    <row r="1382" spans="1:33">
      <c r="A1382" s="6">
        <f t="shared" si="200"/>
        <v>1375</v>
      </c>
      <c r="B1382" s="36">
        <f>TABLE!E1376</f>
        <v>0</v>
      </c>
      <c r="C1382" s="36">
        <f>TABLE!F1376</f>
        <v>0</v>
      </c>
      <c r="D1382" s="155">
        <f>TABLE!S1376</f>
        <v>0</v>
      </c>
      <c r="E1382" s="176" t="e">
        <f>INDEX(기업의이해[description],MATCH(B1382,기업의이해[name],0))</f>
        <v>#N/A</v>
      </c>
      <c r="F1382" s="179">
        <f>+TABLE!U1376</f>
        <v>0</v>
      </c>
      <c r="G1382" s="177" t="str">
        <f>TEXT(TABLE!R1376,"0000-00-00")</f>
        <v>0000-00-00</v>
      </c>
      <c r="H1382" s="59">
        <f>+TABLE!J1376</f>
        <v>0</v>
      </c>
      <c r="I1382" s="59">
        <f>+TABLE!K1376</f>
        <v>0</v>
      </c>
      <c r="J1382" s="59">
        <f>+TABLE!M1376</f>
        <v>0</v>
      </c>
      <c r="K1382" s="156">
        <f>+TABLE!P1376</f>
        <v>0</v>
      </c>
      <c r="L1382" s="156">
        <f>+TABLE!Q1376</f>
        <v>0</v>
      </c>
      <c r="M1382" s="138" t="str">
        <f>IFERROR(IF(MATCH($C1382,'1. 개요'!$C$68:$C$78,0)&gt;0,"O"),"X")</f>
        <v>X</v>
      </c>
      <c r="N1382" s="8" t="str">
        <f t="shared" si="196"/>
        <v>X</v>
      </c>
      <c r="O1382" s="2" t="str" cm="1">
        <f t="array" ref="O1382">IF($O$7="N/A",$N1382,INDEX($P1382:$S1382,$O$2))</f>
        <v>X</v>
      </c>
      <c r="P1382" s="38"/>
      <c r="Q1382" s="1" t="str">
        <f t="shared" si="197"/>
        <v>O</v>
      </c>
      <c r="R1382" s="38"/>
      <c r="S1382" s="38"/>
      <c r="T1382" s="8" t="str">
        <f t="shared" si="195"/>
        <v>O</v>
      </c>
      <c r="U1382" s="8" t="e">
        <f t="shared" si="198"/>
        <v>#VALUE!</v>
      </c>
      <c r="V1382" s="8" t="e">
        <f t="shared" si="199"/>
        <v>#VALUE!</v>
      </c>
      <c r="X1382" s="4" t="str">
        <f t="shared" si="201"/>
        <v/>
      </c>
      <c r="Y1382" s="4" t="str">
        <f t="shared" si="202"/>
        <v/>
      </c>
      <c r="Z1382" s="4" t="str">
        <f t="shared" si="202"/>
        <v/>
      </c>
      <c r="AA1382" s="4" t="str">
        <f t="shared" si="202"/>
        <v/>
      </c>
      <c r="AB1382" s="4" t="str">
        <f t="shared" si="202"/>
        <v/>
      </c>
      <c r="AC1382" s="4" t="str">
        <f t="shared" si="202"/>
        <v/>
      </c>
      <c r="AD1382" s="4" t="str">
        <f t="shared" si="202"/>
        <v/>
      </c>
      <c r="AE1382" s="4" t="str">
        <f t="shared" si="202"/>
        <v/>
      </c>
      <c r="AF1382" s="4" t="str">
        <f t="shared" si="202"/>
        <v/>
      </c>
      <c r="AG1382" s="4" t="str">
        <f t="shared" si="202"/>
        <v/>
      </c>
    </row>
    <row r="1383" spans="1:33">
      <c r="A1383" s="6">
        <f t="shared" si="200"/>
        <v>1376</v>
      </c>
      <c r="B1383" s="36">
        <f>TABLE!E1377</f>
        <v>0</v>
      </c>
      <c r="C1383" s="36">
        <f>TABLE!F1377</f>
        <v>0</v>
      </c>
      <c r="D1383" s="155">
        <f>TABLE!S1377</f>
        <v>0</v>
      </c>
      <c r="E1383" s="176" t="e">
        <f>INDEX(기업의이해[description],MATCH(B1383,기업의이해[name],0))</f>
        <v>#N/A</v>
      </c>
      <c r="F1383" s="179">
        <f>+TABLE!U1377</f>
        <v>0</v>
      </c>
      <c r="G1383" s="177" t="str">
        <f>TEXT(TABLE!R1377,"0000-00-00")</f>
        <v>0000-00-00</v>
      </c>
      <c r="H1383" s="59">
        <f>+TABLE!J1377</f>
        <v>0</v>
      </c>
      <c r="I1383" s="59">
        <f>+TABLE!K1377</f>
        <v>0</v>
      </c>
      <c r="J1383" s="59">
        <f>+TABLE!M1377</f>
        <v>0</v>
      </c>
      <c r="K1383" s="156">
        <f>+TABLE!P1377</f>
        <v>0</v>
      </c>
      <c r="L1383" s="156">
        <f>+TABLE!Q1377</f>
        <v>0</v>
      </c>
      <c r="M1383" s="138" t="str">
        <f>IFERROR(IF(MATCH($C1383,'1. 개요'!$C$68:$C$78,0)&gt;0,"O"),"X")</f>
        <v>X</v>
      </c>
      <c r="N1383" s="8" t="str">
        <f t="shared" si="196"/>
        <v>X</v>
      </c>
      <c r="O1383" s="2" t="str" cm="1">
        <f t="array" ref="O1383">IF($O$7="N/A",$N1383,INDEX($P1383:$S1383,$O$2))</f>
        <v>X</v>
      </c>
      <c r="P1383" s="38"/>
      <c r="Q1383" s="1" t="str">
        <f t="shared" si="197"/>
        <v>O</v>
      </c>
      <c r="R1383" s="38"/>
      <c r="S1383" s="38"/>
      <c r="T1383" s="8" t="str">
        <f t="shared" si="195"/>
        <v>O</v>
      </c>
      <c r="U1383" s="8" t="e">
        <f t="shared" si="198"/>
        <v>#VALUE!</v>
      </c>
      <c r="V1383" s="8" t="e">
        <f t="shared" si="199"/>
        <v>#VALUE!</v>
      </c>
      <c r="X1383" s="4" t="str">
        <f t="shared" si="201"/>
        <v/>
      </c>
      <c r="Y1383" s="4" t="str">
        <f t="shared" si="202"/>
        <v/>
      </c>
      <c r="Z1383" s="4" t="str">
        <f t="shared" si="202"/>
        <v/>
      </c>
      <c r="AA1383" s="4" t="str">
        <f t="shared" si="202"/>
        <v/>
      </c>
      <c r="AB1383" s="4" t="str">
        <f t="shared" si="202"/>
        <v/>
      </c>
      <c r="AC1383" s="4" t="str">
        <f t="shared" si="202"/>
        <v/>
      </c>
      <c r="AD1383" s="4" t="str">
        <f t="shared" si="202"/>
        <v/>
      </c>
      <c r="AE1383" s="4" t="str">
        <f t="shared" si="202"/>
        <v/>
      </c>
      <c r="AF1383" s="4" t="str">
        <f t="shared" si="202"/>
        <v/>
      </c>
      <c r="AG1383" s="4" t="str">
        <f t="shared" si="202"/>
        <v/>
      </c>
    </row>
    <row r="1384" spans="1:33">
      <c r="A1384" s="6">
        <f t="shared" si="200"/>
        <v>1377</v>
      </c>
      <c r="B1384" s="36">
        <f>TABLE!E1378</f>
        <v>0</v>
      </c>
      <c r="C1384" s="36">
        <f>TABLE!F1378</f>
        <v>0</v>
      </c>
      <c r="D1384" s="155">
        <f>TABLE!S1378</f>
        <v>0</v>
      </c>
      <c r="E1384" s="176" t="e">
        <f>INDEX(기업의이해[description],MATCH(B1384,기업의이해[name],0))</f>
        <v>#N/A</v>
      </c>
      <c r="F1384" s="179">
        <f>+TABLE!U1378</f>
        <v>0</v>
      </c>
      <c r="G1384" s="177" t="str">
        <f>TEXT(TABLE!R1378,"0000-00-00")</f>
        <v>0000-00-00</v>
      </c>
      <c r="H1384" s="59">
        <f>+TABLE!J1378</f>
        <v>0</v>
      </c>
      <c r="I1384" s="59">
        <f>+TABLE!K1378</f>
        <v>0</v>
      </c>
      <c r="J1384" s="59">
        <f>+TABLE!M1378</f>
        <v>0</v>
      </c>
      <c r="K1384" s="156">
        <f>+TABLE!P1378</f>
        <v>0</v>
      </c>
      <c r="L1384" s="156">
        <f>+TABLE!Q1378</f>
        <v>0</v>
      </c>
      <c r="M1384" s="138" t="str">
        <f>IFERROR(IF(MATCH($C1384,'1. 개요'!$C$68:$C$78,0)&gt;0,"O"),"X")</f>
        <v>X</v>
      </c>
      <c r="N1384" s="8" t="str">
        <f t="shared" si="196"/>
        <v>X</v>
      </c>
      <c r="O1384" s="2" t="str" cm="1">
        <f t="array" ref="O1384">IF($O$7="N/A",$N1384,INDEX($P1384:$S1384,$O$2))</f>
        <v>X</v>
      </c>
      <c r="P1384" s="38"/>
      <c r="Q1384" s="1" t="str">
        <f t="shared" si="197"/>
        <v>O</v>
      </c>
      <c r="R1384" s="38"/>
      <c r="S1384" s="38"/>
      <c r="T1384" s="8" t="str">
        <f t="shared" si="195"/>
        <v>O</v>
      </c>
      <c r="U1384" s="8" t="e">
        <f t="shared" si="198"/>
        <v>#VALUE!</v>
      </c>
      <c r="V1384" s="8" t="e">
        <f t="shared" si="199"/>
        <v>#VALUE!</v>
      </c>
      <c r="X1384" s="4" t="str">
        <f t="shared" si="201"/>
        <v/>
      </c>
      <c r="Y1384" s="4" t="str">
        <f t="shared" si="202"/>
        <v/>
      </c>
      <c r="Z1384" s="4" t="str">
        <f t="shared" si="202"/>
        <v/>
      </c>
      <c r="AA1384" s="4" t="str">
        <f t="shared" si="202"/>
        <v/>
      </c>
      <c r="AB1384" s="4" t="str">
        <f t="shared" si="202"/>
        <v/>
      </c>
      <c r="AC1384" s="4" t="str">
        <f t="shared" si="202"/>
        <v/>
      </c>
      <c r="AD1384" s="4" t="str">
        <f t="shared" si="202"/>
        <v/>
      </c>
      <c r="AE1384" s="4" t="str">
        <f t="shared" si="202"/>
        <v/>
      </c>
      <c r="AF1384" s="4" t="str">
        <f t="shared" si="202"/>
        <v/>
      </c>
      <c r="AG1384" s="4" t="str">
        <f t="shared" si="202"/>
        <v/>
      </c>
    </row>
    <row r="1385" spans="1:33">
      <c r="A1385" s="6">
        <f t="shared" si="200"/>
        <v>1378</v>
      </c>
      <c r="B1385" s="36">
        <f>TABLE!E1379</f>
        <v>0</v>
      </c>
      <c r="C1385" s="36">
        <f>TABLE!F1379</f>
        <v>0</v>
      </c>
      <c r="D1385" s="155">
        <f>TABLE!S1379</f>
        <v>0</v>
      </c>
      <c r="E1385" s="176" t="e">
        <f>INDEX(기업의이해[description],MATCH(B1385,기업의이해[name],0))</f>
        <v>#N/A</v>
      </c>
      <c r="F1385" s="179">
        <f>+TABLE!U1379</f>
        <v>0</v>
      </c>
      <c r="G1385" s="177" t="str">
        <f>TEXT(TABLE!R1379,"0000-00-00")</f>
        <v>0000-00-00</v>
      </c>
      <c r="H1385" s="59">
        <f>+TABLE!J1379</f>
        <v>0</v>
      </c>
      <c r="I1385" s="59">
        <f>+TABLE!K1379</f>
        <v>0</v>
      </c>
      <c r="J1385" s="59">
        <f>+TABLE!M1379</f>
        <v>0</v>
      </c>
      <c r="K1385" s="156">
        <f>+TABLE!P1379</f>
        <v>0</v>
      </c>
      <c r="L1385" s="156">
        <f>+TABLE!Q1379</f>
        <v>0</v>
      </c>
      <c r="M1385" s="138" t="str">
        <f>IFERROR(IF(MATCH($C1385,'1. 개요'!$C$68:$C$78,0)&gt;0,"O"),"X")</f>
        <v>X</v>
      </c>
      <c r="N1385" s="8" t="str">
        <f t="shared" si="196"/>
        <v>X</v>
      </c>
      <c r="O1385" s="2" t="str" cm="1">
        <f t="array" ref="O1385">IF($O$7="N/A",$N1385,INDEX($P1385:$S1385,$O$2))</f>
        <v>X</v>
      </c>
      <c r="P1385" s="38"/>
      <c r="Q1385" s="1" t="str">
        <f t="shared" si="197"/>
        <v>O</v>
      </c>
      <c r="R1385" s="38"/>
      <c r="S1385" s="38"/>
      <c r="T1385" s="8" t="str">
        <f t="shared" si="195"/>
        <v>O</v>
      </c>
      <c r="U1385" s="8" t="e">
        <f t="shared" si="198"/>
        <v>#VALUE!</v>
      </c>
      <c r="V1385" s="8" t="e">
        <f t="shared" si="199"/>
        <v>#VALUE!</v>
      </c>
      <c r="X1385" s="4" t="str">
        <f t="shared" si="201"/>
        <v/>
      </c>
      <c r="Y1385" s="4" t="str">
        <f t="shared" si="202"/>
        <v/>
      </c>
      <c r="Z1385" s="4" t="str">
        <f t="shared" si="202"/>
        <v/>
      </c>
      <c r="AA1385" s="4" t="str">
        <f t="shared" si="202"/>
        <v/>
      </c>
      <c r="AB1385" s="4" t="str">
        <f t="shared" si="202"/>
        <v/>
      </c>
      <c r="AC1385" s="4" t="str">
        <f t="shared" si="202"/>
        <v/>
      </c>
      <c r="AD1385" s="4" t="str">
        <f t="shared" si="202"/>
        <v/>
      </c>
      <c r="AE1385" s="4" t="str">
        <f t="shared" si="202"/>
        <v/>
      </c>
      <c r="AF1385" s="4" t="str">
        <f t="shared" si="202"/>
        <v/>
      </c>
      <c r="AG1385" s="4" t="str">
        <f t="shared" si="202"/>
        <v/>
      </c>
    </row>
    <row r="1386" spans="1:33">
      <c r="A1386" s="137">
        <f t="shared" si="200"/>
        <v>1379</v>
      </c>
      <c r="B1386" s="36">
        <f>TABLE!E1380</f>
        <v>0</v>
      </c>
      <c r="C1386" s="36">
        <f>TABLE!F1380</f>
        <v>0</v>
      </c>
      <c r="D1386" s="155">
        <f>TABLE!S1380</f>
        <v>0</v>
      </c>
      <c r="E1386" s="176" t="e">
        <f>INDEX(기업의이해[description],MATCH(B1386,기업의이해[name],0))</f>
        <v>#N/A</v>
      </c>
      <c r="F1386" s="179">
        <f>+TABLE!U1380</f>
        <v>0</v>
      </c>
      <c r="G1386" s="177" t="str">
        <f>TEXT(TABLE!R1380,"0000-00-00")</f>
        <v>0000-00-00</v>
      </c>
      <c r="H1386" s="59">
        <f>+TABLE!J1380</f>
        <v>0</v>
      </c>
      <c r="I1386" s="59">
        <f>+TABLE!K1380</f>
        <v>0</v>
      </c>
      <c r="J1386" s="59">
        <f>+TABLE!M1380</f>
        <v>0</v>
      </c>
      <c r="K1386" s="156">
        <f>+TABLE!P1380</f>
        <v>0</v>
      </c>
      <c r="L1386" s="156">
        <f>+TABLE!Q1380</f>
        <v>0</v>
      </c>
      <c r="M1386" s="138" t="str">
        <f>IFERROR(IF(MATCH($C1386,'1. 개요'!$C$68:$C$78,0)&gt;0,"O"),"X")</f>
        <v>X</v>
      </c>
      <c r="N1386" s="8" t="str">
        <f t="shared" si="196"/>
        <v>X</v>
      </c>
      <c r="O1386" s="2" t="str" cm="1">
        <f t="array" ref="O1386">IF($O$7="N/A",$N1386,INDEX($P1386:$S1386,$O$2))</f>
        <v>X</v>
      </c>
      <c r="P1386" s="38"/>
      <c r="Q1386" s="1" t="str">
        <f t="shared" si="197"/>
        <v>O</v>
      </c>
      <c r="R1386" s="38"/>
      <c r="S1386" s="38"/>
      <c r="T1386" s="8" t="str">
        <f t="shared" si="195"/>
        <v>O</v>
      </c>
      <c r="U1386" s="8" t="e">
        <f t="shared" si="198"/>
        <v>#VALUE!</v>
      </c>
      <c r="V1386" s="8" t="e">
        <f t="shared" si="199"/>
        <v>#VALUE!</v>
      </c>
      <c r="X1386" s="4" t="str">
        <f t="shared" si="201"/>
        <v/>
      </c>
      <c r="Y1386" s="4" t="str">
        <f t="shared" si="202"/>
        <v/>
      </c>
      <c r="Z1386" s="4" t="str">
        <f t="shared" si="202"/>
        <v/>
      </c>
      <c r="AA1386" s="4" t="str">
        <f t="shared" si="202"/>
        <v/>
      </c>
      <c r="AB1386" s="4" t="str">
        <f t="shared" si="202"/>
        <v/>
      </c>
      <c r="AC1386" s="4" t="str">
        <f t="shared" si="202"/>
        <v/>
      </c>
      <c r="AD1386" s="4" t="str">
        <f t="shared" si="202"/>
        <v/>
      </c>
      <c r="AE1386" s="4" t="str">
        <f t="shared" si="202"/>
        <v/>
      </c>
      <c r="AF1386" s="4" t="str">
        <f t="shared" si="202"/>
        <v/>
      </c>
      <c r="AG1386" s="4" t="str">
        <f t="shared" si="202"/>
        <v/>
      </c>
    </row>
    <row r="1387" spans="1:33">
      <c r="A1387" s="6">
        <f t="shared" si="200"/>
        <v>1380</v>
      </c>
      <c r="B1387" s="36">
        <f>TABLE!E1381</f>
        <v>0</v>
      </c>
      <c r="C1387" s="36">
        <f>TABLE!F1381</f>
        <v>0</v>
      </c>
      <c r="D1387" s="155">
        <f>TABLE!S1381</f>
        <v>0</v>
      </c>
      <c r="E1387" s="176" t="e">
        <f>INDEX(기업의이해[description],MATCH(B1387,기업의이해[name],0))</f>
        <v>#N/A</v>
      </c>
      <c r="F1387" s="179">
        <f>+TABLE!U1381</f>
        <v>0</v>
      </c>
      <c r="G1387" s="177" t="str">
        <f>TEXT(TABLE!R1381,"0000-00-00")</f>
        <v>0000-00-00</v>
      </c>
      <c r="H1387" s="59">
        <f>+TABLE!J1381</f>
        <v>0</v>
      </c>
      <c r="I1387" s="59">
        <f>+TABLE!K1381</f>
        <v>0</v>
      </c>
      <c r="J1387" s="59">
        <f>+TABLE!M1381</f>
        <v>0</v>
      </c>
      <c r="K1387" s="156">
        <f>+TABLE!P1381</f>
        <v>0</v>
      </c>
      <c r="L1387" s="156">
        <f>+TABLE!Q1381</f>
        <v>0</v>
      </c>
      <c r="M1387" s="138" t="str">
        <f>IFERROR(IF(MATCH($C1387,'1. 개요'!$C$68:$C$78,0)&gt;0,"O"),"X")</f>
        <v>X</v>
      </c>
      <c r="N1387" s="8" t="str">
        <f t="shared" si="196"/>
        <v>X</v>
      </c>
      <c r="O1387" s="2" t="str" cm="1">
        <f t="array" ref="O1387">IF($O$7="N/A",$N1387,INDEX($P1387:$S1387,$O$2))</f>
        <v>X</v>
      </c>
      <c r="P1387" s="38"/>
      <c r="Q1387" s="1" t="str">
        <f t="shared" si="197"/>
        <v>O</v>
      </c>
      <c r="R1387" s="38"/>
      <c r="S1387" s="38"/>
      <c r="T1387" s="8" t="str">
        <f t="shared" si="195"/>
        <v>O</v>
      </c>
      <c r="U1387" s="8" t="e">
        <f t="shared" si="198"/>
        <v>#VALUE!</v>
      </c>
      <c r="V1387" s="8" t="e">
        <f t="shared" si="199"/>
        <v>#VALUE!</v>
      </c>
      <c r="X1387" s="4" t="str">
        <f t="shared" si="201"/>
        <v/>
      </c>
      <c r="Y1387" s="4" t="str">
        <f t="shared" si="202"/>
        <v/>
      </c>
      <c r="Z1387" s="4" t="str">
        <f t="shared" si="202"/>
        <v/>
      </c>
      <c r="AA1387" s="4" t="str">
        <f t="shared" si="202"/>
        <v/>
      </c>
      <c r="AB1387" s="4" t="str">
        <f t="shared" si="202"/>
        <v/>
      </c>
      <c r="AC1387" s="4" t="str">
        <f t="shared" si="202"/>
        <v/>
      </c>
      <c r="AD1387" s="4" t="str">
        <f t="shared" si="202"/>
        <v/>
      </c>
      <c r="AE1387" s="4" t="str">
        <f t="shared" si="202"/>
        <v/>
      </c>
      <c r="AF1387" s="4" t="str">
        <f t="shared" si="202"/>
        <v/>
      </c>
      <c r="AG1387" s="4" t="str">
        <f t="shared" si="202"/>
        <v/>
      </c>
    </row>
    <row r="1388" spans="1:33">
      <c r="A1388" s="137">
        <f t="shared" si="200"/>
        <v>1381</v>
      </c>
      <c r="B1388" s="36">
        <f>TABLE!E1382</f>
        <v>0</v>
      </c>
      <c r="C1388" s="36">
        <f>TABLE!F1382</f>
        <v>0</v>
      </c>
      <c r="D1388" s="155">
        <f>TABLE!S1382</f>
        <v>0</v>
      </c>
      <c r="E1388" s="176" t="e">
        <f>INDEX(기업의이해[description],MATCH(B1388,기업의이해[name],0))</f>
        <v>#N/A</v>
      </c>
      <c r="F1388" s="179">
        <f>+TABLE!U1382</f>
        <v>0</v>
      </c>
      <c r="G1388" s="177" t="str">
        <f>TEXT(TABLE!R1382,"0000-00-00")</f>
        <v>0000-00-00</v>
      </c>
      <c r="H1388" s="59">
        <f>+TABLE!J1382</f>
        <v>0</v>
      </c>
      <c r="I1388" s="59">
        <f>+TABLE!K1382</f>
        <v>0</v>
      </c>
      <c r="J1388" s="59">
        <f>+TABLE!M1382</f>
        <v>0</v>
      </c>
      <c r="K1388" s="156">
        <f>+TABLE!P1382</f>
        <v>0</v>
      </c>
      <c r="L1388" s="156">
        <f>+TABLE!Q1382</f>
        <v>0</v>
      </c>
      <c r="M1388" s="138" t="str">
        <f>IFERROR(IF(MATCH($C1388,'1. 개요'!$C$68:$C$78,0)&gt;0,"O"),"X")</f>
        <v>X</v>
      </c>
      <c r="N1388" s="8" t="str">
        <f t="shared" si="196"/>
        <v>X</v>
      </c>
      <c r="O1388" s="2" t="str" cm="1">
        <f t="array" ref="O1388">IF($O$7="N/A",$N1388,INDEX($P1388:$S1388,$O$2))</f>
        <v>X</v>
      </c>
      <c r="P1388" s="38"/>
      <c r="Q1388" s="1" t="str">
        <f t="shared" si="197"/>
        <v>O</v>
      </c>
      <c r="R1388" s="38"/>
      <c r="S1388" s="38"/>
      <c r="T1388" s="8" t="str">
        <f t="shared" si="195"/>
        <v>O</v>
      </c>
      <c r="U1388" s="8" t="e">
        <f t="shared" si="198"/>
        <v>#VALUE!</v>
      </c>
      <c r="V1388" s="8" t="e">
        <f t="shared" si="199"/>
        <v>#VALUE!</v>
      </c>
      <c r="X1388" s="4" t="str">
        <f t="shared" si="201"/>
        <v/>
      </c>
      <c r="Y1388" s="4" t="str">
        <f t="shared" si="202"/>
        <v/>
      </c>
      <c r="Z1388" s="4" t="str">
        <f t="shared" si="202"/>
        <v/>
      </c>
      <c r="AA1388" s="4" t="str">
        <f t="shared" si="202"/>
        <v/>
      </c>
      <c r="AB1388" s="4" t="str">
        <f t="shared" si="202"/>
        <v/>
      </c>
      <c r="AC1388" s="4" t="str">
        <f t="shared" si="202"/>
        <v/>
      </c>
      <c r="AD1388" s="4" t="str">
        <f t="shared" si="202"/>
        <v/>
      </c>
      <c r="AE1388" s="4" t="str">
        <f t="shared" si="202"/>
        <v/>
      </c>
      <c r="AF1388" s="4" t="str">
        <f t="shared" si="202"/>
        <v/>
      </c>
      <c r="AG1388" s="4" t="str">
        <f t="shared" si="202"/>
        <v/>
      </c>
    </row>
    <row r="1389" spans="1:33">
      <c r="A1389" s="6">
        <f t="shared" si="200"/>
        <v>1382</v>
      </c>
      <c r="B1389" s="36">
        <f>TABLE!E1383</f>
        <v>0</v>
      </c>
      <c r="C1389" s="36">
        <f>TABLE!F1383</f>
        <v>0</v>
      </c>
      <c r="D1389" s="155">
        <f>TABLE!S1383</f>
        <v>0</v>
      </c>
      <c r="E1389" s="176" t="e">
        <f>INDEX(기업의이해[description],MATCH(B1389,기업의이해[name],0))</f>
        <v>#N/A</v>
      </c>
      <c r="F1389" s="179">
        <f>+TABLE!U1383</f>
        <v>0</v>
      </c>
      <c r="G1389" s="177" t="str">
        <f>TEXT(TABLE!R1383,"0000-00-00")</f>
        <v>0000-00-00</v>
      </c>
      <c r="H1389" s="59">
        <f>+TABLE!J1383</f>
        <v>0</v>
      </c>
      <c r="I1389" s="59">
        <f>+TABLE!K1383</f>
        <v>0</v>
      </c>
      <c r="J1389" s="59">
        <f>+TABLE!M1383</f>
        <v>0</v>
      </c>
      <c r="K1389" s="156">
        <f>+TABLE!P1383</f>
        <v>0</v>
      </c>
      <c r="L1389" s="156">
        <f>+TABLE!Q1383</f>
        <v>0</v>
      </c>
      <c r="M1389" s="138" t="str">
        <f>IFERROR(IF(MATCH($C1389,'1. 개요'!$C$68:$C$78,0)&gt;0,"O"),"X")</f>
        <v>X</v>
      </c>
      <c r="N1389" s="8" t="str">
        <f t="shared" si="196"/>
        <v>X</v>
      </c>
      <c r="O1389" s="2" t="str" cm="1">
        <f t="array" ref="O1389">IF($O$7="N/A",$N1389,INDEX($P1389:$S1389,$O$2))</f>
        <v>X</v>
      </c>
      <c r="P1389" s="38"/>
      <c r="Q1389" s="1" t="str">
        <f t="shared" si="197"/>
        <v>O</v>
      </c>
      <c r="R1389" s="38"/>
      <c r="S1389" s="38"/>
      <c r="T1389" s="8" t="str">
        <f t="shared" si="195"/>
        <v>O</v>
      </c>
      <c r="U1389" s="8" t="e">
        <f t="shared" si="198"/>
        <v>#VALUE!</v>
      </c>
      <c r="V1389" s="8" t="e">
        <f t="shared" si="199"/>
        <v>#VALUE!</v>
      </c>
      <c r="X1389" s="4" t="str">
        <f t="shared" si="201"/>
        <v/>
      </c>
      <c r="Y1389" s="4" t="str">
        <f t="shared" si="202"/>
        <v/>
      </c>
      <c r="Z1389" s="4" t="str">
        <f t="shared" si="202"/>
        <v/>
      </c>
      <c r="AA1389" s="4" t="str">
        <f t="shared" si="202"/>
        <v/>
      </c>
      <c r="AB1389" s="4" t="str">
        <f t="shared" si="202"/>
        <v/>
      </c>
      <c r="AC1389" s="4" t="str">
        <f t="shared" si="202"/>
        <v/>
      </c>
      <c r="AD1389" s="4" t="str">
        <f t="shared" si="202"/>
        <v/>
      </c>
      <c r="AE1389" s="4" t="str">
        <f t="shared" si="202"/>
        <v/>
      </c>
      <c r="AF1389" s="4" t="str">
        <f t="shared" si="202"/>
        <v/>
      </c>
      <c r="AG1389" s="4" t="str">
        <f t="shared" si="202"/>
        <v/>
      </c>
    </row>
    <row r="1390" spans="1:33">
      <c r="A1390" s="137">
        <f t="shared" si="200"/>
        <v>1383</v>
      </c>
      <c r="B1390" s="36">
        <f>TABLE!E1384</f>
        <v>0</v>
      </c>
      <c r="C1390" s="36">
        <f>TABLE!F1384</f>
        <v>0</v>
      </c>
      <c r="D1390" s="155">
        <f>TABLE!S1384</f>
        <v>0</v>
      </c>
      <c r="E1390" s="176" t="e">
        <f>INDEX(기업의이해[description],MATCH(B1390,기업의이해[name],0))</f>
        <v>#N/A</v>
      </c>
      <c r="F1390" s="179">
        <f>+TABLE!U1384</f>
        <v>0</v>
      </c>
      <c r="G1390" s="177" t="str">
        <f>TEXT(TABLE!R1384,"0000-00-00")</f>
        <v>0000-00-00</v>
      </c>
      <c r="H1390" s="59">
        <f>+TABLE!J1384</f>
        <v>0</v>
      </c>
      <c r="I1390" s="59">
        <f>+TABLE!K1384</f>
        <v>0</v>
      </c>
      <c r="J1390" s="59">
        <f>+TABLE!M1384</f>
        <v>0</v>
      </c>
      <c r="K1390" s="156">
        <f>+TABLE!P1384</f>
        <v>0</v>
      </c>
      <c r="L1390" s="156">
        <f>+TABLE!Q1384</f>
        <v>0</v>
      </c>
      <c r="M1390" s="138" t="str">
        <f>IFERROR(IF(MATCH($C1390,'1. 개요'!$C$68:$C$78,0)&gt;0,"O"),"X")</f>
        <v>X</v>
      </c>
      <c r="N1390" s="8" t="str">
        <f t="shared" si="196"/>
        <v>X</v>
      </c>
      <c r="O1390" s="2" t="str" cm="1">
        <f t="array" ref="O1390">IF($O$7="N/A",$N1390,INDEX($P1390:$S1390,$O$2))</f>
        <v>X</v>
      </c>
      <c r="P1390" s="38"/>
      <c r="Q1390" s="1" t="str">
        <f t="shared" si="197"/>
        <v>O</v>
      </c>
      <c r="R1390" s="38"/>
      <c r="S1390" s="38"/>
      <c r="T1390" s="8" t="str">
        <f t="shared" si="195"/>
        <v>O</v>
      </c>
      <c r="U1390" s="8" t="e">
        <f t="shared" si="198"/>
        <v>#VALUE!</v>
      </c>
      <c r="V1390" s="8" t="e">
        <f t="shared" si="199"/>
        <v>#VALUE!</v>
      </c>
      <c r="X1390" s="4" t="str">
        <f t="shared" si="201"/>
        <v/>
      </c>
      <c r="Y1390" s="4" t="str">
        <f t="shared" si="202"/>
        <v/>
      </c>
      <c r="Z1390" s="4" t="str">
        <f t="shared" si="202"/>
        <v/>
      </c>
      <c r="AA1390" s="4" t="str">
        <f t="shared" si="202"/>
        <v/>
      </c>
      <c r="AB1390" s="4" t="str">
        <f t="shared" si="202"/>
        <v/>
      </c>
      <c r="AC1390" s="4" t="str">
        <f t="shared" si="202"/>
        <v/>
      </c>
      <c r="AD1390" s="4" t="str">
        <f t="shared" si="202"/>
        <v/>
      </c>
      <c r="AE1390" s="4" t="str">
        <f t="shared" si="202"/>
        <v/>
      </c>
      <c r="AF1390" s="4" t="str">
        <f t="shared" si="202"/>
        <v/>
      </c>
      <c r="AG1390" s="4" t="str">
        <f t="shared" si="202"/>
        <v/>
      </c>
    </row>
    <row r="1391" spans="1:33">
      <c r="A1391" s="6">
        <f t="shared" si="200"/>
        <v>1384</v>
      </c>
      <c r="B1391" s="36">
        <f>TABLE!E1385</f>
        <v>0</v>
      </c>
      <c r="C1391" s="36">
        <f>TABLE!F1385</f>
        <v>0</v>
      </c>
      <c r="D1391" s="155">
        <f>TABLE!S1385</f>
        <v>0</v>
      </c>
      <c r="E1391" s="176" t="e">
        <f>INDEX(기업의이해[description],MATCH(B1391,기업의이해[name],0))</f>
        <v>#N/A</v>
      </c>
      <c r="F1391" s="179">
        <f>+TABLE!U1385</f>
        <v>0</v>
      </c>
      <c r="G1391" s="177" t="str">
        <f>TEXT(TABLE!R1385,"0000-00-00")</f>
        <v>0000-00-00</v>
      </c>
      <c r="H1391" s="59">
        <f>+TABLE!J1385</f>
        <v>0</v>
      </c>
      <c r="I1391" s="59">
        <f>+TABLE!K1385</f>
        <v>0</v>
      </c>
      <c r="J1391" s="59">
        <f>+TABLE!M1385</f>
        <v>0</v>
      </c>
      <c r="K1391" s="156">
        <f>+TABLE!P1385</f>
        <v>0</v>
      </c>
      <c r="L1391" s="156">
        <f>+TABLE!Q1385</f>
        <v>0</v>
      </c>
      <c r="M1391" s="138" t="str">
        <f>IFERROR(IF(MATCH($C1391,'1. 개요'!$C$68:$C$78,0)&gt;0,"O"),"X")</f>
        <v>X</v>
      </c>
      <c r="N1391" s="8" t="str">
        <f t="shared" si="196"/>
        <v>X</v>
      </c>
      <c r="O1391" s="2" t="str" cm="1">
        <f t="array" ref="O1391">IF($O$7="N/A",$N1391,INDEX($P1391:$S1391,$O$2))</f>
        <v>X</v>
      </c>
      <c r="P1391" s="38"/>
      <c r="Q1391" s="1" t="str">
        <f t="shared" si="197"/>
        <v>O</v>
      </c>
      <c r="R1391" s="38"/>
      <c r="S1391" s="38"/>
      <c r="T1391" s="8" t="str">
        <f t="shared" si="195"/>
        <v>O</v>
      </c>
      <c r="U1391" s="8" t="e">
        <f t="shared" si="198"/>
        <v>#VALUE!</v>
      </c>
      <c r="V1391" s="8" t="e">
        <f t="shared" si="199"/>
        <v>#VALUE!</v>
      </c>
      <c r="X1391" s="4" t="str">
        <f t="shared" si="201"/>
        <v/>
      </c>
      <c r="Y1391" s="4" t="str">
        <f t="shared" si="202"/>
        <v/>
      </c>
      <c r="Z1391" s="4" t="str">
        <f t="shared" si="202"/>
        <v/>
      </c>
      <c r="AA1391" s="4" t="str">
        <f t="shared" si="202"/>
        <v/>
      </c>
      <c r="AB1391" s="4" t="str">
        <f t="shared" si="202"/>
        <v/>
      </c>
      <c r="AC1391" s="4" t="str">
        <f t="shared" si="202"/>
        <v/>
      </c>
      <c r="AD1391" s="4" t="str">
        <f t="shared" si="202"/>
        <v/>
      </c>
      <c r="AE1391" s="4" t="str">
        <f t="shared" si="202"/>
        <v/>
      </c>
      <c r="AF1391" s="4" t="str">
        <f t="shared" si="202"/>
        <v/>
      </c>
      <c r="AG1391" s="4" t="str">
        <f t="shared" si="202"/>
        <v/>
      </c>
    </row>
    <row r="1392" spans="1:33">
      <c r="A1392" s="6">
        <f t="shared" si="200"/>
        <v>1385</v>
      </c>
      <c r="B1392" s="36">
        <f>TABLE!E1386</f>
        <v>0</v>
      </c>
      <c r="C1392" s="36">
        <f>TABLE!F1386</f>
        <v>0</v>
      </c>
      <c r="D1392" s="155">
        <f>TABLE!S1386</f>
        <v>0</v>
      </c>
      <c r="E1392" s="176" t="e">
        <f>INDEX(기업의이해[description],MATCH(B1392,기업의이해[name],0))</f>
        <v>#N/A</v>
      </c>
      <c r="F1392" s="179">
        <f>+TABLE!U1386</f>
        <v>0</v>
      </c>
      <c r="G1392" s="177" t="str">
        <f>TEXT(TABLE!R1386,"0000-00-00")</f>
        <v>0000-00-00</v>
      </c>
      <c r="H1392" s="59">
        <f>+TABLE!J1386</f>
        <v>0</v>
      </c>
      <c r="I1392" s="59">
        <f>+TABLE!K1386</f>
        <v>0</v>
      </c>
      <c r="J1392" s="59">
        <f>+TABLE!M1386</f>
        <v>0</v>
      </c>
      <c r="K1392" s="156">
        <f>+TABLE!P1386</f>
        <v>0</v>
      </c>
      <c r="L1392" s="156">
        <f>+TABLE!Q1386</f>
        <v>0</v>
      </c>
      <c r="M1392" s="138" t="str">
        <f>IFERROR(IF(MATCH($C1392,'1. 개요'!$C$68:$C$78,0)&gt;0,"O"),"X")</f>
        <v>X</v>
      </c>
      <c r="N1392" s="8" t="str">
        <f t="shared" si="196"/>
        <v>X</v>
      </c>
      <c r="O1392" s="2" t="str" cm="1">
        <f t="array" ref="O1392">IF($O$7="N/A",$N1392,INDEX($P1392:$S1392,$O$2))</f>
        <v>X</v>
      </c>
      <c r="P1392" s="38"/>
      <c r="Q1392" s="1" t="str">
        <f t="shared" si="197"/>
        <v>O</v>
      </c>
      <c r="R1392" s="38"/>
      <c r="S1392" s="38"/>
      <c r="T1392" s="8" t="str">
        <f t="shared" si="195"/>
        <v>O</v>
      </c>
      <c r="U1392" s="8" t="e">
        <f t="shared" si="198"/>
        <v>#VALUE!</v>
      </c>
      <c r="V1392" s="8" t="e">
        <f t="shared" si="199"/>
        <v>#VALUE!</v>
      </c>
      <c r="X1392" s="4" t="str">
        <f t="shared" si="201"/>
        <v/>
      </c>
      <c r="Y1392" s="4" t="str">
        <f t="shared" si="202"/>
        <v/>
      </c>
      <c r="Z1392" s="4" t="str">
        <f t="shared" si="202"/>
        <v/>
      </c>
      <c r="AA1392" s="4" t="str">
        <f t="shared" si="202"/>
        <v/>
      </c>
      <c r="AB1392" s="4" t="str">
        <f t="shared" si="202"/>
        <v/>
      </c>
      <c r="AC1392" s="4" t="str">
        <f t="shared" si="202"/>
        <v/>
      </c>
      <c r="AD1392" s="4" t="str">
        <f t="shared" si="202"/>
        <v/>
      </c>
      <c r="AE1392" s="4" t="str">
        <f t="shared" si="202"/>
        <v/>
      </c>
      <c r="AF1392" s="4" t="str">
        <f t="shared" si="202"/>
        <v/>
      </c>
      <c r="AG1392" s="4" t="str">
        <f t="shared" si="202"/>
        <v/>
      </c>
    </row>
    <row r="1393" spans="1:33">
      <c r="A1393" s="137">
        <f t="shared" si="200"/>
        <v>1386</v>
      </c>
      <c r="B1393" s="36">
        <f>TABLE!E1387</f>
        <v>0</v>
      </c>
      <c r="C1393" s="36">
        <f>TABLE!F1387</f>
        <v>0</v>
      </c>
      <c r="D1393" s="155">
        <f>TABLE!S1387</f>
        <v>0</v>
      </c>
      <c r="E1393" s="176" t="e">
        <f>INDEX(기업의이해[description],MATCH(B1393,기업의이해[name],0))</f>
        <v>#N/A</v>
      </c>
      <c r="F1393" s="179">
        <f>+TABLE!U1387</f>
        <v>0</v>
      </c>
      <c r="G1393" s="177" t="str">
        <f>TEXT(TABLE!R1387,"0000-00-00")</f>
        <v>0000-00-00</v>
      </c>
      <c r="H1393" s="59">
        <f>+TABLE!J1387</f>
        <v>0</v>
      </c>
      <c r="I1393" s="59">
        <f>+TABLE!K1387</f>
        <v>0</v>
      </c>
      <c r="J1393" s="59">
        <f>+TABLE!M1387</f>
        <v>0</v>
      </c>
      <c r="K1393" s="156">
        <f>+TABLE!P1387</f>
        <v>0</v>
      </c>
      <c r="L1393" s="156">
        <f>+TABLE!Q1387</f>
        <v>0</v>
      </c>
      <c r="M1393" s="138" t="str">
        <f>IFERROR(IF(MATCH($C1393,'1. 개요'!$C$68:$C$78,0)&gt;0,"O"),"X")</f>
        <v>X</v>
      </c>
      <c r="N1393" s="8" t="str">
        <f t="shared" si="196"/>
        <v>X</v>
      </c>
      <c r="O1393" s="2" t="str" cm="1">
        <f t="array" ref="O1393">IF($O$7="N/A",$N1393,INDEX($P1393:$S1393,$O$2))</f>
        <v>X</v>
      </c>
      <c r="P1393" s="38"/>
      <c r="Q1393" s="1" t="str">
        <f t="shared" si="197"/>
        <v>O</v>
      </c>
      <c r="R1393" s="38"/>
      <c r="S1393" s="38"/>
      <c r="T1393" s="8" t="str">
        <f t="shared" si="195"/>
        <v>O</v>
      </c>
      <c r="U1393" s="8" t="e">
        <f t="shared" si="198"/>
        <v>#VALUE!</v>
      </c>
      <c r="V1393" s="8" t="e">
        <f t="shared" si="199"/>
        <v>#VALUE!</v>
      </c>
      <c r="X1393" s="4" t="str">
        <f t="shared" si="201"/>
        <v/>
      </c>
      <c r="Y1393" s="4" t="str">
        <f t="shared" si="202"/>
        <v/>
      </c>
      <c r="Z1393" s="4" t="str">
        <f t="shared" si="202"/>
        <v/>
      </c>
      <c r="AA1393" s="4" t="str">
        <f t="shared" si="202"/>
        <v/>
      </c>
      <c r="AB1393" s="4" t="str">
        <f t="shared" si="202"/>
        <v/>
      </c>
      <c r="AC1393" s="4" t="str">
        <f t="shared" si="202"/>
        <v/>
      </c>
      <c r="AD1393" s="4" t="str">
        <f t="shared" si="202"/>
        <v/>
      </c>
      <c r="AE1393" s="4" t="str">
        <f t="shared" si="202"/>
        <v/>
      </c>
      <c r="AF1393" s="4" t="str">
        <f t="shared" si="202"/>
        <v/>
      </c>
      <c r="AG1393" s="4" t="str">
        <f t="shared" si="202"/>
        <v/>
      </c>
    </row>
    <row r="1394" spans="1:33">
      <c r="A1394" s="137">
        <f t="shared" si="200"/>
        <v>1387</v>
      </c>
      <c r="B1394" s="36">
        <f>TABLE!E1388</f>
        <v>0</v>
      </c>
      <c r="C1394" s="36">
        <f>TABLE!F1388</f>
        <v>0</v>
      </c>
      <c r="D1394" s="155">
        <f>TABLE!S1388</f>
        <v>0</v>
      </c>
      <c r="E1394" s="176" t="e">
        <f>INDEX(기업의이해[description],MATCH(B1394,기업의이해[name],0))</f>
        <v>#N/A</v>
      </c>
      <c r="F1394" s="179">
        <f>+TABLE!U1388</f>
        <v>0</v>
      </c>
      <c r="G1394" s="177" t="str">
        <f>TEXT(TABLE!R1388,"0000-00-00")</f>
        <v>0000-00-00</v>
      </c>
      <c r="H1394" s="59">
        <f>+TABLE!J1388</f>
        <v>0</v>
      </c>
      <c r="I1394" s="59">
        <f>+TABLE!K1388</f>
        <v>0</v>
      </c>
      <c r="J1394" s="59">
        <f>+TABLE!M1388</f>
        <v>0</v>
      </c>
      <c r="K1394" s="156">
        <f>+TABLE!P1388</f>
        <v>0</v>
      </c>
      <c r="L1394" s="156">
        <f>+TABLE!Q1388</f>
        <v>0</v>
      </c>
      <c r="M1394" s="138" t="str">
        <f>IFERROR(IF(MATCH($C1394,'1. 개요'!$C$68:$C$78,0)&gt;0,"O"),"X")</f>
        <v>X</v>
      </c>
      <c r="N1394" s="8" t="str">
        <f t="shared" si="196"/>
        <v>X</v>
      </c>
      <c r="O1394" s="2" t="str" cm="1">
        <f t="array" ref="O1394">IF($O$7="N/A",$N1394,INDEX($P1394:$S1394,$O$2))</f>
        <v>X</v>
      </c>
      <c r="P1394" s="38"/>
      <c r="Q1394" s="1" t="str">
        <f t="shared" si="197"/>
        <v>O</v>
      </c>
      <c r="R1394" s="38"/>
      <c r="S1394" s="38"/>
      <c r="T1394" s="8" t="str">
        <f t="shared" si="195"/>
        <v>O</v>
      </c>
      <c r="U1394" s="8" t="e">
        <f t="shared" si="198"/>
        <v>#VALUE!</v>
      </c>
      <c r="V1394" s="8" t="e">
        <f t="shared" si="199"/>
        <v>#VALUE!</v>
      </c>
      <c r="X1394" s="4" t="str">
        <f t="shared" si="201"/>
        <v/>
      </c>
      <c r="Y1394" s="4" t="str">
        <f t="shared" si="202"/>
        <v/>
      </c>
      <c r="Z1394" s="4" t="str">
        <f t="shared" si="202"/>
        <v/>
      </c>
      <c r="AA1394" s="4" t="str">
        <f t="shared" si="202"/>
        <v/>
      </c>
      <c r="AB1394" s="4" t="str">
        <f t="shared" si="202"/>
        <v/>
      </c>
      <c r="AC1394" s="4" t="str">
        <f t="shared" si="202"/>
        <v/>
      </c>
      <c r="AD1394" s="4" t="str">
        <f t="shared" si="202"/>
        <v/>
      </c>
      <c r="AE1394" s="4" t="str">
        <f t="shared" si="202"/>
        <v/>
      </c>
      <c r="AF1394" s="4" t="str">
        <f t="shared" si="202"/>
        <v/>
      </c>
      <c r="AG1394" s="4" t="str">
        <f t="shared" si="202"/>
        <v/>
      </c>
    </row>
    <row r="1395" spans="1:33">
      <c r="A1395" s="6">
        <f t="shared" si="200"/>
        <v>1388</v>
      </c>
      <c r="B1395" s="36">
        <f>TABLE!E1389</f>
        <v>0</v>
      </c>
      <c r="C1395" s="36">
        <f>TABLE!F1389</f>
        <v>0</v>
      </c>
      <c r="D1395" s="155">
        <f>TABLE!S1389</f>
        <v>0</v>
      </c>
      <c r="E1395" s="176" t="e">
        <f>INDEX(기업의이해[description],MATCH(B1395,기업의이해[name],0))</f>
        <v>#N/A</v>
      </c>
      <c r="F1395" s="179">
        <f>+TABLE!U1389</f>
        <v>0</v>
      </c>
      <c r="G1395" s="177" t="str">
        <f>TEXT(TABLE!R1389,"0000-00-00")</f>
        <v>0000-00-00</v>
      </c>
      <c r="H1395" s="59">
        <f>+TABLE!J1389</f>
        <v>0</v>
      </c>
      <c r="I1395" s="59">
        <f>+TABLE!K1389</f>
        <v>0</v>
      </c>
      <c r="J1395" s="59">
        <f>+TABLE!M1389</f>
        <v>0</v>
      </c>
      <c r="K1395" s="156">
        <f>+TABLE!P1389</f>
        <v>0</v>
      </c>
      <c r="L1395" s="156">
        <f>+TABLE!Q1389</f>
        <v>0</v>
      </c>
      <c r="M1395" s="138" t="str">
        <f>IFERROR(IF(MATCH($C1395,'1. 개요'!$C$68:$C$78,0)&gt;0,"O"),"X")</f>
        <v>X</v>
      </c>
      <c r="N1395" s="8" t="str">
        <f t="shared" si="196"/>
        <v>X</v>
      </c>
      <c r="O1395" s="2" t="str" cm="1">
        <f t="array" ref="O1395">IF($O$7="N/A",$N1395,INDEX($P1395:$S1395,$O$2))</f>
        <v>X</v>
      </c>
      <c r="P1395" s="38"/>
      <c r="Q1395" s="1" t="str">
        <f t="shared" si="197"/>
        <v>O</v>
      </c>
      <c r="R1395" s="38"/>
      <c r="S1395" s="38"/>
      <c r="T1395" s="8" t="str">
        <f t="shared" si="195"/>
        <v>O</v>
      </c>
      <c r="U1395" s="8" t="e">
        <f t="shared" si="198"/>
        <v>#VALUE!</v>
      </c>
      <c r="V1395" s="8" t="e">
        <f t="shared" si="199"/>
        <v>#VALUE!</v>
      </c>
      <c r="X1395" s="4" t="str">
        <f t="shared" si="201"/>
        <v/>
      </c>
      <c r="Y1395" s="4" t="str">
        <f t="shared" si="202"/>
        <v/>
      </c>
      <c r="Z1395" s="4" t="str">
        <f t="shared" si="202"/>
        <v/>
      </c>
      <c r="AA1395" s="4" t="str">
        <f t="shared" si="202"/>
        <v/>
      </c>
      <c r="AB1395" s="4" t="str">
        <f t="shared" si="202"/>
        <v/>
      </c>
      <c r="AC1395" s="4" t="str">
        <f t="shared" si="202"/>
        <v/>
      </c>
      <c r="AD1395" s="4" t="str">
        <f t="shared" si="202"/>
        <v/>
      </c>
      <c r="AE1395" s="4" t="str">
        <f t="shared" si="202"/>
        <v/>
      </c>
      <c r="AF1395" s="4" t="str">
        <f t="shared" si="202"/>
        <v/>
      </c>
      <c r="AG1395" s="4" t="str">
        <f t="shared" si="202"/>
        <v/>
      </c>
    </row>
    <row r="1396" spans="1:33">
      <c r="A1396" s="6">
        <f t="shared" si="200"/>
        <v>1389</v>
      </c>
      <c r="B1396" s="36">
        <f>TABLE!E1390</f>
        <v>0</v>
      </c>
      <c r="C1396" s="36">
        <f>TABLE!F1390</f>
        <v>0</v>
      </c>
      <c r="D1396" s="155">
        <f>TABLE!S1390</f>
        <v>0</v>
      </c>
      <c r="E1396" s="176" t="e">
        <f>INDEX(기업의이해[description],MATCH(B1396,기업의이해[name],0))</f>
        <v>#N/A</v>
      </c>
      <c r="F1396" s="179">
        <f>+TABLE!U1390</f>
        <v>0</v>
      </c>
      <c r="G1396" s="177" t="str">
        <f>TEXT(TABLE!R1390,"0000-00-00")</f>
        <v>0000-00-00</v>
      </c>
      <c r="H1396" s="59">
        <f>+TABLE!J1390</f>
        <v>0</v>
      </c>
      <c r="I1396" s="59">
        <f>+TABLE!K1390</f>
        <v>0</v>
      </c>
      <c r="J1396" s="59">
        <f>+TABLE!M1390</f>
        <v>0</v>
      </c>
      <c r="K1396" s="156">
        <f>+TABLE!P1390</f>
        <v>0</v>
      </c>
      <c r="L1396" s="156">
        <f>+TABLE!Q1390</f>
        <v>0</v>
      </c>
      <c r="M1396" s="138" t="str">
        <f>IFERROR(IF(MATCH($C1396,'1. 개요'!$C$68:$C$78,0)&gt;0,"O"),"X")</f>
        <v>X</v>
      </c>
      <c r="N1396" s="8" t="str">
        <f t="shared" si="196"/>
        <v>X</v>
      </c>
      <c r="O1396" s="2" t="str" cm="1">
        <f t="array" ref="O1396">IF($O$7="N/A",$N1396,INDEX($P1396:$S1396,$O$2))</f>
        <v>X</v>
      </c>
      <c r="P1396" s="38"/>
      <c r="Q1396" s="1" t="str">
        <f t="shared" si="197"/>
        <v>O</v>
      </c>
      <c r="R1396" s="38"/>
      <c r="S1396" s="38"/>
      <c r="T1396" s="8" t="str">
        <f t="shared" si="195"/>
        <v>O</v>
      </c>
      <c r="U1396" s="8" t="e">
        <f t="shared" si="198"/>
        <v>#VALUE!</v>
      </c>
      <c r="V1396" s="8" t="e">
        <f t="shared" si="199"/>
        <v>#VALUE!</v>
      </c>
      <c r="X1396" s="4" t="str">
        <f t="shared" si="201"/>
        <v/>
      </c>
      <c r="Y1396" s="4" t="str">
        <f t="shared" si="202"/>
        <v/>
      </c>
      <c r="Z1396" s="4" t="str">
        <f t="shared" si="202"/>
        <v/>
      </c>
      <c r="AA1396" s="4" t="str">
        <f t="shared" si="202"/>
        <v/>
      </c>
      <c r="AB1396" s="4" t="str">
        <f t="shared" si="202"/>
        <v/>
      </c>
      <c r="AC1396" s="4" t="str">
        <f t="shared" si="202"/>
        <v/>
      </c>
      <c r="AD1396" s="4" t="str">
        <f t="shared" si="202"/>
        <v/>
      </c>
      <c r="AE1396" s="4" t="str">
        <f t="shared" si="202"/>
        <v/>
      </c>
      <c r="AF1396" s="4" t="str">
        <f t="shared" si="202"/>
        <v/>
      </c>
      <c r="AG1396" s="4" t="str">
        <f t="shared" si="202"/>
        <v/>
      </c>
    </row>
    <row r="1397" spans="1:33">
      <c r="A1397" s="137">
        <f t="shared" si="200"/>
        <v>1390</v>
      </c>
      <c r="B1397" s="36">
        <f>TABLE!E1391</f>
        <v>0</v>
      </c>
      <c r="C1397" s="36">
        <f>TABLE!F1391</f>
        <v>0</v>
      </c>
      <c r="D1397" s="155">
        <f>TABLE!S1391</f>
        <v>0</v>
      </c>
      <c r="E1397" s="176" t="e">
        <f>INDEX(기업의이해[description],MATCH(B1397,기업의이해[name],0))</f>
        <v>#N/A</v>
      </c>
      <c r="F1397" s="179">
        <f>+TABLE!U1391</f>
        <v>0</v>
      </c>
      <c r="G1397" s="177" t="str">
        <f>TEXT(TABLE!R1391,"0000-00-00")</f>
        <v>0000-00-00</v>
      </c>
      <c r="H1397" s="59">
        <f>+TABLE!J1391</f>
        <v>0</v>
      </c>
      <c r="I1397" s="59">
        <f>+TABLE!K1391</f>
        <v>0</v>
      </c>
      <c r="J1397" s="59">
        <f>+TABLE!M1391</f>
        <v>0</v>
      </c>
      <c r="K1397" s="156">
        <f>+TABLE!P1391</f>
        <v>0</v>
      </c>
      <c r="L1397" s="156">
        <f>+TABLE!Q1391</f>
        <v>0</v>
      </c>
      <c r="M1397" s="138" t="str">
        <f>IFERROR(IF(MATCH($C1397,'1. 개요'!$C$68:$C$78,0)&gt;0,"O"),"X")</f>
        <v>X</v>
      </c>
      <c r="N1397" s="8" t="str">
        <f t="shared" si="196"/>
        <v>X</v>
      </c>
      <c r="O1397" s="2" t="str" cm="1">
        <f t="array" ref="O1397">IF($O$7="N/A",$N1397,INDEX($P1397:$S1397,$O$2))</f>
        <v>X</v>
      </c>
      <c r="P1397" s="38"/>
      <c r="Q1397" s="1" t="str">
        <f t="shared" si="197"/>
        <v>O</v>
      </c>
      <c r="R1397" s="38"/>
      <c r="S1397" s="38"/>
      <c r="T1397" s="8" t="str">
        <f t="shared" si="195"/>
        <v>O</v>
      </c>
      <c r="U1397" s="8" t="e">
        <f t="shared" si="198"/>
        <v>#VALUE!</v>
      </c>
      <c r="V1397" s="8" t="e">
        <f t="shared" si="199"/>
        <v>#VALUE!</v>
      </c>
      <c r="X1397" s="4" t="str">
        <f t="shared" si="201"/>
        <v/>
      </c>
      <c r="Y1397" s="4" t="str">
        <f t="shared" si="202"/>
        <v/>
      </c>
      <c r="Z1397" s="4" t="str">
        <f t="shared" si="202"/>
        <v/>
      </c>
      <c r="AA1397" s="4" t="str">
        <f t="shared" si="202"/>
        <v/>
      </c>
      <c r="AB1397" s="4" t="str">
        <f t="shared" si="202"/>
        <v/>
      </c>
      <c r="AC1397" s="4" t="str">
        <f t="shared" si="202"/>
        <v/>
      </c>
      <c r="AD1397" s="4" t="str">
        <f t="shared" si="202"/>
        <v/>
      </c>
      <c r="AE1397" s="4" t="str">
        <f t="shared" si="202"/>
        <v/>
      </c>
      <c r="AF1397" s="4" t="str">
        <f t="shared" si="202"/>
        <v/>
      </c>
      <c r="AG1397" s="4" t="str">
        <f t="shared" si="202"/>
        <v/>
      </c>
    </row>
    <row r="1398" spans="1:33">
      <c r="A1398" s="6">
        <f t="shared" si="200"/>
        <v>1391</v>
      </c>
      <c r="B1398" s="36">
        <f>TABLE!E1392</f>
        <v>0</v>
      </c>
      <c r="C1398" s="36">
        <f>TABLE!F1392</f>
        <v>0</v>
      </c>
      <c r="D1398" s="155">
        <f>TABLE!S1392</f>
        <v>0</v>
      </c>
      <c r="E1398" s="176" t="e">
        <f>INDEX(기업의이해[description],MATCH(B1398,기업의이해[name],0))</f>
        <v>#N/A</v>
      </c>
      <c r="F1398" s="179">
        <f>+TABLE!U1392</f>
        <v>0</v>
      </c>
      <c r="G1398" s="177" t="str">
        <f>TEXT(TABLE!R1392,"0000-00-00")</f>
        <v>0000-00-00</v>
      </c>
      <c r="H1398" s="59">
        <f>+TABLE!J1392</f>
        <v>0</v>
      </c>
      <c r="I1398" s="59">
        <f>+TABLE!K1392</f>
        <v>0</v>
      </c>
      <c r="J1398" s="59">
        <f>+TABLE!M1392</f>
        <v>0</v>
      </c>
      <c r="K1398" s="156">
        <f>+TABLE!P1392</f>
        <v>0</v>
      </c>
      <c r="L1398" s="156">
        <f>+TABLE!Q1392</f>
        <v>0</v>
      </c>
      <c r="M1398" s="138" t="str">
        <f>IFERROR(IF(MATCH($C1398,'1. 개요'!$C$68:$C$78,0)&gt;0,"O"),"X")</f>
        <v>X</v>
      </c>
      <c r="N1398" s="8" t="str">
        <f t="shared" si="196"/>
        <v>X</v>
      </c>
      <c r="O1398" s="2" t="str" cm="1">
        <f t="array" ref="O1398">IF($O$7="N/A",$N1398,INDEX($P1398:$S1398,$O$2))</f>
        <v>X</v>
      </c>
      <c r="P1398" s="38"/>
      <c r="Q1398" s="1" t="str">
        <f t="shared" si="197"/>
        <v>O</v>
      </c>
      <c r="R1398" s="38"/>
      <c r="S1398" s="38"/>
      <c r="T1398" s="8" t="str">
        <f t="shared" si="195"/>
        <v>O</v>
      </c>
      <c r="U1398" s="8" t="e">
        <f t="shared" si="198"/>
        <v>#VALUE!</v>
      </c>
      <c r="V1398" s="8" t="e">
        <f t="shared" si="199"/>
        <v>#VALUE!</v>
      </c>
      <c r="X1398" s="4" t="str">
        <f t="shared" si="201"/>
        <v/>
      </c>
      <c r="Y1398" s="4" t="str">
        <f t="shared" si="202"/>
        <v/>
      </c>
      <c r="Z1398" s="4" t="str">
        <f t="shared" si="202"/>
        <v/>
      </c>
      <c r="AA1398" s="4" t="str">
        <f t="shared" si="202"/>
        <v/>
      </c>
      <c r="AB1398" s="4" t="str">
        <f t="shared" si="202"/>
        <v/>
      </c>
      <c r="AC1398" s="4" t="str">
        <f t="shared" si="202"/>
        <v/>
      </c>
      <c r="AD1398" s="4" t="str">
        <f t="shared" si="202"/>
        <v/>
      </c>
      <c r="AE1398" s="4" t="str">
        <f t="shared" si="202"/>
        <v/>
      </c>
      <c r="AF1398" s="4" t="str">
        <f t="shared" si="202"/>
        <v/>
      </c>
      <c r="AG1398" s="4" t="str">
        <f t="shared" si="202"/>
        <v/>
      </c>
    </row>
    <row r="1399" spans="1:33">
      <c r="A1399" s="6">
        <f t="shared" si="200"/>
        <v>1392</v>
      </c>
      <c r="B1399" s="36">
        <f>TABLE!E1393</f>
        <v>0</v>
      </c>
      <c r="C1399" s="36">
        <f>TABLE!F1393</f>
        <v>0</v>
      </c>
      <c r="D1399" s="155">
        <f>TABLE!S1393</f>
        <v>0</v>
      </c>
      <c r="E1399" s="176" t="e">
        <f>INDEX(기업의이해[description],MATCH(B1399,기업의이해[name],0))</f>
        <v>#N/A</v>
      </c>
      <c r="F1399" s="179">
        <f>+TABLE!U1393</f>
        <v>0</v>
      </c>
      <c r="G1399" s="177" t="str">
        <f>TEXT(TABLE!R1393,"0000-00-00")</f>
        <v>0000-00-00</v>
      </c>
      <c r="H1399" s="59">
        <f>+TABLE!J1393</f>
        <v>0</v>
      </c>
      <c r="I1399" s="59">
        <f>+TABLE!K1393</f>
        <v>0</v>
      </c>
      <c r="J1399" s="59">
        <f>+TABLE!M1393</f>
        <v>0</v>
      </c>
      <c r="K1399" s="156">
        <f>+TABLE!P1393</f>
        <v>0</v>
      </c>
      <c r="L1399" s="156">
        <f>+TABLE!Q1393</f>
        <v>0</v>
      </c>
      <c r="M1399" s="138" t="str">
        <f>IFERROR(IF(MATCH($C1399,'1. 개요'!$C$68:$C$78,0)&gt;0,"O"),"X")</f>
        <v>X</v>
      </c>
      <c r="N1399" s="8" t="str">
        <f t="shared" si="196"/>
        <v>X</v>
      </c>
      <c r="O1399" s="2" t="str" cm="1">
        <f t="array" ref="O1399">IF($O$7="N/A",$N1399,INDEX($P1399:$S1399,$O$2))</f>
        <v>X</v>
      </c>
      <c r="P1399" s="38"/>
      <c r="Q1399" s="1" t="str">
        <f t="shared" si="197"/>
        <v>O</v>
      </c>
      <c r="R1399" s="38"/>
      <c r="S1399" s="38"/>
      <c r="T1399" s="8" t="str">
        <f t="shared" si="195"/>
        <v>O</v>
      </c>
      <c r="U1399" s="8" t="e">
        <f t="shared" si="198"/>
        <v>#VALUE!</v>
      </c>
      <c r="V1399" s="8" t="e">
        <f t="shared" si="199"/>
        <v>#VALUE!</v>
      </c>
      <c r="X1399" s="4" t="str">
        <f t="shared" si="201"/>
        <v/>
      </c>
      <c r="Y1399" s="4" t="str">
        <f t="shared" si="202"/>
        <v/>
      </c>
      <c r="Z1399" s="4" t="str">
        <f t="shared" si="202"/>
        <v/>
      </c>
      <c r="AA1399" s="4" t="str">
        <f t="shared" si="202"/>
        <v/>
      </c>
      <c r="AB1399" s="4" t="str">
        <f t="shared" si="202"/>
        <v/>
      </c>
      <c r="AC1399" s="4" t="str">
        <f t="shared" si="202"/>
        <v/>
      </c>
      <c r="AD1399" s="4" t="str">
        <f t="shared" si="202"/>
        <v/>
      </c>
      <c r="AE1399" s="4" t="str">
        <f t="shared" si="202"/>
        <v/>
      </c>
      <c r="AF1399" s="4" t="str">
        <f t="shared" si="202"/>
        <v/>
      </c>
      <c r="AG1399" s="4" t="str">
        <f t="shared" si="202"/>
        <v/>
      </c>
    </row>
    <row r="1400" spans="1:33">
      <c r="A1400" s="137">
        <f t="shared" si="200"/>
        <v>1393</v>
      </c>
      <c r="B1400" s="36">
        <f>TABLE!E1394</f>
        <v>0</v>
      </c>
      <c r="C1400" s="36">
        <f>TABLE!F1394</f>
        <v>0</v>
      </c>
      <c r="D1400" s="155">
        <f>TABLE!S1394</f>
        <v>0</v>
      </c>
      <c r="E1400" s="176" t="e">
        <f>INDEX(기업의이해[description],MATCH(B1400,기업의이해[name],0))</f>
        <v>#N/A</v>
      </c>
      <c r="F1400" s="179">
        <f>+TABLE!U1394</f>
        <v>0</v>
      </c>
      <c r="G1400" s="177" t="str">
        <f>TEXT(TABLE!R1394,"0000-00-00")</f>
        <v>0000-00-00</v>
      </c>
      <c r="H1400" s="59">
        <f>+TABLE!J1394</f>
        <v>0</v>
      </c>
      <c r="I1400" s="59">
        <f>+TABLE!K1394</f>
        <v>0</v>
      </c>
      <c r="J1400" s="59">
        <f>+TABLE!M1394</f>
        <v>0</v>
      </c>
      <c r="K1400" s="156">
        <f>+TABLE!P1394</f>
        <v>0</v>
      </c>
      <c r="L1400" s="156">
        <f>+TABLE!Q1394</f>
        <v>0</v>
      </c>
      <c r="M1400" s="138" t="str">
        <f>IFERROR(IF(MATCH($C1400,'1. 개요'!$C$68:$C$78,0)&gt;0,"O"),"X")</f>
        <v>X</v>
      </c>
      <c r="N1400" s="8" t="str">
        <f t="shared" si="196"/>
        <v>X</v>
      </c>
      <c r="O1400" s="2" t="str" cm="1">
        <f t="array" ref="O1400">IF($O$7="N/A",$N1400,INDEX($P1400:$S1400,$O$2))</f>
        <v>X</v>
      </c>
      <c r="P1400" s="38"/>
      <c r="Q1400" s="1" t="str">
        <f t="shared" si="197"/>
        <v>O</v>
      </c>
      <c r="R1400" s="38"/>
      <c r="S1400" s="38"/>
      <c r="T1400" s="8" t="str">
        <f t="shared" si="195"/>
        <v>O</v>
      </c>
      <c r="U1400" s="8" t="e">
        <f t="shared" si="198"/>
        <v>#VALUE!</v>
      </c>
      <c r="V1400" s="8" t="e">
        <f t="shared" si="199"/>
        <v>#VALUE!</v>
      </c>
      <c r="X1400" s="4" t="str">
        <f t="shared" si="201"/>
        <v/>
      </c>
      <c r="Y1400" s="4" t="str">
        <f t="shared" si="202"/>
        <v/>
      </c>
      <c r="Z1400" s="4" t="str">
        <f t="shared" si="202"/>
        <v/>
      </c>
      <c r="AA1400" s="4" t="str">
        <f t="shared" si="202"/>
        <v/>
      </c>
      <c r="AB1400" s="4" t="str">
        <f t="shared" si="202"/>
        <v/>
      </c>
      <c r="AC1400" s="4" t="str">
        <f t="shared" si="202"/>
        <v/>
      </c>
      <c r="AD1400" s="4" t="str">
        <f t="shared" si="202"/>
        <v/>
      </c>
      <c r="AE1400" s="4" t="str">
        <f t="shared" si="202"/>
        <v/>
      </c>
      <c r="AF1400" s="4" t="str">
        <f t="shared" si="202"/>
        <v/>
      </c>
      <c r="AG1400" s="4" t="str">
        <f t="shared" si="202"/>
        <v/>
      </c>
    </row>
    <row r="1401" spans="1:33">
      <c r="A1401" s="6">
        <f t="shared" si="200"/>
        <v>1394</v>
      </c>
      <c r="B1401" s="36">
        <f>TABLE!E1395</f>
        <v>0</v>
      </c>
      <c r="C1401" s="36">
        <f>TABLE!F1395</f>
        <v>0</v>
      </c>
      <c r="D1401" s="155">
        <f>TABLE!S1395</f>
        <v>0</v>
      </c>
      <c r="E1401" s="176" t="e">
        <f>INDEX(기업의이해[description],MATCH(B1401,기업의이해[name],0))</f>
        <v>#N/A</v>
      </c>
      <c r="F1401" s="179">
        <f>+TABLE!U1395</f>
        <v>0</v>
      </c>
      <c r="G1401" s="177" t="str">
        <f>TEXT(TABLE!R1395,"0000-00-00")</f>
        <v>0000-00-00</v>
      </c>
      <c r="H1401" s="59">
        <f>+TABLE!J1395</f>
        <v>0</v>
      </c>
      <c r="I1401" s="59">
        <f>+TABLE!K1395</f>
        <v>0</v>
      </c>
      <c r="J1401" s="59">
        <f>+TABLE!M1395</f>
        <v>0</v>
      </c>
      <c r="K1401" s="156">
        <f>+TABLE!P1395</f>
        <v>0</v>
      </c>
      <c r="L1401" s="156">
        <f>+TABLE!Q1395</f>
        <v>0</v>
      </c>
      <c r="M1401" s="138" t="str">
        <f>IFERROR(IF(MATCH($C1401,'1. 개요'!$C$68:$C$78,0)&gt;0,"O"),"X")</f>
        <v>X</v>
      </c>
      <c r="N1401" s="8" t="str">
        <f t="shared" si="196"/>
        <v>X</v>
      </c>
      <c r="O1401" s="2" t="str" cm="1">
        <f t="array" ref="O1401">IF($O$7="N/A",$N1401,INDEX($P1401:$S1401,$O$2))</f>
        <v>X</v>
      </c>
      <c r="P1401" s="38"/>
      <c r="Q1401" s="1" t="str">
        <f t="shared" si="197"/>
        <v>O</v>
      </c>
      <c r="R1401" s="38"/>
      <c r="S1401" s="38"/>
      <c r="T1401" s="8" t="str">
        <f t="shared" si="195"/>
        <v>O</v>
      </c>
      <c r="U1401" s="8" t="e">
        <f t="shared" si="198"/>
        <v>#VALUE!</v>
      </c>
      <c r="V1401" s="8" t="e">
        <f t="shared" si="199"/>
        <v>#VALUE!</v>
      </c>
      <c r="X1401" s="4" t="str">
        <f t="shared" si="201"/>
        <v/>
      </c>
      <c r="Y1401" s="4" t="str">
        <f t="shared" si="202"/>
        <v/>
      </c>
      <c r="Z1401" s="4" t="str">
        <f t="shared" si="202"/>
        <v/>
      </c>
      <c r="AA1401" s="4" t="str">
        <f t="shared" si="202"/>
        <v/>
      </c>
      <c r="AB1401" s="4" t="str">
        <f t="shared" si="202"/>
        <v/>
      </c>
      <c r="AC1401" s="4" t="str">
        <f t="shared" si="202"/>
        <v/>
      </c>
      <c r="AD1401" s="4" t="str">
        <f t="shared" si="202"/>
        <v/>
      </c>
      <c r="AE1401" s="4" t="str">
        <f t="shared" si="202"/>
        <v/>
      </c>
      <c r="AF1401" s="4" t="str">
        <f t="shared" si="202"/>
        <v/>
      </c>
      <c r="AG1401" s="4" t="str">
        <f t="shared" si="202"/>
        <v/>
      </c>
    </row>
    <row r="1402" spans="1:33">
      <c r="A1402" s="6">
        <f t="shared" si="200"/>
        <v>1395</v>
      </c>
      <c r="B1402" s="36">
        <f>TABLE!E1396</f>
        <v>0</v>
      </c>
      <c r="C1402" s="36">
        <f>TABLE!F1396</f>
        <v>0</v>
      </c>
      <c r="D1402" s="155">
        <f>TABLE!S1396</f>
        <v>0</v>
      </c>
      <c r="E1402" s="176" t="e">
        <f>INDEX(기업의이해[description],MATCH(B1402,기업의이해[name],0))</f>
        <v>#N/A</v>
      </c>
      <c r="F1402" s="179">
        <f>+TABLE!U1396</f>
        <v>0</v>
      </c>
      <c r="G1402" s="177" t="str">
        <f>TEXT(TABLE!R1396,"0000-00-00")</f>
        <v>0000-00-00</v>
      </c>
      <c r="H1402" s="59">
        <f>+TABLE!J1396</f>
        <v>0</v>
      </c>
      <c r="I1402" s="59">
        <f>+TABLE!K1396</f>
        <v>0</v>
      </c>
      <c r="J1402" s="59">
        <f>+TABLE!M1396</f>
        <v>0</v>
      </c>
      <c r="K1402" s="156">
        <f>+TABLE!P1396</f>
        <v>0</v>
      </c>
      <c r="L1402" s="156">
        <f>+TABLE!Q1396</f>
        <v>0</v>
      </c>
      <c r="M1402" s="138" t="str">
        <f>IFERROR(IF(MATCH($C1402,'1. 개요'!$C$68:$C$78,0)&gt;0,"O"),"X")</f>
        <v>X</v>
      </c>
      <c r="N1402" s="8" t="str">
        <f t="shared" si="196"/>
        <v>X</v>
      </c>
      <c r="O1402" s="2" t="str" cm="1">
        <f t="array" ref="O1402">IF($O$7="N/A",$N1402,INDEX($P1402:$S1402,$O$2))</f>
        <v>X</v>
      </c>
      <c r="P1402" s="38"/>
      <c r="Q1402" s="1" t="str">
        <f t="shared" si="197"/>
        <v>O</v>
      </c>
      <c r="R1402" s="38"/>
      <c r="S1402" s="38"/>
      <c r="T1402" s="8" t="str">
        <f t="shared" si="195"/>
        <v>O</v>
      </c>
      <c r="U1402" s="8" t="e">
        <f t="shared" si="198"/>
        <v>#VALUE!</v>
      </c>
      <c r="V1402" s="8" t="e">
        <f t="shared" si="199"/>
        <v>#VALUE!</v>
      </c>
      <c r="X1402" s="4" t="str">
        <f t="shared" si="201"/>
        <v/>
      </c>
      <c r="Y1402" s="4" t="str">
        <f t="shared" si="202"/>
        <v/>
      </c>
      <c r="Z1402" s="4" t="str">
        <f t="shared" si="202"/>
        <v/>
      </c>
      <c r="AA1402" s="4" t="str">
        <f t="shared" si="202"/>
        <v/>
      </c>
      <c r="AB1402" s="4" t="str">
        <f t="shared" si="202"/>
        <v/>
      </c>
      <c r="AC1402" s="4" t="str">
        <f t="shared" si="202"/>
        <v/>
      </c>
      <c r="AD1402" s="4" t="str">
        <f t="shared" si="202"/>
        <v/>
      </c>
      <c r="AE1402" s="4" t="str">
        <f t="shared" si="202"/>
        <v/>
      </c>
      <c r="AF1402" s="4" t="str">
        <f t="shared" si="202"/>
        <v/>
      </c>
      <c r="AG1402" s="4" t="str">
        <f t="shared" si="202"/>
        <v/>
      </c>
    </row>
    <row r="1403" spans="1:33">
      <c r="A1403" s="6">
        <f t="shared" si="200"/>
        <v>1396</v>
      </c>
      <c r="B1403" s="36">
        <f>TABLE!E1397</f>
        <v>0</v>
      </c>
      <c r="C1403" s="36">
        <f>TABLE!F1397</f>
        <v>0</v>
      </c>
      <c r="D1403" s="155">
        <f>TABLE!S1397</f>
        <v>0</v>
      </c>
      <c r="E1403" s="176" t="e">
        <f>INDEX(기업의이해[description],MATCH(B1403,기업의이해[name],0))</f>
        <v>#N/A</v>
      </c>
      <c r="F1403" s="179">
        <f>+TABLE!U1397</f>
        <v>0</v>
      </c>
      <c r="G1403" s="177" t="str">
        <f>TEXT(TABLE!R1397,"0000-00-00")</f>
        <v>0000-00-00</v>
      </c>
      <c r="H1403" s="59">
        <f>+TABLE!J1397</f>
        <v>0</v>
      </c>
      <c r="I1403" s="59">
        <f>+TABLE!K1397</f>
        <v>0</v>
      </c>
      <c r="J1403" s="59">
        <f>+TABLE!M1397</f>
        <v>0</v>
      </c>
      <c r="K1403" s="156">
        <f>+TABLE!P1397</f>
        <v>0</v>
      </c>
      <c r="L1403" s="156">
        <f>+TABLE!Q1397</f>
        <v>0</v>
      </c>
      <c r="M1403" s="138" t="str">
        <f>IFERROR(IF(MATCH($C1403,'1. 개요'!$C$68:$C$78,0)&gt;0,"O"),"X")</f>
        <v>X</v>
      </c>
      <c r="N1403" s="8" t="str">
        <f t="shared" si="196"/>
        <v>X</v>
      </c>
      <c r="O1403" s="2" t="str" cm="1">
        <f t="array" ref="O1403">IF($O$7="N/A",$N1403,INDEX($P1403:$S1403,$O$2))</f>
        <v>X</v>
      </c>
      <c r="P1403" s="38"/>
      <c r="Q1403" s="1" t="str">
        <f t="shared" si="197"/>
        <v>O</v>
      </c>
      <c r="R1403" s="38"/>
      <c r="S1403" s="38"/>
      <c r="T1403" s="8" t="str">
        <f t="shared" si="195"/>
        <v>O</v>
      </c>
      <c r="U1403" s="8" t="e">
        <f t="shared" si="198"/>
        <v>#VALUE!</v>
      </c>
      <c r="V1403" s="8" t="e">
        <f t="shared" si="199"/>
        <v>#VALUE!</v>
      </c>
      <c r="X1403" s="4" t="str">
        <f t="shared" si="201"/>
        <v/>
      </c>
      <c r="Y1403" s="4" t="str">
        <f t="shared" si="202"/>
        <v/>
      </c>
      <c r="Z1403" s="4" t="str">
        <f t="shared" si="202"/>
        <v/>
      </c>
      <c r="AA1403" s="4" t="str">
        <f t="shared" si="202"/>
        <v/>
      </c>
      <c r="AB1403" s="4" t="str">
        <f t="shared" si="202"/>
        <v/>
      </c>
      <c r="AC1403" s="4" t="str">
        <f t="shared" si="202"/>
        <v/>
      </c>
      <c r="AD1403" s="4" t="str">
        <f t="shared" si="202"/>
        <v/>
      </c>
      <c r="AE1403" s="4" t="str">
        <f t="shared" si="202"/>
        <v/>
      </c>
      <c r="AF1403" s="4" t="str">
        <f t="shared" si="202"/>
        <v/>
      </c>
      <c r="AG1403" s="4" t="str">
        <f t="shared" si="202"/>
        <v/>
      </c>
    </row>
    <row r="1404" spans="1:33">
      <c r="A1404" s="6">
        <f t="shared" si="200"/>
        <v>1397</v>
      </c>
      <c r="B1404" s="36">
        <f>TABLE!E1398</f>
        <v>0</v>
      </c>
      <c r="C1404" s="36">
        <f>TABLE!F1398</f>
        <v>0</v>
      </c>
      <c r="D1404" s="155">
        <f>TABLE!S1398</f>
        <v>0</v>
      </c>
      <c r="E1404" s="176" t="e">
        <f>INDEX(기업의이해[description],MATCH(B1404,기업의이해[name],0))</f>
        <v>#N/A</v>
      </c>
      <c r="F1404" s="179">
        <f>+TABLE!U1398</f>
        <v>0</v>
      </c>
      <c r="G1404" s="177" t="str">
        <f>TEXT(TABLE!R1398,"0000-00-00")</f>
        <v>0000-00-00</v>
      </c>
      <c r="H1404" s="59">
        <f>+TABLE!J1398</f>
        <v>0</v>
      </c>
      <c r="I1404" s="59">
        <f>+TABLE!K1398</f>
        <v>0</v>
      </c>
      <c r="J1404" s="59">
        <f>+TABLE!M1398</f>
        <v>0</v>
      </c>
      <c r="K1404" s="156">
        <f>+TABLE!P1398</f>
        <v>0</v>
      </c>
      <c r="L1404" s="156">
        <f>+TABLE!Q1398</f>
        <v>0</v>
      </c>
      <c r="M1404" s="138" t="str">
        <f>IFERROR(IF(MATCH($C1404,'1. 개요'!$C$68:$C$78,0)&gt;0,"O"),"X")</f>
        <v>X</v>
      </c>
      <c r="N1404" s="8" t="str">
        <f t="shared" si="196"/>
        <v>X</v>
      </c>
      <c r="O1404" s="2" t="str" cm="1">
        <f t="array" ref="O1404">IF($O$7="N/A",$N1404,INDEX($P1404:$S1404,$O$2))</f>
        <v>X</v>
      </c>
      <c r="P1404" s="38"/>
      <c r="Q1404" s="1" t="str">
        <f t="shared" si="197"/>
        <v>O</v>
      </c>
      <c r="R1404" s="38"/>
      <c r="S1404" s="38"/>
      <c r="T1404" s="8" t="str">
        <f t="shared" si="195"/>
        <v>O</v>
      </c>
      <c r="U1404" s="8" t="e">
        <f t="shared" si="198"/>
        <v>#VALUE!</v>
      </c>
      <c r="V1404" s="8" t="e">
        <f t="shared" si="199"/>
        <v>#VALUE!</v>
      </c>
      <c r="X1404" s="4" t="str">
        <f t="shared" si="201"/>
        <v/>
      </c>
      <c r="Y1404" s="4" t="str">
        <f t="shared" si="202"/>
        <v/>
      </c>
      <c r="Z1404" s="4" t="str">
        <f t="shared" si="202"/>
        <v/>
      </c>
      <c r="AA1404" s="4" t="str">
        <f t="shared" si="202"/>
        <v/>
      </c>
      <c r="AB1404" s="4" t="str">
        <f t="shared" si="202"/>
        <v/>
      </c>
      <c r="AC1404" s="4" t="str">
        <f t="shared" si="202"/>
        <v/>
      </c>
      <c r="AD1404" s="4" t="str">
        <f t="shared" si="202"/>
        <v/>
      </c>
      <c r="AE1404" s="4" t="str">
        <f t="shared" si="202"/>
        <v/>
      </c>
      <c r="AF1404" s="4" t="str">
        <f t="shared" si="202"/>
        <v/>
      </c>
      <c r="AG1404" s="4" t="str">
        <f t="shared" si="202"/>
        <v/>
      </c>
    </row>
    <row r="1405" spans="1:33">
      <c r="A1405" s="6">
        <f t="shared" si="200"/>
        <v>1398</v>
      </c>
      <c r="B1405" s="36">
        <f>TABLE!E1399</f>
        <v>0</v>
      </c>
      <c r="C1405" s="36">
        <f>TABLE!F1399</f>
        <v>0</v>
      </c>
      <c r="D1405" s="155">
        <f>TABLE!S1399</f>
        <v>0</v>
      </c>
      <c r="E1405" s="176" t="e">
        <f>INDEX(기업의이해[description],MATCH(B1405,기업의이해[name],0))</f>
        <v>#N/A</v>
      </c>
      <c r="F1405" s="179">
        <f>+TABLE!U1399</f>
        <v>0</v>
      </c>
      <c r="G1405" s="177" t="str">
        <f>TEXT(TABLE!R1399,"0000-00-00")</f>
        <v>0000-00-00</v>
      </c>
      <c r="H1405" s="59">
        <f>+TABLE!J1399</f>
        <v>0</v>
      </c>
      <c r="I1405" s="59">
        <f>+TABLE!K1399</f>
        <v>0</v>
      </c>
      <c r="J1405" s="59">
        <f>+TABLE!M1399</f>
        <v>0</v>
      </c>
      <c r="K1405" s="156">
        <f>+TABLE!P1399</f>
        <v>0</v>
      </c>
      <c r="L1405" s="156">
        <f>+TABLE!Q1399</f>
        <v>0</v>
      </c>
      <c r="M1405" s="138" t="str">
        <f>IFERROR(IF(MATCH($C1405,'1. 개요'!$C$68:$C$78,0)&gt;0,"O"),"X")</f>
        <v>X</v>
      </c>
      <c r="N1405" s="8" t="str">
        <f t="shared" si="196"/>
        <v>X</v>
      </c>
      <c r="O1405" s="2" t="str" cm="1">
        <f t="array" ref="O1405">IF($O$7="N/A",$N1405,INDEX($P1405:$S1405,$O$2))</f>
        <v>X</v>
      </c>
      <c r="P1405" s="38"/>
      <c r="Q1405" s="1" t="str">
        <f t="shared" si="197"/>
        <v>O</v>
      </c>
      <c r="R1405" s="38"/>
      <c r="S1405" s="38"/>
      <c r="T1405" s="8" t="str">
        <f t="shared" si="195"/>
        <v>O</v>
      </c>
      <c r="U1405" s="8" t="e">
        <f t="shared" si="198"/>
        <v>#VALUE!</v>
      </c>
      <c r="V1405" s="8" t="e">
        <f t="shared" si="199"/>
        <v>#VALUE!</v>
      </c>
      <c r="X1405" s="4" t="str">
        <f t="shared" si="201"/>
        <v/>
      </c>
      <c r="Y1405" s="4" t="str">
        <f t="shared" si="202"/>
        <v/>
      </c>
      <c r="Z1405" s="4" t="str">
        <f t="shared" ref="Y1405:AG1433" si="203">IF(Z$7="N/A", "", COUNTIF($D1405:$E1405, "*" &amp; Z$7 &amp; "*"))</f>
        <v/>
      </c>
      <c r="AA1405" s="4" t="str">
        <f t="shared" si="203"/>
        <v/>
      </c>
      <c r="AB1405" s="4" t="str">
        <f t="shared" si="203"/>
        <v/>
      </c>
      <c r="AC1405" s="4" t="str">
        <f t="shared" si="203"/>
        <v/>
      </c>
      <c r="AD1405" s="4" t="str">
        <f t="shared" si="203"/>
        <v/>
      </c>
      <c r="AE1405" s="4" t="str">
        <f t="shared" si="203"/>
        <v/>
      </c>
      <c r="AF1405" s="4" t="str">
        <f t="shared" si="203"/>
        <v/>
      </c>
      <c r="AG1405" s="4" t="str">
        <f t="shared" si="203"/>
        <v/>
      </c>
    </row>
    <row r="1406" spans="1:33">
      <c r="A1406" s="6">
        <f t="shared" si="200"/>
        <v>1399</v>
      </c>
      <c r="B1406" s="36">
        <f>TABLE!E1400</f>
        <v>0</v>
      </c>
      <c r="C1406" s="36">
        <f>TABLE!F1400</f>
        <v>0</v>
      </c>
      <c r="D1406" s="155">
        <f>TABLE!S1400</f>
        <v>0</v>
      </c>
      <c r="E1406" s="176" t="e">
        <f>INDEX(기업의이해[description],MATCH(B1406,기업의이해[name],0))</f>
        <v>#N/A</v>
      </c>
      <c r="F1406" s="179">
        <f>+TABLE!U1400</f>
        <v>0</v>
      </c>
      <c r="G1406" s="177" t="str">
        <f>TEXT(TABLE!R1400,"0000-00-00")</f>
        <v>0000-00-00</v>
      </c>
      <c r="H1406" s="59">
        <f>+TABLE!J1400</f>
        <v>0</v>
      </c>
      <c r="I1406" s="59">
        <f>+TABLE!K1400</f>
        <v>0</v>
      </c>
      <c r="J1406" s="59">
        <f>+TABLE!M1400</f>
        <v>0</v>
      </c>
      <c r="K1406" s="156">
        <f>+TABLE!P1400</f>
        <v>0</v>
      </c>
      <c r="L1406" s="156">
        <f>+TABLE!Q1400</f>
        <v>0</v>
      </c>
      <c r="M1406" s="138" t="str">
        <f>IFERROR(IF(MATCH($C1406,'1. 개요'!$C$68:$C$78,0)&gt;0,"O"),"X")</f>
        <v>X</v>
      </c>
      <c r="N1406" s="8" t="str">
        <f t="shared" si="196"/>
        <v>X</v>
      </c>
      <c r="O1406" s="2" t="str" cm="1">
        <f t="array" ref="O1406">IF($O$7="N/A",$N1406,INDEX($P1406:$S1406,$O$2))</f>
        <v>X</v>
      </c>
      <c r="P1406" s="38"/>
      <c r="Q1406" s="1" t="str">
        <f t="shared" si="197"/>
        <v>O</v>
      </c>
      <c r="R1406" s="38"/>
      <c r="S1406" s="38"/>
      <c r="T1406" s="8" t="str">
        <f t="shared" si="195"/>
        <v>O</v>
      </c>
      <c r="U1406" s="8" t="e">
        <f t="shared" si="198"/>
        <v>#VALUE!</v>
      </c>
      <c r="V1406" s="8" t="e">
        <f t="shared" si="199"/>
        <v>#VALUE!</v>
      </c>
      <c r="X1406" s="4" t="str">
        <f t="shared" si="201"/>
        <v/>
      </c>
      <c r="Y1406" s="4" t="str">
        <f t="shared" si="203"/>
        <v/>
      </c>
      <c r="Z1406" s="4" t="str">
        <f t="shared" si="203"/>
        <v/>
      </c>
      <c r="AA1406" s="4" t="str">
        <f t="shared" si="203"/>
        <v/>
      </c>
      <c r="AB1406" s="4" t="str">
        <f t="shared" si="203"/>
        <v/>
      </c>
      <c r="AC1406" s="4" t="str">
        <f t="shared" si="203"/>
        <v/>
      </c>
      <c r="AD1406" s="4" t="str">
        <f t="shared" si="203"/>
        <v/>
      </c>
      <c r="AE1406" s="4" t="str">
        <f t="shared" si="203"/>
        <v/>
      </c>
      <c r="AF1406" s="4" t="str">
        <f t="shared" si="203"/>
        <v/>
      </c>
      <c r="AG1406" s="4" t="str">
        <f t="shared" si="203"/>
        <v/>
      </c>
    </row>
    <row r="1407" spans="1:33">
      <c r="A1407" s="6">
        <f t="shared" si="200"/>
        <v>1400</v>
      </c>
      <c r="B1407" s="36">
        <f>TABLE!E1401</f>
        <v>0</v>
      </c>
      <c r="C1407" s="36">
        <f>TABLE!F1401</f>
        <v>0</v>
      </c>
      <c r="D1407" s="155">
        <f>TABLE!S1401</f>
        <v>0</v>
      </c>
      <c r="E1407" s="176" t="e">
        <f>INDEX(기업의이해[description],MATCH(B1407,기업의이해[name],0))</f>
        <v>#N/A</v>
      </c>
      <c r="F1407" s="179">
        <f>+TABLE!U1401</f>
        <v>0</v>
      </c>
      <c r="G1407" s="177" t="str">
        <f>TEXT(TABLE!R1401,"0000-00-00")</f>
        <v>0000-00-00</v>
      </c>
      <c r="H1407" s="59">
        <f>+TABLE!J1401</f>
        <v>0</v>
      </c>
      <c r="I1407" s="59">
        <f>+TABLE!K1401</f>
        <v>0</v>
      </c>
      <c r="J1407" s="59">
        <f>+TABLE!M1401</f>
        <v>0</v>
      </c>
      <c r="K1407" s="156">
        <f>+TABLE!P1401</f>
        <v>0</v>
      </c>
      <c r="L1407" s="156">
        <f>+TABLE!Q1401</f>
        <v>0</v>
      </c>
      <c r="M1407" s="138" t="str">
        <f>IFERROR(IF(MATCH($C1407,'1. 개요'!$C$68:$C$78,0)&gt;0,"O"),"X")</f>
        <v>X</v>
      </c>
      <c r="N1407" s="8" t="str">
        <f t="shared" si="196"/>
        <v>X</v>
      </c>
      <c r="O1407" s="2" t="str" cm="1">
        <f t="array" ref="O1407">IF($O$7="N/A",$N1407,INDEX($P1407:$S1407,$O$2))</f>
        <v>X</v>
      </c>
      <c r="P1407" s="38"/>
      <c r="Q1407" s="1" t="str">
        <f t="shared" si="197"/>
        <v>O</v>
      </c>
      <c r="R1407" s="38"/>
      <c r="S1407" s="38"/>
      <c r="T1407" s="8" t="str">
        <f t="shared" si="195"/>
        <v>O</v>
      </c>
      <c r="U1407" s="8" t="e">
        <f t="shared" si="198"/>
        <v>#VALUE!</v>
      </c>
      <c r="V1407" s="8" t="e">
        <f t="shared" si="199"/>
        <v>#VALUE!</v>
      </c>
      <c r="X1407" s="4" t="str">
        <f t="shared" si="201"/>
        <v/>
      </c>
      <c r="Y1407" s="4" t="str">
        <f t="shared" si="203"/>
        <v/>
      </c>
      <c r="Z1407" s="4" t="str">
        <f t="shared" si="203"/>
        <v/>
      </c>
      <c r="AA1407" s="4" t="str">
        <f t="shared" si="203"/>
        <v/>
      </c>
      <c r="AB1407" s="4" t="str">
        <f t="shared" si="203"/>
        <v/>
      </c>
      <c r="AC1407" s="4" t="str">
        <f t="shared" si="203"/>
        <v/>
      </c>
      <c r="AD1407" s="4" t="str">
        <f t="shared" si="203"/>
        <v/>
      </c>
      <c r="AE1407" s="4" t="str">
        <f t="shared" si="203"/>
        <v/>
      </c>
      <c r="AF1407" s="4" t="str">
        <f t="shared" si="203"/>
        <v/>
      </c>
      <c r="AG1407" s="4" t="str">
        <f t="shared" si="203"/>
        <v/>
      </c>
    </row>
    <row r="1408" spans="1:33">
      <c r="A1408" s="137">
        <f t="shared" si="200"/>
        <v>1401</v>
      </c>
      <c r="B1408" s="36">
        <f>TABLE!E1402</f>
        <v>0</v>
      </c>
      <c r="C1408" s="36">
        <f>TABLE!F1402</f>
        <v>0</v>
      </c>
      <c r="D1408" s="155">
        <f>TABLE!S1402</f>
        <v>0</v>
      </c>
      <c r="E1408" s="176" t="e">
        <f>INDEX(기업의이해[description],MATCH(B1408,기업의이해[name],0))</f>
        <v>#N/A</v>
      </c>
      <c r="F1408" s="179">
        <f>+TABLE!U1402</f>
        <v>0</v>
      </c>
      <c r="G1408" s="177" t="str">
        <f>TEXT(TABLE!R1402,"0000-00-00")</f>
        <v>0000-00-00</v>
      </c>
      <c r="H1408" s="59">
        <f>+TABLE!J1402</f>
        <v>0</v>
      </c>
      <c r="I1408" s="59">
        <f>+TABLE!K1402</f>
        <v>0</v>
      </c>
      <c r="J1408" s="59">
        <f>+TABLE!M1402</f>
        <v>0</v>
      </c>
      <c r="K1408" s="156">
        <f>+TABLE!P1402</f>
        <v>0</v>
      </c>
      <c r="L1408" s="156">
        <f>+TABLE!Q1402</f>
        <v>0</v>
      </c>
      <c r="M1408" s="138" t="str">
        <f>IFERROR(IF(MATCH($C1408,'1. 개요'!$C$68:$C$78,0)&gt;0,"O"),"X")</f>
        <v>X</v>
      </c>
      <c r="N1408" s="8" t="str">
        <f t="shared" si="196"/>
        <v>X</v>
      </c>
      <c r="O1408" s="2" t="str" cm="1">
        <f t="array" ref="O1408">IF($O$7="N/A",$N1408,INDEX($P1408:$S1408,$O$2))</f>
        <v>X</v>
      </c>
      <c r="P1408" s="38"/>
      <c r="Q1408" s="1" t="str">
        <f t="shared" si="197"/>
        <v>O</v>
      </c>
      <c r="R1408" s="38"/>
      <c r="S1408" s="38"/>
      <c r="T1408" s="8" t="str">
        <f t="shared" si="195"/>
        <v>O</v>
      </c>
      <c r="U1408" s="8" t="e">
        <f t="shared" si="198"/>
        <v>#VALUE!</v>
      </c>
      <c r="V1408" s="8" t="e">
        <f t="shared" si="199"/>
        <v>#VALUE!</v>
      </c>
      <c r="X1408" s="4" t="str">
        <f t="shared" si="201"/>
        <v/>
      </c>
      <c r="Y1408" s="4" t="str">
        <f t="shared" si="203"/>
        <v/>
      </c>
      <c r="Z1408" s="4" t="str">
        <f t="shared" si="203"/>
        <v/>
      </c>
      <c r="AA1408" s="4" t="str">
        <f t="shared" si="203"/>
        <v/>
      </c>
      <c r="AB1408" s="4" t="str">
        <f t="shared" si="203"/>
        <v/>
      </c>
      <c r="AC1408" s="4" t="str">
        <f t="shared" si="203"/>
        <v/>
      </c>
      <c r="AD1408" s="4" t="str">
        <f t="shared" si="203"/>
        <v/>
      </c>
      <c r="AE1408" s="4" t="str">
        <f t="shared" si="203"/>
        <v/>
      </c>
      <c r="AF1408" s="4" t="str">
        <f t="shared" si="203"/>
        <v/>
      </c>
      <c r="AG1408" s="4" t="str">
        <f t="shared" si="203"/>
        <v/>
      </c>
    </row>
    <row r="1409" spans="1:33">
      <c r="A1409" s="6">
        <f t="shared" si="200"/>
        <v>1402</v>
      </c>
      <c r="B1409" s="36">
        <f>TABLE!E1403</f>
        <v>0</v>
      </c>
      <c r="C1409" s="36">
        <f>TABLE!F1403</f>
        <v>0</v>
      </c>
      <c r="D1409" s="155">
        <f>TABLE!S1403</f>
        <v>0</v>
      </c>
      <c r="E1409" s="176" t="e">
        <f>INDEX(기업의이해[description],MATCH(B1409,기업의이해[name],0))</f>
        <v>#N/A</v>
      </c>
      <c r="F1409" s="179">
        <f>+TABLE!U1403</f>
        <v>0</v>
      </c>
      <c r="G1409" s="177" t="str">
        <f>TEXT(TABLE!R1403,"0000-00-00")</f>
        <v>0000-00-00</v>
      </c>
      <c r="H1409" s="59">
        <f>+TABLE!J1403</f>
        <v>0</v>
      </c>
      <c r="I1409" s="59">
        <f>+TABLE!K1403</f>
        <v>0</v>
      </c>
      <c r="J1409" s="59">
        <f>+TABLE!M1403</f>
        <v>0</v>
      </c>
      <c r="K1409" s="156">
        <f>+TABLE!P1403</f>
        <v>0</v>
      </c>
      <c r="L1409" s="156">
        <f>+TABLE!Q1403</f>
        <v>0</v>
      </c>
      <c r="M1409" s="138" t="str">
        <f>IFERROR(IF(MATCH($C1409,'1. 개요'!$C$68:$C$78,0)&gt;0,"O"),"X")</f>
        <v>X</v>
      </c>
      <c r="N1409" s="8" t="str">
        <f t="shared" si="196"/>
        <v>X</v>
      </c>
      <c r="O1409" s="2" t="str" cm="1">
        <f t="array" ref="O1409">IF($O$7="N/A",$N1409,INDEX($P1409:$S1409,$O$2))</f>
        <v>X</v>
      </c>
      <c r="P1409" s="38"/>
      <c r="Q1409" s="1" t="str">
        <f t="shared" si="197"/>
        <v>O</v>
      </c>
      <c r="R1409" s="38"/>
      <c r="S1409" s="38"/>
      <c r="T1409" s="8" t="str">
        <f t="shared" si="195"/>
        <v>O</v>
      </c>
      <c r="U1409" s="8" t="e">
        <f t="shared" si="198"/>
        <v>#VALUE!</v>
      </c>
      <c r="V1409" s="8" t="e">
        <f t="shared" si="199"/>
        <v>#VALUE!</v>
      </c>
      <c r="X1409" s="4" t="str">
        <f t="shared" si="201"/>
        <v/>
      </c>
      <c r="Y1409" s="4" t="str">
        <f t="shared" si="203"/>
        <v/>
      </c>
      <c r="Z1409" s="4" t="str">
        <f t="shared" si="203"/>
        <v/>
      </c>
      <c r="AA1409" s="4" t="str">
        <f t="shared" si="203"/>
        <v/>
      </c>
      <c r="AB1409" s="4" t="str">
        <f t="shared" si="203"/>
        <v/>
      </c>
      <c r="AC1409" s="4" t="str">
        <f t="shared" si="203"/>
        <v/>
      </c>
      <c r="AD1409" s="4" t="str">
        <f t="shared" si="203"/>
        <v/>
      </c>
      <c r="AE1409" s="4" t="str">
        <f t="shared" si="203"/>
        <v/>
      </c>
      <c r="AF1409" s="4" t="str">
        <f t="shared" si="203"/>
        <v/>
      </c>
      <c r="AG1409" s="4" t="str">
        <f t="shared" si="203"/>
        <v/>
      </c>
    </row>
    <row r="1410" spans="1:33">
      <c r="A1410" s="6">
        <f t="shared" si="200"/>
        <v>1403</v>
      </c>
      <c r="B1410" s="36">
        <f>TABLE!E1404</f>
        <v>0</v>
      </c>
      <c r="C1410" s="36">
        <f>TABLE!F1404</f>
        <v>0</v>
      </c>
      <c r="D1410" s="155">
        <f>TABLE!S1404</f>
        <v>0</v>
      </c>
      <c r="E1410" s="176" t="e">
        <f>INDEX(기업의이해[description],MATCH(B1410,기업의이해[name],0))</f>
        <v>#N/A</v>
      </c>
      <c r="F1410" s="179">
        <f>+TABLE!U1404</f>
        <v>0</v>
      </c>
      <c r="G1410" s="177" t="str">
        <f>TEXT(TABLE!R1404,"0000-00-00")</f>
        <v>0000-00-00</v>
      </c>
      <c r="H1410" s="59">
        <f>+TABLE!J1404</f>
        <v>0</v>
      </c>
      <c r="I1410" s="59">
        <f>+TABLE!K1404</f>
        <v>0</v>
      </c>
      <c r="J1410" s="59">
        <f>+TABLE!M1404</f>
        <v>0</v>
      </c>
      <c r="K1410" s="156">
        <f>+TABLE!P1404</f>
        <v>0</v>
      </c>
      <c r="L1410" s="156">
        <f>+TABLE!Q1404</f>
        <v>0</v>
      </c>
      <c r="M1410" s="138" t="str">
        <f>IFERROR(IF(MATCH($C1410,'1. 개요'!$C$68:$C$78,0)&gt;0,"O"),"X")</f>
        <v>X</v>
      </c>
      <c r="N1410" s="8" t="str">
        <f t="shared" si="196"/>
        <v>X</v>
      </c>
      <c r="O1410" s="2" t="str" cm="1">
        <f t="array" ref="O1410">IF($O$7="N/A",$N1410,INDEX($P1410:$S1410,$O$2))</f>
        <v>X</v>
      </c>
      <c r="P1410" s="38"/>
      <c r="Q1410" s="1" t="str">
        <f t="shared" si="197"/>
        <v>O</v>
      </c>
      <c r="R1410" s="38"/>
      <c r="S1410" s="38"/>
      <c r="T1410" s="8" t="str">
        <f t="shared" si="195"/>
        <v>O</v>
      </c>
      <c r="U1410" s="8" t="e">
        <f t="shared" si="198"/>
        <v>#VALUE!</v>
      </c>
      <c r="V1410" s="8" t="e">
        <f t="shared" si="199"/>
        <v>#VALUE!</v>
      </c>
      <c r="X1410" s="4" t="str">
        <f t="shared" si="201"/>
        <v/>
      </c>
      <c r="Y1410" s="4" t="str">
        <f t="shared" si="203"/>
        <v/>
      </c>
      <c r="Z1410" s="4" t="str">
        <f t="shared" si="203"/>
        <v/>
      </c>
      <c r="AA1410" s="4" t="str">
        <f t="shared" si="203"/>
        <v/>
      </c>
      <c r="AB1410" s="4" t="str">
        <f t="shared" si="203"/>
        <v/>
      </c>
      <c r="AC1410" s="4" t="str">
        <f t="shared" si="203"/>
        <v/>
      </c>
      <c r="AD1410" s="4" t="str">
        <f t="shared" si="203"/>
        <v/>
      </c>
      <c r="AE1410" s="4" t="str">
        <f t="shared" si="203"/>
        <v/>
      </c>
      <c r="AF1410" s="4" t="str">
        <f t="shared" si="203"/>
        <v/>
      </c>
      <c r="AG1410" s="4" t="str">
        <f t="shared" si="203"/>
        <v/>
      </c>
    </row>
    <row r="1411" spans="1:33">
      <c r="A1411" s="6">
        <f t="shared" si="200"/>
        <v>1404</v>
      </c>
      <c r="B1411" s="36">
        <f>TABLE!E1405</f>
        <v>0</v>
      </c>
      <c r="C1411" s="36">
        <f>TABLE!F1405</f>
        <v>0</v>
      </c>
      <c r="D1411" s="155">
        <f>TABLE!S1405</f>
        <v>0</v>
      </c>
      <c r="E1411" s="176" t="e">
        <f>INDEX(기업의이해[description],MATCH(B1411,기업의이해[name],0))</f>
        <v>#N/A</v>
      </c>
      <c r="F1411" s="179">
        <f>+TABLE!U1405</f>
        <v>0</v>
      </c>
      <c r="G1411" s="177" t="str">
        <f>TEXT(TABLE!R1405,"0000-00-00")</f>
        <v>0000-00-00</v>
      </c>
      <c r="H1411" s="59">
        <f>+TABLE!J1405</f>
        <v>0</v>
      </c>
      <c r="I1411" s="59">
        <f>+TABLE!K1405</f>
        <v>0</v>
      </c>
      <c r="J1411" s="59">
        <f>+TABLE!M1405</f>
        <v>0</v>
      </c>
      <c r="K1411" s="156">
        <f>+TABLE!P1405</f>
        <v>0</v>
      </c>
      <c r="L1411" s="156">
        <f>+TABLE!Q1405</f>
        <v>0</v>
      </c>
      <c r="M1411" s="138" t="str">
        <f>IFERROR(IF(MATCH($C1411,'1. 개요'!$C$68:$C$78,0)&gt;0,"O"),"X")</f>
        <v>X</v>
      </c>
      <c r="N1411" s="8" t="str">
        <f t="shared" si="196"/>
        <v>X</v>
      </c>
      <c r="O1411" s="2" t="str" cm="1">
        <f t="array" ref="O1411">IF($O$7="N/A",$N1411,INDEX($P1411:$S1411,$O$2))</f>
        <v>X</v>
      </c>
      <c r="P1411" s="38"/>
      <c r="Q1411" s="1" t="str">
        <f t="shared" si="197"/>
        <v>O</v>
      </c>
      <c r="R1411" s="38"/>
      <c r="S1411" s="38"/>
      <c r="T1411" s="8" t="str">
        <f t="shared" si="195"/>
        <v>O</v>
      </c>
      <c r="U1411" s="8" t="e">
        <f t="shared" si="198"/>
        <v>#VALUE!</v>
      </c>
      <c r="V1411" s="8" t="e">
        <f t="shared" si="199"/>
        <v>#VALUE!</v>
      </c>
      <c r="X1411" s="4" t="str">
        <f t="shared" si="201"/>
        <v/>
      </c>
      <c r="Y1411" s="4" t="str">
        <f t="shared" si="203"/>
        <v/>
      </c>
      <c r="Z1411" s="4" t="str">
        <f t="shared" si="203"/>
        <v/>
      </c>
      <c r="AA1411" s="4" t="str">
        <f t="shared" si="203"/>
        <v/>
      </c>
      <c r="AB1411" s="4" t="str">
        <f t="shared" si="203"/>
        <v/>
      </c>
      <c r="AC1411" s="4" t="str">
        <f t="shared" si="203"/>
        <v/>
      </c>
      <c r="AD1411" s="4" t="str">
        <f t="shared" si="203"/>
        <v/>
      </c>
      <c r="AE1411" s="4" t="str">
        <f t="shared" si="203"/>
        <v/>
      </c>
      <c r="AF1411" s="4" t="str">
        <f t="shared" si="203"/>
        <v/>
      </c>
      <c r="AG1411" s="4" t="str">
        <f t="shared" si="203"/>
        <v/>
      </c>
    </row>
    <row r="1412" spans="1:33">
      <c r="A1412" s="6">
        <f t="shared" si="200"/>
        <v>1405</v>
      </c>
      <c r="B1412" s="36">
        <f>TABLE!E1406</f>
        <v>0</v>
      </c>
      <c r="C1412" s="36">
        <f>TABLE!F1406</f>
        <v>0</v>
      </c>
      <c r="D1412" s="155">
        <f>TABLE!S1406</f>
        <v>0</v>
      </c>
      <c r="E1412" s="176" t="e">
        <f>INDEX(기업의이해[description],MATCH(B1412,기업의이해[name],0))</f>
        <v>#N/A</v>
      </c>
      <c r="F1412" s="179">
        <f>+TABLE!U1406</f>
        <v>0</v>
      </c>
      <c r="G1412" s="177" t="str">
        <f>TEXT(TABLE!R1406,"0000-00-00")</f>
        <v>0000-00-00</v>
      </c>
      <c r="H1412" s="59">
        <f>+TABLE!J1406</f>
        <v>0</v>
      </c>
      <c r="I1412" s="59">
        <f>+TABLE!K1406</f>
        <v>0</v>
      </c>
      <c r="J1412" s="59">
        <f>+TABLE!M1406</f>
        <v>0</v>
      </c>
      <c r="K1412" s="156">
        <f>+TABLE!P1406</f>
        <v>0</v>
      </c>
      <c r="L1412" s="156">
        <f>+TABLE!Q1406</f>
        <v>0</v>
      </c>
      <c r="M1412" s="138" t="str">
        <f>IFERROR(IF(MATCH($C1412,'1. 개요'!$C$68:$C$78,0)&gt;0,"O"),"X")</f>
        <v>X</v>
      </c>
      <c r="N1412" s="8" t="str">
        <f t="shared" si="196"/>
        <v>X</v>
      </c>
      <c r="O1412" s="2" t="str" cm="1">
        <f t="array" ref="O1412">IF($O$7="N/A",$N1412,INDEX($P1412:$S1412,$O$2))</f>
        <v>X</v>
      </c>
      <c r="P1412" s="38"/>
      <c r="Q1412" s="1" t="str">
        <f t="shared" si="197"/>
        <v>O</v>
      </c>
      <c r="R1412" s="38"/>
      <c r="S1412" s="38"/>
      <c r="T1412" s="8" t="str">
        <f t="shared" si="195"/>
        <v>O</v>
      </c>
      <c r="U1412" s="8" t="e">
        <f t="shared" si="198"/>
        <v>#VALUE!</v>
      </c>
      <c r="V1412" s="8" t="e">
        <f t="shared" si="199"/>
        <v>#VALUE!</v>
      </c>
      <c r="X1412" s="4" t="str">
        <f t="shared" si="201"/>
        <v/>
      </c>
      <c r="Y1412" s="4" t="str">
        <f t="shared" si="203"/>
        <v/>
      </c>
      <c r="Z1412" s="4" t="str">
        <f t="shared" si="203"/>
        <v/>
      </c>
      <c r="AA1412" s="4" t="str">
        <f t="shared" si="203"/>
        <v/>
      </c>
      <c r="AB1412" s="4" t="str">
        <f t="shared" si="203"/>
        <v/>
      </c>
      <c r="AC1412" s="4" t="str">
        <f t="shared" si="203"/>
        <v/>
      </c>
      <c r="AD1412" s="4" t="str">
        <f t="shared" si="203"/>
        <v/>
      </c>
      <c r="AE1412" s="4" t="str">
        <f t="shared" si="203"/>
        <v/>
      </c>
      <c r="AF1412" s="4" t="str">
        <f t="shared" si="203"/>
        <v/>
      </c>
      <c r="AG1412" s="4" t="str">
        <f t="shared" si="203"/>
        <v/>
      </c>
    </row>
    <row r="1413" spans="1:33">
      <c r="A1413" s="137">
        <f t="shared" si="200"/>
        <v>1406</v>
      </c>
      <c r="B1413" s="36">
        <f>TABLE!E1407</f>
        <v>0</v>
      </c>
      <c r="C1413" s="36">
        <f>TABLE!F1407</f>
        <v>0</v>
      </c>
      <c r="D1413" s="155">
        <f>TABLE!S1407</f>
        <v>0</v>
      </c>
      <c r="E1413" s="176" t="e">
        <f>INDEX(기업의이해[description],MATCH(B1413,기업의이해[name],0))</f>
        <v>#N/A</v>
      </c>
      <c r="F1413" s="179">
        <f>+TABLE!U1407</f>
        <v>0</v>
      </c>
      <c r="G1413" s="177" t="str">
        <f>TEXT(TABLE!R1407,"0000-00-00")</f>
        <v>0000-00-00</v>
      </c>
      <c r="H1413" s="59">
        <f>+TABLE!J1407</f>
        <v>0</v>
      </c>
      <c r="I1413" s="59">
        <f>+TABLE!K1407</f>
        <v>0</v>
      </c>
      <c r="J1413" s="59">
        <f>+TABLE!M1407</f>
        <v>0</v>
      </c>
      <c r="K1413" s="156">
        <f>+TABLE!P1407</f>
        <v>0</v>
      </c>
      <c r="L1413" s="156">
        <f>+TABLE!Q1407</f>
        <v>0</v>
      </c>
      <c r="M1413" s="138" t="str">
        <f>IFERROR(IF(MATCH($C1413,'1. 개요'!$C$68:$C$78,0)&gt;0,"O"),"X")</f>
        <v>X</v>
      </c>
      <c r="N1413" s="8" t="str">
        <f t="shared" si="196"/>
        <v>X</v>
      </c>
      <c r="O1413" s="2" t="str" cm="1">
        <f t="array" ref="O1413">IF($O$7="N/A",$N1413,INDEX($P1413:$S1413,$O$2))</f>
        <v>X</v>
      </c>
      <c r="P1413" s="38"/>
      <c r="Q1413" s="1" t="str">
        <f t="shared" si="197"/>
        <v>O</v>
      </c>
      <c r="R1413" s="38"/>
      <c r="S1413" s="38"/>
      <c r="T1413" s="8" t="str">
        <f t="shared" si="195"/>
        <v>O</v>
      </c>
      <c r="U1413" s="8" t="e">
        <f t="shared" si="198"/>
        <v>#VALUE!</v>
      </c>
      <c r="V1413" s="8" t="e">
        <f t="shared" si="199"/>
        <v>#VALUE!</v>
      </c>
      <c r="X1413" s="4" t="str">
        <f t="shared" si="201"/>
        <v/>
      </c>
      <c r="Y1413" s="4" t="str">
        <f t="shared" si="203"/>
        <v/>
      </c>
      <c r="Z1413" s="4" t="str">
        <f t="shared" si="203"/>
        <v/>
      </c>
      <c r="AA1413" s="4" t="str">
        <f t="shared" si="203"/>
        <v/>
      </c>
      <c r="AB1413" s="4" t="str">
        <f t="shared" si="203"/>
        <v/>
      </c>
      <c r="AC1413" s="4" t="str">
        <f t="shared" si="203"/>
        <v/>
      </c>
      <c r="AD1413" s="4" t="str">
        <f t="shared" si="203"/>
        <v/>
      </c>
      <c r="AE1413" s="4" t="str">
        <f t="shared" si="203"/>
        <v/>
      </c>
      <c r="AF1413" s="4" t="str">
        <f t="shared" si="203"/>
        <v/>
      </c>
      <c r="AG1413" s="4" t="str">
        <f t="shared" si="203"/>
        <v/>
      </c>
    </row>
    <row r="1414" spans="1:33">
      <c r="A1414" s="6">
        <f t="shared" si="200"/>
        <v>1407</v>
      </c>
      <c r="B1414" s="36">
        <f>TABLE!E1408</f>
        <v>0</v>
      </c>
      <c r="C1414" s="36">
        <f>TABLE!F1408</f>
        <v>0</v>
      </c>
      <c r="D1414" s="155">
        <f>TABLE!S1408</f>
        <v>0</v>
      </c>
      <c r="E1414" s="176" t="e">
        <f>INDEX(기업의이해[description],MATCH(B1414,기업의이해[name],0))</f>
        <v>#N/A</v>
      </c>
      <c r="F1414" s="179">
        <f>+TABLE!U1408</f>
        <v>0</v>
      </c>
      <c r="G1414" s="177" t="str">
        <f>TEXT(TABLE!R1408,"0000-00-00")</f>
        <v>0000-00-00</v>
      </c>
      <c r="H1414" s="59">
        <f>+TABLE!J1408</f>
        <v>0</v>
      </c>
      <c r="I1414" s="59">
        <f>+TABLE!K1408</f>
        <v>0</v>
      </c>
      <c r="J1414" s="59">
        <f>+TABLE!M1408</f>
        <v>0</v>
      </c>
      <c r="K1414" s="156">
        <f>+TABLE!P1408</f>
        <v>0</v>
      </c>
      <c r="L1414" s="156">
        <f>+TABLE!Q1408</f>
        <v>0</v>
      </c>
      <c r="M1414" s="138" t="str">
        <f>IFERROR(IF(MATCH($C1414,'1. 개요'!$C$68:$C$78,0)&gt;0,"O"),"X")</f>
        <v>X</v>
      </c>
      <c r="N1414" s="8" t="str">
        <f t="shared" si="196"/>
        <v>X</v>
      </c>
      <c r="O1414" s="2" t="str" cm="1">
        <f t="array" ref="O1414">IF($O$7="N/A",$N1414,INDEX($P1414:$S1414,$O$2))</f>
        <v>X</v>
      </c>
      <c r="P1414" s="38"/>
      <c r="Q1414" s="1" t="str">
        <f t="shared" si="197"/>
        <v>O</v>
      </c>
      <c r="R1414" s="38"/>
      <c r="S1414" s="38"/>
      <c r="T1414" s="8" t="str">
        <f t="shared" si="195"/>
        <v>O</v>
      </c>
      <c r="U1414" s="8" t="e">
        <f t="shared" si="198"/>
        <v>#VALUE!</v>
      </c>
      <c r="V1414" s="8" t="e">
        <f t="shared" si="199"/>
        <v>#VALUE!</v>
      </c>
      <c r="X1414" s="4" t="str">
        <f t="shared" si="201"/>
        <v/>
      </c>
      <c r="Y1414" s="4" t="str">
        <f t="shared" si="203"/>
        <v/>
      </c>
      <c r="Z1414" s="4" t="str">
        <f t="shared" si="203"/>
        <v/>
      </c>
      <c r="AA1414" s="4" t="str">
        <f t="shared" si="203"/>
        <v/>
      </c>
      <c r="AB1414" s="4" t="str">
        <f t="shared" si="203"/>
        <v/>
      </c>
      <c r="AC1414" s="4" t="str">
        <f t="shared" si="203"/>
        <v/>
      </c>
      <c r="AD1414" s="4" t="str">
        <f t="shared" si="203"/>
        <v/>
      </c>
      <c r="AE1414" s="4" t="str">
        <f t="shared" si="203"/>
        <v/>
      </c>
      <c r="AF1414" s="4" t="str">
        <f t="shared" si="203"/>
        <v/>
      </c>
      <c r="AG1414" s="4" t="str">
        <f t="shared" si="203"/>
        <v/>
      </c>
    </row>
    <row r="1415" spans="1:33">
      <c r="A1415" s="6">
        <f t="shared" si="200"/>
        <v>1408</v>
      </c>
      <c r="B1415" s="36">
        <f>TABLE!E1409</f>
        <v>0</v>
      </c>
      <c r="C1415" s="36">
        <f>TABLE!F1409</f>
        <v>0</v>
      </c>
      <c r="D1415" s="155">
        <f>TABLE!S1409</f>
        <v>0</v>
      </c>
      <c r="E1415" s="176" t="e">
        <f>INDEX(기업의이해[description],MATCH(B1415,기업의이해[name],0))</f>
        <v>#N/A</v>
      </c>
      <c r="F1415" s="179">
        <f>+TABLE!U1409</f>
        <v>0</v>
      </c>
      <c r="G1415" s="177" t="str">
        <f>TEXT(TABLE!R1409,"0000-00-00")</f>
        <v>0000-00-00</v>
      </c>
      <c r="H1415" s="59">
        <f>+TABLE!J1409</f>
        <v>0</v>
      </c>
      <c r="I1415" s="59">
        <f>+TABLE!K1409</f>
        <v>0</v>
      </c>
      <c r="J1415" s="59">
        <f>+TABLE!M1409</f>
        <v>0</v>
      </c>
      <c r="K1415" s="156">
        <f>+TABLE!P1409</f>
        <v>0</v>
      </c>
      <c r="L1415" s="156">
        <f>+TABLE!Q1409</f>
        <v>0</v>
      </c>
      <c r="M1415" s="138" t="str">
        <f>IFERROR(IF(MATCH($C1415,'1. 개요'!$C$68:$C$78,0)&gt;0,"O"),"X")</f>
        <v>X</v>
      </c>
      <c r="N1415" s="8" t="str">
        <f t="shared" si="196"/>
        <v>X</v>
      </c>
      <c r="O1415" s="2" t="str" cm="1">
        <f t="array" ref="O1415">IF($O$7="N/A",$N1415,INDEX($P1415:$S1415,$O$2))</f>
        <v>X</v>
      </c>
      <c r="P1415" s="38"/>
      <c r="Q1415" s="1" t="str">
        <f t="shared" si="197"/>
        <v>O</v>
      </c>
      <c r="R1415" s="38"/>
      <c r="S1415" s="38"/>
      <c r="T1415" s="8" t="str">
        <f t="shared" si="195"/>
        <v>O</v>
      </c>
      <c r="U1415" s="8" t="e">
        <f t="shared" si="198"/>
        <v>#VALUE!</v>
      </c>
      <c r="V1415" s="8" t="e">
        <f t="shared" si="199"/>
        <v>#VALUE!</v>
      </c>
      <c r="X1415" s="4" t="str">
        <f t="shared" si="201"/>
        <v/>
      </c>
      <c r="Y1415" s="4" t="str">
        <f t="shared" si="203"/>
        <v/>
      </c>
      <c r="Z1415" s="4" t="str">
        <f t="shared" si="203"/>
        <v/>
      </c>
      <c r="AA1415" s="4" t="str">
        <f t="shared" si="203"/>
        <v/>
      </c>
      <c r="AB1415" s="4" t="str">
        <f t="shared" si="203"/>
        <v/>
      </c>
      <c r="AC1415" s="4" t="str">
        <f t="shared" si="203"/>
        <v/>
      </c>
      <c r="AD1415" s="4" t="str">
        <f t="shared" si="203"/>
        <v/>
      </c>
      <c r="AE1415" s="4" t="str">
        <f t="shared" si="203"/>
        <v/>
      </c>
      <c r="AF1415" s="4" t="str">
        <f t="shared" si="203"/>
        <v/>
      </c>
      <c r="AG1415" s="4" t="str">
        <f t="shared" si="203"/>
        <v/>
      </c>
    </row>
    <row r="1416" spans="1:33">
      <c r="A1416" s="6">
        <f t="shared" si="200"/>
        <v>1409</v>
      </c>
      <c r="B1416" s="36">
        <f>TABLE!E1410</f>
        <v>0</v>
      </c>
      <c r="C1416" s="36">
        <f>TABLE!F1410</f>
        <v>0</v>
      </c>
      <c r="D1416" s="155">
        <f>TABLE!S1410</f>
        <v>0</v>
      </c>
      <c r="E1416" s="176" t="e">
        <f>INDEX(기업의이해[description],MATCH(B1416,기업의이해[name],0))</f>
        <v>#N/A</v>
      </c>
      <c r="F1416" s="179">
        <f>+TABLE!U1410</f>
        <v>0</v>
      </c>
      <c r="G1416" s="177" t="str">
        <f>TEXT(TABLE!R1410,"0000-00-00")</f>
        <v>0000-00-00</v>
      </c>
      <c r="H1416" s="59">
        <f>+TABLE!J1410</f>
        <v>0</v>
      </c>
      <c r="I1416" s="59">
        <f>+TABLE!K1410</f>
        <v>0</v>
      </c>
      <c r="J1416" s="59">
        <f>+TABLE!M1410</f>
        <v>0</v>
      </c>
      <c r="K1416" s="156">
        <f>+TABLE!P1410</f>
        <v>0</v>
      </c>
      <c r="L1416" s="156">
        <f>+TABLE!Q1410</f>
        <v>0</v>
      </c>
      <c r="M1416" s="138" t="str">
        <f>IFERROR(IF(MATCH($C1416,'1. 개요'!$C$68:$C$78,0)&gt;0,"O"),"X")</f>
        <v>X</v>
      </c>
      <c r="N1416" s="8" t="str">
        <f t="shared" si="196"/>
        <v>X</v>
      </c>
      <c r="O1416" s="2" t="str" cm="1">
        <f t="array" ref="O1416">IF($O$7="N/A",$N1416,INDEX($P1416:$S1416,$O$2))</f>
        <v>X</v>
      </c>
      <c r="P1416" s="38"/>
      <c r="Q1416" s="1" t="str">
        <f t="shared" si="197"/>
        <v>O</v>
      </c>
      <c r="R1416" s="38"/>
      <c r="S1416" s="38"/>
      <c r="T1416" s="8" t="str">
        <f t="shared" ref="T1416:T1479" si="204">IF(OR(K1416="정지",L1416="관리"),"X","O")</f>
        <v>O</v>
      </c>
      <c r="U1416" s="8" t="e">
        <f t="shared" si="198"/>
        <v>#VALUE!</v>
      </c>
      <c r="V1416" s="8" t="e">
        <f t="shared" si="199"/>
        <v>#VALUE!</v>
      </c>
      <c r="X1416" s="4" t="str">
        <f t="shared" si="201"/>
        <v/>
      </c>
      <c r="Y1416" s="4" t="str">
        <f t="shared" si="203"/>
        <v/>
      </c>
      <c r="Z1416" s="4" t="str">
        <f t="shared" si="203"/>
        <v/>
      </c>
      <c r="AA1416" s="4" t="str">
        <f t="shared" si="203"/>
        <v/>
      </c>
      <c r="AB1416" s="4" t="str">
        <f t="shared" si="203"/>
        <v/>
      </c>
      <c r="AC1416" s="4" t="str">
        <f t="shared" si="203"/>
        <v/>
      </c>
      <c r="AD1416" s="4" t="str">
        <f t="shared" si="203"/>
        <v/>
      </c>
      <c r="AE1416" s="4" t="str">
        <f t="shared" si="203"/>
        <v/>
      </c>
      <c r="AF1416" s="4" t="str">
        <f t="shared" si="203"/>
        <v/>
      </c>
      <c r="AG1416" s="4" t="str">
        <f t="shared" si="203"/>
        <v/>
      </c>
    </row>
    <row r="1417" spans="1:33">
      <c r="A1417" s="6">
        <f t="shared" si="200"/>
        <v>1410</v>
      </c>
      <c r="B1417" s="36">
        <f>TABLE!E1411</f>
        <v>0</v>
      </c>
      <c r="C1417" s="36">
        <f>TABLE!F1411</f>
        <v>0</v>
      </c>
      <c r="D1417" s="155">
        <f>TABLE!S1411</f>
        <v>0</v>
      </c>
      <c r="E1417" s="176" t="e">
        <f>INDEX(기업의이해[description],MATCH(B1417,기업의이해[name],0))</f>
        <v>#N/A</v>
      </c>
      <c r="F1417" s="179">
        <f>+TABLE!U1411</f>
        <v>0</v>
      </c>
      <c r="G1417" s="177" t="str">
        <f>TEXT(TABLE!R1411,"0000-00-00")</f>
        <v>0000-00-00</v>
      </c>
      <c r="H1417" s="59">
        <f>+TABLE!J1411</f>
        <v>0</v>
      </c>
      <c r="I1417" s="59">
        <f>+TABLE!K1411</f>
        <v>0</v>
      </c>
      <c r="J1417" s="59">
        <f>+TABLE!M1411</f>
        <v>0</v>
      </c>
      <c r="K1417" s="156">
        <f>+TABLE!P1411</f>
        <v>0</v>
      </c>
      <c r="L1417" s="156">
        <f>+TABLE!Q1411</f>
        <v>0</v>
      </c>
      <c r="M1417" s="138" t="str">
        <f>IFERROR(IF(MATCH($C1417,'1. 개요'!$C$68:$C$78,0)&gt;0,"O"),"X")</f>
        <v>X</v>
      </c>
      <c r="N1417" s="8" t="str">
        <f t="shared" ref="N1417:N1480" si="205">IF(SUM(X1417:AG1417)=0,"X","O")</f>
        <v>X</v>
      </c>
      <c r="O1417" s="2" t="str" cm="1">
        <f t="array" ref="O1417">IF($O$7="N/A",$N1417,INDEX($P1417:$S1417,$O$2))</f>
        <v>X</v>
      </c>
      <c r="P1417" s="38"/>
      <c r="Q1417" s="1" t="str">
        <f t="shared" ref="Q1417:Q1480" si="206">IF(MIN($I1417:$J1417)&lt;0,"check","O")</f>
        <v>O</v>
      </c>
      <c r="R1417" s="38"/>
      <c r="S1417" s="38"/>
      <c r="T1417" s="8" t="str">
        <f t="shared" si="204"/>
        <v>O</v>
      </c>
      <c r="U1417" s="8" t="e">
        <f t="shared" ref="U1417:U1480" si="207">IF(($C$6-G1417)&lt;730,"X","O")</f>
        <v>#VALUE!</v>
      </c>
      <c r="V1417" s="8" t="e">
        <f t="shared" ref="V1417:V1480" si="208">IF(AND(M1417="O", N1417="O", O1417="O", T1417="O", U1417="O"), "O", "X")</f>
        <v>#VALUE!</v>
      </c>
      <c r="X1417" s="4" t="str">
        <f t="shared" si="201"/>
        <v/>
      </c>
      <c r="Y1417" s="4" t="str">
        <f t="shared" si="203"/>
        <v/>
      </c>
      <c r="Z1417" s="4" t="str">
        <f t="shared" si="203"/>
        <v/>
      </c>
      <c r="AA1417" s="4" t="str">
        <f t="shared" si="203"/>
        <v/>
      </c>
      <c r="AB1417" s="4" t="str">
        <f t="shared" si="203"/>
        <v/>
      </c>
      <c r="AC1417" s="4" t="str">
        <f t="shared" si="203"/>
        <v/>
      </c>
      <c r="AD1417" s="4" t="str">
        <f t="shared" si="203"/>
        <v/>
      </c>
      <c r="AE1417" s="4" t="str">
        <f t="shared" si="203"/>
        <v/>
      </c>
      <c r="AF1417" s="4" t="str">
        <f t="shared" si="203"/>
        <v/>
      </c>
      <c r="AG1417" s="4" t="str">
        <f t="shared" si="203"/>
        <v/>
      </c>
    </row>
    <row r="1418" spans="1:33">
      <c r="A1418" s="137">
        <f t="shared" ref="A1418:A1481" si="209">A1417+1</f>
        <v>1411</v>
      </c>
      <c r="B1418" s="36">
        <f>TABLE!E1412</f>
        <v>0</v>
      </c>
      <c r="C1418" s="36">
        <f>TABLE!F1412</f>
        <v>0</v>
      </c>
      <c r="D1418" s="155">
        <f>TABLE!S1412</f>
        <v>0</v>
      </c>
      <c r="E1418" s="176" t="e">
        <f>INDEX(기업의이해[description],MATCH(B1418,기업의이해[name],0))</f>
        <v>#N/A</v>
      </c>
      <c r="F1418" s="179">
        <f>+TABLE!U1412</f>
        <v>0</v>
      </c>
      <c r="G1418" s="177" t="str">
        <f>TEXT(TABLE!R1412,"0000-00-00")</f>
        <v>0000-00-00</v>
      </c>
      <c r="H1418" s="59">
        <f>+TABLE!J1412</f>
        <v>0</v>
      </c>
      <c r="I1418" s="59">
        <f>+TABLE!K1412</f>
        <v>0</v>
      </c>
      <c r="J1418" s="59">
        <f>+TABLE!M1412</f>
        <v>0</v>
      </c>
      <c r="K1418" s="156">
        <f>+TABLE!P1412</f>
        <v>0</v>
      </c>
      <c r="L1418" s="156">
        <f>+TABLE!Q1412</f>
        <v>0</v>
      </c>
      <c r="M1418" s="138" t="str">
        <f>IFERROR(IF(MATCH($C1418,'1. 개요'!$C$68:$C$78,0)&gt;0,"O"),"X")</f>
        <v>X</v>
      </c>
      <c r="N1418" s="8" t="str">
        <f t="shared" si="205"/>
        <v>X</v>
      </c>
      <c r="O1418" s="2" t="str" cm="1">
        <f t="array" ref="O1418">IF($O$7="N/A",$N1418,INDEX($P1418:$S1418,$O$2))</f>
        <v>X</v>
      </c>
      <c r="P1418" s="38"/>
      <c r="Q1418" s="1" t="str">
        <f t="shared" si="206"/>
        <v>O</v>
      </c>
      <c r="R1418" s="38"/>
      <c r="S1418" s="38"/>
      <c r="T1418" s="8" t="str">
        <f t="shared" si="204"/>
        <v>O</v>
      </c>
      <c r="U1418" s="8" t="e">
        <f t="shared" si="207"/>
        <v>#VALUE!</v>
      </c>
      <c r="V1418" s="8" t="e">
        <f t="shared" si="208"/>
        <v>#VALUE!</v>
      </c>
      <c r="X1418" s="4" t="str">
        <f t="shared" ref="X1418:X1481" si="210">IF(X$7="N/A", "", COUNTIF($D1418:$E1418, "*" &amp; X$7 &amp; "*"))</f>
        <v/>
      </c>
      <c r="Y1418" s="4" t="str">
        <f t="shared" si="203"/>
        <v/>
      </c>
      <c r="Z1418" s="4" t="str">
        <f t="shared" si="203"/>
        <v/>
      </c>
      <c r="AA1418" s="4" t="str">
        <f t="shared" si="203"/>
        <v/>
      </c>
      <c r="AB1418" s="4" t="str">
        <f t="shared" si="203"/>
        <v/>
      </c>
      <c r="AC1418" s="4" t="str">
        <f t="shared" si="203"/>
        <v/>
      </c>
      <c r="AD1418" s="4" t="str">
        <f t="shared" si="203"/>
        <v/>
      </c>
      <c r="AE1418" s="4" t="str">
        <f t="shared" si="203"/>
        <v/>
      </c>
      <c r="AF1418" s="4" t="str">
        <f t="shared" si="203"/>
        <v/>
      </c>
      <c r="AG1418" s="4" t="str">
        <f t="shared" si="203"/>
        <v/>
      </c>
    </row>
    <row r="1419" spans="1:33">
      <c r="A1419" s="6">
        <f t="shared" si="209"/>
        <v>1412</v>
      </c>
      <c r="B1419" s="36">
        <f>TABLE!E1413</f>
        <v>0</v>
      </c>
      <c r="C1419" s="36">
        <f>TABLE!F1413</f>
        <v>0</v>
      </c>
      <c r="D1419" s="155">
        <f>TABLE!S1413</f>
        <v>0</v>
      </c>
      <c r="E1419" s="176" t="e">
        <f>INDEX(기업의이해[description],MATCH(B1419,기업의이해[name],0))</f>
        <v>#N/A</v>
      </c>
      <c r="F1419" s="179">
        <f>+TABLE!U1413</f>
        <v>0</v>
      </c>
      <c r="G1419" s="177" t="str">
        <f>TEXT(TABLE!R1413,"0000-00-00")</f>
        <v>0000-00-00</v>
      </c>
      <c r="H1419" s="59">
        <f>+TABLE!J1413</f>
        <v>0</v>
      </c>
      <c r="I1419" s="59">
        <f>+TABLE!K1413</f>
        <v>0</v>
      </c>
      <c r="J1419" s="59">
        <f>+TABLE!M1413</f>
        <v>0</v>
      </c>
      <c r="K1419" s="156">
        <f>+TABLE!P1413</f>
        <v>0</v>
      </c>
      <c r="L1419" s="156">
        <f>+TABLE!Q1413</f>
        <v>0</v>
      </c>
      <c r="M1419" s="138" t="str">
        <f>IFERROR(IF(MATCH($C1419,'1. 개요'!$C$68:$C$78,0)&gt;0,"O"),"X")</f>
        <v>X</v>
      </c>
      <c r="N1419" s="8" t="str">
        <f t="shared" si="205"/>
        <v>X</v>
      </c>
      <c r="O1419" s="2" t="str" cm="1">
        <f t="array" ref="O1419">IF($O$7="N/A",$N1419,INDEX($P1419:$S1419,$O$2))</f>
        <v>X</v>
      </c>
      <c r="P1419" s="38"/>
      <c r="Q1419" s="1" t="str">
        <f t="shared" si="206"/>
        <v>O</v>
      </c>
      <c r="R1419" s="38"/>
      <c r="S1419" s="38"/>
      <c r="T1419" s="8" t="str">
        <f t="shared" si="204"/>
        <v>O</v>
      </c>
      <c r="U1419" s="8" t="e">
        <f t="shared" si="207"/>
        <v>#VALUE!</v>
      </c>
      <c r="V1419" s="8" t="e">
        <f t="shared" si="208"/>
        <v>#VALUE!</v>
      </c>
      <c r="X1419" s="4" t="str">
        <f t="shared" si="210"/>
        <v/>
      </c>
      <c r="Y1419" s="4" t="str">
        <f t="shared" si="203"/>
        <v/>
      </c>
      <c r="Z1419" s="4" t="str">
        <f t="shared" si="203"/>
        <v/>
      </c>
      <c r="AA1419" s="4" t="str">
        <f t="shared" si="203"/>
        <v/>
      </c>
      <c r="AB1419" s="4" t="str">
        <f t="shared" si="203"/>
        <v/>
      </c>
      <c r="AC1419" s="4" t="str">
        <f t="shared" si="203"/>
        <v/>
      </c>
      <c r="AD1419" s="4" t="str">
        <f t="shared" si="203"/>
        <v/>
      </c>
      <c r="AE1419" s="4" t="str">
        <f t="shared" si="203"/>
        <v/>
      </c>
      <c r="AF1419" s="4" t="str">
        <f t="shared" si="203"/>
        <v/>
      </c>
      <c r="AG1419" s="4" t="str">
        <f t="shared" si="203"/>
        <v/>
      </c>
    </row>
    <row r="1420" spans="1:33">
      <c r="A1420" s="137">
        <f t="shared" si="209"/>
        <v>1413</v>
      </c>
      <c r="B1420" s="36">
        <f>TABLE!E1414</f>
        <v>0</v>
      </c>
      <c r="C1420" s="36">
        <f>TABLE!F1414</f>
        <v>0</v>
      </c>
      <c r="D1420" s="155">
        <f>TABLE!S1414</f>
        <v>0</v>
      </c>
      <c r="E1420" s="176" t="e">
        <f>INDEX(기업의이해[description],MATCH(B1420,기업의이해[name],0))</f>
        <v>#N/A</v>
      </c>
      <c r="F1420" s="179">
        <f>+TABLE!U1414</f>
        <v>0</v>
      </c>
      <c r="G1420" s="177" t="str">
        <f>TEXT(TABLE!R1414,"0000-00-00")</f>
        <v>0000-00-00</v>
      </c>
      <c r="H1420" s="59">
        <f>+TABLE!J1414</f>
        <v>0</v>
      </c>
      <c r="I1420" s="59">
        <f>+TABLE!K1414</f>
        <v>0</v>
      </c>
      <c r="J1420" s="59">
        <f>+TABLE!M1414</f>
        <v>0</v>
      </c>
      <c r="K1420" s="156">
        <f>+TABLE!P1414</f>
        <v>0</v>
      </c>
      <c r="L1420" s="156">
        <f>+TABLE!Q1414</f>
        <v>0</v>
      </c>
      <c r="M1420" s="138" t="str">
        <f>IFERROR(IF(MATCH($C1420,'1. 개요'!$C$68:$C$78,0)&gt;0,"O"),"X")</f>
        <v>X</v>
      </c>
      <c r="N1420" s="8" t="str">
        <f t="shared" si="205"/>
        <v>X</v>
      </c>
      <c r="O1420" s="2" t="str" cm="1">
        <f t="array" ref="O1420">IF($O$7="N/A",$N1420,INDEX($P1420:$S1420,$O$2))</f>
        <v>X</v>
      </c>
      <c r="P1420" s="38"/>
      <c r="Q1420" s="1" t="str">
        <f t="shared" si="206"/>
        <v>O</v>
      </c>
      <c r="R1420" s="38"/>
      <c r="S1420" s="38"/>
      <c r="T1420" s="8" t="str">
        <f t="shared" si="204"/>
        <v>O</v>
      </c>
      <c r="U1420" s="8" t="e">
        <f t="shared" si="207"/>
        <v>#VALUE!</v>
      </c>
      <c r="V1420" s="8" t="e">
        <f t="shared" si="208"/>
        <v>#VALUE!</v>
      </c>
      <c r="X1420" s="4" t="str">
        <f t="shared" si="210"/>
        <v/>
      </c>
      <c r="Y1420" s="4" t="str">
        <f t="shared" si="203"/>
        <v/>
      </c>
      <c r="Z1420" s="4" t="str">
        <f t="shared" si="203"/>
        <v/>
      </c>
      <c r="AA1420" s="4" t="str">
        <f t="shared" si="203"/>
        <v/>
      </c>
      <c r="AB1420" s="4" t="str">
        <f t="shared" si="203"/>
        <v/>
      </c>
      <c r="AC1420" s="4" t="str">
        <f t="shared" si="203"/>
        <v/>
      </c>
      <c r="AD1420" s="4" t="str">
        <f t="shared" si="203"/>
        <v/>
      </c>
      <c r="AE1420" s="4" t="str">
        <f t="shared" si="203"/>
        <v/>
      </c>
      <c r="AF1420" s="4" t="str">
        <f t="shared" si="203"/>
        <v/>
      </c>
      <c r="AG1420" s="4" t="str">
        <f t="shared" si="203"/>
        <v/>
      </c>
    </row>
    <row r="1421" spans="1:33">
      <c r="A1421" s="6">
        <f t="shared" si="209"/>
        <v>1414</v>
      </c>
      <c r="B1421" s="36">
        <f>TABLE!E1415</f>
        <v>0</v>
      </c>
      <c r="C1421" s="36">
        <f>TABLE!F1415</f>
        <v>0</v>
      </c>
      <c r="D1421" s="155">
        <f>TABLE!S1415</f>
        <v>0</v>
      </c>
      <c r="E1421" s="176" t="e">
        <f>INDEX(기업의이해[description],MATCH(B1421,기업의이해[name],0))</f>
        <v>#N/A</v>
      </c>
      <c r="F1421" s="179">
        <f>+TABLE!U1415</f>
        <v>0</v>
      </c>
      <c r="G1421" s="177" t="str">
        <f>TEXT(TABLE!R1415,"0000-00-00")</f>
        <v>0000-00-00</v>
      </c>
      <c r="H1421" s="59">
        <f>+TABLE!J1415</f>
        <v>0</v>
      </c>
      <c r="I1421" s="59">
        <f>+TABLE!K1415</f>
        <v>0</v>
      </c>
      <c r="J1421" s="59">
        <f>+TABLE!M1415</f>
        <v>0</v>
      </c>
      <c r="K1421" s="156">
        <f>+TABLE!P1415</f>
        <v>0</v>
      </c>
      <c r="L1421" s="156">
        <f>+TABLE!Q1415</f>
        <v>0</v>
      </c>
      <c r="M1421" s="138" t="str">
        <f>IFERROR(IF(MATCH($C1421,'1. 개요'!$C$68:$C$78,0)&gt;0,"O"),"X")</f>
        <v>X</v>
      </c>
      <c r="N1421" s="8" t="str">
        <f t="shared" si="205"/>
        <v>X</v>
      </c>
      <c r="O1421" s="2" t="str" cm="1">
        <f t="array" ref="O1421">IF($O$7="N/A",$N1421,INDEX($P1421:$S1421,$O$2))</f>
        <v>X</v>
      </c>
      <c r="P1421" s="38"/>
      <c r="Q1421" s="1" t="str">
        <f t="shared" si="206"/>
        <v>O</v>
      </c>
      <c r="R1421" s="38"/>
      <c r="S1421" s="38"/>
      <c r="T1421" s="8" t="str">
        <f t="shared" si="204"/>
        <v>O</v>
      </c>
      <c r="U1421" s="8" t="e">
        <f t="shared" si="207"/>
        <v>#VALUE!</v>
      </c>
      <c r="V1421" s="8" t="e">
        <f t="shared" si="208"/>
        <v>#VALUE!</v>
      </c>
      <c r="X1421" s="4" t="str">
        <f t="shared" si="210"/>
        <v/>
      </c>
      <c r="Y1421" s="4" t="str">
        <f t="shared" si="203"/>
        <v/>
      </c>
      <c r="Z1421" s="4" t="str">
        <f t="shared" si="203"/>
        <v/>
      </c>
      <c r="AA1421" s="4" t="str">
        <f t="shared" si="203"/>
        <v/>
      </c>
      <c r="AB1421" s="4" t="str">
        <f t="shared" si="203"/>
        <v/>
      </c>
      <c r="AC1421" s="4" t="str">
        <f t="shared" si="203"/>
        <v/>
      </c>
      <c r="AD1421" s="4" t="str">
        <f t="shared" si="203"/>
        <v/>
      </c>
      <c r="AE1421" s="4" t="str">
        <f t="shared" si="203"/>
        <v/>
      </c>
      <c r="AF1421" s="4" t="str">
        <f t="shared" si="203"/>
        <v/>
      </c>
      <c r="AG1421" s="4" t="str">
        <f t="shared" si="203"/>
        <v/>
      </c>
    </row>
    <row r="1422" spans="1:33">
      <c r="A1422" s="6">
        <f t="shared" si="209"/>
        <v>1415</v>
      </c>
      <c r="B1422" s="36">
        <f>TABLE!E1416</f>
        <v>0</v>
      </c>
      <c r="C1422" s="36">
        <f>TABLE!F1416</f>
        <v>0</v>
      </c>
      <c r="D1422" s="155">
        <f>TABLE!S1416</f>
        <v>0</v>
      </c>
      <c r="E1422" s="176" t="e">
        <f>INDEX(기업의이해[description],MATCH(B1422,기업의이해[name],0))</f>
        <v>#N/A</v>
      </c>
      <c r="F1422" s="179">
        <f>+TABLE!U1416</f>
        <v>0</v>
      </c>
      <c r="G1422" s="177" t="str">
        <f>TEXT(TABLE!R1416,"0000-00-00")</f>
        <v>0000-00-00</v>
      </c>
      <c r="H1422" s="59">
        <f>+TABLE!J1416</f>
        <v>0</v>
      </c>
      <c r="I1422" s="59">
        <f>+TABLE!K1416</f>
        <v>0</v>
      </c>
      <c r="J1422" s="59">
        <f>+TABLE!M1416</f>
        <v>0</v>
      </c>
      <c r="K1422" s="156">
        <f>+TABLE!P1416</f>
        <v>0</v>
      </c>
      <c r="L1422" s="156">
        <f>+TABLE!Q1416</f>
        <v>0</v>
      </c>
      <c r="M1422" s="138" t="str">
        <f>IFERROR(IF(MATCH($C1422,'1. 개요'!$C$68:$C$78,0)&gt;0,"O"),"X")</f>
        <v>X</v>
      </c>
      <c r="N1422" s="8" t="str">
        <f t="shared" si="205"/>
        <v>X</v>
      </c>
      <c r="O1422" s="2" t="str" cm="1">
        <f t="array" ref="O1422">IF($O$7="N/A",$N1422,INDEX($P1422:$S1422,$O$2))</f>
        <v>X</v>
      </c>
      <c r="P1422" s="38"/>
      <c r="Q1422" s="1" t="str">
        <f t="shared" si="206"/>
        <v>O</v>
      </c>
      <c r="R1422" s="38"/>
      <c r="S1422" s="38"/>
      <c r="T1422" s="8" t="str">
        <f t="shared" si="204"/>
        <v>O</v>
      </c>
      <c r="U1422" s="8" t="e">
        <f t="shared" si="207"/>
        <v>#VALUE!</v>
      </c>
      <c r="V1422" s="8" t="e">
        <f t="shared" si="208"/>
        <v>#VALUE!</v>
      </c>
      <c r="X1422" s="4" t="str">
        <f t="shared" si="210"/>
        <v/>
      </c>
      <c r="Y1422" s="4" t="str">
        <f t="shared" si="203"/>
        <v/>
      </c>
      <c r="Z1422" s="4" t="str">
        <f t="shared" si="203"/>
        <v/>
      </c>
      <c r="AA1422" s="4" t="str">
        <f t="shared" si="203"/>
        <v/>
      </c>
      <c r="AB1422" s="4" t="str">
        <f t="shared" si="203"/>
        <v/>
      </c>
      <c r="AC1422" s="4" t="str">
        <f t="shared" si="203"/>
        <v/>
      </c>
      <c r="AD1422" s="4" t="str">
        <f t="shared" si="203"/>
        <v/>
      </c>
      <c r="AE1422" s="4" t="str">
        <f t="shared" si="203"/>
        <v/>
      </c>
      <c r="AF1422" s="4" t="str">
        <f t="shared" si="203"/>
        <v/>
      </c>
      <c r="AG1422" s="4" t="str">
        <f t="shared" si="203"/>
        <v/>
      </c>
    </row>
    <row r="1423" spans="1:33">
      <c r="A1423" s="6">
        <f t="shared" si="209"/>
        <v>1416</v>
      </c>
      <c r="B1423" s="36">
        <f>TABLE!E1417</f>
        <v>0</v>
      </c>
      <c r="C1423" s="36">
        <f>TABLE!F1417</f>
        <v>0</v>
      </c>
      <c r="D1423" s="155">
        <f>TABLE!S1417</f>
        <v>0</v>
      </c>
      <c r="E1423" s="176" t="e">
        <f>INDEX(기업의이해[description],MATCH(B1423,기업의이해[name],0))</f>
        <v>#N/A</v>
      </c>
      <c r="F1423" s="179">
        <f>+TABLE!U1417</f>
        <v>0</v>
      </c>
      <c r="G1423" s="177" t="str">
        <f>TEXT(TABLE!R1417,"0000-00-00")</f>
        <v>0000-00-00</v>
      </c>
      <c r="H1423" s="59">
        <f>+TABLE!J1417</f>
        <v>0</v>
      </c>
      <c r="I1423" s="59">
        <f>+TABLE!K1417</f>
        <v>0</v>
      </c>
      <c r="J1423" s="59">
        <f>+TABLE!M1417</f>
        <v>0</v>
      </c>
      <c r="K1423" s="156">
        <f>+TABLE!P1417</f>
        <v>0</v>
      </c>
      <c r="L1423" s="156">
        <f>+TABLE!Q1417</f>
        <v>0</v>
      </c>
      <c r="M1423" s="138" t="str">
        <f>IFERROR(IF(MATCH($C1423,'1. 개요'!$C$68:$C$78,0)&gt;0,"O"),"X")</f>
        <v>X</v>
      </c>
      <c r="N1423" s="8" t="str">
        <f t="shared" si="205"/>
        <v>X</v>
      </c>
      <c r="O1423" s="2" t="str" cm="1">
        <f t="array" ref="O1423">IF($O$7="N/A",$N1423,INDEX($P1423:$S1423,$O$2))</f>
        <v>X</v>
      </c>
      <c r="P1423" s="38"/>
      <c r="Q1423" s="1" t="str">
        <f t="shared" si="206"/>
        <v>O</v>
      </c>
      <c r="R1423" s="38"/>
      <c r="S1423" s="38"/>
      <c r="T1423" s="8" t="str">
        <f t="shared" si="204"/>
        <v>O</v>
      </c>
      <c r="U1423" s="8" t="e">
        <f t="shared" si="207"/>
        <v>#VALUE!</v>
      </c>
      <c r="V1423" s="8" t="e">
        <f t="shared" si="208"/>
        <v>#VALUE!</v>
      </c>
      <c r="X1423" s="4" t="str">
        <f t="shared" si="210"/>
        <v/>
      </c>
      <c r="Y1423" s="4" t="str">
        <f t="shared" si="203"/>
        <v/>
      </c>
      <c r="Z1423" s="4" t="str">
        <f t="shared" si="203"/>
        <v/>
      </c>
      <c r="AA1423" s="4" t="str">
        <f t="shared" si="203"/>
        <v/>
      </c>
      <c r="AB1423" s="4" t="str">
        <f t="shared" si="203"/>
        <v/>
      </c>
      <c r="AC1423" s="4" t="str">
        <f t="shared" si="203"/>
        <v/>
      </c>
      <c r="AD1423" s="4" t="str">
        <f t="shared" si="203"/>
        <v/>
      </c>
      <c r="AE1423" s="4" t="str">
        <f t="shared" si="203"/>
        <v/>
      </c>
      <c r="AF1423" s="4" t="str">
        <f t="shared" si="203"/>
        <v/>
      </c>
      <c r="AG1423" s="4" t="str">
        <f t="shared" si="203"/>
        <v/>
      </c>
    </row>
    <row r="1424" spans="1:33">
      <c r="A1424" s="137">
        <f t="shared" si="209"/>
        <v>1417</v>
      </c>
      <c r="B1424" s="36">
        <f>TABLE!E1418</f>
        <v>0</v>
      </c>
      <c r="C1424" s="36">
        <f>TABLE!F1418</f>
        <v>0</v>
      </c>
      <c r="D1424" s="155">
        <f>TABLE!S1418</f>
        <v>0</v>
      </c>
      <c r="E1424" s="176" t="e">
        <f>INDEX(기업의이해[description],MATCH(B1424,기업의이해[name],0))</f>
        <v>#N/A</v>
      </c>
      <c r="F1424" s="179">
        <f>+TABLE!U1418</f>
        <v>0</v>
      </c>
      <c r="G1424" s="177" t="str">
        <f>TEXT(TABLE!R1418,"0000-00-00")</f>
        <v>0000-00-00</v>
      </c>
      <c r="H1424" s="59">
        <f>+TABLE!J1418</f>
        <v>0</v>
      </c>
      <c r="I1424" s="59">
        <f>+TABLE!K1418</f>
        <v>0</v>
      </c>
      <c r="J1424" s="59">
        <f>+TABLE!M1418</f>
        <v>0</v>
      </c>
      <c r="K1424" s="156">
        <f>+TABLE!P1418</f>
        <v>0</v>
      </c>
      <c r="L1424" s="156">
        <f>+TABLE!Q1418</f>
        <v>0</v>
      </c>
      <c r="M1424" s="138" t="str">
        <f>IFERROR(IF(MATCH($C1424,'1. 개요'!$C$68:$C$78,0)&gt;0,"O"),"X")</f>
        <v>X</v>
      </c>
      <c r="N1424" s="8" t="str">
        <f t="shared" si="205"/>
        <v>X</v>
      </c>
      <c r="O1424" s="2" t="str" cm="1">
        <f t="array" ref="O1424">IF($O$7="N/A",$N1424,INDEX($P1424:$S1424,$O$2))</f>
        <v>X</v>
      </c>
      <c r="P1424" s="38"/>
      <c r="Q1424" s="1" t="str">
        <f t="shared" si="206"/>
        <v>O</v>
      </c>
      <c r="R1424" s="38"/>
      <c r="S1424" s="38"/>
      <c r="T1424" s="8" t="str">
        <f t="shared" si="204"/>
        <v>O</v>
      </c>
      <c r="U1424" s="8" t="e">
        <f t="shared" si="207"/>
        <v>#VALUE!</v>
      </c>
      <c r="V1424" s="8" t="e">
        <f t="shared" si="208"/>
        <v>#VALUE!</v>
      </c>
      <c r="X1424" s="4" t="str">
        <f t="shared" si="210"/>
        <v/>
      </c>
      <c r="Y1424" s="4" t="str">
        <f t="shared" si="203"/>
        <v/>
      </c>
      <c r="Z1424" s="4" t="str">
        <f t="shared" si="203"/>
        <v/>
      </c>
      <c r="AA1424" s="4" t="str">
        <f t="shared" si="203"/>
        <v/>
      </c>
      <c r="AB1424" s="4" t="str">
        <f t="shared" si="203"/>
        <v/>
      </c>
      <c r="AC1424" s="4" t="str">
        <f t="shared" si="203"/>
        <v/>
      </c>
      <c r="AD1424" s="4" t="str">
        <f t="shared" si="203"/>
        <v/>
      </c>
      <c r="AE1424" s="4" t="str">
        <f t="shared" si="203"/>
        <v/>
      </c>
      <c r="AF1424" s="4" t="str">
        <f t="shared" si="203"/>
        <v/>
      </c>
      <c r="AG1424" s="4" t="str">
        <f t="shared" si="203"/>
        <v/>
      </c>
    </row>
    <row r="1425" spans="1:33">
      <c r="A1425" s="137">
        <f t="shared" si="209"/>
        <v>1418</v>
      </c>
      <c r="B1425" s="36">
        <f>TABLE!E1419</f>
        <v>0</v>
      </c>
      <c r="C1425" s="36">
        <f>TABLE!F1419</f>
        <v>0</v>
      </c>
      <c r="D1425" s="155">
        <f>TABLE!S1419</f>
        <v>0</v>
      </c>
      <c r="E1425" s="176" t="e">
        <f>INDEX(기업의이해[description],MATCH(B1425,기업의이해[name],0))</f>
        <v>#N/A</v>
      </c>
      <c r="F1425" s="179">
        <f>+TABLE!U1419</f>
        <v>0</v>
      </c>
      <c r="G1425" s="177" t="str">
        <f>TEXT(TABLE!R1419,"0000-00-00")</f>
        <v>0000-00-00</v>
      </c>
      <c r="H1425" s="59">
        <f>+TABLE!J1419</f>
        <v>0</v>
      </c>
      <c r="I1425" s="59">
        <f>+TABLE!K1419</f>
        <v>0</v>
      </c>
      <c r="J1425" s="59">
        <f>+TABLE!M1419</f>
        <v>0</v>
      </c>
      <c r="K1425" s="156">
        <f>+TABLE!P1419</f>
        <v>0</v>
      </c>
      <c r="L1425" s="156">
        <f>+TABLE!Q1419</f>
        <v>0</v>
      </c>
      <c r="M1425" s="138" t="str">
        <f>IFERROR(IF(MATCH($C1425,'1. 개요'!$C$68:$C$78,0)&gt;0,"O"),"X")</f>
        <v>X</v>
      </c>
      <c r="N1425" s="8" t="str">
        <f t="shared" si="205"/>
        <v>X</v>
      </c>
      <c r="O1425" s="2" t="str" cm="1">
        <f t="array" ref="O1425">IF($O$7="N/A",$N1425,INDEX($P1425:$S1425,$O$2))</f>
        <v>X</v>
      </c>
      <c r="P1425" s="38"/>
      <c r="Q1425" s="1" t="str">
        <f t="shared" si="206"/>
        <v>O</v>
      </c>
      <c r="R1425" s="38"/>
      <c r="S1425" s="38"/>
      <c r="T1425" s="8" t="str">
        <f t="shared" si="204"/>
        <v>O</v>
      </c>
      <c r="U1425" s="8" t="e">
        <f t="shared" si="207"/>
        <v>#VALUE!</v>
      </c>
      <c r="V1425" s="8" t="e">
        <f t="shared" si="208"/>
        <v>#VALUE!</v>
      </c>
      <c r="X1425" s="4" t="str">
        <f t="shared" si="210"/>
        <v/>
      </c>
      <c r="Y1425" s="4" t="str">
        <f t="shared" si="203"/>
        <v/>
      </c>
      <c r="Z1425" s="4" t="str">
        <f t="shared" si="203"/>
        <v/>
      </c>
      <c r="AA1425" s="4" t="str">
        <f t="shared" si="203"/>
        <v/>
      </c>
      <c r="AB1425" s="4" t="str">
        <f t="shared" si="203"/>
        <v/>
      </c>
      <c r="AC1425" s="4" t="str">
        <f t="shared" si="203"/>
        <v/>
      </c>
      <c r="AD1425" s="4" t="str">
        <f t="shared" si="203"/>
        <v/>
      </c>
      <c r="AE1425" s="4" t="str">
        <f t="shared" si="203"/>
        <v/>
      </c>
      <c r="AF1425" s="4" t="str">
        <f t="shared" si="203"/>
        <v/>
      </c>
      <c r="AG1425" s="4" t="str">
        <f t="shared" si="203"/>
        <v/>
      </c>
    </row>
    <row r="1426" spans="1:33">
      <c r="A1426" s="6">
        <f t="shared" si="209"/>
        <v>1419</v>
      </c>
      <c r="B1426" s="36">
        <f>TABLE!E1420</f>
        <v>0</v>
      </c>
      <c r="C1426" s="36">
        <f>TABLE!F1420</f>
        <v>0</v>
      </c>
      <c r="D1426" s="155">
        <f>TABLE!S1420</f>
        <v>0</v>
      </c>
      <c r="E1426" s="176" t="e">
        <f>INDEX(기업의이해[description],MATCH(B1426,기업의이해[name],0))</f>
        <v>#N/A</v>
      </c>
      <c r="F1426" s="179">
        <f>+TABLE!U1420</f>
        <v>0</v>
      </c>
      <c r="G1426" s="177" t="str">
        <f>TEXT(TABLE!R1420,"0000-00-00")</f>
        <v>0000-00-00</v>
      </c>
      <c r="H1426" s="59">
        <f>+TABLE!J1420</f>
        <v>0</v>
      </c>
      <c r="I1426" s="59">
        <f>+TABLE!K1420</f>
        <v>0</v>
      </c>
      <c r="J1426" s="59">
        <f>+TABLE!M1420</f>
        <v>0</v>
      </c>
      <c r="K1426" s="156">
        <f>+TABLE!P1420</f>
        <v>0</v>
      </c>
      <c r="L1426" s="156">
        <f>+TABLE!Q1420</f>
        <v>0</v>
      </c>
      <c r="M1426" s="138" t="str">
        <f>IFERROR(IF(MATCH($C1426,'1. 개요'!$C$68:$C$78,0)&gt;0,"O"),"X")</f>
        <v>X</v>
      </c>
      <c r="N1426" s="8" t="str">
        <f t="shared" si="205"/>
        <v>X</v>
      </c>
      <c r="O1426" s="2" t="str" cm="1">
        <f t="array" ref="O1426">IF($O$7="N/A",$N1426,INDEX($P1426:$S1426,$O$2))</f>
        <v>X</v>
      </c>
      <c r="P1426" s="38"/>
      <c r="Q1426" s="1" t="str">
        <f t="shared" si="206"/>
        <v>O</v>
      </c>
      <c r="R1426" s="38"/>
      <c r="S1426" s="38"/>
      <c r="T1426" s="8" t="str">
        <f t="shared" si="204"/>
        <v>O</v>
      </c>
      <c r="U1426" s="8" t="e">
        <f t="shared" si="207"/>
        <v>#VALUE!</v>
      </c>
      <c r="V1426" s="8" t="e">
        <f t="shared" si="208"/>
        <v>#VALUE!</v>
      </c>
      <c r="X1426" s="4" t="str">
        <f t="shared" si="210"/>
        <v/>
      </c>
      <c r="Y1426" s="4" t="str">
        <f t="shared" si="203"/>
        <v/>
      </c>
      <c r="Z1426" s="4" t="str">
        <f t="shared" si="203"/>
        <v/>
      </c>
      <c r="AA1426" s="4" t="str">
        <f t="shared" si="203"/>
        <v/>
      </c>
      <c r="AB1426" s="4" t="str">
        <f t="shared" si="203"/>
        <v/>
      </c>
      <c r="AC1426" s="4" t="str">
        <f t="shared" si="203"/>
        <v/>
      </c>
      <c r="AD1426" s="4" t="str">
        <f t="shared" si="203"/>
        <v/>
      </c>
      <c r="AE1426" s="4" t="str">
        <f t="shared" si="203"/>
        <v/>
      </c>
      <c r="AF1426" s="4" t="str">
        <f t="shared" si="203"/>
        <v/>
      </c>
      <c r="AG1426" s="4" t="str">
        <f t="shared" si="203"/>
        <v/>
      </c>
    </row>
    <row r="1427" spans="1:33">
      <c r="A1427" s="6">
        <f t="shared" si="209"/>
        <v>1420</v>
      </c>
      <c r="B1427" s="36">
        <f>TABLE!E1421</f>
        <v>0</v>
      </c>
      <c r="C1427" s="36">
        <f>TABLE!F1421</f>
        <v>0</v>
      </c>
      <c r="D1427" s="155">
        <f>TABLE!S1421</f>
        <v>0</v>
      </c>
      <c r="E1427" s="176" t="e">
        <f>INDEX(기업의이해[description],MATCH(B1427,기업의이해[name],0))</f>
        <v>#N/A</v>
      </c>
      <c r="F1427" s="179">
        <f>+TABLE!U1421</f>
        <v>0</v>
      </c>
      <c r="G1427" s="177" t="str">
        <f>TEXT(TABLE!R1421,"0000-00-00")</f>
        <v>0000-00-00</v>
      </c>
      <c r="H1427" s="59">
        <f>+TABLE!J1421</f>
        <v>0</v>
      </c>
      <c r="I1427" s="59">
        <f>+TABLE!K1421</f>
        <v>0</v>
      </c>
      <c r="J1427" s="59">
        <f>+TABLE!M1421</f>
        <v>0</v>
      </c>
      <c r="K1427" s="156">
        <f>+TABLE!P1421</f>
        <v>0</v>
      </c>
      <c r="L1427" s="156">
        <f>+TABLE!Q1421</f>
        <v>0</v>
      </c>
      <c r="M1427" s="138" t="str">
        <f>IFERROR(IF(MATCH($C1427,'1. 개요'!$C$68:$C$78,0)&gt;0,"O"),"X")</f>
        <v>X</v>
      </c>
      <c r="N1427" s="8" t="str">
        <f t="shared" si="205"/>
        <v>X</v>
      </c>
      <c r="O1427" s="2" t="str" cm="1">
        <f t="array" ref="O1427">IF($O$7="N/A",$N1427,INDEX($P1427:$S1427,$O$2))</f>
        <v>X</v>
      </c>
      <c r="P1427" s="38"/>
      <c r="Q1427" s="1" t="str">
        <f t="shared" si="206"/>
        <v>O</v>
      </c>
      <c r="R1427" s="38"/>
      <c r="S1427" s="38"/>
      <c r="T1427" s="8" t="str">
        <f t="shared" si="204"/>
        <v>O</v>
      </c>
      <c r="U1427" s="8" t="e">
        <f t="shared" si="207"/>
        <v>#VALUE!</v>
      </c>
      <c r="V1427" s="8" t="e">
        <f t="shared" si="208"/>
        <v>#VALUE!</v>
      </c>
      <c r="X1427" s="4" t="str">
        <f t="shared" si="210"/>
        <v/>
      </c>
      <c r="Y1427" s="4" t="str">
        <f t="shared" si="203"/>
        <v/>
      </c>
      <c r="Z1427" s="4" t="str">
        <f t="shared" si="203"/>
        <v/>
      </c>
      <c r="AA1427" s="4" t="str">
        <f t="shared" si="203"/>
        <v/>
      </c>
      <c r="AB1427" s="4" t="str">
        <f t="shared" si="203"/>
        <v/>
      </c>
      <c r="AC1427" s="4" t="str">
        <f t="shared" si="203"/>
        <v/>
      </c>
      <c r="AD1427" s="4" t="str">
        <f t="shared" si="203"/>
        <v/>
      </c>
      <c r="AE1427" s="4" t="str">
        <f t="shared" si="203"/>
        <v/>
      </c>
      <c r="AF1427" s="4" t="str">
        <f t="shared" si="203"/>
        <v/>
      </c>
      <c r="AG1427" s="4" t="str">
        <f t="shared" si="203"/>
        <v/>
      </c>
    </row>
    <row r="1428" spans="1:33">
      <c r="A1428" s="6">
        <f t="shared" si="209"/>
        <v>1421</v>
      </c>
      <c r="B1428" s="36">
        <f>TABLE!E1422</f>
        <v>0</v>
      </c>
      <c r="C1428" s="36">
        <f>TABLE!F1422</f>
        <v>0</v>
      </c>
      <c r="D1428" s="155">
        <f>TABLE!S1422</f>
        <v>0</v>
      </c>
      <c r="E1428" s="176" t="e">
        <f>INDEX(기업의이해[description],MATCH(B1428,기업의이해[name],0))</f>
        <v>#N/A</v>
      </c>
      <c r="F1428" s="179">
        <f>+TABLE!U1422</f>
        <v>0</v>
      </c>
      <c r="G1428" s="177" t="str">
        <f>TEXT(TABLE!R1422,"0000-00-00")</f>
        <v>0000-00-00</v>
      </c>
      <c r="H1428" s="59">
        <f>+TABLE!J1422</f>
        <v>0</v>
      </c>
      <c r="I1428" s="59">
        <f>+TABLE!K1422</f>
        <v>0</v>
      </c>
      <c r="J1428" s="59">
        <f>+TABLE!M1422</f>
        <v>0</v>
      </c>
      <c r="K1428" s="156">
        <f>+TABLE!P1422</f>
        <v>0</v>
      </c>
      <c r="L1428" s="156">
        <f>+TABLE!Q1422</f>
        <v>0</v>
      </c>
      <c r="M1428" s="138" t="str">
        <f>IFERROR(IF(MATCH($C1428,'1. 개요'!$C$68:$C$78,0)&gt;0,"O"),"X")</f>
        <v>X</v>
      </c>
      <c r="N1428" s="8" t="str">
        <f t="shared" si="205"/>
        <v>X</v>
      </c>
      <c r="O1428" s="2" t="str" cm="1">
        <f t="array" ref="O1428">IF($O$7="N/A",$N1428,INDEX($P1428:$S1428,$O$2))</f>
        <v>X</v>
      </c>
      <c r="P1428" s="38"/>
      <c r="Q1428" s="1" t="str">
        <f t="shared" si="206"/>
        <v>O</v>
      </c>
      <c r="R1428" s="38"/>
      <c r="S1428" s="38"/>
      <c r="T1428" s="8" t="str">
        <f t="shared" si="204"/>
        <v>O</v>
      </c>
      <c r="U1428" s="8" t="e">
        <f t="shared" si="207"/>
        <v>#VALUE!</v>
      </c>
      <c r="V1428" s="8" t="e">
        <f t="shared" si="208"/>
        <v>#VALUE!</v>
      </c>
      <c r="X1428" s="4" t="str">
        <f t="shared" si="210"/>
        <v/>
      </c>
      <c r="Y1428" s="4" t="str">
        <f t="shared" si="203"/>
        <v/>
      </c>
      <c r="Z1428" s="4" t="str">
        <f t="shared" si="203"/>
        <v/>
      </c>
      <c r="AA1428" s="4" t="str">
        <f t="shared" si="203"/>
        <v/>
      </c>
      <c r="AB1428" s="4" t="str">
        <f t="shared" si="203"/>
        <v/>
      </c>
      <c r="AC1428" s="4" t="str">
        <f t="shared" si="203"/>
        <v/>
      </c>
      <c r="AD1428" s="4" t="str">
        <f t="shared" si="203"/>
        <v/>
      </c>
      <c r="AE1428" s="4" t="str">
        <f t="shared" si="203"/>
        <v/>
      </c>
      <c r="AF1428" s="4" t="str">
        <f t="shared" si="203"/>
        <v/>
      </c>
      <c r="AG1428" s="4" t="str">
        <f t="shared" si="203"/>
        <v/>
      </c>
    </row>
    <row r="1429" spans="1:33">
      <c r="A1429" s="6">
        <f t="shared" si="209"/>
        <v>1422</v>
      </c>
      <c r="B1429" s="36">
        <f>TABLE!E1423</f>
        <v>0</v>
      </c>
      <c r="C1429" s="36">
        <f>TABLE!F1423</f>
        <v>0</v>
      </c>
      <c r="D1429" s="155">
        <f>TABLE!S1423</f>
        <v>0</v>
      </c>
      <c r="E1429" s="176" t="e">
        <f>INDEX(기업의이해[description],MATCH(B1429,기업의이해[name],0))</f>
        <v>#N/A</v>
      </c>
      <c r="F1429" s="179">
        <f>+TABLE!U1423</f>
        <v>0</v>
      </c>
      <c r="G1429" s="177" t="str">
        <f>TEXT(TABLE!R1423,"0000-00-00")</f>
        <v>0000-00-00</v>
      </c>
      <c r="H1429" s="59">
        <f>+TABLE!J1423</f>
        <v>0</v>
      </c>
      <c r="I1429" s="59">
        <f>+TABLE!K1423</f>
        <v>0</v>
      </c>
      <c r="J1429" s="59">
        <f>+TABLE!M1423</f>
        <v>0</v>
      </c>
      <c r="K1429" s="156">
        <f>+TABLE!P1423</f>
        <v>0</v>
      </c>
      <c r="L1429" s="156">
        <f>+TABLE!Q1423</f>
        <v>0</v>
      </c>
      <c r="M1429" s="138" t="str">
        <f>IFERROR(IF(MATCH($C1429,'1. 개요'!$C$68:$C$78,0)&gt;0,"O"),"X")</f>
        <v>X</v>
      </c>
      <c r="N1429" s="8" t="str">
        <f t="shared" si="205"/>
        <v>X</v>
      </c>
      <c r="O1429" s="2" t="str" cm="1">
        <f t="array" ref="O1429">IF($O$7="N/A",$N1429,INDEX($P1429:$S1429,$O$2))</f>
        <v>X</v>
      </c>
      <c r="P1429" s="38"/>
      <c r="Q1429" s="1" t="str">
        <f t="shared" si="206"/>
        <v>O</v>
      </c>
      <c r="R1429" s="38"/>
      <c r="S1429" s="38"/>
      <c r="T1429" s="8" t="str">
        <f t="shared" si="204"/>
        <v>O</v>
      </c>
      <c r="U1429" s="8" t="e">
        <f t="shared" si="207"/>
        <v>#VALUE!</v>
      </c>
      <c r="V1429" s="8" t="e">
        <f t="shared" si="208"/>
        <v>#VALUE!</v>
      </c>
      <c r="X1429" s="4" t="str">
        <f t="shared" si="210"/>
        <v/>
      </c>
      <c r="Y1429" s="4" t="str">
        <f t="shared" si="203"/>
        <v/>
      </c>
      <c r="Z1429" s="4" t="str">
        <f t="shared" si="203"/>
        <v/>
      </c>
      <c r="AA1429" s="4" t="str">
        <f t="shared" si="203"/>
        <v/>
      </c>
      <c r="AB1429" s="4" t="str">
        <f t="shared" si="203"/>
        <v/>
      </c>
      <c r="AC1429" s="4" t="str">
        <f t="shared" si="203"/>
        <v/>
      </c>
      <c r="AD1429" s="4" t="str">
        <f t="shared" si="203"/>
        <v/>
      </c>
      <c r="AE1429" s="4" t="str">
        <f t="shared" si="203"/>
        <v/>
      </c>
      <c r="AF1429" s="4" t="str">
        <f t="shared" si="203"/>
        <v/>
      </c>
      <c r="AG1429" s="4" t="str">
        <f t="shared" si="203"/>
        <v/>
      </c>
    </row>
    <row r="1430" spans="1:33">
      <c r="A1430" s="6">
        <f t="shared" si="209"/>
        <v>1423</v>
      </c>
      <c r="B1430" s="36">
        <f>TABLE!E1424</f>
        <v>0</v>
      </c>
      <c r="C1430" s="36">
        <f>TABLE!F1424</f>
        <v>0</v>
      </c>
      <c r="D1430" s="155">
        <f>TABLE!S1424</f>
        <v>0</v>
      </c>
      <c r="E1430" s="176" t="e">
        <f>INDEX(기업의이해[description],MATCH(B1430,기업의이해[name],0))</f>
        <v>#N/A</v>
      </c>
      <c r="F1430" s="179">
        <f>+TABLE!U1424</f>
        <v>0</v>
      </c>
      <c r="G1430" s="177" t="str">
        <f>TEXT(TABLE!R1424,"0000-00-00")</f>
        <v>0000-00-00</v>
      </c>
      <c r="H1430" s="59">
        <f>+TABLE!J1424</f>
        <v>0</v>
      </c>
      <c r="I1430" s="59">
        <f>+TABLE!K1424</f>
        <v>0</v>
      </c>
      <c r="J1430" s="59">
        <f>+TABLE!M1424</f>
        <v>0</v>
      </c>
      <c r="K1430" s="156">
        <f>+TABLE!P1424</f>
        <v>0</v>
      </c>
      <c r="L1430" s="156">
        <f>+TABLE!Q1424</f>
        <v>0</v>
      </c>
      <c r="M1430" s="138" t="str">
        <f>IFERROR(IF(MATCH($C1430,'1. 개요'!$C$68:$C$78,0)&gt;0,"O"),"X")</f>
        <v>X</v>
      </c>
      <c r="N1430" s="8" t="str">
        <f t="shared" si="205"/>
        <v>X</v>
      </c>
      <c r="O1430" s="2" t="str" cm="1">
        <f t="array" ref="O1430">IF($O$7="N/A",$N1430,INDEX($P1430:$S1430,$O$2))</f>
        <v>X</v>
      </c>
      <c r="P1430" s="38"/>
      <c r="Q1430" s="1" t="str">
        <f t="shared" si="206"/>
        <v>O</v>
      </c>
      <c r="R1430" s="38"/>
      <c r="S1430" s="38"/>
      <c r="T1430" s="8" t="str">
        <f t="shared" si="204"/>
        <v>O</v>
      </c>
      <c r="U1430" s="8" t="e">
        <f t="shared" si="207"/>
        <v>#VALUE!</v>
      </c>
      <c r="V1430" s="8" t="e">
        <f t="shared" si="208"/>
        <v>#VALUE!</v>
      </c>
      <c r="X1430" s="4" t="str">
        <f t="shared" si="210"/>
        <v/>
      </c>
      <c r="Y1430" s="4" t="str">
        <f t="shared" si="203"/>
        <v/>
      </c>
      <c r="Z1430" s="4" t="str">
        <f t="shared" si="203"/>
        <v/>
      </c>
      <c r="AA1430" s="4" t="str">
        <f t="shared" si="203"/>
        <v/>
      </c>
      <c r="AB1430" s="4" t="str">
        <f t="shared" si="203"/>
        <v/>
      </c>
      <c r="AC1430" s="4" t="str">
        <f t="shared" si="203"/>
        <v/>
      </c>
      <c r="AD1430" s="4" t="str">
        <f t="shared" si="203"/>
        <v/>
      </c>
      <c r="AE1430" s="4" t="str">
        <f t="shared" si="203"/>
        <v/>
      </c>
      <c r="AF1430" s="4" t="str">
        <f t="shared" si="203"/>
        <v/>
      </c>
      <c r="AG1430" s="4" t="str">
        <f t="shared" si="203"/>
        <v/>
      </c>
    </row>
    <row r="1431" spans="1:33">
      <c r="A1431" s="6">
        <f t="shared" si="209"/>
        <v>1424</v>
      </c>
      <c r="B1431" s="36">
        <f>TABLE!E1425</f>
        <v>0</v>
      </c>
      <c r="C1431" s="36">
        <f>TABLE!F1425</f>
        <v>0</v>
      </c>
      <c r="D1431" s="155">
        <f>TABLE!S1425</f>
        <v>0</v>
      </c>
      <c r="E1431" s="176" t="e">
        <f>INDEX(기업의이해[description],MATCH(B1431,기업의이해[name],0))</f>
        <v>#N/A</v>
      </c>
      <c r="F1431" s="179">
        <f>+TABLE!U1425</f>
        <v>0</v>
      </c>
      <c r="G1431" s="177" t="str">
        <f>TEXT(TABLE!R1425,"0000-00-00")</f>
        <v>0000-00-00</v>
      </c>
      <c r="H1431" s="59">
        <f>+TABLE!J1425</f>
        <v>0</v>
      </c>
      <c r="I1431" s="59">
        <f>+TABLE!K1425</f>
        <v>0</v>
      </c>
      <c r="J1431" s="59">
        <f>+TABLE!M1425</f>
        <v>0</v>
      </c>
      <c r="K1431" s="156">
        <f>+TABLE!P1425</f>
        <v>0</v>
      </c>
      <c r="L1431" s="156">
        <f>+TABLE!Q1425</f>
        <v>0</v>
      </c>
      <c r="M1431" s="138" t="str">
        <f>IFERROR(IF(MATCH($C1431,'1. 개요'!$C$68:$C$78,0)&gt;0,"O"),"X")</f>
        <v>X</v>
      </c>
      <c r="N1431" s="8" t="str">
        <f t="shared" si="205"/>
        <v>X</v>
      </c>
      <c r="O1431" s="2" t="str" cm="1">
        <f t="array" ref="O1431">IF($O$7="N/A",$N1431,INDEX($P1431:$S1431,$O$2))</f>
        <v>X</v>
      </c>
      <c r="P1431" s="38"/>
      <c r="Q1431" s="1" t="str">
        <f t="shared" si="206"/>
        <v>O</v>
      </c>
      <c r="R1431" s="38"/>
      <c r="S1431" s="38"/>
      <c r="T1431" s="8" t="str">
        <f t="shared" si="204"/>
        <v>O</v>
      </c>
      <c r="U1431" s="8" t="e">
        <f t="shared" si="207"/>
        <v>#VALUE!</v>
      </c>
      <c r="V1431" s="8" t="e">
        <f t="shared" si="208"/>
        <v>#VALUE!</v>
      </c>
      <c r="X1431" s="4" t="str">
        <f t="shared" si="210"/>
        <v/>
      </c>
      <c r="Y1431" s="4" t="str">
        <f t="shared" si="203"/>
        <v/>
      </c>
      <c r="Z1431" s="4" t="str">
        <f t="shared" si="203"/>
        <v/>
      </c>
      <c r="AA1431" s="4" t="str">
        <f t="shared" si="203"/>
        <v/>
      </c>
      <c r="AB1431" s="4" t="str">
        <f t="shared" si="203"/>
        <v/>
      </c>
      <c r="AC1431" s="4" t="str">
        <f t="shared" si="203"/>
        <v/>
      </c>
      <c r="AD1431" s="4" t="str">
        <f t="shared" si="203"/>
        <v/>
      </c>
      <c r="AE1431" s="4" t="str">
        <f t="shared" si="203"/>
        <v/>
      </c>
      <c r="AF1431" s="4" t="str">
        <f t="shared" si="203"/>
        <v/>
      </c>
      <c r="AG1431" s="4" t="str">
        <f t="shared" si="203"/>
        <v/>
      </c>
    </row>
    <row r="1432" spans="1:33">
      <c r="A1432" s="137">
        <f t="shared" si="209"/>
        <v>1425</v>
      </c>
      <c r="B1432" s="36">
        <f>TABLE!E1426</f>
        <v>0</v>
      </c>
      <c r="C1432" s="36">
        <f>TABLE!F1426</f>
        <v>0</v>
      </c>
      <c r="D1432" s="155">
        <f>TABLE!S1426</f>
        <v>0</v>
      </c>
      <c r="E1432" s="176" t="e">
        <f>INDEX(기업의이해[description],MATCH(B1432,기업의이해[name],0))</f>
        <v>#N/A</v>
      </c>
      <c r="F1432" s="179">
        <f>+TABLE!U1426</f>
        <v>0</v>
      </c>
      <c r="G1432" s="177" t="str">
        <f>TEXT(TABLE!R1426,"0000-00-00")</f>
        <v>0000-00-00</v>
      </c>
      <c r="H1432" s="59">
        <f>+TABLE!J1426</f>
        <v>0</v>
      </c>
      <c r="I1432" s="59">
        <f>+TABLE!K1426</f>
        <v>0</v>
      </c>
      <c r="J1432" s="59">
        <f>+TABLE!M1426</f>
        <v>0</v>
      </c>
      <c r="K1432" s="156">
        <f>+TABLE!P1426</f>
        <v>0</v>
      </c>
      <c r="L1432" s="156">
        <f>+TABLE!Q1426</f>
        <v>0</v>
      </c>
      <c r="M1432" s="138" t="str">
        <f>IFERROR(IF(MATCH($C1432,'1. 개요'!$C$68:$C$78,0)&gt;0,"O"),"X")</f>
        <v>X</v>
      </c>
      <c r="N1432" s="8" t="str">
        <f t="shared" si="205"/>
        <v>X</v>
      </c>
      <c r="O1432" s="2" t="str" cm="1">
        <f t="array" ref="O1432">IF($O$7="N/A",$N1432,INDEX($P1432:$S1432,$O$2))</f>
        <v>X</v>
      </c>
      <c r="P1432" s="38"/>
      <c r="Q1432" s="1" t="str">
        <f t="shared" si="206"/>
        <v>O</v>
      </c>
      <c r="R1432" s="38"/>
      <c r="S1432" s="38"/>
      <c r="T1432" s="8" t="str">
        <f t="shared" si="204"/>
        <v>O</v>
      </c>
      <c r="U1432" s="8" t="e">
        <f t="shared" si="207"/>
        <v>#VALUE!</v>
      </c>
      <c r="V1432" s="8" t="e">
        <f t="shared" si="208"/>
        <v>#VALUE!</v>
      </c>
      <c r="X1432" s="4" t="str">
        <f t="shared" si="210"/>
        <v/>
      </c>
      <c r="Y1432" s="4" t="str">
        <f t="shared" si="203"/>
        <v/>
      </c>
      <c r="Z1432" s="4" t="str">
        <f t="shared" si="203"/>
        <v/>
      </c>
      <c r="AA1432" s="4" t="str">
        <f t="shared" si="203"/>
        <v/>
      </c>
      <c r="AB1432" s="4" t="str">
        <f t="shared" si="203"/>
        <v/>
      </c>
      <c r="AC1432" s="4" t="str">
        <f t="shared" si="203"/>
        <v/>
      </c>
      <c r="AD1432" s="4" t="str">
        <f t="shared" si="203"/>
        <v/>
      </c>
      <c r="AE1432" s="4" t="str">
        <f t="shared" si="203"/>
        <v/>
      </c>
      <c r="AF1432" s="4" t="str">
        <f t="shared" si="203"/>
        <v/>
      </c>
      <c r="AG1432" s="4" t="str">
        <f t="shared" si="203"/>
        <v/>
      </c>
    </row>
    <row r="1433" spans="1:33">
      <c r="A1433" s="6">
        <f t="shared" si="209"/>
        <v>1426</v>
      </c>
      <c r="B1433" s="36">
        <f>TABLE!E1427</f>
        <v>0</v>
      </c>
      <c r="C1433" s="36">
        <f>TABLE!F1427</f>
        <v>0</v>
      </c>
      <c r="D1433" s="155">
        <f>TABLE!S1427</f>
        <v>0</v>
      </c>
      <c r="E1433" s="176" t="e">
        <f>INDEX(기업의이해[description],MATCH(B1433,기업의이해[name],0))</f>
        <v>#N/A</v>
      </c>
      <c r="F1433" s="179">
        <f>+TABLE!U1427</f>
        <v>0</v>
      </c>
      <c r="G1433" s="177" t="str">
        <f>TEXT(TABLE!R1427,"0000-00-00")</f>
        <v>0000-00-00</v>
      </c>
      <c r="H1433" s="59">
        <f>+TABLE!J1427</f>
        <v>0</v>
      </c>
      <c r="I1433" s="59">
        <f>+TABLE!K1427</f>
        <v>0</v>
      </c>
      <c r="J1433" s="59">
        <f>+TABLE!M1427</f>
        <v>0</v>
      </c>
      <c r="K1433" s="156">
        <f>+TABLE!P1427</f>
        <v>0</v>
      </c>
      <c r="L1433" s="156">
        <f>+TABLE!Q1427</f>
        <v>0</v>
      </c>
      <c r="M1433" s="138" t="str">
        <f>IFERROR(IF(MATCH($C1433,'1. 개요'!$C$68:$C$78,0)&gt;0,"O"),"X")</f>
        <v>X</v>
      </c>
      <c r="N1433" s="8" t="str">
        <f t="shared" si="205"/>
        <v>X</v>
      </c>
      <c r="O1433" s="2" t="str" cm="1">
        <f t="array" ref="O1433">IF($O$7="N/A",$N1433,INDEX($P1433:$S1433,$O$2))</f>
        <v>X</v>
      </c>
      <c r="P1433" s="38"/>
      <c r="Q1433" s="1" t="str">
        <f t="shared" si="206"/>
        <v>O</v>
      </c>
      <c r="R1433" s="38"/>
      <c r="S1433" s="38"/>
      <c r="T1433" s="8" t="str">
        <f t="shared" si="204"/>
        <v>O</v>
      </c>
      <c r="U1433" s="8" t="e">
        <f t="shared" si="207"/>
        <v>#VALUE!</v>
      </c>
      <c r="V1433" s="8" t="e">
        <f t="shared" si="208"/>
        <v>#VALUE!</v>
      </c>
      <c r="X1433" s="4" t="str">
        <f t="shared" si="210"/>
        <v/>
      </c>
      <c r="Y1433" s="4" t="str">
        <f t="shared" si="203"/>
        <v/>
      </c>
      <c r="Z1433" s="4" t="str">
        <f t="shared" si="203"/>
        <v/>
      </c>
      <c r="AA1433" s="4" t="str">
        <f t="shared" si="203"/>
        <v/>
      </c>
      <c r="AB1433" s="4" t="str">
        <f t="shared" si="203"/>
        <v/>
      </c>
      <c r="AC1433" s="4" t="str">
        <f t="shared" ref="Y1433:AG1461" si="211">IF(AC$7="N/A", "", COUNTIF($D1433:$E1433, "*" &amp; AC$7 &amp; "*"))</f>
        <v/>
      </c>
      <c r="AD1433" s="4" t="str">
        <f t="shared" si="211"/>
        <v/>
      </c>
      <c r="AE1433" s="4" t="str">
        <f t="shared" si="211"/>
        <v/>
      </c>
      <c r="AF1433" s="4" t="str">
        <f t="shared" si="211"/>
        <v/>
      </c>
      <c r="AG1433" s="4" t="str">
        <f t="shared" si="211"/>
        <v/>
      </c>
    </row>
    <row r="1434" spans="1:33">
      <c r="A1434" s="137">
        <f t="shared" si="209"/>
        <v>1427</v>
      </c>
      <c r="B1434" s="36">
        <f>TABLE!E1428</f>
        <v>0</v>
      </c>
      <c r="C1434" s="36">
        <f>TABLE!F1428</f>
        <v>0</v>
      </c>
      <c r="D1434" s="155">
        <f>TABLE!S1428</f>
        <v>0</v>
      </c>
      <c r="E1434" s="176" t="e">
        <f>INDEX(기업의이해[description],MATCH(B1434,기업의이해[name],0))</f>
        <v>#N/A</v>
      </c>
      <c r="F1434" s="179">
        <f>+TABLE!U1428</f>
        <v>0</v>
      </c>
      <c r="G1434" s="177" t="str">
        <f>TEXT(TABLE!R1428,"0000-00-00")</f>
        <v>0000-00-00</v>
      </c>
      <c r="H1434" s="59">
        <f>+TABLE!J1428</f>
        <v>0</v>
      </c>
      <c r="I1434" s="59">
        <f>+TABLE!K1428</f>
        <v>0</v>
      </c>
      <c r="J1434" s="59">
        <f>+TABLE!M1428</f>
        <v>0</v>
      </c>
      <c r="K1434" s="156">
        <f>+TABLE!P1428</f>
        <v>0</v>
      </c>
      <c r="L1434" s="156">
        <f>+TABLE!Q1428</f>
        <v>0</v>
      </c>
      <c r="M1434" s="138" t="str">
        <f>IFERROR(IF(MATCH($C1434,'1. 개요'!$C$68:$C$78,0)&gt;0,"O"),"X")</f>
        <v>X</v>
      </c>
      <c r="N1434" s="8" t="str">
        <f t="shared" si="205"/>
        <v>X</v>
      </c>
      <c r="O1434" s="2" t="str" cm="1">
        <f t="array" ref="O1434">IF($O$7="N/A",$N1434,INDEX($P1434:$S1434,$O$2))</f>
        <v>X</v>
      </c>
      <c r="P1434" s="38"/>
      <c r="Q1434" s="1" t="str">
        <f t="shared" si="206"/>
        <v>O</v>
      </c>
      <c r="R1434" s="38"/>
      <c r="S1434" s="38"/>
      <c r="T1434" s="8" t="str">
        <f t="shared" si="204"/>
        <v>O</v>
      </c>
      <c r="U1434" s="8" t="e">
        <f t="shared" si="207"/>
        <v>#VALUE!</v>
      </c>
      <c r="V1434" s="8" t="e">
        <f t="shared" si="208"/>
        <v>#VALUE!</v>
      </c>
      <c r="X1434" s="4" t="str">
        <f t="shared" si="210"/>
        <v/>
      </c>
      <c r="Y1434" s="4" t="str">
        <f t="shared" si="211"/>
        <v/>
      </c>
      <c r="Z1434" s="4" t="str">
        <f t="shared" si="211"/>
        <v/>
      </c>
      <c r="AA1434" s="4" t="str">
        <f t="shared" si="211"/>
        <v/>
      </c>
      <c r="AB1434" s="4" t="str">
        <f t="shared" si="211"/>
        <v/>
      </c>
      <c r="AC1434" s="4" t="str">
        <f t="shared" si="211"/>
        <v/>
      </c>
      <c r="AD1434" s="4" t="str">
        <f t="shared" si="211"/>
        <v/>
      </c>
      <c r="AE1434" s="4" t="str">
        <f t="shared" si="211"/>
        <v/>
      </c>
      <c r="AF1434" s="4" t="str">
        <f t="shared" si="211"/>
        <v/>
      </c>
      <c r="AG1434" s="4" t="str">
        <f t="shared" si="211"/>
        <v/>
      </c>
    </row>
    <row r="1435" spans="1:33">
      <c r="A1435" s="137">
        <f t="shared" si="209"/>
        <v>1428</v>
      </c>
      <c r="B1435" s="36">
        <f>TABLE!E1429</f>
        <v>0</v>
      </c>
      <c r="C1435" s="36">
        <f>TABLE!F1429</f>
        <v>0</v>
      </c>
      <c r="D1435" s="155">
        <f>TABLE!S1429</f>
        <v>0</v>
      </c>
      <c r="E1435" s="176" t="e">
        <f>INDEX(기업의이해[description],MATCH(B1435,기업의이해[name],0))</f>
        <v>#N/A</v>
      </c>
      <c r="F1435" s="179">
        <f>+TABLE!U1429</f>
        <v>0</v>
      </c>
      <c r="G1435" s="177" t="str">
        <f>TEXT(TABLE!R1429,"0000-00-00")</f>
        <v>0000-00-00</v>
      </c>
      <c r="H1435" s="59">
        <f>+TABLE!J1429</f>
        <v>0</v>
      </c>
      <c r="I1435" s="59">
        <f>+TABLE!K1429</f>
        <v>0</v>
      </c>
      <c r="J1435" s="59">
        <f>+TABLE!M1429</f>
        <v>0</v>
      </c>
      <c r="K1435" s="156">
        <f>+TABLE!P1429</f>
        <v>0</v>
      </c>
      <c r="L1435" s="156">
        <f>+TABLE!Q1429</f>
        <v>0</v>
      </c>
      <c r="M1435" s="138" t="str">
        <f>IFERROR(IF(MATCH($C1435,'1. 개요'!$C$68:$C$78,0)&gt;0,"O"),"X")</f>
        <v>X</v>
      </c>
      <c r="N1435" s="8" t="str">
        <f t="shared" si="205"/>
        <v>X</v>
      </c>
      <c r="O1435" s="2" t="str" cm="1">
        <f t="array" ref="O1435">IF($O$7="N/A",$N1435,INDEX($P1435:$S1435,$O$2))</f>
        <v>X</v>
      </c>
      <c r="P1435" s="38"/>
      <c r="Q1435" s="1" t="str">
        <f t="shared" si="206"/>
        <v>O</v>
      </c>
      <c r="R1435" s="38"/>
      <c r="S1435" s="38"/>
      <c r="T1435" s="8" t="str">
        <f t="shared" si="204"/>
        <v>O</v>
      </c>
      <c r="U1435" s="8" t="e">
        <f t="shared" si="207"/>
        <v>#VALUE!</v>
      </c>
      <c r="V1435" s="8" t="e">
        <f t="shared" si="208"/>
        <v>#VALUE!</v>
      </c>
      <c r="X1435" s="4" t="str">
        <f t="shared" si="210"/>
        <v/>
      </c>
      <c r="Y1435" s="4" t="str">
        <f t="shared" si="211"/>
        <v/>
      </c>
      <c r="Z1435" s="4" t="str">
        <f t="shared" si="211"/>
        <v/>
      </c>
      <c r="AA1435" s="4" t="str">
        <f t="shared" si="211"/>
        <v/>
      </c>
      <c r="AB1435" s="4" t="str">
        <f t="shared" si="211"/>
        <v/>
      </c>
      <c r="AC1435" s="4" t="str">
        <f t="shared" si="211"/>
        <v/>
      </c>
      <c r="AD1435" s="4" t="str">
        <f t="shared" si="211"/>
        <v/>
      </c>
      <c r="AE1435" s="4" t="str">
        <f t="shared" si="211"/>
        <v/>
      </c>
      <c r="AF1435" s="4" t="str">
        <f t="shared" si="211"/>
        <v/>
      </c>
      <c r="AG1435" s="4" t="str">
        <f t="shared" si="211"/>
        <v/>
      </c>
    </row>
    <row r="1436" spans="1:33">
      <c r="A1436" s="6">
        <f t="shared" si="209"/>
        <v>1429</v>
      </c>
      <c r="B1436" s="36">
        <f>TABLE!E1430</f>
        <v>0</v>
      </c>
      <c r="C1436" s="36">
        <f>TABLE!F1430</f>
        <v>0</v>
      </c>
      <c r="D1436" s="155">
        <f>TABLE!S1430</f>
        <v>0</v>
      </c>
      <c r="E1436" s="176" t="e">
        <f>INDEX(기업의이해[description],MATCH(B1436,기업의이해[name],0))</f>
        <v>#N/A</v>
      </c>
      <c r="F1436" s="179">
        <f>+TABLE!U1430</f>
        <v>0</v>
      </c>
      <c r="G1436" s="177" t="str">
        <f>TEXT(TABLE!R1430,"0000-00-00")</f>
        <v>0000-00-00</v>
      </c>
      <c r="H1436" s="59">
        <f>+TABLE!J1430</f>
        <v>0</v>
      </c>
      <c r="I1436" s="59">
        <f>+TABLE!K1430</f>
        <v>0</v>
      </c>
      <c r="J1436" s="59">
        <f>+TABLE!M1430</f>
        <v>0</v>
      </c>
      <c r="K1436" s="156">
        <f>+TABLE!P1430</f>
        <v>0</v>
      </c>
      <c r="L1436" s="156">
        <f>+TABLE!Q1430</f>
        <v>0</v>
      </c>
      <c r="M1436" s="138" t="str">
        <f>IFERROR(IF(MATCH($C1436,'1. 개요'!$C$68:$C$78,0)&gt;0,"O"),"X")</f>
        <v>X</v>
      </c>
      <c r="N1436" s="8" t="str">
        <f t="shared" si="205"/>
        <v>X</v>
      </c>
      <c r="O1436" s="2" t="str" cm="1">
        <f t="array" ref="O1436">IF($O$7="N/A",$N1436,INDEX($P1436:$S1436,$O$2))</f>
        <v>X</v>
      </c>
      <c r="P1436" s="38"/>
      <c r="Q1436" s="1" t="str">
        <f t="shared" si="206"/>
        <v>O</v>
      </c>
      <c r="R1436" s="38"/>
      <c r="S1436" s="38"/>
      <c r="T1436" s="8" t="str">
        <f t="shared" si="204"/>
        <v>O</v>
      </c>
      <c r="U1436" s="8" t="e">
        <f t="shared" si="207"/>
        <v>#VALUE!</v>
      </c>
      <c r="V1436" s="8" t="e">
        <f t="shared" si="208"/>
        <v>#VALUE!</v>
      </c>
      <c r="X1436" s="4" t="str">
        <f t="shared" si="210"/>
        <v/>
      </c>
      <c r="Y1436" s="4" t="str">
        <f t="shared" si="211"/>
        <v/>
      </c>
      <c r="Z1436" s="4" t="str">
        <f t="shared" si="211"/>
        <v/>
      </c>
      <c r="AA1436" s="4" t="str">
        <f t="shared" si="211"/>
        <v/>
      </c>
      <c r="AB1436" s="4" t="str">
        <f t="shared" si="211"/>
        <v/>
      </c>
      <c r="AC1436" s="4" t="str">
        <f t="shared" si="211"/>
        <v/>
      </c>
      <c r="AD1436" s="4" t="str">
        <f t="shared" si="211"/>
        <v/>
      </c>
      <c r="AE1436" s="4" t="str">
        <f t="shared" si="211"/>
        <v/>
      </c>
      <c r="AF1436" s="4" t="str">
        <f t="shared" si="211"/>
        <v/>
      </c>
      <c r="AG1436" s="4" t="str">
        <f t="shared" si="211"/>
        <v/>
      </c>
    </row>
    <row r="1437" spans="1:33">
      <c r="A1437" s="6">
        <f t="shared" si="209"/>
        <v>1430</v>
      </c>
      <c r="B1437" s="36">
        <f>TABLE!E1431</f>
        <v>0</v>
      </c>
      <c r="C1437" s="36">
        <f>TABLE!F1431</f>
        <v>0</v>
      </c>
      <c r="D1437" s="155">
        <f>TABLE!S1431</f>
        <v>0</v>
      </c>
      <c r="E1437" s="176" t="e">
        <f>INDEX(기업의이해[description],MATCH(B1437,기업의이해[name],0))</f>
        <v>#N/A</v>
      </c>
      <c r="F1437" s="179">
        <f>+TABLE!U1431</f>
        <v>0</v>
      </c>
      <c r="G1437" s="177" t="str">
        <f>TEXT(TABLE!R1431,"0000-00-00")</f>
        <v>0000-00-00</v>
      </c>
      <c r="H1437" s="59">
        <f>+TABLE!J1431</f>
        <v>0</v>
      </c>
      <c r="I1437" s="59">
        <f>+TABLE!K1431</f>
        <v>0</v>
      </c>
      <c r="J1437" s="59">
        <f>+TABLE!M1431</f>
        <v>0</v>
      </c>
      <c r="K1437" s="156">
        <f>+TABLE!P1431</f>
        <v>0</v>
      </c>
      <c r="L1437" s="156">
        <f>+TABLE!Q1431</f>
        <v>0</v>
      </c>
      <c r="M1437" s="138" t="str">
        <f>IFERROR(IF(MATCH($C1437,'1. 개요'!$C$68:$C$78,0)&gt;0,"O"),"X")</f>
        <v>X</v>
      </c>
      <c r="N1437" s="8" t="str">
        <f t="shared" si="205"/>
        <v>X</v>
      </c>
      <c r="O1437" s="2" t="str" cm="1">
        <f t="array" ref="O1437">IF($O$7="N/A",$N1437,INDEX($P1437:$S1437,$O$2))</f>
        <v>X</v>
      </c>
      <c r="P1437" s="38"/>
      <c r="Q1437" s="1" t="str">
        <f t="shared" si="206"/>
        <v>O</v>
      </c>
      <c r="R1437" s="38"/>
      <c r="S1437" s="38"/>
      <c r="T1437" s="8" t="str">
        <f t="shared" si="204"/>
        <v>O</v>
      </c>
      <c r="U1437" s="8" t="e">
        <f t="shared" si="207"/>
        <v>#VALUE!</v>
      </c>
      <c r="V1437" s="8" t="e">
        <f t="shared" si="208"/>
        <v>#VALUE!</v>
      </c>
      <c r="X1437" s="4" t="str">
        <f t="shared" si="210"/>
        <v/>
      </c>
      <c r="Y1437" s="4" t="str">
        <f t="shared" si="211"/>
        <v/>
      </c>
      <c r="Z1437" s="4" t="str">
        <f t="shared" si="211"/>
        <v/>
      </c>
      <c r="AA1437" s="4" t="str">
        <f t="shared" si="211"/>
        <v/>
      </c>
      <c r="AB1437" s="4" t="str">
        <f t="shared" si="211"/>
        <v/>
      </c>
      <c r="AC1437" s="4" t="str">
        <f t="shared" si="211"/>
        <v/>
      </c>
      <c r="AD1437" s="4" t="str">
        <f t="shared" si="211"/>
        <v/>
      </c>
      <c r="AE1437" s="4" t="str">
        <f t="shared" si="211"/>
        <v/>
      </c>
      <c r="AF1437" s="4" t="str">
        <f t="shared" si="211"/>
        <v/>
      </c>
      <c r="AG1437" s="4" t="str">
        <f t="shared" si="211"/>
        <v/>
      </c>
    </row>
    <row r="1438" spans="1:33">
      <c r="A1438" s="137">
        <f t="shared" si="209"/>
        <v>1431</v>
      </c>
      <c r="B1438" s="36">
        <f>TABLE!E1432</f>
        <v>0</v>
      </c>
      <c r="C1438" s="36">
        <f>TABLE!F1432</f>
        <v>0</v>
      </c>
      <c r="D1438" s="155">
        <f>TABLE!S1432</f>
        <v>0</v>
      </c>
      <c r="E1438" s="176" t="e">
        <f>INDEX(기업의이해[description],MATCH(B1438,기업의이해[name],0))</f>
        <v>#N/A</v>
      </c>
      <c r="F1438" s="179">
        <f>+TABLE!U1432</f>
        <v>0</v>
      </c>
      <c r="G1438" s="177" t="str">
        <f>TEXT(TABLE!R1432,"0000-00-00")</f>
        <v>0000-00-00</v>
      </c>
      <c r="H1438" s="59">
        <f>+TABLE!J1432</f>
        <v>0</v>
      </c>
      <c r="I1438" s="59">
        <f>+TABLE!K1432</f>
        <v>0</v>
      </c>
      <c r="J1438" s="59">
        <f>+TABLE!M1432</f>
        <v>0</v>
      </c>
      <c r="K1438" s="156">
        <f>+TABLE!P1432</f>
        <v>0</v>
      </c>
      <c r="L1438" s="156">
        <f>+TABLE!Q1432</f>
        <v>0</v>
      </c>
      <c r="M1438" s="138" t="str">
        <f>IFERROR(IF(MATCH($C1438,'1. 개요'!$C$68:$C$78,0)&gt;0,"O"),"X")</f>
        <v>X</v>
      </c>
      <c r="N1438" s="8" t="str">
        <f t="shared" si="205"/>
        <v>X</v>
      </c>
      <c r="O1438" s="2" t="str" cm="1">
        <f t="array" ref="O1438">IF($O$7="N/A",$N1438,INDEX($P1438:$S1438,$O$2))</f>
        <v>X</v>
      </c>
      <c r="P1438" s="38"/>
      <c r="Q1438" s="1" t="str">
        <f t="shared" si="206"/>
        <v>O</v>
      </c>
      <c r="R1438" s="38"/>
      <c r="S1438" s="38"/>
      <c r="T1438" s="8" t="str">
        <f t="shared" si="204"/>
        <v>O</v>
      </c>
      <c r="U1438" s="8" t="e">
        <f t="shared" si="207"/>
        <v>#VALUE!</v>
      </c>
      <c r="V1438" s="8" t="e">
        <f t="shared" si="208"/>
        <v>#VALUE!</v>
      </c>
      <c r="X1438" s="4" t="str">
        <f t="shared" si="210"/>
        <v/>
      </c>
      <c r="Y1438" s="4" t="str">
        <f t="shared" si="211"/>
        <v/>
      </c>
      <c r="Z1438" s="4" t="str">
        <f t="shared" si="211"/>
        <v/>
      </c>
      <c r="AA1438" s="4" t="str">
        <f t="shared" si="211"/>
        <v/>
      </c>
      <c r="AB1438" s="4" t="str">
        <f t="shared" si="211"/>
        <v/>
      </c>
      <c r="AC1438" s="4" t="str">
        <f t="shared" si="211"/>
        <v/>
      </c>
      <c r="AD1438" s="4" t="str">
        <f t="shared" si="211"/>
        <v/>
      </c>
      <c r="AE1438" s="4" t="str">
        <f t="shared" si="211"/>
        <v/>
      </c>
      <c r="AF1438" s="4" t="str">
        <f t="shared" si="211"/>
        <v/>
      </c>
      <c r="AG1438" s="4" t="str">
        <f t="shared" si="211"/>
        <v/>
      </c>
    </row>
    <row r="1439" spans="1:33">
      <c r="A1439" s="6">
        <f t="shared" si="209"/>
        <v>1432</v>
      </c>
      <c r="B1439" s="36">
        <f>TABLE!E1433</f>
        <v>0</v>
      </c>
      <c r="C1439" s="36">
        <f>TABLE!F1433</f>
        <v>0</v>
      </c>
      <c r="D1439" s="155">
        <f>TABLE!S1433</f>
        <v>0</v>
      </c>
      <c r="E1439" s="176" t="e">
        <f>INDEX(기업의이해[description],MATCH(B1439,기업의이해[name],0))</f>
        <v>#N/A</v>
      </c>
      <c r="F1439" s="179">
        <f>+TABLE!U1433</f>
        <v>0</v>
      </c>
      <c r="G1439" s="177" t="str">
        <f>TEXT(TABLE!R1433,"0000-00-00")</f>
        <v>0000-00-00</v>
      </c>
      <c r="H1439" s="59">
        <f>+TABLE!J1433</f>
        <v>0</v>
      </c>
      <c r="I1439" s="59">
        <f>+TABLE!K1433</f>
        <v>0</v>
      </c>
      <c r="J1439" s="59">
        <f>+TABLE!M1433</f>
        <v>0</v>
      </c>
      <c r="K1439" s="156">
        <f>+TABLE!P1433</f>
        <v>0</v>
      </c>
      <c r="L1439" s="156">
        <f>+TABLE!Q1433</f>
        <v>0</v>
      </c>
      <c r="M1439" s="138" t="str">
        <f>IFERROR(IF(MATCH($C1439,'1. 개요'!$C$68:$C$78,0)&gt;0,"O"),"X")</f>
        <v>X</v>
      </c>
      <c r="N1439" s="8" t="str">
        <f t="shared" si="205"/>
        <v>X</v>
      </c>
      <c r="O1439" s="2" t="str" cm="1">
        <f t="array" ref="O1439">IF($O$7="N/A",$N1439,INDEX($P1439:$S1439,$O$2))</f>
        <v>X</v>
      </c>
      <c r="P1439" s="38"/>
      <c r="Q1439" s="1" t="str">
        <f t="shared" si="206"/>
        <v>O</v>
      </c>
      <c r="R1439" s="38"/>
      <c r="S1439" s="38"/>
      <c r="T1439" s="8" t="str">
        <f t="shared" si="204"/>
        <v>O</v>
      </c>
      <c r="U1439" s="8" t="e">
        <f t="shared" si="207"/>
        <v>#VALUE!</v>
      </c>
      <c r="V1439" s="8" t="e">
        <f t="shared" si="208"/>
        <v>#VALUE!</v>
      </c>
      <c r="X1439" s="4" t="str">
        <f t="shared" si="210"/>
        <v/>
      </c>
      <c r="Y1439" s="4" t="str">
        <f t="shared" si="211"/>
        <v/>
      </c>
      <c r="Z1439" s="4" t="str">
        <f t="shared" si="211"/>
        <v/>
      </c>
      <c r="AA1439" s="4" t="str">
        <f t="shared" si="211"/>
        <v/>
      </c>
      <c r="AB1439" s="4" t="str">
        <f t="shared" si="211"/>
        <v/>
      </c>
      <c r="AC1439" s="4" t="str">
        <f t="shared" si="211"/>
        <v/>
      </c>
      <c r="AD1439" s="4" t="str">
        <f t="shared" si="211"/>
        <v/>
      </c>
      <c r="AE1439" s="4" t="str">
        <f t="shared" si="211"/>
        <v/>
      </c>
      <c r="AF1439" s="4" t="str">
        <f t="shared" si="211"/>
        <v/>
      </c>
      <c r="AG1439" s="4" t="str">
        <f t="shared" si="211"/>
        <v/>
      </c>
    </row>
    <row r="1440" spans="1:33">
      <c r="A1440" s="6">
        <f t="shared" si="209"/>
        <v>1433</v>
      </c>
      <c r="B1440" s="36">
        <f>TABLE!E1434</f>
        <v>0</v>
      </c>
      <c r="C1440" s="36">
        <f>TABLE!F1434</f>
        <v>0</v>
      </c>
      <c r="D1440" s="155">
        <f>TABLE!S1434</f>
        <v>0</v>
      </c>
      <c r="E1440" s="176" t="e">
        <f>INDEX(기업의이해[description],MATCH(B1440,기업의이해[name],0))</f>
        <v>#N/A</v>
      </c>
      <c r="F1440" s="179">
        <f>+TABLE!U1434</f>
        <v>0</v>
      </c>
      <c r="G1440" s="177" t="str">
        <f>TEXT(TABLE!R1434,"0000-00-00")</f>
        <v>0000-00-00</v>
      </c>
      <c r="H1440" s="59">
        <f>+TABLE!J1434</f>
        <v>0</v>
      </c>
      <c r="I1440" s="59">
        <f>+TABLE!K1434</f>
        <v>0</v>
      </c>
      <c r="J1440" s="59">
        <f>+TABLE!M1434</f>
        <v>0</v>
      </c>
      <c r="K1440" s="156">
        <f>+TABLE!P1434</f>
        <v>0</v>
      </c>
      <c r="L1440" s="156">
        <f>+TABLE!Q1434</f>
        <v>0</v>
      </c>
      <c r="M1440" s="138" t="str">
        <f>IFERROR(IF(MATCH($C1440,'1. 개요'!$C$68:$C$78,0)&gt;0,"O"),"X")</f>
        <v>X</v>
      </c>
      <c r="N1440" s="8" t="str">
        <f t="shared" si="205"/>
        <v>X</v>
      </c>
      <c r="O1440" s="2" t="str" cm="1">
        <f t="array" ref="O1440">IF($O$7="N/A",$N1440,INDEX($P1440:$S1440,$O$2))</f>
        <v>X</v>
      </c>
      <c r="P1440" s="38"/>
      <c r="Q1440" s="1" t="str">
        <f t="shared" si="206"/>
        <v>O</v>
      </c>
      <c r="R1440" s="38"/>
      <c r="S1440" s="38"/>
      <c r="T1440" s="8" t="str">
        <f t="shared" si="204"/>
        <v>O</v>
      </c>
      <c r="U1440" s="8" t="e">
        <f t="shared" si="207"/>
        <v>#VALUE!</v>
      </c>
      <c r="V1440" s="8" t="e">
        <f t="shared" si="208"/>
        <v>#VALUE!</v>
      </c>
      <c r="X1440" s="4" t="str">
        <f t="shared" si="210"/>
        <v/>
      </c>
      <c r="Y1440" s="4" t="str">
        <f t="shared" si="211"/>
        <v/>
      </c>
      <c r="Z1440" s="4" t="str">
        <f t="shared" si="211"/>
        <v/>
      </c>
      <c r="AA1440" s="4" t="str">
        <f t="shared" si="211"/>
        <v/>
      </c>
      <c r="AB1440" s="4" t="str">
        <f t="shared" si="211"/>
        <v/>
      </c>
      <c r="AC1440" s="4" t="str">
        <f t="shared" si="211"/>
        <v/>
      </c>
      <c r="AD1440" s="4" t="str">
        <f t="shared" si="211"/>
        <v/>
      </c>
      <c r="AE1440" s="4" t="str">
        <f t="shared" si="211"/>
        <v/>
      </c>
      <c r="AF1440" s="4" t="str">
        <f t="shared" si="211"/>
        <v/>
      </c>
      <c r="AG1440" s="4" t="str">
        <f t="shared" si="211"/>
        <v/>
      </c>
    </row>
    <row r="1441" spans="1:33">
      <c r="A1441" s="6">
        <f t="shared" si="209"/>
        <v>1434</v>
      </c>
      <c r="B1441" s="36">
        <f>TABLE!E1435</f>
        <v>0</v>
      </c>
      <c r="C1441" s="36">
        <f>TABLE!F1435</f>
        <v>0</v>
      </c>
      <c r="D1441" s="155">
        <f>TABLE!S1435</f>
        <v>0</v>
      </c>
      <c r="E1441" s="176" t="e">
        <f>INDEX(기업의이해[description],MATCH(B1441,기업의이해[name],0))</f>
        <v>#N/A</v>
      </c>
      <c r="F1441" s="179">
        <f>+TABLE!U1435</f>
        <v>0</v>
      </c>
      <c r="G1441" s="177" t="str">
        <f>TEXT(TABLE!R1435,"0000-00-00")</f>
        <v>0000-00-00</v>
      </c>
      <c r="H1441" s="59">
        <f>+TABLE!J1435</f>
        <v>0</v>
      </c>
      <c r="I1441" s="59">
        <f>+TABLE!K1435</f>
        <v>0</v>
      </c>
      <c r="J1441" s="59">
        <f>+TABLE!M1435</f>
        <v>0</v>
      </c>
      <c r="K1441" s="156">
        <f>+TABLE!P1435</f>
        <v>0</v>
      </c>
      <c r="L1441" s="156">
        <f>+TABLE!Q1435</f>
        <v>0</v>
      </c>
      <c r="M1441" s="138" t="str">
        <f>IFERROR(IF(MATCH($C1441,'1. 개요'!$C$68:$C$78,0)&gt;0,"O"),"X")</f>
        <v>X</v>
      </c>
      <c r="N1441" s="8" t="str">
        <f t="shared" si="205"/>
        <v>X</v>
      </c>
      <c r="O1441" s="2" t="str" cm="1">
        <f t="array" ref="O1441">IF($O$7="N/A",$N1441,INDEX($P1441:$S1441,$O$2))</f>
        <v>X</v>
      </c>
      <c r="P1441" s="38"/>
      <c r="Q1441" s="1" t="str">
        <f t="shared" si="206"/>
        <v>O</v>
      </c>
      <c r="R1441" s="38"/>
      <c r="S1441" s="38"/>
      <c r="T1441" s="8" t="str">
        <f t="shared" si="204"/>
        <v>O</v>
      </c>
      <c r="U1441" s="8" t="e">
        <f t="shared" si="207"/>
        <v>#VALUE!</v>
      </c>
      <c r="V1441" s="8" t="e">
        <f t="shared" si="208"/>
        <v>#VALUE!</v>
      </c>
      <c r="X1441" s="4" t="str">
        <f t="shared" si="210"/>
        <v/>
      </c>
      <c r="Y1441" s="4" t="str">
        <f t="shared" si="211"/>
        <v/>
      </c>
      <c r="Z1441" s="4" t="str">
        <f t="shared" si="211"/>
        <v/>
      </c>
      <c r="AA1441" s="4" t="str">
        <f t="shared" si="211"/>
        <v/>
      </c>
      <c r="AB1441" s="4" t="str">
        <f t="shared" si="211"/>
        <v/>
      </c>
      <c r="AC1441" s="4" t="str">
        <f t="shared" si="211"/>
        <v/>
      </c>
      <c r="AD1441" s="4" t="str">
        <f t="shared" si="211"/>
        <v/>
      </c>
      <c r="AE1441" s="4" t="str">
        <f t="shared" si="211"/>
        <v/>
      </c>
      <c r="AF1441" s="4" t="str">
        <f t="shared" si="211"/>
        <v/>
      </c>
      <c r="AG1441" s="4" t="str">
        <f t="shared" si="211"/>
        <v/>
      </c>
    </row>
    <row r="1442" spans="1:33">
      <c r="A1442" s="6">
        <f t="shared" si="209"/>
        <v>1435</v>
      </c>
      <c r="B1442" s="36">
        <f>TABLE!E1436</f>
        <v>0</v>
      </c>
      <c r="C1442" s="36">
        <f>TABLE!F1436</f>
        <v>0</v>
      </c>
      <c r="D1442" s="155">
        <f>TABLE!S1436</f>
        <v>0</v>
      </c>
      <c r="E1442" s="176" t="e">
        <f>INDEX(기업의이해[description],MATCH(B1442,기업의이해[name],0))</f>
        <v>#N/A</v>
      </c>
      <c r="F1442" s="179">
        <f>+TABLE!U1436</f>
        <v>0</v>
      </c>
      <c r="G1442" s="177" t="str">
        <f>TEXT(TABLE!R1436,"0000-00-00")</f>
        <v>0000-00-00</v>
      </c>
      <c r="H1442" s="59">
        <f>+TABLE!J1436</f>
        <v>0</v>
      </c>
      <c r="I1442" s="59">
        <f>+TABLE!K1436</f>
        <v>0</v>
      </c>
      <c r="J1442" s="59">
        <f>+TABLE!M1436</f>
        <v>0</v>
      </c>
      <c r="K1442" s="156">
        <f>+TABLE!P1436</f>
        <v>0</v>
      </c>
      <c r="L1442" s="156">
        <f>+TABLE!Q1436</f>
        <v>0</v>
      </c>
      <c r="M1442" s="138" t="str">
        <f>IFERROR(IF(MATCH($C1442,'1. 개요'!$C$68:$C$78,0)&gt;0,"O"),"X")</f>
        <v>X</v>
      </c>
      <c r="N1442" s="8" t="str">
        <f t="shared" si="205"/>
        <v>X</v>
      </c>
      <c r="O1442" s="2" t="str" cm="1">
        <f t="array" ref="O1442">IF($O$7="N/A",$N1442,INDEX($P1442:$S1442,$O$2))</f>
        <v>X</v>
      </c>
      <c r="P1442" s="38"/>
      <c r="Q1442" s="1" t="str">
        <f t="shared" si="206"/>
        <v>O</v>
      </c>
      <c r="R1442" s="38"/>
      <c r="S1442" s="38"/>
      <c r="T1442" s="8" t="str">
        <f t="shared" si="204"/>
        <v>O</v>
      </c>
      <c r="U1442" s="8" t="e">
        <f t="shared" si="207"/>
        <v>#VALUE!</v>
      </c>
      <c r="V1442" s="8" t="e">
        <f t="shared" si="208"/>
        <v>#VALUE!</v>
      </c>
      <c r="X1442" s="4" t="str">
        <f t="shared" si="210"/>
        <v/>
      </c>
      <c r="Y1442" s="4" t="str">
        <f t="shared" si="211"/>
        <v/>
      </c>
      <c r="Z1442" s="4" t="str">
        <f t="shared" si="211"/>
        <v/>
      </c>
      <c r="AA1442" s="4" t="str">
        <f t="shared" si="211"/>
        <v/>
      </c>
      <c r="AB1442" s="4" t="str">
        <f t="shared" si="211"/>
        <v/>
      </c>
      <c r="AC1442" s="4" t="str">
        <f t="shared" si="211"/>
        <v/>
      </c>
      <c r="AD1442" s="4" t="str">
        <f t="shared" si="211"/>
        <v/>
      </c>
      <c r="AE1442" s="4" t="str">
        <f t="shared" si="211"/>
        <v/>
      </c>
      <c r="AF1442" s="4" t="str">
        <f t="shared" si="211"/>
        <v/>
      </c>
      <c r="AG1442" s="4" t="str">
        <f t="shared" si="211"/>
        <v/>
      </c>
    </row>
    <row r="1443" spans="1:33">
      <c r="A1443" s="6">
        <f t="shared" si="209"/>
        <v>1436</v>
      </c>
      <c r="B1443" s="36">
        <f>TABLE!E1437</f>
        <v>0</v>
      </c>
      <c r="C1443" s="36">
        <f>TABLE!F1437</f>
        <v>0</v>
      </c>
      <c r="D1443" s="155">
        <f>TABLE!S1437</f>
        <v>0</v>
      </c>
      <c r="E1443" s="176" t="e">
        <f>INDEX(기업의이해[description],MATCH(B1443,기업의이해[name],0))</f>
        <v>#N/A</v>
      </c>
      <c r="F1443" s="179">
        <f>+TABLE!U1437</f>
        <v>0</v>
      </c>
      <c r="G1443" s="177" t="str">
        <f>TEXT(TABLE!R1437,"0000-00-00")</f>
        <v>0000-00-00</v>
      </c>
      <c r="H1443" s="59">
        <f>+TABLE!J1437</f>
        <v>0</v>
      </c>
      <c r="I1443" s="59">
        <f>+TABLE!K1437</f>
        <v>0</v>
      </c>
      <c r="J1443" s="59">
        <f>+TABLE!M1437</f>
        <v>0</v>
      </c>
      <c r="K1443" s="156">
        <f>+TABLE!P1437</f>
        <v>0</v>
      </c>
      <c r="L1443" s="156">
        <f>+TABLE!Q1437</f>
        <v>0</v>
      </c>
      <c r="M1443" s="138" t="str">
        <f>IFERROR(IF(MATCH($C1443,'1. 개요'!$C$68:$C$78,0)&gt;0,"O"),"X")</f>
        <v>X</v>
      </c>
      <c r="N1443" s="8" t="str">
        <f t="shared" si="205"/>
        <v>X</v>
      </c>
      <c r="O1443" s="2" t="str" cm="1">
        <f t="array" ref="O1443">IF($O$7="N/A",$N1443,INDEX($P1443:$S1443,$O$2))</f>
        <v>X</v>
      </c>
      <c r="P1443" s="38"/>
      <c r="Q1443" s="1" t="str">
        <f t="shared" si="206"/>
        <v>O</v>
      </c>
      <c r="R1443" s="38"/>
      <c r="S1443" s="38"/>
      <c r="T1443" s="8" t="str">
        <f t="shared" si="204"/>
        <v>O</v>
      </c>
      <c r="U1443" s="8" t="e">
        <f t="shared" si="207"/>
        <v>#VALUE!</v>
      </c>
      <c r="V1443" s="8" t="e">
        <f t="shared" si="208"/>
        <v>#VALUE!</v>
      </c>
      <c r="X1443" s="4" t="str">
        <f t="shared" si="210"/>
        <v/>
      </c>
      <c r="Y1443" s="4" t="str">
        <f t="shared" si="211"/>
        <v/>
      </c>
      <c r="Z1443" s="4" t="str">
        <f t="shared" si="211"/>
        <v/>
      </c>
      <c r="AA1443" s="4" t="str">
        <f t="shared" si="211"/>
        <v/>
      </c>
      <c r="AB1443" s="4" t="str">
        <f t="shared" si="211"/>
        <v/>
      </c>
      <c r="AC1443" s="4" t="str">
        <f t="shared" si="211"/>
        <v/>
      </c>
      <c r="AD1443" s="4" t="str">
        <f t="shared" si="211"/>
        <v/>
      </c>
      <c r="AE1443" s="4" t="str">
        <f t="shared" si="211"/>
        <v/>
      </c>
      <c r="AF1443" s="4" t="str">
        <f t="shared" si="211"/>
        <v/>
      </c>
      <c r="AG1443" s="4" t="str">
        <f t="shared" si="211"/>
        <v/>
      </c>
    </row>
    <row r="1444" spans="1:33">
      <c r="A1444" s="137">
        <f t="shared" si="209"/>
        <v>1437</v>
      </c>
      <c r="B1444" s="36">
        <f>TABLE!E1438</f>
        <v>0</v>
      </c>
      <c r="C1444" s="36">
        <f>TABLE!F1438</f>
        <v>0</v>
      </c>
      <c r="D1444" s="155">
        <f>TABLE!S1438</f>
        <v>0</v>
      </c>
      <c r="E1444" s="176" t="e">
        <f>INDEX(기업의이해[description],MATCH(B1444,기업의이해[name],0))</f>
        <v>#N/A</v>
      </c>
      <c r="F1444" s="179">
        <f>+TABLE!U1438</f>
        <v>0</v>
      </c>
      <c r="G1444" s="177" t="str">
        <f>TEXT(TABLE!R1438,"0000-00-00")</f>
        <v>0000-00-00</v>
      </c>
      <c r="H1444" s="59">
        <f>+TABLE!J1438</f>
        <v>0</v>
      </c>
      <c r="I1444" s="59">
        <f>+TABLE!K1438</f>
        <v>0</v>
      </c>
      <c r="J1444" s="59">
        <f>+TABLE!M1438</f>
        <v>0</v>
      </c>
      <c r="K1444" s="156">
        <f>+TABLE!P1438</f>
        <v>0</v>
      </c>
      <c r="L1444" s="156">
        <f>+TABLE!Q1438</f>
        <v>0</v>
      </c>
      <c r="M1444" s="138" t="str">
        <f>IFERROR(IF(MATCH($C1444,'1. 개요'!$C$68:$C$78,0)&gt;0,"O"),"X")</f>
        <v>X</v>
      </c>
      <c r="N1444" s="8" t="str">
        <f t="shared" si="205"/>
        <v>X</v>
      </c>
      <c r="O1444" s="2" t="str" cm="1">
        <f t="array" ref="O1444">IF($O$7="N/A",$N1444,INDEX($P1444:$S1444,$O$2))</f>
        <v>X</v>
      </c>
      <c r="P1444" s="38"/>
      <c r="Q1444" s="1" t="str">
        <f t="shared" si="206"/>
        <v>O</v>
      </c>
      <c r="R1444" s="38"/>
      <c r="S1444" s="38"/>
      <c r="T1444" s="8" t="str">
        <f t="shared" si="204"/>
        <v>O</v>
      </c>
      <c r="U1444" s="8" t="e">
        <f t="shared" si="207"/>
        <v>#VALUE!</v>
      </c>
      <c r="V1444" s="8" t="e">
        <f t="shared" si="208"/>
        <v>#VALUE!</v>
      </c>
      <c r="X1444" s="4" t="str">
        <f t="shared" si="210"/>
        <v/>
      </c>
      <c r="Y1444" s="4" t="str">
        <f t="shared" si="211"/>
        <v/>
      </c>
      <c r="Z1444" s="4" t="str">
        <f t="shared" si="211"/>
        <v/>
      </c>
      <c r="AA1444" s="4" t="str">
        <f t="shared" si="211"/>
        <v/>
      </c>
      <c r="AB1444" s="4" t="str">
        <f t="shared" si="211"/>
        <v/>
      </c>
      <c r="AC1444" s="4" t="str">
        <f t="shared" si="211"/>
        <v/>
      </c>
      <c r="AD1444" s="4" t="str">
        <f t="shared" si="211"/>
        <v/>
      </c>
      <c r="AE1444" s="4" t="str">
        <f t="shared" si="211"/>
        <v/>
      </c>
      <c r="AF1444" s="4" t="str">
        <f t="shared" si="211"/>
        <v/>
      </c>
      <c r="AG1444" s="4" t="str">
        <f t="shared" si="211"/>
        <v/>
      </c>
    </row>
    <row r="1445" spans="1:33">
      <c r="A1445" s="6">
        <f t="shared" si="209"/>
        <v>1438</v>
      </c>
      <c r="B1445" s="36">
        <f>TABLE!E1439</f>
        <v>0</v>
      </c>
      <c r="C1445" s="36">
        <f>TABLE!F1439</f>
        <v>0</v>
      </c>
      <c r="D1445" s="155">
        <f>TABLE!S1439</f>
        <v>0</v>
      </c>
      <c r="E1445" s="176" t="e">
        <f>INDEX(기업의이해[description],MATCH(B1445,기업의이해[name],0))</f>
        <v>#N/A</v>
      </c>
      <c r="F1445" s="179">
        <f>+TABLE!U1439</f>
        <v>0</v>
      </c>
      <c r="G1445" s="177" t="str">
        <f>TEXT(TABLE!R1439,"0000-00-00")</f>
        <v>0000-00-00</v>
      </c>
      <c r="H1445" s="59">
        <f>+TABLE!J1439</f>
        <v>0</v>
      </c>
      <c r="I1445" s="59">
        <f>+TABLE!K1439</f>
        <v>0</v>
      </c>
      <c r="J1445" s="59">
        <f>+TABLE!M1439</f>
        <v>0</v>
      </c>
      <c r="K1445" s="156">
        <f>+TABLE!P1439</f>
        <v>0</v>
      </c>
      <c r="L1445" s="156">
        <f>+TABLE!Q1439</f>
        <v>0</v>
      </c>
      <c r="M1445" s="138" t="str">
        <f>IFERROR(IF(MATCH($C1445,'1. 개요'!$C$68:$C$78,0)&gt;0,"O"),"X")</f>
        <v>X</v>
      </c>
      <c r="N1445" s="8" t="str">
        <f t="shared" si="205"/>
        <v>X</v>
      </c>
      <c r="O1445" s="2" t="str" cm="1">
        <f t="array" ref="O1445">IF($O$7="N/A",$N1445,INDEX($P1445:$S1445,$O$2))</f>
        <v>X</v>
      </c>
      <c r="P1445" s="38"/>
      <c r="Q1445" s="1" t="str">
        <f t="shared" si="206"/>
        <v>O</v>
      </c>
      <c r="R1445" s="38"/>
      <c r="S1445" s="38"/>
      <c r="T1445" s="8" t="str">
        <f t="shared" si="204"/>
        <v>O</v>
      </c>
      <c r="U1445" s="8" t="e">
        <f t="shared" si="207"/>
        <v>#VALUE!</v>
      </c>
      <c r="V1445" s="8" t="e">
        <f t="shared" si="208"/>
        <v>#VALUE!</v>
      </c>
      <c r="X1445" s="4" t="str">
        <f t="shared" si="210"/>
        <v/>
      </c>
      <c r="Y1445" s="4" t="str">
        <f t="shared" si="211"/>
        <v/>
      </c>
      <c r="Z1445" s="4" t="str">
        <f t="shared" si="211"/>
        <v/>
      </c>
      <c r="AA1445" s="4" t="str">
        <f t="shared" si="211"/>
        <v/>
      </c>
      <c r="AB1445" s="4" t="str">
        <f t="shared" si="211"/>
        <v/>
      </c>
      <c r="AC1445" s="4" t="str">
        <f t="shared" si="211"/>
        <v/>
      </c>
      <c r="AD1445" s="4" t="str">
        <f t="shared" si="211"/>
        <v/>
      </c>
      <c r="AE1445" s="4" t="str">
        <f t="shared" si="211"/>
        <v/>
      </c>
      <c r="AF1445" s="4" t="str">
        <f t="shared" si="211"/>
        <v/>
      </c>
      <c r="AG1445" s="4" t="str">
        <f t="shared" si="211"/>
        <v/>
      </c>
    </row>
    <row r="1446" spans="1:33">
      <c r="A1446" s="6">
        <f t="shared" si="209"/>
        <v>1439</v>
      </c>
      <c r="B1446" s="36">
        <f>TABLE!E1440</f>
        <v>0</v>
      </c>
      <c r="C1446" s="36">
        <f>TABLE!F1440</f>
        <v>0</v>
      </c>
      <c r="D1446" s="155">
        <f>TABLE!S1440</f>
        <v>0</v>
      </c>
      <c r="E1446" s="176" t="e">
        <f>INDEX(기업의이해[description],MATCH(B1446,기업의이해[name],0))</f>
        <v>#N/A</v>
      </c>
      <c r="F1446" s="179">
        <f>+TABLE!U1440</f>
        <v>0</v>
      </c>
      <c r="G1446" s="177" t="str">
        <f>TEXT(TABLE!R1440,"0000-00-00")</f>
        <v>0000-00-00</v>
      </c>
      <c r="H1446" s="59">
        <f>+TABLE!J1440</f>
        <v>0</v>
      </c>
      <c r="I1446" s="59">
        <f>+TABLE!K1440</f>
        <v>0</v>
      </c>
      <c r="J1446" s="59">
        <f>+TABLE!M1440</f>
        <v>0</v>
      </c>
      <c r="K1446" s="156">
        <f>+TABLE!P1440</f>
        <v>0</v>
      </c>
      <c r="L1446" s="156">
        <f>+TABLE!Q1440</f>
        <v>0</v>
      </c>
      <c r="M1446" s="138" t="str">
        <f>IFERROR(IF(MATCH($C1446,'1. 개요'!$C$68:$C$78,0)&gt;0,"O"),"X")</f>
        <v>X</v>
      </c>
      <c r="N1446" s="8" t="str">
        <f t="shared" si="205"/>
        <v>X</v>
      </c>
      <c r="O1446" s="2" t="str" cm="1">
        <f t="array" ref="O1446">IF($O$7="N/A",$N1446,INDEX($P1446:$S1446,$O$2))</f>
        <v>X</v>
      </c>
      <c r="P1446" s="38"/>
      <c r="Q1446" s="1" t="str">
        <f t="shared" si="206"/>
        <v>O</v>
      </c>
      <c r="R1446" s="38"/>
      <c r="S1446" s="38"/>
      <c r="T1446" s="8" t="str">
        <f t="shared" si="204"/>
        <v>O</v>
      </c>
      <c r="U1446" s="8" t="e">
        <f t="shared" si="207"/>
        <v>#VALUE!</v>
      </c>
      <c r="V1446" s="8" t="e">
        <f t="shared" si="208"/>
        <v>#VALUE!</v>
      </c>
      <c r="X1446" s="4" t="str">
        <f t="shared" si="210"/>
        <v/>
      </c>
      <c r="Y1446" s="4" t="str">
        <f t="shared" si="211"/>
        <v/>
      </c>
      <c r="Z1446" s="4" t="str">
        <f t="shared" si="211"/>
        <v/>
      </c>
      <c r="AA1446" s="4" t="str">
        <f t="shared" si="211"/>
        <v/>
      </c>
      <c r="AB1446" s="4" t="str">
        <f t="shared" si="211"/>
        <v/>
      </c>
      <c r="AC1446" s="4" t="str">
        <f t="shared" si="211"/>
        <v/>
      </c>
      <c r="AD1446" s="4" t="str">
        <f t="shared" si="211"/>
        <v/>
      </c>
      <c r="AE1446" s="4" t="str">
        <f t="shared" si="211"/>
        <v/>
      </c>
      <c r="AF1446" s="4" t="str">
        <f t="shared" si="211"/>
        <v/>
      </c>
      <c r="AG1446" s="4" t="str">
        <f t="shared" si="211"/>
        <v/>
      </c>
    </row>
    <row r="1447" spans="1:33">
      <c r="A1447" s="6">
        <f t="shared" si="209"/>
        <v>1440</v>
      </c>
      <c r="B1447" s="36">
        <f>TABLE!E1441</f>
        <v>0</v>
      </c>
      <c r="C1447" s="36">
        <f>TABLE!F1441</f>
        <v>0</v>
      </c>
      <c r="D1447" s="155">
        <f>TABLE!S1441</f>
        <v>0</v>
      </c>
      <c r="E1447" s="176" t="e">
        <f>INDEX(기업의이해[description],MATCH(B1447,기업의이해[name],0))</f>
        <v>#N/A</v>
      </c>
      <c r="F1447" s="179">
        <f>+TABLE!U1441</f>
        <v>0</v>
      </c>
      <c r="G1447" s="177" t="str">
        <f>TEXT(TABLE!R1441,"0000-00-00")</f>
        <v>0000-00-00</v>
      </c>
      <c r="H1447" s="59">
        <f>+TABLE!J1441</f>
        <v>0</v>
      </c>
      <c r="I1447" s="59">
        <f>+TABLE!K1441</f>
        <v>0</v>
      </c>
      <c r="J1447" s="59">
        <f>+TABLE!M1441</f>
        <v>0</v>
      </c>
      <c r="K1447" s="156">
        <f>+TABLE!P1441</f>
        <v>0</v>
      </c>
      <c r="L1447" s="156">
        <f>+TABLE!Q1441</f>
        <v>0</v>
      </c>
      <c r="M1447" s="138" t="str">
        <f>IFERROR(IF(MATCH($C1447,'1. 개요'!$C$68:$C$78,0)&gt;0,"O"),"X")</f>
        <v>X</v>
      </c>
      <c r="N1447" s="8" t="str">
        <f t="shared" si="205"/>
        <v>X</v>
      </c>
      <c r="O1447" s="2" t="str" cm="1">
        <f t="array" ref="O1447">IF($O$7="N/A",$N1447,INDEX($P1447:$S1447,$O$2))</f>
        <v>X</v>
      </c>
      <c r="P1447" s="38"/>
      <c r="Q1447" s="1" t="str">
        <f t="shared" si="206"/>
        <v>O</v>
      </c>
      <c r="R1447" s="38"/>
      <c r="S1447" s="38"/>
      <c r="T1447" s="8" t="str">
        <f t="shared" si="204"/>
        <v>O</v>
      </c>
      <c r="U1447" s="8" t="e">
        <f t="shared" si="207"/>
        <v>#VALUE!</v>
      </c>
      <c r="V1447" s="8" t="e">
        <f t="shared" si="208"/>
        <v>#VALUE!</v>
      </c>
      <c r="X1447" s="4" t="str">
        <f t="shared" si="210"/>
        <v/>
      </c>
      <c r="Y1447" s="4" t="str">
        <f t="shared" si="211"/>
        <v/>
      </c>
      <c r="Z1447" s="4" t="str">
        <f t="shared" si="211"/>
        <v/>
      </c>
      <c r="AA1447" s="4" t="str">
        <f t="shared" si="211"/>
        <v/>
      </c>
      <c r="AB1447" s="4" t="str">
        <f t="shared" si="211"/>
        <v/>
      </c>
      <c r="AC1447" s="4" t="str">
        <f t="shared" si="211"/>
        <v/>
      </c>
      <c r="AD1447" s="4" t="str">
        <f t="shared" si="211"/>
        <v/>
      </c>
      <c r="AE1447" s="4" t="str">
        <f t="shared" si="211"/>
        <v/>
      </c>
      <c r="AF1447" s="4" t="str">
        <f t="shared" si="211"/>
        <v/>
      </c>
      <c r="AG1447" s="4" t="str">
        <f t="shared" si="211"/>
        <v/>
      </c>
    </row>
    <row r="1448" spans="1:33">
      <c r="A1448" s="137">
        <f t="shared" si="209"/>
        <v>1441</v>
      </c>
      <c r="B1448" s="36">
        <f>TABLE!E1442</f>
        <v>0</v>
      </c>
      <c r="C1448" s="36">
        <f>TABLE!F1442</f>
        <v>0</v>
      </c>
      <c r="D1448" s="155">
        <f>TABLE!S1442</f>
        <v>0</v>
      </c>
      <c r="E1448" s="176" t="e">
        <f>INDEX(기업의이해[description],MATCH(B1448,기업의이해[name],0))</f>
        <v>#N/A</v>
      </c>
      <c r="F1448" s="179">
        <f>+TABLE!U1442</f>
        <v>0</v>
      </c>
      <c r="G1448" s="177" t="str">
        <f>TEXT(TABLE!R1442,"0000-00-00")</f>
        <v>0000-00-00</v>
      </c>
      <c r="H1448" s="59">
        <f>+TABLE!J1442</f>
        <v>0</v>
      </c>
      <c r="I1448" s="59">
        <f>+TABLE!K1442</f>
        <v>0</v>
      </c>
      <c r="J1448" s="59">
        <f>+TABLE!M1442</f>
        <v>0</v>
      </c>
      <c r="K1448" s="156">
        <f>+TABLE!P1442</f>
        <v>0</v>
      </c>
      <c r="L1448" s="156">
        <f>+TABLE!Q1442</f>
        <v>0</v>
      </c>
      <c r="M1448" s="138" t="str">
        <f>IFERROR(IF(MATCH($C1448,'1. 개요'!$C$68:$C$78,0)&gt;0,"O"),"X")</f>
        <v>X</v>
      </c>
      <c r="N1448" s="8" t="str">
        <f t="shared" si="205"/>
        <v>X</v>
      </c>
      <c r="O1448" s="2" t="str" cm="1">
        <f t="array" ref="O1448">IF($O$7="N/A",$N1448,INDEX($P1448:$S1448,$O$2))</f>
        <v>X</v>
      </c>
      <c r="P1448" s="38"/>
      <c r="Q1448" s="1" t="str">
        <f t="shared" si="206"/>
        <v>O</v>
      </c>
      <c r="R1448" s="38"/>
      <c r="S1448" s="38"/>
      <c r="T1448" s="8" t="str">
        <f t="shared" si="204"/>
        <v>O</v>
      </c>
      <c r="U1448" s="8" t="e">
        <f t="shared" si="207"/>
        <v>#VALUE!</v>
      </c>
      <c r="V1448" s="8" t="e">
        <f t="shared" si="208"/>
        <v>#VALUE!</v>
      </c>
      <c r="X1448" s="4" t="str">
        <f t="shared" si="210"/>
        <v/>
      </c>
      <c r="Y1448" s="4" t="str">
        <f t="shared" si="211"/>
        <v/>
      </c>
      <c r="Z1448" s="4" t="str">
        <f t="shared" si="211"/>
        <v/>
      </c>
      <c r="AA1448" s="4" t="str">
        <f t="shared" si="211"/>
        <v/>
      </c>
      <c r="AB1448" s="4" t="str">
        <f t="shared" si="211"/>
        <v/>
      </c>
      <c r="AC1448" s="4" t="str">
        <f t="shared" si="211"/>
        <v/>
      </c>
      <c r="AD1448" s="4" t="str">
        <f t="shared" si="211"/>
        <v/>
      </c>
      <c r="AE1448" s="4" t="str">
        <f t="shared" si="211"/>
        <v/>
      </c>
      <c r="AF1448" s="4" t="str">
        <f t="shared" si="211"/>
        <v/>
      </c>
      <c r="AG1448" s="4" t="str">
        <f t="shared" si="211"/>
        <v/>
      </c>
    </row>
    <row r="1449" spans="1:33">
      <c r="A1449" s="137">
        <f t="shared" si="209"/>
        <v>1442</v>
      </c>
      <c r="B1449" s="36">
        <f>TABLE!E1443</f>
        <v>0</v>
      </c>
      <c r="C1449" s="36">
        <f>TABLE!F1443</f>
        <v>0</v>
      </c>
      <c r="D1449" s="155">
        <f>TABLE!S1443</f>
        <v>0</v>
      </c>
      <c r="E1449" s="176" t="e">
        <f>INDEX(기업의이해[description],MATCH(B1449,기업의이해[name],0))</f>
        <v>#N/A</v>
      </c>
      <c r="F1449" s="179">
        <f>+TABLE!U1443</f>
        <v>0</v>
      </c>
      <c r="G1449" s="177" t="str">
        <f>TEXT(TABLE!R1443,"0000-00-00")</f>
        <v>0000-00-00</v>
      </c>
      <c r="H1449" s="59">
        <f>+TABLE!J1443</f>
        <v>0</v>
      </c>
      <c r="I1449" s="59">
        <f>+TABLE!K1443</f>
        <v>0</v>
      </c>
      <c r="J1449" s="59">
        <f>+TABLE!M1443</f>
        <v>0</v>
      </c>
      <c r="K1449" s="156">
        <f>+TABLE!P1443</f>
        <v>0</v>
      </c>
      <c r="L1449" s="156">
        <f>+TABLE!Q1443</f>
        <v>0</v>
      </c>
      <c r="M1449" s="138" t="str">
        <f>IFERROR(IF(MATCH($C1449,'1. 개요'!$C$68:$C$78,0)&gt;0,"O"),"X")</f>
        <v>X</v>
      </c>
      <c r="N1449" s="8" t="str">
        <f t="shared" si="205"/>
        <v>X</v>
      </c>
      <c r="O1449" s="2" t="str" cm="1">
        <f t="array" ref="O1449">IF($O$7="N/A",$N1449,INDEX($P1449:$S1449,$O$2))</f>
        <v>X</v>
      </c>
      <c r="P1449" s="38"/>
      <c r="Q1449" s="1" t="str">
        <f t="shared" si="206"/>
        <v>O</v>
      </c>
      <c r="R1449" s="38"/>
      <c r="S1449" s="38"/>
      <c r="T1449" s="8" t="str">
        <f t="shared" si="204"/>
        <v>O</v>
      </c>
      <c r="U1449" s="8" t="e">
        <f t="shared" si="207"/>
        <v>#VALUE!</v>
      </c>
      <c r="V1449" s="8" t="e">
        <f t="shared" si="208"/>
        <v>#VALUE!</v>
      </c>
      <c r="X1449" s="4" t="str">
        <f t="shared" si="210"/>
        <v/>
      </c>
      <c r="Y1449" s="4" t="str">
        <f t="shared" si="211"/>
        <v/>
      </c>
      <c r="Z1449" s="4" t="str">
        <f t="shared" si="211"/>
        <v/>
      </c>
      <c r="AA1449" s="4" t="str">
        <f t="shared" si="211"/>
        <v/>
      </c>
      <c r="AB1449" s="4" t="str">
        <f t="shared" si="211"/>
        <v/>
      </c>
      <c r="AC1449" s="4" t="str">
        <f t="shared" si="211"/>
        <v/>
      </c>
      <c r="AD1449" s="4" t="str">
        <f t="shared" si="211"/>
        <v/>
      </c>
      <c r="AE1449" s="4" t="str">
        <f t="shared" si="211"/>
        <v/>
      </c>
      <c r="AF1449" s="4" t="str">
        <f t="shared" si="211"/>
        <v/>
      </c>
      <c r="AG1449" s="4" t="str">
        <f t="shared" si="211"/>
        <v/>
      </c>
    </row>
    <row r="1450" spans="1:33">
      <c r="A1450" s="6">
        <f t="shared" si="209"/>
        <v>1443</v>
      </c>
      <c r="B1450" s="36">
        <f>TABLE!E1444</f>
        <v>0</v>
      </c>
      <c r="C1450" s="36">
        <f>TABLE!F1444</f>
        <v>0</v>
      </c>
      <c r="D1450" s="155">
        <f>TABLE!S1444</f>
        <v>0</v>
      </c>
      <c r="E1450" s="176" t="e">
        <f>INDEX(기업의이해[description],MATCH(B1450,기업의이해[name],0))</f>
        <v>#N/A</v>
      </c>
      <c r="F1450" s="179">
        <f>+TABLE!U1444</f>
        <v>0</v>
      </c>
      <c r="G1450" s="177" t="str">
        <f>TEXT(TABLE!R1444,"0000-00-00")</f>
        <v>0000-00-00</v>
      </c>
      <c r="H1450" s="59">
        <f>+TABLE!J1444</f>
        <v>0</v>
      </c>
      <c r="I1450" s="59">
        <f>+TABLE!K1444</f>
        <v>0</v>
      </c>
      <c r="J1450" s="59">
        <f>+TABLE!M1444</f>
        <v>0</v>
      </c>
      <c r="K1450" s="156">
        <f>+TABLE!P1444</f>
        <v>0</v>
      </c>
      <c r="L1450" s="156">
        <f>+TABLE!Q1444</f>
        <v>0</v>
      </c>
      <c r="M1450" s="138" t="str">
        <f>IFERROR(IF(MATCH($C1450,'1. 개요'!$C$68:$C$78,0)&gt;0,"O"),"X")</f>
        <v>X</v>
      </c>
      <c r="N1450" s="8" t="str">
        <f t="shared" si="205"/>
        <v>X</v>
      </c>
      <c r="O1450" s="2" t="str" cm="1">
        <f t="array" ref="O1450">IF($O$7="N/A",$N1450,INDEX($P1450:$S1450,$O$2))</f>
        <v>X</v>
      </c>
      <c r="P1450" s="38"/>
      <c r="Q1450" s="1" t="str">
        <f t="shared" si="206"/>
        <v>O</v>
      </c>
      <c r="R1450" s="38"/>
      <c r="S1450" s="38"/>
      <c r="T1450" s="8" t="str">
        <f t="shared" si="204"/>
        <v>O</v>
      </c>
      <c r="U1450" s="8" t="e">
        <f t="shared" si="207"/>
        <v>#VALUE!</v>
      </c>
      <c r="V1450" s="8" t="e">
        <f t="shared" si="208"/>
        <v>#VALUE!</v>
      </c>
      <c r="X1450" s="4" t="str">
        <f t="shared" si="210"/>
        <v/>
      </c>
      <c r="Y1450" s="4" t="str">
        <f t="shared" si="211"/>
        <v/>
      </c>
      <c r="Z1450" s="4" t="str">
        <f t="shared" si="211"/>
        <v/>
      </c>
      <c r="AA1450" s="4" t="str">
        <f t="shared" si="211"/>
        <v/>
      </c>
      <c r="AB1450" s="4" t="str">
        <f t="shared" si="211"/>
        <v/>
      </c>
      <c r="AC1450" s="4" t="str">
        <f t="shared" si="211"/>
        <v/>
      </c>
      <c r="AD1450" s="4" t="str">
        <f t="shared" si="211"/>
        <v/>
      </c>
      <c r="AE1450" s="4" t="str">
        <f t="shared" si="211"/>
        <v/>
      </c>
      <c r="AF1450" s="4" t="str">
        <f t="shared" si="211"/>
        <v/>
      </c>
      <c r="AG1450" s="4" t="str">
        <f t="shared" si="211"/>
        <v/>
      </c>
    </row>
    <row r="1451" spans="1:33">
      <c r="A1451" s="6">
        <f t="shared" si="209"/>
        <v>1444</v>
      </c>
      <c r="B1451" s="36">
        <f>TABLE!E1445</f>
        <v>0</v>
      </c>
      <c r="C1451" s="36">
        <f>TABLE!F1445</f>
        <v>0</v>
      </c>
      <c r="D1451" s="155">
        <f>TABLE!S1445</f>
        <v>0</v>
      </c>
      <c r="E1451" s="176" t="e">
        <f>INDEX(기업의이해[description],MATCH(B1451,기업의이해[name],0))</f>
        <v>#N/A</v>
      </c>
      <c r="F1451" s="179">
        <f>+TABLE!U1445</f>
        <v>0</v>
      </c>
      <c r="G1451" s="177" t="str">
        <f>TEXT(TABLE!R1445,"0000-00-00")</f>
        <v>0000-00-00</v>
      </c>
      <c r="H1451" s="59">
        <f>+TABLE!J1445</f>
        <v>0</v>
      </c>
      <c r="I1451" s="59">
        <f>+TABLE!K1445</f>
        <v>0</v>
      </c>
      <c r="J1451" s="59">
        <f>+TABLE!M1445</f>
        <v>0</v>
      </c>
      <c r="K1451" s="156">
        <f>+TABLE!P1445</f>
        <v>0</v>
      </c>
      <c r="L1451" s="156">
        <f>+TABLE!Q1445</f>
        <v>0</v>
      </c>
      <c r="M1451" s="138" t="str">
        <f>IFERROR(IF(MATCH($C1451,'1. 개요'!$C$68:$C$78,0)&gt;0,"O"),"X")</f>
        <v>X</v>
      </c>
      <c r="N1451" s="8" t="str">
        <f t="shared" si="205"/>
        <v>X</v>
      </c>
      <c r="O1451" s="2" t="str" cm="1">
        <f t="array" ref="O1451">IF($O$7="N/A",$N1451,INDEX($P1451:$S1451,$O$2))</f>
        <v>X</v>
      </c>
      <c r="P1451" s="38"/>
      <c r="Q1451" s="1" t="str">
        <f t="shared" si="206"/>
        <v>O</v>
      </c>
      <c r="R1451" s="38"/>
      <c r="S1451" s="38"/>
      <c r="T1451" s="8" t="str">
        <f t="shared" si="204"/>
        <v>O</v>
      </c>
      <c r="U1451" s="8" t="e">
        <f t="shared" si="207"/>
        <v>#VALUE!</v>
      </c>
      <c r="V1451" s="8" t="e">
        <f t="shared" si="208"/>
        <v>#VALUE!</v>
      </c>
      <c r="X1451" s="4" t="str">
        <f t="shared" si="210"/>
        <v/>
      </c>
      <c r="Y1451" s="4" t="str">
        <f t="shared" si="211"/>
        <v/>
      </c>
      <c r="Z1451" s="4" t="str">
        <f t="shared" si="211"/>
        <v/>
      </c>
      <c r="AA1451" s="4" t="str">
        <f t="shared" si="211"/>
        <v/>
      </c>
      <c r="AB1451" s="4" t="str">
        <f t="shared" si="211"/>
        <v/>
      </c>
      <c r="AC1451" s="4" t="str">
        <f t="shared" si="211"/>
        <v/>
      </c>
      <c r="AD1451" s="4" t="str">
        <f t="shared" si="211"/>
        <v/>
      </c>
      <c r="AE1451" s="4" t="str">
        <f t="shared" si="211"/>
        <v/>
      </c>
      <c r="AF1451" s="4" t="str">
        <f t="shared" si="211"/>
        <v/>
      </c>
      <c r="AG1451" s="4" t="str">
        <f t="shared" si="211"/>
        <v/>
      </c>
    </row>
    <row r="1452" spans="1:33">
      <c r="A1452" s="6">
        <f t="shared" si="209"/>
        <v>1445</v>
      </c>
      <c r="B1452" s="36">
        <f>TABLE!E1446</f>
        <v>0</v>
      </c>
      <c r="C1452" s="36">
        <f>TABLE!F1446</f>
        <v>0</v>
      </c>
      <c r="D1452" s="155">
        <f>TABLE!S1446</f>
        <v>0</v>
      </c>
      <c r="E1452" s="176" t="e">
        <f>INDEX(기업의이해[description],MATCH(B1452,기업의이해[name],0))</f>
        <v>#N/A</v>
      </c>
      <c r="F1452" s="179">
        <f>+TABLE!U1446</f>
        <v>0</v>
      </c>
      <c r="G1452" s="177" t="str">
        <f>TEXT(TABLE!R1446,"0000-00-00")</f>
        <v>0000-00-00</v>
      </c>
      <c r="H1452" s="59">
        <f>+TABLE!J1446</f>
        <v>0</v>
      </c>
      <c r="I1452" s="59">
        <f>+TABLE!K1446</f>
        <v>0</v>
      </c>
      <c r="J1452" s="59">
        <f>+TABLE!M1446</f>
        <v>0</v>
      </c>
      <c r="K1452" s="156">
        <f>+TABLE!P1446</f>
        <v>0</v>
      </c>
      <c r="L1452" s="156">
        <f>+TABLE!Q1446</f>
        <v>0</v>
      </c>
      <c r="M1452" s="138" t="str">
        <f>IFERROR(IF(MATCH($C1452,'1. 개요'!$C$68:$C$78,0)&gt;0,"O"),"X")</f>
        <v>X</v>
      </c>
      <c r="N1452" s="8" t="str">
        <f t="shared" si="205"/>
        <v>X</v>
      </c>
      <c r="O1452" s="2" t="str" cm="1">
        <f t="array" ref="O1452">IF($O$7="N/A",$N1452,INDEX($P1452:$S1452,$O$2))</f>
        <v>X</v>
      </c>
      <c r="P1452" s="38"/>
      <c r="Q1452" s="1" t="str">
        <f t="shared" si="206"/>
        <v>O</v>
      </c>
      <c r="R1452" s="38"/>
      <c r="S1452" s="38"/>
      <c r="T1452" s="8" t="str">
        <f t="shared" si="204"/>
        <v>O</v>
      </c>
      <c r="U1452" s="8" t="e">
        <f t="shared" si="207"/>
        <v>#VALUE!</v>
      </c>
      <c r="V1452" s="8" t="e">
        <f t="shared" si="208"/>
        <v>#VALUE!</v>
      </c>
      <c r="X1452" s="4" t="str">
        <f t="shared" si="210"/>
        <v/>
      </c>
      <c r="Y1452" s="4" t="str">
        <f t="shared" si="211"/>
        <v/>
      </c>
      <c r="Z1452" s="4" t="str">
        <f t="shared" si="211"/>
        <v/>
      </c>
      <c r="AA1452" s="4" t="str">
        <f t="shared" si="211"/>
        <v/>
      </c>
      <c r="AB1452" s="4" t="str">
        <f t="shared" si="211"/>
        <v/>
      </c>
      <c r="AC1452" s="4" t="str">
        <f t="shared" si="211"/>
        <v/>
      </c>
      <c r="AD1452" s="4" t="str">
        <f t="shared" si="211"/>
        <v/>
      </c>
      <c r="AE1452" s="4" t="str">
        <f t="shared" si="211"/>
        <v/>
      </c>
      <c r="AF1452" s="4" t="str">
        <f t="shared" si="211"/>
        <v/>
      </c>
      <c r="AG1452" s="4" t="str">
        <f t="shared" si="211"/>
        <v/>
      </c>
    </row>
    <row r="1453" spans="1:33">
      <c r="A1453" s="6">
        <f t="shared" si="209"/>
        <v>1446</v>
      </c>
      <c r="B1453" s="36">
        <f>TABLE!E1447</f>
        <v>0</v>
      </c>
      <c r="C1453" s="36">
        <f>TABLE!F1447</f>
        <v>0</v>
      </c>
      <c r="D1453" s="155">
        <f>TABLE!S1447</f>
        <v>0</v>
      </c>
      <c r="E1453" s="176" t="e">
        <f>INDEX(기업의이해[description],MATCH(B1453,기업의이해[name],0))</f>
        <v>#N/A</v>
      </c>
      <c r="F1453" s="179">
        <f>+TABLE!U1447</f>
        <v>0</v>
      </c>
      <c r="G1453" s="177" t="str">
        <f>TEXT(TABLE!R1447,"0000-00-00")</f>
        <v>0000-00-00</v>
      </c>
      <c r="H1453" s="59">
        <f>+TABLE!J1447</f>
        <v>0</v>
      </c>
      <c r="I1453" s="59">
        <f>+TABLE!K1447</f>
        <v>0</v>
      </c>
      <c r="J1453" s="59">
        <f>+TABLE!M1447</f>
        <v>0</v>
      </c>
      <c r="K1453" s="156">
        <f>+TABLE!P1447</f>
        <v>0</v>
      </c>
      <c r="L1453" s="156">
        <f>+TABLE!Q1447</f>
        <v>0</v>
      </c>
      <c r="M1453" s="138" t="str">
        <f>IFERROR(IF(MATCH($C1453,'1. 개요'!$C$68:$C$78,0)&gt;0,"O"),"X")</f>
        <v>X</v>
      </c>
      <c r="N1453" s="8" t="str">
        <f t="shared" si="205"/>
        <v>X</v>
      </c>
      <c r="O1453" s="2" t="str" cm="1">
        <f t="array" ref="O1453">IF($O$7="N/A",$N1453,INDEX($P1453:$S1453,$O$2))</f>
        <v>X</v>
      </c>
      <c r="P1453" s="38"/>
      <c r="Q1453" s="1" t="str">
        <f t="shared" si="206"/>
        <v>O</v>
      </c>
      <c r="R1453" s="38"/>
      <c r="S1453" s="38"/>
      <c r="T1453" s="8" t="str">
        <f t="shared" si="204"/>
        <v>O</v>
      </c>
      <c r="U1453" s="8" t="e">
        <f t="shared" si="207"/>
        <v>#VALUE!</v>
      </c>
      <c r="V1453" s="8" t="e">
        <f t="shared" si="208"/>
        <v>#VALUE!</v>
      </c>
      <c r="X1453" s="4" t="str">
        <f t="shared" si="210"/>
        <v/>
      </c>
      <c r="Y1453" s="4" t="str">
        <f t="shared" si="211"/>
        <v/>
      </c>
      <c r="Z1453" s="4" t="str">
        <f t="shared" si="211"/>
        <v/>
      </c>
      <c r="AA1453" s="4" t="str">
        <f t="shared" si="211"/>
        <v/>
      </c>
      <c r="AB1453" s="4" t="str">
        <f t="shared" si="211"/>
        <v/>
      </c>
      <c r="AC1453" s="4" t="str">
        <f t="shared" si="211"/>
        <v/>
      </c>
      <c r="AD1453" s="4" t="str">
        <f t="shared" si="211"/>
        <v/>
      </c>
      <c r="AE1453" s="4" t="str">
        <f t="shared" si="211"/>
        <v/>
      </c>
      <c r="AF1453" s="4" t="str">
        <f t="shared" si="211"/>
        <v/>
      </c>
      <c r="AG1453" s="4" t="str">
        <f t="shared" si="211"/>
        <v/>
      </c>
    </row>
    <row r="1454" spans="1:33">
      <c r="A1454" s="6">
        <f t="shared" si="209"/>
        <v>1447</v>
      </c>
      <c r="B1454" s="36">
        <f>TABLE!E1448</f>
        <v>0</v>
      </c>
      <c r="C1454" s="36">
        <f>TABLE!F1448</f>
        <v>0</v>
      </c>
      <c r="D1454" s="155">
        <f>TABLE!S1448</f>
        <v>0</v>
      </c>
      <c r="E1454" s="176" t="e">
        <f>INDEX(기업의이해[description],MATCH(B1454,기업의이해[name],0))</f>
        <v>#N/A</v>
      </c>
      <c r="F1454" s="179">
        <f>+TABLE!U1448</f>
        <v>0</v>
      </c>
      <c r="G1454" s="177" t="str">
        <f>TEXT(TABLE!R1448,"0000-00-00")</f>
        <v>0000-00-00</v>
      </c>
      <c r="H1454" s="59">
        <f>+TABLE!J1448</f>
        <v>0</v>
      </c>
      <c r="I1454" s="59">
        <f>+TABLE!K1448</f>
        <v>0</v>
      </c>
      <c r="J1454" s="59">
        <f>+TABLE!M1448</f>
        <v>0</v>
      </c>
      <c r="K1454" s="156">
        <f>+TABLE!P1448</f>
        <v>0</v>
      </c>
      <c r="L1454" s="156">
        <f>+TABLE!Q1448</f>
        <v>0</v>
      </c>
      <c r="M1454" s="138" t="str">
        <f>IFERROR(IF(MATCH($C1454,'1. 개요'!$C$68:$C$78,0)&gt;0,"O"),"X")</f>
        <v>X</v>
      </c>
      <c r="N1454" s="8" t="str">
        <f t="shared" si="205"/>
        <v>X</v>
      </c>
      <c r="O1454" s="2" t="str" cm="1">
        <f t="array" ref="O1454">IF($O$7="N/A",$N1454,INDEX($P1454:$S1454,$O$2))</f>
        <v>X</v>
      </c>
      <c r="P1454" s="38"/>
      <c r="Q1454" s="1" t="str">
        <f t="shared" si="206"/>
        <v>O</v>
      </c>
      <c r="R1454" s="38"/>
      <c r="S1454" s="38"/>
      <c r="T1454" s="8" t="str">
        <f t="shared" si="204"/>
        <v>O</v>
      </c>
      <c r="U1454" s="8" t="e">
        <f t="shared" si="207"/>
        <v>#VALUE!</v>
      </c>
      <c r="V1454" s="8" t="e">
        <f t="shared" si="208"/>
        <v>#VALUE!</v>
      </c>
      <c r="X1454" s="4" t="str">
        <f t="shared" si="210"/>
        <v/>
      </c>
      <c r="Y1454" s="4" t="str">
        <f t="shared" si="211"/>
        <v/>
      </c>
      <c r="Z1454" s="4" t="str">
        <f t="shared" si="211"/>
        <v/>
      </c>
      <c r="AA1454" s="4" t="str">
        <f t="shared" si="211"/>
        <v/>
      </c>
      <c r="AB1454" s="4" t="str">
        <f t="shared" si="211"/>
        <v/>
      </c>
      <c r="AC1454" s="4" t="str">
        <f t="shared" si="211"/>
        <v/>
      </c>
      <c r="AD1454" s="4" t="str">
        <f t="shared" si="211"/>
        <v/>
      </c>
      <c r="AE1454" s="4" t="str">
        <f t="shared" si="211"/>
        <v/>
      </c>
      <c r="AF1454" s="4" t="str">
        <f t="shared" si="211"/>
        <v/>
      </c>
      <c r="AG1454" s="4" t="str">
        <f t="shared" si="211"/>
        <v/>
      </c>
    </row>
    <row r="1455" spans="1:33">
      <c r="A1455" s="137">
        <f t="shared" si="209"/>
        <v>1448</v>
      </c>
      <c r="B1455" s="36">
        <f>TABLE!E1449</f>
        <v>0</v>
      </c>
      <c r="C1455" s="36">
        <f>TABLE!F1449</f>
        <v>0</v>
      </c>
      <c r="D1455" s="155">
        <f>TABLE!S1449</f>
        <v>0</v>
      </c>
      <c r="E1455" s="176" t="e">
        <f>INDEX(기업의이해[description],MATCH(B1455,기업의이해[name],0))</f>
        <v>#N/A</v>
      </c>
      <c r="F1455" s="179">
        <f>+TABLE!U1449</f>
        <v>0</v>
      </c>
      <c r="G1455" s="177" t="str">
        <f>TEXT(TABLE!R1449,"0000-00-00")</f>
        <v>0000-00-00</v>
      </c>
      <c r="H1455" s="59">
        <f>+TABLE!J1449</f>
        <v>0</v>
      </c>
      <c r="I1455" s="59">
        <f>+TABLE!K1449</f>
        <v>0</v>
      </c>
      <c r="J1455" s="59">
        <f>+TABLE!M1449</f>
        <v>0</v>
      </c>
      <c r="K1455" s="156">
        <f>+TABLE!P1449</f>
        <v>0</v>
      </c>
      <c r="L1455" s="156">
        <f>+TABLE!Q1449</f>
        <v>0</v>
      </c>
      <c r="M1455" s="138" t="str">
        <f>IFERROR(IF(MATCH($C1455,'1. 개요'!$C$68:$C$78,0)&gt;0,"O"),"X")</f>
        <v>X</v>
      </c>
      <c r="N1455" s="8" t="str">
        <f t="shared" si="205"/>
        <v>X</v>
      </c>
      <c r="O1455" s="2" t="str" cm="1">
        <f t="array" ref="O1455">IF($O$7="N/A",$N1455,INDEX($P1455:$S1455,$O$2))</f>
        <v>X</v>
      </c>
      <c r="P1455" s="38"/>
      <c r="Q1455" s="1" t="str">
        <f t="shared" si="206"/>
        <v>O</v>
      </c>
      <c r="R1455" s="38"/>
      <c r="S1455" s="38"/>
      <c r="T1455" s="8" t="str">
        <f t="shared" si="204"/>
        <v>O</v>
      </c>
      <c r="U1455" s="8" t="e">
        <f t="shared" si="207"/>
        <v>#VALUE!</v>
      </c>
      <c r="V1455" s="8" t="e">
        <f t="shared" si="208"/>
        <v>#VALUE!</v>
      </c>
      <c r="X1455" s="4" t="str">
        <f t="shared" si="210"/>
        <v/>
      </c>
      <c r="Y1455" s="4" t="str">
        <f t="shared" si="211"/>
        <v/>
      </c>
      <c r="Z1455" s="4" t="str">
        <f t="shared" si="211"/>
        <v/>
      </c>
      <c r="AA1455" s="4" t="str">
        <f t="shared" si="211"/>
        <v/>
      </c>
      <c r="AB1455" s="4" t="str">
        <f t="shared" si="211"/>
        <v/>
      </c>
      <c r="AC1455" s="4" t="str">
        <f t="shared" si="211"/>
        <v/>
      </c>
      <c r="AD1455" s="4" t="str">
        <f t="shared" si="211"/>
        <v/>
      </c>
      <c r="AE1455" s="4" t="str">
        <f t="shared" si="211"/>
        <v/>
      </c>
      <c r="AF1455" s="4" t="str">
        <f t="shared" si="211"/>
        <v/>
      </c>
      <c r="AG1455" s="4" t="str">
        <f t="shared" si="211"/>
        <v/>
      </c>
    </row>
    <row r="1456" spans="1:33">
      <c r="A1456" s="6">
        <f t="shared" si="209"/>
        <v>1449</v>
      </c>
      <c r="B1456" s="36">
        <f>TABLE!E1450</f>
        <v>0</v>
      </c>
      <c r="C1456" s="36">
        <f>TABLE!F1450</f>
        <v>0</v>
      </c>
      <c r="D1456" s="155">
        <f>TABLE!S1450</f>
        <v>0</v>
      </c>
      <c r="E1456" s="176" t="e">
        <f>INDEX(기업의이해[description],MATCH(B1456,기업의이해[name],0))</f>
        <v>#N/A</v>
      </c>
      <c r="F1456" s="179">
        <f>+TABLE!U1450</f>
        <v>0</v>
      </c>
      <c r="G1456" s="177" t="str">
        <f>TEXT(TABLE!R1450,"0000-00-00")</f>
        <v>0000-00-00</v>
      </c>
      <c r="H1456" s="59">
        <f>+TABLE!J1450</f>
        <v>0</v>
      </c>
      <c r="I1456" s="59">
        <f>+TABLE!K1450</f>
        <v>0</v>
      </c>
      <c r="J1456" s="59">
        <f>+TABLE!M1450</f>
        <v>0</v>
      </c>
      <c r="K1456" s="156">
        <f>+TABLE!P1450</f>
        <v>0</v>
      </c>
      <c r="L1456" s="156">
        <f>+TABLE!Q1450</f>
        <v>0</v>
      </c>
      <c r="M1456" s="138" t="str">
        <f>IFERROR(IF(MATCH($C1456,'1. 개요'!$C$68:$C$78,0)&gt;0,"O"),"X")</f>
        <v>X</v>
      </c>
      <c r="N1456" s="8" t="str">
        <f t="shared" si="205"/>
        <v>X</v>
      </c>
      <c r="O1456" s="2" t="str" cm="1">
        <f t="array" ref="O1456">IF($O$7="N/A",$N1456,INDEX($P1456:$S1456,$O$2))</f>
        <v>X</v>
      </c>
      <c r="P1456" s="38"/>
      <c r="Q1456" s="1" t="str">
        <f t="shared" si="206"/>
        <v>O</v>
      </c>
      <c r="R1456" s="38"/>
      <c r="S1456" s="38"/>
      <c r="T1456" s="8" t="str">
        <f t="shared" si="204"/>
        <v>O</v>
      </c>
      <c r="U1456" s="8" t="e">
        <f t="shared" si="207"/>
        <v>#VALUE!</v>
      </c>
      <c r="V1456" s="8" t="e">
        <f t="shared" si="208"/>
        <v>#VALUE!</v>
      </c>
      <c r="X1456" s="4" t="str">
        <f t="shared" si="210"/>
        <v/>
      </c>
      <c r="Y1456" s="4" t="str">
        <f t="shared" si="211"/>
        <v/>
      </c>
      <c r="Z1456" s="4" t="str">
        <f t="shared" si="211"/>
        <v/>
      </c>
      <c r="AA1456" s="4" t="str">
        <f t="shared" si="211"/>
        <v/>
      </c>
      <c r="AB1456" s="4" t="str">
        <f t="shared" si="211"/>
        <v/>
      </c>
      <c r="AC1456" s="4" t="str">
        <f t="shared" si="211"/>
        <v/>
      </c>
      <c r="AD1456" s="4" t="str">
        <f t="shared" si="211"/>
        <v/>
      </c>
      <c r="AE1456" s="4" t="str">
        <f t="shared" si="211"/>
        <v/>
      </c>
      <c r="AF1456" s="4" t="str">
        <f t="shared" si="211"/>
        <v/>
      </c>
      <c r="AG1456" s="4" t="str">
        <f t="shared" si="211"/>
        <v/>
      </c>
    </row>
    <row r="1457" spans="1:33">
      <c r="A1457" s="6">
        <f t="shared" si="209"/>
        <v>1450</v>
      </c>
      <c r="B1457" s="36">
        <f>TABLE!E1451</f>
        <v>0</v>
      </c>
      <c r="C1457" s="36">
        <f>TABLE!F1451</f>
        <v>0</v>
      </c>
      <c r="D1457" s="155">
        <f>TABLE!S1451</f>
        <v>0</v>
      </c>
      <c r="E1457" s="176" t="e">
        <f>INDEX(기업의이해[description],MATCH(B1457,기업의이해[name],0))</f>
        <v>#N/A</v>
      </c>
      <c r="F1457" s="179">
        <f>+TABLE!U1451</f>
        <v>0</v>
      </c>
      <c r="G1457" s="177" t="str">
        <f>TEXT(TABLE!R1451,"0000-00-00")</f>
        <v>0000-00-00</v>
      </c>
      <c r="H1457" s="59">
        <f>+TABLE!J1451</f>
        <v>0</v>
      </c>
      <c r="I1457" s="59">
        <f>+TABLE!K1451</f>
        <v>0</v>
      </c>
      <c r="J1457" s="59">
        <f>+TABLE!M1451</f>
        <v>0</v>
      </c>
      <c r="K1457" s="156">
        <f>+TABLE!P1451</f>
        <v>0</v>
      </c>
      <c r="L1457" s="156">
        <f>+TABLE!Q1451</f>
        <v>0</v>
      </c>
      <c r="M1457" s="138" t="str">
        <f>IFERROR(IF(MATCH($C1457,'1. 개요'!$C$68:$C$78,0)&gt;0,"O"),"X")</f>
        <v>X</v>
      </c>
      <c r="N1457" s="8" t="str">
        <f t="shared" si="205"/>
        <v>X</v>
      </c>
      <c r="O1457" s="2" t="str" cm="1">
        <f t="array" ref="O1457">IF($O$7="N/A",$N1457,INDEX($P1457:$S1457,$O$2))</f>
        <v>X</v>
      </c>
      <c r="P1457" s="38"/>
      <c r="Q1457" s="1" t="str">
        <f t="shared" si="206"/>
        <v>O</v>
      </c>
      <c r="R1457" s="38"/>
      <c r="S1457" s="38"/>
      <c r="T1457" s="8" t="str">
        <f t="shared" si="204"/>
        <v>O</v>
      </c>
      <c r="U1457" s="8" t="e">
        <f t="shared" si="207"/>
        <v>#VALUE!</v>
      </c>
      <c r="V1457" s="8" t="e">
        <f t="shared" si="208"/>
        <v>#VALUE!</v>
      </c>
      <c r="X1457" s="4" t="str">
        <f t="shared" si="210"/>
        <v/>
      </c>
      <c r="Y1457" s="4" t="str">
        <f t="shared" si="211"/>
        <v/>
      </c>
      <c r="Z1457" s="4" t="str">
        <f t="shared" si="211"/>
        <v/>
      </c>
      <c r="AA1457" s="4" t="str">
        <f t="shared" si="211"/>
        <v/>
      </c>
      <c r="AB1457" s="4" t="str">
        <f t="shared" si="211"/>
        <v/>
      </c>
      <c r="AC1457" s="4" t="str">
        <f t="shared" si="211"/>
        <v/>
      </c>
      <c r="AD1457" s="4" t="str">
        <f t="shared" si="211"/>
        <v/>
      </c>
      <c r="AE1457" s="4" t="str">
        <f t="shared" si="211"/>
        <v/>
      </c>
      <c r="AF1457" s="4" t="str">
        <f t="shared" si="211"/>
        <v/>
      </c>
      <c r="AG1457" s="4" t="str">
        <f t="shared" si="211"/>
        <v/>
      </c>
    </row>
    <row r="1458" spans="1:33">
      <c r="A1458" s="6">
        <f t="shared" si="209"/>
        <v>1451</v>
      </c>
      <c r="B1458" s="36">
        <f>TABLE!E1452</f>
        <v>0</v>
      </c>
      <c r="C1458" s="36">
        <f>TABLE!F1452</f>
        <v>0</v>
      </c>
      <c r="D1458" s="155">
        <f>TABLE!S1452</f>
        <v>0</v>
      </c>
      <c r="E1458" s="176" t="e">
        <f>INDEX(기업의이해[description],MATCH(B1458,기업의이해[name],0))</f>
        <v>#N/A</v>
      </c>
      <c r="F1458" s="179">
        <f>+TABLE!U1452</f>
        <v>0</v>
      </c>
      <c r="G1458" s="177" t="str">
        <f>TEXT(TABLE!R1452,"0000-00-00")</f>
        <v>0000-00-00</v>
      </c>
      <c r="H1458" s="59">
        <f>+TABLE!J1452</f>
        <v>0</v>
      </c>
      <c r="I1458" s="59">
        <f>+TABLE!K1452</f>
        <v>0</v>
      </c>
      <c r="J1458" s="59">
        <f>+TABLE!M1452</f>
        <v>0</v>
      </c>
      <c r="K1458" s="156">
        <f>+TABLE!P1452</f>
        <v>0</v>
      </c>
      <c r="L1458" s="156">
        <f>+TABLE!Q1452</f>
        <v>0</v>
      </c>
      <c r="M1458" s="138" t="str">
        <f>IFERROR(IF(MATCH($C1458,'1. 개요'!$C$68:$C$78,0)&gt;0,"O"),"X")</f>
        <v>X</v>
      </c>
      <c r="N1458" s="8" t="str">
        <f t="shared" si="205"/>
        <v>X</v>
      </c>
      <c r="O1458" s="2" t="str" cm="1">
        <f t="array" ref="O1458">IF($O$7="N/A",$N1458,INDEX($P1458:$S1458,$O$2))</f>
        <v>X</v>
      </c>
      <c r="P1458" s="38"/>
      <c r="Q1458" s="1" t="str">
        <f t="shared" si="206"/>
        <v>O</v>
      </c>
      <c r="R1458" s="38"/>
      <c r="S1458" s="38"/>
      <c r="T1458" s="8" t="str">
        <f t="shared" si="204"/>
        <v>O</v>
      </c>
      <c r="U1458" s="8" t="e">
        <f t="shared" si="207"/>
        <v>#VALUE!</v>
      </c>
      <c r="V1458" s="8" t="e">
        <f t="shared" si="208"/>
        <v>#VALUE!</v>
      </c>
      <c r="X1458" s="4" t="str">
        <f t="shared" si="210"/>
        <v/>
      </c>
      <c r="Y1458" s="4" t="str">
        <f t="shared" si="211"/>
        <v/>
      </c>
      <c r="Z1458" s="4" t="str">
        <f t="shared" si="211"/>
        <v/>
      </c>
      <c r="AA1458" s="4" t="str">
        <f t="shared" si="211"/>
        <v/>
      </c>
      <c r="AB1458" s="4" t="str">
        <f t="shared" si="211"/>
        <v/>
      </c>
      <c r="AC1458" s="4" t="str">
        <f t="shared" si="211"/>
        <v/>
      </c>
      <c r="AD1458" s="4" t="str">
        <f t="shared" si="211"/>
        <v/>
      </c>
      <c r="AE1458" s="4" t="str">
        <f t="shared" si="211"/>
        <v/>
      </c>
      <c r="AF1458" s="4" t="str">
        <f t="shared" si="211"/>
        <v/>
      </c>
      <c r="AG1458" s="4" t="str">
        <f t="shared" si="211"/>
        <v/>
      </c>
    </row>
    <row r="1459" spans="1:33">
      <c r="A1459" s="6">
        <f t="shared" si="209"/>
        <v>1452</v>
      </c>
      <c r="B1459" s="36">
        <f>TABLE!E1453</f>
        <v>0</v>
      </c>
      <c r="C1459" s="36">
        <f>TABLE!F1453</f>
        <v>0</v>
      </c>
      <c r="D1459" s="155">
        <f>TABLE!S1453</f>
        <v>0</v>
      </c>
      <c r="E1459" s="176" t="e">
        <f>INDEX(기업의이해[description],MATCH(B1459,기업의이해[name],0))</f>
        <v>#N/A</v>
      </c>
      <c r="F1459" s="179">
        <f>+TABLE!U1453</f>
        <v>0</v>
      </c>
      <c r="G1459" s="177" t="str">
        <f>TEXT(TABLE!R1453,"0000-00-00")</f>
        <v>0000-00-00</v>
      </c>
      <c r="H1459" s="59">
        <f>+TABLE!J1453</f>
        <v>0</v>
      </c>
      <c r="I1459" s="59">
        <f>+TABLE!K1453</f>
        <v>0</v>
      </c>
      <c r="J1459" s="59">
        <f>+TABLE!M1453</f>
        <v>0</v>
      </c>
      <c r="K1459" s="156">
        <f>+TABLE!P1453</f>
        <v>0</v>
      </c>
      <c r="L1459" s="156">
        <f>+TABLE!Q1453</f>
        <v>0</v>
      </c>
      <c r="M1459" s="138" t="str">
        <f>IFERROR(IF(MATCH($C1459,'1. 개요'!$C$68:$C$78,0)&gt;0,"O"),"X")</f>
        <v>X</v>
      </c>
      <c r="N1459" s="8" t="str">
        <f t="shared" si="205"/>
        <v>X</v>
      </c>
      <c r="O1459" s="2" t="str" cm="1">
        <f t="array" ref="O1459">IF($O$7="N/A",$N1459,INDEX($P1459:$S1459,$O$2))</f>
        <v>X</v>
      </c>
      <c r="P1459" s="38"/>
      <c r="Q1459" s="1" t="str">
        <f t="shared" si="206"/>
        <v>O</v>
      </c>
      <c r="R1459" s="38"/>
      <c r="S1459" s="38"/>
      <c r="T1459" s="8" t="str">
        <f t="shared" si="204"/>
        <v>O</v>
      </c>
      <c r="U1459" s="8" t="e">
        <f t="shared" si="207"/>
        <v>#VALUE!</v>
      </c>
      <c r="V1459" s="8" t="e">
        <f t="shared" si="208"/>
        <v>#VALUE!</v>
      </c>
      <c r="X1459" s="4" t="str">
        <f t="shared" si="210"/>
        <v/>
      </c>
      <c r="Y1459" s="4" t="str">
        <f t="shared" si="211"/>
        <v/>
      </c>
      <c r="Z1459" s="4" t="str">
        <f t="shared" si="211"/>
        <v/>
      </c>
      <c r="AA1459" s="4" t="str">
        <f t="shared" si="211"/>
        <v/>
      </c>
      <c r="AB1459" s="4" t="str">
        <f t="shared" si="211"/>
        <v/>
      </c>
      <c r="AC1459" s="4" t="str">
        <f t="shared" si="211"/>
        <v/>
      </c>
      <c r="AD1459" s="4" t="str">
        <f t="shared" si="211"/>
        <v/>
      </c>
      <c r="AE1459" s="4" t="str">
        <f t="shared" si="211"/>
        <v/>
      </c>
      <c r="AF1459" s="4" t="str">
        <f t="shared" si="211"/>
        <v/>
      </c>
      <c r="AG1459" s="4" t="str">
        <f t="shared" si="211"/>
        <v/>
      </c>
    </row>
    <row r="1460" spans="1:33">
      <c r="A1460" s="6">
        <f t="shared" si="209"/>
        <v>1453</v>
      </c>
      <c r="B1460" s="36">
        <f>TABLE!E1454</f>
        <v>0</v>
      </c>
      <c r="C1460" s="36">
        <f>TABLE!F1454</f>
        <v>0</v>
      </c>
      <c r="D1460" s="155">
        <f>TABLE!S1454</f>
        <v>0</v>
      </c>
      <c r="E1460" s="176" t="e">
        <f>INDEX(기업의이해[description],MATCH(B1460,기업의이해[name],0))</f>
        <v>#N/A</v>
      </c>
      <c r="F1460" s="179">
        <f>+TABLE!U1454</f>
        <v>0</v>
      </c>
      <c r="G1460" s="177" t="str">
        <f>TEXT(TABLE!R1454,"0000-00-00")</f>
        <v>0000-00-00</v>
      </c>
      <c r="H1460" s="59">
        <f>+TABLE!J1454</f>
        <v>0</v>
      </c>
      <c r="I1460" s="59">
        <f>+TABLE!K1454</f>
        <v>0</v>
      </c>
      <c r="J1460" s="59">
        <f>+TABLE!M1454</f>
        <v>0</v>
      </c>
      <c r="K1460" s="156">
        <f>+TABLE!P1454</f>
        <v>0</v>
      </c>
      <c r="L1460" s="156">
        <f>+TABLE!Q1454</f>
        <v>0</v>
      </c>
      <c r="M1460" s="138" t="str">
        <f>IFERROR(IF(MATCH($C1460,'1. 개요'!$C$68:$C$78,0)&gt;0,"O"),"X")</f>
        <v>X</v>
      </c>
      <c r="N1460" s="8" t="str">
        <f t="shared" si="205"/>
        <v>X</v>
      </c>
      <c r="O1460" s="2" t="str" cm="1">
        <f t="array" ref="O1460">IF($O$7="N/A",$N1460,INDEX($P1460:$S1460,$O$2))</f>
        <v>X</v>
      </c>
      <c r="P1460" s="38"/>
      <c r="Q1460" s="1" t="str">
        <f t="shared" si="206"/>
        <v>O</v>
      </c>
      <c r="R1460" s="38"/>
      <c r="S1460" s="38"/>
      <c r="T1460" s="8" t="str">
        <f t="shared" si="204"/>
        <v>O</v>
      </c>
      <c r="U1460" s="8" t="e">
        <f t="shared" si="207"/>
        <v>#VALUE!</v>
      </c>
      <c r="V1460" s="8" t="e">
        <f t="shared" si="208"/>
        <v>#VALUE!</v>
      </c>
      <c r="X1460" s="4" t="str">
        <f t="shared" si="210"/>
        <v/>
      </c>
      <c r="Y1460" s="4" t="str">
        <f t="shared" si="211"/>
        <v/>
      </c>
      <c r="Z1460" s="4" t="str">
        <f t="shared" si="211"/>
        <v/>
      </c>
      <c r="AA1460" s="4" t="str">
        <f t="shared" si="211"/>
        <v/>
      </c>
      <c r="AB1460" s="4" t="str">
        <f t="shared" si="211"/>
        <v/>
      </c>
      <c r="AC1460" s="4" t="str">
        <f t="shared" si="211"/>
        <v/>
      </c>
      <c r="AD1460" s="4" t="str">
        <f t="shared" si="211"/>
        <v/>
      </c>
      <c r="AE1460" s="4" t="str">
        <f t="shared" si="211"/>
        <v/>
      </c>
      <c r="AF1460" s="4" t="str">
        <f t="shared" si="211"/>
        <v/>
      </c>
      <c r="AG1460" s="4" t="str">
        <f t="shared" si="211"/>
        <v/>
      </c>
    </row>
    <row r="1461" spans="1:33">
      <c r="A1461" s="137">
        <f t="shared" si="209"/>
        <v>1454</v>
      </c>
      <c r="B1461" s="36">
        <f>TABLE!E1455</f>
        <v>0</v>
      </c>
      <c r="C1461" s="36">
        <f>TABLE!F1455</f>
        <v>0</v>
      </c>
      <c r="D1461" s="155">
        <f>TABLE!S1455</f>
        <v>0</v>
      </c>
      <c r="E1461" s="176" t="e">
        <f>INDEX(기업의이해[description],MATCH(B1461,기업의이해[name],0))</f>
        <v>#N/A</v>
      </c>
      <c r="F1461" s="179">
        <f>+TABLE!U1455</f>
        <v>0</v>
      </c>
      <c r="G1461" s="177" t="str">
        <f>TEXT(TABLE!R1455,"0000-00-00")</f>
        <v>0000-00-00</v>
      </c>
      <c r="H1461" s="59">
        <f>+TABLE!J1455</f>
        <v>0</v>
      </c>
      <c r="I1461" s="59">
        <f>+TABLE!K1455</f>
        <v>0</v>
      </c>
      <c r="J1461" s="59">
        <f>+TABLE!M1455</f>
        <v>0</v>
      </c>
      <c r="K1461" s="156">
        <f>+TABLE!P1455</f>
        <v>0</v>
      </c>
      <c r="L1461" s="156">
        <f>+TABLE!Q1455</f>
        <v>0</v>
      </c>
      <c r="M1461" s="138" t="str">
        <f>IFERROR(IF(MATCH($C1461,'1. 개요'!$C$68:$C$78,0)&gt;0,"O"),"X")</f>
        <v>X</v>
      </c>
      <c r="N1461" s="8" t="str">
        <f t="shared" si="205"/>
        <v>X</v>
      </c>
      <c r="O1461" s="2" t="str" cm="1">
        <f t="array" ref="O1461">IF($O$7="N/A",$N1461,INDEX($P1461:$S1461,$O$2))</f>
        <v>X</v>
      </c>
      <c r="P1461" s="38"/>
      <c r="Q1461" s="1" t="str">
        <f t="shared" si="206"/>
        <v>O</v>
      </c>
      <c r="R1461" s="38"/>
      <c r="S1461" s="38"/>
      <c r="T1461" s="8" t="str">
        <f t="shared" si="204"/>
        <v>O</v>
      </c>
      <c r="U1461" s="8" t="e">
        <f t="shared" si="207"/>
        <v>#VALUE!</v>
      </c>
      <c r="V1461" s="8" t="e">
        <f t="shared" si="208"/>
        <v>#VALUE!</v>
      </c>
      <c r="X1461" s="4" t="str">
        <f t="shared" si="210"/>
        <v/>
      </c>
      <c r="Y1461" s="4" t="str">
        <f t="shared" si="211"/>
        <v/>
      </c>
      <c r="Z1461" s="4" t="str">
        <f t="shared" si="211"/>
        <v/>
      </c>
      <c r="AA1461" s="4" t="str">
        <f t="shared" si="211"/>
        <v/>
      </c>
      <c r="AB1461" s="4" t="str">
        <f t="shared" si="211"/>
        <v/>
      </c>
      <c r="AC1461" s="4" t="str">
        <f t="shared" si="211"/>
        <v/>
      </c>
      <c r="AD1461" s="4" t="str">
        <f t="shared" si="211"/>
        <v/>
      </c>
      <c r="AE1461" s="4" t="str">
        <f t="shared" si="211"/>
        <v/>
      </c>
      <c r="AF1461" s="4" t="str">
        <f t="shared" ref="Y1461:AG1490" si="212">IF(AF$7="N/A", "", COUNTIF($D1461:$E1461, "*" &amp; AF$7 &amp; "*"))</f>
        <v/>
      </c>
      <c r="AG1461" s="4" t="str">
        <f t="shared" si="212"/>
        <v/>
      </c>
    </row>
    <row r="1462" spans="1:33">
      <c r="A1462" s="6">
        <f t="shared" si="209"/>
        <v>1455</v>
      </c>
      <c r="B1462" s="36">
        <f>TABLE!E1456</f>
        <v>0</v>
      </c>
      <c r="C1462" s="36">
        <f>TABLE!F1456</f>
        <v>0</v>
      </c>
      <c r="D1462" s="155">
        <f>TABLE!S1456</f>
        <v>0</v>
      </c>
      <c r="E1462" s="176" t="e">
        <f>INDEX(기업의이해[description],MATCH(B1462,기업의이해[name],0))</f>
        <v>#N/A</v>
      </c>
      <c r="F1462" s="179">
        <f>+TABLE!U1456</f>
        <v>0</v>
      </c>
      <c r="G1462" s="177" t="str">
        <f>TEXT(TABLE!R1456,"0000-00-00")</f>
        <v>0000-00-00</v>
      </c>
      <c r="H1462" s="59">
        <f>+TABLE!J1456</f>
        <v>0</v>
      </c>
      <c r="I1462" s="59">
        <f>+TABLE!K1456</f>
        <v>0</v>
      </c>
      <c r="J1462" s="59">
        <f>+TABLE!M1456</f>
        <v>0</v>
      </c>
      <c r="K1462" s="156">
        <f>+TABLE!P1456</f>
        <v>0</v>
      </c>
      <c r="L1462" s="156">
        <f>+TABLE!Q1456</f>
        <v>0</v>
      </c>
      <c r="M1462" s="138" t="str">
        <f>IFERROR(IF(MATCH($C1462,'1. 개요'!$C$68:$C$78,0)&gt;0,"O"),"X")</f>
        <v>X</v>
      </c>
      <c r="N1462" s="8" t="str">
        <f t="shared" si="205"/>
        <v>X</v>
      </c>
      <c r="O1462" s="2" t="str" cm="1">
        <f t="array" ref="O1462">IF($O$7="N/A",$N1462,INDEX($P1462:$S1462,$O$2))</f>
        <v>X</v>
      </c>
      <c r="P1462" s="38"/>
      <c r="Q1462" s="1" t="str">
        <f t="shared" si="206"/>
        <v>O</v>
      </c>
      <c r="R1462" s="38"/>
      <c r="S1462" s="38"/>
      <c r="T1462" s="8" t="str">
        <f t="shared" si="204"/>
        <v>O</v>
      </c>
      <c r="U1462" s="8" t="e">
        <f t="shared" si="207"/>
        <v>#VALUE!</v>
      </c>
      <c r="V1462" s="8" t="e">
        <f t="shared" si="208"/>
        <v>#VALUE!</v>
      </c>
      <c r="X1462" s="4" t="str">
        <f t="shared" si="210"/>
        <v/>
      </c>
      <c r="Y1462" s="4" t="str">
        <f t="shared" si="212"/>
        <v/>
      </c>
      <c r="Z1462" s="4" t="str">
        <f t="shared" si="212"/>
        <v/>
      </c>
      <c r="AA1462" s="4" t="str">
        <f t="shared" si="212"/>
        <v/>
      </c>
      <c r="AB1462" s="4" t="str">
        <f t="shared" si="212"/>
        <v/>
      </c>
      <c r="AC1462" s="4" t="str">
        <f t="shared" si="212"/>
        <v/>
      </c>
      <c r="AD1462" s="4" t="str">
        <f t="shared" si="212"/>
        <v/>
      </c>
      <c r="AE1462" s="4" t="str">
        <f t="shared" si="212"/>
        <v/>
      </c>
      <c r="AF1462" s="4" t="str">
        <f t="shared" si="212"/>
        <v/>
      </c>
      <c r="AG1462" s="4" t="str">
        <f t="shared" si="212"/>
        <v/>
      </c>
    </row>
    <row r="1463" spans="1:33">
      <c r="A1463" s="6">
        <f t="shared" si="209"/>
        <v>1456</v>
      </c>
      <c r="B1463" s="36">
        <f>TABLE!E1457</f>
        <v>0</v>
      </c>
      <c r="C1463" s="36">
        <f>TABLE!F1457</f>
        <v>0</v>
      </c>
      <c r="D1463" s="155">
        <f>TABLE!S1457</f>
        <v>0</v>
      </c>
      <c r="E1463" s="176" t="e">
        <f>INDEX(기업의이해[description],MATCH(B1463,기업의이해[name],0))</f>
        <v>#N/A</v>
      </c>
      <c r="F1463" s="179">
        <f>+TABLE!U1457</f>
        <v>0</v>
      </c>
      <c r="G1463" s="177" t="str">
        <f>TEXT(TABLE!R1457,"0000-00-00")</f>
        <v>0000-00-00</v>
      </c>
      <c r="H1463" s="59">
        <f>+TABLE!J1457</f>
        <v>0</v>
      </c>
      <c r="I1463" s="59">
        <f>+TABLE!K1457</f>
        <v>0</v>
      </c>
      <c r="J1463" s="59">
        <f>+TABLE!M1457</f>
        <v>0</v>
      </c>
      <c r="K1463" s="156">
        <f>+TABLE!P1457</f>
        <v>0</v>
      </c>
      <c r="L1463" s="156">
        <f>+TABLE!Q1457</f>
        <v>0</v>
      </c>
      <c r="M1463" s="138" t="str">
        <f>IFERROR(IF(MATCH($C1463,'1. 개요'!$C$68:$C$78,0)&gt;0,"O"),"X")</f>
        <v>X</v>
      </c>
      <c r="N1463" s="8" t="str">
        <f t="shared" si="205"/>
        <v>X</v>
      </c>
      <c r="O1463" s="2" t="str" cm="1">
        <f t="array" ref="O1463">IF($O$7="N/A",$N1463,INDEX($P1463:$S1463,$O$2))</f>
        <v>X</v>
      </c>
      <c r="P1463" s="38"/>
      <c r="Q1463" s="1" t="str">
        <f t="shared" si="206"/>
        <v>O</v>
      </c>
      <c r="R1463" s="38"/>
      <c r="S1463" s="38"/>
      <c r="T1463" s="8" t="str">
        <f t="shared" si="204"/>
        <v>O</v>
      </c>
      <c r="U1463" s="8" t="e">
        <f t="shared" si="207"/>
        <v>#VALUE!</v>
      </c>
      <c r="V1463" s="8" t="e">
        <f t="shared" si="208"/>
        <v>#VALUE!</v>
      </c>
      <c r="X1463" s="4" t="str">
        <f t="shared" si="210"/>
        <v/>
      </c>
      <c r="Y1463" s="4" t="str">
        <f t="shared" si="212"/>
        <v/>
      </c>
      <c r="Z1463" s="4" t="str">
        <f t="shared" si="212"/>
        <v/>
      </c>
      <c r="AA1463" s="4" t="str">
        <f t="shared" si="212"/>
        <v/>
      </c>
      <c r="AB1463" s="4" t="str">
        <f t="shared" si="212"/>
        <v/>
      </c>
      <c r="AC1463" s="4" t="str">
        <f t="shared" si="212"/>
        <v/>
      </c>
      <c r="AD1463" s="4" t="str">
        <f t="shared" si="212"/>
        <v/>
      </c>
      <c r="AE1463" s="4" t="str">
        <f t="shared" si="212"/>
        <v/>
      </c>
      <c r="AF1463" s="4" t="str">
        <f t="shared" si="212"/>
        <v/>
      </c>
      <c r="AG1463" s="4" t="str">
        <f t="shared" si="212"/>
        <v/>
      </c>
    </row>
    <row r="1464" spans="1:33">
      <c r="A1464" s="137">
        <f t="shared" si="209"/>
        <v>1457</v>
      </c>
      <c r="B1464" s="36">
        <f>TABLE!E1458</f>
        <v>0</v>
      </c>
      <c r="C1464" s="36">
        <f>TABLE!F1458</f>
        <v>0</v>
      </c>
      <c r="D1464" s="155">
        <f>TABLE!S1458</f>
        <v>0</v>
      </c>
      <c r="E1464" s="176" t="e">
        <f>INDEX(기업의이해[description],MATCH(B1464,기업의이해[name],0))</f>
        <v>#N/A</v>
      </c>
      <c r="F1464" s="179">
        <f>+TABLE!U1458</f>
        <v>0</v>
      </c>
      <c r="G1464" s="177" t="str">
        <f>TEXT(TABLE!R1458,"0000-00-00")</f>
        <v>0000-00-00</v>
      </c>
      <c r="H1464" s="59">
        <f>+TABLE!J1458</f>
        <v>0</v>
      </c>
      <c r="I1464" s="59">
        <f>+TABLE!K1458</f>
        <v>0</v>
      </c>
      <c r="J1464" s="59">
        <f>+TABLE!M1458</f>
        <v>0</v>
      </c>
      <c r="K1464" s="156">
        <f>+TABLE!P1458</f>
        <v>0</v>
      </c>
      <c r="L1464" s="156">
        <f>+TABLE!Q1458</f>
        <v>0</v>
      </c>
      <c r="M1464" s="138" t="str">
        <f>IFERROR(IF(MATCH($C1464,'1. 개요'!$C$68:$C$78,0)&gt;0,"O"),"X")</f>
        <v>X</v>
      </c>
      <c r="N1464" s="8" t="str">
        <f t="shared" si="205"/>
        <v>X</v>
      </c>
      <c r="O1464" s="2" t="str" cm="1">
        <f t="array" ref="O1464">IF($O$7="N/A",$N1464,INDEX($P1464:$S1464,$O$2))</f>
        <v>X</v>
      </c>
      <c r="P1464" s="38"/>
      <c r="Q1464" s="1" t="str">
        <f t="shared" si="206"/>
        <v>O</v>
      </c>
      <c r="R1464" s="38"/>
      <c r="S1464" s="38"/>
      <c r="T1464" s="8" t="str">
        <f t="shared" si="204"/>
        <v>O</v>
      </c>
      <c r="U1464" s="8" t="e">
        <f t="shared" si="207"/>
        <v>#VALUE!</v>
      </c>
      <c r="V1464" s="8" t="e">
        <f t="shared" si="208"/>
        <v>#VALUE!</v>
      </c>
      <c r="X1464" s="4" t="str">
        <f t="shared" si="210"/>
        <v/>
      </c>
      <c r="Y1464" s="4" t="str">
        <f t="shared" si="212"/>
        <v/>
      </c>
      <c r="Z1464" s="4" t="str">
        <f t="shared" si="212"/>
        <v/>
      </c>
      <c r="AA1464" s="4" t="str">
        <f t="shared" si="212"/>
        <v/>
      </c>
      <c r="AB1464" s="4" t="str">
        <f t="shared" si="212"/>
        <v/>
      </c>
      <c r="AC1464" s="4" t="str">
        <f t="shared" si="212"/>
        <v/>
      </c>
      <c r="AD1464" s="4" t="str">
        <f t="shared" si="212"/>
        <v/>
      </c>
      <c r="AE1464" s="4" t="str">
        <f t="shared" si="212"/>
        <v/>
      </c>
      <c r="AF1464" s="4" t="str">
        <f t="shared" si="212"/>
        <v/>
      </c>
      <c r="AG1464" s="4" t="str">
        <f t="shared" si="212"/>
        <v/>
      </c>
    </row>
    <row r="1465" spans="1:33">
      <c r="A1465" s="6">
        <f t="shared" si="209"/>
        <v>1458</v>
      </c>
      <c r="B1465" s="36">
        <f>TABLE!E1459</f>
        <v>0</v>
      </c>
      <c r="C1465" s="36">
        <f>TABLE!F1459</f>
        <v>0</v>
      </c>
      <c r="D1465" s="155">
        <f>TABLE!S1459</f>
        <v>0</v>
      </c>
      <c r="E1465" s="176" t="e">
        <f>INDEX(기업의이해[description],MATCH(B1465,기업의이해[name],0))</f>
        <v>#N/A</v>
      </c>
      <c r="F1465" s="179">
        <f>+TABLE!U1459</f>
        <v>0</v>
      </c>
      <c r="G1465" s="177" t="str">
        <f>TEXT(TABLE!R1459,"0000-00-00")</f>
        <v>0000-00-00</v>
      </c>
      <c r="H1465" s="59">
        <f>+TABLE!J1459</f>
        <v>0</v>
      </c>
      <c r="I1465" s="59">
        <f>+TABLE!K1459</f>
        <v>0</v>
      </c>
      <c r="J1465" s="59">
        <f>+TABLE!M1459</f>
        <v>0</v>
      </c>
      <c r="K1465" s="156">
        <f>+TABLE!P1459</f>
        <v>0</v>
      </c>
      <c r="L1465" s="156">
        <f>+TABLE!Q1459</f>
        <v>0</v>
      </c>
      <c r="M1465" s="138" t="str">
        <f>IFERROR(IF(MATCH($C1465,'1. 개요'!$C$68:$C$78,0)&gt;0,"O"),"X")</f>
        <v>X</v>
      </c>
      <c r="N1465" s="8" t="str">
        <f t="shared" si="205"/>
        <v>X</v>
      </c>
      <c r="O1465" s="2" t="str" cm="1">
        <f t="array" ref="O1465">IF($O$7="N/A",$N1465,INDEX($P1465:$S1465,$O$2))</f>
        <v>X</v>
      </c>
      <c r="P1465" s="38"/>
      <c r="Q1465" s="1" t="str">
        <f t="shared" si="206"/>
        <v>O</v>
      </c>
      <c r="R1465" s="38"/>
      <c r="S1465" s="38"/>
      <c r="T1465" s="8" t="str">
        <f t="shared" si="204"/>
        <v>O</v>
      </c>
      <c r="U1465" s="8" t="e">
        <f t="shared" si="207"/>
        <v>#VALUE!</v>
      </c>
      <c r="V1465" s="8" t="e">
        <f t="shared" si="208"/>
        <v>#VALUE!</v>
      </c>
      <c r="X1465" s="4" t="str">
        <f t="shared" si="210"/>
        <v/>
      </c>
      <c r="Y1465" s="4" t="str">
        <f t="shared" si="212"/>
        <v/>
      </c>
      <c r="Z1465" s="4" t="str">
        <f t="shared" si="212"/>
        <v/>
      </c>
      <c r="AA1465" s="4" t="str">
        <f t="shared" si="212"/>
        <v/>
      </c>
      <c r="AB1465" s="4" t="str">
        <f t="shared" si="212"/>
        <v/>
      </c>
      <c r="AC1465" s="4" t="str">
        <f t="shared" si="212"/>
        <v/>
      </c>
      <c r="AD1465" s="4" t="str">
        <f t="shared" si="212"/>
        <v/>
      </c>
      <c r="AE1465" s="4" t="str">
        <f t="shared" si="212"/>
        <v/>
      </c>
      <c r="AF1465" s="4" t="str">
        <f t="shared" si="212"/>
        <v/>
      </c>
      <c r="AG1465" s="4" t="str">
        <f t="shared" si="212"/>
        <v/>
      </c>
    </row>
    <row r="1466" spans="1:33">
      <c r="A1466" s="137">
        <f t="shared" si="209"/>
        <v>1459</v>
      </c>
      <c r="B1466" s="36">
        <f>TABLE!E1460</f>
        <v>0</v>
      </c>
      <c r="C1466" s="36">
        <f>TABLE!F1460</f>
        <v>0</v>
      </c>
      <c r="D1466" s="155">
        <f>TABLE!S1460</f>
        <v>0</v>
      </c>
      <c r="E1466" s="176" t="e">
        <f>INDEX(기업의이해[description],MATCH(B1466,기업의이해[name],0))</f>
        <v>#N/A</v>
      </c>
      <c r="F1466" s="179">
        <f>+TABLE!U1460</f>
        <v>0</v>
      </c>
      <c r="G1466" s="177" t="str">
        <f>TEXT(TABLE!R1460,"0000-00-00")</f>
        <v>0000-00-00</v>
      </c>
      <c r="H1466" s="59">
        <f>+TABLE!J1460</f>
        <v>0</v>
      </c>
      <c r="I1466" s="59">
        <f>+TABLE!K1460</f>
        <v>0</v>
      </c>
      <c r="J1466" s="59">
        <f>+TABLE!M1460</f>
        <v>0</v>
      </c>
      <c r="K1466" s="156">
        <f>+TABLE!P1460</f>
        <v>0</v>
      </c>
      <c r="L1466" s="156">
        <f>+TABLE!Q1460</f>
        <v>0</v>
      </c>
      <c r="M1466" s="138" t="str">
        <f>IFERROR(IF(MATCH($C1466,'1. 개요'!$C$68:$C$78,0)&gt;0,"O"),"X")</f>
        <v>X</v>
      </c>
      <c r="N1466" s="8" t="str">
        <f t="shared" si="205"/>
        <v>X</v>
      </c>
      <c r="O1466" s="2" t="str" cm="1">
        <f t="array" ref="O1466">IF($O$7="N/A",$N1466,INDEX($P1466:$S1466,$O$2))</f>
        <v>X</v>
      </c>
      <c r="P1466" s="38"/>
      <c r="Q1466" s="1" t="str">
        <f t="shared" si="206"/>
        <v>O</v>
      </c>
      <c r="R1466" s="38"/>
      <c r="S1466" s="38"/>
      <c r="T1466" s="8" t="str">
        <f t="shared" si="204"/>
        <v>O</v>
      </c>
      <c r="U1466" s="8" t="e">
        <f t="shared" si="207"/>
        <v>#VALUE!</v>
      </c>
      <c r="V1466" s="8" t="e">
        <f t="shared" si="208"/>
        <v>#VALUE!</v>
      </c>
      <c r="X1466" s="4" t="str">
        <f t="shared" si="210"/>
        <v/>
      </c>
      <c r="Y1466" s="4" t="str">
        <f t="shared" si="212"/>
        <v/>
      </c>
      <c r="Z1466" s="4" t="str">
        <f t="shared" si="212"/>
        <v/>
      </c>
      <c r="AA1466" s="4" t="str">
        <f t="shared" si="212"/>
        <v/>
      </c>
      <c r="AB1466" s="4" t="str">
        <f t="shared" si="212"/>
        <v/>
      </c>
      <c r="AC1466" s="4" t="str">
        <f t="shared" si="212"/>
        <v/>
      </c>
      <c r="AD1466" s="4" t="str">
        <f t="shared" si="212"/>
        <v/>
      </c>
      <c r="AE1466" s="4" t="str">
        <f t="shared" si="212"/>
        <v/>
      </c>
      <c r="AF1466" s="4" t="str">
        <f t="shared" si="212"/>
        <v/>
      </c>
      <c r="AG1466" s="4" t="str">
        <f t="shared" si="212"/>
        <v/>
      </c>
    </row>
    <row r="1467" spans="1:33">
      <c r="A1467" s="6">
        <f t="shared" si="209"/>
        <v>1460</v>
      </c>
      <c r="B1467" s="36">
        <f>TABLE!E1461</f>
        <v>0</v>
      </c>
      <c r="C1467" s="36">
        <f>TABLE!F1461</f>
        <v>0</v>
      </c>
      <c r="D1467" s="155">
        <f>TABLE!S1461</f>
        <v>0</v>
      </c>
      <c r="E1467" s="176" t="e">
        <f>INDEX(기업의이해[description],MATCH(B1467,기업의이해[name],0))</f>
        <v>#N/A</v>
      </c>
      <c r="F1467" s="179">
        <f>+TABLE!U1461</f>
        <v>0</v>
      </c>
      <c r="G1467" s="177" t="str">
        <f>TEXT(TABLE!R1461,"0000-00-00")</f>
        <v>0000-00-00</v>
      </c>
      <c r="H1467" s="59">
        <f>+TABLE!J1461</f>
        <v>0</v>
      </c>
      <c r="I1467" s="59">
        <f>+TABLE!K1461</f>
        <v>0</v>
      </c>
      <c r="J1467" s="59">
        <f>+TABLE!M1461</f>
        <v>0</v>
      </c>
      <c r="K1467" s="156">
        <f>+TABLE!P1461</f>
        <v>0</v>
      </c>
      <c r="L1467" s="156">
        <f>+TABLE!Q1461</f>
        <v>0</v>
      </c>
      <c r="M1467" s="138" t="str">
        <f>IFERROR(IF(MATCH($C1467,'1. 개요'!$C$68:$C$78,0)&gt;0,"O"),"X")</f>
        <v>X</v>
      </c>
      <c r="N1467" s="8" t="str">
        <f t="shared" si="205"/>
        <v>X</v>
      </c>
      <c r="O1467" s="2" t="str" cm="1">
        <f t="array" ref="O1467">IF($O$7="N/A",$N1467,INDEX($P1467:$S1467,$O$2))</f>
        <v>X</v>
      </c>
      <c r="P1467" s="38"/>
      <c r="Q1467" s="1" t="str">
        <f t="shared" si="206"/>
        <v>O</v>
      </c>
      <c r="R1467" s="38"/>
      <c r="S1467" s="38"/>
      <c r="T1467" s="8" t="str">
        <f t="shared" si="204"/>
        <v>O</v>
      </c>
      <c r="U1467" s="8" t="e">
        <f t="shared" si="207"/>
        <v>#VALUE!</v>
      </c>
      <c r="V1467" s="8" t="e">
        <f t="shared" si="208"/>
        <v>#VALUE!</v>
      </c>
      <c r="X1467" s="4" t="str">
        <f t="shared" si="210"/>
        <v/>
      </c>
      <c r="Y1467" s="4" t="str">
        <f t="shared" si="212"/>
        <v/>
      </c>
      <c r="Z1467" s="4" t="str">
        <f t="shared" si="212"/>
        <v/>
      </c>
      <c r="AA1467" s="4" t="str">
        <f t="shared" si="212"/>
        <v/>
      </c>
      <c r="AB1467" s="4" t="str">
        <f t="shared" si="212"/>
        <v/>
      </c>
      <c r="AC1467" s="4" t="str">
        <f t="shared" si="212"/>
        <v/>
      </c>
      <c r="AD1467" s="4" t="str">
        <f t="shared" si="212"/>
        <v/>
      </c>
      <c r="AE1467" s="4" t="str">
        <f t="shared" si="212"/>
        <v/>
      </c>
      <c r="AF1467" s="4" t="str">
        <f t="shared" si="212"/>
        <v/>
      </c>
      <c r="AG1467" s="4" t="str">
        <f t="shared" si="212"/>
        <v/>
      </c>
    </row>
    <row r="1468" spans="1:33">
      <c r="A1468" s="137">
        <f t="shared" si="209"/>
        <v>1461</v>
      </c>
      <c r="B1468" s="36">
        <f>TABLE!E1462</f>
        <v>0</v>
      </c>
      <c r="C1468" s="36">
        <f>TABLE!F1462</f>
        <v>0</v>
      </c>
      <c r="D1468" s="155">
        <f>TABLE!S1462</f>
        <v>0</v>
      </c>
      <c r="E1468" s="176" t="e">
        <f>INDEX(기업의이해[description],MATCH(B1468,기업의이해[name],0))</f>
        <v>#N/A</v>
      </c>
      <c r="F1468" s="179">
        <f>+TABLE!U1462</f>
        <v>0</v>
      </c>
      <c r="G1468" s="177" t="str">
        <f>TEXT(TABLE!R1462,"0000-00-00")</f>
        <v>0000-00-00</v>
      </c>
      <c r="H1468" s="59">
        <f>+TABLE!J1462</f>
        <v>0</v>
      </c>
      <c r="I1468" s="59">
        <f>+TABLE!K1462</f>
        <v>0</v>
      </c>
      <c r="J1468" s="59">
        <f>+TABLE!M1462</f>
        <v>0</v>
      </c>
      <c r="K1468" s="156">
        <f>+TABLE!P1462</f>
        <v>0</v>
      </c>
      <c r="L1468" s="156">
        <f>+TABLE!Q1462</f>
        <v>0</v>
      </c>
      <c r="M1468" s="138" t="str">
        <f>IFERROR(IF(MATCH($C1468,'1. 개요'!$C$68:$C$78,0)&gt;0,"O"),"X")</f>
        <v>X</v>
      </c>
      <c r="N1468" s="8" t="str">
        <f t="shared" si="205"/>
        <v>X</v>
      </c>
      <c r="O1468" s="2" t="str" cm="1">
        <f t="array" ref="O1468">IF($O$7="N/A",$N1468,INDEX($P1468:$S1468,$O$2))</f>
        <v>X</v>
      </c>
      <c r="P1468" s="38"/>
      <c r="Q1468" s="1" t="str">
        <f t="shared" si="206"/>
        <v>O</v>
      </c>
      <c r="R1468" s="38"/>
      <c r="S1468" s="38"/>
      <c r="T1468" s="8" t="str">
        <f t="shared" si="204"/>
        <v>O</v>
      </c>
      <c r="U1468" s="8" t="e">
        <f t="shared" si="207"/>
        <v>#VALUE!</v>
      </c>
      <c r="V1468" s="8" t="e">
        <f t="shared" si="208"/>
        <v>#VALUE!</v>
      </c>
      <c r="X1468" s="4" t="str">
        <f t="shared" si="210"/>
        <v/>
      </c>
      <c r="Y1468" s="4" t="str">
        <f t="shared" si="212"/>
        <v/>
      </c>
      <c r="Z1468" s="4" t="str">
        <f t="shared" si="212"/>
        <v/>
      </c>
      <c r="AA1468" s="4" t="str">
        <f t="shared" si="212"/>
        <v/>
      </c>
      <c r="AB1468" s="4" t="str">
        <f t="shared" si="212"/>
        <v/>
      </c>
      <c r="AC1468" s="4" t="str">
        <f t="shared" si="212"/>
        <v/>
      </c>
      <c r="AD1468" s="4" t="str">
        <f t="shared" si="212"/>
        <v/>
      </c>
      <c r="AE1468" s="4" t="str">
        <f t="shared" si="212"/>
        <v/>
      </c>
      <c r="AF1468" s="4" t="str">
        <f t="shared" si="212"/>
        <v/>
      </c>
      <c r="AG1468" s="4" t="str">
        <f t="shared" si="212"/>
        <v/>
      </c>
    </row>
    <row r="1469" spans="1:33">
      <c r="A1469" s="137">
        <f t="shared" si="209"/>
        <v>1462</v>
      </c>
      <c r="B1469" s="36">
        <f>TABLE!E1463</f>
        <v>0</v>
      </c>
      <c r="C1469" s="36">
        <f>TABLE!F1463</f>
        <v>0</v>
      </c>
      <c r="D1469" s="155">
        <f>TABLE!S1463</f>
        <v>0</v>
      </c>
      <c r="E1469" s="176" t="e">
        <f>INDEX(기업의이해[description],MATCH(B1469,기업의이해[name],0))</f>
        <v>#N/A</v>
      </c>
      <c r="F1469" s="179">
        <f>+TABLE!U1463</f>
        <v>0</v>
      </c>
      <c r="G1469" s="177" t="str">
        <f>TEXT(TABLE!R1463,"0000-00-00")</f>
        <v>0000-00-00</v>
      </c>
      <c r="H1469" s="59">
        <f>+TABLE!J1463</f>
        <v>0</v>
      </c>
      <c r="I1469" s="59">
        <f>+TABLE!K1463</f>
        <v>0</v>
      </c>
      <c r="J1469" s="59">
        <f>+TABLE!M1463</f>
        <v>0</v>
      </c>
      <c r="K1469" s="156">
        <f>+TABLE!P1463</f>
        <v>0</v>
      </c>
      <c r="L1469" s="156">
        <f>+TABLE!Q1463</f>
        <v>0</v>
      </c>
      <c r="M1469" s="138" t="str">
        <f>IFERROR(IF(MATCH($C1469,'1. 개요'!$C$68:$C$78,0)&gt;0,"O"),"X")</f>
        <v>X</v>
      </c>
      <c r="N1469" s="8" t="str">
        <f t="shared" si="205"/>
        <v>X</v>
      </c>
      <c r="O1469" s="2" t="str" cm="1">
        <f t="array" ref="O1469">IF($O$7="N/A",$N1469,INDEX($P1469:$S1469,$O$2))</f>
        <v>X</v>
      </c>
      <c r="P1469" s="38"/>
      <c r="Q1469" s="1" t="str">
        <f t="shared" si="206"/>
        <v>O</v>
      </c>
      <c r="R1469" s="38"/>
      <c r="S1469" s="38"/>
      <c r="T1469" s="8" t="str">
        <f t="shared" si="204"/>
        <v>O</v>
      </c>
      <c r="U1469" s="8" t="e">
        <f t="shared" si="207"/>
        <v>#VALUE!</v>
      </c>
      <c r="V1469" s="8" t="e">
        <f t="shared" si="208"/>
        <v>#VALUE!</v>
      </c>
      <c r="X1469" s="4" t="str">
        <f t="shared" si="210"/>
        <v/>
      </c>
      <c r="Y1469" s="4" t="str">
        <f t="shared" si="212"/>
        <v/>
      </c>
      <c r="Z1469" s="4" t="str">
        <f t="shared" si="212"/>
        <v/>
      </c>
      <c r="AA1469" s="4" t="str">
        <f t="shared" si="212"/>
        <v/>
      </c>
      <c r="AB1469" s="4" t="str">
        <f t="shared" si="212"/>
        <v/>
      </c>
      <c r="AC1469" s="4" t="str">
        <f t="shared" si="212"/>
        <v/>
      </c>
      <c r="AD1469" s="4" t="str">
        <f t="shared" si="212"/>
        <v/>
      </c>
      <c r="AE1469" s="4" t="str">
        <f t="shared" si="212"/>
        <v/>
      </c>
      <c r="AF1469" s="4" t="str">
        <f t="shared" si="212"/>
        <v/>
      </c>
      <c r="AG1469" s="4" t="str">
        <f t="shared" si="212"/>
        <v/>
      </c>
    </row>
    <row r="1470" spans="1:33">
      <c r="A1470" s="6">
        <f t="shared" si="209"/>
        <v>1463</v>
      </c>
      <c r="B1470" s="36">
        <f>TABLE!E1464</f>
        <v>0</v>
      </c>
      <c r="C1470" s="36">
        <f>TABLE!F1464</f>
        <v>0</v>
      </c>
      <c r="D1470" s="155">
        <f>TABLE!S1464</f>
        <v>0</v>
      </c>
      <c r="E1470" s="176" t="e">
        <f>INDEX(기업의이해[description],MATCH(B1470,기업의이해[name],0))</f>
        <v>#N/A</v>
      </c>
      <c r="F1470" s="179">
        <f>+TABLE!U1464</f>
        <v>0</v>
      </c>
      <c r="G1470" s="177" t="str">
        <f>TEXT(TABLE!R1464,"0000-00-00")</f>
        <v>0000-00-00</v>
      </c>
      <c r="H1470" s="59">
        <f>+TABLE!J1464</f>
        <v>0</v>
      </c>
      <c r="I1470" s="59">
        <f>+TABLE!K1464</f>
        <v>0</v>
      </c>
      <c r="J1470" s="59">
        <f>+TABLE!M1464</f>
        <v>0</v>
      </c>
      <c r="K1470" s="156">
        <f>+TABLE!P1464</f>
        <v>0</v>
      </c>
      <c r="L1470" s="156">
        <f>+TABLE!Q1464</f>
        <v>0</v>
      </c>
      <c r="M1470" s="138" t="str">
        <f>IFERROR(IF(MATCH($C1470,'1. 개요'!$C$68:$C$78,0)&gt;0,"O"),"X")</f>
        <v>X</v>
      </c>
      <c r="N1470" s="8" t="str">
        <f t="shared" si="205"/>
        <v>X</v>
      </c>
      <c r="O1470" s="2" t="str" cm="1">
        <f t="array" ref="O1470">IF($O$7="N/A",$N1470,INDEX($P1470:$S1470,$O$2))</f>
        <v>X</v>
      </c>
      <c r="P1470" s="38"/>
      <c r="Q1470" s="1" t="str">
        <f t="shared" si="206"/>
        <v>O</v>
      </c>
      <c r="R1470" s="38"/>
      <c r="S1470" s="38"/>
      <c r="T1470" s="8" t="str">
        <f t="shared" si="204"/>
        <v>O</v>
      </c>
      <c r="U1470" s="8" t="e">
        <f t="shared" si="207"/>
        <v>#VALUE!</v>
      </c>
      <c r="V1470" s="8" t="e">
        <f t="shared" si="208"/>
        <v>#VALUE!</v>
      </c>
      <c r="X1470" s="4" t="str">
        <f t="shared" si="210"/>
        <v/>
      </c>
      <c r="Y1470" s="4" t="str">
        <f t="shared" si="212"/>
        <v/>
      </c>
      <c r="Z1470" s="4" t="str">
        <f t="shared" si="212"/>
        <v/>
      </c>
      <c r="AA1470" s="4" t="str">
        <f t="shared" si="212"/>
        <v/>
      </c>
      <c r="AB1470" s="4" t="str">
        <f t="shared" si="212"/>
        <v/>
      </c>
      <c r="AC1470" s="4" t="str">
        <f t="shared" si="212"/>
        <v/>
      </c>
      <c r="AD1470" s="4" t="str">
        <f t="shared" si="212"/>
        <v/>
      </c>
      <c r="AE1470" s="4" t="str">
        <f t="shared" si="212"/>
        <v/>
      </c>
      <c r="AF1470" s="4" t="str">
        <f t="shared" si="212"/>
        <v/>
      </c>
      <c r="AG1470" s="4" t="str">
        <f t="shared" si="212"/>
        <v/>
      </c>
    </row>
    <row r="1471" spans="1:33">
      <c r="A1471" s="6">
        <f t="shared" si="209"/>
        <v>1464</v>
      </c>
      <c r="B1471" s="36">
        <f>TABLE!E1465</f>
        <v>0</v>
      </c>
      <c r="C1471" s="36">
        <f>TABLE!F1465</f>
        <v>0</v>
      </c>
      <c r="D1471" s="155">
        <f>TABLE!S1465</f>
        <v>0</v>
      </c>
      <c r="E1471" s="176" t="e">
        <f>INDEX(기업의이해[description],MATCH(B1471,기업의이해[name],0))</f>
        <v>#N/A</v>
      </c>
      <c r="F1471" s="179">
        <f>+TABLE!U1465</f>
        <v>0</v>
      </c>
      <c r="G1471" s="177" t="str">
        <f>TEXT(TABLE!R1465,"0000-00-00")</f>
        <v>0000-00-00</v>
      </c>
      <c r="H1471" s="59">
        <f>+TABLE!J1465</f>
        <v>0</v>
      </c>
      <c r="I1471" s="59">
        <f>+TABLE!K1465</f>
        <v>0</v>
      </c>
      <c r="J1471" s="59">
        <f>+TABLE!M1465</f>
        <v>0</v>
      </c>
      <c r="K1471" s="156">
        <f>+TABLE!P1465</f>
        <v>0</v>
      </c>
      <c r="L1471" s="156">
        <f>+TABLE!Q1465</f>
        <v>0</v>
      </c>
      <c r="M1471" s="138" t="str">
        <f>IFERROR(IF(MATCH($C1471,'1. 개요'!$C$68:$C$78,0)&gt;0,"O"),"X")</f>
        <v>X</v>
      </c>
      <c r="N1471" s="8" t="str">
        <f t="shared" si="205"/>
        <v>X</v>
      </c>
      <c r="O1471" s="2" t="str" cm="1">
        <f t="array" ref="O1471">IF($O$7="N/A",$N1471,INDEX($P1471:$S1471,$O$2))</f>
        <v>X</v>
      </c>
      <c r="P1471" s="38"/>
      <c r="Q1471" s="1" t="str">
        <f t="shared" si="206"/>
        <v>O</v>
      </c>
      <c r="R1471" s="38"/>
      <c r="S1471" s="38"/>
      <c r="T1471" s="8" t="str">
        <f t="shared" si="204"/>
        <v>O</v>
      </c>
      <c r="U1471" s="8" t="e">
        <f t="shared" si="207"/>
        <v>#VALUE!</v>
      </c>
      <c r="V1471" s="8" t="e">
        <f t="shared" si="208"/>
        <v>#VALUE!</v>
      </c>
      <c r="X1471" s="4" t="str">
        <f t="shared" si="210"/>
        <v/>
      </c>
      <c r="Y1471" s="4" t="str">
        <f t="shared" si="212"/>
        <v/>
      </c>
      <c r="Z1471" s="4" t="str">
        <f t="shared" si="212"/>
        <v/>
      </c>
      <c r="AA1471" s="4" t="str">
        <f t="shared" si="212"/>
        <v/>
      </c>
      <c r="AB1471" s="4" t="str">
        <f t="shared" si="212"/>
        <v/>
      </c>
      <c r="AC1471" s="4" t="str">
        <f t="shared" si="212"/>
        <v/>
      </c>
      <c r="AD1471" s="4" t="str">
        <f t="shared" si="212"/>
        <v/>
      </c>
      <c r="AE1471" s="4" t="str">
        <f t="shared" si="212"/>
        <v/>
      </c>
      <c r="AF1471" s="4" t="str">
        <f t="shared" si="212"/>
        <v/>
      </c>
      <c r="AG1471" s="4" t="str">
        <f t="shared" si="212"/>
        <v/>
      </c>
    </row>
    <row r="1472" spans="1:33">
      <c r="A1472" s="6">
        <f t="shared" si="209"/>
        <v>1465</v>
      </c>
      <c r="B1472" s="36">
        <f>TABLE!E1466</f>
        <v>0</v>
      </c>
      <c r="C1472" s="36">
        <f>TABLE!F1466</f>
        <v>0</v>
      </c>
      <c r="D1472" s="155">
        <f>TABLE!S1466</f>
        <v>0</v>
      </c>
      <c r="E1472" s="176" t="e">
        <f>INDEX(기업의이해[description],MATCH(B1472,기업의이해[name],0))</f>
        <v>#N/A</v>
      </c>
      <c r="F1472" s="179">
        <f>+TABLE!U1466</f>
        <v>0</v>
      </c>
      <c r="G1472" s="177" t="str">
        <f>TEXT(TABLE!R1466,"0000-00-00")</f>
        <v>0000-00-00</v>
      </c>
      <c r="H1472" s="59">
        <f>+TABLE!J1466</f>
        <v>0</v>
      </c>
      <c r="I1472" s="59">
        <f>+TABLE!K1466</f>
        <v>0</v>
      </c>
      <c r="J1472" s="59">
        <f>+TABLE!M1466</f>
        <v>0</v>
      </c>
      <c r="K1472" s="156">
        <f>+TABLE!P1466</f>
        <v>0</v>
      </c>
      <c r="L1472" s="156">
        <f>+TABLE!Q1466</f>
        <v>0</v>
      </c>
      <c r="M1472" s="138" t="str">
        <f>IFERROR(IF(MATCH($C1472,'1. 개요'!$C$68:$C$78,0)&gt;0,"O"),"X")</f>
        <v>X</v>
      </c>
      <c r="N1472" s="8" t="str">
        <f t="shared" si="205"/>
        <v>X</v>
      </c>
      <c r="O1472" s="2" t="str" cm="1">
        <f t="array" ref="O1472">IF($O$7="N/A",$N1472,INDEX($P1472:$S1472,$O$2))</f>
        <v>X</v>
      </c>
      <c r="P1472" s="38"/>
      <c r="Q1472" s="1" t="str">
        <f t="shared" si="206"/>
        <v>O</v>
      </c>
      <c r="R1472" s="38"/>
      <c r="S1472" s="38"/>
      <c r="T1472" s="8" t="str">
        <f t="shared" si="204"/>
        <v>O</v>
      </c>
      <c r="U1472" s="8" t="e">
        <f t="shared" si="207"/>
        <v>#VALUE!</v>
      </c>
      <c r="V1472" s="8" t="e">
        <f t="shared" si="208"/>
        <v>#VALUE!</v>
      </c>
      <c r="X1472" s="4" t="str">
        <f t="shared" si="210"/>
        <v/>
      </c>
      <c r="Y1472" s="4" t="str">
        <f t="shared" si="212"/>
        <v/>
      </c>
      <c r="Z1472" s="4" t="str">
        <f t="shared" si="212"/>
        <v/>
      </c>
      <c r="AA1472" s="4" t="str">
        <f t="shared" si="212"/>
        <v/>
      </c>
      <c r="AB1472" s="4" t="str">
        <f t="shared" si="212"/>
        <v/>
      </c>
      <c r="AC1472" s="4" t="str">
        <f t="shared" si="212"/>
        <v/>
      </c>
      <c r="AD1472" s="4" t="str">
        <f t="shared" si="212"/>
        <v/>
      </c>
      <c r="AE1472" s="4" t="str">
        <f t="shared" si="212"/>
        <v/>
      </c>
      <c r="AF1472" s="4" t="str">
        <f t="shared" si="212"/>
        <v/>
      </c>
      <c r="AG1472" s="4" t="str">
        <f t="shared" si="212"/>
        <v/>
      </c>
    </row>
    <row r="1473" spans="1:33">
      <c r="A1473" s="6">
        <f t="shared" si="209"/>
        <v>1466</v>
      </c>
      <c r="B1473" s="36">
        <f>TABLE!E1467</f>
        <v>0</v>
      </c>
      <c r="C1473" s="36">
        <f>TABLE!F1467</f>
        <v>0</v>
      </c>
      <c r="D1473" s="155">
        <f>TABLE!S1467</f>
        <v>0</v>
      </c>
      <c r="E1473" s="176" t="e">
        <f>INDEX(기업의이해[description],MATCH(B1473,기업의이해[name],0))</f>
        <v>#N/A</v>
      </c>
      <c r="F1473" s="179">
        <f>+TABLE!U1467</f>
        <v>0</v>
      </c>
      <c r="G1473" s="177" t="str">
        <f>TEXT(TABLE!R1467,"0000-00-00")</f>
        <v>0000-00-00</v>
      </c>
      <c r="H1473" s="59">
        <f>+TABLE!J1467</f>
        <v>0</v>
      </c>
      <c r="I1473" s="59">
        <f>+TABLE!K1467</f>
        <v>0</v>
      </c>
      <c r="J1473" s="59">
        <f>+TABLE!M1467</f>
        <v>0</v>
      </c>
      <c r="K1473" s="156">
        <f>+TABLE!P1467</f>
        <v>0</v>
      </c>
      <c r="L1473" s="156">
        <f>+TABLE!Q1467</f>
        <v>0</v>
      </c>
      <c r="M1473" s="138" t="str">
        <f>IFERROR(IF(MATCH($C1473,'1. 개요'!$C$68:$C$78,0)&gt;0,"O"),"X")</f>
        <v>X</v>
      </c>
      <c r="N1473" s="8" t="str">
        <f t="shared" si="205"/>
        <v>X</v>
      </c>
      <c r="O1473" s="2" t="str" cm="1">
        <f t="array" ref="O1473">IF($O$7="N/A",$N1473,INDEX($P1473:$S1473,$O$2))</f>
        <v>X</v>
      </c>
      <c r="P1473" s="38"/>
      <c r="Q1473" s="1" t="str">
        <f t="shared" si="206"/>
        <v>O</v>
      </c>
      <c r="R1473" s="38"/>
      <c r="S1473" s="38"/>
      <c r="T1473" s="8" t="str">
        <f t="shared" si="204"/>
        <v>O</v>
      </c>
      <c r="U1473" s="8" t="e">
        <f t="shared" si="207"/>
        <v>#VALUE!</v>
      </c>
      <c r="V1473" s="8" t="e">
        <f t="shared" si="208"/>
        <v>#VALUE!</v>
      </c>
      <c r="X1473" s="4" t="str">
        <f t="shared" si="210"/>
        <v/>
      </c>
      <c r="Y1473" s="4" t="str">
        <f t="shared" si="212"/>
        <v/>
      </c>
      <c r="Z1473" s="4" t="str">
        <f t="shared" si="212"/>
        <v/>
      </c>
      <c r="AA1473" s="4" t="str">
        <f t="shared" si="212"/>
        <v/>
      </c>
      <c r="AB1473" s="4" t="str">
        <f t="shared" si="212"/>
        <v/>
      </c>
      <c r="AC1473" s="4" t="str">
        <f t="shared" si="212"/>
        <v/>
      </c>
      <c r="AD1473" s="4" t="str">
        <f t="shared" si="212"/>
        <v/>
      </c>
      <c r="AE1473" s="4" t="str">
        <f t="shared" si="212"/>
        <v/>
      </c>
      <c r="AF1473" s="4" t="str">
        <f t="shared" si="212"/>
        <v/>
      </c>
      <c r="AG1473" s="4" t="str">
        <f t="shared" si="212"/>
        <v/>
      </c>
    </row>
    <row r="1474" spans="1:33">
      <c r="A1474" s="6">
        <f t="shared" si="209"/>
        <v>1467</v>
      </c>
      <c r="B1474" s="36">
        <f>TABLE!E1468</f>
        <v>0</v>
      </c>
      <c r="C1474" s="36">
        <f>TABLE!F1468</f>
        <v>0</v>
      </c>
      <c r="D1474" s="155">
        <f>TABLE!S1468</f>
        <v>0</v>
      </c>
      <c r="E1474" s="176" t="e">
        <f>INDEX(기업의이해[description],MATCH(B1474,기업의이해[name],0))</f>
        <v>#N/A</v>
      </c>
      <c r="F1474" s="179">
        <f>+TABLE!U1468</f>
        <v>0</v>
      </c>
      <c r="G1474" s="177" t="str">
        <f>TEXT(TABLE!R1468,"0000-00-00")</f>
        <v>0000-00-00</v>
      </c>
      <c r="H1474" s="59">
        <f>+TABLE!J1468</f>
        <v>0</v>
      </c>
      <c r="I1474" s="59">
        <f>+TABLE!K1468</f>
        <v>0</v>
      </c>
      <c r="J1474" s="59">
        <f>+TABLE!M1468</f>
        <v>0</v>
      </c>
      <c r="K1474" s="156">
        <f>+TABLE!P1468</f>
        <v>0</v>
      </c>
      <c r="L1474" s="156">
        <f>+TABLE!Q1468</f>
        <v>0</v>
      </c>
      <c r="M1474" s="138" t="str">
        <f>IFERROR(IF(MATCH($C1474,'1. 개요'!$C$68:$C$78,0)&gt;0,"O"),"X")</f>
        <v>X</v>
      </c>
      <c r="N1474" s="8" t="str">
        <f t="shared" si="205"/>
        <v>X</v>
      </c>
      <c r="O1474" s="2" t="str" cm="1">
        <f t="array" ref="O1474">IF($O$7="N/A",$N1474,INDEX($P1474:$S1474,$O$2))</f>
        <v>X</v>
      </c>
      <c r="P1474" s="38"/>
      <c r="Q1474" s="1" t="str">
        <f t="shared" si="206"/>
        <v>O</v>
      </c>
      <c r="R1474" s="38"/>
      <c r="S1474" s="38"/>
      <c r="T1474" s="8" t="str">
        <f t="shared" si="204"/>
        <v>O</v>
      </c>
      <c r="U1474" s="8" t="e">
        <f t="shared" si="207"/>
        <v>#VALUE!</v>
      </c>
      <c r="V1474" s="8" t="e">
        <f t="shared" si="208"/>
        <v>#VALUE!</v>
      </c>
      <c r="X1474" s="4" t="str">
        <f t="shared" si="210"/>
        <v/>
      </c>
      <c r="Y1474" s="4" t="str">
        <f t="shared" si="212"/>
        <v/>
      </c>
      <c r="Z1474" s="4" t="str">
        <f t="shared" si="212"/>
        <v/>
      </c>
      <c r="AA1474" s="4" t="str">
        <f t="shared" si="212"/>
        <v/>
      </c>
      <c r="AB1474" s="4" t="str">
        <f t="shared" si="212"/>
        <v/>
      </c>
      <c r="AC1474" s="4" t="str">
        <f t="shared" si="212"/>
        <v/>
      </c>
      <c r="AD1474" s="4" t="str">
        <f t="shared" si="212"/>
        <v/>
      </c>
      <c r="AE1474" s="4" t="str">
        <f t="shared" si="212"/>
        <v/>
      </c>
      <c r="AF1474" s="4" t="str">
        <f t="shared" si="212"/>
        <v/>
      </c>
      <c r="AG1474" s="4" t="str">
        <f t="shared" si="212"/>
        <v/>
      </c>
    </row>
    <row r="1475" spans="1:33">
      <c r="A1475" s="6">
        <f t="shared" si="209"/>
        <v>1468</v>
      </c>
      <c r="B1475" s="36">
        <f>TABLE!E1469</f>
        <v>0</v>
      </c>
      <c r="C1475" s="36">
        <f>TABLE!F1469</f>
        <v>0</v>
      </c>
      <c r="D1475" s="155">
        <f>TABLE!S1469</f>
        <v>0</v>
      </c>
      <c r="E1475" s="176" t="e">
        <f>INDEX(기업의이해[description],MATCH(B1475,기업의이해[name],0))</f>
        <v>#N/A</v>
      </c>
      <c r="F1475" s="179">
        <f>+TABLE!U1469</f>
        <v>0</v>
      </c>
      <c r="G1475" s="177" t="str">
        <f>TEXT(TABLE!R1469,"0000-00-00")</f>
        <v>0000-00-00</v>
      </c>
      <c r="H1475" s="59">
        <f>+TABLE!J1469</f>
        <v>0</v>
      </c>
      <c r="I1475" s="59">
        <f>+TABLE!K1469</f>
        <v>0</v>
      </c>
      <c r="J1475" s="59">
        <f>+TABLE!M1469</f>
        <v>0</v>
      </c>
      <c r="K1475" s="156">
        <f>+TABLE!P1469</f>
        <v>0</v>
      </c>
      <c r="L1475" s="156">
        <f>+TABLE!Q1469</f>
        <v>0</v>
      </c>
      <c r="M1475" s="138" t="str">
        <f>IFERROR(IF(MATCH($C1475,'1. 개요'!$C$68:$C$78,0)&gt;0,"O"),"X")</f>
        <v>X</v>
      </c>
      <c r="N1475" s="8" t="str">
        <f t="shared" si="205"/>
        <v>X</v>
      </c>
      <c r="O1475" s="2" t="str" cm="1">
        <f t="array" ref="O1475">IF($O$7="N/A",$N1475,INDEX($P1475:$S1475,$O$2))</f>
        <v>X</v>
      </c>
      <c r="P1475" s="38"/>
      <c r="Q1475" s="1" t="str">
        <f t="shared" si="206"/>
        <v>O</v>
      </c>
      <c r="R1475" s="38"/>
      <c r="S1475" s="38"/>
      <c r="T1475" s="8" t="str">
        <f t="shared" si="204"/>
        <v>O</v>
      </c>
      <c r="U1475" s="8" t="e">
        <f t="shared" si="207"/>
        <v>#VALUE!</v>
      </c>
      <c r="V1475" s="8" t="e">
        <f t="shared" si="208"/>
        <v>#VALUE!</v>
      </c>
      <c r="X1475" s="4" t="str">
        <f t="shared" si="210"/>
        <v/>
      </c>
      <c r="Y1475" s="4" t="str">
        <f t="shared" si="212"/>
        <v/>
      </c>
      <c r="Z1475" s="4" t="str">
        <f t="shared" si="212"/>
        <v/>
      </c>
      <c r="AA1475" s="4" t="str">
        <f t="shared" si="212"/>
        <v/>
      </c>
      <c r="AB1475" s="4" t="str">
        <f t="shared" si="212"/>
        <v/>
      </c>
      <c r="AC1475" s="4" t="str">
        <f t="shared" si="212"/>
        <v/>
      </c>
      <c r="AD1475" s="4" t="str">
        <f t="shared" si="212"/>
        <v/>
      </c>
      <c r="AE1475" s="4" t="str">
        <f t="shared" si="212"/>
        <v/>
      </c>
      <c r="AF1475" s="4" t="str">
        <f t="shared" si="212"/>
        <v/>
      </c>
      <c r="AG1475" s="4" t="str">
        <f t="shared" si="212"/>
        <v/>
      </c>
    </row>
    <row r="1476" spans="1:33">
      <c r="A1476" s="6">
        <f t="shared" si="209"/>
        <v>1469</v>
      </c>
      <c r="B1476" s="36">
        <f>TABLE!E1470</f>
        <v>0</v>
      </c>
      <c r="C1476" s="36">
        <f>TABLE!F1470</f>
        <v>0</v>
      </c>
      <c r="D1476" s="155">
        <f>TABLE!S1470</f>
        <v>0</v>
      </c>
      <c r="E1476" s="176" t="e">
        <f>INDEX(기업의이해[description],MATCH(B1476,기업의이해[name],0))</f>
        <v>#N/A</v>
      </c>
      <c r="F1476" s="179">
        <f>+TABLE!U1470</f>
        <v>0</v>
      </c>
      <c r="G1476" s="177" t="str">
        <f>TEXT(TABLE!R1470,"0000-00-00")</f>
        <v>0000-00-00</v>
      </c>
      <c r="H1476" s="59">
        <f>+TABLE!J1470</f>
        <v>0</v>
      </c>
      <c r="I1476" s="59">
        <f>+TABLE!K1470</f>
        <v>0</v>
      </c>
      <c r="J1476" s="59">
        <f>+TABLE!M1470</f>
        <v>0</v>
      </c>
      <c r="K1476" s="156">
        <f>+TABLE!P1470</f>
        <v>0</v>
      </c>
      <c r="L1476" s="156">
        <f>+TABLE!Q1470</f>
        <v>0</v>
      </c>
      <c r="M1476" s="138" t="str">
        <f>IFERROR(IF(MATCH($C1476,'1. 개요'!$C$68:$C$78,0)&gt;0,"O"),"X")</f>
        <v>X</v>
      </c>
      <c r="N1476" s="8" t="str">
        <f t="shared" si="205"/>
        <v>X</v>
      </c>
      <c r="O1476" s="2" t="str" cm="1">
        <f t="array" ref="O1476">IF($O$7="N/A",$N1476,INDEX($P1476:$S1476,$O$2))</f>
        <v>X</v>
      </c>
      <c r="P1476" s="38"/>
      <c r="Q1476" s="1" t="str">
        <f t="shared" si="206"/>
        <v>O</v>
      </c>
      <c r="R1476" s="38"/>
      <c r="S1476" s="38"/>
      <c r="T1476" s="8" t="str">
        <f t="shared" si="204"/>
        <v>O</v>
      </c>
      <c r="U1476" s="8" t="e">
        <f t="shared" si="207"/>
        <v>#VALUE!</v>
      </c>
      <c r="V1476" s="8" t="e">
        <f t="shared" si="208"/>
        <v>#VALUE!</v>
      </c>
      <c r="X1476" s="4" t="str">
        <f t="shared" si="210"/>
        <v/>
      </c>
      <c r="Y1476" s="4" t="str">
        <f t="shared" si="212"/>
        <v/>
      </c>
      <c r="Z1476" s="4" t="str">
        <f t="shared" si="212"/>
        <v/>
      </c>
      <c r="AA1476" s="4" t="str">
        <f t="shared" si="212"/>
        <v/>
      </c>
      <c r="AB1476" s="4" t="str">
        <f t="shared" si="212"/>
        <v/>
      </c>
      <c r="AC1476" s="4" t="str">
        <f t="shared" si="212"/>
        <v/>
      </c>
      <c r="AD1476" s="4" t="str">
        <f t="shared" si="212"/>
        <v/>
      </c>
      <c r="AE1476" s="4" t="str">
        <f t="shared" si="212"/>
        <v/>
      </c>
      <c r="AF1476" s="4" t="str">
        <f t="shared" si="212"/>
        <v/>
      </c>
      <c r="AG1476" s="4" t="str">
        <f t="shared" si="212"/>
        <v/>
      </c>
    </row>
    <row r="1477" spans="1:33">
      <c r="A1477" s="6">
        <f t="shared" si="209"/>
        <v>1470</v>
      </c>
      <c r="B1477" s="36">
        <f>TABLE!E1471</f>
        <v>0</v>
      </c>
      <c r="C1477" s="36">
        <f>TABLE!F1471</f>
        <v>0</v>
      </c>
      <c r="D1477" s="155">
        <f>TABLE!S1471</f>
        <v>0</v>
      </c>
      <c r="E1477" s="176" t="e">
        <f>INDEX(기업의이해[description],MATCH(B1477,기업의이해[name],0))</f>
        <v>#N/A</v>
      </c>
      <c r="F1477" s="179">
        <f>+TABLE!U1471</f>
        <v>0</v>
      </c>
      <c r="G1477" s="177" t="str">
        <f>TEXT(TABLE!R1471,"0000-00-00")</f>
        <v>0000-00-00</v>
      </c>
      <c r="H1477" s="59">
        <f>+TABLE!J1471</f>
        <v>0</v>
      </c>
      <c r="I1477" s="59">
        <f>+TABLE!K1471</f>
        <v>0</v>
      </c>
      <c r="J1477" s="59">
        <f>+TABLE!M1471</f>
        <v>0</v>
      </c>
      <c r="K1477" s="156">
        <f>+TABLE!P1471</f>
        <v>0</v>
      </c>
      <c r="L1477" s="156">
        <f>+TABLE!Q1471</f>
        <v>0</v>
      </c>
      <c r="M1477" s="138" t="str">
        <f>IFERROR(IF(MATCH($C1477,'1. 개요'!$C$68:$C$78,0)&gt;0,"O"),"X")</f>
        <v>X</v>
      </c>
      <c r="N1477" s="8" t="str">
        <f t="shared" si="205"/>
        <v>X</v>
      </c>
      <c r="O1477" s="2" t="str" cm="1">
        <f t="array" ref="O1477">IF($O$7="N/A",$N1477,INDEX($P1477:$S1477,$O$2))</f>
        <v>X</v>
      </c>
      <c r="P1477" s="38"/>
      <c r="Q1477" s="1" t="str">
        <f t="shared" si="206"/>
        <v>O</v>
      </c>
      <c r="R1477" s="38"/>
      <c r="S1477" s="38"/>
      <c r="T1477" s="8" t="str">
        <f t="shared" si="204"/>
        <v>O</v>
      </c>
      <c r="U1477" s="8" t="e">
        <f t="shared" si="207"/>
        <v>#VALUE!</v>
      </c>
      <c r="V1477" s="8" t="e">
        <f t="shared" si="208"/>
        <v>#VALUE!</v>
      </c>
      <c r="X1477" s="4" t="str">
        <f t="shared" si="210"/>
        <v/>
      </c>
      <c r="Y1477" s="4" t="str">
        <f t="shared" si="212"/>
        <v/>
      </c>
      <c r="Z1477" s="4" t="str">
        <f t="shared" si="212"/>
        <v/>
      </c>
      <c r="AA1477" s="4" t="str">
        <f t="shared" si="212"/>
        <v/>
      </c>
      <c r="AB1477" s="4" t="str">
        <f t="shared" si="212"/>
        <v/>
      </c>
      <c r="AC1477" s="4" t="str">
        <f t="shared" si="212"/>
        <v/>
      </c>
      <c r="AD1477" s="4" t="str">
        <f t="shared" si="212"/>
        <v/>
      </c>
      <c r="AE1477" s="4" t="str">
        <f t="shared" si="212"/>
        <v/>
      </c>
      <c r="AF1477" s="4" t="str">
        <f t="shared" si="212"/>
        <v/>
      </c>
      <c r="AG1477" s="4" t="str">
        <f t="shared" si="212"/>
        <v/>
      </c>
    </row>
    <row r="1478" spans="1:33">
      <c r="A1478" s="6">
        <f t="shared" si="209"/>
        <v>1471</v>
      </c>
      <c r="B1478" s="36">
        <f>TABLE!E1472</f>
        <v>0</v>
      </c>
      <c r="C1478" s="36">
        <f>TABLE!F1472</f>
        <v>0</v>
      </c>
      <c r="D1478" s="155">
        <f>TABLE!S1472</f>
        <v>0</v>
      </c>
      <c r="E1478" s="176" t="e">
        <f>INDEX(기업의이해[description],MATCH(B1478,기업의이해[name],0))</f>
        <v>#N/A</v>
      </c>
      <c r="F1478" s="179">
        <f>+TABLE!U1472</f>
        <v>0</v>
      </c>
      <c r="G1478" s="177" t="str">
        <f>TEXT(TABLE!R1472,"0000-00-00")</f>
        <v>0000-00-00</v>
      </c>
      <c r="H1478" s="59">
        <f>+TABLE!J1472</f>
        <v>0</v>
      </c>
      <c r="I1478" s="59">
        <f>+TABLE!K1472</f>
        <v>0</v>
      </c>
      <c r="J1478" s="59">
        <f>+TABLE!M1472</f>
        <v>0</v>
      </c>
      <c r="K1478" s="156">
        <f>+TABLE!P1472</f>
        <v>0</v>
      </c>
      <c r="L1478" s="156">
        <f>+TABLE!Q1472</f>
        <v>0</v>
      </c>
      <c r="M1478" s="138" t="str">
        <f>IFERROR(IF(MATCH($C1478,'1. 개요'!$C$68:$C$78,0)&gt;0,"O"),"X")</f>
        <v>X</v>
      </c>
      <c r="N1478" s="8" t="str">
        <f t="shared" si="205"/>
        <v>X</v>
      </c>
      <c r="O1478" s="2" t="str" cm="1">
        <f t="array" ref="O1478">IF($O$7="N/A",$N1478,INDEX($P1478:$S1478,$O$2))</f>
        <v>X</v>
      </c>
      <c r="P1478" s="38"/>
      <c r="Q1478" s="1" t="str">
        <f t="shared" si="206"/>
        <v>O</v>
      </c>
      <c r="R1478" s="38"/>
      <c r="S1478" s="38"/>
      <c r="T1478" s="8" t="str">
        <f t="shared" si="204"/>
        <v>O</v>
      </c>
      <c r="U1478" s="8" t="e">
        <f t="shared" si="207"/>
        <v>#VALUE!</v>
      </c>
      <c r="V1478" s="8" t="e">
        <f t="shared" si="208"/>
        <v>#VALUE!</v>
      </c>
      <c r="X1478" s="4" t="str">
        <f t="shared" si="210"/>
        <v/>
      </c>
      <c r="Y1478" s="4" t="str">
        <f t="shared" si="212"/>
        <v/>
      </c>
      <c r="Z1478" s="4" t="str">
        <f t="shared" si="212"/>
        <v/>
      </c>
      <c r="AA1478" s="4" t="str">
        <f t="shared" si="212"/>
        <v/>
      </c>
      <c r="AB1478" s="4" t="str">
        <f t="shared" si="212"/>
        <v/>
      </c>
      <c r="AC1478" s="4" t="str">
        <f t="shared" si="212"/>
        <v/>
      </c>
      <c r="AD1478" s="4" t="str">
        <f t="shared" si="212"/>
        <v/>
      </c>
      <c r="AE1478" s="4" t="str">
        <f t="shared" si="212"/>
        <v/>
      </c>
      <c r="AF1478" s="4" t="str">
        <f t="shared" si="212"/>
        <v/>
      </c>
      <c r="AG1478" s="4" t="str">
        <f t="shared" si="212"/>
        <v/>
      </c>
    </row>
    <row r="1479" spans="1:33">
      <c r="A1479" s="6">
        <f t="shared" si="209"/>
        <v>1472</v>
      </c>
      <c r="B1479" s="36">
        <f>TABLE!E1473</f>
        <v>0</v>
      </c>
      <c r="C1479" s="36">
        <f>TABLE!F1473</f>
        <v>0</v>
      </c>
      <c r="D1479" s="155">
        <f>TABLE!S1473</f>
        <v>0</v>
      </c>
      <c r="E1479" s="176" t="e">
        <f>INDEX(기업의이해[description],MATCH(B1479,기업의이해[name],0))</f>
        <v>#N/A</v>
      </c>
      <c r="F1479" s="179">
        <f>+TABLE!U1473</f>
        <v>0</v>
      </c>
      <c r="G1479" s="177" t="str">
        <f>TEXT(TABLE!R1473,"0000-00-00")</f>
        <v>0000-00-00</v>
      </c>
      <c r="H1479" s="59">
        <f>+TABLE!J1473</f>
        <v>0</v>
      </c>
      <c r="I1479" s="59">
        <f>+TABLE!K1473</f>
        <v>0</v>
      </c>
      <c r="J1479" s="59">
        <f>+TABLE!M1473</f>
        <v>0</v>
      </c>
      <c r="K1479" s="156">
        <f>+TABLE!P1473</f>
        <v>0</v>
      </c>
      <c r="L1479" s="156">
        <f>+TABLE!Q1473</f>
        <v>0</v>
      </c>
      <c r="M1479" s="138" t="str">
        <f>IFERROR(IF(MATCH($C1479,'1. 개요'!$C$68:$C$78,0)&gt;0,"O"),"X")</f>
        <v>X</v>
      </c>
      <c r="N1479" s="8" t="str">
        <f t="shared" si="205"/>
        <v>X</v>
      </c>
      <c r="O1479" s="2" t="str" cm="1">
        <f t="array" ref="O1479">IF($O$7="N/A",$N1479,INDEX($P1479:$S1479,$O$2))</f>
        <v>X</v>
      </c>
      <c r="P1479" s="38"/>
      <c r="Q1479" s="1" t="str">
        <f t="shared" si="206"/>
        <v>O</v>
      </c>
      <c r="R1479" s="38"/>
      <c r="S1479" s="38"/>
      <c r="T1479" s="8" t="str">
        <f t="shared" si="204"/>
        <v>O</v>
      </c>
      <c r="U1479" s="8" t="e">
        <f t="shared" si="207"/>
        <v>#VALUE!</v>
      </c>
      <c r="V1479" s="8" t="e">
        <f t="shared" si="208"/>
        <v>#VALUE!</v>
      </c>
      <c r="X1479" s="4" t="str">
        <f t="shared" si="210"/>
        <v/>
      </c>
      <c r="Y1479" s="4" t="str">
        <f t="shared" si="212"/>
        <v/>
      </c>
      <c r="Z1479" s="4" t="str">
        <f t="shared" si="212"/>
        <v/>
      </c>
      <c r="AA1479" s="4" t="str">
        <f t="shared" si="212"/>
        <v/>
      </c>
      <c r="AB1479" s="4" t="str">
        <f t="shared" si="212"/>
        <v/>
      </c>
      <c r="AC1479" s="4" t="str">
        <f t="shared" si="212"/>
        <v/>
      </c>
      <c r="AD1479" s="4" t="str">
        <f t="shared" si="212"/>
        <v/>
      </c>
      <c r="AE1479" s="4" t="str">
        <f t="shared" si="212"/>
        <v/>
      </c>
      <c r="AF1479" s="4" t="str">
        <f t="shared" si="212"/>
        <v/>
      </c>
      <c r="AG1479" s="4" t="str">
        <f t="shared" si="212"/>
        <v/>
      </c>
    </row>
    <row r="1480" spans="1:33">
      <c r="A1480" s="6">
        <f t="shared" si="209"/>
        <v>1473</v>
      </c>
      <c r="B1480" s="36">
        <f>TABLE!E1474</f>
        <v>0</v>
      </c>
      <c r="C1480" s="36">
        <f>TABLE!F1474</f>
        <v>0</v>
      </c>
      <c r="D1480" s="155">
        <f>TABLE!S1474</f>
        <v>0</v>
      </c>
      <c r="E1480" s="176" t="e">
        <f>INDEX(기업의이해[description],MATCH(B1480,기업의이해[name],0))</f>
        <v>#N/A</v>
      </c>
      <c r="F1480" s="179">
        <f>+TABLE!U1474</f>
        <v>0</v>
      </c>
      <c r="G1480" s="177" t="str">
        <f>TEXT(TABLE!R1474,"0000-00-00")</f>
        <v>0000-00-00</v>
      </c>
      <c r="H1480" s="59">
        <f>+TABLE!J1474</f>
        <v>0</v>
      </c>
      <c r="I1480" s="59">
        <f>+TABLE!K1474</f>
        <v>0</v>
      </c>
      <c r="J1480" s="59">
        <f>+TABLE!M1474</f>
        <v>0</v>
      </c>
      <c r="K1480" s="156">
        <f>+TABLE!P1474</f>
        <v>0</v>
      </c>
      <c r="L1480" s="156">
        <f>+TABLE!Q1474</f>
        <v>0</v>
      </c>
      <c r="M1480" s="138" t="str">
        <f>IFERROR(IF(MATCH($C1480,'1. 개요'!$C$68:$C$78,0)&gt;0,"O"),"X")</f>
        <v>X</v>
      </c>
      <c r="N1480" s="8" t="str">
        <f t="shared" si="205"/>
        <v>X</v>
      </c>
      <c r="O1480" s="2" t="str" cm="1">
        <f t="array" ref="O1480">IF($O$7="N/A",$N1480,INDEX($P1480:$S1480,$O$2))</f>
        <v>X</v>
      </c>
      <c r="P1480" s="38"/>
      <c r="Q1480" s="1" t="str">
        <f t="shared" si="206"/>
        <v>O</v>
      </c>
      <c r="R1480" s="38"/>
      <c r="S1480" s="38"/>
      <c r="T1480" s="8" t="str">
        <f t="shared" ref="T1480:T1543" si="213">IF(OR(K1480="정지",L1480="관리"),"X","O")</f>
        <v>O</v>
      </c>
      <c r="U1480" s="8" t="e">
        <f t="shared" si="207"/>
        <v>#VALUE!</v>
      </c>
      <c r="V1480" s="8" t="e">
        <f t="shared" si="208"/>
        <v>#VALUE!</v>
      </c>
      <c r="X1480" s="4" t="str">
        <f t="shared" si="210"/>
        <v/>
      </c>
      <c r="Y1480" s="4" t="str">
        <f t="shared" si="212"/>
        <v/>
      </c>
      <c r="Z1480" s="4" t="str">
        <f t="shared" si="212"/>
        <v/>
      </c>
      <c r="AA1480" s="4" t="str">
        <f t="shared" si="212"/>
        <v/>
      </c>
      <c r="AB1480" s="4" t="str">
        <f t="shared" si="212"/>
        <v/>
      </c>
      <c r="AC1480" s="4" t="str">
        <f t="shared" si="212"/>
        <v/>
      </c>
      <c r="AD1480" s="4" t="str">
        <f t="shared" si="212"/>
        <v/>
      </c>
      <c r="AE1480" s="4" t="str">
        <f t="shared" si="212"/>
        <v/>
      </c>
      <c r="AF1480" s="4" t="str">
        <f t="shared" si="212"/>
        <v/>
      </c>
      <c r="AG1480" s="4" t="str">
        <f t="shared" si="212"/>
        <v/>
      </c>
    </row>
    <row r="1481" spans="1:33">
      <c r="A1481" s="6">
        <f t="shared" si="209"/>
        <v>1474</v>
      </c>
      <c r="B1481" s="36">
        <f>TABLE!E1475</f>
        <v>0</v>
      </c>
      <c r="C1481" s="36">
        <f>TABLE!F1475</f>
        <v>0</v>
      </c>
      <c r="D1481" s="155">
        <f>TABLE!S1475</f>
        <v>0</v>
      </c>
      <c r="E1481" s="176" t="e">
        <f>INDEX(기업의이해[description],MATCH(B1481,기업의이해[name],0))</f>
        <v>#N/A</v>
      </c>
      <c r="F1481" s="179">
        <f>+TABLE!U1475</f>
        <v>0</v>
      </c>
      <c r="G1481" s="177" t="str">
        <f>TEXT(TABLE!R1475,"0000-00-00")</f>
        <v>0000-00-00</v>
      </c>
      <c r="H1481" s="59">
        <f>+TABLE!J1475</f>
        <v>0</v>
      </c>
      <c r="I1481" s="59">
        <f>+TABLE!K1475</f>
        <v>0</v>
      </c>
      <c r="J1481" s="59">
        <f>+TABLE!M1475</f>
        <v>0</v>
      </c>
      <c r="K1481" s="156">
        <f>+TABLE!P1475</f>
        <v>0</v>
      </c>
      <c r="L1481" s="156">
        <f>+TABLE!Q1475</f>
        <v>0</v>
      </c>
      <c r="M1481" s="138" t="str">
        <f>IFERROR(IF(MATCH($C1481,'1. 개요'!$C$68:$C$78,0)&gt;0,"O"),"X")</f>
        <v>X</v>
      </c>
      <c r="N1481" s="8" t="str">
        <f t="shared" ref="N1481:N1544" si="214">IF(SUM(X1481:AG1481)=0,"X","O")</f>
        <v>X</v>
      </c>
      <c r="O1481" s="2" t="str" cm="1">
        <f t="array" ref="O1481">IF($O$7="N/A",$N1481,INDEX($P1481:$S1481,$O$2))</f>
        <v>X</v>
      </c>
      <c r="P1481" s="38"/>
      <c r="Q1481" s="1" t="str">
        <f t="shared" ref="Q1481:Q1544" si="215">IF(MIN($I1481:$J1481)&lt;0,"check","O")</f>
        <v>O</v>
      </c>
      <c r="R1481" s="38"/>
      <c r="S1481" s="38"/>
      <c r="T1481" s="8" t="str">
        <f t="shared" si="213"/>
        <v>O</v>
      </c>
      <c r="U1481" s="8" t="e">
        <f t="shared" ref="U1481:U1544" si="216">IF(($C$6-G1481)&lt;730,"X","O")</f>
        <v>#VALUE!</v>
      </c>
      <c r="V1481" s="8" t="e">
        <f t="shared" ref="V1481:V1544" si="217">IF(AND(M1481="O", N1481="O", O1481="O", T1481="O", U1481="O"), "O", "X")</f>
        <v>#VALUE!</v>
      </c>
      <c r="X1481" s="4" t="str">
        <f t="shared" si="210"/>
        <v/>
      </c>
      <c r="Y1481" s="4" t="str">
        <f t="shared" si="212"/>
        <v/>
      </c>
      <c r="Z1481" s="4" t="str">
        <f t="shared" si="212"/>
        <v/>
      </c>
      <c r="AA1481" s="4" t="str">
        <f t="shared" si="212"/>
        <v/>
      </c>
      <c r="AB1481" s="4" t="str">
        <f t="shared" si="212"/>
        <v/>
      </c>
      <c r="AC1481" s="4" t="str">
        <f t="shared" si="212"/>
        <v/>
      </c>
      <c r="AD1481" s="4" t="str">
        <f t="shared" si="212"/>
        <v/>
      </c>
      <c r="AE1481" s="4" t="str">
        <f t="shared" si="212"/>
        <v/>
      </c>
      <c r="AF1481" s="4" t="str">
        <f t="shared" si="212"/>
        <v/>
      </c>
      <c r="AG1481" s="4" t="str">
        <f t="shared" si="212"/>
        <v/>
      </c>
    </row>
    <row r="1482" spans="1:33">
      <c r="A1482" s="6">
        <f t="shared" ref="A1482:A1545" si="218">A1481+1</f>
        <v>1475</v>
      </c>
      <c r="B1482" s="36">
        <f>TABLE!E1476</f>
        <v>0</v>
      </c>
      <c r="C1482" s="36">
        <f>TABLE!F1476</f>
        <v>0</v>
      </c>
      <c r="D1482" s="155">
        <f>TABLE!S1476</f>
        <v>0</v>
      </c>
      <c r="E1482" s="176" t="e">
        <f>INDEX(기업의이해[description],MATCH(B1482,기업의이해[name],0))</f>
        <v>#N/A</v>
      </c>
      <c r="F1482" s="179">
        <f>+TABLE!U1476</f>
        <v>0</v>
      </c>
      <c r="G1482" s="177" t="str">
        <f>TEXT(TABLE!R1476,"0000-00-00")</f>
        <v>0000-00-00</v>
      </c>
      <c r="H1482" s="59">
        <f>+TABLE!J1476</f>
        <v>0</v>
      </c>
      <c r="I1482" s="59">
        <f>+TABLE!K1476</f>
        <v>0</v>
      </c>
      <c r="J1482" s="59">
        <f>+TABLE!M1476</f>
        <v>0</v>
      </c>
      <c r="K1482" s="156">
        <f>+TABLE!P1476</f>
        <v>0</v>
      </c>
      <c r="L1482" s="156">
        <f>+TABLE!Q1476</f>
        <v>0</v>
      </c>
      <c r="M1482" s="138" t="str">
        <f>IFERROR(IF(MATCH($C1482,'1. 개요'!$C$68:$C$78,0)&gt;0,"O"),"X")</f>
        <v>X</v>
      </c>
      <c r="N1482" s="8" t="str">
        <f t="shared" si="214"/>
        <v>X</v>
      </c>
      <c r="O1482" s="2" t="str" cm="1">
        <f t="array" ref="O1482">IF($O$7="N/A",$N1482,INDEX($P1482:$S1482,$O$2))</f>
        <v>X</v>
      </c>
      <c r="P1482" s="38"/>
      <c r="Q1482" s="1" t="str">
        <f t="shared" si="215"/>
        <v>O</v>
      </c>
      <c r="R1482" s="38"/>
      <c r="S1482" s="38"/>
      <c r="T1482" s="8" t="str">
        <f t="shared" si="213"/>
        <v>O</v>
      </c>
      <c r="U1482" s="8" t="e">
        <f t="shared" si="216"/>
        <v>#VALUE!</v>
      </c>
      <c r="V1482" s="8" t="e">
        <f t="shared" si="217"/>
        <v>#VALUE!</v>
      </c>
      <c r="X1482" s="4" t="str">
        <f t="shared" ref="X1482:X1545" si="219">IF(X$7="N/A", "", COUNTIF($D1482:$E1482, "*" &amp; X$7 &amp; "*"))</f>
        <v/>
      </c>
      <c r="Y1482" s="4" t="str">
        <f t="shared" si="212"/>
        <v/>
      </c>
      <c r="Z1482" s="4" t="str">
        <f t="shared" si="212"/>
        <v/>
      </c>
      <c r="AA1482" s="4" t="str">
        <f t="shared" si="212"/>
        <v/>
      </c>
      <c r="AB1482" s="4" t="str">
        <f t="shared" si="212"/>
        <v/>
      </c>
      <c r="AC1482" s="4" t="str">
        <f t="shared" si="212"/>
        <v/>
      </c>
      <c r="AD1482" s="4" t="str">
        <f t="shared" si="212"/>
        <v/>
      </c>
      <c r="AE1482" s="4" t="str">
        <f t="shared" si="212"/>
        <v/>
      </c>
      <c r="AF1482" s="4" t="str">
        <f t="shared" si="212"/>
        <v/>
      </c>
      <c r="AG1482" s="4" t="str">
        <f t="shared" si="212"/>
        <v/>
      </c>
    </row>
    <row r="1483" spans="1:33">
      <c r="A1483" s="6">
        <f t="shared" si="218"/>
        <v>1476</v>
      </c>
      <c r="B1483" s="36">
        <f>TABLE!E1477</f>
        <v>0</v>
      </c>
      <c r="C1483" s="36">
        <f>TABLE!F1477</f>
        <v>0</v>
      </c>
      <c r="D1483" s="155">
        <f>TABLE!S1477</f>
        <v>0</v>
      </c>
      <c r="E1483" s="176" t="e">
        <f>INDEX(기업의이해[description],MATCH(B1483,기업의이해[name],0))</f>
        <v>#N/A</v>
      </c>
      <c r="F1483" s="179">
        <f>+TABLE!U1477</f>
        <v>0</v>
      </c>
      <c r="G1483" s="177" t="str">
        <f>TEXT(TABLE!R1477,"0000-00-00")</f>
        <v>0000-00-00</v>
      </c>
      <c r="H1483" s="59">
        <f>+TABLE!J1477</f>
        <v>0</v>
      </c>
      <c r="I1483" s="59">
        <f>+TABLE!K1477</f>
        <v>0</v>
      </c>
      <c r="J1483" s="59">
        <f>+TABLE!M1477</f>
        <v>0</v>
      </c>
      <c r="K1483" s="156">
        <f>+TABLE!P1477</f>
        <v>0</v>
      </c>
      <c r="L1483" s="156">
        <f>+TABLE!Q1477</f>
        <v>0</v>
      </c>
      <c r="M1483" s="138" t="str">
        <f>IFERROR(IF(MATCH($C1483,'1. 개요'!$C$68:$C$78,0)&gt;0,"O"),"X")</f>
        <v>X</v>
      </c>
      <c r="N1483" s="8" t="str">
        <f t="shared" si="214"/>
        <v>X</v>
      </c>
      <c r="O1483" s="2" t="str" cm="1">
        <f t="array" ref="O1483">IF($O$7="N/A",$N1483,INDEX($P1483:$S1483,$O$2))</f>
        <v>X</v>
      </c>
      <c r="P1483" s="38"/>
      <c r="Q1483" s="1" t="str">
        <f t="shared" si="215"/>
        <v>O</v>
      </c>
      <c r="R1483" s="38"/>
      <c r="S1483" s="38"/>
      <c r="T1483" s="8" t="str">
        <f t="shared" si="213"/>
        <v>O</v>
      </c>
      <c r="U1483" s="8" t="e">
        <f t="shared" si="216"/>
        <v>#VALUE!</v>
      </c>
      <c r="V1483" s="8" t="e">
        <f t="shared" si="217"/>
        <v>#VALUE!</v>
      </c>
      <c r="X1483" s="4" t="str">
        <f t="shared" si="219"/>
        <v/>
      </c>
      <c r="Y1483" s="4" t="str">
        <f t="shared" si="212"/>
        <v/>
      </c>
      <c r="Z1483" s="4" t="str">
        <f t="shared" si="212"/>
        <v/>
      </c>
      <c r="AA1483" s="4" t="str">
        <f t="shared" si="212"/>
        <v/>
      </c>
      <c r="AB1483" s="4" t="str">
        <f t="shared" si="212"/>
        <v/>
      </c>
      <c r="AC1483" s="4" t="str">
        <f t="shared" si="212"/>
        <v/>
      </c>
      <c r="AD1483" s="4" t="str">
        <f t="shared" si="212"/>
        <v/>
      </c>
      <c r="AE1483" s="4" t="str">
        <f t="shared" si="212"/>
        <v/>
      </c>
      <c r="AF1483" s="4" t="str">
        <f t="shared" si="212"/>
        <v/>
      </c>
      <c r="AG1483" s="4" t="str">
        <f t="shared" si="212"/>
        <v/>
      </c>
    </row>
    <row r="1484" spans="1:33">
      <c r="A1484" s="137">
        <f t="shared" si="218"/>
        <v>1477</v>
      </c>
      <c r="B1484" s="36">
        <f>TABLE!E1478</f>
        <v>0</v>
      </c>
      <c r="C1484" s="36">
        <f>TABLE!F1478</f>
        <v>0</v>
      </c>
      <c r="D1484" s="155">
        <f>TABLE!S1478</f>
        <v>0</v>
      </c>
      <c r="E1484" s="176" t="e">
        <f>INDEX(기업의이해[description],MATCH(B1484,기업의이해[name],0))</f>
        <v>#N/A</v>
      </c>
      <c r="F1484" s="179">
        <f>+TABLE!U1478</f>
        <v>0</v>
      </c>
      <c r="G1484" s="177" t="str">
        <f>TEXT(TABLE!R1478,"0000-00-00")</f>
        <v>0000-00-00</v>
      </c>
      <c r="H1484" s="59">
        <f>+TABLE!J1478</f>
        <v>0</v>
      </c>
      <c r="I1484" s="59">
        <f>+TABLE!K1478</f>
        <v>0</v>
      </c>
      <c r="J1484" s="59">
        <f>+TABLE!M1478</f>
        <v>0</v>
      </c>
      <c r="K1484" s="156">
        <f>+TABLE!P1478</f>
        <v>0</v>
      </c>
      <c r="L1484" s="156">
        <f>+TABLE!Q1478</f>
        <v>0</v>
      </c>
      <c r="M1484" s="138" t="str">
        <f>IFERROR(IF(MATCH($C1484,'1. 개요'!$C$68:$C$78,0)&gt;0,"O"),"X")</f>
        <v>X</v>
      </c>
      <c r="N1484" s="8" t="str">
        <f t="shared" si="214"/>
        <v>X</v>
      </c>
      <c r="O1484" s="2" t="str" cm="1">
        <f t="array" ref="O1484">IF($O$7="N/A",$N1484,INDEX($P1484:$S1484,$O$2))</f>
        <v>X</v>
      </c>
      <c r="P1484" s="38"/>
      <c r="Q1484" s="1" t="str">
        <f t="shared" si="215"/>
        <v>O</v>
      </c>
      <c r="R1484" s="38"/>
      <c r="S1484" s="38"/>
      <c r="T1484" s="8" t="str">
        <f t="shared" si="213"/>
        <v>O</v>
      </c>
      <c r="U1484" s="8" t="e">
        <f t="shared" si="216"/>
        <v>#VALUE!</v>
      </c>
      <c r="V1484" s="8" t="e">
        <f t="shared" si="217"/>
        <v>#VALUE!</v>
      </c>
      <c r="X1484" s="4" t="str">
        <f t="shared" si="219"/>
        <v/>
      </c>
      <c r="Y1484" s="4" t="str">
        <f t="shared" si="212"/>
        <v/>
      </c>
      <c r="Z1484" s="4" t="str">
        <f t="shared" si="212"/>
        <v/>
      </c>
      <c r="AA1484" s="4" t="str">
        <f t="shared" si="212"/>
        <v/>
      </c>
      <c r="AB1484" s="4" t="str">
        <f t="shared" si="212"/>
        <v/>
      </c>
      <c r="AC1484" s="4" t="str">
        <f t="shared" si="212"/>
        <v/>
      </c>
      <c r="AD1484" s="4" t="str">
        <f t="shared" si="212"/>
        <v/>
      </c>
      <c r="AE1484" s="4" t="str">
        <f t="shared" si="212"/>
        <v/>
      </c>
      <c r="AF1484" s="4" t="str">
        <f t="shared" si="212"/>
        <v/>
      </c>
      <c r="AG1484" s="4" t="str">
        <f t="shared" si="212"/>
        <v/>
      </c>
    </row>
    <row r="1485" spans="1:33">
      <c r="A1485" s="6">
        <f t="shared" si="218"/>
        <v>1478</v>
      </c>
      <c r="B1485" s="36">
        <f>TABLE!E1479</f>
        <v>0</v>
      </c>
      <c r="C1485" s="36">
        <f>TABLE!F1479</f>
        <v>0</v>
      </c>
      <c r="D1485" s="155">
        <f>TABLE!S1479</f>
        <v>0</v>
      </c>
      <c r="E1485" s="176" t="e">
        <f>INDEX(기업의이해[description],MATCH(B1485,기업의이해[name],0))</f>
        <v>#N/A</v>
      </c>
      <c r="F1485" s="179">
        <f>+TABLE!U1479</f>
        <v>0</v>
      </c>
      <c r="G1485" s="177" t="str">
        <f>TEXT(TABLE!R1479,"0000-00-00")</f>
        <v>0000-00-00</v>
      </c>
      <c r="H1485" s="59">
        <f>+TABLE!J1479</f>
        <v>0</v>
      </c>
      <c r="I1485" s="59">
        <f>+TABLE!K1479</f>
        <v>0</v>
      </c>
      <c r="J1485" s="59">
        <f>+TABLE!M1479</f>
        <v>0</v>
      </c>
      <c r="K1485" s="156">
        <f>+TABLE!P1479</f>
        <v>0</v>
      </c>
      <c r="L1485" s="156">
        <f>+TABLE!Q1479</f>
        <v>0</v>
      </c>
      <c r="M1485" s="138" t="str">
        <f>IFERROR(IF(MATCH($C1485,'1. 개요'!$C$68:$C$78,0)&gt;0,"O"),"X")</f>
        <v>X</v>
      </c>
      <c r="N1485" s="8" t="str">
        <f t="shared" si="214"/>
        <v>X</v>
      </c>
      <c r="O1485" s="2" t="str" cm="1">
        <f t="array" ref="O1485">IF($O$7="N/A",$N1485,INDEX($P1485:$S1485,$O$2))</f>
        <v>X</v>
      </c>
      <c r="P1485" s="38"/>
      <c r="Q1485" s="1" t="str">
        <f t="shared" si="215"/>
        <v>O</v>
      </c>
      <c r="R1485" s="38"/>
      <c r="S1485" s="38"/>
      <c r="T1485" s="8" t="str">
        <f t="shared" si="213"/>
        <v>O</v>
      </c>
      <c r="U1485" s="8" t="e">
        <f t="shared" si="216"/>
        <v>#VALUE!</v>
      </c>
      <c r="V1485" s="8" t="e">
        <f t="shared" si="217"/>
        <v>#VALUE!</v>
      </c>
      <c r="X1485" s="4" t="str">
        <f t="shared" si="219"/>
        <v/>
      </c>
      <c r="Y1485" s="4" t="str">
        <f t="shared" si="212"/>
        <v/>
      </c>
      <c r="Z1485" s="4" t="str">
        <f t="shared" si="212"/>
        <v/>
      </c>
      <c r="AA1485" s="4" t="str">
        <f t="shared" si="212"/>
        <v/>
      </c>
      <c r="AB1485" s="4" t="str">
        <f t="shared" si="212"/>
        <v/>
      </c>
      <c r="AC1485" s="4" t="str">
        <f t="shared" si="212"/>
        <v/>
      </c>
      <c r="AD1485" s="4" t="str">
        <f t="shared" si="212"/>
        <v/>
      </c>
      <c r="AE1485" s="4" t="str">
        <f t="shared" si="212"/>
        <v/>
      </c>
      <c r="AF1485" s="4" t="str">
        <f t="shared" si="212"/>
        <v/>
      </c>
      <c r="AG1485" s="4" t="str">
        <f t="shared" si="212"/>
        <v/>
      </c>
    </row>
    <row r="1486" spans="1:33">
      <c r="A1486" s="137">
        <f t="shared" si="218"/>
        <v>1479</v>
      </c>
      <c r="B1486" s="36">
        <f>TABLE!E1480</f>
        <v>0</v>
      </c>
      <c r="C1486" s="36">
        <f>TABLE!F1480</f>
        <v>0</v>
      </c>
      <c r="D1486" s="155">
        <f>TABLE!S1480</f>
        <v>0</v>
      </c>
      <c r="E1486" s="176" t="e">
        <f>INDEX(기업의이해[description],MATCH(B1486,기업의이해[name],0))</f>
        <v>#N/A</v>
      </c>
      <c r="F1486" s="179">
        <f>+TABLE!U1480</f>
        <v>0</v>
      </c>
      <c r="G1486" s="177" t="str">
        <f>TEXT(TABLE!R1480,"0000-00-00")</f>
        <v>0000-00-00</v>
      </c>
      <c r="H1486" s="59">
        <f>+TABLE!J1480</f>
        <v>0</v>
      </c>
      <c r="I1486" s="59">
        <f>+TABLE!K1480</f>
        <v>0</v>
      </c>
      <c r="J1486" s="59">
        <f>+TABLE!M1480</f>
        <v>0</v>
      </c>
      <c r="K1486" s="156">
        <f>+TABLE!P1480</f>
        <v>0</v>
      </c>
      <c r="L1486" s="156">
        <f>+TABLE!Q1480</f>
        <v>0</v>
      </c>
      <c r="M1486" s="138" t="str">
        <f>IFERROR(IF(MATCH($C1486,'1. 개요'!$C$68:$C$78,0)&gt;0,"O"),"X")</f>
        <v>X</v>
      </c>
      <c r="N1486" s="8" t="str">
        <f t="shared" si="214"/>
        <v>X</v>
      </c>
      <c r="O1486" s="2" t="str" cm="1">
        <f t="array" ref="O1486">IF($O$7="N/A",$N1486,INDEX($P1486:$S1486,$O$2))</f>
        <v>X</v>
      </c>
      <c r="P1486" s="38"/>
      <c r="Q1486" s="1" t="str">
        <f t="shared" si="215"/>
        <v>O</v>
      </c>
      <c r="R1486" s="38"/>
      <c r="S1486" s="38"/>
      <c r="T1486" s="8" t="str">
        <f t="shared" si="213"/>
        <v>O</v>
      </c>
      <c r="U1486" s="8" t="e">
        <f t="shared" si="216"/>
        <v>#VALUE!</v>
      </c>
      <c r="V1486" s="8" t="e">
        <f t="shared" si="217"/>
        <v>#VALUE!</v>
      </c>
      <c r="X1486" s="4" t="str">
        <f t="shared" si="219"/>
        <v/>
      </c>
      <c r="Y1486" s="4" t="str">
        <f t="shared" si="212"/>
        <v/>
      </c>
      <c r="Z1486" s="4" t="str">
        <f t="shared" si="212"/>
        <v/>
      </c>
      <c r="AA1486" s="4" t="str">
        <f t="shared" si="212"/>
        <v/>
      </c>
      <c r="AB1486" s="4" t="str">
        <f t="shared" si="212"/>
        <v/>
      </c>
      <c r="AC1486" s="4" t="str">
        <f t="shared" si="212"/>
        <v/>
      </c>
      <c r="AD1486" s="4" t="str">
        <f t="shared" si="212"/>
        <v/>
      </c>
      <c r="AE1486" s="4" t="str">
        <f t="shared" si="212"/>
        <v/>
      </c>
      <c r="AF1486" s="4" t="str">
        <f t="shared" si="212"/>
        <v/>
      </c>
      <c r="AG1486" s="4" t="str">
        <f t="shared" si="212"/>
        <v/>
      </c>
    </row>
    <row r="1487" spans="1:33">
      <c r="A1487" s="6">
        <f t="shared" si="218"/>
        <v>1480</v>
      </c>
      <c r="B1487" s="36">
        <f>TABLE!E1481</f>
        <v>0</v>
      </c>
      <c r="C1487" s="36">
        <f>TABLE!F1481</f>
        <v>0</v>
      </c>
      <c r="D1487" s="155">
        <f>TABLE!S1481</f>
        <v>0</v>
      </c>
      <c r="E1487" s="176" t="e">
        <f>INDEX(기업의이해[description],MATCH(B1487,기업의이해[name],0))</f>
        <v>#N/A</v>
      </c>
      <c r="F1487" s="179">
        <f>+TABLE!U1481</f>
        <v>0</v>
      </c>
      <c r="G1487" s="177" t="str">
        <f>TEXT(TABLE!R1481,"0000-00-00")</f>
        <v>0000-00-00</v>
      </c>
      <c r="H1487" s="59">
        <f>+TABLE!J1481</f>
        <v>0</v>
      </c>
      <c r="I1487" s="59">
        <f>+TABLE!K1481</f>
        <v>0</v>
      </c>
      <c r="J1487" s="59">
        <f>+TABLE!M1481</f>
        <v>0</v>
      </c>
      <c r="K1487" s="156">
        <f>+TABLE!P1481</f>
        <v>0</v>
      </c>
      <c r="L1487" s="156">
        <f>+TABLE!Q1481</f>
        <v>0</v>
      </c>
      <c r="M1487" s="138" t="str">
        <f>IFERROR(IF(MATCH($C1487,'1. 개요'!$C$68:$C$78,0)&gt;0,"O"),"X")</f>
        <v>X</v>
      </c>
      <c r="N1487" s="8" t="str">
        <f t="shared" si="214"/>
        <v>X</v>
      </c>
      <c r="O1487" s="2" t="str" cm="1">
        <f t="array" ref="O1487">IF($O$7="N/A",$N1487,INDEX($P1487:$S1487,$O$2))</f>
        <v>X</v>
      </c>
      <c r="P1487" s="38"/>
      <c r="Q1487" s="1" t="str">
        <f t="shared" si="215"/>
        <v>O</v>
      </c>
      <c r="R1487" s="38"/>
      <c r="S1487" s="38"/>
      <c r="T1487" s="8" t="str">
        <f t="shared" si="213"/>
        <v>O</v>
      </c>
      <c r="U1487" s="8" t="e">
        <f t="shared" si="216"/>
        <v>#VALUE!</v>
      </c>
      <c r="V1487" s="8" t="e">
        <f t="shared" si="217"/>
        <v>#VALUE!</v>
      </c>
      <c r="X1487" s="4" t="str">
        <f t="shared" si="219"/>
        <v/>
      </c>
      <c r="Y1487" s="4" t="str">
        <f t="shared" si="212"/>
        <v/>
      </c>
      <c r="Z1487" s="4" t="str">
        <f t="shared" si="212"/>
        <v/>
      </c>
      <c r="AA1487" s="4" t="str">
        <f t="shared" si="212"/>
        <v/>
      </c>
      <c r="AB1487" s="4" t="str">
        <f t="shared" si="212"/>
        <v/>
      </c>
      <c r="AC1487" s="4" t="str">
        <f t="shared" si="212"/>
        <v/>
      </c>
      <c r="AD1487" s="4" t="str">
        <f t="shared" si="212"/>
        <v/>
      </c>
      <c r="AE1487" s="4" t="str">
        <f t="shared" si="212"/>
        <v/>
      </c>
      <c r="AF1487" s="4" t="str">
        <f t="shared" si="212"/>
        <v/>
      </c>
      <c r="AG1487" s="4" t="str">
        <f t="shared" si="212"/>
        <v/>
      </c>
    </row>
    <row r="1488" spans="1:33">
      <c r="A1488" s="6">
        <f t="shared" si="218"/>
        <v>1481</v>
      </c>
      <c r="B1488" s="36">
        <f>TABLE!E1482</f>
        <v>0</v>
      </c>
      <c r="C1488" s="36">
        <f>TABLE!F1482</f>
        <v>0</v>
      </c>
      <c r="D1488" s="155">
        <f>TABLE!S1482</f>
        <v>0</v>
      </c>
      <c r="E1488" s="176" t="e">
        <f>INDEX(기업의이해[description],MATCH(B1488,기업의이해[name],0))</f>
        <v>#N/A</v>
      </c>
      <c r="F1488" s="179">
        <f>+TABLE!U1482</f>
        <v>0</v>
      </c>
      <c r="G1488" s="177" t="str">
        <f>TEXT(TABLE!R1482,"0000-00-00")</f>
        <v>0000-00-00</v>
      </c>
      <c r="H1488" s="59">
        <f>+TABLE!J1482</f>
        <v>0</v>
      </c>
      <c r="I1488" s="59">
        <f>+TABLE!K1482</f>
        <v>0</v>
      </c>
      <c r="J1488" s="59">
        <f>+TABLE!M1482</f>
        <v>0</v>
      </c>
      <c r="K1488" s="156">
        <f>+TABLE!P1482</f>
        <v>0</v>
      </c>
      <c r="L1488" s="156">
        <f>+TABLE!Q1482</f>
        <v>0</v>
      </c>
      <c r="M1488" s="138" t="str">
        <f>IFERROR(IF(MATCH($C1488,'1. 개요'!$C$68:$C$78,0)&gt;0,"O"),"X")</f>
        <v>X</v>
      </c>
      <c r="N1488" s="8" t="str">
        <f t="shared" si="214"/>
        <v>X</v>
      </c>
      <c r="O1488" s="2" t="str" cm="1">
        <f t="array" ref="O1488">IF($O$7="N/A",$N1488,INDEX($P1488:$S1488,$O$2))</f>
        <v>X</v>
      </c>
      <c r="P1488" s="38"/>
      <c r="Q1488" s="1" t="str">
        <f t="shared" si="215"/>
        <v>O</v>
      </c>
      <c r="R1488" s="38"/>
      <c r="S1488" s="38"/>
      <c r="T1488" s="8" t="str">
        <f t="shared" si="213"/>
        <v>O</v>
      </c>
      <c r="U1488" s="8" t="e">
        <f t="shared" si="216"/>
        <v>#VALUE!</v>
      </c>
      <c r="V1488" s="8" t="e">
        <f t="shared" si="217"/>
        <v>#VALUE!</v>
      </c>
      <c r="X1488" s="4" t="str">
        <f t="shared" si="219"/>
        <v/>
      </c>
      <c r="Y1488" s="4" t="str">
        <f t="shared" si="212"/>
        <v/>
      </c>
      <c r="Z1488" s="4" t="str">
        <f t="shared" si="212"/>
        <v/>
      </c>
      <c r="AA1488" s="4" t="str">
        <f t="shared" si="212"/>
        <v/>
      </c>
      <c r="AB1488" s="4" t="str">
        <f t="shared" si="212"/>
        <v/>
      </c>
      <c r="AC1488" s="4" t="str">
        <f t="shared" si="212"/>
        <v/>
      </c>
      <c r="AD1488" s="4" t="str">
        <f t="shared" si="212"/>
        <v/>
      </c>
      <c r="AE1488" s="4" t="str">
        <f t="shared" si="212"/>
        <v/>
      </c>
      <c r="AF1488" s="4" t="str">
        <f t="shared" si="212"/>
        <v/>
      </c>
      <c r="AG1488" s="4" t="str">
        <f t="shared" si="212"/>
        <v/>
      </c>
    </row>
    <row r="1489" spans="1:33">
      <c r="A1489" s="6">
        <f t="shared" si="218"/>
        <v>1482</v>
      </c>
      <c r="B1489" s="36">
        <f>TABLE!E1483</f>
        <v>0</v>
      </c>
      <c r="C1489" s="36">
        <f>TABLE!F1483</f>
        <v>0</v>
      </c>
      <c r="D1489" s="155">
        <f>TABLE!S1483</f>
        <v>0</v>
      </c>
      <c r="E1489" s="176" t="e">
        <f>INDEX(기업의이해[description],MATCH(B1489,기업의이해[name],0))</f>
        <v>#N/A</v>
      </c>
      <c r="F1489" s="179">
        <f>+TABLE!U1483</f>
        <v>0</v>
      </c>
      <c r="G1489" s="177" t="str">
        <f>TEXT(TABLE!R1483,"0000-00-00")</f>
        <v>0000-00-00</v>
      </c>
      <c r="H1489" s="59">
        <f>+TABLE!J1483</f>
        <v>0</v>
      </c>
      <c r="I1489" s="59">
        <f>+TABLE!K1483</f>
        <v>0</v>
      </c>
      <c r="J1489" s="59">
        <f>+TABLE!M1483</f>
        <v>0</v>
      </c>
      <c r="K1489" s="156">
        <f>+TABLE!P1483</f>
        <v>0</v>
      </c>
      <c r="L1489" s="156">
        <f>+TABLE!Q1483</f>
        <v>0</v>
      </c>
      <c r="M1489" s="138" t="str">
        <f>IFERROR(IF(MATCH($C1489,'1. 개요'!$C$68:$C$78,0)&gt;0,"O"),"X")</f>
        <v>X</v>
      </c>
      <c r="N1489" s="8" t="str">
        <f t="shared" si="214"/>
        <v>X</v>
      </c>
      <c r="O1489" s="2" t="str" cm="1">
        <f t="array" ref="O1489">IF($O$7="N/A",$N1489,INDEX($P1489:$S1489,$O$2))</f>
        <v>X</v>
      </c>
      <c r="P1489" s="38"/>
      <c r="Q1489" s="1" t="str">
        <f t="shared" si="215"/>
        <v>O</v>
      </c>
      <c r="R1489" s="38"/>
      <c r="S1489" s="38"/>
      <c r="T1489" s="8" t="str">
        <f t="shared" si="213"/>
        <v>O</v>
      </c>
      <c r="U1489" s="8" t="e">
        <f t="shared" si="216"/>
        <v>#VALUE!</v>
      </c>
      <c r="V1489" s="8" t="e">
        <f t="shared" si="217"/>
        <v>#VALUE!</v>
      </c>
      <c r="X1489" s="4" t="str">
        <f t="shared" si="219"/>
        <v/>
      </c>
      <c r="Y1489" s="4" t="str">
        <f t="shared" si="212"/>
        <v/>
      </c>
      <c r="Z1489" s="4" t="str">
        <f t="shared" si="212"/>
        <v/>
      </c>
      <c r="AA1489" s="4" t="str">
        <f t="shared" si="212"/>
        <v/>
      </c>
      <c r="AB1489" s="4" t="str">
        <f t="shared" si="212"/>
        <v/>
      </c>
      <c r="AC1489" s="4" t="str">
        <f t="shared" si="212"/>
        <v/>
      </c>
      <c r="AD1489" s="4" t="str">
        <f t="shared" si="212"/>
        <v/>
      </c>
      <c r="AE1489" s="4" t="str">
        <f t="shared" si="212"/>
        <v/>
      </c>
      <c r="AF1489" s="4" t="str">
        <f t="shared" si="212"/>
        <v/>
      </c>
      <c r="AG1489" s="4" t="str">
        <f t="shared" si="212"/>
        <v/>
      </c>
    </row>
    <row r="1490" spans="1:33">
      <c r="A1490" s="6">
        <f t="shared" si="218"/>
        <v>1483</v>
      </c>
      <c r="B1490" s="36">
        <f>TABLE!E1484</f>
        <v>0</v>
      </c>
      <c r="C1490" s="36">
        <f>TABLE!F1484</f>
        <v>0</v>
      </c>
      <c r="D1490" s="155">
        <f>TABLE!S1484</f>
        <v>0</v>
      </c>
      <c r="E1490" s="176" t="e">
        <f>INDEX(기업의이해[description],MATCH(B1490,기업의이해[name],0))</f>
        <v>#N/A</v>
      </c>
      <c r="F1490" s="179">
        <f>+TABLE!U1484</f>
        <v>0</v>
      </c>
      <c r="G1490" s="177" t="str">
        <f>TEXT(TABLE!R1484,"0000-00-00")</f>
        <v>0000-00-00</v>
      </c>
      <c r="H1490" s="59">
        <f>+TABLE!J1484</f>
        <v>0</v>
      </c>
      <c r="I1490" s="59">
        <f>+TABLE!K1484</f>
        <v>0</v>
      </c>
      <c r="J1490" s="59">
        <f>+TABLE!M1484</f>
        <v>0</v>
      </c>
      <c r="K1490" s="156">
        <f>+TABLE!P1484</f>
        <v>0</v>
      </c>
      <c r="L1490" s="156">
        <f>+TABLE!Q1484</f>
        <v>0</v>
      </c>
      <c r="M1490" s="138" t="str">
        <f>IFERROR(IF(MATCH($C1490,'1. 개요'!$C$68:$C$78,0)&gt;0,"O"),"X")</f>
        <v>X</v>
      </c>
      <c r="N1490" s="8" t="str">
        <f t="shared" si="214"/>
        <v>X</v>
      </c>
      <c r="O1490" s="2" t="str" cm="1">
        <f t="array" ref="O1490">IF($O$7="N/A",$N1490,INDEX($P1490:$S1490,$O$2))</f>
        <v>X</v>
      </c>
      <c r="P1490" s="38"/>
      <c r="Q1490" s="1" t="str">
        <f t="shared" si="215"/>
        <v>O</v>
      </c>
      <c r="R1490" s="38"/>
      <c r="S1490" s="38"/>
      <c r="T1490" s="8" t="str">
        <f t="shared" si="213"/>
        <v>O</v>
      </c>
      <c r="U1490" s="8" t="e">
        <f t="shared" si="216"/>
        <v>#VALUE!</v>
      </c>
      <c r="V1490" s="8" t="e">
        <f t="shared" si="217"/>
        <v>#VALUE!</v>
      </c>
      <c r="X1490" s="4" t="str">
        <f t="shared" si="219"/>
        <v/>
      </c>
      <c r="Y1490" s="4" t="str">
        <f t="shared" si="212"/>
        <v/>
      </c>
      <c r="Z1490" s="4" t="str">
        <f t="shared" ref="Y1490:AG1518" si="220">IF(Z$7="N/A", "", COUNTIF($D1490:$E1490, "*" &amp; Z$7 &amp; "*"))</f>
        <v/>
      </c>
      <c r="AA1490" s="4" t="str">
        <f t="shared" si="220"/>
        <v/>
      </c>
      <c r="AB1490" s="4" t="str">
        <f t="shared" si="220"/>
        <v/>
      </c>
      <c r="AC1490" s="4" t="str">
        <f t="shared" si="220"/>
        <v/>
      </c>
      <c r="AD1490" s="4" t="str">
        <f t="shared" si="220"/>
        <v/>
      </c>
      <c r="AE1490" s="4" t="str">
        <f t="shared" si="220"/>
        <v/>
      </c>
      <c r="AF1490" s="4" t="str">
        <f t="shared" si="220"/>
        <v/>
      </c>
      <c r="AG1490" s="4" t="str">
        <f t="shared" si="220"/>
        <v/>
      </c>
    </row>
    <row r="1491" spans="1:33">
      <c r="A1491" s="6">
        <f t="shared" si="218"/>
        <v>1484</v>
      </c>
      <c r="B1491" s="36">
        <f>TABLE!E1485</f>
        <v>0</v>
      </c>
      <c r="C1491" s="36">
        <f>TABLE!F1485</f>
        <v>0</v>
      </c>
      <c r="D1491" s="155">
        <f>TABLE!S1485</f>
        <v>0</v>
      </c>
      <c r="E1491" s="176" t="e">
        <f>INDEX(기업의이해[description],MATCH(B1491,기업의이해[name],0))</f>
        <v>#N/A</v>
      </c>
      <c r="F1491" s="179">
        <f>+TABLE!U1485</f>
        <v>0</v>
      </c>
      <c r="G1491" s="177" t="str">
        <f>TEXT(TABLE!R1485,"0000-00-00")</f>
        <v>0000-00-00</v>
      </c>
      <c r="H1491" s="59">
        <f>+TABLE!J1485</f>
        <v>0</v>
      </c>
      <c r="I1491" s="59">
        <f>+TABLE!K1485</f>
        <v>0</v>
      </c>
      <c r="J1491" s="59">
        <f>+TABLE!M1485</f>
        <v>0</v>
      </c>
      <c r="K1491" s="156">
        <f>+TABLE!P1485</f>
        <v>0</v>
      </c>
      <c r="L1491" s="156">
        <f>+TABLE!Q1485</f>
        <v>0</v>
      </c>
      <c r="M1491" s="138" t="str">
        <f>IFERROR(IF(MATCH($C1491,'1. 개요'!$C$68:$C$78,0)&gt;0,"O"),"X")</f>
        <v>X</v>
      </c>
      <c r="N1491" s="8" t="str">
        <f t="shared" si="214"/>
        <v>X</v>
      </c>
      <c r="O1491" s="2" t="str" cm="1">
        <f t="array" ref="O1491">IF($O$7="N/A",$N1491,INDEX($P1491:$S1491,$O$2))</f>
        <v>X</v>
      </c>
      <c r="P1491" s="38"/>
      <c r="Q1491" s="1" t="str">
        <f t="shared" si="215"/>
        <v>O</v>
      </c>
      <c r="R1491" s="38"/>
      <c r="S1491" s="38"/>
      <c r="T1491" s="8" t="str">
        <f t="shared" si="213"/>
        <v>O</v>
      </c>
      <c r="U1491" s="8" t="e">
        <f t="shared" si="216"/>
        <v>#VALUE!</v>
      </c>
      <c r="V1491" s="8" t="e">
        <f t="shared" si="217"/>
        <v>#VALUE!</v>
      </c>
      <c r="X1491" s="4" t="str">
        <f t="shared" si="219"/>
        <v/>
      </c>
      <c r="Y1491" s="4" t="str">
        <f t="shared" si="220"/>
        <v/>
      </c>
      <c r="Z1491" s="4" t="str">
        <f t="shared" si="220"/>
        <v/>
      </c>
      <c r="AA1491" s="4" t="str">
        <f t="shared" si="220"/>
        <v/>
      </c>
      <c r="AB1491" s="4" t="str">
        <f t="shared" si="220"/>
        <v/>
      </c>
      <c r="AC1491" s="4" t="str">
        <f t="shared" si="220"/>
        <v/>
      </c>
      <c r="AD1491" s="4" t="str">
        <f t="shared" si="220"/>
        <v/>
      </c>
      <c r="AE1491" s="4" t="str">
        <f t="shared" si="220"/>
        <v/>
      </c>
      <c r="AF1491" s="4" t="str">
        <f t="shared" si="220"/>
        <v/>
      </c>
      <c r="AG1491" s="4" t="str">
        <f t="shared" si="220"/>
        <v/>
      </c>
    </row>
    <row r="1492" spans="1:33">
      <c r="A1492" s="137">
        <f t="shared" si="218"/>
        <v>1485</v>
      </c>
      <c r="B1492" s="36">
        <f>TABLE!E1486</f>
        <v>0</v>
      </c>
      <c r="C1492" s="36">
        <f>TABLE!F1486</f>
        <v>0</v>
      </c>
      <c r="D1492" s="155">
        <f>TABLE!S1486</f>
        <v>0</v>
      </c>
      <c r="E1492" s="176" t="e">
        <f>INDEX(기업의이해[description],MATCH(B1492,기업의이해[name],0))</f>
        <v>#N/A</v>
      </c>
      <c r="F1492" s="179">
        <f>+TABLE!U1486</f>
        <v>0</v>
      </c>
      <c r="G1492" s="177" t="str">
        <f>TEXT(TABLE!R1486,"0000-00-00")</f>
        <v>0000-00-00</v>
      </c>
      <c r="H1492" s="59">
        <f>+TABLE!J1486</f>
        <v>0</v>
      </c>
      <c r="I1492" s="59">
        <f>+TABLE!K1486</f>
        <v>0</v>
      </c>
      <c r="J1492" s="59">
        <f>+TABLE!M1486</f>
        <v>0</v>
      </c>
      <c r="K1492" s="156">
        <f>+TABLE!P1486</f>
        <v>0</v>
      </c>
      <c r="L1492" s="156">
        <f>+TABLE!Q1486</f>
        <v>0</v>
      </c>
      <c r="M1492" s="138" t="str">
        <f>IFERROR(IF(MATCH($C1492,'1. 개요'!$C$68:$C$78,0)&gt;0,"O"),"X")</f>
        <v>X</v>
      </c>
      <c r="N1492" s="8" t="str">
        <f t="shared" si="214"/>
        <v>X</v>
      </c>
      <c r="O1492" s="2" t="str" cm="1">
        <f t="array" ref="O1492">IF($O$7="N/A",$N1492,INDEX($P1492:$S1492,$O$2))</f>
        <v>X</v>
      </c>
      <c r="P1492" s="38"/>
      <c r="Q1492" s="1" t="str">
        <f t="shared" si="215"/>
        <v>O</v>
      </c>
      <c r="R1492" s="38"/>
      <c r="S1492" s="38"/>
      <c r="T1492" s="8" t="str">
        <f t="shared" si="213"/>
        <v>O</v>
      </c>
      <c r="U1492" s="8" t="e">
        <f t="shared" si="216"/>
        <v>#VALUE!</v>
      </c>
      <c r="V1492" s="8" t="e">
        <f t="shared" si="217"/>
        <v>#VALUE!</v>
      </c>
      <c r="X1492" s="4" t="str">
        <f t="shared" si="219"/>
        <v/>
      </c>
      <c r="Y1492" s="4" t="str">
        <f t="shared" si="220"/>
        <v/>
      </c>
      <c r="Z1492" s="4" t="str">
        <f t="shared" si="220"/>
        <v/>
      </c>
      <c r="AA1492" s="4" t="str">
        <f t="shared" si="220"/>
        <v/>
      </c>
      <c r="AB1492" s="4" t="str">
        <f t="shared" si="220"/>
        <v/>
      </c>
      <c r="AC1492" s="4" t="str">
        <f t="shared" si="220"/>
        <v/>
      </c>
      <c r="AD1492" s="4" t="str">
        <f t="shared" si="220"/>
        <v/>
      </c>
      <c r="AE1492" s="4" t="str">
        <f t="shared" si="220"/>
        <v/>
      </c>
      <c r="AF1492" s="4" t="str">
        <f t="shared" si="220"/>
        <v/>
      </c>
      <c r="AG1492" s="4" t="str">
        <f t="shared" si="220"/>
        <v/>
      </c>
    </row>
    <row r="1493" spans="1:33">
      <c r="A1493" s="6">
        <f t="shared" si="218"/>
        <v>1486</v>
      </c>
      <c r="B1493" s="36">
        <f>TABLE!E1487</f>
        <v>0</v>
      </c>
      <c r="C1493" s="36">
        <f>TABLE!F1487</f>
        <v>0</v>
      </c>
      <c r="D1493" s="155">
        <f>TABLE!S1487</f>
        <v>0</v>
      </c>
      <c r="E1493" s="176" t="e">
        <f>INDEX(기업의이해[description],MATCH(B1493,기업의이해[name],0))</f>
        <v>#N/A</v>
      </c>
      <c r="F1493" s="179">
        <f>+TABLE!U1487</f>
        <v>0</v>
      </c>
      <c r="G1493" s="177" t="str">
        <f>TEXT(TABLE!R1487,"0000-00-00")</f>
        <v>0000-00-00</v>
      </c>
      <c r="H1493" s="59">
        <f>+TABLE!J1487</f>
        <v>0</v>
      </c>
      <c r="I1493" s="59">
        <f>+TABLE!K1487</f>
        <v>0</v>
      </c>
      <c r="J1493" s="59">
        <f>+TABLE!M1487</f>
        <v>0</v>
      </c>
      <c r="K1493" s="156">
        <f>+TABLE!P1487</f>
        <v>0</v>
      </c>
      <c r="L1493" s="156">
        <f>+TABLE!Q1487</f>
        <v>0</v>
      </c>
      <c r="M1493" s="138" t="str">
        <f>IFERROR(IF(MATCH($C1493,'1. 개요'!$C$68:$C$78,0)&gt;0,"O"),"X")</f>
        <v>X</v>
      </c>
      <c r="N1493" s="8" t="str">
        <f t="shared" si="214"/>
        <v>X</v>
      </c>
      <c r="O1493" s="2" t="str" cm="1">
        <f t="array" ref="O1493">IF($O$7="N/A",$N1493,INDEX($P1493:$S1493,$O$2))</f>
        <v>X</v>
      </c>
      <c r="P1493" s="38"/>
      <c r="Q1493" s="1" t="str">
        <f t="shared" si="215"/>
        <v>O</v>
      </c>
      <c r="R1493" s="38"/>
      <c r="S1493" s="38"/>
      <c r="T1493" s="8" t="str">
        <f t="shared" si="213"/>
        <v>O</v>
      </c>
      <c r="U1493" s="8" t="e">
        <f t="shared" si="216"/>
        <v>#VALUE!</v>
      </c>
      <c r="V1493" s="8" t="e">
        <f t="shared" si="217"/>
        <v>#VALUE!</v>
      </c>
      <c r="X1493" s="4" t="str">
        <f t="shared" si="219"/>
        <v/>
      </c>
      <c r="Y1493" s="4" t="str">
        <f t="shared" si="220"/>
        <v/>
      </c>
      <c r="Z1493" s="4" t="str">
        <f t="shared" si="220"/>
        <v/>
      </c>
      <c r="AA1493" s="4" t="str">
        <f t="shared" si="220"/>
        <v/>
      </c>
      <c r="AB1493" s="4" t="str">
        <f t="shared" si="220"/>
        <v/>
      </c>
      <c r="AC1493" s="4" t="str">
        <f t="shared" si="220"/>
        <v/>
      </c>
      <c r="AD1493" s="4" t="str">
        <f t="shared" si="220"/>
        <v/>
      </c>
      <c r="AE1493" s="4" t="str">
        <f t="shared" si="220"/>
        <v/>
      </c>
      <c r="AF1493" s="4" t="str">
        <f t="shared" si="220"/>
        <v/>
      </c>
      <c r="AG1493" s="4" t="str">
        <f t="shared" si="220"/>
        <v/>
      </c>
    </row>
    <row r="1494" spans="1:33">
      <c r="A1494" s="6">
        <f t="shared" si="218"/>
        <v>1487</v>
      </c>
      <c r="B1494" s="36">
        <f>TABLE!E1488</f>
        <v>0</v>
      </c>
      <c r="C1494" s="36">
        <f>TABLE!F1488</f>
        <v>0</v>
      </c>
      <c r="D1494" s="155">
        <f>TABLE!S1488</f>
        <v>0</v>
      </c>
      <c r="E1494" s="176" t="e">
        <f>INDEX(기업의이해[description],MATCH(B1494,기업의이해[name],0))</f>
        <v>#N/A</v>
      </c>
      <c r="F1494" s="179">
        <f>+TABLE!U1488</f>
        <v>0</v>
      </c>
      <c r="G1494" s="177" t="str">
        <f>TEXT(TABLE!R1488,"0000-00-00")</f>
        <v>0000-00-00</v>
      </c>
      <c r="H1494" s="59">
        <f>+TABLE!J1488</f>
        <v>0</v>
      </c>
      <c r="I1494" s="59">
        <f>+TABLE!K1488</f>
        <v>0</v>
      </c>
      <c r="J1494" s="59">
        <f>+TABLE!M1488</f>
        <v>0</v>
      </c>
      <c r="K1494" s="156">
        <f>+TABLE!P1488</f>
        <v>0</v>
      </c>
      <c r="L1494" s="156">
        <f>+TABLE!Q1488</f>
        <v>0</v>
      </c>
      <c r="M1494" s="138" t="str">
        <f>IFERROR(IF(MATCH($C1494,'1. 개요'!$C$68:$C$78,0)&gt;0,"O"),"X")</f>
        <v>X</v>
      </c>
      <c r="N1494" s="8" t="str">
        <f t="shared" si="214"/>
        <v>X</v>
      </c>
      <c r="O1494" s="2" t="str" cm="1">
        <f t="array" ref="O1494">IF($O$7="N/A",$N1494,INDEX($P1494:$S1494,$O$2))</f>
        <v>X</v>
      </c>
      <c r="P1494" s="38"/>
      <c r="Q1494" s="1" t="str">
        <f t="shared" si="215"/>
        <v>O</v>
      </c>
      <c r="R1494" s="38"/>
      <c r="S1494" s="38"/>
      <c r="T1494" s="8" t="str">
        <f t="shared" si="213"/>
        <v>O</v>
      </c>
      <c r="U1494" s="8" t="e">
        <f t="shared" si="216"/>
        <v>#VALUE!</v>
      </c>
      <c r="V1494" s="8" t="e">
        <f t="shared" si="217"/>
        <v>#VALUE!</v>
      </c>
      <c r="X1494" s="4" t="str">
        <f t="shared" si="219"/>
        <v/>
      </c>
      <c r="Y1494" s="4" t="str">
        <f t="shared" si="220"/>
        <v/>
      </c>
      <c r="Z1494" s="4" t="str">
        <f t="shared" si="220"/>
        <v/>
      </c>
      <c r="AA1494" s="4" t="str">
        <f t="shared" si="220"/>
        <v/>
      </c>
      <c r="AB1494" s="4" t="str">
        <f t="shared" si="220"/>
        <v/>
      </c>
      <c r="AC1494" s="4" t="str">
        <f t="shared" si="220"/>
        <v/>
      </c>
      <c r="AD1494" s="4" t="str">
        <f t="shared" si="220"/>
        <v/>
      </c>
      <c r="AE1494" s="4" t="str">
        <f t="shared" si="220"/>
        <v/>
      </c>
      <c r="AF1494" s="4" t="str">
        <f t="shared" si="220"/>
        <v/>
      </c>
      <c r="AG1494" s="4" t="str">
        <f t="shared" si="220"/>
        <v/>
      </c>
    </row>
    <row r="1495" spans="1:33">
      <c r="A1495" s="6">
        <f t="shared" si="218"/>
        <v>1488</v>
      </c>
      <c r="B1495" s="36">
        <f>TABLE!E1489</f>
        <v>0</v>
      </c>
      <c r="C1495" s="36">
        <f>TABLE!F1489</f>
        <v>0</v>
      </c>
      <c r="D1495" s="155">
        <f>TABLE!S1489</f>
        <v>0</v>
      </c>
      <c r="E1495" s="176" t="e">
        <f>INDEX(기업의이해[description],MATCH(B1495,기업의이해[name],0))</f>
        <v>#N/A</v>
      </c>
      <c r="F1495" s="179">
        <f>+TABLE!U1489</f>
        <v>0</v>
      </c>
      <c r="G1495" s="177" t="str">
        <f>TEXT(TABLE!R1489,"0000-00-00")</f>
        <v>0000-00-00</v>
      </c>
      <c r="H1495" s="59">
        <f>+TABLE!J1489</f>
        <v>0</v>
      </c>
      <c r="I1495" s="59">
        <f>+TABLE!K1489</f>
        <v>0</v>
      </c>
      <c r="J1495" s="59">
        <f>+TABLE!M1489</f>
        <v>0</v>
      </c>
      <c r="K1495" s="156">
        <f>+TABLE!P1489</f>
        <v>0</v>
      </c>
      <c r="L1495" s="156">
        <f>+TABLE!Q1489</f>
        <v>0</v>
      </c>
      <c r="M1495" s="138" t="str">
        <f>IFERROR(IF(MATCH($C1495,'1. 개요'!$C$68:$C$78,0)&gt;0,"O"),"X")</f>
        <v>X</v>
      </c>
      <c r="N1495" s="8" t="str">
        <f t="shared" si="214"/>
        <v>X</v>
      </c>
      <c r="O1495" s="2" t="str" cm="1">
        <f t="array" ref="O1495">IF($O$7="N/A",$N1495,INDEX($P1495:$S1495,$O$2))</f>
        <v>X</v>
      </c>
      <c r="P1495" s="38"/>
      <c r="Q1495" s="1" t="str">
        <f t="shared" si="215"/>
        <v>O</v>
      </c>
      <c r="R1495" s="38"/>
      <c r="S1495" s="38"/>
      <c r="T1495" s="8" t="str">
        <f t="shared" si="213"/>
        <v>O</v>
      </c>
      <c r="U1495" s="8" t="e">
        <f t="shared" si="216"/>
        <v>#VALUE!</v>
      </c>
      <c r="V1495" s="8" t="e">
        <f t="shared" si="217"/>
        <v>#VALUE!</v>
      </c>
      <c r="X1495" s="4" t="str">
        <f t="shared" si="219"/>
        <v/>
      </c>
      <c r="Y1495" s="4" t="str">
        <f t="shared" si="220"/>
        <v/>
      </c>
      <c r="Z1495" s="4" t="str">
        <f t="shared" si="220"/>
        <v/>
      </c>
      <c r="AA1495" s="4" t="str">
        <f t="shared" si="220"/>
        <v/>
      </c>
      <c r="AB1495" s="4" t="str">
        <f t="shared" si="220"/>
        <v/>
      </c>
      <c r="AC1495" s="4" t="str">
        <f t="shared" si="220"/>
        <v/>
      </c>
      <c r="AD1495" s="4" t="str">
        <f t="shared" si="220"/>
        <v/>
      </c>
      <c r="AE1495" s="4" t="str">
        <f t="shared" si="220"/>
        <v/>
      </c>
      <c r="AF1495" s="4" t="str">
        <f t="shared" si="220"/>
        <v/>
      </c>
      <c r="AG1495" s="4" t="str">
        <f t="shared" si="220"/>
        <v/>
      </c>
    </row>
    <row r="1496" spans="1:33">
      <c r="A1496" s="137">
        <f t="shared" si="218"/>
        <v>1489</v>
      </c>
      <c r="B1496" s="36">
        <f>TABLE!E1490</f>
        <v>0</v>
      </c>
      <c r="C1496" s="36">
        <f>TABLE!F1490</f>
        <v>0</v>
      </c>
      <c r="D1496" s="155">
        <f>TABLE!S1490</f>
        <v>0</v>
      </c>
      <c r="E1496" s="176" t="e">
        <f>INDEX(기업의이해[description],MATCH(B1496,기업의이해[name],0))</f>
        <v>#N/A</v>
      </c>
      <c r="F1496" s="179">
        <f>+TABLE!U1490</f>
        <v>0</v>
      </c>
      <c r="G1496" s="177" t="str">
        <f>TEXT(TABLE!R1490,"0000-00-00")</f>
        <v>0000-00-00</v>
      </c>
      <c r="H1496" s="59">
        <f>+TABLE!J1490</f>
        <v>0</v>
      </c>
      <c r="I1496" s="59">
        <f>+TABLE!K1490</f>
        <v>0</v>
      </c>
      <c r="J1496" s="59">
        <f>+TABLE!M1490</f>
        <v>0</v>
      </c>
      <c r="K1496" s="156">
        <f>+TABLE!P1490</f>
        <v>0</v>
      </c>
      <c r="L1496" s="156">
        <f>+TABLE!Q1490</f>
        <v>0</v>
      </c>
      <c r="M1496" s="138" t="str">
        <f>IFERROR(IF(MATCH($C1496,'1. 개요'!$C$68:$C$78,0)&gt;0,"O"),"X")</f>
        <v>X</v>
      </c>
      <c r="N1496" s="8" t="str">
        <f t="shared" si="214"/>
        <v>X</v>
      </c>
      <c r="O1496" s="2" t="str" cm="1">
        <f t="array" ref="O1496">IF($O$7="N/A",$N1496,INDEX($P1496:$S1496,$O$2))</f>
        <v>X</v>
      </c>
      <c r="P1496" s="38"/>
      <c r="Q1496" s="1" t="str">
        <f t="shared" si="215"/>
        <v>O</v>
      </c>
      <c r="R1496" s="38"/>
      <c r="S1496" s="38"/>
      <c r="T1496" s="8" t="str">
        <f t="shared" si="213"/>
        <v>O</v>
      </c>
      <c r="U1496" s="8" t="e">
        <f t="shared" si="216"/>
        <v>#VALUE!</v>
      </c>
      <c r="V1496" s="8" t="e">
        <f t="shared" si="217"/>
        <v>#VALUE!</v>
      </c>
      <c r="X1496" s="4" t="str">
        <f t="shared" si="219"/>
        <v/>
      </c>
      <c r="Y1496" s="4" t="str">
        <f t="shared" si="220"/>
        <v/>
      </c>
      <c r="Z1496" s="4" t="str">
        <f t="shared" si="220"/>
        <v/>
      </c>
      <c r="AA1496" s="4" t="str">
        <f t="shared" si="220"/>
        <v/>
      </c>
      <c r="AB1496" s="4" t="str">
        <f t="shared" si="220"/>
        <v/>
      </c>
      <c r="AC1496" s="4" t="str">
        <f t="shared" si="220"/>
        <v/>
      </c>
      <c r="AD1496" s="4" t="str">
        <f t="shared" si="220"/>
        <v/>
      </c>
      <c r="AE1496" s="4" t="str">
        <f t="shared" si="220"/>
        <v/>
      </c>
      <c r="AF1496" s="4" t="str">
        <f t="shared" si="220"/>
        <v/>
      </c>
      <c r="AG1496" s="4" t="str">
        <f t="shared" si="220"/>
        <v/>
      </c>
    </row>
    <row r="1497" spans="1:33">
      <c r="A1497" s="6">
        <f t="shared" si="218"/>
        <v>1490</v>
      </c>
      <c r="B1497" s="36">
        <f>TABLE!E1491</f>
        <v>0</v>
      </c>
      <c r="C1497" s="36">
        <f>TABLE!F1491</f>
        <v>0</v>
      </c>
      <c r="D1497" s="155">
        <f>TABLE!S1491</f>
        <v>0</v>
      </c>
      <c r="E1497" s="176" t="e">
        <f>INDEX(기업의이해[description],MATCH(B1497,기업의이해[name],0))</f>
        <v>#N/A</v>
      </c>
      <c r="F1497" s="179">
        <f>+TABLE!U1491</f>
        <v>0</v>
      </c>
      <c r="G1497" s="177" t="str">
        <f>TEXT(TABLE!R1491,"0000-00-00")</f>
        <v>0000-00-00</v>
      </c>
      <c r="H1497" s="59">
        <f>+TABLE!J1491</f>
        <v>0</v>
      </c>
      <c r="I1497" s="59">
        <f>+TABLE!K1491</f>
        <v>0</v>
      </c>
      <c r="J1497" s="59">
        <f>+TABLE!M1491</f>
        <v>0</v>
      </c>
      <c r="K1497" s="156">
        <f>+TABLE!P1491</f>
        <v>0</v>
      </c>
      <c r="L1497" s="156">
        <f>+TABLE!Q1491</f>
        <v>0</v>
      </c>
      <c r="M1497" s="138" t="str">
        <f>IFERROR(IF(MATCH($C1497,'1. 개요'!$C$68:$C$78,0)&gt;0,"O"),"X")</f>
        <v>X</v>
      </c>
      <c r="N1497" s="8" t="str">
        <f t="shared" si="214"/>
        <v>X</v>
      </c>
      <c r="O1497" s="2" t="str" cm="1">
        <f t="array" ref="O1497">IF($O$7="N/A",$N1497,INDEX($P1497:$S1497,$O$2))</f>
        <v>X</v>
      </c>
      <c r="P1497" s="38"/>
      <c r="Q1497" s="1" t="str">
        <f t="shared" si="215"/>
        <v>O</v>
      </c>
      <c r="R1497" s="38"/>
      <c r="S1497" s="38"/>
      <c r="T1497" s="8" t="str">
        <f t="shared" si="213"/>
        <v>O</v>
      </c>
      <c r="U1497" s="8" t="e">
        <f t="shared" si="216"/>
        <v>#VALUE!</v>
      </c>
      <c r="V1497" s="8" t="e">
        <f t="shared" si="217"/>
        <v>#VALUE!</v>
      </c>
      <c r="X1497" s="4" t="str">
        <f t="shared" si="219"/>
        <v/>
      </c>
      <c r="Y1497" s="4" t="str">
        <f t="shared" si="220"/>
        <v/>
      </c>
      <c r="Z1497" s="4" t="str">
        <f t="shared" si="220"/>
        <v/>
      </c>
      <c r="AA1497" s="4" t="str">
        <f t="shared" si="220"/>
        <v/>
      </c>
      <c r="AB1497" s="4" t="str">
        <f t="shared" si="220"/>
        <v/>
      </c>
      <c r="AC1497" s="4" t="str">
        <f t="shared" si="220"/>
        <v/>
      </c>
      <c r="AD1497" s="4" t="str">
        <f t="shared" si="220"/>
        <v/>
      </c>
      <c r="AE1497" s="4" t="str">
        <f t="shared" si="220"/>
        <v/>
      </c>
      <c r="AF1497" s="4" t="str">
        <f t="shared" si="220"/>
        <v/>
      </c>
      <c r="AG1497" s="4" t="str">
        <f t="shared" si="220"/>
        <v/>
      </c>
    </row>
    <row r="1498" spans="1:33">
      <c r="A1498" s="6">
        <f t="shared" si="218"/>
        <v>1491</v>
      </c>
      <c r="B1498" s="36">
        <f>TABLE!E1492</f>
        <v>0</v>
      </c>
      <c r="C1498" s="36">
        <f>TABLE!F1492</f>
        <v>0</v>
      </c>
      <c r="D1498" s="155">
        <f>TABLE!S1492</f>
        <v>0</v>
      </c>
      <c r="E1498" s="176" t="e">
        <f>INDEX(기업의이해[description],MATCH(B1498,기업의이해[name],0))</f>
        <v>#N/A</v>
      </c>
      <c r="F1498" s="179">
        <f>+TABLE!U1492</f>
        <v>0</v>
      </c>
      <c r="G1498" s="177" t="str">
        <f>TEXT(TABLE!R1492,"0000-00-00")</f>
        <v>0000-00-00</v>
      </c>
      <c r="H1498" s="59">
        <f>+TABLE!J1492</f>
        <v>0</v>
      </c>
      <c r="I1498" s="59">
        <f>+TABLE!K1492</f>
        <v>0</v>
      </c>
      <c r="J1498" s="59">
        <f>+TABLE!M1492</f>
        <v>0</v>
      </c>
      <c r="K1498" s="156">
        <f>+TABLE!P1492</f>
        <v>0</v>
      </c>
      <c r="L1498" s="156">
        <f>+TABLE!Q1492</f>
        <v>0</v>
      </c>
      <c r="M1498" s="138" t="str">
        <f>IFERROR(IF(MATCH($C1498,'1. 개요'!$C$68:$C$78,0)&gt;0,"O"),"X")</f>
        <v>X</v>
      </c>
      <c r="N1498" s="8" t="str">
        <f t="shared" si="214"/>
        <v>X</v>
      </c>
      <c r="O1498" s="2" t="str" cm="1">
        <f t="array" ref="O1498">IF($O$7="N/A",$N1498,INDEX($P1498:$S1498,$O$2))</f>
        <v>X</v>
      </c>
      <c r="P1498" s="38"/>
      <c r="Q1498" s="1" t="str">
        <f t="shared" si="215"/>
        <v>O</v>
      </c>
      <c r="R1498" s="38"/>
      <c r="S1498" s="38"/>
      <c r="T1498" s="8" t="str">
        <f t="shared" si="213"/>
        <v>O</v>
      </c>
      <c r="U1498" s="8" t="e">
        <f t="shared" si="216"/>
        <v>#VALUE!</v>
      </c>
      <c r="V1498" s="8" t="e">
        <f t="shared" si="217"/>
        <v>#VALUE!</v>
      </c>
      <c r="X1498" s="4" t="str">
        <f t="shared" si="219"/>
        <v/>
      </c>
      <c r="Y1498" s="4" t="str">
        <f t="shared" si="220"/>
        <v/>
      </c>
      <c r="Z1498" s="4" t="str">
        <f t="shared" si="220"/>
        <v/>
      </c>
      <c r="AA1498" s="4" t="str">
        <f t="shared" si="220"/>
        <v/>
      </c>
      <c r="AB1498" s="4" t="str">
        <f t="shared" si="220"/>
        <v/>
      </c>
      <c r="AC1498" s="4" t="str">
        <f t="shared" si="220"/>
        <v/>
      </c>
      <c r="AD1498" s="4" t="str">
        <f t="shared" si="220"/>
        <v/>
      </c>
      <c r="AE1498" s="4" t="str">
        <f t="shared" si="220"/>
        <v/>
      </c>
      <c r="AF1498" s="4" t="str">
        <f t="shared" si="220"/>
        <v/>
      </c>
      <c r="AG1498" s="4" t="str">
        <f t="shared" si="220"/>
        <v/>
      </c>
    </row>
    <row r="1499" spans="1:33">
      <c r="A1499" s="6">
        <f t="shared" si="218"/>
        <v>1492</v>
      </c>
      <c r="B1499" s="36">
        <f>TABLE!E1493</f>
        <v>0</v>
      </c>
      <c r="C1499" s="36">
        <f>TABLE!F1493</f>
        <v>0</v>
      </c>
      <c r="D1499" s="155">
        <f>TABLE!S1493</f>
        <v>0</v>
      </c>
      <c r="E1499" s="176" t="e">
        <f>INDEX(기업의이해[description],MATCH(B1499,기업의이해[name],0))</f>
        <v>#N/A</v>
      </c>
      <c r="F1499" s="179">
        <f>+TABLE!U1493</f>
        <v>0</v>
      </c>
      <c r="G1499" s="177" t="str">
        <f>TEXT(TABLE!R1493,"0000-00-00")</f>
        <v>0000-00-00</v>
      </c>
      <c r="H1499" s="59">
        <f>+TABLE!J1493</f>
        <v>0</v>
      </c>
      <c r="I1499" s="59">
        <f>+TABLE!K1493</f>
        <v>0</v>
      </c>
      <c r="J1499" s="59">
        <f>+TABLE!M1493</f>
        <v>0</v>
      </c>
      <c r="K1499" s="156">
        <f>+TABLE!P1493</f>
        <v>0</v>
      </c>
      <c r="L1499" s="156">
        <f>+TABLE!Q1493</f>
        <v>0</v>
      </c>
      <c r="M1499" s="138" t="str">
        <f>IFERROR(IF(MATCH($C1499,'1. 개요'!$C$68:$C$78,0)&gt;0,"O"),"X")</f>
        <v>X</v>
      </c>
      <c r="N1499" s="8" t="str">
        <f t="shared" si="214"/>
        <v>X</v>
      </c>
      <c r="O1499" s="2" t="str" cm="1">
        <f t="array" ref="O1499">IF($O$7="N/A",$N1499,INDEX($P1499:$S1499,$O$2))</f>
        <v>X</v>
      </c>
      <c r="P1499" s="38"/>
      <c r="Q1499" s="1" t="str">
        <f t="shared" si="215"/>
        <v>O</v>
      </c>
      <c r="R1499" s="38"/>
      <c r="S1499" s="38"/>
      <c r="T1499" s="8" t="str">
        <f t="shared" si="213"/>
        <v>O</v>
      </c>
      <c r="U1499" s="8" t="e">
        <f t="shared" si="216"/>
        <v>#VALUE!</v>
      </c>
      <c r="V1499" s="8" t="e">
        <f t="shared" si="217"/>
        <v>#VALUE!</v>
      </c>
      <c r="X1499" s="4" t="str">
        <f t="shared" si="219"/>
        <v/>
      </c>
      <c r="Y1499" s="4" t="str">
        <f t="shared" si="220"/>
        <v/>
      </c>
      <c r="Z1499" s="4" t="str">
        <f t="shared" si="220"/>
        <v/>
      </c>
      <c r="AA1499" s="4" t="str">
        <f t="shared" si="220"/>
        <v/>
      </c>
      <c r="AB1499" s="4" t="str">
        <f t="shared" si="220"/>
        <v/>
      </c>
      <c r="AC1499" s="4" t="str">
        <f t="shared" si="220"/>
        <v/>
      </c>
      <c r="AD1499" s="4" t="str">
        <f t="shared" si="220"/>
        <v/>
      </c>
      <c r="AE1499" s="4" t="str">
        <f t="shared" si="220"/>
        <v/>
      </c>
      <c r="AF1499" s="4" t="str">
        <f t="shared" si="220"/>
        <v/>
      </c>
      <c r="AG1499" s="4" t="str">
        <f t="shared" si="220"/>
        <v/>
      </c>
    </row>
    <row r="1500" spans="1:33">
      <c r="A1500" s="137">
        <f t="shared" si="218"/>
        <v>1493</v>
      </c>
      <c r="B1500" s="36">
        <f>TABLE!E1494</f>
        <v>0</v>
      </c>
      <c r="C1500" s="36">
        <f>TABLE!F1494</f>
        <v>0</v>
      </c>
      <c r="D1500" s="155">
        <f>TABLE!S1494</f>
        <v>0</v>
      </c>
      <c r="E1500" s="176" t="e">
        <f>INDEX(기업의이해[description],MATCH(B1500,기업의이해[name],0))</f>
        <v>#N/A</v>
      </c>
      <c r="F1500" s="179">
        <f>+TABLE!U1494</f>
        <v>0</v>
      </c>
      <c r="G1500" s="177" t="str">
        <f>TEXT(TABLE!R1494,"0000-00-00")</f>
        <v>0000-00-00</v>
      </c>
      <c r="H1500" s="59">
        <f>+TABLE!J1494</f>
        <v>0</v>
      </c>
      <c r="I1500" s="59">
        <f>+TABLE!K1494</f>
        <v>0</v>
      </c>
      <c r="J1500" s="59">
        <f>+TABLE!M1494</f>
        <v>0</v>
      </c>
      <c r="K1500" s="156">
        <f>+TABLE!P1494</f>
        <v>0</v>
      </c>
      <c r="L1500" s="156">
        <f>+TABLE!Q1494</f>
        <v>0</v>
      </c>
      <c r="M1500" s="138" t="str">
        <f>IFERROR(IF(MATCH($C1500,'1. 개요'!$C$68:$C$78,0)&gt;0,"O"),"X")</f>
        <v>X</v>
      </c>
      <c r="N1500" s="8" t="str">
        <f t="shared" si="214"/>
        <v>X</v>
      </c>
      <c r="O1500" s="2" t="str" cm="1">
        <f t="array" ref="O1500">IF($O$7="N/A",$N1500,INDEX($P1500:$S1500,$O$2))</f>
        <v>X</v>
      </c>
      <c r="P1500" s="38"/>
      <c r="Q1500" s="1" t="str">
        <f t="shared" si="215"/>
        <v>O</v>
      </c>
      <c r="R1500" s="38"/>
      <c r="S1500" s="38"/>
      <c r="T1500" s="8" t="str">
        <f t="shared" si="213"/>
        <v>O</v>
      </c>
      <c r="U1500" s="8" t="e">
        <f t="shared" si="216"/>
        <v>#VALUE!</v>
      </c>
      <c r="V1500" s="8" t="e">
        <f t="shared" si="217"/>
        <v>#VALUE!</v>
      </c>
      <c r="X1500" s="4" t="str">
        <f t="shared" si="219"/>
        <v/>
      </c>
      <c r="Y1500" s="4" t="str">
        <f t="shared" si="220"/>
        <v/>
      </c>
      <c r="Z1500" s="4" t="str">
        <f t="shared" si="220"/>
        <v/>
      </c>
      <c r="AA1500" s="4" t="str">
        <f t="shared" si="220"/>
        <v/>
      </c>
      <c r="AB1500" s="4" t="str">
        <f t="shared" si="220"/>
        <v/>
      </c>
      <c r="AC1500" s="4" t="str">
        <f t="shared" si="220"/>
        <v/>
      </c>
      <c r="AD1500" s="4" t="str">
        <f t="shared" si="220"/>
        <v/>
      </c>
      <c r="AE1500" s="4" t="str">
        <f t="shared" si="220"/>
        <v/>
      </c>
      <c r="AF1500" s="4" t="str">
        <f t="shared" si="220"/>
        <v/>
      </c>
      <c r="AG1500" s="4" t="str">
        <f t="shared" si="220"/>
        <v/>
      </c>
    </row>
    <row r="1501" spans="1:33">
      <c r="A1501" s="137">
        <f t="shared" si="218"/>
        <v>1494</v>
      </c>
      <c r="B1501" s="36">
        <f>TABLE!E1495</f>
        <v>0</v>
      </c>
      <c r="C1501" s="36">
        <f>TABLE!F1495</f>
        <v>0</v>
      </c>
      <c r="D1501" s="155">
        <f>TABLE!S1495</f>
        <v>0</v>
      </c>
      <c r="E1501" s="176" t="e">
        <f>INDEX(기업의이해[description],MATCH(B1501,기업의이해[name],0))</f>
        <v>#N/A</v>
      </c>
      <c r="F1501" s="179">
        <f>+TABLE!U1495</f>
        <v>0</v>
      </c>
      <c r="G1501" s="177" t="str">
        <f>TEXT(TABLE!R1495,"0000-00-00")</f>
        <v>0000-00-00</v>
      </c>
      <c r="H1501" s="59">
        <f>+TABLE!J1495</f>
        <v>0</v>
      </c>
      <c r="I1501" s="59">
        <f>+TABLE!K1495</f>
        <v>0</v>
      </c>
      <c r="J1501" s="59">
        <f>+TABLE!M1495</f>
        <v>0</v>
      </c>
      <c r="K1501" s="156">
        <f>+TABLE!P1495</f>
        <v>0</v>
      </c>
      <c r="L1501" s="156">
        <f>+TABLE!Q1495</f>
        <v>0</v>
      </c>
      <c r="M1501" s="138" t="str">
        <f>IFERROR(IF(MATCH($C1501,'1. 개요'!$C$68:$C$78,0)&gt;0,"O"),"X")</f>
        <v>X</v>
      </c>
      <c r="N1501" s="8" t="str">
        <f t="shared" si="214"/>
        <v>X</v>
      </c>
      <c r="O1501" s="2" t="str" cm="1">
        <f t="array" ref="O1501">IF($O$7="N/A",$N1501,INDEX($P1501:$S1501,$O$2))</f>
        <v>X</v>
      </c>
      <c r="P1501" s="38"/>
      <c r="Q1501" s="1" t="str">
        <f t="shared" si="215"/>
        <v>O</v>
      </c>
      <c r="R1501" s="38"/>
      <c r="S1501" s="38"/>
      <c r="T1501" s="8" t="str">
        <f t="shared" si="213"/>
        <v>O</v>
      </c>
      <c r="U1501" s="8" t="e">
        <f t="shared" si="216"/>
        <v>#VALUE!</v>
      </c>
      <c r="V1501" s="8" t="e">
        <f t="shared" si="217"/>
        <v>#VALUE!</v>
      </c>
      <c r="X1501" s="4" t="str">
        <f t="shared" si="219"/>
        <v/>
      </c>
      <c r="Y1501" s="4" t="str">
        <f t="shared" si="220"/>
        <v/>
      </c>
      <c r="Z1501" s="4" t="str">
        <f t="shared" si="220"/>
        <v/>
      </c>
      <c r="AA1501" s="4" t="str">
        <f t="shared" si="220"/>
        <v/>
      </c>
      <c r="AB1501" s="4" t="str">
        <f t="shared" si="220"/>
        <v/>
      </c>
      <c r="AC1501" s="4" t="str">
        <f t="shared" si="220"/>
        <v/>
      </c>
      <c r="AD1501" s="4" t="str">
        <f t="shared" si="220"/>
        <v/>
      </c>
      <c r="AE1501" s="4" t="str">
        <f t="shared" si="220"/>
        <v/>
      </c>
      <c r="AF1501" s="4" t="str">
        <f t="shared" si="220"/>
        <v/>
      </c>
      <c r="AG1501" s="4" t="str">
        <f t="shared" si="220"/>
        <v/>
      </c>
    </row>
    <row r="1502" spans="1:33">
      <c r="A1502" s="6">
        <f t="shared" si="218"/>
        <v>1495</v>
      </c>
      <c r="B1502" s="36">
        <f>TABLE!E1496</f>
        <v>0</v>
      </c>
      <c r="C1502" s="36">
        <f>TABLE!F1496</f>
        <v>0</v>
      </c>
      <c r="D1502" s="155">
        <f>TABLE!S1496</f>
        <v>0</v>
      </c>
      <c r="E1502" s="176" t="e">
        <f>INDEX(기업의이해[description],MATCH(B1502,기업의이해[name],0))</f>
        <v>#N/A</v>
      </c>
      <c r="F1502" s="179">
        <f>+TABLE!U1496</f>
        <v>0</v>
      </c>
      <c r="G1502" s="177" t="str">
        <f>TEXT(TABLE!R1496,"0000-00-00")</f>
        <v>0000-00-00</v>
      </c>
      <c r="H1502" s="59">
        <f>+TABLE!J1496</f>
        <v>0</v>
      </c>
      <c r="I1502" s="59">
        <f>+TABLE!K1496</f>
        <v>0</v>
      </c>
      <c r="J1502" s="59">
        <f>+TABLE!M1496</f>
        <v>0</v>
      </c>
      <c r="K1502" s="156">
        <f>+TABLE!P1496</f>
        <v>0</v>
      </c>
      <c r="L1502" s="156">
        <f>+TABLE!Q1496</f>
        <v>0</v>
      </c>
      <c r="M1502" s="138" t="str">
        <f>IFERROR(IF(MATCH($C1502,'1. 개요'!$C$68:$C$78,0)&gt;0,"O"),"X")</f>
        <v>X</v>
      </c>
      <c r="N1502" s="8" t="str">
        <f t="shared" si="214"/>
        <v>X</v>
      </c>
      <c r="O1502" s="2" t="str" cm="1">
        <f t="array" ref="O1502">IF($O$7="N/A",$N1502,INDEX($P1502:$S1502,$O$2))</f>
        <v>X</v>
      </c>
      <c r="P1502" s="38"/>
      <c r="Q1502" s="1" t="str">
        <f t="shared" si="215"/>
        <v>O</v>
      </c>
      <c r="R1502" s="38"/>
      <c r="S1502" s="38"/>
      <c r="T1502" s="8" t="str">
        <f t="shared" si="213"/>
        <v>O</v>
      </c>
      <c r="U1502" s="8" t="e">
        <f t="shared" si="216"/>
        <v>#VALUE!</v>
      </c>
      <c r="V1502" s="8" t="e">
        <f t="shared" si="217"/>
        <v>#VALUE!</v>
      </c>
      <c r="X1502" s="4" t="str">
        <f t="shared" si="219"/>
        <v/>
      </c>
      <c r="Y1502" s="4" t="str">
        <f t="shared" si="220"/>
        <v/>
      </c>
      <c r="Z1502" s="4" t="str">
        <f t="shared" si="220"/>
        <v/>
      </c>
      <c r="AA1502" s="4" t="str">
        <f t="shared" si="220"/>
        <v/>
      </c>
      <c r="AB1502" s="4" t="str">
        <f t="shared" si="220"/>
        <v/>
      </c>
      <c r="AC1502" s="4" t="str">
        <f t="shared" si="220"/>
        <v/>
      </c>
      <c r="AD1502" s="4" t="str">
        <f t="shared" si="220"/>
        <v/>
      </c>
      <c r="AE1502" s="4" t="str">
        <f t="shared" si="220"/>
        <v/>
      </c>
      <c r="AF1502" s="4" t="str">
        <f t="shared" si="220"/>
        <v/>
      </c>
      <c r="AG1502" s="4" t="str">
        <f t="shared" si="220"/>
        <v/>
      </c>
    </row>
    <row r="1503" spans="1:33">
      <c r="A1503" s="6">
        <f t="shared" si="218"/>
        <v>1496</v>
      </c>
      <c r="B1503" s="36">
        <f>TABLE!E1497</f>
        <v>0</v>
      </c>
      <c r="C1503" s="36">
        <f>TABLE!F1497</f>
        <v>0</v>
      </c>
      <c r="D1503" s="155">
        <f>TABLE!S1497</f>
        <v>0</v>
      </c>
      <c r="E1503" s="176" t="e">
        <f>INDEX(기업의이해[description],MATCH(B1503,기업의이해[name],0))</f>
        <v>#N/A</v>
      </c>
      <c r="F1503" s="179">
        <f>+TABLE!U1497</f>
        <v>0</v>
      </c>
      <c r="G1503" s="177" t="str">
        <f>TEXT(TABLE!R1497,"0000-00-00")</f>
        <v>0000-00-00</v>
      </c>
      <c r="H1503" s="59">
        <f>+TABLE!J1497</f>
        <v>0</v>
      </c>
      <c r="I1503" s="59">
        <f>+TABLE!K1497</f>
        <v>0</v>
      </c>
      <c r="J1503" s="59">
        <f>+TABLE!M1497</f>
        <v>0</v>
      </c>
      <c r="K1503" s="156">
        <f>+TABLE!P1497</f>
        <v>0</v>
      </c>
      <c r="L1503" s="156">
        <f>+TABLE!Q1497</f>
        <v>0</v>
      </c>
      <c r="M1503" s="138" t="str">
        <f>IFERROR(IF(MATCH($C1503,'1. 개요'!$C$68:$C$78,0)&gt;0,"O"),"X")</f>
        <v>X</v>
      </c>
      <c r="N1503" s="8" t="str">
        <f t="shared" si="214"/>
        <v>X</v>
      </c>
      <c r="O1503" s="2" t="str" cm="1">
        <f t="array" ref="O1503">IF($O$7="N/A",$N1503,INDEX($P1503:$S1503,$O$2))</f>
        <v>X</v>
      </c>
      <c r="P1503" s="38"/>
      <c r="Q1503" s="1" t="str">
        <f t="shared" si="215"/>
        <v>O</v>
      </c>
      <c r="R1503" s="38"/>
      <c r="S1503" s="38"/>
      <c r="T1503" s="8" t="str">
        <f t="shared" si="213"/>
        <v>O</v>
      </c>
      <c r="U1503" s="8" t="e">
        <f t="shared" si="216"/>
        <v>#VALUE!</v>
      </c>
      <c r="V1503" s="8" t="e">
        <f t="shared" si="217"/>
        <v>#VALUE!</v>
      </c>
      <c r="X1503" s="4" t="str">
        <f t="shared" si="219"/>
        <v/>
      </c>
      <c r="Y1503" s="4" t="str">
        <f t="shared" si="220"/>
        <v/>
      </c>
      <c r="Z1503" s="4" t="str">
        <f t="shared" si="220"/>
        <v/>
      </c>
      <c r="AA1503" s="4" t="str">
        <f t="shared" si="220"/>
        <v/>
      </c>
      <c r="AB1503" s="4" t="str">
        <f t="shared" si="220"/>
        <v/>
      </c>
      <c r="AC1503" s="4" t="str">
        <f t="shared" si="220"/>
        <v/>
      </c>
      <c r="AD1503" s="4" t="str">
        <f t="shared" si="220"/>
        <v/>
      </c>
      <c r="AE1503" s="4" t="str">
        <f t="shared" si="220"/>
        <v/>
      </c>
      <c r="AF1503" s="4" t="str">
        <f t="shared" si="220"/>
        <v/>
      </c>
      <c r="AG1503" s="4" t="str">
        <f t="shared" si="220"/>
        <v/>
      </c>
    </row>
    <row r="1504" spans="1:33">
      <c r="A1504" s="6">
        <f t="shared" si="218"/>
        <v>1497</v>
      </c>
      <c r="B1504" s="36">
        <f>TABLE!E1498</f>
        <v>0</v>
      </c>
      <c r="C1504" s="36">
        <f>TABLE!F1498</f>
        <v>0</v>
      </c>
      <c r="D1504" s="155">
        <f>TABLE!S1498</f>
        <v>0</v>
      </c>
      <c r="E1504" s="176" t="e">
        <f>INDEX(기업의이해[description],MATCH(B1504,기업의이해[name],0))</f>
        <v>#N/A</v>
      </c>
      <c r="F1504" s="179">
        <f>+TABLE!U1498</f>
        <v>0</v>
      </c>
      <c r="G1504" s="177" t="str">
        <f>TEXT(TABLE!R1498,"0000-00-00")</f>
        <v>0000-00-00</v>
      </c>
      <c r="H1504" s="59">
        <f>+TABLE!J1498</f>
        <v>0</v>
      </c>
      <c r="I1504" s="59">
        <f>+TABLE!K1498</f>
        <v>0</v>
      </c>
      <c r="J1504" s="59">
        <f>+TABLE!M1498</f>
        <v>0</v>
      </c>
      <c r="K1504" s="156">
        <f>+TABLE!P1498</f>
        <v>0</v>
      </c>
      <c r="L1504" s="156">
        <f>+TABLE!Q1498</f>
        <v>0</v>
      </c>
      <c r="M1504" s="138" t="str">
        <f>IFERROR(IF(MATCH($C1504,'1. 개요'!$C$68:$C$78,0)&gt;0,"O"),"X")</f>
        <v>X</v>
      </c>
      <c r="N1504" s="8" t="str">
        <f t="shared" si="214"/>
        <v>X</v>
      </c>
      <c r="O1504" s="2" t="str" cm="1">
        <f t="array" ref="O1504">IF($O$7="N/A",$N1504,INDEX($P1504:$S1504,$O$2))</f>
        <v>X</v>
      </c>
      <c r="P1504" s="38"/>
      <c r="Q1504" s="1" t="str">
        <f t="shared" si="215"/>
        <v>O</v>
      </c>
      <c r="R1504" s="38"/>
      <c r="S1504" s="38"/>
      <c r="T1504" s="8" t="str">
        <f t="shared" si="213"/>
        <v>O</v>
      </c>
      <c r="U1504" s="8" t="e">
        <f t="shared" si="216"/>
        <v>#VALUE!</v>
      </c>
      <c r="V1504" s="8" t="e">
        <f t="shared" si="217"/>
        <v>#VALUE!</v>
      </c>
      <c r="X1504" s="4" t="str">
        <f t="shared" si="219"/>
        <v/>
      </c>
      <c r="Y1504" s="4" t="str">
        <f t="shared" si="220"/>
        <v/>
      </c>
      <c r="Z1504" s="4" t="str">
        <f t="shared" si="220"/>
        <v/>
      </c>
      <c r="AA1504" s="4" t="str">
        <f t="shared" si="220"/>
        <v/>
      </c>
      <c r="AB1504" s="4" t="str">
        <f t="shared" si="220"/>
        <v/>
      </c>
      <c r="AC1504" s="4" t="str">
        <f t="shared" si="220"/>
        <v/>
      </c>
      <c r="AD1504" s="4" t="str">
        <f t="shared" si="220"/>
        <v/>
      </c>
      <c r="AE1504" s="4" t="str">
        <f t="shared" si="220"/>
        <v/>
      </c>
      <c r="AF1504" s="4" t="str">
        <f t="shared" si="220"/>
        <v/>
      </c>
      <c r="AG1504" s="4" t="str">
        <f t="shared" si="220"/>
        <v/>
      </c>
    </row>
    <row r="1505" spans="1:33">
      <c r="A1505" s="6">
        <f t="shared" si="218"/>
        <v>1498</v>
      </c>
      <c r="B1505" s="36">
        <f>TABLE!E1499</f>
        <v>0</v>
      </c>
      <c r="C1505" s="36">
        <f>TABLE!F1499</f>
        <v>0</v>
      </c>
      <c r="D1505" s="155">
        <f>TABLE!S1499</f>
        <v>0</v>
      </c>
      <c r="E1505" s="176" t="e">
        <f>INDEX(기업의이해[description],MATCH(B1505,기업의이해[name],0))</f>
        <v>#N/A</v>
      </c>
      <c r="F1505" s="179">
        <f>+TABLE!U1499</f>
        <v>0</v>
      </c>
      <c r="G1505" s="177" t="str">
        <f>TEXT(TABLE!R1499,"0000-00-00")</f>
        <v>0000-00-00</v>
      </c>
      <c r="H1505" s="59">
        <f>+TABLE!J1499</f>
        <v>0</v>
      </c>
      <c r="I1505" s="59">
        <f>+TABLE!K1499</f>
        <v>0</v>
      </c>
      <c r="J1505" s="59">
        <f>+TABLE!M1499</f>
        <v>0</v>
      </c>
      <c r="K1505" s="156">
        <f>+TABLE!P1499</f>
        <v>0</v>
      </c>
      <c r="L1505" s="156">
        <f>+TABLE!Q1499</f>
        <v>0</v>
      </c>
      <c r="M1505" s="138" t="str">
        <f>IFERROR(IF(MATCH($C1505,'1. 개요'!$C$68:$C$78,0)&gt;0,"O"),"X")</f>
        <v>X</v>
      </c>
      <c r="N1505" s="8" t="str">
        <f t="shared" si="214"/>
        <v>X</v>
      </c>
      <c r="O1505" s="2" t="str" cm="1">
        <f t="array" ref="O1505">IF($O$7="N/A",$N1505,INDEX($P1505:$S1505,$O$2))</f>
        <v>X</v>
      </c>
      <c r="P1505" s="38"/>
      <c r="Q1505" s="1" t="str">
        <f t="shared" si="215"/>
        <v>O</v>
      </c>
      <c r="R1505" s="38"/>
      <c r="S1505" s="38"/>
      <c r="T1505" s="8" t="str">
        <f t="shared" si="213"/>
        <v>O</v>
      </c>
      <c r="U1505" s="8" t="e">
        <f t="shared" si="216"/>
        <v>#VALUE!</v>
      </c>
      <c r="V1505" s="8" t="e">
        <f t="shared" si="217"/>
        <v>#VALUE!</v>
      </c>
      <c r="X1505" s="4" t="str">
        <f t="shared" si="219"/>
        <v/>
      </c>
      <c r="Y1505" s="4" t="str">
        <f t="shared" si="220"/>
        <v/>
      </c>
      <c r="Z1505" s="4" t="str">
        <f t="shared" si="220"/>
        <v/>
      </c>
      <c r="AA1505" s="4" t="str">
        <f t="shared" si="220"/>
        <v/>
      </c>
      <c r="AB1505" s="4" t="str">
        <f t="shared" si="220"/>
        <v/>
      </c>
      <c r="AC1505" s="4" t="str">
        <f t="shared" si="220"/>
        <v/>
      </c>
      <c r="AD1505" s="4" t="str">
        <f t="shared" si="220"/>
        <v/>
      </c>
      <c r="AE1505" s="4" t="str">
        <f t="shared" si="220"/>
        <v/>
      </c>
      <c r="AF1505" s="4" t="str">
        <f t="shared" si="220"/>
        <v/>
      </c>
      <c r="AG1505" s="4" t="str">
        <f t="shared" si="220"/>
        <v/>
      </c>
    </row>
    <row r="1506" spans="1:33">
      <c r="A1506" s="137">
        <f t="shared" si="218"/>
        <v>1499</v>
      </c>
      <c r="B1506" s="36">
        <f>TABLE!E1500</f>
        <v>0</v>
      </c>
      <c r="C1506" s="36">
        <f>TABLE!F1500</f>
        <v>0</v>
      </c>
      <c r="D1506" s="155">
        <f>TABLE!S1500</f>
        <v>0</v>
      </c>
      <c r="E1506" s="176" t="e">
        <f>INDEX(기업의이해[description],MATCH(B1506,기업의이해[name],0))</f>
        <v>#N/A</v>
      </c>
      <c r="F1506" s="179">
        <f>+TABLE!U1500</f>
        <v>0</v>
      </c>
      <c r="G1506" s="177" t="str">
        <f>TEXT(TABLE!R1500,"0000-00-00")</f>
        <v>0000-00-00</v>
      </c>
      <c r="H1506" s="59">
        <f>+TABLE!J1500</f>
        <v>0</v>
      </c>
      <c r="I1506" s="59">
        <f>+TABLE!K1500</f>
        <v>0</v>
      </c>
      <c r="J1506" s="59">
        <f>+TABLE!M1500</f>
        <v>0</v>
      </c>
      <c r="K1506" s="156">
        <f>+TABLE!P1500</f>
        <v>0</v>
      </c>
      <c r="L1506" s="156">
        <f>+TABLE!Q1500</f>
        <v>0</v>
      </c>
      <c r="M1506" s="138" t="str">
        <f>IFERROR(IF(MATCH($C1506,'1. 개요'!$C$68:$C$78,0)&gt;0,"O"),"X")</f>
        <v>X</v>
      </c>
      <c r="N1506" s="8" t="str">
        <f t="shared" si="214"/>
        <v>X</v>
      </c>
      <c r="O1506" s="2" t="str" cm="1">
        <f t="array" ref="O1506">IF($O$7="N/A",$N1506,INDEX($P1506:$S1506,$O$2))</f>
        <v>X</v>
      </c>
      <c r="P1506" s="38"/>
      <c r="Q1506" s="1" t="str">
        <f t="shared" si="215"/>
        <v>O</v>
      </c>
      <c r="R1506" s="38"/>
      <c r="S1506" s="38"/>
      <c r="T1506" s="8" t="str">
        <f t="shared" si="213"/>
        <v>O</v>
      </c>
      <c r="U1506" s="8" t="e">
        <f t="shared" si="216"/>
        <v>#VALUE!</v>
      </c>
      <c r="V1506" s="8" t="e">
        <f t="shared" si="217"/>
        <v>#VALUE!</v>
      </c>
      <c r="X1506" s="4" t="str">
        <f t="shared" si="219"/>
        <v/>
      </c>
      <c r="Y1506" s="4" t="str">
        <f t="shared" si="220"/>
        <v/>
      </c>
      <c r="Z1506" s="4" t="str">
        <f t="shared" si="220"/>
        <v/>
      </c>
      <c r="AA1506" s="4" t="str">
        <f t="shared" si="220"/>
        <v/>
      </c>
      <c r="AB1506" s="4" t="str">
        <f t="shared" si="220"/>
        <v/>
      </c>
      <c r="AC1506" s="4" t="str">
        <f t="shared" si="220"/>
        <v/>
      </c>
      <c r="AD1506" s="4" t="str">
        <f t="shared" si="220"/>
        <v/>
      </c>
      <c r="AE1506" s="4" t="str">
        <f t="shared" si="220"/>
        <v/>
      </c>
      <c r="AF1506" s="4" t="str">
        <f t="shared" si="220"/>
        <v/>
      </c>
      <c r="AG1506" s="4" t="str">
        <f t="shared" si="220"/>
        <v/>
      </c>
    </row>
    <row r="1507" spans="1:33">
      <c r="A1507" s="6">
        <f t="shared" si="218"/>
        <v>1500</v>
      </c>
      <c r="B1507" s="36">
        <f>TABLE!E1501</f>
        <v>0</v>
      </c>
      <c r="C1507" s="36">
        <f>TABLE!F1501</f>
        <v>0</v>
      </c>
      <c r="D1507" s="155">
        <f>TABLE!S1501</f>
        <v>0</v>
      </c>
      <c r="E1507" s="176" t="e">
        <f>INDEX(기업의이해[description],MATCH(B1507,기업의이해[name],0))</f>
        <v>#N/A</v>
      </c>
      <c r="F1507" s="179">
        <f>+TABLE!U1501</f>
        <v>0</v>
      </c>
      <c r="G1507" s="177" t="str">
        <f>TEXT(TABLE!R1501,"0000-00-00")</f>
        <v>0000-00-00</v>
      </c>
      <c r="H1507" s="59">
        <f>+TABLE!J1501</f>
        <v>0</v>
      </c>
      <c r="I1507" s="59">
        <f>+TABLE!K1501</f>
        <v>0</v>
      </c>
      <c r="J1507" s="59">
        <f>+TABLE!M1501</f>
        <v>0</v>
      </c>
      <c r="K1507" s="156">
        <f>+TABLE!P1501</f>
        <v>0</v>
      </c>
      <c r="L1507" s="156">
        <f>+TABLE!Q1501</f>
        <v>0</v>
      </c>
      <c r="M1507" s="138" t="str">
        <f>IFERROR(IF(MATCH($C1507,'1. 개요'!$C$68:$C$78,0)&gt;0,"O"),"X")</f>
        <v>X</v>
      </c>
      <c r="N1507" s="8" t="str">
        <f t="shared" si="214"/>
        <v>X</v>
      </c>
      <c r="O1507" s="2" t="str" cm="1">
        <f t="array" ref="O1507">IF($O$7="N/A",$N1507,INDEX($P1507:$S1507,$O$2))</f>
        <v>X</v>
      </c>
      <c r="P1507" s="38"/>
      <c r="Q1507" s="1" t="str">
        <f t="shared" si="215"/>
        <v>O</v>
      </c>
      <c r="R1507" s="38"/>
      <c r="S1507" s="38"/>
      <c r="T1507" s="8" t="str">
        <f t="shared" si="213"/>
        <v>O</v>
      </c>
      <c r="U1507" s="8" t="e">
        <f t="shared" si="216"/>
        <v>#VALUE!</v>
      </c>
      <c r="V1507" s="8" t="e">
        <f t="shared" si="217"/>
        <v>#VALUE!</v>
      </c>
      <c r="X1507" s="4" t="str">
        <f t="shared" si="219"/>
        <v/>
      </c>
      <c r="Y1507" s="4" t="str">
        <f t="shared" si="220"/>
        <v/>
      </c>
      <c r="Z1507" s="4" t="str">
        <f t="shared" si="220"/>
        <v/>
      </c>
      <c r="AA1507" s="4" t="str">
        <f t="shared" si="220"/>
        <v/>
      </c>
      <c r="AB1507" s="4" t="str">
        <f t="shared" si="220"/>
        <v/>
      </c>
      <c r="AC1507" s="4" t="str">
        <f t="shared" si="220"/>
        <v/>
      </c>
      <c r="AD1507" s="4" t="str">
        <f t="shared" si="220"/>
        <v/>
      </c>
      <c r="AE1507" s="4" t="str">
        <f t="shared" si="220"/>
        <v/>
      </c>
      <c r="AF1507" s="4" t="str">
        <f t="shared" si="220"/>
        <v/>
      </c>
      <c r="AG1507" s="4" t="str">
        <f t="shared" si="220"/>
        <v/>
      </c>
    </row>
    <row r="1508" spans="1:33">
      <c r="A1508" s="6">
        <f t="shared" si="218"/>
        <v>1501</v>
      </c>
      <c r="B1508" s="36">
        <f>TABLE!E1502</f>
        <v>0</v>
      </c>
      <c r="C1508" s="36">
        <f>TABLE!F1502</f>
        <v>0</v>
      </c>
      <c r="D1508" s="155">
        <f>TABLE!S1502</f>
        <v>0</v>
      </c>
      <c r="E1508" s="176" t="e">
        <f>INDEX(기업의이해[description],MATCH(B1508,기업의이해[name],0))</f>
        <v>#N/A</v>
      </c>
      <c r="F1508" s="179">
        <f>+TABLE!U1502</f>
        <v>0</v>
      </c>
      <c r="G1508" s="177" t="str">
        <f>TEXT(TABLE!R1502,"0000-00-00")</f>
        <v>0000-00-00</v>
      </c>
      <c r="H1508" s="59">
        <f>+TABLE!J1502</f>
        <v>0</v>
      </c>
      <c r="I1508" s="59">
        <f>+TABLE!K1502</f>
        <v>0</v>
      </c>
      <c r="J1508" s="59">
        <f>+TABLE!M1502</f>
        <v>0</v>
      </c>
      <c r="K1508" s="156">
        <f>+TABLE!P1502</f>
        <v>0</v>
      </c>
      <c r="L1508" s="156">
        <f>+TABLE!Q1502</f>
        <v>0</v>
      </c>
      <c r="M1508" s="138" t="str">
        <f>IFERROR(IF(MATCH($C1508,'1. 개요'!$C$68:$C$78,0)&gt;0,"O"),"X")</f>
        <v>X</v>
      </c>
      <c r="N1508" s="8" t="str">
        <f t="shared" si="214"/>
        <v>X</v>
      </c>
      <c r="O1508" s="2" t="str" cm="1">
        <f t="array" ref="O1508">IF($O$7="N/A",$N1508,INDEX($P1508:$S1508,$O$2))</f>
        <v>X</v>
      </c>
      <c r="P1508" s="38"/>
      <c r="Q1508" s="1" t="str">
        <f t="shared" si="215"/>
        <v>O</v>
      </c>
      <c r="R1508" s="38"/>
      <c r="S1508" s="38"/>
      <c r="T1508" s="8" t="str">
        <f t="shared" si="213"/>
        <v>O</v>
      </c>
      <c r="U1508" s="8" t="e">
        <f t="shared" si="216"/>
        <v>#VALUE!</v>
      </c>
      <c r="V1508" s="8" t="e">
        <f t="shared" si="217"/>
        <v>#VALUE!</v>
      </c>
      <c r="X1508" s="4" t="str">
        <f t="shared" si="219"/>
        <v/>
      </c>
      <c r="Y1508" s="4" t="str">
        <f t="shared" si="220"/>
        <v/>
      </c>
      <c r="Z1508" s="4" t="str">
        <f t="shared" si="220"/>
        <v/>
      </c>
      <c r="AA1508" s="4" t="str">
        <f t="shared" si="220"/>
        <v/>
      </c>
      <c r="AB1508" s="4" t="str">
        <f t="shared" si="220"/>
        <v/>
      </c>
      <c r="AC1508" s="4" t="str">
        <f t="shared" si="220"/>
        <v/>
      </c>
      <c r="AD1508" s="4" t="str">
        <f t="shared" si="220"/>
        <v/>
      </c>
      <c r="AE1508" s="4" t="str">
        <f t="shared" si="220"/>
        <v/>
      </c>
      <c r="AF1508" s="4" t="str">
        <f t="shared" si="220"/>
        <v/>
      </c>
      <c r="AG1508" s="4" t="str">
        <f t="shared" si="220"/>
        <v/>
      </c>
    </row>
    <row r="1509" spans="1:33">
      <c r="A1509" s="6">
        <f t="shared" si="218"/>
        <v>1502</v>
      </c>
      <c r="B1509" s="36">
        <f>TABLE!E1503</f>
        <v>0</v>
      </c>
      <c r="C1509" s="36">
        <f>TABLE!F1503</f>
        <v>0</v>
      </c>
      <c r="D1509" s="155">
        <f>TABLE!S1503</f>
        <v>0</v>
      </c>
      <c r="E1509" s="176" t="e">
        <f>INDEX(기업의이해[description],MATCH(B1509,기업의이해[name],0))</f>
        <v>#N/A</v>
      </c>
      <c r="F1509" s="179">
        <f>+TABLE!U1503</f>
        <v>0</v>
      </c>
      <c r="G1509" s="177" t="str">
        <f>TEXT(TABLE!R1503,"0000-00-00")</f>
        <v>0000-00-00</v>
      </c>
      <c r="H1509" s="59">
        <f>+TABLE!J1503</f>
        <v>0</v>
      </c>
      <c r="I1509" s="59">
        <f>+TABLE!K1503</f>
        <v>0</v>
      </c>
      <c r="J1509" s="59">
        <f>+TABLE!M1503</f>
        <v>0</v>
      </c>
      <c r="K1509" s="156">
        <f>+TABLE!P1503</f>
        <v>0</v>
      </c>
      <c r="L1509" s="156">
        <f>+TABLE!Q1503</f>
        <v>0</v>
      </c>
      <c r="M1509" s="138" t="str">
        <f>IFERROR(IF(MATCH($C1509,'1. 개요'!$C$68:$C$78,0)&gt;0,"O"),"X")</f>
        <v>X</v>
      </c>
      <c r="N1509" s="8" t="str">
        <f t="shared" si="214"/>
        <v>X</v>
      </c>
      <c r="O1509" s="2" t="str" cm="1">
        <f t="array" ref="O1509">IF($O$7="N/A",$N1509,INDEX($P1509:$S1509,$O$2))</f>
        <v>X</v>
      </c>
      <c r="P1509" s="38"/>
      <c r="Q1509" s="1" t="str">
        <f t="shared" si="215"/>
        <v>O</v>
      </c>
      <c r="R1509" s="38"/>
      <c r="S1509" s="38"/>
      <c r="T1509" s="8" t="str">
        <f t="shared" si="213"/>
        <v>O</v>
      </c>
      <c r="U1509" s="8" t="e">
        <f t="shared" si="216"/>
        <v>#VALUE!</v>
      </c>
      <c r="V1509" s="8" t="e">
        <f t="shared" si="217"/>
        <v>#VALUE!</v>
      </c>
      <c r="X1509" s="4" t="str">
        <f t="shared" si="219"/>
        <v/>
      </c>
      <c r="Y1509" s="4" t="str">
        <f t="shared" si="220"/>
        <v/>
      </c>
      <c r="Z1509" s="4" t="str">
        <f t="shared" si="220"/>
        <v/>
      </c>
      <c r="AA1509" s="4" t="str">
        <f t="shared" si="220"/>
        <v/>
      </c>
      <c r="AB1509" s="4" t="str">
        <f t="shared" si="220"/>
        <v/>
      </c>
      <c r="AC1509" s="4" t="str">
        <f t="shared" si="220"/>
        <v/>
      </c>
      <c r="AD1509" s="4" t="str">
        <f t="shared" si="220"/>
        <v/>
      </c>
      <c r="AE1509" s="4" t="str">
        <f t="shared" si="220"/>
        <v/>
      </c>
      <c r="AF1509" s="4" t="str">
        <f t="shared" si="220"/>
        <v/>
      </c>
      <c r="AG1509" s="4" t="str">
        <f t="shared" si="220"/>
        <v/>
      </c>
    </row>
    <row r="1510" spans="1:33">
      <c r="A1510" s="6">
        <f t="shared" si="218"/>
        <v>1503</v>
      </c>
      <c r="B1510" s="36">
        <f>TABLE!E1504</f>
        <v>0</v>
      </c>
      <c r="C1510" s="36">
        <f>TABLE!F1504</f>
        <v>0</v>
      </c>
      <c r="D1510" s="155">
        <f>TABLE!S1504</f>
        <v>0</v>
      </c>
      <c r="E1510" s="176" t="e">
        <f>INDEX(기업의이해[description],MATCH(B1510,기업의이해[name],0))</f>
        <v>#N/A</v>
      </c>
      <c r="F1510" s="179">
        <f>+TABLE!U1504</f>
        <v>0</v>
      </c>
      <c r="G1510" s="177" t="str">
        <f>TEXT(TABLE!R1504,"0000-00-00")</f>
        <v>0000-00-00</v>
      </c>
      <c r="H1510" s="59">
        <f>+TABLE!J1504</f>
        <v>0</v>
      </c>
      <c r="I1510" s="59">
        <f>+TABLE!K1504</f>
        <v>0</v>
      </c>
      <c r="J1510" s="59">
        <f>+TABLE!M1504</f>
        <v>0</v>
      </c>
      <c r="K1510" s="156">
        <f>+TABLE!P1504</f>
        <v>0</v>
      </c>
      <c r="L1510" s="156">
        <f>+TABLE!Q1504</f>
        <v>0</v>
      </c>
      <c r="M1510" s="138" t="str">
        <f>IFERROR(IF(MATCH($C1510,'1. 개요'!$C$68:$C$78,0)&gt;0,"O"),"X")</f>
        <v>X</v>
      </c>
      <c r="N1510" s="8" t="str">
        <f t="shared" si="214"/>
        <v>X</v>
      </c>
      <c r="O1510" s="2" t="str" cm="1">
        <f t="array" ref="O1510">IF($O$7="N/A",$N1510,INDEX($P1510:$S1510,$O$2))</f>
        <v>X</v>
      </c>
      <c r="P1510" s="38"/>
      <c r="Q1510" s="1" t="str">
        <f t="shared" si="215"/>
        <v>O</v>
      </c>
      <c r="R1510" s="38"/>
      <c r="S1510" s="38"/>
      <c r="T1510" s="8" t="str">
        <f t="shared" si="213"/>
        <v>O</v>
      </c>
      <c r="U1510" s="8" t="e">
        <f t="shared" si="216"/>
        <v>#VALUE!</v>
      </c>
      <c r="V1510" s="8" t="e">
        <f t="shared" si="217"/>
        <v>#VALUE!</v>
      </c>
      <c r="X1510" s="4" t="str">
        <f t="shared" si="219"/>
        <v/>
      </c>
      <c r="Y1510" s="4" t="str">
        <f t="shared" si="220"/>
        <v/>
      </c>
      <c r="Z1510" s="4" t="str">
        <f t="shared" si="220"/>
        <v/>
      </c>
      <c r="AA1510" s="4" t="str">
        <f t="shared" si="220"/>
        <v/>
      </c>
      <c r="AB1510" s="4" t="str">
        <f t="shared" si="220"/>
        <v/>
      </c>
      <c r="AC1510" s="4" t="str">
        <f t="shared" si="220"/>
        <v/>
      </c>
      <c r="AD1510" s="4" t="str">
        <f t="shared" si="220"/>
        <v/>
      </c>
      <c r="AE1510" s="4" t="str">
        <f t="shared" si="220"/>
        <v/>
      </c>
      <c r="AF1510" s="4" t="str">
        <f t="shared" si="220"/>
        <v/>
      </c>
      <c r="AG1510" s="4" t="str">
        <f t="shared" si="220"/>
        <v/>
      </c>
    </row>
    <row r="1511" spans="1:33">
      <c r="A1511" s="6">
        <f t="shared" si="218"/>
        <v>1504</v>
      </c>
      <c r="B1511" s="36">
        <f>TABLE!E1505</f>
        <v>0</v>
      </c>
      <c r="C1511" s="36">
        <f>TABLE!F1505</f>
        <v>0</v>
      </c>
      <c r="D1511" s="155">
        <f>TABLE!S1505</f>
        <v>0</v>
      </c>
      <c r="E1511" s="176" t="e">
        <f>INDEX(기업의이해[description],MATCH(B1511,기업의이해[name],0))</f>
        <v>#N/A</v>
      </c>
      <c r="F1511" s="179">
        <f>+TABLE!U1505</f>
        <v>0</v>
      </c>
      <c r="G1511" s="177" t="str">
        <f>TEXT(TABLE!R1505,"0000-00-00")</f>
        <v>0000-00-00</v>
      </c>
      <c r="H1511" s="59">
        <f>+TABLE!J1505</f>
        <v>0</v>
      </c>
      <c r="I1511" s="59">
        <f>+TABLE!K1505</f>
        <v>0</v>
      </c>
      <c r="J1511" s="59">
        <f>+TABLE!M1505</f>
        <v>0</v>
      </c>
      <c r="K1511" s="156">
        <f>+TABLE!P1505</f>
        <v>0</v>
      </c>
      <c r="L1511" s="156">
        <f>+TABLE!Q1505</f>
        <v>0</v>
      </c>
      <c r="M1511" s="138" t="str">
        <f>IFERROR(IF(MATCH($C1511,'1. 개요'!$C$68:$C$78,0)&gt;0,"O"),"X")</f>
        <v>X</v>
      </c>
      <c r="N1511" s="8" t="str">
        <f t="shared" si="214"/>
        <v>X</v>
      </c>
      <c r="O1511" s="2" t="str" cm="1">
        <f t="array" ref="O1511">IF($O$7="N/A",$N1511,INDEX($P1511:$S1511,$O$2))</f>
        <v>X</v>
      </c>
      <c r="P1511" s="38"/>
      <c r="Q1511" s="1" t="str">
        <f t="shared" si="215"/>
        <v>O</v>
      </c>
      <c r="R1511" s="38"/>
      <c r="S1511" s="38"/>
      <c r="T1511" s="8" t="str">
        <f t="shared" si="213"/>
        <v>O</v>
      </c>
      <c r="U1511" s="8" t="e">
        <f t="shared" si="216"/>
        <v>#VALUE!</v>
      </c>
      <c r="V1511" s="8" t="e">
        <f t="shared" si="217"/>
        <v>#VALUE!</v>
      </c>
      <c r="X1511" s="4" t="str">
        <f t="shared" si="219"/>
        <v/>
      </c>
      <c r="Y1511" s="4" t="str">
        <f t="shared" si="220"/>
        <v/>
      </c>
      <c r="Z1511" s="4" t="str">
        <f t="shared" si="220"/>
        <v/>
      </c>
      <c r="AA1511" s="4" t="str">
        <f t="shared" si="220"/>
        <v/>
      </c>
      <c r="AB1511" s="4" t="str">
        <f t="shared" si="220"/>
        <v/>
      </c>
      <c r="AC1511" s="4" t="str">
        <f t="shared" si="220"/>
        <v/>
      </c>
      <c r="AD1511" s="4" t="str">
        <f t="shared" si="220"/>
        <v/>
      </c>
      <c r="AE1511" s="4" t="str">
        <f t="shared" si="220"/>
        <v/>
      </c>
      <c r="AF1511" s="4" t="str">
        <f t="shared" si="220"/>
        <v/>
      </c>
      <c r="AG1511" s="4" t="str">
        <f t="shared" si="220"/>
        <v/>
      </c>
    </row>
    <row r="1512" spans="1:33">
      <c r="A1512" s="6">
        <f t="shared" si="218"/>
        <v>1505</v>
      </c>
      <c r="B1512" s="36">
        <f>TABLE!E1506</f>
        <v>0</v>
      </c>
      <c r="C1512" s="36">
        <f>TABLE!F1506</f>
        <v>0</v>
      </c>
      <c r="D1512" s="155">
        <f>TABLE!S1506</f>
        <v>0</v>
      </c>
      <c r="E1512" s="176" t="e">
        <f>INDEX(기업의이해[description],MATCH(B1512,기업의이해[name],0))</f>
        <v>#N/A</v>
      </c>
      <c r="F1512" s="179">
        <f>+TABLE!U1506</f>
        <v>0</v>
      </c>
      <c r="G1512" s="177" t="str">
        <f>TEXT(TABLE!R1506,"0000-00-00")</f>
        <v>0000-00-00</v>
      </c>
      <c r="H1512" s="59">
        <f>+TABLE!J1506</f>
        <v>0</v>
      </c>
      <c r="I1512" s="59">
        <f>+TABLE!K1506</f>
        <v>0</v>
      </c>
      <c r="J1512" s="59">
        <f>+TABLE!M1506</f>
        <v>0</v>
      </c>
      <c r="K1512" s="156">
        <f>+TABLE!P1506</f>
        <v>0</v>
      </c>
      <c r="L1512" s="156">
        <f>+TABLE!Q1506</f>
        <v>0</v>
      </c>
      <c r="M1512" s="138" t="str">
        <f>IFERROR(IF(MATCH($C1512,'1. 개요'!$C$68:$C$78,0)&gt;0,"O"),"X")</f>
        <v>X</v>
      </c>
      <c r="N1512" s="8" t="str">
        <f t="shared" si="214"/>
        <v>X</v>
      </c>
      <c r="O1512" s="2" t="str" cm="1">
        <f t="array" ref="O1512">IF($O$7="N/A",$N1512,INDEX($P1512:$S1512,$O$2))</f>
        <v>X</v>
      </c>
      <c r="P1512" s="38"/>
      <c r="Q1512" s="1" t="str">
        <f t="shared" si="215"/>
        <v>O</v>
      </c>
      <c r="R1512" s="38"/>
      <c r="S1512" s="38"/>
      <c r="T1512" s="8" t="str">
        <f t="shared" si="213"/>
        <v>O</v>
      </c>
      <c r="U1512" s="8" t="e">
        <f t="shared" si="216"/>
        <v>#VALUE!</v>
      </c>
      <c r="V1512" s="8" t="e">
        <f t="shared" si="217"/>
        <v>#VALUE!</v>
      </c>
      <c r="X1512" s="4" t="str">
        <f t="shared" si="219"/>
        <v/>
      </c>
      <c r="Y1512" s="4" t="str">
        <f t="shared" si="220"/>
        <v/>
      </c>
      <c r="Z1512" s="4" t="str">
        <f t="shared" si="220"/>
        <v/>
      </c>
      <c r="AA1512" s="4" t="str">
        <f t="shared" si="220"/>
        <v/>
      </c>
      <c r="AB1512" s="4" t="str">
        <f t="shared" si="220"/>
        <v/>
      </c>
      <c r="AC1512" s="4" t="str">
        <f t="shared" si="220"/>
        <v/>
      </c>
      <c r="AD1512" s="4" t="str">
        <f t="shared" si="220"/>
        <v/>
      </c>
      <c r="AE1512" s="4" t="str">
        <f t="shared" si="220"/>
        <v/>
      </c>
      <c r="AF1512" s="4" t="str">
        <f t="shared" si="220"/>
        <v/>
      </c>
      <c r="AG1512" s="4" t="str">
        <f t="shared" si="220"/>
        <v/>
      </c>
    </row>
    <row r="1513" spans="1:33">
      <c r="A1513" s="6">
        <f t="shared" si="218"/>
        <v>1506</v>
      </c>
      <c r="B1513" s="36">
        <f>TABLE!E1507</f>
        <v>0</v>
      </c>
      <c r="C1513" s="36">
        <f>TABLE!F1507</f>
        <v>0</v>
      </c>
      <c r="D1513" s="155">
        <f>TABLE!S1507</f>
        <v>0</v>
      </c>
      <c r="E1513" s="176" t="e">
        <f>INDEX(기업의이해[description],MATCH(B1513,기업의이해[name],0))</f>
        <v>#N/A</v>
      </c>
      <c r="F1513" s="179">
        <f>+TABLE!U1507</f>
        <v>0</v>
      </c>
      <c r="G1513" s="177" t="str">
        <f>TEXT(TABLE!R1507,"0000-00-00")</f>
        <v>0000-00-00</v>
      </c>
      <c r="H1513" s="59">
        <f>+TABLE!J1507</f>
        <v>0</v>
      </c>
      <c r="I1513" s="59">
        <f>+TABLE!K1507</f>
        <v>0</v>
      </c>
      <c r="J1513" s="59">
        <f>+TABLE!M1507</f>
        <v>0</v>
      </c>
      <c r="K1513" s="156">
        <f>+TABLE!P1507</f>
        <v>0</v>
      </c>
      <c r="L1513" s="156">
        <f>+TABLE!Q1507</f>
        <v>0</v>
      </c>
      <c r="M1513" s="138" t="str">
        <f>IFERROR(IF(MATCH($C1513,'1. 개요'!$C$68:$C$78,0)&gt;0,"O"),"X")</f>
        <v>X</v>
      </c>
      <c r="N1513" s="8" t="str">
        <f t="shared" si="214"/>
        <v>X</v>
      </c>
      <c r="O1513" s="2" t="str" cm="1">
        <f t="array" ref="O1513">IF($O$7="N/A",$N1513,INDEX($P1513:$S1513,$O$2))</f>
        <v>X</v>
      </c>
      <c r="P1513" s="38"/>
      <c r="Q1513" s="1" t="str">
        <f t="shared" si="215"/>
        <v>O</v>
      </c>
      <c r="R1513" s="38"/>
      <c r="S1513" s="38"/>
      <c r="T1513" s="8" t="str">
        <f t="shared" si="213"/>
        <v>O</v>
      </c>
      <c r="U1513" s="8" t="e">
        <f t="shared" si="216"/>
        <v>#VALUE!</v>
      </c>
      <c r="V1513" s="8" t="e">
        <f t="shared" si="217"/>
        <v>#VALUE!</v>
      </c>
      <c r="X1513" s="4" t="str">
        <f t="shared" si="219"/>
        <v/>
      </c>
      <c r="Y1513" s="4" t="str">
        <f t="shared" si="220"/>
        <v/>
      </c>
      <c r="Z1513" s="4" t="str">
        <f t="shared" si="220"/>
        <v/>
      </c>
      <c r="AA1513" s="4" t="str">
        <f t="shared" si="220"/>
        <v/>
      </c>
      <c r="AB1513" s="4" t="str">
        <f t="shared" si="220"/>
        <v/>
      </c>
      <c r="AC1513" s="4" t="str">
        <f t="shared" si="220"/>
        <v/>
      </c>
      <c r="AD1513" s="4" t="str">
        <f t="shared" si="220"/>
        <v/>
      </c>
      <c r="AE1513" s="4" t="str">
        <f t="shared" si="220"/>
        <v/>
      </c>
      <c r="AF1513" s="4" t="str">
        <f t="shared" si="220"/>
        <v/>
      </c>
      <c r="AG1513" s="4" t="str">
        <f t="shared" si="220"/>
        <v/>
      </c>
    </row>
    <row r="1514" spans="1:33">
      <c r="A1514" s="6">
        <f t="shared" si="218"/>
        <v>1507</v>
      </c>
      <c r="B1514" s="36">
        <f>TABLE!E1508</f>
        <v>0</v>
      </c>
      <c r="C1514" s="36">
        <f>TABLE!F1508</f>
        <v>0</v>
      </c>
      <c r="D1514" s="155">
        <f>TABLE!S1508</f>
        <v>0</v>
      </c>
      <c r="E1514" s="176" t="e">
        <f>INDEX(기업의이해[description],MATCH(B1514,기업의이해[name],0))</f>
        <v>#N/A</v>
      </c>
      <c r="F1514" s="179">
        <f>+TABLE!U1508</f>
        <v>0</v>
      </c>
      <c r="G1514" s="177" t="str">
        <f>TEXT(TABLE!R1508,"0000-00-00")</f>
        <v>0000-00-00</v>
      </c>
      <c r="H1514" s="59">
        <f>+TABLE!J1508</f>
        <v>0</v>
      </c>
      <c r="I1514" s="59">
        <f>+TABLE!K1508</f>
        <v>0</v>
      </c>
      <c r="J1514" s="59">
        <f>+TABLE!M1508</f>
        <v>0</v>
      </c>
      <c r="K1514" s="156">
        <f>+TABLE!P1508</f>
        <v>0</v>
      </c>
      <c r="L1514" s="156">
        <f>+TABLE!Q1508</f>
        <v>0</v>
      </c>
      <c r="M1514" s="138" t="str">
        <f>IFERROR(IF(MATCH($C1514,'1. 개요'!$C$68:$C$78,0)&gt;0,"O"),"X")</f>
        <v>X</v>
      </c>
      <c r="N1514" s="8" t="str">
        <f t="shared" si="214"/>
        <v>X</v>
      </c>
      <c r="O1514" s="2" t="str" cm="1">
        <f t="array" ref="O1514">IF($O$7="N/A",$N1514,INDEX($P1514:$S1514,$O$2))</f>
        <v>X</v>
      </c>
      <c r="P1514" s="38"/>
      <c r="Q1514" s="1" t="str">
        <f t="shared" si="215"/>
        <v>O</v>
      </c>
      <c r="R1514" s="38"/>
      <c r="S1514" s="38"/>
      <c r="T1514" s="8" t="str">
        <f t="shared" si="213"/>
        <v>O</v>
      </c>
      <c r="U1514" s="8" t="e">
        <f t="shared" si="216"/>
        <v>#VALUE!</v>
      </c>
      <c r="V1514" s="8" t="e">
        <f t="shared" si="217"/>
        <v>#VALUE!</v>
      </c>
      <c r="X1514" s="4" t="str">
        <f t="shared" si="219"/>
        <v/>
      </c>
      <c r="Y1514" s="4" t="str">
        <f t="shared" si="220"/>
        <v/>
      </c>
      <c r="Z1514" s="4" t="str">
        <f t="shared" si="220"/>
        <v/>
      </c>
      <c r="AA1514" s="4" t="str">
        <f t="shared" si="220"/>
        <v/>
      </c>
      <c r="AB1514" s="4" t="str">
        <f t="shared" si="220"/>
        <v/>
      </c>
      <c r="AC1514" s="4" t="str">
        <f t="shared" si="220"/>
        <v/>
      </c>
      <c r="AD1514" s="4" t="str">
        <f t="shared" si="220"/>
        <v/>
      </c>
      <c r="AE1514" s="4" t="str">
        <f t="shared" si="220"/>
        <v/>
      </c>
      <c r="AF1514" s="4" t="str">
        <f t="shared" si="220"/>
        <v/>
      </c>
      <c r="AG1514" s="4" t="str">
        <f t="shared" si="220"/>
        <v/>
      </c>
    </row>
    <row r="1515" spans="1:33">
      <c r="A1515" s="6">
        <f t="shared" si="218"/>
        <v>1508</v>
      </c>
      <c r="B1515" s="36">
        <f>TABLE!E1509</f>
        <v>0</v>
      </c>
      <c r="C1515" s="36">
        <f>TABLE!F1509</f>
        <v>0</v>
      </c>
      <c r="D1515" s="155">
        <f>TABLE!S1509</f>
        <v>0</v>
      </c>
      <c r="E1515" s="176" t="e">
        <f>INDEX(기업의이해[description],MATCH(B1515,기업의이해[name],0))</f>
        <v>#N/A</v>
      </c>
      <c r="F1515" s="179">
        <f>+TABLE!U1509</f>
        <v>0</v>
      </c>
      <c r="G1515" s="177" t="str">
        <f>TEXT(TABLE!R1509,"0000-00-00")</f>
        <v>0000-00-00</v>
      </c>
      <c r="H1515" s="59">
        <f>+TABLE!J1509</f>
        <v>0</v>
      </c>
      <c r="I1515" s="59">
        <f>+TABLE!K1509</f>
        <v>0</v>
      </c>
      <c r="J1515" s="59">
        <f>+TABLE!M1509</f>
        <v>0</v>
      </c>
      <c r="K1515" s="156">
        <f>+TABLE!P1509</f>
        <v>0</v>
      </c>
      <c r="L1515" s="156">
        <f>+TABLE!Q1509</f>
        <v>0</v>
      </c>
      <c r="M1515" s="138" t="str">
        <f>IFERROR(IF(MATCH($C1515,'1. 개요'!$C$68:$C$78,0)&gt;0,"O"),"X")</f>
        <v>X</v>
      </c>
      <c r="N1515" s="8" t="str">
        <f t="shared" si="214"/>
        <v>X</v>
      </c>
      <c r="O1515" s="2" t="str" cm="1">
        <f t="array" ref="O1515">IF($O$7="N/A",$N1515,INDEX($P1515:$S1515,$O$2))</f>
        <v>X</v>
      </c>
      <c r="P1515" s="38"/>
      <c r="Q1515" s="1" t="str">
        <f t="shared" si="215"/>
        <v>O</v>
      </c>
      <c r="R1515" s="38"/>
      <c r="S1515" s="38"/>
      <c r="T1515" s="8" t="str">
        <f t="shared" si="213"/>
        <v>O</v>
      </c>
      <c r="U1515" s="8" t="e">
        <f t="shared" si="216"/>
        <v>#VALUE!</v>
      </c>
      <c r="V1515" s="8" t="e">
        <f t="shared" si="217"/>
        <v>#VALUE!</v>
      </c>
      <c r="X1515" s="4" t="str">
        <f t="shared" si="219"/>
        <v/>
      </c>
      <c r="Y1515" s="4" t="str">
        <f t="shared" si="220"/>
        <v/>
      </c>
      <c r="Z1515" s="4" t="str">
        <f t="shared" si="220"/>
        <v/>
      </c>
      <c r="AA1515" s="4" t="str">
        <f t="shared" si="220"/>
        <v/>
      </c>
      <c r="AB1515" s="4" t="str">
        <f t="shared" si="220"/>
        <v/>
      </c>
      <c r="AC1515" s="4" t="str">
        <f t="shared" si="220"/>
        <v/>
      </c>
      <c r="AD1515" s="4" t="str">
        <f t="shared" si="220"/>
        <v/>
      </c>
      <c r="AE1515" s="4" t="str">
        <f t="shared" si="220"/>
        <v/>
      </c>
      <c r="AF1515" s="4" t="str">
        <f t="shared" si="220"/>
        <v/>
      </c>
      <c r="AG1515" s="4" t="str">
        <f t="shared" si="220"/>
        <v/>
      </c>
    </row>
    <row r="1516" spans="1:33">
      <c r="A1516" s="137">
        <f t="shared" si="218"/>
        <v>1509</v>
      </c>
      <c r="B1516" s="36">
        <f>TABLE!E1510</f>
        <v>0</v>
      </c>
      <c r="C1516" s="36">
        <f>TABLE!F1510</f>
        <v>0</v>
      </c>
      <c r="D1516" s="155">
        <f>TABLE!S1510</f>
        <v>0</v>
      </c>
      <c r="E1516" s="176" t="e">
        <f>INDEX(기업의이해[description],MATCH(B1516,기업의이해[name],0))</f>
        <v>#N/A</v>
      </c>
      <c r="F1516" s="179">
        <f>+TABLE!U1510</f>
        <v>0</v>
      </c>
      <c r="G1516" s="177" t="str">
        <f>TEXT(TABLE!R1510,"0000-00-00")</f>
        <v>0000-00-00</v>
      </c>
      <c r="H1516" s="59">
        <f>+TABLE!J1510</f>
        <v>0</v>
      </c>
      <c r="I1516" s="59">
        <f>+TABLE!K1510</f>
        <v>0</v>
      </c>
      <c r="J1516" s="59">
        <f>+TABLE!M1510</f>
        <v>0</v>
      </c>
      <c r="K1516" s="156">
        <f>+TABLE!P1510</f>
        <v>0</v>
      </c>
      <c r="L1516" s="156">
        <f>+TABLE!Q1510</f>
        <v>0</v>
      </c>
      <c r="M1516" s="138" t="str">
        <f>IFERROR(IF(MATCH($C1516,'1. 개요'!$C$68:$C$78,0)&gt;0,"O"),"X")</f>
        <v>X</v>
      </c>
      <c r="N1516" s="8" t="str">
        <f t="shared" si="214"/>
        <v>X</v>
      </c>
      <c r="O1516" s="2" t="str" cm="1">
        <f t="array" ref="O1516">IF($O$7="N/A",$N1516,INDEX($P1516:$S1516,$O$2))</f>
        <v>X</v>
      </c>
      <c r="P1516" s="38"/>
      <c r="Q1516" s="1" t="str">
        <f t="shared" si="215"/>
        <v>O</v>
      </c>
      <c r="R1516" s="38"/>
      <c r="S1516" s="38"/>
      <c r="T1516" s="8" t="str">
        <f t="shared" si="213"/>
        <v>O</v>
      </c>
      <c r="U1516" s="8" t="e">
        <f t="shared" si="216"/>
        <v>#VALUE!</v>
      </c>
      <c r="V1516" s="8" t="e">
        <f t="shared" si="217"/>
        <v>#VALUE!</v>
      </c>
      <c r="X1516" s="4" t="str">
        <f t="shared" si="219"/>
        <v/>
      </c>
      <c r="Y1516" s="4" t="str">
        <f t="shared" si="220"/>
        <v/>
      </c>
      <c r="Z1516" s="4" t="str">
        <f t="shared" si="220"/>
        <v/>
      </c>
      <c r="AA1516" s="4" t="str">
        <f t="shared" si="220"/>
        <v/>
      </c>
      <c r="AB1516" s="4" t="str">
        <f t="shared" si="220"/>
        <v/>
      </c>
      <c r="AC1516" s="4" t="str">
        <f t="shared" si="220"/>
        <v/>
      </c>
      <c r="AD1516" s="4" t="str">
        <f t="shared" si="220"/>
        <v/>
      </c>
      <c r="AE1516" s="4" t="str">
        <f t="shared" si="220"/>
        <v/>
      </c>
      <c r="AF1516" s="4" t="str">
        <f t="shared" si="220"/>
        <v/>
      </c>
      <c r="AG1516" s="4" t="str">
        <f t="shared" si="220"/>
        <v/>
      </c>
    </row>
    <row r="1517" spans="1:33">
      <c r="A1517" s="6">
        <f t="shared" si="218"/>
        <v>1510</v>
      </c>
      <c r="B1517" s="36">
        <f>TABLE!E1511</f>
        <v>0</v>
      </c>
      <c r="C1517" s="36">
        <f>TABLE!F1511</f>
        <v>0</v>
      </c>
      <c r="D1517" s="155">
        <f>TABLE!S1511</f>
        <v>0</v>
      </c>
      <c r="E1517" s="176" t="e">
        <f>INDEX(기업의이해[description],MATCH(B1517,기업의이해[name],0))</f>
        <v>#N/A</v>
      </c>
      <c r="F1517" s="179">
        <f>+TABLE!U1511</f>
        <v>0</v>
      </c>
      <c r="G1517" s="177" t="str">
        <f>TEXT(TABLE!R1511,"0000-00-00")</f>
        <v>0000-00-00</v>
      </c>
      <c r="H1517" s="59">
        <f>+TABLE!J1511</f>
        <v>0</v>
      </c>
      <c r="I1517" s="59">
        <f>+TABLE!K1511</f>
        <v>0</v>
      </c>
      <c r="J1517" s="59">
        <f>+TABLE!M1511</f>
        <v>0</v>
      </c>
      <c r="K1517" s="156">
        <f>+TABLE!P1511</f>
        <v>0</v>
      </c>
      <c r="L1517" s="156">
        <f>+TABLE!Q1511</f>
        <v>0</v>
      </c>
      <c r="M1517" s="138" t="str">
        <f>IFERROR(IF(MATCH($C1517,'1. 개요'!$C$68:$C$78,0)&gt;0,"O"),"X")</f>
        <v>X</v>
      </c>
      <c r="N1517" s="8" t="str">
        <f t="shared" si="214"/>
        <v>X</v>
      </c>
      <c r="O1517" s="2" t="str" cm="1">
        <f t="array" ref="O1517">IF($O$7="N/A",$N1517,INDEX($P1517:$S1517,$O$2))</f>
        <v>X</v>
      </c>
      <c r="P1517" s="38"/>
      <c r="Q1517" s="1" t="str">
        <f t="shared" si="215"/>
        <v>O</v>
      </c>
      <c r="R1517" s="38"/>
      <c r="S1517" s="38"/>
      <c r="T1517" s="8" t="str">
        <f t="shared" si="213"/>
        <v>O</v>
      </c>
      <c r="U1517" s="8" t="e">
        <f t="shared" si="216"/>
        <v>#VALUE!</v>
      </c>
      <c r="V1517" s="8" t="e">
        <f t="shared" si="217"/>
        <v>#VALUE!</v>
      </c>
      <c r="X1517" s="4" t="str">
        <f t="shared" si="219"/>
        <v/>
      </c>
      <c r="Y1517" s="4" t="str">
        <f t="shared" si="220"/>
        <v/>
      </c>
      <c r="Z1517" s="4" t="str">
        <f t="shared" si="220"/>
        <v/>
      </c>
      <c r="AA1517" s="4" t="str">
        <f t="shared" si="220"/>
        <v/>
      </c>
      <c r="AB1517" s="4" t="str">
        <f t="shared" si="220"/>
        <v/>
      </c>
      <c r="AC1517" s="4" t="str">
        <f t="shared" si="220"/>
        <v/>
      </c>
      <c r="AD1517" s="4" t="str">
        <f t="shared" si="220"/>
        <v/>
      </c>
      <c r="AE1517" s="4" t="str">
        <f t="shared" si="220"/>
        <v/>
      </c>
      <c r="AF1517" s="4" t="str">
        <f t="shared" si="220"/>
        <v/>
      </c>
      <c r="AG1517" s="4" t="str">
        <f t="shared" si="220"/>
        <v/>
      </c>
    </row>
    <row r="1518" spans="1:33">
      <c r="A1518" s="137">
        <f t="shared" si="218"/>
        <v>1511</v>
      </c>
      <c r="B1518" s="36">
        <f>TABLE!E1512</f>
        <v>0</v>
      </c>
      <c r="C1518" s="36">
        <f>TABLE!F1512</f>
        <v>0</v>
      </c>
      <c r="D1518" s="155">
        <f>TABLE!S1512</f>
        <v>0</v>
      </c>
      <c r="E1518" s="176" t="e">
        <f>INDEX(기업의이해[description],MATCH(B1518,기업의이해[name],0))</f>
        <v>#N/A</v>
      </c>
      <c r="F1518" s="179">
        <f>+TABLE!U1512</f>
        <v>0</v>
      </c>
      <c r="G1518" s="177" t="str">
        <f>TEXT(TABLE!R1512,"0000-00-00")</f>
        <v>0000-00-00</v>
      </c>
      <c r="H1518" s="59">
        <f>+TABLE!J1512</f>
        <v>0</v>
      </c>
      <c r="I1518" s="59">
        <f>+TABLE!K1512</f>
        <v>0</v>
      </c>
      <c r="J1518" s="59">
        <f>+TABLE!M1512</f>
        <v>0</v>
      </c>
      <c r="K1518" s="156">
        <f>+TABLE!P1512</f>
        <v>0</v>
      </c>
      <c r="L1518" s="156">
        <f>+TABLE!Q1512</f>
        <v>0</v>
      </c>
      <c r="M1518" s="138" t="str">
        <f>IFERROR(IF(MATCH($C1518,'1. 개요'!$C$68:$C$78,0)&gt;0,"O"),"X")</f>
        <v>X</v>
      </c>
      <c r="N1518" s="8" t="str">
        <f t="shared" si="214"/>
        <v>X</v>
      </c>
      <c r="O1518" s="2" t="str" cm="1">
        <f t="array" ref="O1518">IF($O$7="N/A",$N1518,INDEX($P1518:$S1518,$O$2))</f>
        <v>X</v>
      </c>
      <c r="P1518" s="38"/>
      <c r="Q1518" s="1" t="str">
        <f t="shared" si="215"/>
        <v>O</v>
      </c>
      <c r="R1518" s="38"/>
      <c r="S1518" s="38"/>
      <c r="T1518" s="8" t="str">
        <f t="shared" si="213"/>
        <v>O</v>
      </c>
      <c r="U1518" s="8" t="e">
        <f t="shared" si="216"/>
        <v>#VALUE!</v>
      </c>
      <c r="V1518" s="8" t="e">
        <f t="shared" si="217"/>
        <v>#VALUE!</v>
      </c>
      <c r="X1518" s="4" t="str">
        <f t="shared" si="219"/>
        <v/>
      </c>
      <c r="Y1518" s="4" t="str">
        <f t="shared" si="220"/>
        <v/>
      </c>
      <c r="Z1518" s="4" t="str">
        <f t="shared" si="220"/>
        <v/>
      </c>
      <c r="AA1518" s="4" t="str">
        <f t="shared" si="220"/>
        <v/>
      </c>
      <c r="AB1518" s="4" t="str">
        <f t="shared" si="220"/>
        <v/>
      </c>
      <c r="AC1518" s="4" t="str">
        <f t="shared" ref="Y1518:AG1546" si="221">IF(AC$7="N/A", "", COUNTIF($D1518:$E1518, "*" &amp; AC$7 &amp; "*"))</f>
        <v/>
      </c>
      <c r="AD1518" s="4" t="str">
        <f t="shared" si="221"/>
        <v/>
      </c>
      <c r="AE1518" s="4" t="str">
        <f t="shared" si="221"/>
        <v/>
      </c>
      <c r="AF1518" s="4" t="str">
        <f t="shared" si="221"/>
        <v/>
      </c>
      <c r="AG1518" s="4" t="str">
        <f t="shared" si="221"/>
        <v/>
      </c>
    </row>
    <row r="1519" spans="1:33">
      <c r="A1519" s="6">
        <f t="shared" si="218"/>
        <v>1512</v>
      </c>
      <c r="B1519" s="36">
        <f>TABLE!E1513</f>
        <v>0</v>
      </c>
      <c r="C1519" s="36">
        <f>TABLE!F1513</f>
        <v>0</v>
      </c>
      <c r="D1519" s="155">
        <f>TABLE!S1513</f>
        <v>0</v>
      </c>
      <c r="E1519" s="176" t="e">
        <f>INDEX(기업의이해[description],MATCH(B1519,기업의이해[name],0))</f>
        <v>#N/A</v>
      </c>
      <c r="F1519" s="179">
        <f>+TABLE!U1513</f>
        <v>0</v>
      </c>
      <c r="G1519" s="177" t="str">
        <f>TEXT(TABLE!R1513,"0000-00-00")</f>
        <v>0000-00-00</v>
      </c>
      <c r="H1519" s="59">
        <f>+TABLE!J1513</f>
        <v>0</v>
      </c>
      <c r="I1519" s="59">
        <f>+TABLE!K1513</f>
        <v>0</v>
      </c>
      <c r="J1519" s="59">
        <f>+TABLE!M1513</f>
        <v>0</v>
      </c>
      <c r="K1519" s="156">
        <f>+TABLE!P1513</f>
        <v>0</v>
      </c>
      <c r="L1519" s="156">
        <f>+TABLE!Q1513</f>
        <v>0</v>
      </c>
      <c r="M1519" s="138" t="str">
        <f>IFERROR(IF(MATCH($C1519,'1. 개요'!$C$68:$C$78,0)&gt;0,"O"),"X")</f>
        <v>X</v>
      </c>
      <c r="N1519" s="8" t="str">
        <f t="shared" si="214"/>
        <v>X</v>
      </c>
      <c r="O1519" s="2" t="str" cm="1">
        <f t="array" ref="O1519">IF($O$7="N/A",$N1519,INDEX($P1519:$S1519,$O$2))</f>
        <v>X</v>
      </c>
      <c r="P1519" s="38"/>
      <c r="Q1519" s="1" t="str">
        <f t="shared" si="215"/>
        <v>O</v>
      </c>
      <c r="R1519" s="38"/>
      <c r="S1519" s="38"/>
      <c r="T1519" s="8" t="str">
        <f t="shared" si="213"/>
        <v>O</v>
      </c>
      <c r="U1519" s="8" t="e">
        <f t="shared" si="216"/>
        <v>#VALUE!</v>
      </c>
      <c r="V1519" s="8" t="e">
        <f t="shared" si="217"/>
        <v>#VALUE!</v>
      </c>
      <c r="X1519" s="4" t="str">
        <f t="shared" si="219"/>
        <v/>
      </c>
      <c r="Y1519" s="4" t="str">
        <f t="shared" si="221"/>
        <v/>
      </c>
      <c r="Z1519" s="4" t="str">
        <f t="shared" si="221"/>
        <v/>
      </c>
      <c r="AA1519" s="4" t="str">
        <f t="shared" si="221"/>
        <v/>
      </c>
      <c r="AB1519" s="4" t="str">
        <f t="shared" si="221"/>
        <v/>
      </c>
      <c r="AC1519" s="4" t="str">
        <f t="shared" si="221"/>
        <v/>
      </c>
      <c r="AD1519" s="4" t="str">
        <f t="shared" si="221"/>
        <v/>
      </c>
      <c r="AE1519" s="4" t="str">
        <f t="shared" si="221"/>
        <v/>
      </c>
      <c r="AF1519" s="4" t="str">
        <f t="shared" si="221"/>
        <v/>
      </c>
      <c r="AG1519" s="4" t="str">
        <f t="shared" si="221"/>
        <v/>
      </c>
    </row>
    <row r="1520" spans="1:33">
      <c r="A1520" s="6">
        <f t="shared" si="218"/>
        <v>1513</v>
      </c>
      <c r="B1520" s="36">
        <f>TABLE!E1514</f>
        <v>0</v>
      </c>
      <c r="C1520" s="36">
        <f>TABLE!F1514</f>
        <v>0</v>
      </c>
      <c r="D1520" s="155">
        <f>TABLE!S1514</f>
        <v>0</v>
      </c>
      <c r="E1520" s="176" t="e">
        <f>INDEX(기업의이해[description],MATCH(B1520,기업의이해[name],0))</f>
        <v>#N/A</v>
      </c>
      <c r="F1520" s="179">
        <f>+TABLE!U1514</f>
        <v>0</v>
      </c>
      <c r="G1520" s="177" t="str">
        <f>TEXT(TABLE!R1514,"0000-00-00")</f>
        <v>0000-00-00</v>
      </c>
      <c r="H1520" s="59">
        <f>+TABLE!J1514</f>
        <v>0</v>
      </c>
      <c r="I1520" s="59">
        <f>+TABLE!K1514</f>
        <v>0</v>
      </c>
      <c r="J1520" s="59">
        <f>+TABLE!M1514</f>
        <v>0</v>
      </c>
      <c r="K1520" s="156">
        <f>+TABLE!P1514</f>
        <v>0</v>
      </c>
      <c r="L1520" s="156">
        <f>+TABLE!Q1514</f>
        <v>0</v>
      </c>
      <c r="M1520" s="138" t="str">
        <f>IFERROR(IF(MATCH($C1520,'1. 개요'!$C$68:$C$78,0)&gt;0,"O"),"X")</f>
        <v>X</v>
      </c>
      <c r="N1520" s="8" t="str">
        <f t="shared" si="214"/>
        <v>X</v>
      </c>
      <c r="O1520" s="2" t="str" cm="1">
        <f t="array" ref="O1520">IF($O$7="N/A",$N1520,INDEX($P1520:$S1520,$O$2))</f>
        <v>X</v>
      </c>
      <c r="P1520" s="38"/>
      <c r="Q1520" s="1" t="str">
        <f t="shared" si="215"/>
        <v>O</v>
      </c>
      <c r="R1520" s="38"/>
      <c r="S1520" s="38"/>
      <c r="T1520" s="8" t="str">
        <f t="shared" si="213"/>
        <v>O</v>
      </c>
      <c r="U1520" s="8" t="e">
        <f t="shared" si="216"/>
        <v>#VALUE!</v>
      </c>
      <c r="V1520" s="8" t="e">
        <f t="shared" si="217"/>
        <v>#VALUE!</v>
      </c>
      <c r="X1520" s="4" t="str">
        <f t="shared" si="219"/>
        <v/>
      </c>
      <c r="Y1520" s="4" t="str">
        <f t="shared" si="221"/>
        <v/>
      </c>
      <c r="Z1520" s="4" t="str">
        <f t="shared" si="221"/>
        <v/>
      </c>
      <c r="AA1520" s="4" t="str">
        <f t="shared" si="221"/>
        <v/>
      </c>
      <c r="AB1520" s="4" t="str">
        <f t="shared" si="221"/>
        <v/>
      </c>
      <c r="AC1520" s="4" t="str">
        <f t="shared" si="221"/>
        <v/>
      </c>
      <c r="AD1520" s="4" t="str">
        <f t="shared" si="221"/>
        <v/>
      </c>
      <c r="AE1520" s="4" t="str">
        <f t="shared" si="221"/>
        <v/>
      </c>
      <c r="AF1520" s="4" t="str">
        <f t="shared" si="221"/>
        <v/>
      </c>
      <c r="AG1520" s="4" t="str">
        <f t="shared" si="221"/>
        <v/>
      </c>
    </row>
    <row r="1521" spans="1:33">
      <c r="A1521" s="6">
        <f t="shared" si="218"/>
        <v>1514</v>
      </c>
      <c r="B1521" s="36">
        <f>TABLE!E1515</f>
        <v>0</v>
      </c>
      <c r="C1521" s="36">
        <f>TABLE!F1515</f>
        <v>0</v>
      </c>
      <c r="D1521" s="155">
        <f>TABLE!S1515</f>
        <v>0</v>
      </c>
      <c r="E1521" s="176" t="e">
        <f>INDEX(기업의이해[description],MATCH(B1521,기업의이해[name],0))</f>
        <v>#N/A</v>
      </c>
      <c r="F1521" s="179">
        <f>+TABLE!U1515</f>
        <v>0</v>
      </c>
      <c r="G1521" s="177" t="str">
        <f>TEXT(TABLE!R1515,"0000-00-00")</f>
        <v>0000-00-00</v>
      </c>
      <c r="H1521" s="59">
        <f>+TABLE!J1515</f>
        <v>0</v>
      </c>
      <c r="I1521" s="59">
        <f>+TABLE!K1515</f>
        <v>0</v>
      </c>
      <c r="J1521" s="59">
        <f>+TABLE!M1515</f>
        <v>0</v>
      </c>
      <c r="K1521" s="156">
        <f>+TABLE!P1515</f>
        <v>0</v>
      </c>
      <c r="L1521" s="156">
        <f>+TABLE!Q1515</f>
        <v>0</v>
      </c>
      <c r="M1521" s="138" t="str">
        <f>IFERROR(IF(MATCH($C1521,'1. 개요'!$C$68:$C$78,0)&gt;0,"O"),"X")</f>
        <v>X</v>
      </c>
      <c r="N1521" s="8" t="str">
        <f t="shared" si="214"/>
        <v>X</v>
      </c>
      <c r="O1521" s="2" t="str" cm="1">
        <f t="array" ref="O1521">IF($O$7="N/A",$N1521,INDEX($P1521:$S1521,$O$2))</f>
        <v>X</v>
      </c>
      <c r="P1521" s="38"/>
      <c r="Q1521" s="1" t="str">
        <f t="shared" si="215"/>
        <v>O</v>
      </c>
      <c r="R1521" s="38"/>
      <c r="S1521" s="38"/>
      <c r="T1521" s="8" t="str">
        <f t="shared" si="213"/>
        <v>O</v>
      </c>
      <c r="U1521" s="8" t="e">
        <f t="shared" si="216"/>
        <v>#VALUE!</v>
      </c>
      <c r="V1521" s="8" t="e">
        <f t="shared" si="217"/>
        <v>#VALUE!</v>
      </c>
      <c r="X1521" s="4" t="str">
        <f t="shared" si="219"/>
        <v/>
      </c>
      <c r="Y1521" s="4" t="str">
        <f t="shared" si="221"/>
        <v/>
      </c>
      <c r="Z1521" s="4" t="str">
        <f t="shared" si="221"/>
        <v/>
      </c>
      <c r="AA1521" s="4" t="str">
        <f t="shared" si="221"/>
        <v/>
      </c>
      <c r="AB1521" s="4" t="str">
        <f t="shared" si="221"/>
        <v/>
      </c>
      <c r="AC1521" s="4" t="str">
        <f t="shared" si="221"/>
        <v/>
      </c>
      <c r="AD1521" s="4" t="str">
        <f t="shared" si="221"/>
        <v/>
      </c>
      <c r="AE1521" s="4" t="str">
        <f t="shared" si="221"/>
        <v/>
      </c>
      <c r="AF1521" s="4" t="str">
        <f t="shared" si="221"/>
        <v/>
      </c>
      <c r="AG1521" s="4" t="str">
        <f t="shared" si="221"/>
        <v/>
      </c>
    </row>
    <row r="1522" spans="1:33">
      <c r="A1522" s="6">
        <f t="shared" si="218"/>
        <v>1515</v>
      </c>
      <c r="B1522" s="36">
        <f>TABLE!E1516</f>
        <v>0</v>
      </c>
      <c r="C1522" s="36">
        <f>TABLE!F1516</f>
        <v>0</v>
      </c>
      <c r="D1522" s="155">
        <f>TABLE!S1516</f>
        <v>0</v>
      </c>
      <c r="E1522" s="176" t="e">
        <f>INDEX(기업의이해[description],MATCH(B1522,기업의이해[name],0))</f>
        <v>#N/A</v>
      </c>
      <c r="F1522" s="179">
        <f>+TABLE!U1516</f>
        <v>0</v>
      </c>
      <c r="G1522" s="177" t="str">
        <f>TEXT(TABLE!R1516,"0000-00-00")</f>
        <v>0000-00-00</v>
      </c>
      <c r="H1522" s="59">
        <f>+TABLE!J1516</f>
        <v>0</v>
      </c>
      <c r="I1522" s="59">
        <f>+TABLE!K1516</f>
        <v>0</v>
      </c>
      <c r="J1522" s="59">
        <f>+TABLE!M1516</f>
        <v>0</v>
      </c>
      <c r="K1522" s="156">
        <f>+TABLE!P1516</f>
        <v>0</v>
      </c>
      <c r="L1522" s="156">
        <f>+TABLE!Q1516</f>
        <v>0</v>
      </c>
      <c r="M1522" s="138" t="str">
        <f>IFERROR(IF(MATCH($C1522,'1. 개요'!$C$68:$C$78,0)&gt;0,"O"),"X")</f>
        <v>X</v>
      </c>
      <c r="N1522" s="8" t="str">
        <f t="shared" si="214"/>
        <v>X</v>
      </c>
      <c r="O1522" s="2" t="str" cm="1">
        <f t="array" ref="O1522">IF($O$7="N/A",$N1522,INDEX($P1522:$S1522,$O$2))</f>
        <v>X</v>
      </c>
      <c r="P1522" s="38"/>
      <c r="Q1522" s="1" t="str">
        <f t="shared" si="215"/>
        <v>O</v>
      </c>
      <c r="R1522" s="38"/>
      <c r="S1522" s="38"/>
      <c r="T1522" s="8" t="str">
        <f t="shared" si="213"/>
        <v>O</v>
      </c>
      <c r="U1522" s="8" t="e">
        <f t="shared" si="216"/>
        <v>#VALUE!</v>
      </c>
      <c r="V1522" s="8" t="e">
        <f t="shared" si="217"/>
        <v>#VALUE!</v>
      </c>
      <c r="X1522" s="4" t="str">
        <f t="shared" si="219"/>
        <v/>
      </c>
      <c r="Y1522" s="4" t="str">
        <f t="shared" si="221"/>
        <v/>
      </c>
      <c r="Z1522" s="4" t="str">
        <f t="shared" si="221"/>
        <v/>
      </c>
      <c r="AA1522" s="4" t="str">
        <f t="shared" si="221"/>
        <v/>
      </c>
      <c r="AB1522" s="4" t="str">
        <f t="shared" si="221"/>
        <v/>
      </c>
      <c r="AC1522" s="4" t="str">
        <f t="shared" si="221"/>
        <v/>
      </c>
      <c r="AD1522" s="4" t="str">
        <f t="shared" si="221"/>
        <v/>
      </c>
      <c r="AE1522" s="4" t="str">
        <f t="shared" si="221"/>
        <v/>
      </c>
      <c r="AF1522" s="4" t="str">
        <f t="shared" si="221"/>
        <v/>
      </c>
      <c r="AG1522" s="4" t="str">
        <f t="shared" si="221"/>
        <v/>
      </c>
    </row>
    <row r="1523" spans="1:33">
      <c r="A1523" s="6">
        <f t="shared" si="218"/>
        <v>1516</v>
      </c>
      <c r="B1523" s="36">
        <f>TABLE!E1517</f>
        <v>0</v>
      </c>
      <c r="C1523" s="36">
        <f>TABLE!F1517</f>
        <v>0</v>
      </c>
      <c r="D1523" s="155">
        <f>TABLE!S1517</f>
        <v>0</v>
      </c>
      <c r="E1523" s="176" t="e">
        <f>INDEX(기업의이해[description],MATCH(B1523,기업의이해[name],0))</f>
        <v>#N/A</v>
      </c>
      <c r="F1523" s="179">
        <f>+TABLE!U1517</f>
        <v>0</v>
      </c>
      <c r="G1523" s="177" t="str">
        <f>TEXT(TABLE!R1517,"0000-00-00")</f>
        <v>0000-00-00</v>
      </c>
      <c r="H1523" s="59">
        <f>+TABLE!J1517</f>
        <v>0</v>
      </c>
      <c r="I1523" s="59">
        <f>+TABLE!K1517</f>
        <v>0</v>
      </c>
      <c r="J1523" s="59">
        <f>+TABLE!M1517</f>
        <v>0</v>
      </c>
      <c r="K1523" s="156">
        <f>+TABLE!P1517</f>
        <v>0</v>
      </c>
      <c r="L1523" s="156">
        <f>+TABLE!Q1517</f>
        <v>0</v>
      </c>
      <c r="M1523" s="138" t="str">
        <f>IFERROR(IF(MATCH($C1523,'1. 개요'!$C$68:$C$78,0)&gt;0,"O"),"X")</f>
        <v>X</v>
      </c>
      <c r="N1523" s="8" t="str">
        <f t="shared" si="214"/>
        <v>X</v>
      </c>
      <c r="O1523" s="2" t="str" cm="1">
        <f t="array" ref="O1523">IF($O$7="N/A",$N1523,INDEX($P1523:$S1523,$O$2))</f>
        <v>X</v>
      </c>
      <c r="P1523" s="38"/>
      <c r="Q1523" s="1" t="str">
        <f t="shared" si="215"/>
        <v>O</v>
      </c>
      <c r="R1523" s="38"/>
      <c r="S1523" s="38"/>
      <c r="T1523" s="8" t="str">
        <f t="shared" si="213"/>
        <v>O</v>
      </c>
      <c r="U1523" s="8" t="e">
        <f t="shared" si="216"/>
        <v>#VALUE!</v>
      </c>
      <c r="V1523" s="8" t="e">
        <f t="shared" si="217"/>
        <v>#VALUE!</v>
      </c>
      <c r="X1523" s="4" t="str">
        <f t="shared" si="219"/>
        <v/>
      </c>
      <c r="Y1523" s="4" t="str">
        <f t="shared" si="221"/>
        <v/>
      </c>
      <c r="Z1523" s="4" t="str">
        <f t="shared" si="221"/>
        <v/>
      </c>
      <c r="AA1523" s="4" t="str">
        <f t="shared" si="221"/>
        <v/>
      </c>
      <c r="AB1523" s="4" t="str">
        <f t="shared" si="221"/>
        <v/>
      </c>
      <c r="AC1523" s="4" t="str">
        <f t="shared" si="221"/>
        <v/>
      </c>
      <c r="AD1523" s="4" t="str">
        <f t="shared" si="221"/>
        <v/>
      </c>
      <c r="AE1523" s="4" t="str">
        <f t="shared" si="221"/>
        <v/>
      </c>
      <c r="AF1523" s="4" t="str">
        <f t="shared" si="221"/>
        <v/>
      </c>
      <c r="AG1523" s="4" t="str">
        <f t="shared" si="221"/>
        <v/>
      </c>
    </row>
    <row r="1524" spans="1:33">
      <c r="A1524" s="6">
        <f t="shared" si="218"/>
        <v>1517</v>
      </c>
      <c r="B1524" s="36">
        <f>TABLE!E1518</f>
        <v>0</v>
      </c>
      <c r="C1524" s="36">
        <f>TABLE!F1518</f>
        <v>0</v>
      </c>
      <c r="D1524" s="155">
        <f>TABLE!S1518</f>
        <v>0</v>
      </c>
      <c r="E1524" s="176" t="e">
        <f>INDEX(기업의이해[description],MATCH(B1524,기업의이해[name],0))</f>
        <v>#N/A</v>
      </c>
      <c r="F1524" s="179">
        <f>+TABLE!U1518</f>
        <v>0</v>
      </c>
      <c r="G1524" s="177" t="str">
        <f>TEXT(TABLE!R1518,"0000-00-00")</f>
        <v>0000-00-00</v>
      </c>
      <c r="H1524" s="59">
        <f>+TABLE!J1518</f>
        <v>0</v>
      </c>
      <c r="I1524" s="59">
        <f>+TABLE!K1518</f>
        <v>0</v>
      </c>
      <c r="J1524" s="59">
        <f>+TABLE!M1518</f>
        <v>0</v>
      </c>
      <c r="K1524" s="156">
        <f>+TABLE!P1518</f>
        <v>0</v>
      </c>
      <c r="L1524" s="156">
        <f>+TABLE!Q1518</f>
        <v>0</v>
      </c>
      <c r="M1524" s="138" t="str">
        <f>IFERROR(IF(MATCH($C1524,'1. 개요'!$C$68:$C$78,0)&gt;0,"O"),"X")</f>
        <v>X</v>
      </c>
      <c r="N1524" s="8" t="str">
        <f t="shared" si="214"/>
        <v>X</v>
      </c>
      <c r="O1524" s="2" t="str" cm="1">
        <f t="array" ref="O1524">IF($O$7="N/A",$N1524,INDEX($P1524:$S1524,$O$2))</f>
        <v>X</v>
      </c>
      <c r="P1524" s="38"/>
      <c r="Q1524" s="1" t="str">
        <f t="shared" si="215"/>
        <v>O</v>
      </c>
      <c r="R1524" s="38"/>
      <c r="S1524" s="38"/>
      <c r="T1524" s="8" t="str">
        <f t="shared" si="213"/>
        <v>O</v>
      </c>
      <c r="U1524" s="8" t="e">
        <f t="shared" si="216"/>
        <v>#VALUE!</v>
      </c>
      <c r="V1524" s="8" t="e">
        <f t="shared" si="217"/>
        <v>#VALUE!</v>
      </c>
      <c r="X1524" s="4" t="str">
        <f t="shared" si="219"/>
        <v/>
      </c>
      <c r="Y1524" s="4" t="str">
        <f t="shared" si="221"/>
        <v/>
      </c>
      <c r="Z1524" s="4" t="str">
        <f t="shared" si="221"/>
        <v/>
      </c>
      <c r="AA1524" s="4" t="str">
        <f t="shared" si="221"/>
        <v/>
      </c>
      <c r="AB1524" s="4" t="str">
        <f t="shared" si="221"/>
        <v/>
      </c>
      <c r="AC1524" s="4" t="str">
        <f t="shared" si="221"/>
        <v/>
      </c>
      <c r="AD1524" s="4" t="str">
        <f t="shared" si="221"/>
        <v/>
      </c>
      <c r="AE1524" s="4" t="str">
        <f t="shared" si="221"/>
        <v/>
      </c>
      <c r="AF1524" s="4" t="str">
        <f t="shared" si="221"/>
        <v/>
      </c>
      <c r="AG1524" s="4" t="str">
        <f t="shared" si="221"/>
        <v/>
      </c>
    </row>
    <row r="1525" spans="1:33">
      <c r="A1525" s="6">
        <f t="shared" si="218"/>
        <v>1518</v>
      </c>
      <c r="B1525" s="36">
        <f>TABLE!E1519</f>
        <v>0</v>
      </c>
      <c r="C1525" s="36">
        <f>TABLE!F1519</f>
        <v>0</v>
      </c>
      <c r="D1525" s="155">
        <f>TABLE!S1519</f>
        <v>0</v>
      </c>
      <c r="E1525" s="176" t="e">
        <f>INDEX(기업의이해[description],MATCH(B1525,기업의이해[name],0))</f>
        <v>#N/A</v>
      </c>
      <c r="F1525" s="179">
        <f>+TABLE!U1519</f>
        <v>0</v>
      </c>
      <c r="G1525" s="177" t="str">
        <f>TEXT(TABLE!R1519,"0000-00-00")</f>
        <v>0000-00-00</v>
      </c>
      <c r="H1525" s="59">
        <f>+TABLE!J1519</f>
        <v>0</v>
      </c>
      <c r="I1525" s="59">
        <f>+TABLE!K1519</f>
        <v>0</v>
      </c>
      <c r="J1525" s="59">
        <f>+TABLE!M1519</f>
        <v>0</v>
      </c>
      <c r="K1525" s="156">
        <f>+TABLE!P1519</f>
        <v>0</v>
      </c>
      <c r="L1525" s="156">
        <f>+TABLE!Q1519</f>
        <v>0</v>
      </c>
      <c r="M1525" s="138" t="str">
        <f>IFERROR(IF(MATCH($C1525,'1. 개요'!$C$68:$C$78,0)&gt;0,"O"),"X")</f>
        <v>X</v>
      </c>
      <c r="N1525" s="8" t="str">
        <f t="shared" si="214"/>
        <v>X</v>
      </c>
      <c r="O1525" s="2" t="str" cm="1">
        <f t="array" ref="O1525">IF($O$7="N/A",$N1525,INDEX($P1525:$S1525,$O$2))</f>
        <v>X</v>
      </c>
      <c r="P1525" s="38"/>
      <c r="Q1525" s="1" t="str">
        <f t="shared" si="215"/>
        <v>O</v>
      </c>
      <c r="R1525" s="38"/>
      <c r="S1525" s="38"/>
      <c r="T1525" s="8" t="str">
        <f t="shared" si="213"/>
        <v>O</v>
      </c>
      <c r="U1525" s="8" t="e">
        <f t="shared" si="216"/>
        <v>#VALUE!</v>
      </c>
      <c r="V1525" s="8" t="e">
        <f t="shared" si="217"/>
        <v>#VALUE!</v>
      </c>
      <c r="X1525" s="4" t="str">
        <f t="shared" si="219"/>
        <v/>
      </c>
      <c r="Y1525" s="4" t="str">
        <f t="shared" si="221"/>
        <v/>
      </c>
      <c r="Z1525" s="4" t="str">
        <f t="shared" si="221"/>
        <v/>
      </c>
      <c r="AA1525" s="4" t="str">
        <f t="shared" si="221"/>
        <v/>
      </c>
      <c r="AB1525" s="4" t="str">
        <f t="shared" si="221"/>
        <v/>
      </c>
      <c r="AC1525" s="4" t="str">
        <f t="shared" si="221"/>
        <v/>
      </c>
      <c r="AD1525" s="4" t="str">
        <f t="shared" si="221"/>
        <v/>
      </c>
      <c r="AE1525" s="4" t="str">
        <f t="shared" si="221"/>
        <v/>
      </c>
      <c r="AF1525" s="4" t="str">
        <f t="shared" si="221"/>
        <v/>
      </c>
      <c r="AG1525" s="4" t="str">
        <f t="shared" si="221"/>
        <v/>
      </c>
    </row>
    <row r="1526" spans="1:33">
      <c r="A1526" s="6">
        <f t="shared" si="218"/>
        <v>1519</v>
      </c>
      <c r="B1526" s="36">
        <f>TABLE!E1520</f>
        <v>0</v>
      </c>
      <c r="C1526" s="36">
        <f>TABLE!F1520</f>
        <v>0</v>
      </c>
      <c r="D1526" s="155">
        <f>TABLE!S1520</f>
        <v>0</v>
      </c>
      <c r="E1526" s="176" t="e">
        <f>INDEX(기업의이해[description],MATCH(B1526,기업의이해[name],0))</f>
        <v>#N/A</v>
      </c>
      <c r="F1526" s="179">
        <f>+TABLE!U1520</f>
        <v>0</v>
      </c>
      <c r="G1526" s="177" t="str">
        <f>TEXT(TABLE!R1520,"0000-00-00")</f>
        <v>0000-00-00</v>
      </c>
      <c r="H1526" s="59">
        <f>+TABLE!J1520</f>
        <v>0</v>
      </c>
      <c r="I1526" s="59">
        <f>+TABLE!K1520</f>
        <v>0</v>
      </c>
      <c r="J1526" s="59">
        <f>+TABLE!M1520</f>
        <v>0</v>
      </c>
      <c r="K1526" s="156">
        <f>+TABLE!P1520</f>
        <v>0</v>
      </c>
      <c r="L1526" s="156">
        <f>+TABLE!Q1520</f>
        <v>0</v>
      </c>
      <c r="M1526" s="138" t="str">
        <f>IFERROR(IF(MATCH($C1526,'1. 개요'!$C$68:$C$78,0)&gt;0,"O"),"X")</f>
        <v>X</v>
      </c>
      <c r="N1526" s="8" t="str">
        <f t="shared" si="214"/>
        <v>X</v>
      </c>
      <c r="O1526" s="2" t="str" cm="1">
        <f t="array" ref="O1526">IF($O$7="N/A",$N1526,INDEX($P1526:$S1526,$O$2))</f>
        <v>X</v>
      </c>
      <c r="P1526" s="38"/>
      <c r="Q1526" s="1" t="str">
        <f t="shared" si="215"/>
        <v>O</v>
      </c>
      <c r="R1526" s="38"/>
      <c r="S1526" s="38"/>
      <c r="T1526" s="8" t="str">
        <f t="shared" si="213"/>
        <v>O</v>
      </c>
      <c r="U1526" s="8" t="e">
        <f t="shared" si="216"/>
        <v>#VALUE!</v>
      </c>
      <c r="V1526" s="8" t="e">
        <f t="shared" si="217"/>
        <v>#VALUE!</v>
      </c>
      <c r="X1526" s="4" t="str">
        <f t="shared" si="219"/>
        <v/>
      </c>
      <c r="Y1526" s="4" t="str">
        <f t="shared" si="221"/>
        <v/>
      </c>
      <c r="Z1526" s="4" t="str">
        <f t="shared" si="221"/>
        <v/>
      </c>
      <c r="AA1526" s="4" t="str">
        <f t="shared" si="221"/>
        <v/>
      </c>
      <c r="AB1526" s="4" t="str">
        <f t="shared" si="221"/>
        <v/>
      </c>
      <c r="AC1526" s="4" t="str">
        <f t="shared" si="221"/>
        <v/>
      </c>
      <c r="AD1526" s="4" t="str">
        <f t="shared" si="221"/>
        <v/>
      </c>
      <c r="AE1526" s="4" t="str">
        <f t="shared" si="221"/>
        <v/>
      </c>
      <c r="AF1526" s="4" t="str">
        <f t="shared" si="221"/>
        <v/>
      </c>
      <c r="AG1526" s="4" t="str">
        <f t="shared" si="221"/>
        <v/>
      </c>
    </row>
    <row r="1527" spans="1:33">
      <c r="A1527" s="6">
        <f t="shared" si="218"/>
        <v>1520</v>
      </c>
      <c r="B1527" s="36">
        <f>TABLE!E1521</f>
        <v>0</v>
      </c>
      <c r="C1527" s="36">
        <f>TABLE!F1521</f>
        <v>0</v>
      </c>
      <c r="D1527" s="155">
        <f>TABLE!S1521</f>
        <v>0</v>
      </c>
      <c r="E1527" s="176" t="e">
        <f>INDEX(기업의이해[description],MATCH(B1527,기업의이해[name],0))</f>
        <v>#N/A</v>
      </c>
      <c r="F1527" s="179">
        <f>+TABLE!U1521</f>
        <v>0</v>
      </c>
      <c r="G1527" s="177" t="str">
        <f>TEXT(TABLE!R1521,"0000-00-00")</f>
        <v>0000-00-00</v>
      </c>
      <c r="H1527" s="59">
        <f>+TABLE!J1521</f>
        <v>0</v>
      </c>
      <c r="I1527" s="59">
        <f>+TABLE!K1521</f>
        <v>0</v>
      </c>
      <c r="J1527" s="59">
        <f>+TABLE!M1521</f>
        <v>0</v>
      </c>
      <c r="K1527" s="156">
        <f>+TABLE!P1521</f>
        <v>0</v>
      </c>
      <c r="L1527" s="156">
        <f>+TABLE!Q1521</f>
        <v>0</v>
      </c>
      <c r="M1527" s="138" t="str">
        <f>IFERROR(IF(MATCH($C1527,'1. 개요'!$C$68:$C$78,0)&gt;0,"O"),"X")</f>
        <v>X</v>
      </c>
      <c r="N1527" s="8" t="str">
        <f t="shared" si="214"/>
        <v>X</v>
      </c>
      <c r="O1527" s="2" t="str" cm="1">
        <f t="array" ref="O1527">IF($O$7="N/A",$N1527,INDEX($P1527:$S1527,$O$2))</f>
        <v>X</v>
      </c>
      <c r="P1527" s="38"/>
      <c r="Q1527" s="1" t="str">
        <f t="shared" si="215"/>
        <v>O</v>
      </c>
      <c r="R1527" s="38"/>
      <c r="S1527" s="38"/>
      <c r="T1527" s="8" t="str">
        <f t="shared" si="213"/>
        <v>O</v>
      </c>
      <c r="U1527" s="8" t="e">
        <f t="shared" si="216"/>
        <v>#VALUE!</v>
      </c>
      <c r="V1527" s="8" t="e">
        <f t="shared" si="217"/>
        <v>#VALUE!</v>
      </c>
      <c r="X1527" s="4" t="str">
        <f t="shared" si="219"/>
        <v/>
      </c>
      <c r="Y1527" s="4" t="str">
        <f t="shared" si="221"/>
        <v/>
      </c>
      <c r="Z1527" s="4" t="str">
        <f t="shared" si="221"/>
        <v/>
      </c>
      <c r="AA1527" s="4" t="str">
        <f t="shared" si="221"/>
        <v/>
      </c>
      <c r="AB1527" s="4" t="str">
        <f t="shared" si="221"/>
        <v/>
      </c>
      <c r="AC1527" s="4" t="str">
        <f t="shared" si="221"/>
        <v/>
      </c>
      <c r="AD1527" s="4" t="str">
        <f t="shared" si="221"/>
        <v/>
      </c>
      <c r="AE1527" s="4" t="str">
        <f t="shared" si="221"/>
        <v/>
      </c>
      <c r="AF1527" s="4" t="str">
        <f t="shared" si="221"/>
        <v/>
      </c>
      <c r="AG1527" s="4" t="str">
        <f t="shared" si="221"/>
        <v/>
      </c>
    </row>
    <row r="1528" spans="1:33">
      <c r="A1528" s="6">
        <f t="shared" si="218"/>
        <v>1521</v>
      </c>
      <c r="B1528" s="36">
        <f>TABLE!E1522</f>
        <v>0</v>
      </c>
      <c r="C1528" s="36">
        <f>TABLE!F1522</f>
        <v>0</v>
      </c>
      <c r="D1528" s="155">
        <f>TABLE!S1522</f>
        <v>0</v>
      </c>
      <c r="E1528" s="176" t="e">
        <f>INDEX(기업의이해[description],MATCH(B1528,기업의이해[name],0))</f>
        <v>#N/A</v>
      </c>
      <c r="F1528" s="179">
        <f>+TABLE!U1522</f>
        <v>0</v>
      </c>
      <c r="G1528" s="177" t="str">
        <f>TEXT(TABLE!R1522,"0000-00-00")</f>
        <v>0000-00-00</v>
      </c>
      <c r="H1528" s="59">
        <f>+TABLE!J1522</f>
        <v>0</v>
      </c>
      <c r="I1528" s="59">
        <f>+TABLE!K1522</f>
        <v>0</v>
      </c>
      <c r="J1528" s="59">
        <f>+TABLE!M1522</f>
        <v>0</v>
      </c>
      <c r="K1528" s="156">
        <f>+TABLE!P1522</f>
        <v>0</v>
      </c>
      <c r="L1528" s="156">
        <f>+TABLE!Q1522</f>
        <v>0</v>
      </c>
      <c r="M1528" s="138" t="str">
        <f>IFERROR(IF(MATCH($C1528,'1. 개요'!$C$68:$C$78,0)&gt;0,"O"),"X")</f>
        <v>X</v>
      </c>
      <c r="N1528" s="8" t="str">
        <f t="shared" si="214"/>
        <v>X</v>
      </c>
      <c r="O1528" s="2" t="str" cm="1">
        <f t="array" ref="O1528">IF($O$7="N/A",$N1528,INDEX($P1528:$S1528,$O$2))</f>
        <v>X</v>
      </c>
      <c r="P1528" s="38"/>
      <c r="Q1528" s="1" t="str">
        <f t="shared" si="215"/>
        <v>O</v>
      </c>
      <c r="R1528" s="38"/>
      <c r="S1528" s="38"/>
      <c r="T1528" s="8" t="str">
        <f t="shared" si="213"/>
        <v>O</v>
      </c>
      <c r="U1528" s="8" t="e">
        <f t="shared" si="216"/>
        <v>#VALUE!</v>
      </c>
      <c r="V1528" s="8" t="e">
        <f t="shared" si="217"/>
        <v>#VALUE!</v>
      </c>
      <c r="X1528" s="4" t="str">
        <f t="shared" si="219"/>
        <v/>
      </c>
      <c r="Y1528" s="4" t="str">
        <f t="shared" si="221"/>
        <v/>
      </c>
      <c r="Z1528" s="4" t="str">
        <f t="shared" si="221"/>
        <v/>
      </c>
      <c r="AA1528" s="4" t="str">
        <f t="shared" si="221"/>
        <v/>
      </c>
      <c r="AB1528" s="4" t="str">
        <f t="shared" si="221"/>
        <v/>
      </c>
      <c r="AC1528" s="4" t="str">
        <f t="shared" si="221"/>
        <v/>
      </c>
      <c r="AD1528" s="4" t="str">
        <f t="shared" si="221"/>
        <v/>
      </c>
      <c r="AE1528" s="4" t="str">
        <f t="shared" si="221"/>
        <v/>
      </c>
      <c r="AF1528" s="4" t="str">
        <f t="shared" si="221"/>
        <v/>
      </c>
      <c r="AG1528" s="4" t="str">
        <f t="shared" si="221"/>
        <v/>
      </c>
    </row>
    <row r="1529" spans="1:33">
      <c r="A1529" s="6">
        <f t="shared" si="218"/>
        <v>1522</v>
      </c>
      <c r="B1529" s="36">
        <f>TABLE!E1523</f>
        <v>0</v>
      </c>
      <c r="C1529" s="36">
        <f>TABLE!F1523</f>
        <v>0</v>
      </c>
      <c r="D1529" s="155">
        <f>TABLE!S1523</f>
        <v>0</v>
      </c>
      <c r="E1529" s="176" t="e">
        <f>INDEX(기업의이해[description],MATCH(B1529,기업의이해[name],0))</f>
        <v>#N/A</v>
      </c>
      <c r="F1529" s="179">
        <f>+TABLE!U1523</f>
        <v>0</v>
      </c>
      <c r="G1529" s="177" t="str">
        <f>TEXT(TABLE!R1523,"0000-00-00")</f>
        <v>0000-00-00</v>
      </c>
      <c r="H1529" s="59">
        <f>+TABLE!J1523</f>
        <v>0</v>
      </c>
      <c r="I1529" s="59">
        <f>+TABLE!K1523</f>
        <v>0</v>
      </c>
      <c r="J1529" s="59">
        <f>+TABLE!M1523</f>
        <v>0</v>
      </c>
      <c r="K1529" s="156">
        <f>+TABLE!P1523</f>
        <v>0</v>
      </c>
      <c r="L1529" s="156">
        <f>+TABLE!Q1523</f>
        <v>0</v>
      </c>
      <c r="M1529" s="138" t="str">
        <f>IFERROR(IF(MATCH($C1529,'1. 개요'!$C$68:$C$78,0)&gt;0,"O"),"X")</f>
        <v>X</v>
      </c>
      <c r="N1529" s="8" t="str">
        <f t="shared" si="214"/>
        <v>X</v>
      </c>
      <c r="O1529" s="2" t="str" cm="1">
        <f t="array" ref="O1529">IF($O$7="N/A",$N1529,INDEX($P1529:$S1529,$O$2))</f>
        <v>X</v>
      </c>
      <c r="P1529" s="38"/>
      <c r="Q1529" s="1" t="str">
        <f t="shared" si="215"/>
        <v>O</v>
      </c>
      <c r="R1529" s="38"/>
      <c r="S1529" s="38"/>
      <c r="T1529" s="8" t="str">
        <f t="shared" si="213"/>
        <v>O</v>
      </c>
      <c r="U1529" s="8" t="e">
        <f t="shared" si="216"/>
        <v>#VALUE!</v>
      </c>
      <c r="V1529" s="8" t="e">
        <f t="shared" si="217"/>
        <v>#VALUE!</v>
      </c>
      <c r="X1529" s="4" t="str">
        <f t="shared" si="219"/>
        <v/>
      </c>
      <c r="Y1529" s="4" t="str">
        <f t="shared" si="221"/>
        <v/>
      </c>
      <c r="Z1529" s="4" t="str">
        <f t="shared" si="221"/>
        <v/>
      </c>
      <c r="AA1529" s="4" t="str">
        <f t="shared" si="221"/>
        <v/>
      </c>
      <c r="AB1529" s="4" t="str">
        <f t="shared" si="221"/>
        <v/>
      </c>
      <c r="AC1529" s="4" t="str">
        <f t="shared" si="221"/>
        <v/>
      </c>
      <c r="AD1529" s="4" t="str">
        <f t="shared" si="221"/>
        <v/>
      </c>
      <c r="AE1529" s="4" t="str">
        <f t="shared" si="221"/>
        <v/>
      </c>
      <c r="AF1529" s="4" t="str">
        <f t="shared" si="221"/>
        <v/>
      </c>
      <c r="AG1529" s="4" t="str">
        <f t="shared" si="221"/>
        <v/>
      </c>
    </row>
    <row r="1530" spans="1:33">
      <c r="A1530" s="137">
        <f t="shared" si="218"/>
        <v>1523</v>
      </c>
      <c r="B1530" s="36">
        <f>TABLE!E1524</f>
        <v>0</v>
      </c>
      <c r="C1530" s="36">
        <f>TABLE!F1524</f>
        <v>0</v>
      </c>
      <c r="D1530" s="155">
        <f>TABLE!S1524</f>
        <v>0</v>
      </c>
      <c r="E1530" s="176" t="e">
        <f>INDEX(기업의이해[description],MATCH(B1530,기업의이해[name],0))</f>
        <v>#N/A</v>
      </c>
      <c r="F1530" s="179">
        <f>+TABLE!U1524</f>
        <v>0</v>
      </c>
      <c r="G1530" s="177" t="str">
        <f>TEXT(TABLE!R1524,"0000-00-00")</f>
        <v>0000-00-00</v>
      </c>
      <c r="H1530" s="59">
        <f>+TABLE!J1524</f>
        <v>0</v>
      </c>
      <c r="I1530" s="59">
        <f>+TABLE!K1524</f>
        <v>0</v>
      </c>
      <c r="J1530" s="59">
        <f>+TABLE!M1524</f>
        <v>0</v>
      </c>
      <c r="K1530" s="156">
        <f>+TABLE!P1524</f>
        <v>0</v>
      </c>
      <c r="L1530" s="156">
        <f>+TABLE!Q1524</f>
        <v>0</v>
      </c>
      <c r="M1530" s="138" t="str">
        <f>IFERROR(IF(MATCH($C1530,'1. 개요'!$C$68:$C$78,0)&gt;0,"O"),"X")</f>
        <v>X</v>
      </c>
      <c r="N1530" s="8" t="str">
        <f t="shared" si="214"/>
        <v>X</v>
      </c>
      <c r="O1530" s="2" t="str" cm="1">
        <f t="array" ref="O1530">IF($O$7="N/A",$N1530,INDEX($P1530:$S1530,$O$2))</f>
        <v>X</v>
      </c>
      <c r="P1530" s="38"/>
      <c r="Q1530" s="1" t="str">
        <f t="shared" si="215"/>
        <v>O</v>
      </c>
      <c r="R1530" s="38"/>
      <c r="S1530" s="38"/>
      <c r="T1530" s="8" t="str">
        <f t="shared" si="213"/>
        <v>O</v>
      </c>
      <c r="U1530" s="8" t="e">
        <f t="shared" si="216"/>
        <v>#VALUE!</v>
      </c>
      <c r="V1530" s="8" t="e">
        <f t="shared" si="217"/>
        <v>#VALUE!</v>
      </c>
      <c r="X1530" s="4" t="str">
        <f t="shared" si="219"/>
        <v/>
      </c>
      <c r="Y1530" s="4" t="str">
        <f t="shared" si="221"/>
        <v/>
      </c>
      <c r="Z1530" s="4" t="str">
        <f t="shared" si="221"/>
        <v/>
      </c>
      <c r="AA1530" s="4" t="str">
        <f t="shared" si="221"/>
        <v/>
      </c>
      <c r="AB1530" s="4" t="str">
        <f t="shared" si="221"/>
        <v/>
      </c>
      <c r="AC1530" s="4" t="str">
        <f t="shared" si="221"/>
        <v/>
      </c>
      <c r="AD1530" s="4" t="str">
        <f t="shared" si="221"/>
        <v/>
      </c>
      <c r="AE1530" s="4" t="str">
        <f t="shared" si="221"/>
        <v/>
      </c>
      <c r="AF1530" s="4" t="str">
        <f t="shared" si="221"/>
        <v/>
      </c>
      <c r="AG1530" s="4" t="str">
        <f t="shared" si="221"/>
        <v/>
      </c>
    </row>
    <row r="1531" spans="1:33">
      <c r="A1531" s="137">
        <f t="shared" si="218"/>
        <v>1524</v>
      </c>
      <c r="B1531" s="36">
        <f>TABLE!E1525</f>
        <v>0</v>
      </c>
      <c r="C1531" s="36">
        <f>TABLE!F1525</f>
        <v>0</v>
      </c>
      <c r="D1531" s="155">
        <f>TABLE!S1525</f>
        <v>0</v>
      </c>
      <c r="E1531" s="176" t="e">
        <f>INDEX(기업의이해[description],MATCH(B1531,기업의이해[name],0))</f>
        <v>#N/A</v>
      </c>
      <c r="F1531" s="179">
        <f>+TABLE!U1525</f>
        <v>0</v>
      </c>
      <c r="G1531" s="177" t="str">
        <f>TEXT(TABLE!R1525,"0000-00-00")</f>
        <v>0000-00-00</v>
      </c>
      <c r="H1531" s="59">
        <f>+TABLE!J1525</f>
        <v>0</v>
      </c>
      <c r="I1531" s="59">
        <f>+TABLE!K1525</f>
        <v>0</v>
      </c>
      <c r="J1531" s="59">
        <f>+TABLE!M1525</f>
        <v>0</v>
      </c>
      <c r="K1531" s="156">
        <f>+TABLE!P1525</f>
        <v>0</v>
      </c>
      <c r="L1531" s="156">
        <f>+TABLE!Q1525</f>
        <v>0</v>
      </c>
      <c r="M1531" s="138" t="str">
        <f>IFERROR(IF(MATCH($C1531,'1. 개요'!$C$68:$C$78,0)&gt;0,"O"),"X")</f>
        <v>X</v>
      </c>
      <c r="N1531" s="8" t="str">
        <f t="shared" si="214"/>
        <v>X</v>
      </c>
      <c r="O1531" s="2" t="str" cm="1">
        <f t="array" ref="O1531">IF($O$7="N/A",$N1531,INDEX($P1531:$S1531,$O$2))</f>
        <v>X</v>
      </c>
      <c r="P1531" s="38"/>
      <c r="Q1531" s="1" t="str">
        <f t="shared" si="215"/>
        <v>O</v>
      </c>
      <c r="R1531" s="38"/>
      <c r="S1531" s="38"/>
      <c r="T1531" s="8" t="str">
        <f t="shared" si="213"/>
        <v>O</v>
      </c>
      <c r="U1531" s="8" t="e">
        <f t="shared" si="216"/>
        <v>#VALUE!</v>
      </c>
      <c r="V1531" s="8" t="e">
        <f t="shared" si="217"/>
        <v>#VALUE!</v>
      </c>
      <c r="X1531" s="4" t="str">
        <f t="shared" si="219"/>
        <v/>
      </c>
      <c r="Y1531" s="4" t="str">
        <f t="shared" si="221"/>
        <v/>
      </c>
      <c r="Z1531" s="4" t="str">
        <f t="shared" si="221"/>
        <v/>
      </c>
      <c r="AA1531" s="4" t="str">
        <f t="shared" si="221"/>
        <v/>
      </c>
      <c r="AB1531" s="4" t="str">
        <f t="shared" si="221"/>
        <v/>
      </c>
      <c r="AC1531" s="4" t="str">
        <f t="shared" si="221"/>
        <v/>
      </c>
      <c r="AD1531" s="4" t="str">
        <f t="shared" si="221"/>
        <v/>
      </c>
      <c r="AE1531" s="4" t="str">
        <f t="shared" si="221"/>
        <v/>
      </c>
      <c r="AF1531" s="4" t="str">
        <f t="shared" si="221"/>
        <v/>
      </c>
      <c r="AG1531" s="4" t="str">
        <f t="shared" si="221"/>
        <v/>
      </c>
    </row>
    <row r="1532" spans="1:33">
      <c r="A1532" s="6">
        <f t="shared" si="218"/>
        <v>1525</v>
      </c>
      <c r="B1532" s="36">
        <f>TABLE!E1526</f>
        <v>0</v>
      </c>
      <c r="C1532" s="36">
        <f>TABLE!F1526</f>
        <v>0</v>
      </c>
      <c r="D1532" s="155">
        <f>TABLE!S1526</f>
        <v>0</v>
      </c>
      <c r="E1532" s="176" t="e">
        <f>INDEX(기업의이해[description],MATCH(B1532,기업의이해[name],0))</f>
        <v>#N/A</v>
      </c>
      <c r="F1532" s="179">
        <f>+TABLE!U1526</f>
        <v>0</v>
      </c>
      <c r="G1532" s="177" t="str">
        <f>TEXT(TABLE!R1526,"0000-00-00")</f>
        <v>0000-00-00</v>
      </c>
      <c r="H1532" s="59">
        <f>+TABLE!J1526</f>
        <v>0</v>
      </c>
      <c r="I1532" s="59">
        <f>+TABLE!K1526</f>
        <v>0</v>
      </c>
      <c r="J1532" s="59">
        <f>+TABLE!M1526</f>
        <v>0</v>
      </c>
      <c r="K1532" s="156">
        <f>+TABLE!P1526</f>
        <v>0</v>
      </c>
      <c r="L1532" s="156">
        <f>+TABLE!Q1526</f>
        <v>0</v>
      </c>
      <c r="M1532" s="138" t="str">
        <f>IFERROR(IF(MATCH($C1532,'1. 개요'!$C$68:$C$78,0)&gt;0,"O"),"X")</f>
        <v>X</v>
      </c>
      <c r="N1532" s="8" t="str">
        <f t="shared" si="214"/>
        <v>X</v>
      </c>
      <c r="O1532" s="2" t="str" cm="1">
        <f t="array" ref="O1532">IF($O$7="N/A",$N1532,INDEX($P1532:$S1532,$O$2))</f>
        <v>X</v>
      </c>
      <c r="P1532" s="38"/>
      <c r="Q1532" s="1" t="str">
        <f t="shared" si="215"/>
        <v>O</v>
      </c>
      <c r="R1532" s="38"/>
      <c r="S1532" s="38"/>
      <c r="T1532" s="8" t="str">
        <f t="shared" si="213"/>
        <v>O</v>
      </c>
      <c r="U1532" s="8" t="e">
        <f t="shared" si="216"/>
        <v>#VALUE!</v>
      </c>
      <c r="V1532" s="8" t="e">
        <f t="shared" si="217"/>
        <v>#VALUE!</v>
      </c>
      <c r="X1532" s="4" t="str">
        <f t="shared" si="219"/>
        <v/>
      </c>
      <c r="Y1532" s="4" t="str">
        <f t="shared" si="221"/>
        <v/>
      </c>
      <c r="Z1532" s="4" t="str">
        <f t="shared" si="221"/>
        <v/>
      </c>
      <c r="AA1532" s="4" t="str">
        <f t="shared" si="221"/>
        <v/>
      </c>
      <c r="AB1532" s="4" t="str">
        <f t="shared" si="221"/>
        <v/>
      </c>
      <c r="AC1532" s="4" t="str">
        <f t="shared" si="221"/>
        <v/>
      </c>
      <c r="AD1532" s="4" t="str">
        <f t="shared" si="221"/>
        <v/>
      </c>
      <c r="AE1532" s="4" t="str">
        <f t="shared" si="221"/>
        <v/>
      </c>
      <c r="AF1532" s="4" t="str">
        <f t="shared" si="221"/>
        <v/>
      </c>
      <c r="AG1532" s="4" t="str">
        <f t="shared" si="221"/>
        <v/>
      </c>
    </row>
    <row r="1533" spans="1:33">
      <c r="A1533" s="6">
        <f t="shared" si="218"/>
        <v>1526</v>
      </c>
      <c r="B1533" s="36">
        <f>TABLE!E1527</f>
        <v>0</v>
      </c>
      <c r="C1533" s="36">
        <f>TABLE!F1527</f>
        <v>0</v>
      </c>
      <c r="D1533" s="155">
        <f>TABLE!S1527</f>
        <v>0</v>
      </c>
      <c r="E1533" s="176" t="e">
        <f>INDEX(기업의이해[description],MATCH(B1533,기업의이해[name],0))</f>
        <v>#N/A</v>
      </c>
      <c r="F1533" s="179">
        <f>+TABLE!U1527</f>
        <v>0</v>
      </c>
      <c r="G1533" s="177" t="str">
        <f>TEXT(TABLE!R1527,"0000-00-00")</f>
        <v>0000-00-00</v>
      </c>
      <c r="H1533" s="59">
        <f>+TABLE!J1527</f>
        <v>0</v>
      </c>
      <c r="I1533" s="59">
        <f>+TABLE!K1527</f>
        <v>0</v>
      </c>
      <c r="J1533" s="59">
        <f>+TABLE!M1527</f>
        <v>0</v>
      </c>
      <c r="K1533" s="156">
        <f>+TABLE!P1527</f>
        <v>0</v>
      </c>
      <c r="L1533" s="156">
        <f>+TABLE!Q1527</f>
        <v>0</v>
      </c>
      <c r="M1533" s="138" t="str">
        <f>IFERROR(IF(MATCH($C1533,'1. 개요'!$C$68:$C$78,0)&gt;0,"O"),"X")</f>
        <v>X</v>
      </c>
      <c r="N1533" s="8" t="str">
        <f t="shared" si="214"/>
        <v>X</v>
      </c>
      <c r="O1533" s="2" t="str" cm="1">
        <f t="array" ref="O1533">IF($O$7="N/A",$N1533,INDEX($P1533:$S1533,$O$2))</f>
        <v>X</v>
      </c>
      <c r="P1533" s="38"/>
      <c r="Q1533" s="1" t="str">
        <f t="shared" si="215"/>
        <v>O</v>
      </c>
      <c r="R1533" s="38"/>
      <c r="S1533" s="38"/>
      <c r="T1533" s="8" t="str">
        <f t="shared" si="213"/>
        <v>O</v>
      </c>
      <c r="U1533" s="8" t="e">
        <f t="shared" si="216"/>
        <v>#VALUE!</v>
      </c>
      <c r="V1533" s="8" t="e">
        <f t="shared" si="217"/>
        <v>#VALUE!</v>
      </c>
      <c r="X1533" s="4" t="str">
        <f t="shared" si="219"/>
        <v/>
      </c>
      <c r="Y1533" s="4" t="str">
        <f t="shared" si="221"/>
        <v/>
      </c>
      <c r="Z1533" s="4" t="str">
        <f t="shared" si="221"/>
        <v/>
      </c>
      <c r="AA1533" s="4" t="str">
        <f t="shared" si="221"/>
        <v/>
      </c>
      <c r="AB1533" s="4" t="str">
        <f t="shared" si="221"/>
        <v/>
      </c>
      <c r="AC1533" s="4" t="str">
        <f t="shared" si="221"/>
        <v/>
      </c>
      <c r="AD1533" s="4" t="str">
        <f t="shared" si="221"/>
        <v/>
      </c>
      <c r="AE1533" s="4" t="str">
        <f t="shared" si="221"/>
        <v/>
      </c>
      <c r="AF1533" s="4" t="str">
        <f t="shared" si="221"/>
        <v/>
      </c>
      <c r="AG1533" s="4" t="str">
        <f t="shared" si="221"/>
        <v/>
      </c>
    </row>
    <row r="1534" spans="1:33">
      <c r="A1534" s="6">
        <f t="shared" si="218"/>
        <v>1527</v>
      </c>
      <c r="B1534" s="36">
        <f>TABLE!E1528</f>
        <v>0</v>
      </c>
      <c r="C1534" s="36">
        <f>TABLE!F1528</f>
        <v>0</v>
      </c>
      <c r="D1534" s="155">
        <f>TABLE!S1528</f>
        <v>0</v>
      </c>
      <c r="E1534" s="176" t="e">
        <f>INDEX(기업의이해[description],MATCH(B1534,기업의이해[name],0))</f>
        <v>#N/A</v>
      </c>
      <c r="F1534" s="179">
        <f>+TABLE!U1528</f>
        <v>0</v>
      </c>
      <c r="G1534" s="177" t="str">
        <f>TEXT(TABLE!R1528,"0000-00-00")</f>
        <v>0000-00-00</v>
      </c>
      <c r="H1534" s="59">
        <f>+TABLE!J1528</f>
        <v>0</v>
      </c>
      <c r="I1534" s="59">
        <f>+TABLE!K1528</f>
        <v>0</v>
      </c>
      <c r="J1534" s="59">
        <f>+TABLE!M1528</f>
        <v>0</v>
      </c>
      <c r="K1534" s="156">
        <f>+TABLE!P1528</f>
        <v>0</v>
      </c>
      <c r="L1534" s="156">
        <f>+TABLE!Q1528</f>
        <v>0</v>
      </c>
      <c r="M1534" s="138" t="str">
        <f>IFERROR(IF(MATCH($C1534,'1. 개요'!$C$68:$C$78,0)&gt;0,"O"),"X")</f>
        <v>X</v>
      </c>
      <c r="N1534" s="8" t="str">
        <f t="shared" si="214"/>
        <v>X</v>
      </c>
      <c r="O1534" s="2" t="str" cm="1">
        <f t="array" ref="O1534">IF($O$7="N/A",$N1534,INDEX($P1534:$S1534,$O$2))</f>
        <v>X</v>
      </c>
      <c r="P1534" s="38"/>
      <c r="Q1534" s="1" t="str">
        <f t="shared" si="215"/>
        <v>O</v>
      </c>
      <c r="R1534" s="38"/>
      <c r="S1534" s="38"/>
      <c r="T1534" s="8" t="str">
        <f t="shared" si="213"/>
        <v>O</v>
      </c>
      <c r="U1534" s="8" t="e">
        <f t="shared" si="216"/>
        <v>#VALUE!</v>
      </c>
      <c r="V1534" s="8" t="e">
        <f t="shared" si="217"/>
        <v>#VALUE!</v>
      </c>
      <c r="X1534" s="4" t="str">
        <f t="shared" si="219"/>
        <v/>
      </c>
      <c r="Y1534" s="4" t="str">
        <f t="shared" si="221"/>
        <v/>
      </c>
      <c r="Z1534" s="4" t="str">
        <f t="shared" si="221"/>
        <v/>
      </c>
      <c r="AA1534" s="4" t="str">
        <f t="shared" si="221"/>
        <v/>
      </c>
      <c r="AB1534" s="4" t="str">
        <f t="shared" si="221"/>
        <v/>
      </c>
      <c r="AC1534" s="4" t="str">
        <f t="shared" si="221"/>
        <v/>
      </c>
      <c r="AD1534" s="4" t="str">
        <f t="shared" si="221"/>
        <v/>
      </c>
      <c r="AE1534" s="4" t="str">
        <f t="shared" si="221"/>
        <v/>
      </c>
      <c r="AF1534" s="4" t="str">
        <f t="shared" si="221"/>
        <v/>
      </c>
      <c r="AG1534" s="4" t="str">
        <f t="shared" si="221"/>
        <v/>
      </c>
    </row>
    <row r="1535" spans="1:33">
      <c r="A1535" s="6">
        <f t="shared" si="218"/>
        <v>1528</v>
      </c>
      <c r="B1535" s="36">
        <f>TABLE!E1529</f>
        <v>0</v>
      </c>
      <c r="C1535" s="36">
        <f>TABLE!F1529</f>
        <v>0</v>
      </c>
      <c r="D1535" s="155">
        <f>TABLE!S1529</f>
        <v>0</v>
      </c>
      <c r="E1535" s="176" t="e">
        <f>INDEX(기업의이해[description],MATCH(B1535,기업의이해[name],0))</f>
        <v>#N/A</v>
      </c>
      <c r="F1535" s="179">
        <f>+TABLE!U1529</f>
        <v>0</v>
      </c>
      <c r="G1535" s="177" t="str">
        <f>TEXT(TABLE!R1529,"0000-00-00")</f>
        <v>0000-00-00</v>
      </c>
      <c r="H1535" s="59">
        <f>+TABLE!J1529</f>
        <v>0</v>
      </c>
      <c r="I1535" s="59">
        <f>+TABLE!K1529</f>
        <v>0</v>
      </c>
      <c r="J1535" s="59">
        <f>+TABLE!M1529</f>
        <v>0</v>
      </c>
      <c r="K1535" s="156">
        <f>+TABLE!P1529</f>
        <v>0</v>
      </c>
      <c r="L1535" s="156">
        <f>+TABLE!Q1529</f>
        <v>0</v>
      </c>
      <c r="M1535" s="138" t="str">
        <f>IFERROR(IF(MATCH($C1535,'1. 개요'!$C$68:$C$78,0)&gt;0,"O"),"X")</f>
        <v>X</v>
      </c>
      <c r="N1535" s="8" t="str">
        <f t="shared" si="214"/>
        <v>X</v>
      </c>
      <c r="O1535" s="2" t="str" cm="1">
        <f t="array" ref="O1535">IF($O$7="N/A",$N1535,INDEX($P1535:$S1535,$O$2))</f>
        <v>X</v>
      </c>
      <c r="P1535" s="38"/>
      <c r="Q1535" s="1" t="str">
        <f t="shared" si="215"/>
        <v>O</v>
      </c>
      <c r="R1535" s="38"/>
      <c r="S1535" s="38"/>
      <c r="T1535" s="8" t="str">
        <f t="shared" si="213"/>
        <v>O</v>
      </c>
      <c r="U1535" s="8" t="e">
        <f t="shared" si="216"/>
        <v>#VALUE!</v>
      </c>
      <c r="V1535" s="8" t="e">
        <f t="shared" si="217"/>
        <v>#VALUE!</v>
      </c>
      <c r="X1535" s="4" t="str">
        <f t="shared" si="219"/>
        <v/>
      </c>
      <c r="Y1535" s="4" t="str">
        <f t="shared" si="221"/>
        <v/>
      </c>
      <c r="Z1535" s="4" t="str">
        <f t="shared" si="221"/>
        <v/>
      </c>
      <c r="AA1535" s="4" t="str">
        <f t="shared" si="221"/>
        <v/>
      </c>
      <c r="AB1535" s="4" t="str">
        <f t="shared" si="221"/>
        <v/>
      </c>
      <c r="AC1535" s="4" t="str">
        <f t="shared" si="221"/>
        <v/>
      </c>
      <c r="AD1535" s="4" t="str">
        <f t="shared" si="221"/>
        <v/>
      </c>
      <c r="AE1535" s="4" t="str">
        <f t="shared" si="221"/>
        <v/>
      </c>
      <c r="AF1535" s="4" t="str">
        <f t="shared" si="221"/>
        <v/>
      </c>
      <c r="AG1535" s="4" t="str">
        <f t="shared" si="221"/>
        <v/>
      </c>
    </row>
    <row r="1536" spans="1:33">
      <c r="A1536" s="6">
        <f t="shared" si="218"/>
        <v>1529</v>
      </c>
      <c r="B1536" s="36">
        <f>TABLE!E1530</f>
        <v>0</v>
      </c>
      <c r="C1536" s="36">
        <f>TABLE!F1530</f>
        <v>0</v>
      </c>
      <c r="D1536" s="155">
        <f>TABLE!S1530</f>
        <v>0</v>
      </c>
      <c r="E1536" s="176" t="e">
        <f>INDEX(기업의이해[description],MATCH(B1536,기업의이해[name],0))</f>
        <v>#N/A</v>
      </c>
      <c r="F1536" s="179">
        <f>+TABLE!U1530</f>
        <v>0</v>
      </c>
      <c r="G1536" s="177" t="str">
        <f>TEXT(TABLE!R1530,"0000-00-00")</f>
        <v>0000-00-00</v>
      </c>
      <c r="H1536" s="59">
        <f>+TABLE!J1530</f>
        <v>0</v>
      </c>
      <c r="I1536" s="59">
        <f>+TABLE!K1530</f>
        <v>0</v>
      </c>
      <c r="J1536" s="59">
        <f>+TABLE!M1530</f>
        <v>0</v>
      </c>
      <c r="K1536" s="156">
        <f>+TABLE!P1530</f>
        <v>0</v>
      </c>
      <c r="L1536" s="156">
        <f>+TABLE!Q1530</f>
        <v>0</v>
      </c>
      <c r="M1536" s="138" t="str">
        <f>IFERROR(IF(MATCH($C1536,'1. 개요'!$C$68:$C$78,0)&gt;0,"O"),"X")</f>
        <v>X</v>
      </c>
      <c r="N1536" s="8" t="str">
        <f t="shared" si="214"/>
        <v>X</v>
      </c>
      <c r="O1536" s="2" t="str" cm="1">
        <f t="array" ref="O1536">IF($O$7="N/A",$N1536,INDEX($P1536:$S1536,$O$2))</f>
        <v>X</v>
      </c>
      <c r="P1536" s="38"/>
      <c r="Q1536" s="1" t="str">
        <f t="shared" si="215"/>
        <v>O</v>
      </c>
      <c r="R1536" s="38"/>
      <c r="S1536" s="38"/>
      <c r="T1536" s="8" t="str">
        <f t="shared" si="213"/>
        <v>O</v>
      </c>
      <c r="U1536" s="8" t="e">
        <f t="shared" si="216"/>
        <v>#VALUE!</v>
      </c>
      <c r="V1536" s="8" t="e">
        <f t="shared" si="217"/>
        <v>#VALUE!</v>
      </c>
      <c r="X1536" s="4" t="str">
        <f t="shared" si="219"/>
        <v/>
      </c>
      <c r="Y1536" s="4" t="str">
        <f t="shared" si="221"/>
        <v/>
      </c>
      <c r="Z1536" s="4" t="str">
        <f t="shared" si="221"/>
        <v/>
      </c>
      <c r="AA1536" s="4" t="str">
        <f t="shared" si="221"/>
        <v/>
      </c>
      <c r="AB1536" s="4" t="str">
        <f t="shared" si="221"/>
        <v/>
      </c>
      <c r="AC1536" s="4" t="str">
        <f t="shared" si="221"/>
        <v/>
      </c>
      <c r="AD1536" s="4" t="str">
        <f t="shared" si="221"/>
        <v/>
      </c>
      <c r="AE1536" s="4" t="str">
        <f t="shared" si="221"/>
        <v/>
      </c>
      <c r="AF1536" s="4" t="str">
        <f t="shared" si="221"/>
        <v/>
      </c>
      <c r="AG1536" s="4" t="str">
        <f t="shared" si="221"/>
        <v/>
      </c>
    </row>
    <row r="1537" spans="1:33">
      <c r="A1537" s="6">
        <f t="shared" si="218"/>
        <v>1530</v>
      </c>
      <c r="B1537" s="36">
        <f>TABLE!E1531</f>
        <v>0</v>
      </c>
      <c r="C1537" s="36">
        <f>TABLE!F1531</f>
        <v>0</v>
      </c>
      <c r="D1537" s="155">
        <f>TABLE!S1531</f>
        <v>0</v>
      </c>
      <c r="E1537" s="176" t="e">
        <f>INDEX(기업의이해[description],MATCH(B1537,기업의이해[name],0))</f>
        <v>#N/A</v>
      </c>
      <c r="F1537" s="179">
        <f>+TABLE!U1531</f>
        <v>0</v>
      </c>
      <c r="G1537" s="177" t="str">
        <f>TEXT(TABLE!R1531,"0000-00-00")</f>
        <v>0000-00-00</v>
      </c>
      <c r="H1537" s="59">
        <f>+TABLE!J1531</f>
        <v>0</v>
      </c>
      <c r="I1537" s="59">
        <f>+TABLE!K1531</f>
        <v>0</v>
      </c>
      <c r="J1537" s="59">
        <f>+TABLE!M1531</f>
        <v>0</v>
      </c>
      <c r="K1537" s="156">
        <f>+TABLE!P1531</f>
        <v>0</v>
      </c>
      <c r="L1537" s="156">
        <f>+TABLE!Q1531</f>
        <v>0</v>
      </c>
      <c r="M1537" s="138" t="str">
        <f>IFERROR(IF(MATCH($C1537,'1. 개요'!$C$68:$C$78,0)&gt;0,"O"),"X")</f>
        <v>X</v>
      </c>
      <c r="N1537" s="8" t="str">
        <f t="shared" si="214"/>
        <v>X</v>
      </c>
      <c r="O1537" s="2" t="str" cm="1">
        <f t="array" ref="O1537">IF($O$7="N/A",$N1537,INDEX($P1537:$S1537,$O$2))</f>
        <v>X</v>
      </c>
      <c r="P1537" s="38"/>
      <c r="Q1537" s="1" t="str">
        <f t="shared" si="215"/>
        <v>O</v>
      </c>
      <c r="R1537" s="38"/>
      <c r="S1537" s="38"/>
      <c r="T1537" s="8" t="str">
        <f t="shared" si="213"/>
        <v>O</v>
      </c>
      <c r="U1537" s="8" t="e">
        <f t="shared" si="216"/>
        <v>#VALUE!</v>
      </c>
      <c r="V1537" s="8" t="e">
        <f t="shared" si="217"/>
        <v>#VALUE!</v>
      </c>
      <c r="X1537" s="4" t="str">
        <f t="shared" si="219"/>
        <v/>
      </c>
      <c r="Y1537" s="4" t="str">
        <f t="shared" si="221"/>
        <v/>
      </c>
      <c r="Z1537" s="4" t="str">
        <f t="shared" si="221"/>
        <v/>
      </c>
      <c r="AA1537" s="4" t="str">
        <f t="shared" si="221"/>
        <v/>
      </c>
      <c r="AB1537" s="4" t="str">
        <f t="shared" si="221"/>
        <v/>
      </c>
      <c r="AC1537" s="4" t="str">
        <f t="shared" si="221"/>
        <v/>
      </c>
      <c r="AD1537" s="4" t="str">
        <f t="shared" si="221"/>
        <v/>
      </c>
      <c r="AE1537" s="4" t="str">
        <f t="shared" si="221"/>
        <v/>
      </c>
      <c r="AF1537" s="4" t="str">
        <f t="shared" si="221"/>
        <v/>
      </c>
      <c r="AG1537" s="4" t="str">
        <f t="shared" si="221"/>
        <v/>
      </c>
    </row>
    <row r="1538" spans="1:33">
      <c r="A1538" s="137">
        <f t="shared" si="218"/>
        <v>1531</v>
      </c>
      <c r="B1538" s="36">
        <f>TABLE!E1532</f>
        <v>0</v>
      </c>
      <c r="C1538" s="36">
        <f>TABLE!F1532</f>
        <v>0</v>
      </c>
      <c r="D1538" s="155">
        <f>TABLE!S1532</f>
        <v>0</v>
      </c>
      <c r="E1538" s="176" t="e">
        <f>INDEX(기업의이해[description],MATCH(B1538,기업의이해[name],0))</f>
        <v>#N/A</v>
      </c>
      <c r="F1538" s="179">
        <f>+TABLE!U1532</f>
        <v>0</v>
      </c>
      <c r="G1538" s="177" t="str">
        <f>TEXT(TABLE!R1532,"0000-00-00")</f>
        <v>0000-00-00</v>
      </c>
      <c r="H1538" s="59">
        <f>+TABLE!J1532</f>
        <v>0</v>
      </c>
      <c r="I1538" s="59">
        <f>+TABLE!K1532</f>
        <v>0</v>
      </c>
      <c r="J1538" s="59">
        <f>+TABLE!M1532</f>
        <v>0</v>
      </c>
      <c r="K1538" s="156">
        <f>+TABLE!P1532</f>
        <v>0</v>
      </c>
      <c r="L1538" s="156">
        <f>+TABLE!Q1532</f>
        <v>0</v>
      </c>
      <c r="M1538" s="138" t="str">
        <f>IFERROR(IF(MATCH($C1538,'1. 개요'!$C$68:$C$78,0)&gt;0,"O"),"X")</f>
        <v>X</v>
      </c>
      <c r="N1538" s="8" t="str">
        <f t="shared" si="214"/>
        <v>X</v>
      </c>
      <c r="O1538" s="2" t="str" cm="1">
        <f t="array" ref="O1538">IF($O$7="N/A",$N1538,INDEX($P1538:$S1538,$O$2))</f>
        <v>X</v>
      </c>
      <c r="P1538" s="38"/>
      <c r="Q1538" s="1" t="str">
        <f t="shared" si="215"/>
        <v>O</v>
      </c>
      <c r="R1538" s="38"/>
      <c r="S1538" s="38"/>
      <c r="T1538" s="8" t="str">
        <f t="shared" si="213"/>
        <v>O</v>
      </c>
      <c r="U1538" s="8" t="e">
        <f t="shared" si="216"/>
        <v>#VALUE!</v>
      </c>
      <c r="V1538" s="8" t="e">
        <f t="shared" si="217"/>
        <v>#VALUE!</v>
      </c>
      <c r="X1538" s="4" t="str">
        <f t="shared" si="219"/>
        <v/>
      </c>
      <c r="Y1538" s="4" t="str">
        <f t="shared" si="221"/>
        <v/>
      </c>
      <c r="Z1538" s="4" t="str">
        <f t="shared" si="221"/>
        <v/>
      </c>
      <c r="AA1538" s="4" t="str">
        <f t="shared" si="221"/>
        <v/>
      </c>
      <c r="AB1538" s="4" t="str">
        <f t="shared" si="221"/>
        <v/>
      </c>
      <c r="AC1538" s="4" t="str">
        <f t="shared" si="221"/>
        <v/>
      </c>
      <c r="AD1538" s="4" t="str">
        <f t="shared" si="221"/>
        <v/>
      </c>
      <c r="AE1538" s="4" t="str">
        <f t="shared" si="221"/>
        <v/>
      </c>
      <c r="AF1538" s="4" t="str">
        <f t="shared" si="221"/>
        <v/>
      </c>
      <c r="AG1538" s="4" t="str">
        <f t="shared" si="221"/>
        <v/>
      </c>
    </row>
    <row r="1539" spans="1:33">
      <c r="A1539" s="137">
        <f t="shared" si="218"/>
        <v>1532</v>
      </c>
      <c r="B1539" s="36">
        <f>TABLE!E1533</f>
        <v>0</v>
      </c>
      <c r="C1539" s="36">
        <f>TABLE!F1533</f>
        <v>0</v>
      </c>
      <c r="D1539" s="155">
        <f>TABLE!S1533</f>
        <v>0</v>
      </c>
      <c r="E1539" s="176" t="e">
        <f>INDEX(기업의이해[description],MATCH(B1539,기업의이해[name],0))</f>
        <v>#N/A</v>
      </c>
      <c r="F1539" s="179">
        <f>+TABLE!U1533</f>
        <v>0</v>
      </c>
      <c r="G1539" s="177" t="str">
        <f>TEXT(TABLE!R1533,"0000-00-00")</f>
        <v>0000-00-00</v>
      </c>
      <c r="H1539" s="59">
        <f>+TABLE!J1533</f>
        <v>0</v>
      </c>
      <c r="I1539" s="59">
        <f>+TABLE!K1533</f>
        <v>0</v>
      </c>
      <c r="J1539" s="59">
        <f>+TABLE!M1533</f>
        <v>0</v>
      </c>
      <c r="K1539" s="156">
        <f>+TABLE!P1533</f>
        <v>0</v>
      </c>
      <c r="L1539" s="156">
        <f>+TABLE!Q1533</f>
        <v>0</v>
      </c>
      <c r="M1539" s="138" t="str">
        <f>IFERROR(IF(MATCH($C1539,'1. 개요'!$C$68:$C$78,0)&gt;0,"O"),"X")</f>
        <v>X</v>
      </c>
      <c r="N1539" s="8" t="str">
        <f t="shared" si="214"/>
        <v>X</v>
      </c>
      <c r="O1539" s="2" t="str" cm="1">
        <f t="array" ref="O1539">IF($O$7="N/A",$N1539,INDEX($P1539:$S1539,$O$2))</f>
        <v>X</v>
      </c>
      <c r="P1539" s="38"/>
      <c r="Q1539" s="1" t="str">
        <f t="shared" si="215"/>
        <v>O</v>
      </c>
      <c r="R1539" s="38"/>
      <c r="S1539" s="38"/>
      <c r="T1539" s="8" t="str">
        <f t="shared" si="213"/>
        <v>O</v>
      </c>
      <c r="U1539" s="8" t="e">
        <f t="shared" si="216"/>
        <v>#VALUE!</v>
      </c>
      <c r="V1539" s="8" t="e">
        <f t="shared" si="217"/>
        <v>#VALUE!</v>
      </c>
      <c r="X1539" s="4" t="str">
        <f t="shared" si="219"/>
        <v/>
      </c>
      <c r="Y1539" s="4" t="str">
        <f t="shared" si="221"/>
        <v/>
      </c>
      <c r="Z1539" s="4" t="str">
        <f t="shared" si="221"/>
        <v/>
      </c>
      <c r="AA1539" s="4" t="str">
        <f t="shared" si="221"/>
        <v/>
      </c>
      <c r="AB1539" s="4" t="str">
        <f t="shared" si="221"/>
        <v/>
      </c>
      <c r="AC1539" s="4" t="str">
        <f t="shared" si="221"/>
        <v/>
      </c>
      <c r="AD1539" s="4" t="str">
        <f t="shared" si="221"/>
        <v/>
      </c>
      <c r="AE1539" s="4" t="str">
        <f t="shared" si="221"/>
        <v/>
      </c>
      <c r="AF1539" s="4" t="str">
        <f t="shared" si="221"/>
        <v/>
      </c>
      <c r="AG1539" s="4" t="str">
        <f t="shared" si="221"/>
        <v/>
      </c>
    </row>
    <row r="1540" spans="1:33">
      <c r="A1540" s="6">
        <f t="shared" si="218"/>
        <v>1533</v>
      </c>
      <c r="B1540" s="36">
        <f>TABLE!E1534</f>
        <v>0</v>
      </c>
      <c r="C1540" s="36">
        <f>TABLE!F1534</f>
        <v>0</v>
      </c>
      <c r="D1540" s="155">
        <f>TABLE!S1534</f>
        <v>0</v>
      </c>
      <c r="E1540" s="176" t="e">
        <f>INDEX(기업의이해[description],MATCH(B1540,기업의이해[name],0))</f>
        <v>#N/A</v>
      </c>
      <c r="F1540" s="179">
        <f>+TABLE!U1534</f>
        <v>0</v>
      </c>
      <c r="G1540" s="177" t="str">
        <f>TEXT(TABLE!R1534,"0000-00-00")</f>
        <v>0000-00-00</v>
      </c>
      <c r="H1540" s="59">
        <f>+TABLE!J1534</f>
        <v>0</v>
      </c>
      <c r="I1540" s="59">
        <f>+TABLE!K1534</f>
        <v>0</v>
      </c>
      <c r="J1540" s="59">
        <f>+TABLE!M1534</f>
        <v>0</v>
      </c>
      <c r="K1540" s="156">
        <f>+TABLE!P1534</f>
        <v>0</v>
      </c>
      <c r="L1540" s="156">
        <f>+TABLE!Q1534</f>
        <v>0</v>
      </c>
      <c r="M1540" s="138" t="str">
        <f>IFERROR(IF(MATCH($C1540,'1. 개요'!$C$68:$C$78,0)&gt;0,"O"),"X")</f>
        <v>X</v>
      </c>
      <c r="N1540" s="8" t="str">
        <f t="shared" si="214"/>
        <v>X</v>
      </c>
      <c r="O1540" s="2" t="str" cm="1">
        <f t="array" ref="O1540">IF($O$7="N/A",$N1540,INDEX($P1540:$S1540,$O$2))</f>
        <v>X</v>
      </c>
      <c r="P1540" s="38"/>
      <c r="Q1540" s="1" t="str">
        <f t="shared" si="215"/>
        <v>O</v>
      </c>
      <c r="R1540" s="38"/>
      <c r="S1540" s="38"/>
      <c r="T1540" s="8" t="str">
        <f t="shared" si="213"/>
        <v>O</v>
      </c>
      <c r="U1540" s="8" t="e">
        <f t="shared" si="216"/>
        <v>#VALUE!</v>
      </c>
      <c r="V1540" s="8" t="e">
        <f t="shared" si="217"/>
        <v>#VALUE!</v>
      </c>
      <c r="X1540" s="4" t="str">
        <f t="shared" si="219"/>
        <v/>
      </c>
      <c r="Y1540" s="4" t="str">
        <f t="shared" si="221"/>
        <v/>
      </c>
      <c r="Z1540" s="4" t="str">
        <f t="shared" si="221"/>
        <v/>
      </c>
      <c r="AA1540" s="4" t="str">
        <f t="shared" si="221"/>
        <v/>
      </c>
      <c r="AB1540" s="4" t="str">
        <f t="shared" si="221"/>
        <v/>
      </c>
      <c r="AC1540" s="4" t="str">
        <f t="shared" si="221"/>
        <v/>
      </c>
      <c r="AD1540" s="4" t="str">
        <f t="shared" si="221"/>
        <v/>
      </c>
      <c r="AE1540" s="4" t="str">
        <f t="shared" si="221"/>
        <v/>
      </c>
      <c r="AF1540" s="4" t="str">
        <f t="shared" si="221"/>
        <v/>
      </c>
      <c r="AG1540" s="4" t="str">
        <f t="shared" si="221"/>
        <v/>
      </c>
    </row>
    <row r="1541" spans="1:33">
      <c r="A1541" s="6">
        <f t="shared" si="218"/>
        <v>1534</v>
      </c>
      <c r="B1541" s="36">
        <f>TABLE!E1535</f>
        <v>0</v>
      </c>
      <c r="C1541" s="36">
        <f>TABLE!F1535</f>
        <v>0</v>
      </c>
      <c r="D1541" s="155">
        <f>TABLE!S1535</f>
        <v>0</v>
      </c>
      <c r="E1541" s="176" t="e">
        <f>INDEX(기업의이해[description],MATCH(B1541,기업의이해[name],0))</f>
        <v>#N/A</v>
      </c>
      <c r="F1541" s="179">
        <f>+TABLE!U1535</f>
        <v>0</v>
      </c>
      <c r="G1541" s="177" t="str">
        <f>TEXT(TABLE!R1535,"0000-00-00")</f>
        <v>0000-00-00</v>
      </c>
      <c r="H1541" s="59">
        <f>+TABLE!J1535</f>
        <v>0</v>
      </c>
      <c r="I1541" s="59">
        <f>+TABLE!K1535</f>
        <v>0</v>
      </c>
      <c r="J1541" s="59">
        <f>+TABLE!M1535</f>
        <v>0</v>
      </c>
      <c r="K1541" s="156">
        <f>+TABLE!P1535</f>
        <v>0</v>
      </c>
      <c r="L1541" s="156">
        <f>+TABLE!Q1535</f>
        <v>0</v>
      </c>
      <c r="M1541" s="138" t="str">
        <f>IFERROR(IF(MATCH($C1541,'1. 개요'!$C$68:$C$78,0)&gt;0,"O"),"X")</f>
        <v>X</v>
      </c>
      <c r="N1541" s="8" t="str">
        <f t="shared" si="214"/>
        <v>X</v>
      </c>
      <c r="O1541" s="2" t="str" cm="1">
        <f t="array" ref="O1541">IF($O$7="N/A",$N1541,INDEX($P1541:$S1541,$O$2))</f>
        <v>X</v>
      </c>
      <c r="P1541" s="38"/>
      <c r="Q1541" s="1" t="str">
        <f t="shared" si="215"/>
        <v>O</v>
      </c>
      <c r="R1541" s="38"/>
      <c r="S1541" s="38"/>
      <c r="T1541" s="8" t="str">
        <f t="shared" si="213"/>
        <v>O</v>
      </c>
      <c r="U1541" s="8" t="e">
        <f t="shared" si="216"/>
        <v>#VALUE!</v>
      </c>
      <c r="V1541" s="8" t="e">
        <f t="shared" si="217"/>
        <v>#VALUE!</v>
      </c>
      <c r="X1541" s="4" t="str">
        <f t="shared" si="219"/>
        <v/>
      </c>
      <c r="Y1541" s="4" t="str">
        <f t="shared" si="221"/>
        <v/>
      </c>
      <c r="Z1541" s="4" t="str">
        <f t="shared" si="221"/>
        <v/>
      </c>
      <c r="AA1541" s="4" t="str">
        <f t="shared" si="221"/>
        <v/>
      </c>
      <c r="AB1541" s="4" t="str">
        <f t="shared" si="221"/>
        <v/>
      </c>
      <c r="AC1541" s="4" t="str">
        <f t="shared" si="221"/>
        <v/>
      </c>
      <c r="AD1541" s="4" t="str">
        <f t="shared" si="221"/>
        <v/>
      </c>
      <c r="AE1541" s="4" t="str">
        <f t="shared" si="221"/>
        <v/>
      </c>
      <c r="AF1541" s="4" t="str">
        <f t="shared" si="221"/>
        <v/>
      </c>
      <c r="AG1541" s="4" t="str">
        <f t="shared" si="221"/>
        <v/>
      </c>
    </row>
    <row r="1542" spans="1:33">
      <c r="A1542" s="6">
        <f t="shared" si="218"/>
        <v>1535</v>
      </c>
      <c r="B1542" s="36">
        <f>TABLE!E1536</f>
        <v>0</v>
      </c>
      <c r="C1542" s="36">
        <f>TABLE!F1536</f>
        <v>0</v>
      </c>
      <c r="D1542" s="155">
        <f>TABLE!S1536</f>
        <v>0</v>
      </c>
      <c r="E1542" s="176" t="e">
        <f>INDEX(기업의이해[description],MATCH(B1542,기업의이해[name],0))</f>
        <v>#N/A</v>
      </c>
      <c r="F1542" s="179">
        <f>+TABLE!U1536</f>
        <v>0</v>
      </c>
      <c r="G1542" s="177" t="str">
        <f>TEXT(TABLE!R1536,"0000-00-00")</f>
        <v>0000-00-00</v>
      </c>
      <c r="H1542" s="59">
        <f>+TABLE!J1536</f>
        <v>0</v>
      </c>
      <c r="I1542" s="59">
        <f>+TABLE!K1536</f>
        <v>0</v>
      </c>
      <c r="J1542" s="59">
        <f>+TABLE!M1536</f>
        <v>0</v>
      </c>
      <c r="K1542" s="156">
        <f>+TABLE!P1536</f>
        <v>0</v>
      </c>
      <c r="L1542" s="156">
        <f>+TABLE!Q1536</f>
        <v>0</v>
      </c>
      <c r="M1542" s="138" t="str">
        <f>IFERROR(IF(MATCH($C1542,'1. 개요'!$C$68:$C$78,0)&gt;0,"O"),"X")</f>
        <v>X</v>
      </c>
      <c r="N1542" s="8" t="str">
        <f t="shared" si="214"/>
        <v>X</v>
      </c>
      <c r="O1542" s="2" t="str" cm="1">
        <f t="array" ref="O1542">IF($O$7="N/A",$N1542,INDEX($P1542:$S1542,$O$2))</f>
        <v>X</v>
      </c>
      <c r="P1542" s="38"/>
      <c r="Q1542" s="1" t="str">
        <f t="shared" si="215"/>
        <v>O</v>
      </c>
      <c r="R1542" s="38"/>
      <c r="S1542" s="38"/>
      <c r="T1542" s="8" t="str">
        <f t="shared" si="213"/>
        <v>O</v>
      </c>
      <c r="U1542" s="8" t="e">
        <f t="shared" si="216"/>
        <v>#VALUE!</v>
      </c>
      <c r="V1542" s="8" t="e">
        <f t="shared" si="217"/>
        <v>#VALUE!</v>
      </c>
      <c r="X1542" s="4" t="str">
        <f t="shared" si="219"/>
        <v/>
      </c>
      <c r="Y1542" s="4" t="str">
        <f t="shared" si="221"/>
        <v/>
      </c>
      <c r="Z1542" s="4" t="str">
        <f t="shared" si="221"/>
        <v/>
      </c>
      <c r="AA1542" s="4" t="str">
        <f t="shared" si="221"/>
        <v/>
      </c>
      <c r="AB1542" s="4" t="str">
        <f t="shared" si="221"/>
        <v/>
      </c>
      <c r="AC1542" s="4" t="str">
        <f t="shared" si="221"/>
        <v/>
      </c>
      <c r="AD1542" s="4" t="str">
        <f t="shared" si="221"/>
        <v/>
      </c>
      <c r="AE1542" s="4" t="str">
        <f t="shared" si="221"/>
        <v/>
      </c>
      <c r="AF1542" s="4" t="str">
        <f t="shared" si="221"/>
        <v/>
      </c>
      <c r="AG1542" s="4" t="str">
        <f t="shared" si="221"/>
        <v/>
      </c>
    </row>
    <row r="1543" spans="1:33">
      <c r="A1543" s="6">
        <f t="shared" si="218"/>
        <v>1536</v>
      </c>
      <c r="B1543" s="36">
        <f>TABLE!E1537</f>
        <v>0</v>
      </c>
      <c r="C1543" s="36">
        <f>TABLE!F1537</f>
        <v>0</v>
      </c>
      <c r="D1543" s="155">
        <f>TABLE!S1537</f>
        <v>0</v>
      </c>
      <c r="E1543" s="176" t="e">
        <f>INDEX(기업의이해[description],MATCH(B1543,기업의이해[name],0))</f>
        <v>#N/A</v>
      </c>
      <c r="F1543" s="179">
        <f>+TABLE!U1537</f>
        <v>0</v>
      </c>
      <c r="G1543" s="177" t="str">
        <f>TEXT(TABLE!R1537,"0000-00-00")</f>
        <v>0000-00-00</v>
      </c>
      <c r="H1543" s="59">
        <f>+TABLE!J1537</f>
        <v>0</v>
      </c>
      <c r="I1543" s="59">
        <f>+TABLE!K1537</f>
        <v>0</v>
      </c>
      <c r="J1543" s="59">
        <f>+TABLE!M1537</f>
        <v>0</v>
      </c>
      <c r="K1543" s="156">
        <f>+TABLE!P1537</f>
        <v>0</v>
      </c>
      <c r="L1543" s="156">
        <f>+TABLE!Q1537</f>
        <v>0</v>
      </c>
      <c r="M1543" s="138" t="str">
        <f>IFERROR(IF(MATCH($C1543,'1. 개요'!$C$68:$C$78,0)&gt;0,"O"),"X")</f>
        <v>X</v>
      </c>
      <c r="N1543" s="8" t="str">
        <f t="shared" si="214"/>
        <v>X</v>
      </c>
      <c r="O1543" s="2" t="str" cm="1">
        <f t="array" ref="O1543">IF($O$7="N/A",$N1543,INDEX($P1543:$S1543,$O$2))</f>
        <v>X</v>
      </c>
      <c r="P1543" s="38"/>
      <c r="Q1543" s="1" t="str">
        <f t="shared" si="215"/>
        <v>O</v>
      </c>
      <c r="R1543" s="38"/>
      <c r="S1543" s="38"/>
      <c r="T1543" s="8" t="str">
        <f t="shared" si="213"/>
        <v>O</v>
      </c>
      <c r="U1543" s="8" t="e">
        <f t="shared" si="216"/>
        <v>#VALUE!</v>
      </c>
      <c r="V1543" s="8" t="e">
        <f t="shared" si="217"/>
        <v>#VALUE!</v>
      </c>
      <c r="X1543" s="4" t="str">
        <f t="shared" si="219"/>
        <v/>
      </c>
      <c r="Y1543" s="4" t="str">
        <f t="shared" si="221"/>
        <v/>
      </c>
      <c r="Z1543" s="4" t="str">
        <f t="shared" si="221"/>
        <v/>
      </c>
      <c r="AA1543" s="4" t="str">
        <f t="shared" si="221"/>
        <v/>
      </c>
      <c r="AB1543" s="4" t="str">
        <f t="shared" si="221"/>
        <v/>
      </c>
      <c r="AC1543" s="4" t="str">
        <f t="shared" si="221"/>
        <v/>
      </c>
      <c r="AD1543" s="4" t="str">
        <f t="shared" si="221"/>
        <v/>
      </c>
      <c r="AE1543" s="4" t="str">
        <f t="shared" si="221"/>
        <v/>
      </c>
      <c r="AF1543" s="4" t="str">
        <f t="shared" si="221"/>
        <v/>
      </c>
      <c r="AG1543" s="4" t="str">
        <f t="shared" si="221"/>
        <v/>
      </c>
    </row>
    <row r="1544" spans="1:33">
      <c r="A1544" s="137">
        <f t="shared" si="218"/>
        <v>1537</v>
      </c>
      <c r="B1544" s="36">
        <f>TABLE!E1538</f>
        <v>0</v>
      </c>
      <c r="C1544" s="36">
        <f>TABLE!F1538</f>
        <v>0</v>
      </c>
      <c r="D1544" s="155">
        <f>TABLE!S1538</f>
        <v>0</v>
      </c>
      <c r="E1544" s="176" t="e">
        <f>INDEX(기업의이해[description],MATCH(B1544,기업의이해[name],0))</f>
        <v>#N/A</v>
      </c>
      <c r="F1544" s="179">
        <f>+TABLE!U1538</f>
        <v>0</v>
      </c>
      <c r="G1544" s="177" t="str">
        <f>TEXT(TABLE!R1538,"0000-00-00")</f>
        <v>0000-00-00</v>
      </c>
      <c r="H1544" s="59">
        <f>+TABLE!J1538</f>
        <v>0</v>
      </c>
      <c r="I1544" s="59">
        <f>+TABLE!K1538</f>
        <v>0</v>
      </c>
      <c r="J1544" s="59">
        <f>+TABLE!M1538</f>
        <v>0</v>
      </c>
      <c r="K1544" s="156">
        <f>+TABLE!P1538</f>
        <v>0</v>
      </c>
      <c r="L1544" s="156">
        <f>+TABLE!Q1538</f>
        <v>0</v>
      </c>
      <c r="M1544" s="138" t="str">
        <f>IFERROR(IF(MATCH($C1544,'1. 개요'!$C$68:$C$78,0)&gt;0,"O"),"X")</f>
        <v>X</v>
      </c>
      <c r="N1544" s="8" t="str">
        <f t="shared" si="214"/>
        <v>X</v>
      </c>
      <c r="O1544" s="2" t="str" cm="1">
        <f t="array" ref="O1544">IF($O$7="N/A",$N1544,INDEX($P1544:$S1544,$O$2))</f>
        <v>X</v>
      </c>
      <c r="P1544" s="38"/>
      <c r="Q1544" s="1" t="str">
        <f t="shared" si="215"/>
        <v>O</v>
      </c>
      <c r="R1544" s="38"/>
      <c r="S1544" s="38"/>
      <c r="T1544" s="8" t="str">
        <f t="shared" ref="T1544:T1607" si="222">IF(OR(K1544="정지",L1544="관리"),"X","O")</f>
        <v>O</v>
      </c>
      <c r="U1544" s="8" t="e">
        <f t="shared" si="216"/>
        <v>#VALUE!</v>
      </c>
      <c r="V1544" s="8" t="e">
        <f t="shared" si="217"/>
        <v>#VALUE!</v>
      </c>
      <c r="X1544" s="4" t="str">
        <f t="shared" si="219"/>
        <v/>
      </c>
      <c r="Y1544" s="4" t="str">
        <f t="shared" si="221"/>
        <v/>
      </c>
      <c r="Z1544" s="4" t="str">
        <f t="shared" si="221"/>
        <v/>
      </c>
      <c r="AA1544" s="4" t="str">
        <f t="shared" si="221"/>
        <v/>
      </c>
      <c r="AB1544" s="4" t="str">
        <f t="shared" si="221"/>
        <v/>
      </c>
      <c r="AC1544" s="4" t="str">
        <f t="shared" si="221"/>
        <v/>
      </c>
      <c r="AD1544" s="4" t="str">
        <f t="shared" si="221"/>
        <v/>
      </c>
      <c r="AE1544" s="4" t="str">
        <f t="shared" si="221"/>
        <v/>
      </c>
      <c r="AF1544" s="4" t="str">
        <f t="shared" si="221"/>
        <v/>
      </c>
      <c r="AG1544" s="4" t="str">
        <f t="shared" si="221"/>
        <v/>
      </c>
    </row>
    <row r="1545" spans="1:33">
      <c r="A1545" s="137">
        <f t="shared" si="218"/>
        <v>1538</v>
      </c>
      <c r="B1545" s="36">
        <f>TABLE!E1539</f>
        <v>0</v>
      </c>
      <c r="C1545" s="36">
        <f>TABLE!F1539</f>
        <v>0</v>
      </c>
      <c r="D1545" s="155">
        <f>TABLE!S1539</f>
        <v>0</v>
      </c>
      <c r="E1545" s="176" t="e">
        <f>INDEX(기업의이해[description],MATCH(B1545,기업의이해[name],0))</f>
        <v>#N/A</v>
      </c>
      <c r="F1545" s="179">
        <f>+TABLE!U1539</f>
        <v>0</v>
      </c>
      <c r="G1545" s="177" t="str">
        <f>TEXT(TABLE!R1539,"0000-00-00")</f>
        <v>0000-00-00</v>
      </c>
      <c r="H1545" s="59">
        <f>+TABLE!J1539</f>
        <v>0</v>
      </c>
      <c r="I1545" s="59">
        <f>+TABLE!K1539</f>
        <v>0</v>
      </c>
      <c r="J1545" s="59">
        <f>+TABLE!M1539</f>
        <v>0</v>
      </c>
      <c r="K1545" s="156">
        <f>+TABLE!P1539</f>
        <v>0</v>
      </c>
      <c r="L1545" s="156">
        <f>+TABLE!Q1539</f>
        <v>0</v>
      </c>
      <c r="M1545" s="138" t="str">
        <f>IFERROR(IF(MATCH($C1545,'1. 개요'!$C$68:$C$78,0)&gt;0,"O"),"X")</f>
        <v>X</v>
      </c>
      <c r="N1545" s="8" t="str">
        <f t="shared" ref="N1545:N1608" si="223">IF(SUM(X1545:AG1545)=0,"X","O")</f>
        <v>X</v>
      </c>
      <c r="O1545" s="2" t="str" cm="1">
        <f t="array" ref="O1545">IF($O$7="N/A",$N1545,INDEX($P1545:$S1545,$O$2))</f>
        <v>X</v>
      </c>
      <c r="P1545" s="38"/>
      <c r="Q1545" s="1" t="str">
        <f t="shared" ref="Q1545:Q1608" si="224">IF(MIN($I1545:$J1545)&lt;0,"check","O")</f>
        <v>O</v>
      </c>
      <c r="R1545" s="38"/>
      <c r="S1545" s="38"/>
      <c r="T1545" s="8" t="str">
        <f t="shared" si="222"/>
        <v>O</v>
      </c>
      <c r="U1545" s="8" t="e">
        <f t="shared" ref="U1545:U1608" si="225">IF(($C$6-G1545)&lt;730,"X","O")</f>
        <v>#VALUE!</v>
      </c>
      <c r="V1545" s="8" t="e">
        <f t="shared" ref="V1545:V1608" si="226">IF(AND(M1545="O", N1545="O", O1545="O", T1545="O", U1545="O"), "O", "X")</f>
        <v>#VALUE!</v>
      </c>
      <c r="X1545" s="4" t="str">
        <f t="shared" si="219"/>
        <v/>
      </c>
      <c r="Y1545" s="4" t="str">
        <f t="shared" si="221"/>
        <v/>
      </c>
      <c r="Z1545" s="4" t="str">
        <f t="shared" si="221"/>
        <v/>
      </c>
      <c r="AA1545" s="4" t="str">
        <f t="shared" si="221"/>
        <v/>
      </c>
      <c r="AB1545" s="4" t="str">
        <f t="shared" si="221"/>
        <v/>
      </c>
      <c r="AC1545" s="4" t="str">
        <f t="shared" si="221"/>
        <v/>
      </c>
      <c r="AD1545" s="4" t="str">
        <f t="shared" si="221"/>
        <v/>
      </c>
      <c r="AE1545" s="4" t="str">
        <f t="shared" si="221"/>
        <v/>
      </c>
      <c r="AF1545" s="4" t="str">
        <f t="shared" si="221"/>
        <v/>
      </c>
      <c r="AG1545" s="4" t="str">
        <f t="shared" si="221"/>
        <v/>
      </c>
    </row>
    <row r="1546" spans="1:33">
      <c r="A1546" s="6">
        <f t="shared" ref="A1546:A1609" si="227">A1545+1</f>
        <v>1539</v>
      </c>
      <c r="B1546" s="36">
        <f>TABLE!E1540</f>
        <v>0</v>
      </c>
      <c r="C1546" s="36">
        <f>TABLE!F1540</f>
        <v>0</v>
      </c>
      <c r="D1546" s="155">
        <f>TABLE!S1540</f>
        <v>0</v>
      </c>
      <c r="E1546" s="176" t="e">
        <f>INDEX(기업의이해[description],MATCH(B1546,기업의이해[name],0))</f>
        <v>#N/A</v>
      </c>
      <c r="F1546" s="179">
        <f>+TABLE!U1540</f>
        <v>0</v>
      </c>
      <c r="G1546" s="177" t="str">
        <f>TEXT(TABLE!R1540,"0000-00-00")</f>
        <v>0000-00-00</v>
      </c>
      <c r="H1546" s="59">
        <f>+TABLE!J1540</f>
        <v>0</v>
      </c>
      <c r="I1546" s="59">
        <f>+TABLE!K1540</f>
        <v>0</v>
      </c>
      <c r="J1546" s="59">
        <f>+TABLE!M1540</f>
        <v>0</v>
      </c>
      <c r="K1546" s="156">
        <f>+TABLE!P1540</f>
        <v>0</v>
      </c>
      <c r="L1546" s="156">
        <f>+TABLE!Q1540</f>
        <v>0</v>
      </c>
      <c r="M1546" s="138" t="str">
        <f>IFERROR(IF(MATCH($C1546,'1. 개요'!$C$68:$C$78,0)&gt;0,"O"),"X")</f>
        <v>X</v>
      </c>
      <c r="N1546" s="8" t="str">
        <f t="shared" si="223"/>
        <v>X</v>
      </c>
      <c r="O1546" s="2" t="str" cm="1">
        <f t="array" ref="O1546">IF($O$7="N/A",$N1546,INDEX($P1546:$S1546,$O$2))</f>
        <v>X</v>
      </c>
      <c r="P1546" s="38"/>
      <c r="Q1546" s="1" t="str">
        <f t="shared" si="224"/>
        <v>O</v>
      </c>
      <c r="R1546" s="38"/>
      <c r="S1546" s="38"/>
      <c r="T1546" s="8" t="str">
        <f t="shared" si="222"/>
        <v>O</v>
      </c>
      <c r="U1546" s="8" t="e">
        <f t="shared" si="225"/>
        <v>#VALUE!</v>
      </c>
      <c r="V1546" s="8" t="e">
        <f t="shared" si="226"/>
        <v>#VALUE!</v>
      </c>
      <c r="X1546" s="4" t="str">
        <f t="shared" ref="X1546:X1609" si="228">IF(X$7="N/A", "", COUNTIF($D1546:$E1546, "*" &amp; X$7 &amp; "*"))</f>
        <v/>
      </c>
      <c r="Y1546" s="4" t="str">
        <f t="shared" si="221"/>
        <v/>
      </c>
      <c r="Z1546" s="4" t="str">
        <f t="shared" si="221"/>
        <v/>
      </c>
      <c r="AA1546" s="4" t="str">
        <f t="shared" si="221"/>
        <v/>
      </c>
      <c r="AB1546" s="4" t="str">
        <f t="shared" si="221"/>
        <v/>
      </c>
      <c r="AC1546" s="4" t="str">
        <f t="shared" si="221"/>
        <v/>
      </c>
      <c r="AD1546" s="4" t="str">
        <f t="shared" si="221"/>
        <v/>
      </c>
      <c r="AE1546" s="4" t="str">
        <f t="shared" si="221"/>
        <v/>
      </c>
      <c r="AF1546" s="4" t="str">
        <f t="shared" ref="Y1546:AG1575" si="229">IF(AF$7="N/A", "", COUNTIF($D1546:$E1546, "*" &amp; AF$7 &amp; "*"))</f>
        <v/>
      </c>
      <c r="AG1546" s="4" t="str">
        <f t="shared" si="229"/>
        <v/>
      </c>
    </row>
    <row r="1547" spans="1:33">
      <c r="A1547" s="6">
        <f t="shared" si="227"/>
        <v>1540</v>
      </c>
      <c r="B1547" s="36">
        <f>TABLE!E1541</f>
        <v>0</v>
      </c>
      <c r="C1547" s="36">
        <f>TABLE!F1541</f>
        <v>0</v>
      </c>
      <c r="D1547" s="155">
        <f>TABLE!S1541</f>
        <v>0</v>
      </c>
      <c r="E1547" s="176" t="e">
        <f>INDEX(기업의이해[description],MATCH(B1547,기업의이해[name],0))</f>
        <v>#N/A</v>
      </c>
      <c r="F1547" s="179">
        <f>+TABLE!U1541</f>
        <v>0</v>
      </c>
      <c r="G1547" s="177" t="str">
        <f>TEXT(TABLE!R1541,"0000-00-00")</f>
        <v>0000-00-00</v>
      </c>
      <c r="H1547" s="59">
        <f>+TABLE!J1541</f>
        <v>0</v>
      </c>
      <c r="I1547" s="59">
        <f>+TABLE!K1541</f>
        <v>0</v>
      </c>
      <c r="J1547" s="59">
        <f>+TABLE!M1541</f>
        <v>0</v>
      </c>
      <c r="K1547" s="156">
        <f>+TABLE!P1541</f>
        <v>0</v>
      </c>
      <c r="L1547" s="156">
        <f>+TABLE!Q1541</f>
        <v>0</v>
      </c>
      <c r="M1547" s="138" t="str">
        <f>IFERROR(IF(MATCH($C1547,'1. 개요'!$C$68:$C$78,0)&gt;0,"O"),"X")</f>
        <v>X</v>
      </c>
      <c r="N1547" s="8" t="str">
        <f t="shared" si="223"/>
        <v>X</v>
      </c>
      <c r="O1547" s="2" t="str" cm="1">
        <f t="array" ref="O1547">IF($O$7="N/A",$N1547,INDEX($P1547:$S1547,$O$2))</f>
        <v>X</v>
      </c>
      <c r="P1547" s="38"/>
      <c r="Q1547" s="1" t="str">
        <f t="shared" si="224"/>
        <v>O</v>
      </c>
      <c r="R1547" s="38"/>
      <c r="S1547" s="38"/>
      <c r="T1547" s="8" t="str">
        <f t="shared" si="222"/>
        <v>O</v>
      </c>
      <c r="U1547" s="8" t="e">
        <f t="shared" si="225"/>
        <v>#VALUE!</v>
      </c>
      <c r="V1547" s="8" t="e">
        <f t="shared" si="226"/>
        <v>#VALUE!</v>
      </c>
      <c r="X1547" s="4" t="str">
        <f t="shared" si="228"/>
        <v/>
      </c>
      <c r="Y1547" s="4" t="str">
        <f t="shared" si="229"/>
        <v/>
      </c>
      <c r="Z1547" s="4" t="str">
        <f t="shared" si="229"/>
        <v/>
      </c>
      <c r="AA1547" s="4" t="str">
        <f t="shared" si="229"/>
        <v/>
      </c>
      <c r="AB1547" s="4" t="str">
        <f t="shared" si="229"/>
        <v/>
      </c>
      <c r="AC1547" s="4" t="str">
        <f t="shared" si="229"/>
        <v/>
      </c>
      <c r="AD1547" s="4" t="str">
        <f t="shared" si="229"/>
        <v/>
      </c>
      <c r="AE1547" s="4" t="str">
        <f t="shared" si="229"/>
        <v/>
      </c>
      <c r="AF1547" s="4" t="str">
        <f t="shared" si="229"/>
        <v/>
      </c>
      <c r="AG1547" s="4" t="str">
        <f t="shared" si="229"/>
        <v/>
      </c>
    </row>
    <row r="1548" spans="1:33">
      <c r="A1548" s="6">
        <f t="shared" si="227"/>
        <v>1541</v>
      </c>
      <c r="B1548" s="36">
        <f>TABLE!E1542</f>
        <v>0</v>
      </c>
      <c r="C1548" s="36">
        <f>TABLE!F1542</f>
        <v>0</v>
      </c>
      <c r="D1548" s="155">
        <f>TABLE!S1542</f>
        <v>0</v>
      </c>
      <c r="E1548" s="176" t="e">
        <f>INDEX(기업의이해[description],MATCH(B1548,기업의이해[name],0))</f>
        <v>#N/A</v>
      </c>
      <c r="F1548" s="179">
        <f>+TABLE!U1542</f>
        <v>0</v>
      </c>
      <c r="G1548" s="177" t="str">
        <f>TEXT(TABLE!R1542,"0000-00-00")</f>
        <v>0000-00-00</v>
      </c>
      <c r="H1548" s="59">
        <f>+TABLE!J1542</f>
        <v>0</v>
      </c>
      <c r="I1548" s="59">
        <f>+TABLE!K1542</f>
        <v>0</v>
      </c>
      <c r="J1548" s="59">
        <f>+TABLE!M1542</f>
        <v>0</v>
      </c>
      <c r="K1548" s="156">
        <f>+TABLE!P1542</f>
        <v>0</v>
      </c>
      <c r="L1548" s="156">
        <f>+TABLE!Q1542</f>
        <v>0</v>
      </c>
      <c r="M1548" s="138" t="str">
        <f>IFERROR(IF(MATCH($C1548,'1. 개요'!$C$68:$C$78,0)&gt;0,"O"),"X")</f>
        <v>X</v>
      </c>
      <c r="N1548" s="8" t="str">
        <f t="shared" si="223"/>
        <v>X</v>
      </c>
      <c r="O1548" s="2" t="str" cm="1">
        <f t="array" ref="O1548">IF($O$7="N/A",$N1548,INDEX($P1548:$S1548,$O$2))</f>
        <v>X</v>
      </c>
      <c r="P1548" s="38"/>
      <c r="Q1548" s="1" t="str">
        <f t="shared" si="224"/>
        <v>O</v>
      </c>
      <c r="R1548" s="38"/>
      <c r="S1548" s="38"/>
      <c r="T1548" s="8" t="str">
        <f t="shared" si="222"/>
        <v>O</v>
      </c>
      <c r="U1548" s="8" t="e">
        <f t="shared" si="225"/>
        <v>#VALUE!</v>
      </c>
      <c r="V1548" s="8" t="e">
        <f t="shared" si="226"/>
        <v>#VALUE!</v>
      </c>
      <c r="X1548" s="4" t="str">
        <f t="shared" si="228"/>
        <v/>
      </c>
      <c r="Y1548" s="4" t="str">
        <f t="shared" si="229"/>
        <v/>
      </c>
      <c r="Z1548" s="4" t="str">
        <f t="shared" si="229"/>
        <v/>
      </c>
      <c r="AA1548" s="4" t="str">
        <f t="shared" si="229"/>
        <v/>
      </c>
      <c r="AB1548" s="4" t="str">
        <f t="shared" si="229"/>
        <v/>
      </c>
      <c r="AC1548" s="4" t="str">
        <f t="shared" si="229"/>
        <v/>
      </c>
      <c r="AD1548" s="4" t="str">
        <f t="shared" si="229"/>
        <v/>
      </c>
      <c r="AE1548" s="4" t="str">
        <f t="shared" si="229"/>
        <v/>
      </c>
      <c r="AF1548" s="4" t="str">
        <f t="shared" si="229"/>
        <v/>
      </c>
      <c r="AG1548" s="4" t="str">
        <f t="shared" si="229"/>
        <v/>
      </c>
    </row>
    <row r="1549" spans="1:33">
      <c r="A1549" s="6">
        <f t="shared" si="227"/>
        <v>1542</v>
      </c>
      <c r="B1549" s="36">
        <f>TABLE!E1543</f>
        <v>0</v>
      </c>
      <c r="C1549" s="36">
        <f>TABLE!F1543</f>
        <v>0</v>
      </c>
      <c r="D1549" s="155">
        <f>TABLE!S1543</f>
        <v>0</v>
      </c>
      <c r="E1549" s="176" t="e">
        <f>INDEX(기업의이해[description],MATCH(B1549,기업의이해[name],0))</f>
        <v>#N/A</v>
      </c>
      <c r="F1549" s="179">
        <f>+TABLE!U1543</f>
        <v>0</v>
      </c>
      <c r="G1549" s="177" t="str">
        <f>TEXT(TABLE!R1543,"0000-00-00")</f>
        <v>0000-00-00</v>
      </c>
      <c r="H1549" s="59">
        <f>+TABLE!J1543</f>
        <v>0</v>
      </c>
      <c r="I1549" s="59">
        <f>+TABLE!K1543</f>
        <v>0</v>
      </c>
      <c r="J1549" s="59">
        <f>+TABLE!M1543</f>
        <v>0</v>
      </c>
      <c r="K1549" s="156">
        <f>+TABLE!P1543</f>
        <v>0</v>
      </c>
      <c r="L1549" s="156">
        <f>+TABLE!Q1543</f>
        <v>0</v>
      </c>
      <c r="M1549" s="138" t="str">
        <f>IFERROR(IF(MATCH($C1549,'1. 개요'!$C$68:$C$78,0)&gt;0,"O"),"X")</f>
        <v>X</v>
      </c>
      <c r="N1549" s="8" t="str">
        <f t="shared" si="223"/>
        <v>X</v>
      </c>
      <c r="O1549" s="2" t="str" cm="1">
        <f t="array" ref="O1549">IF($O$7="N/A",$N1549,INDEX($P1549:$S1549,$O$2))</f>
        <v>X</v>
      </c>
      <c r="P1549" s="38"/>
      <c r="Q1549" s="1" t="str">
        <f t="shared" si="224"/>
        <v>O</v>
      </c>
      <c r="R1549" s="38"/>
      <c r="S1549" s="38"/>
      <c r="T1549" s="8" t="str">
        <f t="shared" si="222"/>
        <v>O</v>
      </c>
      <c r="U1549" s="8" t="e">
        <f t="shared" si="225"/>
        <v>#VALUE!</v>
      </c>
      <c r="V1549" s="8" t="e">
        <f t="shared" si="226"/>
        <v>#VALUE!</v>
      </c>
      <c r="X1549" s="4" t="str">
        <f t="shared" si="228"/>
        <v/>
      </c>
      <c r="Y1549" s="4" t="str">
        <f t="shared" si="229"/>
        <v/>
      </c>
      <c r="Z1549" s="4" t="str">
        <f t="shared" si="229"/>
        <v/>
      </c>
      <c r="AA1549" s="4" t="str">
        <f t="shared" si="229"/>
        <v/>
      </c>
      <c r="AB1549" s="4" t="str">
        <f t="shared" si="229"/>
        <v/>
      </c>
      <c r="AC1549" s="4" t="str">
        <f t="shared" si="229"/>
        <v/>
      </c>
      <c r="AD1549" s="4" t="str">
        <f t="shared" si="229"/>
        <v/>
      </c>
      <c r="AE1549" s="4" t="str">
        <f t="shared" si="229"/>
        <v/>
      </c>
      <c r="AF1549" s="4" t="str">
        <f t="shared" si="229"/>
        <v/>
      </c>
      <c r="AG1549" s="4" t="str">
        <f t="shared" si="229"/>
        <v/>
      </c>
    </row>
    <row r="1550" spans="1:33">
      <c r="A1550" s="137">
        <f t="shared" si="227"/>
        <v>1543</v>
      </c>
      <c r="B1550" s="36">
        <f>TABLE!E1544</f>
        <v>0</v>
      </c>
      <c r="C1550" s="36">
        <f>TABLE!F1544</f>
        <v>0</v>
      </c>
      <c r="D1550" s="155">
        <f>TABLE!S1544</f>
        <v>0</v>
      </c>
      <c r="E1550" s="176" t="e">
        <f>INDEX(기업의이해[description],MATCH(B1550,기업의이해[name],0))</f>
        <v>#N/A</v>
      </c>
      <c r="F1550" s="179">
        <f>+TABLE!U1544</f>
        <v>0</v>
      </c>
      <c r="G1550" s="177" t="str">
        <f>TEXT(TABLE!R1544,"0000-00-00")</f>
        <v>0000-00-00</v>
      </c>
      <c r="H1550" s="59">
        <f>+TABLE!J1544</f>
        <v>0</v>
      </c>
      <c r="I1550" s="59">
        <f>+TABLE!K1544</f>
        <v>0</v>
      </c>
      <c r="J1550" s="59">
        <f>+TABLE!M1544</f>
        <v>0</v>
      </c>
      <c r="K1550" s="156">
        <f>+TABLE!P1544</f>
        <v>0</v>
      </c>
      <c r="L1550" s="156">
        <f>+TABLE!Q1544</f>
        <v>0</v>
      </c>
      <c r="M1550" s="138" t="str">
        <f>IFERROR(IF(MATCH($C1550,'1. 개요'!$C$68:$C$78,0)&gt;0,"O"),"X")</f>
        <v>X</v>
      </c>
      <c r="N1550" s="8" t="str">
        <f t="shared" si="223"/>
        <v>X</v>
      </c>
      <c r="O1550" s="2" t="str" cm="1">
        <f t="array" ref="O1550">IF($O$7="N/A",$N1550,INDEX($P1550:$S1550,$O$2))</f>
        <v>X</v>
      </c>
      <c r="P1550" s="38"/>
      <c r="Q1550" s="1" t="str">
        <f t="shared" si="224"/>
        <v>O</v>
      </c>
      <c r="R1550" s="38"/>
      <c r="S1550" s="38"/>
      <c r="T1550" s="8" t="str">
        <f t="shared" si="222"/>
        <v>O</v>
      </c>
      <c r="U1550" s="8" t="e">
        <f t="shared" si="225"/>
        <v>#VALUE!</v>
      </c>
      <c r="V1550" s="8" t="e">
        <f t="shared" si="226"/>
        <v>#VALUE!</v>
      </c>
      <c r="X1550" s="4" t="str">
        <f t="shared" si="228"/>
        <v/>
      </c>
      <c r="Y1550" s="4" t="str">
        <f t="shared" si="229"/>
        <v/>
      </c>
      <c r="Z1550" s="4" t="str">
        <f t="shared" si="229"/>
        <v/>
      </c>
      <c r="AA1550" s="4" t="str">
        <f t="shared" si="229"/>
        <v/>
      </c>
      <c r="AB1550" s="4" t="str">
        <f t="shared" si="229"/>
        <v/>
      </c>
      <c r="AC1550" s="4" t="str">
        <f t="shared" si="229"/>
        <v/>
      </c>
      <c r="AD1550" s="4" t="str">
        <f t="shared" si="229"/>
        <v/>
      </c>
      <c r="AE1550" s="4" t="str">
        <f t="shared" si="229"/>
        <v/>
      </c>
      <c r="AF1550" s="4" t="str">
        <f t="shared" si="229"/>
        <v/>
      </c>
      <c r="AG1550" s="4" t="str">
        <f t="shared" si="229"/>
        <v/>
      </c>
    </row>
    <row r="1551" spans="1:33">
      <c r="A1551" s="6">
        <f t="shared" si="227"/>
        <v>1544</v>
      </c>
      <c r="B1551" s="36">
        <f>TABLE!E1545</f>
        <v>0</v>
      </c>
      <c r="C1551" s="36">
        <f>TABLE!F1545</f>
        <v>0</v>
      </c>
      <c r="D1551" s="155">
        <f>TABLE!S1545</f>
        <v>0</v>
      </c>
      <c r="E1551" s="176" t="e">
        <f>INDEX(기업의이해[description],MATCH(B1551,기업의이해[name],0))</f>
        <v>#N/A</v>
      </c>
      <c r="F1551" s="179">
        <f>+TABLE!U1545</f>
        <v>0</v>
      </c>
      <c r="G1551" s="177" t="str">
        <f>TEXT(TABLE!R1545,"0000-00-00")</f>
        <v>0000-00-00</v>
      </c>
      <c r="H1551" s="59">
        <f>+TABLE!J1545</f>
        <v>0</v>
      </c>
      <c r="I1551" s="59">
        <f>+TABLE!K1545</f>
        <v>0</v>
      </c>
      <c r="J1551" s="59">
        <f>+TABLE!M1545</f>
        <v>0</v>
      </c>
      <c r="K1551" s="156">
        <f>+TABLE!P1545</f>
        <v>0</v>
      </c>
      <c r="L1551" s="156">
        <f>+TABLE!Q1545</f>
        <v>0</v>
      </c>
      <c r="M1551" s="138" t="str">
        <f>IFERROR(IF(MATCH($C1551,'1. 개요'!$C$68:$C$78,0)&gt;0,"O"),"X")</f>
        <v>X</v>
      </c>
      <c r="N1551" s="8" t="str">
        <f t="shared" si="223"/>
        <v>X</v>
      </c>
      <c r="O1551" s="2" t="str" cm="1">
        <f t="array" ref="O1551">IF($O$7="N/A",$N1551,INDEX($P1551:$S1551,$O$2))</f>
        <v>X</v>
      </c>
      <c r="P1551" s="38"/>
      <c r="Q1551" s="1" t="str">
        <f t="shared" si="224"/>
        <v>O</v>
      </c>
      <c r="R1551" s="38"/>
      <c r="S1551" s="38"/>
      <c r="T1551" s="8" t="str">
        <f t="shared" si="222"/>
        <v>O</v>
      </c>
      <c r="U1551" s="8" t="e">
        <f t="shared" si="225"/>
        <v>#VALUE!</v>
      </c>
      <c r="V1551" s="8" t="e">
        <f t="shared" si="226"/>
        <v>#VALUE!</v>
      </c>
      <c r="X1551" s="4" t="str">
        <f t="shared" si="228"/>
        <v/>
      </c>
      <c r="Y1551" s="4" t="str">
        <f t="shared" si="229"/>
        <v/>
      </c>
      <c r="Z1551" s="4" t="str">
        <f t="shared" si="229"/>
        <v/>
      </c>
      <c r="AA1551" s="4" t="str">
        <f t="shared" si="229"/>
        <v/>
      </c>
      <c r="AB1551" s="4" t="str">
        <f t="shared" si="229"/>
        <v/>
      </c>
      <c r="AC1551" s="4" t="str">
        <f t="shared" si="229"/>
        <v/>
      </c>
      <c r="AD1551" s="4" t="str">
        <f t="shared" si="229"/>
        <v/>
      </c>
      <c r="AE1551" s="4" t="str">
        <f t="shared" si="229"/>
        <v/>
      </c>
      <c r="AF1551" s="4" t="str">
        <f t="shared" si="229"/>
        <v/>
      </c>
      <c r="AG1551" s="4" t="str">
        <f t="shared" si="229"/>
        <v/>
      </c>
    </row>
    <row r="1552" spans="1:33">
      <c r="A1552" s="6">
        <f t="shared" si="227"/>
        <v>1545</v>
      </c>
      <c r="B1552" s="36">
        <f>TABLE!E1546</f>
        <v>0</v>
      </c>
      <c r="C1552" s="36">
        <f>TABLE!F1546</f>
        <v>0</v>
      </c>
      <c r="D1552" s="155">
        <f>TABLE!S1546</f>
        <v>0</v>
      </c>
      <c r="E1552" s="176" t="e">
        <f>INDEX(기업의이해[description],MATCH(B1552,기업의이해[name],0))</f>
        <v>#N/A</v>
      </c>
      <c r="F1552" s="179">
        <f>+TABLE!U1546</f>
        <v>0</v>
      </c>
      <c r="G1552" s="177" t="str">
        <f>TEXT(TABLE!R1546,"0000-00-00")</f>
        <v>0000-00-00</v>
      </c>
      <c r="H1552" s="59">
        <f>+TABLE!J1546</f>
        <v>0</v>
      </c>
      <c r="I1552" s="59">
        <f>+TABLE!K1546</f>
        <v>0</v>
      </c>
      <c r="J1552" s="59">
        <f>+TABLE!M1546</f>
        <v>0</v>
      </c>
      <c r="K1552" s="156">
        <f>+TABLE!P1546</f>
        <v>0</v>
      </c>
      <c r="L1552" s="156">
        <f>+TABLE!Q1546</f>
        <v>0</v>
      </c>
      <c r="M1552" s="138" t="str">
        <f>IFERROR(IF(MATCH($C1552,'1. 개요'!$C$68:$C$78,0)&gt;0,"O"),"X")</f>
        <v>X</v>
      </c>
      <c r="N1552" s="8" t="str">
        <f t="shared" si="223"/>
        <v>X</v>
      </c>
      <c r="O1552" s="2" t="str" cm="1">
        <f t="array" ref="O1552">IF($O$7="N/A",$N1552,INDEX($P1552:$S1552,$O$2))</f>
        <v>X</v>
      </c>
      <c r="P1552" s="38"/>
      <c r="Q1552" s="1" t="str">
        <f t="shared" si="224"/>
        <v>O</v>
      </c>
      <c r="R1552" s="38"/>
      <c r="S1552" s="38"/>
      <c r="T1552" s="8" t="str">
        <f t="shared" si="222"/>
        <v>O</v>
      </c>
      <c r="U1552" s="8" t="e">
        <f t="shared" si="225"/>
        <v>#VALUE!</v>
      </c>
      <c r="V1552" s="8" t="e">
        <f t="shared" si="226"/>
        <v>#VALUE!</v>
      </c>
      <c r="X1552" s="4" t="str">
        <f t="shared" si="228"/>
        <v/>
      </c>
      <c r="Y1552" s="4" t="str">
        <f t="shared" si="229"/>
        <v/>
      </c>
      <c r="Z1552" s="4" t="str">
        <f t="shared" si="229"/>
        <v/>
      </c>
      <c r="AA1552" s="4" t="str">
        <f t="shared" si="229"/>
        <v/>
      </c>
      <c r="AB1552" s="4" t="str">
        <f t="shared" si="229"/>
        <v/>
      </c>
      <c r="AC1552" s="4" t="str">
        <f t="shared" si="229"/>
        <v/>
      </c>
      <c r="AD1552" s="4" t="str">
        <f t="shared" si="229"/>
        <v/>
      </c>
      <c r="AE1552" s="4" t="str">
        <f t="shared" si="229"/>
        <v/>
      </c>
      <c r="AF1552" s="4" t="str">
        <f t="shared" si="229"/>
        <v/>
      </c>
      <c r="AG1552" s="4" t="str">
        <f t="shared" si="229"/>
        <v/>
      </c>
    </row>
    <row r="1553" spans="1:33">
      <c r="A1553" s="6">
        <f t="shared" si="227"/>
        <v>1546</v>
      </c>
      <c r="B1553" s="36">
        <f>TABLE!E1547</f>
        <v>0</v>
      </c>
      <c r="C1553" s="36">
        <f>TABLE!F1547</f>
        <v>0</v>
      </c>
      <c r="D1553" s="155">
        <f>TABLE!S1547</f>
        <v>0</v>
      </c>
      <c r="E1553" s="176" t="e">
        <f>INDEX(기업의이해[description],MATCH(B1553,기업의이해[name],0))</f>
        <v>#N/A</v>
      </c>
      <c r="F1553" s="179">
        <f>+TABLE!U1547</f>
        <v>0</v>
      </c>
      <c r="G1553" s="177" t="str">
        <f>TEXT(TABLE!R1547,"0000-00-00")</f>
        <v>0000-00-00</v>
      </c>
      <c r="H1553" s="59">
        <f>+TABLE!J1547</f>
        <v>0</v>
      </c>
      <c r="I1553" s="59">
        <f>+TABLE!K1547</f>
        <v>0</v>
      </c>
      <c r="J1553" s="59">
        <f>+TABLE!M1547</f>
        <v>0</v>
      </c>
      <c r="K1553" s="156">
        <f>+TABLE!P1547</f>
        <v>0</v>
      </c>
      <c r="L1553" s="156">
        <f>+TABLE!Q1547</f>
        <v>0</v>
      </c>
      <c r="M1553" s="138" t="str">
        <f>IFERROR(IF(MATCH($C1553,'1. 개요'!$C$68:$C$78,0)&gt;0,"O"),"X")</f>
        <v>X</v>
      </c>
      <c r="N1553" s="8" t="str">
        <f t="shared" si="223"/>
        <v>X</v>
      </c>
      <c r="O1553" s="2" t="str" cm="1">
        <f t="array" ref="O1553">IF($O$7="N/A",$N1553,INDEX($P1553:$S1553,$O$2))</f>
        <v>X</v>
      </c>
      <c r="P1553" s="38"/>
      <c r="Q1553" s="1" t="str">
        <f t="shared" si="224"/>
        <v>O</v>
      </c>
      <c r="R1553" s="38"/>
      <c r="S1553" s="38"/>
      <c r="T1553" s="8" t="str">
        <f t="shared" si="222"/>
        <v>O</v>
      </c>
      <c r="U1553" s="8" t="e">
        <f t="shared" si="225"/>
        <v>#VALUE!</v>
      </c>
      <c r="V1553" s="8" t="e">
        <f t="shared" si="226"/>
        <v>#VALUE!</v>
      </c>
      <c r="X1553" s="4" t="str">
        <f t="shared" si="228"/>
        <v/>
      </c>
      <c r="Y1553" s="4" t="str">
        <f t="shared" si="229"/>
        <v/>
      </c>
      <c r="Z1553" s="4" t="str">
        <f t="shared" si="229"/>
        <v/>
      </c>
      <c r="AA1553" s="4" t="str">
        <f t="shared" si="229"/>
        <v/>
      </c>
      <c r="AB1553" s="4" t="str">
        <f t="shared" si="229"/>
        <v/>
      </c>
      <c r="AC1553" s="4" t="str">
        <f t="shared" si="229"/>
        <v/>
      </c>
      <c r="AD1553" s="4" t="str">
        <f t="shared" si="229"/>
        <v/>
      </c>
      <c r="AE1553" s="4" t="str">
        <f t="shared" si="229"/>
        <v/>
      </c>
      <c r="AF1553" s="4" t="str">
        <f t="shared" si="229"/>
        <v/>
      </c>
      <c r="AG1553" s="4" t="str">
        <f t="shared" si="229"/>
        <v/>
      </c>
    </row>
    <row r="1554" spans="1:33">
      <c r="A1554" s="6">
        <f t="shared" si="227"/>
        <v>1547</v>
      </c>
      <c r="B1554" s="36">
        <f>TABLE!E1548</f>
        <v>0</v>
      </c>
      <c r="C1554" s="36">
        <f>TABLE!F1548</f>
        <v>0</v>
      </c>
      <c r="D1554" s="155">
        <f>TABLE!S1548</f>
        <v>0</v>
      </c>
      <c r="E1554" s="176" t="e">
        <f>INDEX(기업의이해[description],MATCH(B1554,기업의이해[name],0))</f>
        <v>#N/A</v>
      </c>
      <c r="F1554" s="179">
        <f>+TABLE!U1548</f>
        <v>0</v>
      </c>
      <c r="G1554" s="177" t="str">
        <f>TEXT(TABLE!R1548,"0000-00-00")</f>
        <v>0000-00-00</v>
      </c>
      <c r="H1554" s="59">
        <f>+TABLE!J1548</f>
        <v>0</v>
      </c>
      <c r="I1554" s="59">
        <f>+TABLE!K1548</f>
        <v>0</v>
      </c>
      <c r="J1554" s="59">
        <f>+TABLE!M1548</f>
        <v>0</v>
      </c>
      <c r="K1554" s="156">
        <f>+TABLE!P1548</f>
        <v>0</v>
      </c>
      <c r="L1554" s="156">
        <f>+TABLE!Q1548</f>
        <v>0</v>
      </c>
      <c r="M1554" s="138" t="str">
        <f>IFERROR(IF(MATCH($C1554,'1. 개요'!$C$68:$C$78,0)&gt;0,"O"),"X")</f>
        <v>X</v>
      </c>
      <c r="N1554" s="8" t="str">
        <f t="shared" si="223"/>
        <v>X</v>
      </c>
      <c r="O1554" s="2" t="str" cm="1">
        <f t="array" ref="O1554">IF($O$7="N/A",$N1554,INDEX($P1554:$S1554,$O$2))</f>
        <v>X</v>
      </c>
      <c r="P1554" s="38"/>
      <c r="Q1554" s="1" t="str">
        <f t="shared" si="224"/>
        <v>O</v>
      </c>
      <c r="R1554" s="38"/>
      <c r="S1554" s="38"/>
      <c r="T1554" s="8" t="str">
        <f t="shared" si="222"/>
        <v>O</v>
      </c>
      <c r="U1554" s="8" t="e">
        <f t="shared" si="225"/>
        <v>#VALUE!</v>
      </c>
      <c r="V1554" s="8" t="e">
        <f t="shared" si="226"/>
        <v>#VALUE!</v>
      </c>
      <c r="X1554" s="4" t="str">
        <f t="shared" si="228"/>
        <v/>
      </c>
      <c r="Y1554" s="4" t="str">
        <f t="shared" si="229"/>
        <v/>
      </c>
      <c r="Z1554" s="4" t="str">
        <f t="shared" si="229"/>
        <v/>
      </c>
      <c r="AA1554" s="4" t="str">
        <f t="shared" si="229"/>
        <v/>
      </c>
      <c r="AB1554" s="4" t="str">
        <f t="shared" si="229"/>
        <v/>
      </c>
      <c r="AC1554" s="4" t="str">
        <f t="shared" si="229"/>
        <v/>
      </c>
      <c r="AD1554" s="4" t="str">
        <f t="shared" si="229"/>
        <v/>
      </c>
      <c r="AE1554" s="4" t="str">
        <f t="shared" si="229"/>
        <v/>
      </c>
      <c r="AF1554" s="4" t="str">
        <f t="shared" si="229"/>
        <v/>
      </c>
      <c r="AG1554" s="4" t="str">
        <f t="shared" si="229"/>
        <v/>
      </c>
    </row>
    <row r="1555" spans="1:33">
      <c r="A1555" s="6">
        <f t="shared" si="227"/>
        <v>1548</v>
      </c>
      <c r="B1555" s="36">
        <f>TABLE!E1549</f>
        <v>0</v>
      </c>
      <c r="C1555" s="36">
        <f>TABLE!F1549</f>
        <v>0</v>
      </c>
      <c r="D1555" s="155">
        <f>TABLE!S1549</f>
        <v>0</v>
      </c>
      <c r="E1555" s="176" t="e">
        <f>INDEX(기업의이해[description],MATCH(B1555,기업의이해[name],0))</f>
        <v>#N/A</v>
      </c>
      <c r="F1555" s="179">
        <f>+TABLE!U1549</f>
        <v>0</v>
      </c>
      <c r="G1555" s="177" t="str">
        <f>TEXT(TABLE!R1549,"0000-00-00")</f>
        <v>0000-00-00</v>
      </c>
      <c r="H1555" s="59">
        <f>+TABLE!J1549</f>
        <v>0</v>
      </c>
      <c r="I1555" s="59">
        <f>+TABLE!K1549</f>
        <v>0</v>
      </c>
      <c r="J1555" s="59">
        <f>+TABLE!M1549</f>
        <v>0</v>
      </c>
      <c r="K1555" s="156">
        <f>+TABLE!P1549</f>
        <v>0</v>
      </c>
      <c r="L1555" s="156">
        <f>+TABLE!Q1549</f>
        <v>0</v>
      </c>
      <c r="M1555" s="138" t="str">
        <f>IFERROR(IF(MATCH($C1555,'1. 개요'!$C$68:$C$78,0)&gt;0,"O"),"X")</f>
        <v>X</v>
      </c>
      <c r="N1555" s="8" t="str">
        <f t="shared" si="223"/>
        <v>X</v>
      </c>
      <c r="O1555" s="2" t="str" cm="1">
        <f t="array" ref="O1555">IF($O$7="N/A",$N1555,INDEX($P1555:$S1555,$O$2))</f>
        <v>X</v>
      </c>
      <c r="P1555" s="38"/>
      <c r="Q1555" s="1" t="str">
        <f t="shared" si="224"/>
        <v>O</v>
      </c>
      <c r="R1555" s="38"/>
      <c r="S1555" s="38"/>
      <c r="T1555" s="8" t="str">
        <f t="shared" si="222"/>
        <v>O</v>
      </c>
      <c r="U1555" s="8" t="e">
        <f t="shared" si="225"/>
        <v>#VALUE!</v>
      </c>
      <c r="V1555" s="8" t="e">
        <f t="shared" si="226"/>
        <v>#VALUE!</v>
      </c>
      <c r="X1555" s="4" t="str">
        <f t="shared" si="228"/>
        <v/>
      </c>
      <c r="Y1555" s="4" t="str">
        <f t="shared" si="229"/>
        <v/>
      </c>
      <c r="Z1555" s="4" t="str">
        <f t="shared" si="229"/>
        <v/>
      </c>
      <c r="AA1555" s="4" t="str">
        <f t="shared" si="229"/>
        <v/>
      </c>
      <c r="AB1555" s="4" t="str">
        <f t="shared" si="229"/>
        <v/>
      </c>
      <c r="AC1555" s="4" t="str">
        <f t="shared" si="229"/>
        <v/>
      </c>
      <c r="AD1555" s="4" t="str">
        <f t="shared" si="229"/>
        <v/>
      </c>
      <c r="AE1555" s="4" t="str">
        <f t="shared" si="229"/>
        <v/>
      </c>
      <c r="AF1555" s="4" t="str">
        <f t="shared" si="229"/>
        <v/>
      </c>
      <c r="AG1555" s="4" t="str">
        <f t="shared" si="229"/>
        <v/>
      </c>
    </row>
    <row r="1556" spans="1:33">
      <c r="A1556" s="6">
        <f t="shared" si="227"/>
        <v>1549</v>
      </c>
      <c r="B1556" s="36">
        <f>TABLE!E1550</f>
        <v>0</v>
      </c>
      <c r="C1556" s="36">
        <f>TABLE!F1550</f>
        <v>0</v>
      </c>
      <c r="D1556" s="155">
        <f>TABLE!S1550</f>
        <v>0</v>
      </c>
      <c r="E1556" s="176" t="e">
        <f>INDEX(기업의이해[description],MATCH(B1556,기업의이해[name],0))</f>
        <v>#N/A</v>
      </c>
      <c r="F1556" s="179">
        <f>+TABLE!U1550</f>
        <v>0</v>
      </c>
      <c r="G1556" s="177" t="str">
        <f>TEXT(TABLE!R1550,"0000-00-00")</f>
        <v>0000-00-00</v>
      </c>
      <c r="H1556" s="59">
        <f>+TABLE!J1550</f>
        <v>0</v>
      </c>
      <c r="I1556" s="59">
        <f>+TABLE!K1550</f>
        <v>0</v>
      </c>
      <c r="J1556" s="59">
        <f>+TABLE!M1550</f>
        <v>0</v>
      </c>
      <c r="K1556" s="156">
        <f>+TABLE!P1550</f>
        <v>0</v>
      </c>
      <c r="L1556" s="156">
        <f>+TABLE!Q1550</f>
        <v>0</v>
      </c>
      <c r="M1556" s="138" t="str">
        <f>IFERROR(IF(MATCH($C1556,'1. 개요'!$C$68:$C$78,0)&gt;0,"O"),"X")</f>
        <v>X</v>
      </c>
      <c r="N1556" s="8" t="str">
        <f t="shared" si="223"/>
        <v>X</v>
      </c>
      <c r="O1556" s="2" t="str" cm="1">
        <f t="array" ref="O1556">IF($O$7="N/A",$N1556,INDEX($P1556:$S1556,$O$2))</f>
        <v>X</v>
      </c>
      <c r="P1556" s="38"/>
      <c r="Q1556" s="1" t="str">
        <f t="shared" si="224"/>
        <v>O</v>
      </c>
      <c r="R1556" s="38"/>
      <c r="S1556" s="38"/>
      <c r="T1556" s="8" t="str">
        <f t="shared" si="222"/>
        <v>O</v>
      </c>
      <c r="U1556" s="8" t="e">
        <f t="shared" si="225"/>
        <v>#VALUE!</v>
      </c>
      <c r="V1556" s="8" t="e">
        <f t="shared" si="226"/>
        <v>#VALUE!</v>
      </c>
      <c r="X1556" s="4" t="str">
        <f t="shared" si="228"/>
        <v/>
      </c>
      <c r="Y1556" s="4" t="str">
        <f t="shared" si="229"/>
        <v/>
      </c>
      <c r="Z1556" s="4" t="str">
        <f t="shared" si="229"/>
        <v/>
      </c>
      <c r="AA1556" s="4" t="str">
        <f t="shared" si="229"/>
        <v/>
      </c>
      <c r="AB1556" s="4" t="str">
        <f t="shared" si="229"/>
        <v/>
      </c>
      <c r="AC1556" s="4" t="str">
        <f t="shared" si="229"/>
        <v/>
      </c>
      <c r="AD1556" s="4" t="str">
        <f t="shared" si="229"/>
        <v/>
      </c>
      <c r="AE1556" s="4" t="str">
        <f t="shared" si="229"/>
        <v/>
      </c>
      <c r="AF1556" s="4" t="str">
        <f t="shared" si="229"/>
        <v/>
      </c>
      <c r="AG1556" s="4" t="str">
        <f t="shared" si="229"/>
        <v/>
      </c>
    </row>
    <row r="1557" spans="1:33">
      <c r="A1557" s="6">
        <f t="shared" si="227"/>
        <v>1550</v>
      </c>
      <c r="B1557" s="36">
        <f>TABLE!E1551</f>
        <v>0</v>
      </c>
      <c r="C1557" s="36">
        <f>TABLE!F1551</f>
        <v>0</v>
      </c>
      <c r="D1557" s="155">
        <f>TABLE!S1551</f>
        <v>0</v>
      </c>
      <c r="E1557" s="176" t="e">
        <f>INDEX(기업의이해[description],MATCH(B1557,기업의이해[name],0))</f>
        <v>#N/A</v>
      </c>
      <c r="F1557" s="179">
        <f>+TABLE!U1551</f>
        <v>0</v>
      </c>
      <c r="G1557" s="177" t="str">
        <f>TEXT(TABLE!R1551,"0000-00-00")</f>
        <v>0000-00-00</v>
      </c>
      <c r="H1557" s="59">
        <f>+TABLE!J1551</f>
        <v>0</v>
      </c>
      <c r="I1557" s="59">
        <f>+TABLE!K1551</f>
        <v>0</v>
      </c>
      <c r="J1557" s="59">
        <f>+TABLE!M1551</f>
        <v>0</v>
      </c>
      <c r="K1557" s="156">
        <f>+TABLE!P1551</f>
        <v>0</v>
      </c>
      <c r="L1557" s="156">
        <f>+TABLE!Q1551</f>
        <v>0</v>
      </c>
      <c r="M1557" s="138" t="str">
        <f>IFERROR(IF(MATCH($C1557,'1. 개요'!$C$68:$C$78,0)&gt;0,"O"),"X")</f>
        <v>X</v>
      </c>
      <c r="N1557" s="8" t="str">
        <f t="shared" si="223"/>
        <v>X</v>
      </c>
      <c r="O1557" s="2" t="str" cm="1">
        <f t="array" ref="O1557">IF($O$7="N/A",$N1557,INDEX($P1557:$S1557,$O$2))</f>
        <v>X</v>
      </c>
      <c r="P1557" s="38"/>
      <c r="Q1557" s="1" t="str">
        <f t="shared" si="224"/>
        <v>O</v>
      </c>
      <c r="R1557" s="38"/>
      <c r="S1557" s="38"/>
      <c r="T1557" s="8" t="str">
        <f t="shared" si="222"/>
        <v>O</v>
      </c>
      <c r="U1557" s="8" t="e">
        <f t="shared" si="225"/>
        <v>#VALUE!</v>
      </c>
      <c r="V1557" s="8" t="e">
        <f t="shared" si="226"/>
        <v>#VALUE!</v>
      </c>
      <c r="X1557" s="4" t="str">
        <f t="shared" si="228"/>
        <v/>
      </c>
      <c r="Y1557" s="4" t="str">
        <f t="shared" si="229"/>
        <v/>
      </c>
      <c r="Z1557" s="4" t="str">
        <f t="shared" si="229"/>
        <v/>
      </c>
      <c r="AA1557" s="4" t="str">
        <f t="shared" si="229"/>
        <v/>
      </c>
      <c r="AB1557" s="4" t="str">
        <f t="shared" si="229"/>
        <v/>
      </c>
      <c r="AC1557" s="4" t="str">
        <f t="shared" si="229"/>
        <v/>
      </c>
      <c r="AD1557" s="4" t="str">
        <f t="shared" si="229"/>
        <v/>
      </c>
      <c r="AE1557" s="4" t="str">
        <f t="shared" si="229"/>
        <v/>
      </c>
      <c r="AF1557" s="4" t="str">
        <f t="shared" si="229"/>
        <v/>
      </c>
      <c r="AG1557" s="4" t="str">
        <f t="shared" si="229"/>
        <v/>
      </c>
    </row>
    <row r="1558" spans="1:33">
      <c r="A1558" s="6">
        <f t="shared" si="227"/>
        <v>1551</v>
      </c>
      <c r="B1558" s="36">
        <f>TABLE!E1552</f>
        <v>0</v>
      </c>
      <c r="C1558" s="36">
        <f>TABLE!F1552</f>
        <v>0</v>
      </c>
      <c r="D1558" s="155">
        <f>TABLE!S1552</f>
        <v>0</v>
      </c>
      <c r="E1558" s="176" t="e">
        <f>INDEX(기업의이해[description],MATCH(B1558,기업의이해[name],0))</f>
        <v>#N/A</v>
      </c>
      <c r="F1558" s="179">
        <f>+TABLE!U1552</f>
        <v>0</v>
      </c>
      <c r="G1558" s="177" t="str">
        <f>TEXT(TABLE!R1552,"0000-00-00")</f>
        <v>0000-00-00</v>
      </c>
      <c r="H1558" s="59">
        <f>+TABLE!J1552</f>
        <v>0</v>
      </c>
      <c r="I1558" s="59">
        <f>+TABLE!K1552</f>
        <v>0</v>
      </c>
      <c r="J1558" s="59">
        <f>+TABLE!M1552</f>
        <v>0</v>
      </c>
      <c r="K1558" s="156">
        <f>+TABLE!P1552</f>
        <v>0</v>
      </c>
      <c r="L1558" s="156">
        <f>+TABLE!Q1552</f>
        <v>0</v>
      </c>
      <c r="M1558" s="138" t="str">
        <f>IFERROR(IF(MATCH($C1558,'1. 개요'!$C$68:$C$78,0)&gt;0,"O"),"X")</f>
        <v>X</v>
      </c>
      <c r="N1558" s="8" t="str">
        <f t="shared" si="223"/>
        <v>X</v>
      </c>
      <c r="O1558" s="2" t="str" cm="1">
        <f t="array" ref="O1558">IF($O$7="N/A",$N1558,INDEX($P1558:$S1558,$O$2))</f>
        <v>X</v>
      </c>
      <c r="P1558" s="38"/>
      <c r="Q1558" s="1" t="str">
        <f t="shared" si="224"/>
        <v>O</v>
      </c>
      <c r="R1558" s="38"/>
      <c r="S1558" s="38"/>
      <c r="T1558" s="8" t="str">
        <f t="shared" si="222"/>
        <v>O</v>
      </c>
      <c r="U1558" s="8" t="e">
        <f t="shared" si="225"/>
        <v>#VALUE!</v>
      </c>
      <c r="V1558" s="8" t="e">
        <f t="shared" si="226"/>
        <v>#VALUE!</v>
      </c>
      <c r="X1558" s="4" t="str">
        <f t="shared" si="228"/>
        <v/>
      </c>
      <c r="Y1558" s="4" t="str">
        <f t="shared" si="229"/>
        <v/>
      </c>
      <c r="Z1558" s="4" t="str">
        <f t="shared" si="229"/>
        <v/>
      </c>
      <c r="AA1558" s="4" t="str">
        <f t="shared" si="229"/>
        <v/>
      </c>
      <c r="AB1558" s="4" t="str">
        <f t="shared" si="229"/>
        <v/>
      </c>
      <c r="AC1558" s="4" t="str">
        <f t="shared" si="229"/>
        <v/>
      </c>
      <c r="AD1558" s="4" t="str">
        <f t="shared" si="229"/>
        <v/>
      </c>
      <c r="AE1558" s="4" t="str">
        <f t="shared" si="229"/>
        <v/>
      </c>
      <c r="AF1558" s="4" t="str">
        <f t="shared" si="229"/>
        <v/>
      </c>
      <c r="AG1558" s="4" t="str">
        <f t="shared" si="229"/>
        <v/>
      </c>
    </row>
    <row r="1559" spans="1:33">
      <c r="A1559" s="137">
        <f t="shared" si="227"/>
        <v>1552</v>
      </c>
      <c r="B1559" s="36">
        <f>TABLE!E1553</f>
        <v>0</v>
      </c>
      <c r="C1559" s="36">
        <f>TABLE!F1553</f>
        <v>0</v>
      </c>
      <c r="D1559" s="155">
        <f>TABLE!S1553</f>
        <v>0</v>
      </c>
      <c r="E1559" s="176" t="e">
        <f>INDEX(기업의이해[description],MATCH(B1559,기업의이해[name],0))</f>
        <v>#N/A</v>
      </c>
      <c r="F1559" s="179">
        <f>+TABLE!U1553</f>
        <v>0</v>
      </c>
      <c r="G1559" s="177" t="str">
        <f>TEXT(TABLE!R1553,"0000-00-00")</f>
        <v>0000-00-00</v>
      </c>
      <c r="H1559" s="59">
        <f>+TABLE!J1553</f>
        <v>0</v>
      </c>
      <c r="I1559" s="59">
        <f>+TABLE!K1553</f>
        <v>0</v>
      </c>
      <c r="J1559" s="59">
        <f>+TABLE!M1553</f>
        <v>0</v>
      </c>
      <c r="K1559" s="156">
        <f>+TABLE!P1553</f>
        <v>0</v>
      </c>
      <c r="L1559" s="156">
        <f>+TABLE!Q1553</f>
        <v>0</v>
      </c>
      <c r="M1559" s="138" t="str">
        <f>IFERROR(IF(MATCH($C1559,'1. 개요'!$C$68:$C$78,0)&gt;0,"O"),"X")</f>
        <v>X</v>
      </c>
      <c r="N1559" s="8" t="str">
        <f t="shared" si="223"/>
        <v>X</v>
      </c>
      <c r="O1559" s="2" t="str" cm="1">
        <f t="array" ref="O1559">IF($O$7="N/A",$N1559,INDEX($P1559:$S1559,$O$2))</f>
        <v>X</v>
      </c>
      <c r="P1559" s="38" t="s">
        <v>5034</v>
      </c>
      <c r="Q1559" s="1" t="str">
        <f t="shared" si="224"/>
        <v>O</v>
      </c>
      <c r="R1559" s="38"/>
      <c r="S1559" s="38"/>
      <c r="T1559" s="8" t="str">
        <f t="shared" si="222"/>
        <v>O</v>
      </c>
      <c r="U1559" s="8" t="e">
        <f t="shared" si="225"/>
        <v>#VALUE!</v>
      </c>
      <c r="V1559" s="8" t="e">
        <f t="shared" si="226"/>
        <v>#VALUE!</v>
      </c>
      <c r="X1559" s="4" t="str">
        <f t="shared" si="228"/>
        <v/>
      </c>
      <c r="Y1559" s="4" t="str">
        <f t="shared" si="229"/>
        <v/>
      </c>
      <c r="Z1559" s="4" t="str">
        <f t="shared" si="229"/>
        <v/>
      </c>
      <c r="AA1559" s="4" t="str">
        <f t="shared" si="229"/>
        <v/>
      </c>
      <c r="AB1559" s="4" t="str">
        <f t="shared" si="229"/>
        <v/>
      </c>
      <c r="AC1559" s="4" t="str">
        <f t="shared" si="229"/>
        <v/>
      </c>
      <c r="AD1559" s="4" t="str">
        <f t="shared" si="229"/>
        <v/>
      </c>
      <c r="AE1559" s="4" t="str">
        <f t="shared" si="229"/>
        <v/>
      </c>
      <c r="AF1559" s="4" t="str">
        <f t="shared" si="229"/>
        <v/>
      </c>
      <c r="AG1559" s="4" t="str">
        <f t="shared" si="229"/>
        <v/>
      </c>
    </row>
    <row r="1560" spans="1:33">
      <c r="A1560" s="6">
        <f t="shared" si="227"/>
        <v>1553</v>
      </c>
      <c r="B1560" s="36">
        <f>TABLE!E1554</f>
        <v>0</v>
      </c>
      <c r="C1560" s="36">
        <f>TABLE!F1554</f>
        <v>0</v>
      </c>
      <c r="D1560" s="155">
        <f>TABLE!S1554</f>
        <v>0</v>
      </c>
      <c r="E1560" s="176" t="e">
        <f>INDEX(기업의이해[description],MATCH(B1560,기업의이해[name],0))</f>
        <v>#N/A</v>
      </c>
      <c r="F1560" s="179">
        <f>+TABLE!U1554</f>
        <v>0</v>
      </c>
      <c r="G1560" s="177" t="str">
        <f>TEXT(TABLE!R1554,"0000-00-00")</f>
        <v>0000-00-00</v>
      </c>
      <c r="H1560" s="59">
        <f>+TABLE!J1554</f>
        <v>0</v>
      </c>
      <c r="I1560" s="59">
        <f>+TABLE!K1554</f>
        <v>0</v>
      </c>
      <c r="J1560" s="59">
        <f>+TABLE!M1554</f>
        <v>0</v>
      </c>
      <c r="K1560" s="156">
        <f>+TABLE!P1554</f>
        <v>0</v>
      </c>
      <c r="L1560" s="156">
        <f>+TABLE!Q1554</f>
        <v>0</v>
      </c>
      <c r="M1560" s="138" t="str">
        <f>IFERROR(IF(MATCH($C1560,'1. 개요'!$C$68:$C$78,0)&gt;0,"O"),"X")</f>
        <v>X</v>
      </c>
      <c r="N1560" s="8" t="str">
        <f t="shared" si="223"/>
        <v>X</v>
      </c>
      <c r="O1560" s="2" t="str" cm="1">
        <f t="array" ref="O1560">IF($O$7="N/A",$N1560,INDEX($P1560:$S1560,$O$2))</f>
        <v>X</v>
      </c>
      <c r="P1560" s="38"/>
      <c r="Q1560" s="1" t="str">
        <f t="shared" si="224"/>
        <v>O</v>
      </c>
      <c r="R1560" s="38"/>
      <c r="S1560" s="38"/>
      <c r="T1560" s="8" t="str">
        <f t="shared" si="222"/>
        <v>O</v>
      </c>
      <c r="U1560" s="8" t="e">
        <f t="shared" si="225"/>
        <v>#VALUE!</v>
      </c>
      <c r="V1560" s="8" t="e">
        <f t="shared" si="226"/>
        <v>#VALUE!</v>
      </c>
      <c r="X1560" s="4" t="str">
        <f t="shared" si="228"/>
        <v/>
      </c>
      <c r="Y1560" s="4" t="str">
        <f t="shared" si="229"/>
        <v/>
      </c>
      <c r="Z1560" s="4" t="str">
        <f t="shared" si="229"/>
        <v/>
      </c>
      <c r="AA1560" s="4" t="str">
        <f t="shared" si="229"/>
        <v/>
      </c>
      <c r="AB1560" s="4" t="str">
        <f t="shared" si="229"/>
        <v/>
      </c>
      <c r="AC1560" s="4" t="str">
        <f t="shared" si="229"/>
        <v/>
      </c>
      <c r="AD1560" s="4" t="str">
        <f t="shared" si="229"/>
        <v/>
      </c>
      <c r="AE1560" s="4" t="str">
        <f t="shared" si="229"/>
        <v/>
      </c>
      <c r="AF1560" s="4" t="str">
        <f t="shared" si="229"/>
        <v/>
      </c>
      <c r="AG1560" s="4" t="str">
        <f t="shared" si="229"/>
        <v/>
      </c>
    </row>
    <row r="1561" spans="1:33">
      <c r="A1561" s="137">
        <f t="shared" si="227"/>
        <v>1554</v>
      </c>
      <c r="B1561" s="36">
        <f>TABLE!E1555</f>
        <v>0</v>
      </c>
      <c r="C1561" s="36">
        <f>TABLE!F1555</f>
        <v>0</v>
      </c>
      <c r="D1561" s="155">
        <f>TABLE!S1555</f>
        <v>0</v>
      </c>
      <c r="E1561" s="176" t="e">
        <f>INDEX(기업의이해[description],MATCH(B1561,기업의이해[name],0))</f>
        <v>#N/A</v>
      </c>
      <c r="F1561" s="179">
        <f>+TABLE!U1555</f>
        <v>0</v>
      </c>
      <c r="G1561" s="177" t="str">
        <f>TEXT(TABLE!R1555,"0000-00-00")</f>
        <v>0000-00-00</v>
      </c>
      <c r="H1561" s="59">
        <f>+TABLE!J1555</f>
        <v>0</v>
      </c>
      <c r="I1561" s="59">
        <f>+TABLE!K1555</f>
        <v>0</v>
      </c>
      <c r="J1561" s="59">
        <f>+TABLE!M1555</f>
        <v>0</v>
      </c>
      <c r="K1561" s="156">
        <f>+TABLE!P1555</f>
        <v>0</v>
      </c>
      <c r="L1561" s="156">
        <f>+TABLE!Q1555</f>
        <v>0</v>
      </c>
      <c r="M1561" s="138" t="str">
        <f>IFERROR(IF(MATCH($C1561,'1. 개요'!$C$68:$C$78,0)&gt;0,"O"),"X")</f>
        <v>X</v>
      </c>
      <c r="N1561" s="8" t="str">
        <f t="shared" si="223"/>
        <v>X</v>
      </c>
      <c r="O1561" s="2" t="str" cm="1">
        <f t="array" ref="O1561">IF($O$7="N/A",$N1561,INDEX($P1561:$S1561,$O$2))</f>
        <v>X</v>
      </c>
      <c r="P1561" s="38"/>
      <c r="Q1561" s="1" t="str">
        <f t="shared" si="224"/>
        <v>O</v>
      </c>
      <c r="R1561" s="38"/>
      <c r="S1561" s="38"/>
      <c r="T1561" s="8" t="str">
        <f t="shared" si="222"/>
        <v>O</v>
      </c>
      <c r="U1561" s="8" t="e">
        <f t="shared" si="225"/>
        <v>#VALUE!</v>
      </c>
      <c r="V1561" s="8" t="e">
        <f t="shared" si="226"/>
        <v>#VALUE!</v>
      </c>
      <c r="X1561" s="4" t="str">
        <f t="shared" si="228"/>
        <v/>
      </c>
      <c r="Y1561" s="4" t="str">
        <f t="shared" si="229"/>
        <v/>
      </c>
      <c r="Z1561" s="4" t="str">
        <f t="shared" si="229"/>
        <v/>
      </c>
      <c r="AA1561" s="4" t="str">
        <f t="shared" si="229"/>
        <v/>
      </c>
      <c r="AB1561" s="4" t="str">
        <f t="shared" si="229"/>
        <v/>
      </c>
      <c r="AC1561" s="4" t="str">
        <f t="shared" si="229"/>
        <v/>
      </c>
      <c r="AD1561" s="4" t="str">
        <f t="shared" si="229"/>
        <v/>
      </c>
      <c r="AE1561" s="4" t="str">
        <f t="shared" si="229"/>
        <v/>
      </c>
      <c r="AF1561" s="4" t="str">
        <f t="shared" si="229"/>
        <v/>
      </c>
      <c r="AG1561" s="4" t="str">
        <f t="shared" si="229"/>
        <v/>
      </c>
    </row>
    <row r="1562" spans="1:33">
      <c r="A1562" s="137">
        <f t="shared" si="227"/>
        <v>1555</v>
      </c>
      <c r="B1562" s="36">
        <f>TABLE!E1556</f>
        <v>0</v>
      </c>
      <c r="C1562" s="36">
        <f>TABLE!F1556</f>
        <v>0</v>
      </c>
      <c r="D1562" s="155">
        <f>TABLE!S1556</f>
        <v>0</v>
      </c>
      <c r="E1562" s="176" t="e">
        <f>INDEX(기업의이해[description],MATCH(B1562,기업의이해[name],0))</f>
        <v>#N/A</v>
      </c>
      <c r="F1562" s="179">
        <f>+TABLE!U1556</f>
        <v>0</v>
      </c>
      <c r="G1562" s="177" t="str">
        <f>TEXT(TABLE!R1556,"0000-00-00")</f>
        <v>0000-00-00</v>
      </c>
      <c r="H1562" s="59">
        <f>+TABLE!J1556</f>
        <v>0</v>
      </c>
      <c r="I1562" s="59">
        <f>+TABLE!K1556</f>
        <v>0</v>
      </c>
      <c r="J1562" s="59">
        <f>+TABLE!M1556</f>
        <v>0</v>
      </c>
      <c r="K1562" s="156">
        <f>+TABLE!P1556</f>
        <v>0</v>
      </c>
      <c r="L1562" s="156">
        <f>+TABLE!Q1556</f>
        <v>0</v>
      </c>
      <c r="M1562" s="138" t="str">
        <f>IFERROR(IF(MATCH($C1562,'1. 개요'!$C$68:$C$78,0)&gt;0,"O"),"X")</f>
        <v>X</v>
      </c>
      <c r="N1562" s="8" t="str">
        <f t="shared" si="223"/>
        <v>X</v>
      </c>
      <c r="O1562" s="2" t="str" cm="1">
        <f t="array" ref="O1562">IF($O$7="N/A",$N1562,INDEX($P1562:$S1562,$O$2))</f>
        <v>X</v>
      </c>
      <c r="P1562" s="38"/>
      <c r="Q1562" s="1" t="str">
        <f t="shared" si="224"/>
        <v>O</v>
      </c>
      <c r="R1562" s="38"/>
      <c r="S1562" s="38"/>
      <c r="T1562" s="8" t="str">
        <f t="shared" si="222"/>
        <v>O</v>
      </c>
      <c r="U1562" s="8" t="e">
        <f t="shared" si="225"/>
        <v>#VALUE!</v>
      </c>
      <c r="V1562" s="8" t="e">
        <f t="shared" si="226"/>
        <v>#VALUE!</v>
      </c>
      <c r="X1562" s="4" t="str">
        <f t="shared" si="228"/>
        <v/>
      </c>
      <c r="Y1562" s="4" t="str">
        <f t="shared" si="229"/>
        <v/>
      </c>
      <c r="Z1562" s="4" t="str">
        <f t="shared" si="229"/>
        <v/>
      </c>
      <c r="AA1562" s="4" t="str">
        <f t="shared" si="229"/>
        <v/>
      </c>
      <c r="AB1562" s="4" t="str">
        <f t="shared" si="229"/>
        <v/>
      </c>
      <c r="AC1562" s="4" t="str">
        <f t="shared" si="229"/>
        <v/>
      </c>
      <c r="AD1562" s="4" t="str">
        <f t="shared" si="229"/>
        <v/>
      </c>
      <c r="AE1562" s="4" t="str">
        <f t="shared" si="229"/>
        <v/>
      </c>
      <c r="AF1562" s="4" t="str">
        <f t="shared" si="229"/>
        <v/>
      </c>
      <c r="AG1562" s="4" t="str">
        <f t="shared" si="229"/>
        <v/>
      </c>
    </row>
    <row r="1563" spans="1:33">
      <c r="A1563" s="6">
        <f t="shared" si="227"/>
        <v>1556</v>
      </c>
      <c r="B1563" s="36">
        <f>TABLE!E1557</f>
        <v>0</v>
      </c>
      <c r="C1563" s="36">
        <f>TABLE!F1557</f>
        <v>0</v>
      </c>
      <c r="D1563" s="155">
        <f>TABLE!S1557</f>
        <v>0</v>
      </c>
      <c r="E1563" s="176" t="e">
        <f>INDEX(기업의이해[description],MATCH(B1563,기업의이해[name],0))</f>
        <v>#N/A</v>
      </c>
      <c r="F1563" s="179">
        <f>+TABLE!U1557</f>
        <v>0</v>
      </c>
      <c r="G1563" s="177" t="str">
        <f>TEXT(TABLE!R1557,"0000-00-00")</f>
        <v>0000-00-00</v>
      </c>
      <c r="H1563" s="59">
        <f>+TABLE!J1557</f>
        <v>0</v>
      </c>
      <c r="I1563" s="59">
        <f>+TABLE!K1557</f>
        <v>0</v>
      </c>
      <c r="J1563" s="59">
        <f>+TABLE!M1557</f>
        <v>0</v>
      </c>
      <c r="K1563" s="156">
        <f>+TABLE!P1557</f>
        <v>0</v>
      </c>
      <c r="L1563" s="156">
        <f>+TABLE!Q1557</f>
        <v>0</v>
      </c>
      <c r="M1563" s="138" t="str">
        <f>IFERROR(IF(MATCH($C1563,'1. 개요'!$C$68:$C$78,0)&gt;0,"O"),"X")</f>
        <v>X</v>
      </c>
      <c r="N1563" s="8" t="str">
        <f t="shared" si="223"/>
        <v>X</v>
      </c>
      <c r="O1563" s="2" t="str" cm="1">
        <f t="array" ref="O1563">IF($O$7="N/A",$N1563,INDEX($P1563:$S1563,$O$2))</f>
        <v>X</v>
      </c>
      <c r="P1563" s="38"/>
      <c r="Q1563" s="1" t="str">
        <f t="shared" si="224"/>
        <v>O</v>
      </c>
      <c r="R1563" s="38"/>
      <c r="S1563" s="38"/>
      <c r="T1563" s="8" t="str">
        <f t="shared" si="222"/>
        <v>O</v>
      </c>
      <c r="U1563" s="8" t="e">
        <f t="shared" si="225"/>
        <v>#VALUE!</v>
      </c>
      <c r="V1563" s="8" t="e">
        <f t="shared" si="226"/>
        <v>#VALUE!</v>
      </c>
      <c r="X1563" s="4" t="str">
        <f t="shared" si="228"/>
        <v/>
      </c>
      <c r="Y1563" s="4" t="str">
        <f t="shared" si="229"/>
        <v/>
      </c>
      <c r="Z1563" s="4" t="str">
        <f t="shared" si="229"/>
        <v/>
      </c>
      <c r="AA1563" s="4" t="str">
        <f t="shared" si="229"/>
        <v/>
      </c>
      <c r="AB1563" s="4" t="str">
        <f t="shared" si="229"/>
        <v/>
      </c>
      <c r="AC1563" s="4" t="str">
        <f t="shared" si="229"/>
        <v/>
      </c>
      <c r="AD1563" s="4" t="str">
        <f t="shared" si="229"/>
        <v/>
      </c>
      <c r="AE1563" s="4" t="str">
        <f t="shared" si="229"/>
        <v/>
      </c>
      <c r="AF1563" s="4" t="str">
        <f t="shared" si="229"/>
        <v/>
      </c>
      <c r="AG1563" s="4" t="str">
        <f t="shared" si="229"/>
        <v/>
      </c>
    </row>
    <row r="1564" spans="1:33">
      <c r="A1564" s="6">
        <f t="shared" si="227"/>
        <v>1557</v>
      </c>
      <c r="B1564" s="36">
        <f>TABLE!E1558</f>
        <v>0</v>
      </c>
      <c r="C1564" s="36">
        <f>TABLE!F1558</f>
        <v>0</v>
      </c>
      <c r="D1564" s="155">
        <f>TABLE!S1558</f>
        <v>0</v>
      </c>
      <c r="E1564" s="176" t="e">
        <f>INDEX(기업의이해[description],MATCH(B1564,기업의이해[name],0))</f>
        <v>#N/A</v>
      </c>
      <c r="F1564" s="179">
        <f>+TABLE!U1558</f>
        <v>0</v>
      </c>
      <c r="G1564" s="177" t="str">
        <f>TEXT(TABLE!R1558,"0000-00-00")</f>
        <v>0000-00-00</v>
      </c>
      <c r="H1564" s="59">
        <f>+TABLE!J1558</f>
        <v>0</v>
      </c>
      <c r="I1564" s="59">
        <f>+TABLE!K1558</f>
        <v>0</v>
      </c>
      <c r="J1564" s="59">
        <f>+TABLE!M1558</f>
        <v>0</v>
      </c>
      <c r="K1564" s="156">
        <f>+TABLE!P1558</f>
        <v>0</v>
      </c>
      <c r="L1564" s="156">
        <f>+TABLE!Q1558</f>
        <v>0</v>
      </c>
      <c r="M1564" s="138" t="str">
        <f>IFERROR(IF(MATCH($C1564,'1. 개요'!$C$68:$C$78,0)&gt;0,"O"),"X")</f>
        <v>X</v>
      </c>
      <c r="N1564" s="8" t="str">
        <f t="shared" si="223"/>
        <v>X</v>
      </c>
      <c r="O1564" s="2" t="str" cm="1">
        <f t="array" ref="O1564">IF($O$7="N/A",$N1564,INDEX($P1564:$S1564,$O$2))</f>
        <v>X</v>
      </c>
      <c r="P1564" s="38"/>
      <c r="Q1564" s="1" t="str">
        <f t="shared" si="224"/>
        <v>O</v>
      </c>
      <c r="R1564" s="38"/>
      <c r="S1564" s="38"/>
      <c r="T1564" s="8" t="str">
        <f t="shared" si="222"/>
        <v>O</v>
      </c>
      <c r="U1564" s="8" t="e">
        <f t="shared" si="225"/>
        <v>#VALUE!</v>
      </c>
      <c r="V1564" s="8" t="e">
        <f t="shared" si="226"/>
        <v>#VALUE!</v>
      </c>
      <c r="X1564" s="4" t="str">
        <f t="shared" si="228"/>
        <v/>
      </c>
      <c r="Y1564" s="4" t="str">
        <f t="shared" si="229"/>
        <v/>
      </c>
      <c r="Z1564" s="4" t="str">
        <f t="shared" si="229"/>
        <v/>
      </c>
      <c r="AA1564" s="4" t="str">
        <f t="shared" si="229"/>
        <v/>
      </c>
      <c r="AB1564" s="4" t="str">
        <f t="shared" si="229"/>
        <v/>
      </c>
      <c r="AC1564" s="4" t="str">
        <f t="shared" si="229"/>
        <v/>
      </c>
      <c r="AD1564" s="4" t="str">
        <f t="shared" si="229"/>
        <v/>
      </c>
      <c r="AE1564" s="4" t="str">
        <f t="shared" si="229"/>
        <v/>
      </c>
      <c r="AF1564" s="4" t="str">
        <f t="shared" si="229"/>
        <v/>
      </c>
      <c r="AG1564" s="4" t="str">
        <f t="shared" si="229"/>
        <v/>
      </c>
    </row>
    <row r="1565" spans="1:33">
      <c r="A1565" s="6">
        <f t="shared" si="227"/>
        <v>1558</v>
      </c>
      <c r="B1565" s="36">
        <f>TABLE!E1559</f>
        <v>0</v>
      </c>
      <c r="C1565" s="36">
        <f>TABLE!F1559</f>
        <v>0</v>
      </c>
      <c r="D1565" s="155">
        <f>TABLE!S1559</f>
        <v>0</v>
      </c>
      <c r="E1565" s="176" t="e">
        <f>INDEX(기업의이해[description],MATCH(B1565,기업의이해[name],0))</f>
        <v>#N/A</v>
      </c>
      <c r="F1565" s="179">
        <f>+TABLE!U1559</f>
        <v>0</v>
      </c>
      <c r="G1565" s="177" t="str">
        <f>TEXT(TABLE!R1559,"0000-00-00")</f>
        <v>0000-00-00</v>
      </c>
      <c r="H1565" s="59">
        <f>+TABLE!J1559</f>
        <v>0</v>
      </c>
      <c r="I1565" s="59">
        <f>+TABLE!K1559</f>
        <v>0</v>
      </c>
      <c r="J1565" s="59">
        <f>+TABLE!M1559</f>
        <v>0</v>
      </c>
      <c r="K1565" s="156">
        <f>+TABLE!P1559</f>
        <v>0</v>
      </c>
      <c r="L1565" s="156">
        <f>+TABLE!Q1559</f>
        <v>0</v>
      </c>
      <c r="M1565" s="138" t="str">
        <f>IFERROR(IF(MATCH($C1565,'1. 개요'!$C$68:$C$78,0)&gt;0,"O"),"X")</f>
        <v>X</v>
      </c>
      <c r="N1565" s="8" t="str">
        <f t="shared" si="223"/>
        <v>X</v>
      </c>
      <c r="O1565" s="2" t="str" cm="1">
        <f t="array" ref="O1565">IF($O$7="N/A",$N1565,INDEX($P1565:$S1565,$O$2))</f>
        <v>X</v>
      </c>
      <c r="P1565" s="38"/>
      <c r="Q1565" s="1" t="str">
        <f t="shared" si="224"/>
        <v>O</v>
      </c>
      <c r="R1565" s="38"/>
      <c r="S1565" s="38"/>
      <c r="T1565" s="8" t="str">
        <f t="shared" si="222"/>
        <v>O</v>
      </c>
      <c r="U1565" s="8" t="e">
        <f t="shared" si="225"/>
        <v>#VALUE!</v>
      </c>
      <c r="V1565" s="8" t="e">
        <f t="shared" si="226"/>
        <v>#VALUE!</v>
      </c>
      <c r="X1565" s="4" t="str">
        <f t="shared" si="228"/>
        <v/>
      </c>
      <c r="Y1565" s="4" t="str">
        <f t="shared" si="229"/>
        <v/>
      </c>
      <c r="Z1565" s="4" t="str">
        <f t="shared" si="229"/>
        <v/>
      </c>
      <c r="AA1565" s="4" t="str">
        <f t="shared" si="229"/>
        <v/>
      </c>
      <c r="AB1565" s="4" t="str">
        <f t="shared" si="229"/>
        <v/>
      </c>
      <c r="AC1565" s="4" t="str">
        <f t="shared" si="229"/>
        <v/>
      </c>
      <c r="AD1565" s="4" t="str">
        <f t="shared" si="229"/>
        <v/>
      </c>
      <c r="AE1565" s="4" t="str">
        <f t="shared" si="229"/>
        <v/>
      </c>
      <c r="AF1565" s="4" t="str">
        <f t="shared" si="229"/>
        <v/>
      </c>
      <c r="AG1565" s="4" t="str">
        <f t="shared" si="229"/>
        <v/>
      </c>
    </row>
    <row r="1566" spans="1:33">
      <c r="A1566" s="137">
        <f t="shared" si="227"/>
        <v>1559</v>
      </c>
      <c r="B1566" s="36">
        <f>TABLE!E1560</f>
        <v>0</v>
      </c>
      <c r="C1566" s="36">
        <f>TABLE!F1560</f>
        <v>0</v>
      </c>
      <c r="D1566" s="155">
        <f>TABLE!S1560</f>
        <v>0</v>
      </c>
      <c r="E1566" s="176" t="e">
        <f>INDEX(기업의이해[description],MATCH(B1566,기업의이해[name],0))</f>
        <v>#N/A</v>
      </c>
      <c r="F1566" s="179">
        <f>+TABLE!U1560</f>
        <v>0</v>
      </c>
      <c r="G1566" s="177" t="str">
        <f>TEXT(TABLE!R1560,"0000-00-00")</f>
        <v>0000-00-00</v>
      </c>
      <c r="H1566" s="59">
        <f>+TABLE!J1560</f>
        <v>0</v>
      </c>
      <c r="I1566" s="59">
        <f>+TABLE!K1560</f>
        <v>0</v>
      </c>
      <c r="J1566" s="59">
        <f>+TABLE!M1560</f>
        <v>0</v>
      </c>
      <c r="K1566" s="156">
        <f>+TABLE!P1560</f>
        <v>0</v>
      </c>
      <c r="L1566" s="156">
        <f>+TABLE!Q1560</f>
        <v>0</v>
      </c>
      <c r="M1566" s="138" t="str">
        <f>IFERROR(IF(MATCH($C1566,'1. 개요'!$C$68:$C$78,0)&gt;0,"O"),"X")</f>
        <v>X</v>
      </c>
      <c r="N1566" s="8" t="str">
        <f t="shared" si="223"/>
        <v>X</v>
      </c>
      <c r="O1566" s="2" t="str" cm="1">
        <f t="array" ref="O1566">IF($O$7="N/A",$N1566,INDEX($P1566:$S1566,$O$2))</f>
        <v>X</v>
      </c>
      <c r="P1566" s="38"/>
      <c r="Q1566" s="1" t="str">
        <f t="shared" si="224"/>
        <v>O</v>
      </c>
      <c r="R1566" s="38"/>
      <c r="S1566" s="38"/>
      <c r="T1566" s="8" t="str">
        <f t="shared" si="222"/>
        <v>O</v>
      </c>
      <c r="U1566" s="8" t="e">
        <f t="shared" si="225"/>
        <v>#VALUE!</v>
      </c>
      <c r="V1566" s="8" t="e">
        <f t="shared" si="226"/>
        <v>#VALUE!</v>
      </c>
      <c r="X1566" s="4" t="str">
        <f t="shared" si="228"/>
        <v/>
      </c>
      <c r="Y1566" s="4" t="str">
        <f t="shared" si="229"/>
        <v/>
      </c>
      <c r="Z1566" s="4" t="str">
        <f t="shared" si="229"/>
        <v/>
      </c>
      <c r="AA1566" s="4" t="str">
        <f t="shared" si="229"/>
        <v/>
      </c>
      <c r="AB1566" s="4" t="str">
        <f t="shared" si="229"/>
        <v/>
      </c>
      <c r="AC1566" s="4" t="str">
        <f t="shared" si="229"/>
        <v/>
      </c>
      <c r="AD1566" s="4" t="str">
        <f t="shared" si="229"/>
        <v/>
      </c>
      <c r="AE1566" s="4" t="str">
        <f t="shared" si="229"/>
        <v/>
      </c>
      <c r="AF1566" s="4" t="str">
        <f t="shared" si="229"/>
        <v/>
      </c>
      <c r="AG1566" s="4" t="str">
        <f t="shared" si="229"/>
        <v/>
      </c>
    </row>
    <row r="1567" spans="1:33">
      <c r="A1567" s="6">
        <f t="shared" si="227"/>
        <v>1560</v>
      </c>
      <c r="B1567" s="36">
        <f>TABLE!E1561</f>
        <v>0</v>
      </c>
      <c r="C1567" s="36">
        <f>TABLE!F1561</f>
        <v>0</v>
      </c>
      <c r="D1567" s="155">
        <f>TABLE!S1561</f>
        <v>0</v>
      </c>
      <c r="E1567" s="176" t="e">
        <f>INDEX(기업의이해[description],MATCH(B1567,기업의이해[name],0))</f>
        <v>#N/A</v>
      </c>
      <c r="F1567" s="179">
        <f>+TABLE!U1561</f>
        <v>0</v>
      </c>
      <c r="G1567" s="177" t="str">
        <f>TEXT(TABLE!R1561,"0000-00-00")</f>
        <v>0000-00-00</v>
      </c>
      <c r="H1567" s="59">
        <f>+TABLE!J1561</f>
        <v>0</v>
      </c>
      <c r="I1567" s="59">
        <f>+TABLE!K1561</f>
        <v>0</v>
      </c>
      <c r="J1567" s="59">
        <f>+TABLE!M1561</f>
        <v>0</v>
      </c>
      <c r="K1567" s="156">
        <f>+TABLE!P1561</f>
        <v>0</v>
      </c>
      <c r="L1567" s="156">
        <f>+TABLE!Q1561</f>
        <v>0</v>
      </c>
      <c r="M1567" s="138" t="str">
        <f>IFERROR(IF(MATCH($C1567,'1. 개요'!$C$68:$C$78,0)&gt;0,"O"),"X")</f>
        <v>X</v>
      </c>
      <c r="N1567" s="8" t="str">
        <f t="shared" si="223"/>
        <v>X</v>
      </c>
      <c r="O1567" s="2" t="str" cm="1">
        <f t="array" ref="O1567">IF($O$7="N/A",$N1567,INDEX($P1567:$S1567,$O$2))</f>
        <v>X</v>
      </c>
      <c r="P1567" s="38"/>
      <c r="Q1567" s="1" t="str">
        <f t="shared" si="224"/>
        <v>O</v>
      </c>
      <c r="R1567" s="38"/>
      <c r="S1567" s="38"/>
      <c r="T1567" s="8" t="str">
        <f t="shared" si="222"/>
        <v>O</v>
      </c>
      <c r="U1567" s="8" t="e">
        <f t="shared" si="225"/>
        <v>#VALUE!</v>
      </c>
      <c r="V1567" s="8" t="e">
        <f t="shared" si="226"/>
        <v>#VALUE!</v>
      </c>
      <c r="X1567" s="4" t="str">
        <f t="shared" si="228"/>
        <v/>
      </c>
      <c r="Y1567" s="4" t="str">
        <f t="shared" si="229"/>
        <v/>
      </c>
      <c r="Z1567" s="4" t="str">
        <f t="shared" si="229"/>
        <v/>
      </c>
      <c r="AA1567" s="4" t="str">
        <f t="shared" si="229"/>
        <v/>
      </c>
      <c r="AB1567" s="4" t="str">
        <f t="shared" si="229"/>
        <v/>
      </c>
      <c r="AC1567" s="4" t="str">
        <f t="shared" si="229"/>
        <v/>
      </c>
      <c r="AD1567" s="4" t="str">
        <f t="shared" si="229"/>
        <v/>
      </c>
      <c r="AE1567" s="4" t="str">
        <f t="shared" si="229"/>
        <v/>
      </c>
      <c r="AF1567" s="4" t="str">
        <f t="shared" si="229"/>
        <v/>
      </c>
      <c r="AG1567" s="4" t="str">
        <f t="shared" si="229"/>
        <v/>
      </c>
    </row>
    <row r="1568" spans="1:33">
      <c r="A1568" s="6">
        <f t="shared" si="227"/>
        <v>1561</v>
      </c>
      <c r="B1568" s="36">
        <f>TABLE!E1562</f>
        <v>0</v>
      </c>
      <c r="C1568" s="36">
        <f>TABLE!F1562</f>
        <v>0</v>
      </c>
      <c r="D1568" s="155">
        <f>TABLE!S1562</f>
        <v>0</v>
      </c>
      <c r="E1568" s="176" t="e">
        <f>INDEX(기업의이해[description],MATCH(B1568,기업의이해[name],0))</f>
        <v>#N/A</v>
      </c>
      <c r="F1568" s="179">
        <f>+TABLE!U1562</f>
        <v>0</v>
      </c>
      <c r="G1568" s="177" t="str">
        <f>TEXT(TABLE!R1562,"0000-00-00")</f>
        <v>0000-00-00</v>
      </c>
      <c r="H1568" s="59">
        <f>+TABLE!J1562</f>
        <v>0</v>
      </c>
      <c r="I1568" s="59">
        <f>+TABLE!K1562</f>
        <v>0</v>
      </c>
      <c r="J1568" s="59">
        <f>+TABLE!M1562</f>
        <v>0</v>
      </c>
      <c r="K1568" s="156">
        <f>+TABLE!P1562</f>
        <v>0</v>
      </c>
      <c r="L1568" s="156">
        <f>+TABLE!Q1562</f>
        <v>0</v>
      </c>
      <c r="M1568" s="138" t="str">
        <f>IFERROR(IF(MATCH($C1568,'1. 개요'!$C$68:$C$78,0)&gt;0,"O"),"X")</f>
        <v>X</v>
      </c>
      <c r="N1568" s="8" t="str">
        <f t="shared" si="223"/>
        <v>X</v>
      </c>
      <c r="O1568" s="2" t="str" cm="1">
        <f t="array" ref="O1568">IF($O$7="N/A",$N1568,INDEX($P1568:$S1568,$O$2))</f>
        <v>X</v>
      </c>
      <c r="P1568" s="38"/>
      <c r="Q1568" s="1" t="str">
        <f t="shared" si="224"/>
        <v>O</v>
      </c>
      <c r="R1568" s="38"/>
      <c r="S1568" s="38"/>
      <c r="T1568" s="8" t="str">
        <f t="shared" si="222"/>
        <v>O</v>
      </c>
      <c r="U1568" s="8" t="e">
        <f t="shared" si="225"/>
        <v>#VALUE!</v>
      </c>
      <c r="V1568" s="8" t="e">
        <f t="shared" si="226"/>
        <v>#VALUE!</v>
      </c>
      <c r="X1568" s="4" t="str">
        <f t="shared" si="228"/>
        <v/>
      </c>
      <c r="Y1568" s="4" t="str">
        <f t="shared" si="229"/>
        <v/>
      </c>
      <c r="Z1568" s="4" t="str">
        <f t="shared" si="229"/>
        <v/>
      </c>
      <c r="AA1568" s="4" t="str">
        <f t="shared" si="229"/>
        <v/>
      </c>
      <c r="AB1568" s="4" t="str">
        <f t="shared" si="229"/>
        <v/>
      </c>
      <c r="AC1568" s="4" t="str">
        <f t="shared" si="229"/>
        <v/>
      </c>
      <c r="AD1568" s="4" t="str">
        <f t="shared" si="229"/>
        <v/>
      </c>
      <c r="AE1568" s="4" t="str">
        <f t="shared" si="229"/>
        <v/>
      </c>
      <c r="AF1568" s="4" t="str">
        <f t="shared" si="229"/>
        <v/>
      </c>
      <c r="AG1568" s="4" t="str">
        <f t="shared" si="229"/>
        <v/>
      </c>
    </row>
    <row r="1569" spans="1:33">
      <c r="A1569" s="6">
        <f t="shared" si="227"/>
        <v>1562</v>
      </c>
      <c r="B1569" s="36">
        <f>TABLE!E1563</f>
        <v>0</v>
      </c>
      <c r="C1569" s="36">
        <f>TABLE!F1563</f>
        <v>0</v>
      </c>
      <c r="D1569" s="155">
        <f>TABLE!S1563</f>
        <v>0</v>
      </c>
      <c r="E1569" s="176" t="e">
        <f>INDEX(기업의이해[description],MATCH(B1569,기업의이해[name],0))</f>
        <v>#N/A</v>
      </c>
      <c r="F1569" s="179">
        <f>+TABLE!U1563</f>
        <v>0</v>
      </c>
      <c r="G1569" s="177" t="str">
        <f>TEXT(TABLE!R1563,"0000-00-00")</f>
        <v>0000-00-00</v>
      </c>
      <c r="H1569" s="59">
        <f>+TABLE!J1563</f>
        <v>0</v>
      </c>
      <c r="I1569" s="59">
        <f>+TABLE!K1563</f>
        <v>0</v>
      </c>
      <c r="J1569" s="59">
        <f>+TABLE!M1563</f>
        <v>0</v>
      </c>
      <c r="K1569" s="156">
        <f>+TABLE!P1563</f>
        <v>0</v>
      </c>
      <c r="L1569" s="156">
        <f>+TABLE!Q1563</f>
        <v>0</v>
      </c>
      <c r="M1569" s="138" t="str">
        <f>IFERROR(IF(MATCH($C1569,'1. 개요'!$C$68:$C$78,0)&gt;0,"O"),"X")</f>
        <v>X</v>
      </c>
      <c r="N1569" s="8" t="str">
        <f t="shared" si="223"/>
        <v>X</v>
      </c>
      <c r="O1569" s="2" t="str" cm="1">
        <f t="array" ref="O1569">IF($O$7="N/A",$N1569,INDEX($P1569:$S1569,$O$2))</f>
        <v>X</v>
      </c>
      <c r="P1569" s="38"/>
      <c r="Q1569" s="1" t="str">
        <f t="shared" si="224"/>
        <v>O</v>
      </c>
      <c r="R1569" s="38"/>
      <c r="S1569" s="38"/>
      <c r="T1569" s="8" t="str">
        <f t="shared" si="222"/>
        <v>O</v>
      </c>
      <c r="U1569" s="8" t="e">
        <f t="shared" si="225"/>
        <v>#VALUE!</v>
      </c>
      <c r="V1569" s="8" t="e">
        <f t="shared" si="226"/>
        <v>#VALUE!</v>
      </c>
      <c r="X1569" s="4" t="str">
        <f t="shared" si="228"/>
        <v/>
      </c>
      <c r="Y1569" s="4" t="str">
        <f t="shared" si="229"/>
        <v/>
      </c>
      <c r="Z1569" s="4" t="str">
        <f t="shared" si="229"/>
        <v/>
      </c>
      <c r="AA1569" s="4" t="str">
        <f t="shared" si="229"/>
        <v/>
      </c>
      <c r="AB1569" s="4" t="str">
        <f t="shared" si="229"/>
        <v/>
      </c>
      <c r="AC1569" s="4" t="str">
        <f t="shared" si="229"/>
        <v/>
      </c>
      <c r="AD1569" s="4" t="str">
        <f t="shared" si="229"/>
        <v/>
      </c>
      <c r="AE1569" s="4" t="str">
        <f t="shared" si="229"/>
        <v/>
      </c>
      <c r="AF1569" s="4" t="str">
        <f t="shared" si="229"/>
        <v/>
      </c>
      <c r="AG1569" s="4" t="str">
        <f t="shared" si="229"/>
        <v/>
      </c>
    </row>
    <row r="1570" spans="1:33">
      <c r="A1570" s="137">
        <f t="shared" si="227"/>
        <v>1563</v>
      </c>
      <c r="B1570" s="36">
        <f>TABLE!E1564</f>
        <v>0</v>
      </c>
      <c r="C1570" s="36">
        <f>TABLE!F1564</f>
        <v>0</v>
      </c>
      <c r="D1570" s="155">
        <f>TABLE!S1564</f>
        <v>0</v>
      </c>
      <c r="E1570" s="176" t="e">
        <f>INDEX(기업의이해[description],MATCH(B1570,기업의이해[name],0))</f>
        <v>#N/A</v>
      </c>
      <c r="F1570" s="179">
        <f>+TABLE!U1564</f>
        <v>0</v>
      </c>
      <c r="G1570" s="177" t="str">
        <f>TEXT(TABLE!R1564,"0000-00-00")</f>
        <v>0000-00-00</v>
      </c>
      <c r="H1570" s="59">
        <f>+TABLE!J1564</f>
        <v>0</v>
      </c>
      <c r="I1570" s="59">
        <f>+TABLE!K1564</f>
        <v>0</v>
      </c>
      <c r="J1570" s="59">
        <f>+TABLE!M1564</f>
        <v>0</v>
      </c>
      <c r="K1570" s="156">
        <f>+TABLE!P1564</f>
        <v>0</v>
      </c>
      <c r="L1570" s="156">
        <f>+TABLE!Q1564</f>
        <v>0</v>
      </c>
      <c r="M1570" s="138" t="str">
        <f>IFERROR(IF(MATCH($C1570,'1. 개요'!$C$68:$C$78,0)&gt;0,"O"),"X")</f>
        <v>X</v>
      </c>
      <c r="N1570" s="8" t="str">
        <f t="shared" si="223"/>
        <v>X</v>
      </c>
      <c r="O1570" s="2" t="str" cm="1">
        <f t="array" ref="O1570">IF($O$7="N/A",$N1570,INDEX($P1570:$S1570,$O$2))</f>
        <v>X</v>
      </c>
      <c r="P1570" s="38"/>
      <c r="Q1570" s="1" t="str">
        <f t="shared" si="224"/>
        <v>O</v>
      </c>
      <c r="R1570" s="38"/>
      <c r="S1570" s="38"/>
      <c r="T1570" s="8" t="str">
        <f t="shared" si="222"/>
        <v>O</v>
      </c>
      <c r="U1570" s="8" t="e">
        <f t="shared" si="225"/>
        <v>#VALUE!</v>
      </c>
      <c r="V1570" s="8" t="e">
        <f t="shared" si="226"/>
        <v>#VALUE!</v>
      </c>
      <c r="X1570" s="4" t="str">
        <f t="shared" si="228"/>
        <v/>
      </c>
      <c r="Y1570" s="4" t="str">
        <f t="shared" si="229"/>
        <v/>
      </c>
      <c r="Z1570" s="4" t="str">
        <f t="shared" si="229"/>
        <v/>
      </c>
      <c r="AA1570" s="4" t="str">
        <f t="shared" si="229"/>
        <v/>
      </c>
      <c r="AB1570" s="4" t="str">
        <f t="shared" si="229"/>
        <v/>
      </c>
      <c r="AC1570" s="4" t="str">
        <f t="shared" si="229"/>
        <v/>
      </c>
      <c r="AD1570" s="4" t="str">
        <f t="shared" si="229"/>
        <v/>
      </c>
      <c r="AE1570" s="4" t="str">
        <f t="shared" si="229"/>
        <v/>
      </c>
      <c r="AF1570" s="4" t="str">
        <f t="shared" si="229"/>
        <v/>
      </c>
      <c r="AG1570" s="4" t="str">
        <f t="shared" si="229"/>
        <v/>
      </c>
    </row>
    <row r="1571" spans="1:33">
      <c r="A1571" s="6">
        <f t="shared" si="227"/>
        <v>1564</v>
      </c>
      <c r="B1571" s="36">
        <f>TABLE!E1565</f>
        <v>0</v>
      </c>
      <c r="C1571" s="36">
        <f>TABLE!F1565</f>
        <v>0</v>
      </c>
      <c r="D1571" s="155">
        <f>TABLE!S1565</f>
        <v>0</v>
      </c>
      <c r="E1571" s="176" t="e">
        <f>INDEX(기업의이해[description],MATCH(B1571,기업의이해[name],0))</f>
        <v>#N/A</v>
      </c>
      <c r="F1571" s="179">
        <f>+TABLE!U1565</f>
        <v>0</v>
      </c>
      <c r="G1571" s="177" t="str">
        <f>TEXT(TABLE!R1565,"0000-00-00")</f>
        <v>0000-00-00</v>
      </c>
      <c r="H1571" s="59">
        <f>+TABLE!J1565</f>
        <v>0</v>
      </c>
      <c r="I1571" s="59">
        <f>+TABLE!K1565</f>
        <v>0</v>
      </c>
      <c r="J1571" s="59">
        <f>+TABLE!M1565</f>
        <v>0</v>
      </c>
      <c r="K1571" s="156">
        <f>+TABLE!P1565</f>
        <v>0</v>
      </c>
      <c r="L1571" s="156">
        <f>+TABLE!Q1565</f>
        <v>0</v>
      </c>
      <c r="M1571" s="138" t="str">
        <f>IFERROR(IF(MATCH($C1571,'1. 개요'!$C$68:$C$78,0)&gt;0,"O"),"X")</f>
        <v>X</v>
      </c>
      <c r="N1571" s="8" t="str">
        <f t="shared" si="223"/>
        <v>X</v>
      </c>
      <c r="O1571" s="2" t="str" cm="1">
        <f t="array" ref="O1571">IF($O$7="N/A",$N1571,INDEX($P1571:$S1571,$O$2))</f>
        <v>X</v>
      </c>
      <c r="P1571" s="38"/>
      <c r="Q1571" s="1" t="str">
        <f t="shared" si="224"/>
        <v>O</v>
      </c>
      <c r="R1571" s="38"/>
      <c r="S1571" s="38"/>
      <c r="T1571" s="8" t="str">
        <f t="shared" si="222"/>
        <v>O</v>
      </c>
      <c r="U1571" s="8" t="e">
        <f t="shared" si="225"/>
        <v>#VALUE!</v>
      </c>
      <c r="V1571" s="8" t="e">
        <f t="shared" si="226"/>
        <v>#VALUE!</v>
      </c>
      <c r="X1571" s="4" t="str">
        <f t="shared" si="228"/>
        <v/>
      </c>
      <c r="Y1571" s="4" t="str">
        <f t="shared" si="229"/>
        <v/>
      </c>
      <c r="Z1571" s="4" t="str">
        <f t="shared" si="229"/>
        <v/>
      </c>
      <c r="AA1571" s="4" t="str">
        <f t="shared" si="229"/>
        <v/>
      </c>
      <c r="AB1571" s="4" t="str">
        <f t="shared" si="229"/>
        <v/>
      </c>
      <c r="AC1571" s="4" t="str">
        <f t="shared" si="229"/>
        <v/>
      </c>
      <c r="AD1571" s="4" t="str">
        <f t="shared" si="229"/>
        <v/>
      </c>
      <c r="AE1571" s="4" t="str">
        <f t="shared" si="229"/>
        <v/>
      </c>
      <c r="AF1571" s="4" t="str">
        <f t="shared" si="229"/>
        <v/>
      </c>
      <c r="AG1571" s="4" t="str">
        <f t="shared" si="229"/>
        <v/>
      </c>
    </row>
    <row r="1572" spans="1:33">
      <c r="A1572" s="6">
        <f t="shared" si="227"/>
        <v>1565</v>
      </c>
      <c r="B1572" s="36">
        <f>TABLE!E1566</f>
        <v>0</v>
      </c>
      <c r="C1572" s="36">
        <f>TABLE!F1566</f>
        <v>0</v>
      </c>
      <c r="D1572" s="155">
        <f>TABLE!S1566</f>
        <v>0</v>
      </c>
      <c r="E1572" s="176" t="e">
        <f>INDEX(기업의이해[description],MATCH(B1572,기업의이해[name],0))</f>
        <v>#N/A</v>
      </c>
      <c r="F1572" s="179">
        <f>+TABLE!U1566</f>
        <v>0</v>
      </c>
      <c r="G1572" s="177" t="str">
        <f>TEXT(TABLE!R1566,"0000-00-00")</f>
        <v>0000-00-00</v>
      </c>
      <c r="H1572" s="59">
        <f>+TABLE!J1566</f>
        <v>0</v>
      </c>
      <c r="I1572" s="59">
        <f>+TABLE!K1566</f>
        <v>0</v>
      </c>
      <c r="J1572" s="59">
        <f>+TABLE!M1566</f>
        <v>0</v>
      </c>
      <c r="K1572" s="156">
        <f>+TABLE!P1566</f>
        <v>0</v>
      </c>
      <c r="L1572" s="156">
        <f>+TABLE!Q1566</f>
        <v>0</v>
      </c>
      <c r="M1572" s="138" t="str">
        <f>IFERROR(IF(MATCH($C1572,'1. 개요'!$C$68:$C$78,0)&gt;0,"O"),"X")</f>
        <v>X</v>
      </c>
      <c r="N1572" s="8" t="str">
        <f t="shared" si="223"/>
        <v>X</v>
      </c>
      <c r="O1572" s="2" t="str" cm="1">
        <f t="array" ref="O1572">IF($O$7="N/A",$N1572,INDEX($P1572:$S1572,$O$2))</f>
        <v>X</v>
      </c>
      <c r="P1572" s="38"/>
      <c r="Q1572" s="1" t="str">
        <f t="shared" si="224"/>
        <v>O</v>
      </c>
      <c r="R1572" s="38"/>
      <c r="S1572" s="38"/>
      <c r="T1572" s="8" t="str">
        <f t="shared" si="222"/>
        <v>O</v>
      </c>
      <c r="U1572" s="8" t="e">
        <f t="shared" si="225"/>
        <v>#VALUE!</v>
      </c>
      <c r="V1572" s="8" t="e">
        <f t="shared" si="226"/>
        <v>#VALUE!</v>
      </c>
      <c r="X1572" s="4" t="str">
        <f t="shared" si="228"/>
        <v/>
      </c>
      <c r="Y1572" s="4" t="str">
        <f t="shared" si="229"/>
        <v/>
      </c>
      <c r="Z1572" s="4" t="str">
        <f t="shared" si="229"/>
        <v/>
      </c>
      <c r="AA1572" s="4" t="str">
        <f t="shared" si="229"/>
        <v/>
      </c>
      <c r="AB1572" s="4" t="str">
        <f t="shared" si="229"/>
        <v/>
      </c>
      <c r="AC1572" s="4" t="str">
        <f t="shared" si="229"/>
        <v/>
      </c>
      <c r="AD1572" s="4" t="str">
        <f t="shared" si="229"/>
        <v/>
      </c>
      <c r="AE1572" s="4" t="str">
        <f t="shared" si="229"/>
        <v/>
      </c>
      <c r="AF1572" s="4" t="str">
        <f t="shared" si="229"/>
        <v/>
      </c>
      <c r="AG1572" s="4" t="str">
        <f t="shared" si="229"/>
        <v/>
      </c>
    </row>
    <row r="1573" spans="1:33">
      <c r="A1573" s="6">
        <f t="shared" si="227"/>
        <v>1566</v>
      </c>
      <c r="B1573" s="36">
        <f>TABLE!E1567</f>
        <v>0</v>
      </c>
      <c r="C1573" s="36">
        <f>TABLE!F1567</f>
        <v>0</v>
      </c>
      <c r="D1573" s="155">
        <f>TABLE!S1567</f>
        <v>0</v>
      </c>
      <c r="E1573" s="176" t="e">
        <f>INDEX(기업의이해[description],MATCH(B1573,기업의이해[name],0))</f>
        <v>#N/A</v>
      </c>
      <c r="F1573" s="179">
        <f>+TABLE!U1567</f>
        <v>0</v>
      </c>
      <c r="G1573" s="177" t="str">
        <f>TEXT(TABLE!R1567,"0000-00-00")</f>
        <v>0000-00-00</v>
      </c>
      <c r="H1573" s="59">
        <f>+TABLE!J1567</f>
        <v>0</v>
      </c>
      <c r="I1573" s="59">
        <f>+TABLE!K1567</f>
        <v>0</v>
      </c>
      <c r="J1573" s="59">
        <f>+TABLE!M1567</f>
        <v>0</v>
      </c>
      <c r="K1573" s="156">
        <f>+TABLE!P1567</f>
        <v>0</v>
      </c>
      <c r="L1573" s="156">
        <f>+TABLE!Q1567</f>
        <v>0</v>
      </c>
      <c r="M1573" s="138" t="str">
        <f>IFERROR(IF(MATCH($C1573,'1. 개요'!$C$68:$C$78,0)&gt;0,"O"),"X")</f>
        <v>X</v>
      </c>
      <c r="N1573" s="8" t="str">
        <f t="shared" si="223"/>
        <v>X</v>
      </c>
      <c r="O1573" s="2" t="str" cm="1">
        <f t="array" ref="O1573">IF($O$7="N/A",$N1573,INDEX($P1573:$S1573,$O$2))</f>
        <v>X</v>
      </c>
      <c r="P1573" s="38"/>
      <c r="Q1573" s="1" t="str">
        <f t="shared" si="224"/>
        <v>O</v>
      </c>
      <c r="R1573" s="38"/>
      <c r="S1573" s="38"/>
      <c r="T1573" s="8" t="str">
        <f t="shared" si="222"/>
        <v>O</v>
      </c>
      <c r="U1573" s="8" t="e">
        <f t="shared" si="225"/>
        <v>#VALUE!</v>
      </c>
      <c r="V1573" s="8" t="e">
        <f t="shared" si="226"/>
        <v>#VALUE!</v>
      </c>
      <c r="X1573" s="4" t="str">
        <f t="shared" si="228"/>
        <v/>
      </c>
      <c r="Y1573" s="4" t="str">
        <f t="shared" si="229"/>
        <v/>
      </c>
      <c r="Z1573" s="4" t="str">
        <f t="shared" si="229"/>
        <v/>
      </c>
      <c r="AA1573" s="4" t="str">
        <f t="shared" si="229"/>
        <v/>
      </c>
      <c r="AB1573" s="4" t="str">
        <f t="shared" si="229"/>
        <v/>
      </c>
      <c r="AC1573" s="4" t="str">
        <f t="shared" si="229"/>
        <v/>
      </c>
      <c r="AD1573" s="4" t="str">
        <f t="shared" si="229"/>
        <v/>
      </c>
      <c r="AE1573" s="4" t="str">
        <f t="shared" si="229"/>
        <v/>
      </c>
      <c r="AF1573" s="4" t="str">
        <f t="shared" si="229"/>
        <v/>
      </c>
      <c r="AG1573" s="4" t="str">
        <f t="shared" si="229"/>
        <v/>
      </c>
    </row>
    <row r="1574" spans="1:33">
      <c r="A1574" s="6">
        <f t="shared" si="227"/>
        <v>1567</v>
      </c>
      <c r="B1574" s="36">
        <f>TABLE!E1568</f>
        <v>0</v>
      </c>
      <c r="C1574" s="36">
        <f>TABLE!F1568</f>
        <v>0</v>
      </c>
      <c r="D1574" s="155">
        <f>TABLE!S1568</f>
        <v>0</v>
      </c>
      <c r="E1574" s="176" t="e">
        <f>INDEX(기업의이해[description],MATCH(B1574,기업의이해[name],0))</f>
        <v>#N/A</v>
      </c>
      <c r="F1574" s="179">
        <f>+TABLE!U1568</f>
        <v>0</v>
      </c>
      <c r="G1574" s="177" t="str">
        <f>TEXT(TABLE!R1568,"0000-00-00")</f>
        <v>0000-00-00</v>
      </c>
      <c r="H1574" s="59">
        <f>+TABLE!J1568</f>
        <v>0</v>
      </c>
      <c r="I1574" s="59">
        <f>+TABLE!K1568</f>
        <v>0</v>
      </c>
      <c r="J1574" s="59">
        <f>+TABLE!M1568</f>
        <v>0</v>
      </c>
      <c r="K1574" s="156">
        <f>+TABLE!P1568</f>
        <v>0</v>
      </c>
      <c r="L1574" s="156">
        <f>+TABLE!Q1568</f>
        <v>0</v>
      </c>
      <c r="M1574" s="138" t="str">
        <f>IFERROR(IF(MATCH($C1574,'1. 개요'!$C$68:$C$78,0)&gt;0,"O"),"X")</f>
        <v>X</v>
      </c>
      <c r="N1574" s="8" t="str">
        <f t="shared" si="223"/>
        <v>X</v>
      </c>
      <c r="O1574" s="2" t="str" cm="1">
        <f t="array" ref="O1574">IF($O$7="N/A",$N1574,INDEX($P1574:$S1574,$O$2))</f>
        <v>X</v>
      </c>
      <c r="P1574" s="38"/>
      <c r="Q1574" s="1" t="str">
        <f t="shared" si="224"/>
        <v>O</v>
      </c>
      <c r="R1574" s="38"/>
      <c r="S1574" s="38"/>
      <c r="T1574" s="8" t="str">
        <f t="shared" si="222"/>
        <v>O</v>
      </c>
      <c r="U1574" s="8" t="e">
        <f t="shared" si="225"/>
        <v>#VALUE!</v>
      </c>
      <c r="V1574" s="8" t="e">
        <f t="shared" si="226"/>
        <v>#VALUE!</v>
      </c>
      <c r="X1574" s="4" t="str">
        <f t="shared" si="228"/>
        <v/>
      </c>
      <c r="Y1574" s="4" t="str">
        <f t="shared" si="229"/>
        <v/>
      </c>
      <c r="Z1574" s="4" t="str">
        <f t="shared" si="229"/>
        <v/>
      </c>
      <c r="AA1574" s="4" t="str">
        <f t="shared" si="229"/>
        <v/>
      </c>
      <c r="AB1574" s="4" t="str">
        <f t="shared" si="229"/>
        <v/>
      </c>
      <c r="AC1574" s="4" t="str">
        <f t="shared" si="229"/>
        <v/>
      </c>
      <c r="AD1574" s="4" t="str">
        <f t="shared" si="229"/>
        <v/>
      </c>
      <c r="AE1574" s="4" t="str">
        <f t="shared" si="229"/>
        <v/>
      </c>
      <c r="AF1574" s="4" t="str">
        <f t="shared" si="229"/>
        <v/>
      </c>
      <c r="AG1574" s="4" t="str">
        <f t="shared" si="229"/>
        <v/>
      </c>
    </row>
    <row r="1575" spans="1:33">
      <c r="A1575" s="6">
        <f t="shared" si="227"/>
        <v>1568</v>
      </c>
      <c r="B1575" s="36">
        <f>TABLE!E1569</f>
        <v>0</v>
      </c>
      <c r="C1575" s="36">
        <f>TABLE!F1569</f>
        <v>0</v>
      </c>
      <c r="D1575" s="155">
        <f>TABLE!S1569</f>
        <v>0</v>
      </c>
      <c r="E1575" s="176" t="e">
        <f>INDEX(기업의이해[description],MATCH(B1575,기업의이해[name],0))</f>
        <v>#N/A</v>
      </c>
      <c r="F1575" s="179">
        <f>+TABLE!U1569</f>
        <v>0</v>
      </c>
      <c r="G1575" s="177" t="str">
        <f>TEXT(TABLE!R1569,"0000-00-00")</f>
        <v>0000-00-00</v>
      </c>
      <c r="H1575" s="59">
        <f>+TABLE!J1569</f>
        <v>0</v>
      </c>
      <c r="I1575" s="59">
        <f>+TABLE!K1569</f>
        <v>0</v>
      </c>
      <c r="J1575" s="59">
        <f>+TABLE!M1569</f>
        <v>0</v>
      </c>
      <c r="K1575" s="156">
        <f>+TABLE!P1569</f>
        <v>0</v>
      </c>
      <c r="L1575" s="156">
        <f>+TABLE!Q1569</f>
        <v>0</v>
      </c>
      <c r="M1575" s="138" t="str">
        <f>IFERROR(IF(MATCH($C1575,'1. 개요'!$C$68:$C$78,0)&gt;0,"O"),"X")</f>
        <v>X</v>
      </c>
      <c r="N1575" s="8" t="str">
        <f t="shared" si="223"/>
        <v>X</v>
      </c>
      <c r="O1575" s="2" t="str" cm="1">
        <f t="array" ref="O1575">IF($O$7="N/A",$N1575,INDEX($P1575:$S1575,$O$2))</f>
        <v>X</v>
      </c>
      <c r="P1575" s="38"/>
      <c r="Q1575" s="1" t="str">
        <f t="shared" si="224"/>
        <v>O</v>
      </c>
      <c r="R1575" s="38"/>
      <c r="S1575" s="38"/>
      <c r="T1575" s="8" t="str">
        <f t="shared" si="222"/>
        <v>O</v>
      </c>
      <c r="U1575" s="8" t="e">
        <f t="shared" si="225"/>
        <v>#VALUE!</v>
      </c>
      <c r="V1575" s="8" t="e">
        <f t="shared" si="226"/>
        <v>#VALUE!</v>
      </c>
      <c r="X1575" s="4" t="str">
        <f t="shared" si="228"/>
        <v/>
      </c>
      <c r="Y1575" s="4" t="str">
        <f t="shared" si="229"/>
        <v/>
      </c>
      <c r="Z1575" s="4" t="str">
        <f t="shared" ref="Y1575:AG1603" si="230">IF(Z$7="N/A", "", COUNTIF($D1575:$E1575, "*" &amp; Z$7 &amp; "*"))</f>
        <v/>
      </c>
      <c r="AA1575" s="4" t="str">
        <f t="shared" si="230"/>
        <v/>
      </c>
      <c r="AB1575" s="4" t="str">
        <f t="shared" si="230"/>
        <v/>
      </c>
      <c r="AC1575" s="4" t="str">
        <f t="shared" si="230"/>
        <v/>
      </c>
      <c r="AD1575" s="4" t="str">
        <f t="shared" si="230"/>
        <v/>
      </c>
      <c r="AE1575" s="4" t="str">
        <f t="shared" si="230"/>
        <v/>
      </c>
      <c r="AF1575" s="4" t="str">
        <f t="shared" si="230"/>
        <v/>
      </c>
      <c r="AG1575" s="4" t="str">
        <f t="shared" si="230"/>
        <v/>
      </c>
    </row>
    <row r="1576" spans="1:33">
      <c r="A1576" s="6">
        <f t="shared" si="227"/>
        <v>1569</v>
      </c>
      <c r="B1576" s="36">
        <f>TABLE!E1570</f>
        <v>0</v>
      </c>
      <c r="C1576" s="36">
        <f>TABLE!F1570</f>
        <v>0</v>
      </c>
      <c r="D1576" s="155">
        <f>TABLE!S1570</f>
        <v>0</v>
      </c>
      <c r="E1576" s="176" t="e">
        <f>INDEX(기업의이해[description],MATCH(B1576,기업의이해[name],0))</f>
        <v>#N/A</v>
      </c>
      <c r="F1576" s="179">
        <f>+TABLE!U1570</f>
        <v>0</v>
      </c>
      <c r="G1576" s="177" t="str">
        <f>TEXT(TABLE!R1570,"0000-00-00")</f>
        <v>0000-00-00</v>
      </c>
      <c r="H1576" s="59">
        <f>+TABLE!J1570</f>
        <v>0</v>
      </c>
      <c r="I1576" s="59">
        <f>+TABLE!K1570</f>
        <v>0</v>
      </c>
      <c r="J1576" s="59">
        <f>+TABLE!M1570</f>
        <v>0</v>
      </c>
      <c r="K1576" s="156">
        <f>+TABLE!P1570</f>
        <v>0</v>
      </c>
      <c r="L1576" s="156">
        <f>+TABLE!Q1570</f>
        <v>0</v>
      </c>
      <c r="M1576" s="138" t="str">
        <f>IFERROR(IF(MATCH($C1576,'1. 개요'!$C$68:$C$78,0)&gt;0,"O"),"X")</f>
        <v>X</v>
      </c>
      <c r="N1576" s="8" t="str">
        <f t="shared" si="223"/>
        <v>X</v>
      </c>
      <c r="O1576" s="2" t="str" cm="1">
        <f t="array" ref="O1576">IF($O$7="N/A",$N1576,INDEX($P1576:$S1576,$O$2))</f>
        <v>X</v>
      </c>
      <c r="P1576" s="38"/>
      <c r="Q1576" s="1" t="str">
        <f t="shared" si="224"/>
        <v>O</v>
      </c>
      <c r="R1576" s="38"/>
      <c r="S1576" s="38"/>
      <c r="T1576" s="8" t="str">
        <f t="shared" si="222"/>
        <v>O</v>
      </c>
      <c r="U1576" s="8" t="e">
        <f t="shared" si="225"/>
        <v>#VALUE!</v>
      </c>
      <c r="V1576" s="8" t="e">
        <f t="shared" si="226"/>
        <v>#VALUE!</v>
      </c>
      <c r="X1576" s="4" t="str">
        <f t="shared" si="228"/>
        <v/>
      </c>
      <c r="Y1576" s="4" t="str">
        <f t="shared" si="230"/>
        <v/>
      </c>
      <c r="Z1576" s="4" t="str">
        <f t="shared" si="230"/>
        <v/>
      </c>
      <c r="AA1576" s="4" t="str">
        <f t="shared" si="230"/>
        <v/>
      </c>
      <c r="AB1576" s="4" t="str">
        <f t="shared" si="230"/>
        <v/>
      </c>
      <c r="AC1576" s="4" t="str">
        <f t="shared" si="230"/>
        <v/>
      </c>
      <c r="AD1576" s="4" t="str">
        <f t="shared" si="230"/>
        <v/>
      </c>
      <c r="AE1576" s="4" t="str">
        <f t="shared" si="230"/>
        <v/>
      </c>
      <c r="AF1576" s="4" t="str">
        <f t="shared" si="230"/>
        <v/>
      </c>
      <c r="AG1576" s="4" t="str">
        <f t="shared" si="230"/>
        <v/>
      </c>
    </row>
    <row r="1577" spans="1:33">
      <c r="A1577" s="137">
        <f t="shared" si="227"/>
        <v>1570</v>
      </c>
      <c r="B1577" s="36">
        <f>TABLE!E1571</f>
        <v>0</v>
      </c>
      <c r="C1577" s="36">
        <f>TABLE!F1571</f>
        <v>0</v>
      </c>
      <c r="D1577" s="155">
        <f>TABLE!S1571</f>
        <v>0</v>
      </c>
      <c r="E1577" s="176" t="e">
        <f>INDEX(기업의이해[description],MATCH(B1577,기업의이해[name],0))</f>
        <v>#N/A</v>
      </c>
      <c r="F1577" s="179">
        <f>+TABLE!U1571</f>
        <v>0</v>
      </c>
      <c r="G1577" s="177" t="str">
        <f>TEXT(TABLE!R1571,"0000-00-00")</f>
        <v>0000-00-00</v>
      </c>
      <c r="H1577" s="59">
        <f>+TABLE!J1571</f>
        <v>0</v>
      </c>
      <c r="I1577" s="59">
        <f>+TABLE!K1571</f>
        <v>0</v>
      </c>
      <c r="J1577" s="59">
        <f>+TABLE!M1571</f>
        <v>0</v>
      </c>
      <c r="K1577" s="156">
        <f>+TABLE!P1571</f>
        <v>0</v>
      </c>
      <c r="L1577" s="156">
        <f>+TABLE!Q1571</f>
        <v>0</v>
      </c>
      <c r="M1577" s="138" t="str">
        <f>IFERROR(IF(MATCH($C1577,'1. 개요'!$C$68:$C$78,0)&gt;0,"O"),"X")</f>
        <v>X</v>
      </c>
      <c r="N1577" s="8" t="str">
        <f t="shared" si="223"/>
        <v>X</v>
      </c>
      <c r="O1577" s="2" t="str" cm="1">
        <f t="array" ref="O1577">IF($O$7="N/A",$N1577,INDEX($P1577:$S1577,$O$2))</f>
        <v>X</v>
      </c>
      <c r="P1577" s="38"/>
      <c r="Q1577" s="1" t="str">
        <f t="shared" si="224"/>
        <v>O</v>
      </c>
      <c r="R1577" s="38"/>
      <c r="S1577" s="38"/>
      <c r="T1577" s="8" t="str">
        <f t="shared" si="222"/>
        <v>O</v>
      </c>
      <c r="U1577" s="8" t="e">
        <f t="shared" si="225"/>
        <v>#VALUE!</v>
      </c>
      <c r="V1577" s="8" t="e">
        <f t="shared" si="226"/>
        <v>#VALUE!</v>
      </c>
      <c r="X1577" s="4" t="str">
        <f t="shared" si="228"/>
        <v/>
      </c>
      <c r="Y1577" s="4" t="str">
        <f t="shared" si="230"/>
        <v/>
      </c>
      <c r="Z1577" s="4" t="str">
        <f t="shared" si="230"/>
        <v/>
      </c>
      <c r="AA1577" s="4" t="str">
        <f t="shared" si="230"/>
        <v/>
      </c>
      <c r="AB1577" s="4" t="str">
        <f t="shared" si="230"/>
        <v/>
      </c>
      <c r="AC1577" s="4" t="str">
        <f t="shared" si="230"/>
        <v/>
      </c>
      <c r="AD1577" s="4" t="str">
        <f t="shared" si="230"/>
        <v/>
      </c>
      <c r="AE1577" s="4" t="str">
        <f t="shared" si="230"/>
        <v/>
      </c>
      <c r="AF1577" s="4" t="str">
        <f t="shared" si="230"/>
        <v/>
      </c>
      <c r="AG1577" s="4" t="str">
        <f t="shared" si="230"/>
        <v/>
      </c>
    </row>
    <row r="1578" spans="1:33">
      <c r="A1578" s="137">
        <f t="shared" si="227"/>
        <v>1571</v>
      </c>
      <c r="B1578" s="36">
        <f>TABLE!E1572</f>
        <v>0</v>
      </c>
      <c r="C1578" s="36">
        <f>TABLE!F1572</f>
        <v>0</v>
      </c>
      <c r="D1578" s="155">
        <f>TABLE!S1572</f>
        <v>0</v>
      </c>
      <c r="E1578" s="176" t="e">
        <f>INDEX(기업의이해[description],MATCH(B1578,기업의이해[name],0))</f>
        <v>#N/A</v>
      </c>
      <c r="F1578" s="179">
        <f>+TABLE!U1572</f>
        <v>0</v>
      </c>
      <c r="G1578" s="177" t="str">
        <f>TEXT(TABLE!R1572,"0000-00-00")</f>
        <v>0000-00-00</v>
      </c>
      <c r="H1578" s="59">
        <f>+TABLE!J1572</f>
        <v>0</v>
      </c>
      <c r="I1578" s="59">
        <f>+TABLE!K1572</f>
        <v>0</v>
      </c>
      <c r="J1578" s="59">
        <f>+TABLE!M1572</f>
        <v>0</v>
      </c>
      <c r="K1578" s="156">
        <f>+TABLE!P1572</f>
        <v>0</v>
      </c>
      <c r="L1578" s="156">
        <f>+TABLE!Q1572</f>
        <v>0</v>
      </c>
      <c r="M1578" s="138" t="str">
        <f>IFERROR(IF(MATCH($C1578,'1. 개요'!$C$68:$C$78,0)&gt;0,"O"),"X")</f>
        <v>X</v>
      </c>
      <c r="N1578" s="8" t="str">
        <f t="shared" si="223"/>
        <v>X</v>
      </c>
      <c r="O1578" s="2" t="str" cm="1">
        <f t="array" ref="O1578">IF($O$7="N/A",$N1578,INDEX($P1578:$S1578,$O$2))</f>
        <v>X</v>
      </c>
      <c r="P1578" s="38"/>
      <c r="Q1578" s="1" t="str">
        <f t="shared" si="224"/>
        <v>O</v>
      </c>
      <c r="R1578" s="38"/>
      <c r="S1578" s="38"/>
      <c r="T1578" s="8" t="str">
        <f t="shared" si="222"/>
        <v>O</v>
      </c>
      <c r="U1578" s="8" t="e">
        <f t="shared" si="225"/>
        <v>#VALUE!</v>
      </c>
      <c r="V1578" s="8" t="e">
        <f t="shared" si="226"/>
        <v>#VALUE!</v>
      </c>
      <c r="X1578" s="4" t="str">
        <f t="shared" si="228"/>
        <v/>
      </c>
      <c r="Y1578" s="4" t="str">
        <f t="shared" si="230"/>
        <v/>
      </c>
      <c r="Z1578" s="4" t="str">
        <f t="shared" si="230"/>
        <v/>
      </c>
      <c r="AA1578" s="4" t="str">
        <f t="shared" si="230"/>
        <v/>
      </c>
      <c r="AB1578" s="4" t="str">
        <f t="shared" si="230"/>
        <v/>
      </c>
      <c r="AC1578" s="4" t="str">
        <f t="shared" si="230"/>
        <v/>
      </c>
      <c r="AD1578" s="4" t="str">
        <f t="shared" si="230"/>
        <v/>
      </c>
      <c r="AE1578" s="4" t="str">
        <f t="shared" si="230"/>
        <v/>
      </c>
      <c r="AF1578" s="4" t="str">
        <f t="shared" si="230"/>
        <v/>
      </c>
      <c r="AG1578" s="4" t="str">
        <f t="shared" si="230"/>
        <v/>
      </c>
    </row>
    <row r="1579" spans="1:33">
      <c r="A1579" s="6">
        <f t="shared" si="227"/>
        <v>1572</v>
      </c>
      <c r="B1579" s="36">
        <f>TABLE!E1573</f>
        <v>0</v>
      </c>
      <c r="C1579" s="36">
        <f>TABLE!F1573</f>
        <v>0</v>
      </c>
      <c r="D1579" s="155">
        <f>TABLE!S1573</f>
        <v>0</v>
      </c>
      <c r="E1579" s="176" t="e">
        <f>INDEX(기업의이해[description],MATCH(B1579,기업의이해[name],0))</f>
        <v>#N/A</v>
      </c>
      <c r="F1579" s="179">
        <f>+TABLE!U1573</f>
        <v>0</v>
      </c>
      <c r="G1579" s="177" t="str">
        <f>TEXT(TABLE!R1573,"0000-00-00")</f>
        <v>0000-00-00</v>
      </c>
      <c r="H1579" s="59">
        <f>+TABLE!J1573</f>
        <v>0</v>
      </c>
      <c r="I1579" s="59">
        <f>+TABLE!K1573</f>
        <v>0</v>
      </c>
      <c r="J1579" s="59">
        <f>+TABLE!M1573</f>
        <v>0</v>
      </c>
      <c r="K1579" s="156">
        <f>+TABLE!P1573</f>
        <v>0</v>
      </c>
      <c r="L1579" s="156">
        <f>+TABLE!Q1573</f>
        <v>0</v>
      </c>
      <c r="M1579" s="138" t="str">
        <f>IFERROR(IF(MATCH($C1579,'1. 개요'!$C$68:$C$78,0)&gt;0,"O"),"X")</f>
        <v>X</v>
      </c>
      <c r="N1579" s="8" t="str">
        <f t="shared" si="223"/>
        <v>X</v>
      </c>
      <c r="O1579" s="2" t="str" cm="1">
        <f t="array" ref="O1579">IF($O$7="N/A",$N1579,INDEX($P1579:$S1579,$O$2))</f>
        <v>X</v>
      </c>
      <c r="P1579" s="38"/>
      <c r="Q1579" s="1" t="str">
        <f t="shared" si="224"/>
        <v>O</v>
      </c>
      <c r="R1579" s="38"/>
      <c r="S1579" s="38"/>
      <c r="T1579" s="8" t="str">
        <f t="shared" si="222"/>
        <v>O</v>
      </c>
      <c r="U1579" s="8" t="e">
        <f t="shared" si="225"/>
        <v>#VALUE!</v>
      </c>
      <c r="V1579" s="8" t="e">
        <f t="shared" si="226"/>
        <v>#VALUE!</v>
      </c>
      <c r="X1579" s="4" t="str">
        <f t="shared" si="228"/>
        <v/>
      </c>
      <c r="Y1579" s="4" t="str">
        <f t="shared" si="230"/>
        <v/>
      </c>
      <c r="Z1579" s="4" t="str">
        <f t="shared" si="230"/>
        <v/>
      </c>
      <c r="AA1579" s="4" t="str">
        <f t="shared" si="230"/>
        <v/>
      </c>
      <c r="AB1579" s="4" t="str">
        <f t="shared" si="230"/>
        <v/>
      </c>
      <c r="AC1579" s="4" t="str">
        <f t="shared" si="230"/>
        <v/>
      </c>
      <c r="AD1579" s="4" t="str">
        <f t="shared" si="230"/>
        <v/>
      </c>
      <c r="AE1579" s="4" t="str">
        <f t="shared" si="230"/>
        <v/>
      </c>
      <c r="AF1579" s="4" t="str">
        <f t="shared" si="230"/>
        <v/>
      </c>
      <c r="AG1579" s="4" t="str">
        <f t="shared" si="230"/>
        <v/>
      </c>
    </row>
    <row r="1580" spans="1:33">
      <c r="A1580" s="6">
        <f t="shared" si="227"/>
        <v>1573</v>
      </c>
      <c r="B1580" s="36">
        <f>TABLE!E1574</f>
        <v>0</v>
      </c>
      <c r="C1580" s="36">
        <f>TABLE!F1574</f>
        <v>0</v>
      </c>
      <c r="D1580" s="155">
        <f>TABLE!S1574</f>
        <v>0</v>
      </c>
      <c r="E1580" s="176" t="e">
        <f>INDEX(기업의이해[description],MATCH(B1580,기업의이해[name],0))</f>
        <v>#N/A</v>
      </c>
      <c r="F1580" s="179">
        <f>+TABLE!U1574</f>
        <v>0</v>
      </c>
      <c r="G1580" s="177" t="str">
        <f>TEXT(TABLE!R1574,"0000-00-00")</f>
        <v>0000-00-00</v>
      </c>
      <c r="H1580" s="59">
        <f>+TABLE!J1574</f>
        <v>0</v>
      </c>
      <c r="I1580" s="59">
        <f>+TABLE!K1574</f>
        <v>0</v>
      </c>
      <c r="J1580" s="59">
        <f>+TABLE!M1574</f>
        <v>0</v>
      </c>
      <c r="K1580" s="156">
        <f>+TABLE!P1574</f>
        <v>0</v>
      </c>
      <c r="L1580" s="156">
        <f>+TABLE!Q1574</f>
        <v>0</v>
      </c>
      <c r="M1580" s="138" t="str">
        <f>IFERROR(IF(MATCH($C1580,'1. 개요'!$C$68:$C$78,0)&gt;0,"O"),"X")</f>
        <v>X</v>
      </c>
      <c r="N1580" s="8" t="str">
        <f t="shared" si="223"/>
        <v>X</v>
      </c>
      <c r="O1580" s="2" t="str" cm="1">
        <f t="array" ref="O1580">IF($O$7="N/A",$N1580,INDEX($P1580:$S1580,$O$2))</f>
        <v>X</v>
      </c>
      <c r="P1580" s="38"/>
      <c r="Q1580" s="1" t="str">
        <f t="shared" si="224"/>
        <v>O</v>
      </c>
      <c r="R1580" s="38"/>
      <c r="S1580" s="38"/>
      <c r="T1580" s="8" t="str">
        <f t="shared" si="222"/>
        <v>O</v>
      </c>
      <c r="U1580" s="8" t="e">
        <f t="shared" si="225"/>
        <v>#VALUE!</v>
      </c>
      <c r="V1580" s="8" t="e">
        <f t="shared" si="226"/>
        <v>#VALUE!</v>
      </c>
      <c r="X1580" s="4" t="str">
        <f t="shared" si="228"/>
        <v/>
      </c>
      <c r="Y1580" s="4" t="str">
        <f t="shared" si="230"/>
        <v/>
      </c>
      <c r="Z1580" s="4" t="str">
        <f t="shared" si="230"/>
        <v/>
      </c>
      <c r="AA1580" s="4" t="str">
        <f t="shared" si="230"/>
        <v/>
      </c>
      <c r="AB1580" s="4" t="str">
        <f t="shared" si="230"/>
        <v/>
      </c>
      <c r="AC1580" s="4" t="str">
        <f t="shared" si="230"/>
        <v/>
      </c>
      <c r="AD1580" s="4" t="str">
        <f t="shared" si="230"/>
        <v/>
      </c>
      <c r="AE1580" s="4" t="str">
        <f t="shared" si="230"/>
        <v/>
      </c>
      <c r="AF1580" s="4" t="str">
        <f t="shared" si="230"/>
        <v/>
      </c>
      <c r="AG1580" s="4" t="str">
        <f t="shared" si="230"/>
        <v/>
      </c>
    </row>
    <row r="1581" spans="1:33">
      <c r="A1581" s="6">
        <f t="shared" si="227"/>
        <v>1574</v>
      </c>
      <c r="B1581" s="36">
        <f>TABLE!E1575</f>
        <v>0</v>
      </c>
      <c r="C1581" s="36">
        <f>TABLE!F1575</f>
        <v>0</v>
      </c>
      <c r="D1581" s="155">
        <f>TABLE!S1575</f>
        <v>0</v>
      </c>
      <c r="E1581" s="176" t="e">
        <f>INDEX(기업의이해[description],MATCH(B1581,기업의이해[name],0))</f>
        <v>#N/A</v>
      </c>
      <c r="F1581" s="179">
        <f>+TABLE!U1575</f>
        <v>0</v>
      </c>
      <c r="G1581" s="177" t="str">
        <f>TEXT(TABLE!R1575,"0000-00-00")</f>
        <v>0000-00-00</v>
      </c>
      <c r="H1581" s="59">
        <f>+TABLE!J1575</f>
        <v>0</v>
      </c>
      <c r="I1581" s="59">
        <f>+TABLE!K1575</f>
        <v>0</v>
      </c>
      <c r="J1581" s="59">
        <f>+TABLE!M1575</f>
        <v>0</v>
      </c>
      <c r="K1581" s="156">
        <f>+TABLE!P1575</f>
        <v>0</v>
      </c>
      <c r="L1581" s="156">
        <f>+TABLE!Q1575</f>
        <v>0</v>
      </c>
      <c r="M1581" s="138" t="str">
        <f>IFERROR(IF(MATCH($C1581,'1. 개요'!$C$68:$C$78,0)&gt;0,"O"),"X")</f>
        <v>X</v>
      </c>
      <c r="N1581" s="8" t="str">
        <f t="shared" si="223"/>
        <v>X</v>
      </c>
      <c r="O1581" s="2" t="str" cm="1">
        <f t="array" ref="O1581">IF($O$7="N/A",$N1581,INDEX($P1581:$S1581,$O$2))</f>
        <v>X</v>
      </c>
      <c r="P1581" s="38"/>
      <c r="Q1581" s="1" t="str">
        <f t="shared" si="224"/>
        <v>O</v>
      </c>
      <c r="R1581" s="38"/>
      <c r="S1581" s="38"/>
      <c r="T1581" s="8" t="str">
        <f t="shared" si="222"/>
        <v>O</v>
      </c>
      <c r="U1581" s="8" t="e">
        <f t="shared" si="225"/>
        <v>#VALUE!</v>
      </c>
      <c r="V1581" s="8" t="e">
        <f t="shared" si="226"/>
        <v>#VALUE!</v>
      </c>
      <c r="X1581" s="4" t="str">
        <f t="shared" si="228"/>
        <v/>
      </c>
      <c r="Y1581" s="4" t="str">
        <f t="shared" si="230"/>
        <v/>
      </c>
      <c r="Z1581" s="4" t="str">
        <f t="shared" si="230"/>
        <v/>
      </c>
      <c r="AA1581" s="4" t="str">
        <f t="shared" si="230"/>
        <v/>
      </c>
      <c r="AB1581" s="4" t="str">
        <f t="shared" si="230"/>
        <v/>
      </c>
      <c r="AC1581" s="4" t="str">
        <f t="shared" si="230"/>
        <v/>
      </c>
      <c r="AD1581" s="4" t="str">
        <f t="shared" si="230"/>
        <v/>
      </c>
      <c r="AE1581" s="4" t="str">
        <f t="shared" si="230"/>
        <v/>
      </c>
      <c r="AF1581" s="4" t="str">
        <f t="shared" si="230"/>
        <v/>
      </c>
      <c r="AG1581" s="4" t="str">
        <f t="shared" si="230"/>
        <v/>
      </c>
    </row>
    <row r="1582" spans="1:33">
      <c r="A1582" s="6">
        <f t="shared" si="227"/>
        <v>1575</v>
      </c>
      <c r="B1582" s="36">
        <f>TABLE!E1576</f>
        <v>0</v>
      </c>
      <c r="C1582" s="36">
        <f>TABLE!F1576</f>
        <v>0</v>
      </c>
      <c r="D1582" s="155">
        <f>TABLE!S1576</f>
        <v>0</v>
      </c>
      <c r="E1582" s="176" t="e">
        <f>INDEX(기업의이해[description],MATCH(B1582,기업의이해[name],0))</f>
        <v>#N/A</v>
      </c>
      <c r="F1582" s="179">
        <f>+TABLE!U1576</f>
        <v>0</v>
      </c>
      <c r="G1582" s="177" t="str">
        <f>TEXT(TABLE!R1576,"0000-00-00")</f>
        <v>0000-00-00</v>
      </c>
      <c r="H1582" s="59">
        <f>+TABLE!J1576</f>
        <v>0</v>
      </c>
      <c r="I1582" s="59">
        <f>+TABLE!K1576</f>
        <v>0</v>
      </c>
      <c r="J1582" s="59">
        <f>+TABLE!M1576</f>
        <v>0</v>
      </c>
      <c r="K1582" s="156">
        <f>+TABLE!P1576</f>
        <v>0</v>
      </c>
      <c r="L1582" s="156">
        <f>+TABLE!Q1576</f>
        <v>0</v>
      </c>
      <c r="M1582" s="138" t="str">
        <f>IFERROR(IF(MATCH($C1582,'1. 개요'!$C$68:$C$78,0)&gt;0,"O"),"X")</f>
        <v>X</v>
      </c>
      <c r="N1582" s="8" t="str">
        <f t="shared" si="223"/>
        <v>X</v>
      </c>
      <c r="O1582" s="2" t="str" cm="1">
        <f t="array" ref="O1582">IF($O$7="N/A",$N1582,INDEX($P1582:$S1582,$O$2))</f>
        <v>X</v>
      </c>
      <c r="P1582" s="38"/>
      <c r="Q1582" s="1" t="str">
        <f t="shared" si="224"/>
        <v>O</v>
      </c>
      <c r="R1582" s="38"/>
      <c r="S1582" s="38"/>
      <c r="T1582" s="8" t="str">
        <f t="shared" si="222"/>
        <v>O</v>
      </c>
      <c r="U1582" s="8" t="e">
        <f t="shared" si="225"/>
        <v>#VALUE!</v>
      </c>
      <c r="V1582" s="8" t="e">
        <f t="shared" si="226"/>
        <v>#VALUE!</v>
      </c>
      <c r="X1582" s="4" t="str">
        <f t="shared" si="228"/>
        <v/>
      </c>
      <c r="Y1582" s="4" t="str">
        <f t="shared" si="230"/>
        <v/>
      </c>
      <c r="Z1582" s="4" t="str">
        <f t="shared" si="230"/>
        <v/>
      </c>
      <c r="AA1582" s="4" t="str">
        <f t="shared" si="230"/>
        <v/>
      </c>
      <c r="AB1582" s="4" t="str">
        <f t="shared" si="230"/>
        <v/>
      </c>
      <c r="AC1582" s="4" t="str">
        <f t="shared" si="230"/>
        <v/>
      </c>
      <c r="AD1582" s="4" t="str">
        <f t="shared" si="230"/>
        <v/>
      </c>
      <c r="AE1582" s="4" t="str">
        <f t="shared" si="230"/>
        <v/>
      </c>
      <c r="AF1582" s="4" t="str">
        <f t="shared" si="230"/>
        <v/>
      </c>
      <c r="AG1582" s="4" t="str">
        <f t="shared" si="230"/>
        <v/>
      </c>
    </row>
    <row r="1583" spans="1:33">
      <c r="A1583" s="6">
        <f t="shared" si="227"/>
        <v>1576</v>
      </c>
      <c r="B1583" s="36">
        <f>TABLE!E1577</f>
        <v>0</v>
      </c>
      <c r="C1583" s="36">
        <f>TABLE!F1577</f>
        <v>0</v>
      </c>
      <c r="D1583" s="155">
        <f>TABLE!S1577</f>
        <v>0</v>
      </c>
      <c r="E1583" s="176" t="e">
        <f>INDEX(기업의이해[description],MATCH(B1583,기업의이해[name],0))</f>
        <v>#N/A</v>
      </c>
      <c r="F1583" s="179">
        <f>+TABLE!U1577</f>
        <v>0</v>
      </c>
      <c r="G1583" s="177" t="str">
        <f>TEXT(TABLE!R1577,"0000-00-00")</f>
        <v>0000-00-00</v>
      </c>
      <c r="H1583" s="59">
        <f>+TABLE!J1577</f>
        <v>0</v>
      </c>
      <c r="I1583" s="59">
        <f>+TABLE!K1577</f>
        <v>0</v>
      </c>
      <c r="J1583" s="59">
        <f>+TABLE!M1577</f>
        <v>0</v>
      </c>
      <c r="K1583" s="156">
        <f>+TABLE!P1577</f>
        <v>0</v>
      </c>
      <c r="L1583" s="156">
        <f>+TABLE!Q1577</f>
        <v>0</v>
      </c>
      <c r="M1583" s="138" t="str">
        <f>IFERROR(IF(MATCH($C1583,'1. 개요'!$C$68:$C$78,0)&gt;0,"O"),"X")</f>
        <v>X</v>
      </c>
      <c r="N1583" s="8" t="str">
        <f t="shared" si="223"/>
        <v>X</v>
      </c>
      <c r="O1583" s="2" t="str" cm="1">
        <f t="array" ref="O1583">IF($O$7="N/A",$N1583,INDEX($P1583:$S1583,$O$2))</f>
        <v>X</v>
      </c>
      <c r="P1583" s="38"/>
      <c r="Q1583" s="1" t="str">
        <f t="shared" si="224"/>
        <v>O</v>
      </c>
      <c r="R1583" s="38"/>
      <c r="S1583" s="38"/>
      <c r="T1583" s="8" t="str">
        <f t="shared" si="222"/>
        <v>O</v>
      </c>
      <c r="U1583" s="8" t="e">
        <f t="shared" si="225"/>
        <v>#VALUE!</v>
      </c>
      <c r="V1583" s="8" t="e">
        <f t="shared" si="226"/>
        <v>#VALUE!</v>
      </c>
      <c r="X1583" s="4" t="str">
        <f t="shared" si="228"/>
        <v/>
      </c>
      <c r="Y1583" s="4" t="str">
        <f t="shared" si="230"/>
        <v/>
      </c>
      <c r="Z1583" s="4" t="str">
        <f t="shared" si="230"/>
        <v/>
      </c>
      <c r="AA1583" s="4" t="str">
        <f t="shared" si="230"/>
        <v/>
      </c>
      <c r="AB1583" s="4" t="str">
        <f t="shared" si="230"/>
        <v/>
      </c>
      <c r="AC1583" s="4" t="str">
        <f t="shared" si="230"/>
        <v/>
      </c>
      <c r="AD1583" s="4" t="str">
        <f t="shared" si="230"/>
        <v/>
      </c>
      <c r="AE1583" s="4" t="str">
        <f t="shared" si="230"/>
        <v/>
      </c>
      <c r="AF1583" s="4" t="str">
        <f t="shared" si="230"/>
        <v/>
      </c>
      <c r="AG1583" s="4" t="str">
        <f t="shared" si="230"/>
        <v/>
      </c>
    </row>
    <row r="1584" spans="1:33">
      <c r="A1584" s="137">
        <f t="shared" si="227"/>
        <v>1577</v>
      </c>
      <c r="B1584" s="36">
        <f>TABLE!E1578</f>
        <v>0</v>
      </c>
      <c r="C1584" s="36">
        <f>TABLE!F1578</f>
        <v>0</v>
      </c>
      <c r="D1584" s="155">
        <f>TABLE!S1578</f>
        <v>0</v>
      </c>
      <c r="E1584" s="176" t="e">
        <f>INDEX(기업의이해[description],MATCH(B1584,기업의이해[name],0))</f>
        <v>#N/A</v>
      </c>
      <c r="F1584" s="179">
        <f>+TABLE!U1578</f>
        <v>0</v>
      </c>
      <c r="G1584" s="177" t="str">
        <f>TEXT(TABLE!R1578,"0000-00-00")</f>
        <v>0000-00-00</v>
      </c>
      <c r="H1584" s="59">
        <f>+TABLE!J1578</f>
        <v>0</v>
      </c>
      <c r="I1584" s="59">
        <f>+TABLE!K1578</f>
        <v>0</v>
      </c>
      <c r="J1584" s="59">
        <f>+TABLE!M1578</f>
        <v>0</v>
      </c>
      <c r="K1584" s="156">
        <f>+TABLE!P1578</f>
        <v>0</v>
      </c>
      <c r="L1584" s="156">
        <f>+TABLE!Q1578</f>
        <v>0</v>
      </c>
      <c r="M1584" s="138" t="str">
        <f>IFERROR(IF(MATCH($C1584,'1. 개요'!$C$68:$C$78,0)&gt;0,"O"),"X")</f>
        <v>X</v>
      </c>
      <c r="N1584" s="8" t="str">
        <f t="shared" si="223"/>
        <v>X</v>
      </c>
      <c r="O1584" s="2" t="str" cm="1">
        <f t="array" ref="O1584">IF($O$7="N/A",$N1584,INDEX($P1584:$S1584,$O$2))</f>
        <v>X</v>
      </c>
      <c r="P1584" s="38"/>
      <c r="Q1584" s="1" t="str">
        <f t="shared" si="224"/>
        <v>O</v>
      </c>
      <c r="R1584" s="38"/>
      <c r="S1584" s="38"/>
      <c r="T1584" s="8" t="str">
        <f t="shared" si="222"/>
        <v>O</v>
      </c>
      <c r="U1584" s="8" t="e">
        <f t="shared" si="225"/>
        <v>#VALUE!</v>
      </c>
      <c r="V1584" s="8" t="e">
        <f t="shared" si="226"/>
        <v>#VALUE!</v>
      </c>
      <c r="X1584" s="4" t="str">
        <f t="shared" si="228"/>
        <v/>
      </c>
      <c r="Y1584" s="4" t="str">
        <f t="shared" si="230"/>
        <v/>
      </c>
      <c r="Z1584" s="4" t="str">
        <f t="shared" si="230"/>
        <v/>
      </c>
      <c r="AA1584" s="4" t="str">
        <f t="shared" si="230"/>
        <v/>
      </c>
      <c r="AB1584" s="4" t="str">
        <f t="shared" si="230"/>
        <v/>
      </c>
      <c r="AC1584" s="4" t="str">
        <f t="shared" si="230"/>
        <v/>
      </c>
      <c r="AD1584" s="4" t="str">
        <f t="shared" si="230"/>
        <v/>
      </c>
      <c r="AE1584" s="4" t="str">
        <f t="shared" si="230"/>
        <v/>
      </c>
      <c r="AF1584" s="4" t="str">
        <f t="shared" si="230"/>
        <v/>
      </c>
      <c r="AG1584" s="4" t="str">
        <f t="shared" si="230"/>
        <v/>
      </c>
    </row>
    <row r="1585" spans="1:33">
      <c r="A1585" s="6">
        <f t="shared" si="227"/>
        <v>1578</v>
      </c>
      <c r="B1585" s="36">
        <f>TABLE!E1579</f>
        <v>0</v>
      </c>
      <c r="C1585" s="36">
        <f>TABLE!F1579</f>
        <v>0</v>
      </c>
      <c r="D1585" s="155">
        <f>TABLE!S1579</f>
        <v>0</v>
      </c>
      <c r="E1585" s="176" t="e">
        <f>INDEX(기업의이해[description],MATCH(B1585,기업의이해[name],0))</f>
        <v>#N/A</v>
      </c>
      <c r="F1585" s="179">
        <f>+TABLE!U1579</f>
        <v>0</v>
      </c>
      <c r="G1585" s="177" t="str">
        <f>TEXT(TABLE!R1579,"0000-00-00")</f>
        <v>0000-00-00</v>
      </c>
      <c r="H1585" s="59">
        <f>+TABLE!J1579</f>
        <v>0</v>
      </c>
      <c r="I1585" s="59">
        <f>+TABLE!K1579</f>
        <v>0</v>
      </c>
      <c r="J1585" s="59">
        <f>+TABLE!M1579</f>
        <v>0</v>
      </c>
      <c r="K1585" s="156">
        <f>+TABLE!P1579</f>
        <v>0</v>
      </c>
      <c r="L1585" s="156">
        <f>+TABLE!Q1579</f>
        <v>0</v>
      </c>
      <c r="M1585" s="138" t="str">
        <f>IFERROR(IF(MATCH($C1585,'1. 개요'!$C$68:$C$78,0)&gt;0,"O"),"X")</f>
        <v>X</v>
      </c>
      <c r="N1585" s="8" t="str">
        <f t="shared" si="223"/>
        <v>X</v>
      </c>
      <c r="O1585" s="2" t="str" cm="1">
        <f t="array" ref="O1585">IF($O$7="N/A",$N1585,INDEX($P1585:$S1585,$O$2))</f>
        <v>X</v>
      </c>
      <c r="P1585" s="38"/>
      <c r="Q1585" s="1" t="str">
        <f t="shared" si="224"/>
        <v>O</v>
      </c>
      <c r="R1585" s="38"/>
      <c r="S1585" s="38"/>
      <c r="T1585" s="8" t="str">
        <f t="shared" si="222"/>
        <v>O</v>
      </c>
      <c r="U1585" s="8" t="e">
        <f t="shared" si="225"/>
        <v>#VALUE!</v>
      </c>
      <c r="V1585" s="8" t="e">
        <f t="shared" si="226"/>
        <v>#VALUE!</v>
      </c>
      <c r="X1585" s="4" t="str">
        <f t="shared" si="228"/>
        <v/>
      </c>
      <c r="Y1585" s="4" t="str">
        <f t="shared" si="230"/>
        <v/>
      </c>
      <c r="Z1585" s="4" t="str">
        <f t="shared" si="230"/>
        <v/>
      </c>
      <c r="AA1585" s="4" t="str">
        <f t="shared" si="230"/>
        <v/>
      </c>
      <c r="AB1585" s="4" t="str">
        <f t="shared" si="230"/>
        <v/>
      </c>
      <c r="AC1585" s="4" t="str">
        <f t="shared" si="230"/>
        <v/>
      </c>
      <c r="AD1585" s="4" t="str">
        <f t="shared" si="230"/>
        <v/>
      </c>
      <c r="AE1585" s="4" t="str">
        <f t="shared" si="230"/>
        <v/>
      </c>
      <c r="AF1585" s="4" t="str">
        <f t="shared" si="230"/>
        <v/>
      </c>
      <c r="AG1585" s="4" t="str">
        <f t="shared" si="230"/>
        <v/>
      </c>
    </row>
    <row r="1586" spans="1:33">
      <c r="A1586" s="6">
        <f t="shared" si="227"/>
        <v>1579</v>
      </c>
      <c r="B1586" s="36">
        <f>TABLE!E1580</f>
        <v>0</v>
      </c>
      <c r="C1586" s="36">
        <f>TABLE!F1580</f>
        <v>0</v>
      </c>
      <c r="D1586" s="155">
        <f>TABLE!S1580</f>
        <v>0</v>
      </c>
      <c r="E1586" s="176" t="e">
        <f>INDEX(기업의이해[description],MATCH(B1586,기업의이해[name],0))</f>
        <v>#N/A</v>
      </c>
      <c r="F1586" s="179">
        <f>+TABLE!U1580</f>
        <v>0</v>
      </c>
      <c r="G1586" s="177" t="str">
        <f>TEXT(TABLE!R1580,"0000-00-00")</f>
        <v>0000-00-00</v>
      </c>
      <c r="H1586" s="59">
        <f>+TABLE!J1580</f>
        <v>0</v>
      </c>
      <c r="I1586" s="59">
        <f>+TABLE!K1580</f>
        <v>0</v>
      </c>
      <c r="J1586" s="59">
        <f>+TABLE!M1580</f>
        <v>0</v>
      </c>
      <c r="K1586" s="156">
        <f>+TABLE!P1580</f>
        <v>0</v>
      </c>
      <c r="L1586" s="156">
        <f>+TABLE!Q1580</f>
        <v>0</v>
      </c>
      <c r="M1586" s="138" t="str">
        <f>IFERROR(IF(MATCH($C1586,'1. 개요'!$C$68:$C$78,0)&gt;0,"O"),"X")</f>
        <v>X</v>
      </c>
      <c r="N1586" s="8" t="str">
        <f t="shared" si="223"/>
        <v>X</v>
      </c>
      <c r="O1586" s="2" t="str" cm="1">
        <f t="array" ref="O1586">IF($O$7="N/A",$N1586,INDEX($P1586:$S1586,$O$2))</f>
        <v>X</v>
      </c>
      <c r="P1586" s="38"/>
      <c r="Q1586" s="1" t="str">
        <f t="shared" si="224"/>
        <v>O</v>
      </c>
      <c r="R1586" s="38"/>
      <c r="S1586" s="38"/>
      <c r="T1586" s="8" t="str">
        <f t="shared" si="222"/>
        <v>O</v>
      </c>
      <c r="U1586" s="8" t="e">
        <f t="shared" si="225"/>
        <v>#VALUE!</v>
      </c>
      <c r="V1586" s="8" t="e">
        <f t="shared" si="226"/>
        <v>#VALUE!</v>
      </c>
      <c r="X1586" s="4" t="str">
        <f t="shared" si="228"/>
        <v/>
      </c>
      <c r="Y1586" s="4" t="str">
        <f t="shared" si="230"/>
        <v/>
      </c>
      <c r="Z1586" s="4" t="str">
        <f t="shared" si="230"/>
        <v/>
      </c>
      <c r="AA1586" s="4" t="str">
        <f t="shared" si="230"/>
        <v/>
      </c>
      <c r="AB1586" s="4" t="str">
        <f t="shared" si="230"/>
        <v/>
      </c>
      <c r="AC1586" s="4" t="str">
        <f t="shared" si="230"/>
        <v/>
      </c>
      <c r="AD1586" s="4" t="str">
        <f t="shared" si="230"/>
        <v/>
      </c>
      <c r="AE1586" s="4" t="str">
        <f t="shared" si="230"/>
        <v/>
      </c>
      <c r="AF1586" s="4" t="str">
        <f t="shared" si="230"/>
        <v/>
      </c>
      <c r="AG1586" s="4" t="str">
        <f t="shared" si="230"/>
        <v/>
      </c>
    </row>
    <row r="1587" spans="1:33">
      <c r="A1587" s="6">
        <f t="shared" si="227"/>
        <v>1580</v>
      </c>
      <c r="B1587" s="36">
        <f>TABLE!E1581</f>
        <v>0</v>
      </c>
      <c r="C1587" s="36">
        <f>TABLE!F1581</f>
        <v>0</v>
      </c>
      <c r="D1587" s="155">
        <f>TABLE!S1581</f>
        <v>0</v>
      </c>
      <c r="E1587" s="176" t="e">
        <f>INDEX(기업의이해[description],MATCH(B1587,기업의이해[name],0))</f>
        <v>#N/A</v>
      </c>
      <c r="F1587" s="179">
        <f>+TABLE!U1581</f>
        <v>0</v>
      </c>
      <c r="G1587" s="177" t="str">
        <f>TEXT(TABLE!R1581,"0000-00-00")</f>
        <v>0000-00-00</v>
      </c>
      <c r="H1587" s="59">
        <f>+TABLE!J1581</f>
        <v>0</v>
      </c>
      <c r="I1587" s="59">
        <f>+TABLE!K1581</f>
        <v>0</v>
      </c>
      <c r="J1587" s="59">
        <f>+TABLE!M1581</f>
        <v>0</v>
      </c>
      <c r="K1587" s="156">
        <f>+TABLE!P1581</f>
        <v>0</v>
      </c>
      <c r="L1587" s="156">
        <f>+TABLE!Q1581</f>
        <v>0</v>
      </c>
      <c r="M1587" s="138" t="str">
        <f>IFERROR(IF(MATCH($C1587,'1. 개요'!$C$68:$C$78,0)&gt;0,"O"),"X")</f>
        <v>X</v>
      </c>
      <c r="N1587" s="8" t="str">
        <f t="shared" si="223"/>
        <v>X</v>
      </c>
      <c r="O1587" s="2" t="str" cm="1">
        <f t="array" ref="O1587">IF($O$7="N/A",$N1587,INDEX($P1587:$S1587,$O$2))</f>
        <v>X</v>
      </c>
      <c r="P1587" s="38"/>
      <c r="Q1587" s="1" t="str">
        <f t="shared" si="224"/>
        <v>O</v>
      </c>
      <c r="R1587" s="38"/>
      <c r="S1587" s="38"/>
      <c r="T1587" s="8" t="str">
        <f t="shared" si="222"/>
        <v>O</v>
      </c>
      <c r="U1587" s="8" t="e">
        <f t="shared" si="225"/>
        <v>#VALUE!</v>
      </c>
      <c r="V1587" s="8" t="e">
        <f t="shared" si="226"/>
        <v>#VALUE!</v>
      </c>
      <c r="X1587" s="4" t="str">
        <f t="shared" si="228"/>
        <v/>
      </c>
      <c r="Y1587" s="4" t="str">
        <f t="shared" si="230"/>
        <v/>
      </c>
      <c r="Z1587" s="4" t="str">
        <f t="shared" si="230"/>
        <v/>
      </c>
      <c r="AA1587" s="4" t="str">
        <f t="shared" si="230"/>
        <v/>
      </c>
      <c r="AB1587" s="4" t="str">
        <f t="shared" si="230"/>
        <v/>
      </c>
      <c r="AC1587" s="4" t="str">
        <f t="shared" si="230"/>
        <v/>
      </c>
      <c r="AD1587" s="4" t="str">
        <f t="shared" si="230"/>
        <v/>
      </c>
      <c r="AE1587" s="4" t="str">
        <f t="shared" si="230"/>
        <v/>
      </c>
      <c r="AF1587" s="4" t="str">
        <f t="shared" si="230"/>
        <v/>
      </c>
      <c r="AG1587" s="4" t="str">
        <f t="shared" si="230"/>
        <v/>
      </c>
    </row>
    <row r="1588" spans="1:33">
      <c r="A1588" s="6">
        <f t="shared" si="227"/>
        <v>1581</v>
      </c>
      <c r="B1588" s="36">
        <f>TABLE!E1582</f>
        <v>0</v>
      </c>
      <c r="C1588" s="36">
        <f>TABLE!F1582</f>
        <v>0</v>
      </c>
      <c r="D1588" s="155">
        <f>TABLE!S1582</f>
        <v>0</v>
      </c>
      <c r="E1588" s="176" t="e">
        <f>INDEX(기업의이해[description],MATCH(B1588,기업의이해[name],0))</f>
        <v>#N/A</v>
      </c>
      <c r="F1588" s="179">
        <f>+TABLE!U1582</f>
        <v>0</v>
      </c>
      <c r="G1588" s="177" t="str">
        <f>TEXT(TABLE!R1582,"0000-00-00")</f>
        <v>0000-00-00</v>
      </c>
      <c r="H1588" s="59">
        <f>+TABLE!J1582</f>
        <v>0</v>
      </c>
      <c r="I1588" s="59">
        <f>+TABLE!K1582</f>
        <v>0</v>
      </c>
      <c r="J1588" s="59">
        <f>+TABLE!M1582</f>
        <v>0</v>
      </c>
      <c r="K1588" s="156">
        <f>+TABLE!P1582</f>
        <v>0</v>
      </c>
      <c r="L1588" s="156">
        <f>+TABLE!Q1582</f>
        <v>0</v>
      </c>
      <c r="M1588" s="138" t="str">
        <f>IFERROR(IF(MATCH($C1588,'1. 개요'!$C$68:$C$78,0)&gt;0,"O"),"X")</f>
        <v>X</v>
      </c>
      <c r="N1588" s="8" t="str">
        <f t="shared" si="223"/>
        <v>X</v>
      </c>
      <c r="O1588" s="2" t="str" cm="1">
        <f t="array" ref="O1588">IF($O$7="N/A",$N1588,INDEX($P1588:$S1588,$O$2))</f>
        <v>X</v>
      </c>
      <c r="P1588" s="38"/>
      <c r="Q1588" s="1" t="str">
        <f t="shared" si="224"/>
        <v>O</v>
      </c>
      <c r="R1588" s="38"/>
      <c r="S1588" s="38"/>
      <c r="T1588" s="8" t="str">
        <f t="shared" si="222"/>
        <v>O</v>
      </c>
      <c r="U1588" s="8" t="e">
        <f t="shared" si="225"/>
        <v>#VALUE!</v>
      </c>
      <c r="V1588" s="8" t="e">
        <f t="shared" si="226"/>
        <v>#VALUE!</v>
      </c>
      <c r="X1588" s="4" t="str">
        <f t="shared" si="228"/>
        <v/>
      </c>
      <c r="Y1588" s="4" t="str">
        <f t="shared" si="230"/>
        <v/>
      </c>
      <c r="Z1588" s="4" t="str">
        <f t="shared" si="230"/>
        <v/>
      </c>
      <c r="AA1588" s="4" t="str">
        <f t="shared" si="230"/>
        <v/>
      </c>
      <c r="AB1588" s="4" t="str">
        <f t="shared" si="230"/>
        <v/>
      </c>
      <c r="AC1588" s="4" t="str">
        <f t="shared" si="230"/>
        <v/>
      </c>
      <c r="AD1588" s="4" t="str">
        <f t="shared" si="230"/>
        <v/>
      </c>
      <c r="AE1588" s="4" t="str">
        <f t="shared" si="230"/>
        <v/>
      </c>
      <c r="AF1588" s="4" t="str">
        <f t="shared" si="230"/>
        <v/>
      </c>
      <c r="AG1588" s="4" t="str">
        <f t="shared" si="230"/>
        <v/>
      </c>
    </row>
    <row r="1589" spans="1:33">
      <c r="A1589" s="6">
        <f t="shared" si="227"/>
        <v>1582</v>
      </c>
      <c r="B1589" s="36">
        <f>TABLE!E1583</f>
        <v>0</v>
      </c>
      <c r="C1589" s="36">
        <f>TABLE!F1583</f>
        <v>0</v>
      </c>
      <c r="D1589" s="155">
        <f>TABLE!S1583</f>
        <v>0</v>
      </c>
      <c r="E1589" s="176" t="e">
        <f>INDEX(기업의이해[description],MATCH(B1589,기업의이해[name],0))</f>
        <v>#N/A</v>
      </c>
      <c r="F1589" s="179">
        <f>+TABLE!U1583</f>
        <v>0</v>
      </c>
      <c r="G1589" s="177" t="str">
        <f>TEXT(TABLE!R1583,"0000-00-00")</f>
        <v>0000-00-00</v>
      </c>
      <c r="H1589" s="59">
        <f>+TABLE!J1583</f>
        <v>0</v>
      </c>
      <c r="I1589" s="59">
        <f>+TABLE!K1583</f>
        <v>0</v>
      </c>
      <c r="J1589" s="59">
        <f>+TABLE!M1583</f>
        <v>0</v>
      </c>
      <c r="K1589" s="156">
        <f>+TABLE!P1583</f>
        <v>0</v>
      </c>
      <c r="L1589" s="156">
        <f>+TABLE!Q1583</f>
        <v>0</v>
      </c>
      <c r="M1589" s="138" t="str">
        <f>IFERROR(IF(MATCH($C1589,'1. 개요'!$C$68:$C$78,0)&gt;0,"O"),"X")</f>
        <v>X</v>
      </c>
      <c r="N1589" s="8" t="str">
        <f t="shared" si="223"/>
        <v>X</v>
      </c>
      <c r="O1589" s="2" t="str" cm="1">
        <f t="array" ref="O1589">IF($O$7="N/A",$N1589,INDEX($P1589:$S1589,$O$2))</f>
        <v>X</v>
      </c>
      <c r="P1589" s="38"/>
      <c r="Q1589" s="1" t="str">
        <f t="shared" si="224"/>
        <v>O</v>
      </c>
      <c r="R1589" s="38"/>
      <c r="S1589" s="38"/>
      <c r="T1589" s="8" t="str">
        <f t="shared" si="222"/>
        <v>O</v>
      </c>
      <c r="U1589" s="8" t="e">
        <f t="shared" si="225"/>
        <v>#VALUE!</v>
      </c>
      <c r="V1589" s="8" t="e">
        <f t="shared" si="226"/>
        <v>#VALUE!</v>
      </c>
      <c r="X1589" s="4" t="str">
        <f t="shared" si="228"/>
        <v/>
      </c>
      <c r="Y1589" s="4" t="str">
        <f t="shared" si="230"/>
        <v/>
      </c>
      <c r="Z1589" s="4" t="str">
        <f t="shared" si="230"/>
        <v/>
      </c>
      <c r="AA1589" s="4" t="str">
        <f t="shared" si="230"/>
        <v/>
      </c>
      <c r="AB1589" s="4" t="str">
        <f t="shared" si="230"/>
        <v/>
      </c>
      <c r="AC1589" s="4" t="str">
        <f t="shared" si="230"/>
        <v/>
      </c>
      <c r="AD1589" s="4" t="str">
        <f t="shared" si="230"/>
        <v/>
      </c>
      <c r="AE1589" s="4" t="str">
        <f t="shared" si="230"/>
        <v/>
      </c>
      <c r="AF1589" s="4" t="str">
        <f t="shared" si="230"/>
        <v/>
      </c>
      <c r="AG1589" s="4" t="str">
        <f t="shared" si="230"/>
        <v/>
      </c>
    </row>
    <row r="1590" spans="1:33">
      <c r="A1590" s="6">
        <f t="shared" si="227"/>
        <v>1583</v>
      </c>
      <c r="B1590" s="36">
        <f>TABLE!E1584</f>
        <v>0</v>
      </c>
      <c r="C1590" s="36">
        <f>TABLE!F1584</f>
        <v>0</v>
      </c>
      <c r="D1590" s="155">
        <f>TABLE!S1584</f>
        <v>0</v>
      </c>
      <c r="E1590" s="176" t="e">
        <f>INDEX(기업의이해[description],MATCH(B1590,기업의이해[name],0))</f>
        <v>#N/A</v>
      </c>
      <c r="F1590" s="179">
        <f>+TABLE!U1584</f>
        <v>0</v>
      </c>
      <c r="G1590" s="177" t="str">
        <f>TEXT(TABLE!R1584,"0000-00-00")</f>
        <v>0000-00-00</v>
      </c>
      <c r="H1590" s="59">
        <f>+TABLE!J1584</f>
        <v>0</v>
      </c>
      <c r="I1590" s="59">
        <f>+TABLE!K1584</f>
        <v>0</v>
      </c>
      <c r="J1590" s="59">
        <f>+TABLE!M1584</f>
        <v>0</v>
      </c>
      <c r="K1590" s="156">
        <f>+TABLE!P1584</f>
        <v>0</v>
      </c>
      <c r="L1590" s="156">
        <f>+TABLE!Q1584</f>
        <v>0</v>
      </c>
      <c r="M1590" s="138" t="str">
        <f>IFERROR(IF(MATCH($C1590,'1. 개요'!$C$68:$C$78,0)&gt;0,"O"),"X")</f>
        <v>X</v>
      </c>
      <c r="N1590" s="8" t="str">
        <f t="shared" si="223"/>
        <v>X</v>
      </c>
      <c r="O1590" s="2" t="str" cm="1">
        <f t="array" ref="O1590">IF($O$7="N/A",$N1590,INDEX($P1590:$S1590,$O$2))</f>
        <v>X</v>
      </c>
      <c r="P1590" s="38"/>
      <c r="Q1590" s="1" t="str">
        <f t="shared" si="224"/>
        <v>O</v>
      </c>
      <c r="R1590" s="38"/>
      <c r="S1590" s="38"/>
      <c r="T1590" s="8" t="str">
        <f t="shared" si="222"/>
        <v>O</v>
      </c>
      <c r="U1590" s="8" t="e">
        <f t="shared" si="225"/>
        <v>#VALUE!</v>
      </c>
      <c r="V1590" s="8" t="e">
        <f t="shared" si="226"/>
        <v>#VALUE!</v>
      </c>
      <c r="X1590" s="4" t="str">
        <f t="shared" si="228"/>
        <v/>
      </c>
      <c r="Y1590" s="4" t="str">
        <f t="shared" si="230"/>
        <v/>
      </c>
      <c r="Z1590" s="4" t="str">
        <f t="shared" si="230"/>
        <v/>
      </c>
      <c r="AA1590" s="4" t="str">
        <f t="shared" si="230"/>
        <v/>
      </c>
      <c r="AB1590" s="4" t="str">
        <f t="shared" si="230"/>
        <v/>
      </c>
      <c r="AC1590" s="4" t="str">
        <f t="shared" si="230"/>
        <v/>
      </c>
      <c r="AD1590" s="4" t="str">
        <f t="shared" si="230"/>
        <v/>
      </c>
      <c r="AE1590" s="4" t="str">
        <f t="shared" si="230"/>
        <v/>
      </c>
      <c r="AF1590" s="4" t="str">
        <f t="shared" si="230"/>
        <v/>
      </c>
      <c r="AG1590" s="4" t="str">
        <f t="shared" si="230"/>
        <v/>
      </c>
    </row>
    <row r="1591" spans="1:33">
      <c r="A1591" s="6">
        <f t="shared" si="227"/>
        <v>1584</v>
      </c>
      <c r="B1591" s="36">
        <f>TABLE!E1585</f>
        <v>0</v>
      </c>
      <c r="C1591" s="36">
        <f>TABLE!F1585</f>
        <v>0</v>
      </c>
      <c r="D1591" s="155">
        <f>TABLE!S1585</f>
        <v>0</v>
      </c>
      <c r="E1591" s="176" t="e">
        <f>INDEX(기업의이해[description],MATCH(B1591,기업의이해[name],0))</f>
        <v>#N/A</v>
      </c>
      <c r="F1591" s="179">
        <f>+TABLE!U1585</f>
        <v>0</v>
      </c>
      <c r="G1591" s="177" t="str">
        <f>TEXT(TABLE!R1585,"0000-00-00")</f>
        <v>0000-00-00</v>
      </c>
      <c r="H1591" s="59">
        <f>+TABLE!J1585</f>
        <v>0</v>
      </c>
      <c r="I1591" s="59">
        <f>+TABLE!K1585</f>
        <v>0</v>
      </c>
      <c r="J1591" s="59">
        <f>+TABLE!M1585</f>
        <v>0</v>
      </c>
      <c r="K1591" s="156">
        <f>+TABLE!P1585</f>
        <v>0</v>
      </c>
      <c r="L1591" s="156">
        <f>+TABLE!Q1585</f>
        <v>0</v>
      </c>
      <c r="M1591" s="138" t="str">
        <f>IFERROR(IF(MATCH($C1591,'1. 개요'!$C$68:$C$78,0)&gt;0,"O"),"X")</f>
        <v>X</v>
      </c>
      <c r="N1591" s="8" t="str">
        <f t="shared" si="223"/>
        <v>X</v>
      </c>
      <c r="O1591" s="2" t="str" cm="1">
        <f t="array" ref="O1591">IF($O$7="N/A",$N1591,INDEX($P1591:$S1591,$O$2))</f>
        <v>X</v>
      </c>
      <c r="P1591" s="38"/>
      <c r="Q1591" s="1" t="str">
        <f t="shared" si="224"/>
        <v>O</v>
      </c>
      <c r="R1591" s="38"/>
      <c r="S1591" s="38"/>
      <c r="T1591" s="8" t="str">
        <f t="shared" si="222"/>
        <v>O</v>
      </c>
      <c r="U1591" s="8" t="e">
        <f t="shared" si="225"/>
        <v>#VALUE!</v>
      </c>
      <c r="V1591" s="8" t="e">
        <f t="shared" si="226"/>
        <v>#VALUE!</v>
      </c>
      <c r="X1591" s="4" t="str">
        <f t="shared" si="228"/>
        <v/>
      </c>
      <c r="Y1591" s="4" t="str">
        <f t="shared" si="230"/>
        <v/>
      </c>
      <c r="Z1591" s="4" t="str">
        <f t="shared" si="230"/>
        <v/>
      </c>
      <c r="AA1591" s="4" t="str">
        <f t="shared" si="230"/>
        <v/>
      </c>
      <c r="AB1591" s="4" t="str">
        <f t="shared" si="230"/>
        <v/>
      </c>
      <c r="AC1591" s="4" t="str">
        <f t="shared" si="230"/>
        <v/>
      </c>
      <c r="AD1591" s="4" t="str">
        <f t="shared" si="230"/>
        <v/>
      </c>
      <c r="AE1591" s="4" t="str">
        <f t="shared" si="230"/>
        <v/>
      </c>
      <c r="AF1591" s="4" t="str">
        <f t="shared" si="230"/>
        <v/>
      </c>
      <c r="AG1591" s="4" t="str">
        <f t="shared" si="230"/>
        <v/>
      </c>
    </row>
    <row r="1592" spans="1:33">
      <c r="A1592" s="6">
        <f t="shared" si="227"/>
        <v>1585</v>
      </c>
      <c r="B1592" s="36">
        <f>TABLE!E1586</f>
        <v>0</v>
      </c>
      <c r="C1592" s="36">
        <f>TABLE!F1586</f>
        <v>0</v>
      </c>
      <c r="D1592" s="155">
        <f>TABLE!S1586</f>
        <v>0</v>
      </c>
      <c r="E1592" s="176" t="e">
        <f>INDEX(기업의이해[description],MATCH(B1592,기업의이해[name],0))</f>
        <v>#N/A</v>
      </c>
      <c r="F1592" s="179">
        <f>+TABLE!U1586</f>
        <v>0</v>
      </c>
      <c r="G1592" s="177" t="str">
        <f>TEXT(TABLE!R1586,"0000-00-00")</f>
        <v>0000-00-00</v>
      </c>
      <c r="H1592" s="59">
        <f>+TABLE!J1586</f>
        <v>0</v>
      </c>
      <c r="I1592" s="59">
        <f>+TABLE!K1586</f>
        <v>0</v>
      </c>
      <c r="J1592" s="59">
        <f>+TABLE!M1586</f>
        <v>0</v>
      </c>
      <c r="K1592" s="156">
        <f>+TABLE!P1586</f>
        <v>0</v>
      </c>
      <c r="L1592" s="156">
        <f>+TABLE!Q1586</f>
        <v>0</v>
      </c>
      <c r="M1592" s="138" t="str">
        <f>IFERROR(IF(MATCH($C1592,'1. 개요'!$C$68:$C$78,0)&gt;0,"O"),"X")</f>
        <v>X</v>
      </c>
      <c r="N1592" s="8" t="str">
        <f t="shared" si="223"/>
        <v>X</v>
      </c>
      <c r="O1592" s="2" t="str" cm="1">
        <f t="array" ref="O1592">IF($O$7="N/A",$N1592,INDEX($P1592:$S1592,$O$2))</f>
        <v>X</v>
      </c>
      <c r="P1592" s="38"/>
      <c r="Q1592" s="1" t="str">
        <f t="shared" si="224"/>
        <v>O</v>
      </c>
      <c r="R1592" s="38"/>
      <c r="S1592" s="38"/>
      <c r="T1592" s="8" t="str">
        <f t="shared" si="222"/>
        <v>O</v>
      </c>
      <c r="U1592" s="8" t="e">
        <f t="shared" si="225"/>
        <v>#VALUE!</v>
      </c>
      <c r="V1592" s="8" t="e">
        <f t="shared" si="226"/>
        <v>#VALUE!</v>
      </c>
      <c r="X1592" s="4" t="str">
        <f t="shared" si="228"/>
        <v/>
      </c>
      <c r="Y1592" s="4" t="str">
        <f t="shared" si="230"/>
        <v/>
      </c>
      <c r="Z1592" s="4" t="str">
        <f t="shared" si="230"/>
        <v/>
      </c>
      <c r="AA1592" s="4" t="str">
        <f t="shared" si="230"/>
        <v/>
      </c>
      <c r="AB1592" s="4" t="str">
        <f t="shared" si="230"/>
        <v/>
      </c>
      <c r="AC1592" s="4" t="str">
        <f t="shared" si="230"/>
        <v/>
      </c>
      <c r="AD1592" s="4" t="str">
        <f t="shared" si="230"/>
        <v/>
      </c>
      <c r="AE1592" s="4" t="str">
        <f t="shared" si="230"/>
        <v/>
      </c>
      <c r="AF1592" s="4" t="str">
        <f t="shared" si="230"/>
        <v/>
      </c>
      <c r="AG1592" s="4" t="str">
        <f t="shared" si="230"/>
        <v/>
      </c>
    </row>
    <row r="1593" spans="1:33">
      <c r="A1593" s="137">
        <f t="shared" si="227"/>
        <v>1586</v>
      </c>
      <c r="B1593" s="36">
        <f>TABLE!E1587</f>
        <v>0</v>
      </c>
      <c r="C1593" s="36">
        <f>TABLE!F1587</f>
        <v>0</v>
      </c>
      <c r="D1593" s="155">
        <f>TABLE!S1587</f>
        <v>0</v>
      </c>
      <c r="E1593" s="176" t="e">
        <f>INDEX(기업의이해[description],MATCH(B1593,기업의이해[name],0))</f>
        <v>#N/A</v>
      </c>
      <c r="F1593" s="179">
        <f>+TABLE!U1587</f>
        <v>0</v>
      </c>
      <c r="G1593" s="177" t="str">
        <f>TEXT(TABLE!R1587,"0000-00-00")</f>
        <v>0000-00-00</v>
      </c>
      <c r="H1593" s="59">
        <f>+TABLE!J1587</f>
        <v>0</v>
      </c>
      <c r="I1593" s="59">
        <f>+TABLE!K1587</f>
        <v>0</v>
      </c>
      <c r="J1593" s="59">
        <f>+TABLE!M1587</f>
        <v>0</v>
      </c>
      <c r="K1593" s="156">
        <f>+TABLE!P1587</f>
        <v>0</v>
      </c>
      <c r="L1593" s="156">
        <f>+TABLE!Q1587</f>
        <v>0</v>
      </c>
      <c r="M1593" s="138" t="str">
        <f>IFERROR(IF(MATCH($C1593,'1. 개요'!$C$68:$C$78,0)&gt;0,"O"),"X")</f>
        <v>X</v>
      </c>
      <c r="N1593" s="8" t="str">
        <f t="shared" si="223"/>
        <v>X</v>
      </c>
      <c r="O1593" s="2" t="str" cm="1">
        <f t="array" ref="O1593">IF($O$7="N/A",$N1593,INDEX($P1593:$S1593,$O$2))</f>
        <v>X</v>
      </c>
      <c r="P1593" s="38"/>
      <c r="Q1593" s="1" t="str">
        <f t="shared" si="224"/>
        <v>O</v>
      </c>
      <c r="R1593" s="38"/>
      <c r="S1593" s="38"/>
      <c r="T1593" s="8" t="str">
        <f t="shared" si="222"/>
        <v>O</v>
      </c>
      <c r="U1593" s="8" t="e">
        <f t="shared" si="225"/>
        <v>#VALUE!</v>
      </c>
      <c r="V1593" s="8" t="e">
        <f t="shared" si="226"/>
        <v>#VALUE!</v>
      </c>
      <c r="X1593" s="4" t="str">
        <f t="shared" si="228"/>
        <v/>
      </c>
      <c r="Y1593" s="4" t="str">
        <f t="shared" si="230"/>
        <v/>
      </c>
      <c r="Z1593" s="4" t="str">
        <f t="shared" si="230"/>
        <v/>
      </c>
      <c r="AA1593" s="4" t="str">
        <f t="shared" si="230"/>
        <v/>
      </c>
      <c r="AB1593" s="4" t="str">
        <f t="shared" si="230"/>
        <v/>
      </c>
      <c r="AC1593" s="4" t="str">
        <f t="shared" si="230"/>
        <v/>
      </c>
      <c r="AD1593" s="4" t="str">
        <f t="shared" si="230"/>
        <v/>
      </c>
      <c r="AE1593" s="4" t="str">
        <f t="shared" si="230"/>
        <v/>
      </c>
      <c r="AF1593" s="4" t="str">
        <f t="shared" si="230"/>
        <v/>
      </c>
      <c r="AG1593" s="4" t="str">
        <f t="shared" si="230"/>
        <v/>
      </c>
    </row>
    <row r="1594" spans="1:33">
      <c r="A1594" s="137">
        <f t="shared" si="227"/>
        <v>1587</v>
      </c>
      <c r="B1594" s="36">
        <f>TABLE!E1588</f>
        <v>0</v>
      </c>
      <c r="C1594" s="36">
        <f>TABLE!F1588</f>
        <v>0</v>
      </c>
      <c r="D1594" s="155">
        <f>TABLE!S1588</f>
        <v>0</v>
      </c>
      <c r="E1594" s="176" t="e">
        <f>INDEX(기업의이해[description],MATCH(B1594,기업의이해[name],0))</f>
        <v>#N/A</v>
      </c>
      <c r="F1594" s="179">
        <f>+TABLE!U1588</f>
        <v>0</v>
      </c>
      <c r="G1594" s="177" t="str">
        <f>TEXT(TABLE!R1588,"0000-00-00")</f>
        <v>0000-00-00</v>
      </c>
      <c r="H1594" s="59">
        <f>+TABLE!J1588</f>
        <v>0</v>
      </c>
      <c r="I1594" s="59">
        <f>+TABLE!K1588</f>
        <v>0</v>
      </c>
      <c r="J1594" s="59">
        <f>+TABLE!M1588</f>
        <v>0</v>
      </c>
      <c r="K1594" s="156">
        <f>+TABLE!P1588</f>
        <v>0</v>
      </c>
      <c r="L1594" s="156">
        <f>+TABLE!Q1588</f>
        <v>0</v>
      </c>
      <c r="M1594" s="138" t="str">
        <f>IFERROR(IF(MATCH($C1594,'1. 개요'!$C$68:$C$78,0)&gt;0,"O"),"X")</f>
        <v>X</v>
      </c>
      <c r="N1594" s="8" t="str">
        <f t="shared" si="223"/>
        <v>X</v>
      </c>
      <c r="O1594" s="2" t="str" cm="1">
        <f t="array" ref="O1594">IF($O$7="N/A",$N1594,INDEX($P1594:$S1594,$O$2))</f>
        <v>X</v>
      </c>
      <c r="P1594" s="38"/>
      <c r="Q1594" s="1" t="str">
        <f t="shared" si="224"/>
        <v>O</v>
      </c>
      <c r="R1594" s="38"/>
      <c r="S1594" s="38"/>
      <c r="T1594" s="8" t="str">
        <f t="shared" si="222"/>
        <v>O</v>
      </c>
      <c r="U1594" s="8" t="e">
        <f t="shared" si="225"/>
        <v>#VALUE!</v>
      </c>
      <c r="V1594" s="8" t="e">
        <f t="shared" si="226"/>
        <v>#VALUE!</v>
      </c>
      <c r="X1594" s="4" t="str">
        <f t="shared" si="228"/>
        <v/>
      </c>
      <c r="Y1594" s="4" t="str">
        <f t="shared" si="230"/>
        <v/>
      </c>
      <c r="Z1594" s="4" t="str">
        <f t="shared" si="230"/>
        <v/>
      </c>
      <c r="AA1594" s="4" t="str">
        <f t="shared" si="230"/>
        <v/>
      </c>
      <c r="AB1594" s="4" t="str">
        <f t="shared" si="230"/>
        <v/>
      </c>
      <c r="AC1594" s="4" t="str">
        <f t="shared" si="230"/>
        <v/>
      </c>
      <c r="AD1594" s="4" t="str">
        <f t="shared" si="230"/>
        <v/>
      </c>
      <c r="AE1594" s="4" t="str">
        <f t="shared" si="230"/>
        <v/>
      </c>
      <c r="AF1594" s="4" t="str">
        <f t="shared" si="230"/>
        <v/>
      </c>
      <c r="AG1594" s="4" t="str">
        <f t="shared" si="230"/>
        <v/>
      </c>
    </row>
    <row r="1595" spans="1:33">
      <c r="A1595" s="6">
        <f t="shared" si="227"/>
        <v>1588</v>
      </c>
      <c r="B1595" s="36">
        <f>TABLE!E1589</f>
        <v>0</v>
      </c>
      <c r="C1595" s="36">
        <f>TABLE!F1589</f>
        <v>0</v>
      </c>
      <c r="D1595" s="155">
        <f>TABLE!S1589</f>
        <v>0</v>
      </c>
      <c r="E1595" s="176" t="e">
        <f>INDEX(기업의이해[description],MATCH(B1595,기업의이해[name],0))</f>
        <v>#N/A</v>
      </c>
      <c r="F1595" s="179">
        <f>+TABLE!U1589</f>
        <v>0</v>
      </c>
      <c r="G1595" s="177" t="str">
        <f>TEXT(TABLE!R1589,"0000-00-00")</f>
        <v>0000-00-00</v>
      </c>
      <c r="H1595" s="59">
        <f>+TABLE!J1589</f>
        <v>0</v>
      </c>
      <c r="I1595" s="59">
        <f>+TABLE!K1589</f>
        <v>0</v>
      </c>
      <c r="J1595" s="59">
        <f>+TABLE!M1589</f>
        <v>0</v>
      </c>
      <c r="K1595" s="156">
        <f>+TABLE!P1589</f>
        <v>0</v>
      </c>
      <c r="L1595" s="156">
        <f>+TABLE!Q1589</f>
        <v>0</v>
      </c>
      <c r="M1595" s="138" t="str">
        <f>IFERROR(IF(MATCH($C1595,'1. 개요'!$C$68:$C$78,0)&gt;0,"O"),"X")</f>
        <v>X</v>
      </c>
      <c r="N1595" s="8" t="str">
        <f t="shared" si="223"/>
        <v>X</v>
      </c>
      <c r="O1595" s="2" t="str" cm="1">
        <f t="array" ref="O1595">IF($O$7="N/A",$N1595,INDEX($P1595:$S1595,$O$2))</f>
        <v>X</v>
      </c>
      <c r="P1595" s="38"/>
      <c r="Q1595" s="1" t="str">
        <f t="shared" si="224"/>
        <v>O</v>
      </c>
      <c r="R1595" s="38"/>
      <c r="S1595" s="38"/>
      <c r="T1595" s="8" t="str">
        <f t="shared" si="222"/>
        <v>O</v>
      </c>
      <c r="U1595" s="8" t="e">
        <f t="shared" si="225"/>
        <v>#VALUE!</v>
      </c>
      <c r="V1595" s="8" t="e">
        <f t="shared" si="226"/>
        <v>#VALUE!</v>
      </c>
      <c r="X1595" s="4" t="str">
        <f t="shared" si="228"/>
        <v/>
      </c>
      <c r="Y1595" s="4" t="str">
        <f t="shared" si="230"/>
        <v/>
      </c>
      <c r="Z1595" s="4" t="str">
        <f t="shared" si="230"/>
        <v/>
      </c>
      <c r="AA1595" s="4" t="str">
        <f t="shared" si="230"/>
        <v/>
      </c>
      <c r="AB1595" s="4" t="str">
        <f t="shared" si="230"/>
        <v/>
      </c>
      <c r="AC1595" s="4" t="str">
        <f t="shared" si="230"/>
        <v/>
      </c>
      <c r="AD1595" s="4" t="str">
        <f t="shared" si="230"/>
        <v/>
      </c>
      <c r="AE1595" s="4" t="str">
        <f t="shared" si="230"/>
        <v/>
      </c>
      <c r="AF1595" s="4" t="str">
        <f t="shared" si="230"/>
        <v/>
      </c>
      <c r="AG1595" s="4" t="str">
        <f t="shared" si="230"/>
        <v/>
      </c>
    </row>
    <row r="1596" spans="1:33">
      <c r="A1596" s="6">
        <f t="shared" si="227"/>
        <v>1589</v>
      </c>
      <c r="B1596" s="36">
        <f>TABLE!E1590</f>
        <v>0</v>
      </c>
      <c r="C1596" s="36">
        <f>TABLE!F1590</f>
        <v>0</v>
      </c>
      <c r="D1596" s="155">
        <f>TABLE!S1590</f>
        <v>0</v>
      </c>
      <c r="E1596" s="176" t="e">
        <f>INDEX(기업의이해[description],MATCH(B1596,기업의이해[name],0))</f>
        <v>#N/A</v>
      </c>
      <c r="F1596" s="179">
        <f>+TABLE!U1590</f>
        <v>0</v>
      </c>
      <c r="G1596" s="177" t="str">
        <f>TEXT(TABLE!R1590,"0000-00-00")</f>
        <v>0000-00-00</v>
      </c>
      <c r="H1596" s="59">
        <f>+TABLE!J1590</f>
        <v>0</v>
      </c>
      <c r="I1596" s="59">
        <f>+TABLE!K1590</f>
        <v>0</v>
      </c>
      <c r="J1596" s="59">
        <f>+TABLE!M1590</f>
        <v>0</v>
      </c>
      <c r="K1596" s="156">
        <f>+TABLE!P1590</f>
        <v>0</v>
      </c>
      <c r="L1596" s="156">
        <f>+TABLE!Q1590</f>
        <v>0</v>
      </c>
      <c r="M1596" s="138" t="str">
        <f>IFERROR(IF(MATCH($C1596,'1. 개요'!$C$68:$C$78,0)&gt;0,"O"),"X")</f>
        <v>X</v>
      </c>
      <c r="N1596" s="8" t="str">
        <f t="shared" si="223"/>
        <v>X</v>
      </c>
      <c r="O1596" s="2" t="str" cm="1">
        <f t="array" ref="O1596">IF($O$7="N/A",$N1596,INDEX($P1596:$S1596,$O$2))</f>
        <v>X</v>
      </c>
      <c r="P1596" s="38"/>
      <c r="Q1596" s="1" t="str">
        <f t="shared" si="224"/>
        <v>O</v>
      </c>
      <c r="R1596" s="38"/>
      <c r="S1596" s="38"/>
      <c r="T1596" s="8" t="str">
        <f t="shared" si="222"/>
        <v>O</v>
      </c>
      <c r="U1596" s="8" t="e">
        <f t="shared" si="225"/>
        <v>#VALUE!</v>
      </c>
      <c r="V1596" s="8" t="e">
        <f t="shared" si="226"/>
        <v>#VALUE!</v>
      </c>
      <c r="X1596" s="4" t="str">
        <f t="shared" si="228"/>
        <v/>
      </c>
      <c r="Y1596" s="4" t="str">
        <f t="shared" si="230"/>
        <v/>
      </c>
      <c r="Z1596" s="4" t="str">
        <f t="shared" si="230"/>
        <v/>
      </c>
      <c r="AA1596" s="4" t="str">
        <f t="shared" si="230"/>
        <v/>
      </c>
      <c r="AB1596" s="4" t="str">
        <f t="shared" si="230"/>
        <v/>
      </c>
      <c r="AC1596" s="4" t="str">
        <f t="shared" si="230"/>
        <v/>
      </c>
      <c r="AD1596" s="4" t="str">
        <f t="shared" si="230"/>
        <v/>
      </c>
      <c r="AE1596" s="4" t="str">
        <f t="shared" si="230"/>
        <v/>
      </c>
      <c r="AF1596" s="4" t="str">
        <f t="shared" si="230"/>
        <v/>
      </c>
      <c r="AG1596" s="4" t="str">
        <f t="shared" si="230"/>
        <v/>
      </c>
    </row>
    <row r="1597" spans="1:33">
      <c r="A1597" s="6">
        <f t="shared" si="227"/>
        <v>1590</v>
      </c>
      <c r="B1597" s="36">
        <f>TABLE!E1591</f>
        <v>0</v>
      </c>
      <c r="C1597" s="36">
        <f>TABLE!F1591</f>
        <v>0</v>
      </c>
      <c r="D1597" s="155">
        <f>TABLE!S1591</f>
        <v>0</v>
      </c>
      <c r="E1597" s="176" t="e">
        <f>INDEX(기업의이해[description],MATCH(B1597,기업의이해[name],0))</f>
        <v>#N/A</v>
      </c>
      <c r="F1597" s="179">
        <f>+TABLE!U1591</f>
        <v>0</v>
      </c>
      <c r="G1597" s="177" t="str">
        <f>TEXT(TABLE!R1591,"0000-00-00")</f>
        <v>0000-00-00</v>
      </c>
      <c r="H1597" s="59">
        <f>+TABLE!J1591</f>
        <v>0</v>
      </c>
      <c r="I1597" s="59">
        <f>+TABLE!K1591</f>
        <v>0</v>
      </c>
      <c r="J1597" s="59">
        <f>+TABLE!M1591</f>
        <v>0</v>
      </c>
      <c r="K1597" s="156">
        <f>+TABLE!P1591</f>
        <v>0</v>
      </c>
      <c r="L1597" s="156">
        <f>+TABLE!Q1591</f>
        <v>0</v>
      </c>
      <c r="M1597" s="138" t="str">
        <f>IFERROR(IF(MATCH($C1597,'1. 개요'!$C$68:$C$78,0)&gt;0,"O"),"X")</f>
        <v>X</v>
      </c>
      <c r="N1597" s="8" t="str">
        <f t="shared" si="223"/>
        <v>X</v>
      </c>
      <c r="O1597" s="2" t="str" cm="1">
        <f t="array" ref="O1597">IF($O$7="N/A",$N1597,INDEX($P1597:$S1597,$O$2))</f>
        <v>X</v>
      </c>
      <c r="P1597" s="38"/>
      <c r="Q1597" s="1" t="str">
        <f t="shared" si="224"/>
        <v>O</v>
      </c>
      <c r="R1597" s="38"/>
      <c r="S1597" s="38"/>
      <c r="T1597" s="8" t="str">
        <f t="shared" si="222"/>
        <v>O</v>
      </c>
      <c r="U1597" s="8" t="e">
        <f t="shared" si="225"/>
        <v>#VALUE!</v>
      </c>
      <c r="V1597" s="8" t="e">
        <f t="shared" si="226"/>
        <v>#VALUE!</v>
      </c>
      <c r="X1597" s="4" t="str">
        <f t="shared" si="228"/>
        <v/>
      </c>
      <c r="Y1597" s="4" t="str">
        <f t="shared" si="230"/>
        <v/>
      </c>
      <c r="Z1597" s="4" t="str">
        <f t="shared" si="230"/>
        <v/>
      </c>
      <c r="AA1597" s="4" t="str">
        <f t="shared" si="230"/>
        <v/>
      </c>
      <c r="AB1597" s="4" t="str">
        <f t="shared" si="230"/>
        <v/>
      </c>
      <c r="AC1597" s="4" t="str">
        <f t="shared" si="230"/>
        <v/>
      </c>
      <c r="AD1597" s="4" t="str">
        <f t="shared" si="230"/>
        <v/>
      </c>
      <c r="AE1597" s="4" t="str">
        <f t="shared" si="230"/>
        <v/>
      </c>
      <c r="AF1597" s="4" t="str">
        <f t="shared" si="230"/>
        <v/>
      </c>
      <c r="AG1597" s="4" t="str">
        <f t="shared" si="230"/>
        <v/>
      </c>
    </row>
    <row r="1598" spans="1:33">
      <c r="A1598" s="137">
        <f t="shared" si="227"/>
        <v>1591</v>
      </c>
      <c r="B1598" s="36">
        <f>TABLE!E1592</f>
        <v>0</v>
      </c>
      <c r="C1598" s="36">
        <f>TABLE!F1592</f>
        <v>0</v>
      </c>
      <c r="D1598" s="155">
        <f>TABLE!S1592</f>
        <v>0</v>
      </c>
      <c r="E1598" s="176" t="e">
        <f>INDEX(기업의이해[description],MATCH(B1598,기업의이해[name],0))</f>
        <v>#N/A</v>
      </c>
      <c r="F1598" s="179">
        <f>+TABLE!U1592</f>
        <v>0</v>
      </c>
      <c r="G1598" s="177" t="str">
        <f>TEXT(TABLE!R1592,"0000-00-00")</f>
        <v>0000-00-00</v>
      </c>
      <c r="H1598" s="59">
        <f>+TABLE!J1592</f>
        <v>0</v>
      </c>
      <c r="I1598" s="59">
        <f>+TABLE!K1592</f>
        <v>0</v>
      </c>
      <c r="J1598" s="59">
        <f>+TABLE!M1592</f>
        <v>0</v>
      </c>
      <c r="K1598" s="156">
        <f>+TABLE!P1592</f>
        <v>0</v>
      </c>
      <c r="L1598" s="156">
        <f>+TABLE!Q1592</f>
        <v>0</v>
      </c>
      <c r="M1598" s="138" t="str">
        <f>IFERROR(IF(MATCH($C1598,'1. 개요'!$C$68:$C$78,0)&gt;0,"O"),"X")</f>
        <v>X</v>
      </c>
      <c r="N1598" s="8" t="str">
        <f t="shared" si="223"/>
        <v>X</v>
      </c>
      <c r="O1598" s="2" t="str" cm="1">
        <f t="array" ref="O1598">IF($O$7="N/A",$N1598,INDEX($P1598:$S1598,$O$2))</f>
        <v>X</v>
      </c>
      <c r="P1598" s="38"/>
      <c r="Q1598" s="1" t="str">
        <f t="shared" si="224"/>
        <v>O</v>
      </c>
      <c r="R1598" s="38"/>
      <c r="S1598" s="38"/>
      <c r="T1598" s="8" t="str">
        <f t="shared" si="222"/>
        <v>O</v>
      </c>
      <c r="U1598" s="8" t="e">
        <f t="shared" si="225"/>
        <v>#VALUE!</v>
      </c>
      <c r="V1598" s="8" t="e">
        <f t="shared" si="226"/>
        <v>#VALUE!</v>
      </c>
      <c r="X1598" s="4" t="str">
        <f t="shared" si="228"/>
        <v/>
      </c>
      <c r="Y1598" s="4" t="str">
        <f t="shared" si="230"/>
        <v/>
      </c>
      <c r="Z1598" s="4" t="str">
        <f t="shared" si="230"/>
        <v/>
      </c>
      <c r="AA1598" s="4" t="str">
        <f t="shared" si="230"/>
        <v/>
      </c>
      <c r="AB1598" s="4" t="str">
        <f t="shared" si="230"/>
        <v/>
      </c>
      <c r="AC1598" s="4" t="str">
        <f t="shared" si="230"/>
        <v/>
      </c>
      <c r="AD1598" s="4" t="str">
        <f t="shared" si="230"/>
        <v/>
      </c>
      <c r="AE1598" s="4" t="str">
        <f t="shared" si="230"/>
        <v/>
      </c>
      <c r="AF1598" s="4" t="str">
        <f t="shared" si="230"/>
        <v/>
      </c>
      <c r="AG1598" s="4" t="str">
        <f t="shared" si="230"/>
        <v/>
      </c>
    </row>
    <row r="1599" spans="1:33">
      <c r="A1599" s="6">
        <f t="shared" si="227"/>
        <v>1592</v>
      </c>
      <c r="B1599" s="36">
        <f>TABLE!E1593</f>
        <v>0</v>
      </c>
      <c r="C1599" s="36">
        <f>TABLE!F1593</f>
        <v>0</v>
      </c>
      <c r="D1599" s="155">
        <f>TABLE!S1593</f>
        <v>0</v>
      </c>
      <c r="E1599" s="176" t="e">
        <f>INDEX(기업의이해[description],MATCH(B1599,기업의이해[name],0))</f>
        <v>#N/A</v>
      </c>
      <c r="F1599" s="179">
        <f>+TABLE!U1593</f>
        <v>0</v>
      </c>
      <c r="G1599" s="177" t="str">
        <f>TEXT(TABLE!R1593,"0000-00-00")</f>
        <v>0000-00-00</v>
      </c>
      <c r="H1599" s="59">
        <f>+TABLE!J1593</f>
        <v>0</v>
      </c>
      <c r="I1599" s="59">
        <f>+TABLE!K1593</f>
        <v>0</v>
      </c>
      <c r="J1599" s="59">
        <f>+TABLE!M1593</f>
        <v>0</v>
      </c>
      <c r="K1599" s="156">
        <f>+TABLE!P1593</f>
        <v>0</v>
      </c>
      <c r="L1599" s="156">
        <f>+TABLE!Q1593</f>
        <v>0</v>
      </c>
      <c r="M1599" s="138" t="str">
        <f>IFERROR(IF(MATCH($C1599,'1. 개요'!$C$68:$C$78,0)&gt;0,"O"),"X")</f>
        <v>X</v>
      </c>
      <c r="N1599" s="8" t="str">
        <f t="shared" si="223"/>
        <v>X</v>
      </c>
      <c r="O1599" s="2" t="str" cm="1">
        <f t="array" ref="O1599">IF($O$7="N/A",$N1599,INDEX($P1599:$S1599,$O$2))</f>
        <v>X</v>
      </c>
      <c r="P1599" s="38"/>
      <c r="Q1599" s="1" t="str">
        <f t="shared" si="224"/>
        <v>O</v>
      </c>
      <c r="R1599" s="38"/>
      <c r="S1599" s="38"/>
      <c r="T1599" s="8" t="str">
        <f t="shared" si="222"/>
        <v>O</v>
      </c>
      <c r="U1599" s="8" t="e">
        <f t="shared" si="225"/>
        <v>#VALUE!</v>
      </c>
      <c r="V1599" s="8" t="e">
        <f t="shared" si="226"/>
        <v>#VALUE!</v>
      </c>
      <c r="X1599" s="4" t="str">
        <f t="shared" si="228"/>
        <v/>
      </c>
      <c r="Y1599" s="4" t="str">
        <f t="shared" si="230"/>
        <v/>
      </c>
      <c r="Z1599" s="4" t="str">
        <f t="shared" si="230"/>
        <v/>
      </c>
      <c r="AA1599" s="4" t="str">
        <f t="shared" si="230"/>
        <v/>
      </c>
      <c r="AB1599" s="4" t="str">
        <f t="shared" si="230"/>
        <v/>
      </c>
      <c r="AC1599" s="4" t="str">
        <f t="shared" si="230"/>
        <v/>
      </c>
      <c r="AD1599" s="4" t="str">
        <f t="shared" si="230"/>
        <v/>
      </c>
      <c r="AE1599" s="4" t="str">
        <f t="shared" si="230"/>
        <v/>
      </c>
      <c r="AF1599" s="4" t="str">
        <f t="shared" si="230"/>
        <v/>
      </c>
      <c r="AG1599" s="4" t="str">
        <f t="shared" si="230"/>
        <v/>
      </c>
    </row>
    <row r="1600" spans="1:33">
      <c r="A1600" s="137">
        <f t="shared" si="227"/>
        <v>1593</v>
      </c>
      <c r="B1600" s="36">
        <f>TABLE!E1594</f>
        <v>0</v>
      </c>
      <c r="C1600" s="36">
        <f>TABLE!F1594</f>
        <v>0</v>
      </c>
      <c r="D1600" s="155">
        <f>TABLE!S1594</f>
        <v>0</v>
      </c>
      <c r="E1600" s="176" t="e">
        <f>INDEX(기업의이해[description],MATCH(B1600,기업의이해[name],0))</f>
        <v>#N/A</v>
      </c>
      <c r="F1600" s="179">
        <f>+TABLE!U1594</f>
        <v>0</v>
      </c>
      <c r="G1600" s="177" t="str">
        <f>TEXT(TABLE!R1594,"0000-00-00")</f>
        <v>0000-00-00</v>
      </c>
      <c r="H1600" s="59">
        <f>+TABLE!J1594</f>
        <v>0</v>
      </c>
      <c r="I1600" s="59">
        <f>+TABLE!K1594</f>
        <v>0</v>
      </c>
      <c r="J1600" s="59">
        <f>+TABLE!M1594</f>
        <v>0</v>
      </c>
      <c r="K1600" s="156">
        <f>+TABLE!P1594</f>
        <v>0</v>
      </c>
      <c r="L1600" s="156">
        <f>+TABLE!Q1594</f>
        <v>0</v>
      </c>
      <c r="M1600" s="138" t="str">
        <f>IFERROR(IF(MATCH($C1600,'1. 개요'!$C$68:$C$78,0)&gt;0,"O"),"X")</f>
        <v>X</v>
      </c>
      <c r="N1600" s="8" t="str">
        <f t="shared" si="223"/>
        <v>X</v>
      </c>
      <c r="O1600" s="2" t="str" cm="1">
        <f t="array" ref="O1600">IF($O$7="N/A",$N1600,INDEX($P1600:$S1600,$O$2))</f>
        <v>X</v>
      </c>
      <c r="P1600" s="38"/>
      <c r="Q1600" s="1" t="str">
        <f t="shared" si="224"/>
        <v>O</v>
      </c>
      <c r="R1600" s="38"/>
      <c r="S1600" s="38"/>
      <c r="T1600" s="8" t="str">
        <f t="shared" si="222"/>
        <v>O</v>
      </c>
      <c r="U1600" s="8" t="e">
        <f t="shared" si="225"/>
        <v>#VALUE!</v>
      </c>
      <c r="V1600" s="8" t="e">
        <f t="shared" si="226"/>
        <v>#VALUE!</v>
      </c>
      <c r="X1600" s="4" t="str">
        <f t="shared" si="228"/>
        <v/>
      </c>
      <c r="Y1600" s="4" t="str">
        <f t="shared" si="230"/>
        <v/>
      </c>
      <c r="Z1600" s="4" t="str">
        <f t="shared" si="230"/>
        <v/>
      </c>
      <c r="AA1600" s="4" t="str">
        <f t="shared" si="230"/>
        <v/>
      </c>
      <c r="AB1600" s="4" t="str">
        <f t="shared" si="230"/>
        <v/>
      </c>
      <c r="AC1600" s="4" t="str">
        <f t="shared" si="230"/>
        <v/>
      </c>
      <c r="AD1600" s="4" t="str">
        <f t="shared" si="230"/>
        <v/>
      </c>
      <c r="AE1600" s="4" t="str">
        <f t="shared" si="230"/>
        <v/>
      </c>
      <c r="AF1600" s="4" t="str">
        <f t="shared" si="230"/>
        <v/>
      </c>
      <c r="AG1600" s="4" t="str">
        <f t="shared" si="230"/>
        <v/>
      </c>
    </row>
    <row r="1601" spans="1:33">
      <c r="A1601" s="137">
        <f t="shared" si="227"/>
        <v>1594</v>
      </c>
      <c r="B1601" s="36">
        <f>TABLE!E1595</f>
        <v>0</v>
      </c>
      <c r="C1601" s="36">
        <f>TABLE!F1595</f>
        <v>0</v>
      </c>
      <c r="D1601" s="155">
        <f>TABLE!S1595</f>
        <v>0</v>
      </c>
      <c r="E1601" s="176" t="e">
        <f>INDEX(기업의이해[description],MATCH(B1601,기업의이해[name],0))</f>
        <v>#N/A</v>
      </c>
      <c r="F1601" s="179">
        <f>+TABLE!U1595</f>
        <v>0</v>
      </c>
      <c r="G1601" s="177" t="str">
        <f>TEXT(TABLE!R1595,"0000-00-00")</f>
        <v>0000-00-00</v>
      </c>
      <c r="H1601" s="59">
        <f>+TABLE!J1595</f>
        <v>0</v>
      </c>
      <c r="I1601" s="59">
        <f>+TABLE!K1595</f>
        <v>0</v>
      </c>
      <c r="J1601" s="59">
        <f>+TABLE!M1595</f>
        <v>0</v>
      </c>
      <c r="K1601" s="156">
        <f>+TABLE!P1595</f>
        <v>0</v>
      </c>
      <c r="L1601" s="156">
        <f>+TABLE!Q1595</f>
        <v>0</v>
      </c>
      <c r="M1601" s="138" t="str">
        <f>IFERROR(IF(MATCH($C1601,'1. 개요'!$C$68:$C$78,0)&gt;0,"O"),"X")</f>
        <v>X</v>
      </c>
      <c r="N1601" s="8" t="str">
        <f t="shared" si="223"/>
        <v>X</v>
      </c>
      <c r="O1601" s="2" t="str" cm="1">
        <f t="array" ref="O1601">IF($O$7="N/A",$N1601,INDEX($P1601:$S1601,$O$2))</f>
        <v>X</v>
      </c>
      <c r="P1601" s="38"/>
      <c r="Q1601" s="1" t="str">
        <f t="shared" si="224"/>
        <v>O</v>
      </c>
      <c r="R1601" s="38"/>
      <c r="S1601" s="38"/>
      <c r="T1601" s="8" t="str">
        <f t="shared" si="222"/>
        <v>O</v>
      </c>
      <c r="U1601" s="8" t="e">
        <f t="shared" si="225"/>
        <v>#VALUE!</v>
      </c>
      <c r="V1601" s="8" t="e">
        <f t="shared" si="226"/>
        <v>#VALUE!</v>
      </c>
      <c r="X1601" s="4" t="str">
        <f t="shared" si="228"/>
        <v/>
      </c>
      <c r="Y1601" s="4" t="str">
        <f t="shared" si="230"/>
        <v/>
      </c>
      <c r="Z1601" s="4" t="str">
        <f t="shared" si="230"/>
        <v/>
      </c>
      <c r="AA1601" s="4" t="str">
        <f t="shared" si="230"/>
        <v/>
      </c>
      <c r="AB1601" s="4" t="str">
        <f t="shared" si="230"/>
        <v/>
      </c>
      <c r="AC1601" s="4" t="str">
        <f t="shared" si="230"/>
        <v/>
      </c>
      <c r="AD1601" s="4" t="str">
        <f t="shared" si="230"/>
        <v/>
      </c>
      <c r="AE1601" s="4" t="str">
        <f t="shared" si="230"/>
        <v/>
      </c>
      <c r="AF1601" s="4" t="str">
        <f t="shared" si="230"/>
        <v/>
      </c>
      <c r="AG1601" s="4" t="str">
        <f t="shared" si="230"/>
        <v/>
      </c>
    </row>
    <row r="1602" spans="1:33">
      <c r="A1602" s="137">
        <f t="shared" si="227"/>
        <v>1595</v>
      </c>
      <c r="B1602" s="36">
        <f>TABLE!E1596</f>
        <v>0</v>
      </c>
      <c r="C1602" s="36">
        <f>TABLE!F1596</f>
        <v>0</v>
      </c>
      <c r="D1602" s="155">
        <f>TABLE!S1596</f>
        <v>0</v>
      </c>
      <c r="E1602" s="176" t="e">
        <f>INDEX(기업의이해[description],MATCH(B1602,기업의이해[name],0))</f>
        <v>#N/A</v>
      </c>
      <c r="F1602" s="179">
        <f>+TABLE!U1596</f>
        <v>0</v>
      </c>
      <c r="G1602" s="177" t="str">
        <f>TEXT(TABLE!R1596,"0000-00-00")</f>
        <v>0000-00-00</v>
      </c>
      <c r="H1602" s="59">
        <f>+TABLE!J1596</f>
        <v>0</v>
      </c>
      <c r="I1602" s="59">
        <f>+TABLE!K1596</f>
        <v>0</v>
      </c>
      <c r="J1602" s="59">
        <f>+TABLE!M1596</f>
        <v>0</v>
      </c>
      <c r="K1602" s="156">
        <f>+TABLE!P1596</f>
        <v>0</v>
      </c>
      <c r="L1602" s="156">
        <f>+TABLE!Q1596</f>
        <v>0</v>
      </c>
      <c r="M1602" s="138" t="str">
        <f>IFERROR(IF(MATCH($C1602,'1. 개요'!$C$68:$C$78,0)&gt;0,"O"),"X")</f>
        <v>X</v>
      </c>
      <c r="N1602" s="8" t="str">
        <f t="shared" si="223"/>
        <v>X</v>
      </c>
      <c r="O1602" s="2" t="str" cm="1">
        <f t="array" ref="O1602">IF($O$7="N/A",$N1602,INDEX($P1602:$S1602,$O$2))</f>
        <v>X</v>
      </c>
      <c r="P1602" s="38"/>
      <c r="Q1602" s="1" t="str">
        <f t="shared" si="224"/>
        <v>O</v>
      </c>
      <c r="R1602" s="38"/>
      <c r="S1602" s="38"/>
      <c r="T1602" s="8" t="str">
        <f t="shared" si="222"/>
        <v>O</v>
      </c>
      <c r="U1602" s="8" t="e">
        <f t="shared" si="225"/>
        <v>#VALUE!</v>
      </c>
      <c r="V1602" s="8" t="e">
        <f t="shared" si="226"/>
        <v>#VALUE!</v>
      </c>
      <c r="X1602" s="4" t="str">
        <f t="shared" si="228"/>
        <v/>
      </c>
      <c r="Y1602" s="4" t="str">
        <f t="shared" si="230"/>
        <v/>
      </c>
      <c r="Z1602" s="4" t="str">
        <f t="shared" si="230"/>
        <v/>
      </c>
      <c r="AA1602" s="4" t="str">
        <f t="shared" si="230"/>
        <v/>
      </c>
      <c r="AB1602" s="4" t="str">
        <f t="shared" si="230"/>
        <v/>
      </c>
      <c r="AC1602" s="4" t="str">
        <f t="shared" si="230"/>
        <v/>
      </c>
      <c r="AD1602" s="4" t="str">
        <f t="shared" si="230"/>
        <v/>
      </c>
      <c r="AE1602" s="4" t="str">
        <f t="shared" si="230"/>
        <v/>
      </c>
      <c r="AF1602" s="4" t="str">
        <f t="shared" si="230"/>
        <v/>
      </c>
      <c r="AG1602" s="4" t="str">
        <f t="shared" si="230"/>
        <v/>
      </c>
    </row>
    <row r="1603" spans="1:33">
      <c r="A1603" s="6">
        <f t="shared" si="227"/>
        <v>1596</v>
      </c>
      <c r="B1603" s="36">
        <f>TABLE!E1597</f>
        <v>0</v>
      </c>
      <c r="C1603" s="36">
        <f>TABLE!F1597</f>
        <v>0</v>
      </c>
      <c r="D1603" s="155">
        <f>TABLE!S1597</f>
        <v>0</v>
      </c>
      <c r="E1603" s="176" t="e">
        <f>INDEX(기업의이해[description],MATCH(B1603,기업의이해[name],0))</f>
        <v>#N/A</v>
      </c>
      <c r="F1603" s="179">
        <f>+TABLE!U1597</f>
        <v>0</v>
      </c>
      <c r="G1603" s="177" t="str">
        <f>TEXT(TABLE!R1597,"0000-00-00")</f>
        <v>0000-00-00</v>
      </c>
      <c r="H1603" s="59">
        <f>+TABLE!J1597</f>
        <v>0</v>
      </c>
      <c r="I1603" s="59">
        <f>+TABLE!K1597</f>
        <v>0</v>
      </c>
      <c r="J1603" s="59">
        <f>+TABLE!M1597</f>
        <v>0</v>
      </c>
      <c r="K1603" s="156">
        <f>+TABLE!P1597</f>
        <v>0</v>
      </c>
      <c r="L1603" s="156">
        <f>+TABLE!Q1597</f>
        <v>0</v>
      </c>
      <c r="M1603" s="138" t="str">
        <f>IFERROR(IF(MATCH($C1603,'1. 개요'!$C$68:$C$78,0)&gt;0,"O"),"X")</f>
        <v>X</v>
      </c>
      <c r="N1603" s="8" t="str">
        <f t="shared" si="223"/>
        <v>X</v>
      </c>
      <c r="O1603" s="2" t="str" cm="1">
        <f t="array" ref="O1603">IF($O$7="N/A",$N1603,INDEX($P1603:$S1603,$O$2))</f>
        <v>X</v>
      </c>
      <c r="P1603" s="38"/>
      <c r="Q1603" s="1" t="str">
        <f t="shared" si="224"/>
        <v>O</v>
      </c>
      <c r="R1603" s="38"/>
      <c r="S1603" s="38"/>
      <c r="T1603" s="8" t="str">
        <f t="shared" si="222"/>
        <v>O</v>
      </c>
      <c r="U1603" s="8" t="e">
        <f t="shared" si="225"/>
        <v>#VALUE!</v>
      </c>
      <c r="V1603" s="8" t="e">
        <f t="shared" si="226"/>
        <v>#VALUE!</v>
      </c>
      <c r="X1603" s="4" t="str">
        <f t="shared" si="228"/>
        <v/>
      </c>
      <c r="Y1603" s="4" t="str">
        <f t="shared" si="230"/>
        <v/>
      </c>
      <c r="Z1603" s="4" t="str">
        <f t="shared" si="230"/>
        <v/>
      </c>
      <c r="AA1603" s="4" t="str">
        <f t="shared" si="230"/>
        <v/>
      </c>
      <c r="AB1603" s="4" t="str">
        <f t="shared" si="230"/>
        <v/>
      </c>
      <c r="AC1603" s="4" t="str">
        <f t="shared" ref="Y1603:AG1631" si="231">IF(AC$7="N/A", "", COUNTIF($D1603:$E1603, "*" &amp; AC$7 &amp; "*"))</f>
        <v/>
      </c>
      <c r="AD1603" s="4" t="str">
        <f t="shared" si="231"/>
        <v/>
      </c>
      <c r="AE1603" s="4" t="str">
        <f t="shared" si="231"/>
        <v/>
      </c>
      <c r="AF1603" s="4" t="str">
        <f t="shared" si="231"/>
        <v/>
      </c>
      <c r="AG1603" s="4" t="str">
        <f t="shared" si="231"/>
        <v/>
      </c>
    </row>
    <row r="1604" spans="1:33">
      <c r="A1604" s="6">
        <f t="shared" si="227"/>
        <v>1597</v>
      </c>
      <c r="B1604" s="36">
        <f>TABLE!E1598</f>
        <v>0</v>
      </c>
      <c r="C1604" s="36">
        <f>TABLE!F1598</f>
        <v>0</v>
      </c>
      <c r="D1604" s="155">
        <f>TABLE!S1598</f>
        <v>0</v>
      </c>
      <c r="E1604" s="176" t="e">
        <f>INDEX(기업의이해[description],MATCH(B1604,기업의이해[name],0))</f>
        <v>#N/A</v>
      </c>
      <c r="F1604" s="179">
        <f>+TABLE!U1598</f>
        <v>0</v>
      </c>
      <c r="G1604" s="177" t="str">
        <f>TEXT(TABLE!R1598,"0000-00-00")</f>
        <v>0000-00-00</v>
      </c>
      <c r="H1604" s="59">
        <f>+TABLE!J1598</f>
        <v>0</v>
      </c>
      <c r="I1604" s="59">
        <f>+TABLE!K1598</f>
        <v>0</v>
      </c>
      <c r="J1604" s="59">
        <f>+TABLE!M1598</f>
        <v>0</v>
      </c>
      <c r="K1604" s="156">
        <f>+TABLE!P1598</f>
        <v>0</v>
      </c>
      <c r="L1604" s="156">
        <f>+TABLE!Q1598</f>
        <v>0</v>
      </c>
      <c r="M1604" s="138" t="str">
        <f>IFERROR(IF(MATCH($C1604,'1. 개요'!$C$68:$C$78,0)&gt;0,"O"),"X")</f>
        <v>X</v>
      </c>
      <c r="N1604" s="8" t="str">
        <f t="shared" si="223"/>
        <v>X</v>
      </c>
      <c r="O1604" s="2" t="str" cm="1">
        <f t="array" ref="O1604">IF($O$7="N/A",$N1604,INDEX($P1604:$S1604,$O$2))</f>
        <v>X</v>
      </c>
      <c r="P1604" s="38"/>
      <c r="Q1604" s="1" t="str">
        <f t="shared" si="224"/>
        <v>O</v>
      </c>
      <c r="R1604" s="38"/>
      <c r="S1604" s="38"/>
      <c r="T1604" s="8" t="str">
        <f t="shared" si="222"/>
        <v>O</v>
      </c>
      <c r="U1604" s="8" t="e">
        <f t="shared" si="225"/>
        <v>#VALUE!</v>
      </c>
      <c r="V1604" s="8" t="e">
        <f t="shared" si="226"/>
        <v>#VALUE!</v>
      </c>
      <c r="X1604" s="4" t="str">
        <f t="shared" si="228"/>
        <v/>
      </c>
      <c r="Y1604" s="4" t="str">
        <f t="shared" si="231"/>
        <v/>
      </c>
      <c r="Z1604" s="4" t="str">
        <f t="shared" si="231"/>
        <v/>
      </c>
      <c r="AA1604" s="4" t="str">
        <f t="shared" si="231"/>
        <v/>
      </c>
      <c r="AB1604" s="4" t="str">
        <f t="shared" si="231"/>
        <v/>
      </c>
      <c r="AC1604" s="4" t="str">
        <f t="shared" si="231"/>
        <v/>
      </c>
      <c r="AD1604" s="4" t="str">
        <f t="shared" si="231"/>
        <v/>
      </c>
      <c r="AE1604" s="4" t="str">
        <f t="shared" si="231"/>
        <v/>
      </c>
      <c r="AF1604" s="4" t="str">
        <f t="shared" si="231"/>
        <v/>
      </c>
      <c r="AG1604" s="4" t="str">
        <f t="shared" si="231"/>
        <v/>
      </c>
    </row>
    <row r="1605" spans="1:33">
      <c r="A1605" s="6">
        <f t="shared" si="227"/>
        <v>1598</v>
      </c>
      <c r="B1605" s="36">
        <f>TABLE!E1599</f>
        <v>0</v>
      </c>
      <c r="C1605" s="36">
        <f>TABLE!F1599</f>
        <v>0</v>
      </c>
      <c r="D1605" s="155">
        <f>TABLE!S1599</f>
        <v>0</v>
      </c>
      <c r="E1605" s="176" t="e">
        <f>INDEX(기업의이해[description],MATCH(B1605,기업의이해[name],0))</f>
        <v>#N/A</v>
      </c>
      <c r="F1605" s="179">
        <f>+TABLE!U1599</f>
        <v>0</v>
      </c>
      <c r="G1605" s="177" t="str">
        <f>TEXT(TABLE!R1599,"0000-00-00")</f>
        <v>0000-00-00</v>
      </c>
      <c r="H1605" s="59">
        <f>+TABLE!J1599</f>
        <v>0</v>
      </c>
      <c r="I1605" s="59">
        <f>+TABLE!K1599</f>
        <v>0</v>
      </c>
      <c r="J1605" s="59">
        <f>+TABLE!M1599</f>
        <v>0</v>
      </c>
      <c r="K1605" s="156">
        <f>+TABLE!P1599</f>
        <v>0</v>
      </c>
      <c r="L1605" s="156">
        <f>+TABLE!Q1599</f>
        <v>0</v>
      </c>
      <c r="M1605" s="138" t="str">
        <f>IFERROR(IF(MATCH($C1605,'1. 개요'!$C$68:$C$78,0)&gt;0,"O"),"X")</f>
        <v>X</v>
      </c>
      <c r="N1605" s="8" t="str">
        <f t="shared" si="223"/>
        <v>X</v>
      </c>
      <c r="O1605" s="2" t="str" cm="1">
        <f t="array" ref="O1605">IF($O$7="N/A",$N1605,INDEX($P1605:$S1605,$O$2))</f>
        <v>X</v>
      </c>
      <c r="P1605" s="38"/>
      <c r="Q1605" s="1" t="str">
        <f t="shared" si="224"/>
        <v>O</v>
      </c>
      <c r="R1605" s="38"/>
      <c r="S1605" s="38"/>
      <c r="T1605" s="8" t="str">
        <f t="shared" si="222"/>
        <v>O</v>
      </c>
      <c r="U1605" s="8" t="e">
        <f t="shared" si="225"/>
        <v>#VALUE!</v>
      </c>
      <c r="V1605" s="8" t="e">
        <f t="shared" si="226"/>
        <v>#VALUE!</v>
      </c>
      <c r="X1605" s="4" t="str">
        <f t="shared" si="228"/>
        <v/>
      </c>
      <c r="Y1605" s="4" t="str">
        <f t="shared" si="231"/>
        <v/>
      </c>
      <c r="Z1605" s="4" t="str">
        <f t="shared" si="231"/>
        <v/>
      </c>
      <c r="AA1605" s="4" t="str">
        <f t="shared" si="231"/>
        <v/>
      </c>
      <c r="AB1605" s="4" t="str">
        <f t="shared" si="231"/>
        <v/>
      </c>
      <c r="AC1605" s="4" t="str">
        <f t="shared" si="231"/>
        <v/>
      </c>
      <c r="AD1605" s="4" t="str">
        <f t="shared" si="231"/>
        <v/>
      </c>
      <c r="AE1605" s="4" t="str">
        <f t="shared" si="231"/>
        <v/>
      </c>
      <c r="AF1605" s="4" t="str">
        <f t="shared" si="231"/>
        <v/>
      </c>
      <c r="AG1605" s="4" t="str">
        <f t="shared" si="231"/>
        <v/>
      </c>
    </row>
    <row r="1606" spans="1:33">
      <c r="A1606" s="6">
        <f t="shared" si="227"/>
        <v>1599</v>
      </c>
      <c r="B1606" s="36">
        <f>TABLE!E1600</f>
        <v>0</v>
      </c>
      <c r="C1606" s="36">
        <f>TABLE!F1600</f>
        <v>0</v>
      </c>
      <c r="D1606" s="155">
        <f>TABLE!S1600</f>
        <v>0</v>
      </c>
      <c r="E1606" s="176" t="e">
        <f>INDEX(기업의이해[description],MATCH(B1606,기업의이해[name],0))</f>
        <v>#N/A</v>
      </c>
      <c r="F1606" s="179">
        <f>+TABLE!U1600</f>
        <v>0</v>
      </c>
      <c r="G1606" s="177" t="str">
        <f>TEXT(TABLE!R1600,"0000-00-00")</f>
        <v>0000-00-00</v>
      </c>
      <c r="H1606" s="59">
        <f>+TABLE!J1600</f>
        <v>0</v>
      </c>
      <c r="I1606" s="59">
        <f>+TABLE!K1600</f>
        <v>0</v>
      </c>
      <c r="J1606" s="59">
        <f>+TABLE!M1600</f>
        <v>0</v>
      </c>
      <c r="K1606" s="156">
        <f>+TABLE!P1600</f>
        <v>0</v>
      </c>
      <c r="L1606" s="156">
        <f>+TABLE!Q1600</f>
        <v>0</v>
      </c>
      <c r="M1606" s="138" t="str">
        <f>IFERROR(IF(MATCH($C1606,'1. 개요'!$C$68:$C$78,0)&gt;0,"O"),"X")</f>
        <v>X</v>
      </c>
      <c r="N1606" s="8" t="str">
        <f t="shared" si="223"/>
        <v>X</v>
      </c>
      <c r="O1606" s="2" t="str" cm="1">
        <f t="array" ref="O1606">IF($O$7="N/A",$N1606,INDEX($P1606:$S1606,$O$2))</f>
        <v>X</v>
      </c>
      <c r="P1606" s="38"/>
      <c r="Q1606" s="1" t="str">
        <f t="shared" si="224"/>
        <v>O</v>
      </c>
      <c r="R1606" s="38"/>
      <c r="S1606" s="38"/>
      <c r="T1606" s="8" t="str">
        <f t="shared" si="222"/>
        <v>O</v>
      </c>
      <c r="U1606" s="8" t="e">
        <f t="shared" si="225"/>
        <v>#VALUE!</v>
      </c>
      <c r="V1606" s="8" t="e">
        <f t="shared" si="226"/>
        <v>#VALUE!</v>
      </c>
      <c r="X1606" s="4" t="str">
        <f t="shared" si="228"/>
        <v/>
      </c>
      <c r="Y1606" s="4" t="str">
        <f t="shared" si="231"/>
        <v/>
      </c>
      <c r="Z1606" s="4" t="str">
        <f t="shared" si="231"/>
        <v/>
      </c>
      <c r="AA1606" s="4" t="str">
        <f t="shared" si="231"/>
        <v/>
      </c>
      <c r="AB1606" s="4" t="str">
        <f t="shared" si="231"/>
        <v/>
      </c>
      <c r="AC1606" s="4" t="str">
        <f t="shared" si="231"/>
        <v/>
      </c>
      <c r="AD1606" s="4" t="str">
        <f t="shared" si="231"/>
        <v/>
      </c>
      <c r="AE1606" s="4" t="str">
        <f t="shared" si="231"/>
        <v/>
      </c>
      <c r="AF1606" s="4" t="str">
        <f t="shared" si="231"/>
        <v/>
      </c>
      <c r="AG1606" s="4" t="str">
        <f t="shared" si="231"/>
        <v/>
      </c>
    </row>
    <row r="1607" spans="1:33">
      <c r="A1607" s="137">
        <f t="shared" si="227"/>
        <v>1600</v>
      </c>
      <c r="B1607" s="36">
        <f>TABLE!E1601</f>
        <v>0</v>
      </c>
      <c r="C1607" s="36">
        <f>TABLE!F1601</f>
        <v>0</v>
      </c>
      <c r="D1607" s="155">
        <f>TABLE!S1601</f>
        <v>0</v>
      </c>
      <c r="E1607" s="176" t="e">
        <f>INDEX(기업의이해[description],MATCH(B1607,기업의이해[name],0))</f>
        <v>#N/A</v>
      </c>
      <c r="F1607" s="179">
        <f>+TABLE!U1601</f>
        <v>0</v>
      </c>
      <c r="G1607" s="177" t="str">
        <f>TEXT(TABLE!R1601,"0000-00-00")</f>
        <v>0000-00-00</v>
      </c>
      <c r="H1607" s="59">
        <f>+TABLE!J1601</f>
        <v>0</v>
      </c>
      <c r="I1607" s="59">
        <f>+TABLE!K1601</f>
        <v>0</v>
      </c>
      <c r="J1607" s="59">
        <f>+TABLE!M1601</f>
        <v>0</v>
      </c>
      <c r="K1607" s="156">
        <f>+TABLE!P1601</f>
        <v>0</v>
      </c>
      <c r="L1607" s="156">
        <f>+TABLE!Q1601</f>
        <v>0</v>
      </c>
      <c r="M1607" s="138" t="str">
        <f>IFERROR(IF(MATCH($C1607,'1. 개요'!$C$68:$C$78,0)&gt;0,"O"),"X")</f>
        <v>X</v>
      </c>
      <c r="N1607" s="8" t="str">
        <f t="shared" si="223"/>
        <v>X</v>
      </c>
      <c r="O1607" s="2" t="str" cm="1">
        <f t="array" ref="O1607">IF($O$7="N/A",$N1607,INDEX($P1607:$S1607,$O$2))</f>
        <v>X</v>
      </c>
      <c r="P1607" s="38"/>
      <c r="Q1607" s="1" t="str">
        <f t="shared" si="224"/>
        <v>O</v>
      </c>
      <c r="R1607" s="38"/>
      <c r="S1607" s="38"/>
      <c r="T1607" s="8" t="str">
        <f t="shared" si="222"/>
        <v>O</v>
      </c>
      <c r="U1607" s="8" t="e">
        <f t="shared" si="225"/>
        <v>#VALUE!</v>
      </c>
      <c r="V1607" s="8" t="e">
        <f t="shared" si="226"/>
        <v>#VALUE!</v>
      </c>
      <c r="X1607" s="4" t="str">
        <f t="shared" si="228"/>
        <v/>
      </c>
      <c r="Y1607" s="4" t="str">
        <f t="shared" si="231"/>
        <v/>
      </c>
      <c r="Z1607" s="4" t="str">
        <f t="shared" si="231"/>
        <v/>
      </c>
      <c r="AA1607" s="4" t="str">
        <f t="shared" si="231"/>
        <v/>
      </c>
      <c r="AB1607" s="4" t="str">
        <f t="shared" si="231"/>
        <v/>
      </c>
      <c r="AC1607" s="4" t="str">
        <f t="shared" si="231"/>
        <v/>
      </c>
      <c r="AD1607" s="4" t="str">
        <f t="shared" si="231"/>
        <v/>
      </c>
      <c r="AE1607" s="4" t="str">
        <f t="shared" si="231"/>
        <v/>
      </c>
      <c r="AF1607" s="4" t="str">
        <f t="shared" si="231"/>
        <v/>
      </c>
      <c r="AG1607" s="4" t="str">
        <f t="shared" si="231"/>
        <v/>
      </c>
    </row>
    <row r="1608" spans="1:33">
      <c r="A1608" s="6">
        <f t="shared" si="227"/>
        <v>1601</v>
      </c>
      <c r="B1608" s="36">
        <f>TABLE!E1602</f>
        <v>0</v>
      </c>
      <c r="C1608" s="36">
        <f>TABLE!F1602</f>
        <v>0</v>
      </c>
      <c r="D1608" s="155">
        <f>TABLE!S1602</f>
        <v>0</v>
      </c>
      <c r="E1608" s="176" t="e">
        <f>INDEX(기업의이해[description],MATCH(B1608,기업의이해[name],0))</f>
        <v>#N/A</v>
      </c>
      <c r="F1608" s="179">
        <f>+TABLE!U1602</f>
        <v>0</v>
      </c>
      <c r="G1608" s="177" t="str">
        <f>TEXT(TABLE!R1602,"0000-00-00")</f>
        <v>0000-00-00</v>
      </c>
      <c r="H1608" s="59">
        <f>+TABLE!J1602</f>
        <v>0</v>
      </c>
      <c r="I1608" s="59">
        <f>+TABLE!K1602</f>
        <v>0</v>
      </c>
      <c r="J1608" s="59">
        <f>+TABLE!M1602</f>
        <v>0</v>
      </c>
      <c r="K1608" s="156">
        <f>+TABLE!P1602</f>
        <v>0</v>
      </c>
      <c r="L1608" s="156">
        <f>+TABLE!Q1602</f>
        <v>0</v>
      </c>
      <c r="M1608" s="138" t="str">
        <f>IFERROR(IF(MATCH($C1608,'1. 개요'!$C$68:$C$78,0)&gt;0,"O"),"X")</f>
        <v>X</v>
      </c>
      <c r="N1608" s="8" t="str">
        <f t="shared" si="223"/>
        <v>X</v>
      </c>
      <c r="O1608" s="2" t="str" cm="1">
        <f t="array" ref="O1608">IF($O$7="N/A",$N1608,INDEX($P1608:$S1608,$O$2))</f>
        <v>X</v>
      </c>
      <c r="P1608" s="38"/>
      <c r="Q1608" s="1" t="str">
        <f t="shared" si="224"/>
        <v>O</v>
      </c>
      <c r="R1608" s="38"/>
      <c r="S1608" s="38"/>
      <c r="T1608" s="8" t="str">
        <f t="shared" ref="T1608:T1671" si="232">IF(OR(K1608="정지",L1608="관리"),"X","O")</f>
        <v>O</v>
      </c>
      <c r="U1608" s="8" t="e">
        <f t="shared" si="225"/>
        <v>#VALUE!</v>
      </c>
      <c r="V1608" s="8" t="e">
        <f t="shared" si="226"/>
        <v>#VALUE!</v>
      </c>
      <c r="X1608" s="4" t="str">
        <f t="shared" si="228"/>
        <v/>
      </c>
      <c r="Y1608" s="4" t="str">
        <f t="shared" si="231"/>
        <v/>
      </c>
      <c r="Z1608" s="4" t="str">
        <f t="shared" si="231"/>
        <v/>
      </c>
      <c r="AA1608" s="4" t="str">
        <f t="shared" si="231"/>
        <v/>
      </c>
      <c r="AB1608" s="4" t="str">
        <f t="shared" si="231"/>
        <v/>
      </c>
      <c r="AC1608" s="4" t="str">
        <f t="shared" si="231"/>
        <v/>
      </c>
      <c r="AD1608" s="4" t="str">
        <f t="shared" si="231"/>
        <v/>
      </c>
      <c r="AE1608" s="4" t="str">
        <f t="shared" si="231"/>
        <v/>
      </c>
      <c r="AF1608" s="4" t="str">
        <f t="shared" si="231"/>
        <v/>
      </c>
      <c r="AG1608" s="4" t="str">
        <f t="shared" si="231"/>
        <v/>
      </c>
    </row>
    <row r="1609" spans="1:33">
      <c r="A1609" s="137">
        <f t="shared" si="227"/>
        <v>1602</v>
      </c>
      <c r="B1609" s="36">
        <f>TABLE!E1603</f>
        <v>0</v>
      </c>
      <c r="C1609" s="36">
        <f>TABLE!F1603</f>
        <v>0</v>
      </c>
      <c r="D1609" s="155">
        <f>TABLE!S1603</f>
        <v>0</v>
      </c>
      <c r="E1609" s="176" t="e">
        <f>INDEX(기업의이해[description],MATCH(B1609,기업의이해[name],0))</f>
        <v>#N/A</v>
      </c>
      <c r="F1609" s="179">
        <f>+TABLE!U1603</f>
        <v>0</v>
      </c>
      <c r="G1609" s="177" t="str">
        <f>TEXT(TABLE!R1603,"0000-00-00")</f>
        <v>0000-00-00</v>
      </c>
      <c r="H1609" s="59">
        <f>+TABLE!J1603</f>
        <v>0</v>
      </c>
      <c r="I1609" s="59">
        <f>+TABLE!K1603</f>
        <v>0</v>
      </c>
      <c r="J1609" s="59">
        <f>+TABLE!M1603</f>
        <v>0</v>
      </c>
      <c r="K1609" s="156">
        <f>+TABLE!P1603</f>
        <v>0</v>
      </c>
      <c r="L1609" s="156">
        <f>+TABLE!Q1603</f>
        <v>0</v>
      </c>
      <c r="M1609" s="138" t="str">
        <f>IFERROR(IF(MATCH($C1609,'1. 개요'!$C$68:$C$78,0)&gt;0,"O"),"X")</f>
        <v>X</v>
      </c>
      <c r="N1609" s="8" t="str">
        <f t="shared" ref="N1609:N1672" si="233">IF(SUM(X1609:AG1609)=0,"X","O")</f>
        <v>X</v>
      </c>
      <c r="O1609" s="2" t="str" cm="1">
        <f t="array" ref="O1609">IF($O$7="N/A",$N1609,INDEX($P1609:$S1609,$O$2))</f>
        <v>X</v>
      </c>
      <c r="P1609" s="38"/>
      <c r="Q1609" s="1" t="str">
        <f t="shared" ref="Q1609:Q1672" si="234">IF(MIN($I1609:$J1609)&lt;0,"check","O")</f>
        <v>O</v>
      </c>
      <c r="R1609" s="38"/>
      <c r="S1609" s="38"/>
      <c r="T1609" s="8" t="str">
        <f t="shared" si="232"/>
        <v>O</v>
      </c>
      <c r="U1609" s="8" t="e">
        <f t="shared" ref="U1609:U1672" si="235">IF(($C$6-G1609)&lt;730,"X","O")</f>
        <v>#VALUE!</v>
      </c>
      <c r="V1609" s="8" t="e">
        <f t="shared" ref="V1609:V1672" si="236">IF(AND(M1609="O", N1609="O", O1609="O", T1609="O", U1609="O"), "O", "X")</f>
        <v>#VALUE!</v>
      </c>
      <c r="X1609" s="4" t="str">
        <f t="shared" si="228"/>
        <v/>
      </c>
      <c r="Y1609" s="4" t="str">
        <f t="shared" si="231"/>
        <v/>
      </c>
      <c r="Z1609" s="4" t="str">
        <f t="shared" si="231"/>
        <v/>
      </c>
      <c r="AA1609" s="4" t="str">
        <f t="shared" si="231"/>
        <v/>
      </c>
      <c r="AB1609" s="4" t="str">
        <f t="shared" si="231"/>
        <v/>
      </c>
      <c r="AC1609" s="4" t="str">
        <f t="shared" si="231"/>
        <v/>
      </c>
      <c r="AD1609" s="4" t="str">
        <f t="shared" si="231"/>
        <v/>
      </c>
      <c r="AE1609" s="4" t="str">
        <f t="shared" si="231"/>
        <v/>
      </c>
      <c r="AF1609" s="4" t="str">
        <f t="shared" si="231"/>
        <v/>
      </c>
      <c r="AG1609" s="4" t="str">
        <f t="shared" si="231"/>
        <v/>
      </c>
    </row>
    <row r="1610" spans="1:33">
      <c r="A1610" s="6">
        <f t="shared" ref="A1610:A1673" si="237">A1609+1</f>
        <v>1603</v>
      </c>
      <c r="B1610" s="36">
        <f>TABLE!E1604</f>
        <v>0</v>
      </c>
      <c r="C1610" s="36">
        <f>TABLE!F1604</f>
        <v>0</v>
      </c>
      <c r="D1610" s="155">
        <f>TABLE!S1604</f>
        <v>0</v>
      </c>
      <c r="E1610" s="176" t="e">
        <f>INDEX(기업의이해[description],MATCH(B1610,기업의이해[name],0))</f>
        <v>#N/A</v>
      </c>
      <c r="F1610" s="179">
        <f>+TABLE!U1604</f>
        <v>0</v>
      </c>
      <c r="G1610" s="177" t="str">
        <f>TEXT(TABLE!R1604,"0000-00-00")</f>
        <v>0000-00-00</v>
      </c>
      <c r="H1610" s="59">
        <f>+TABLE!J1604</f>
        <v>0</v>
      </c>
      <c r="I1610" s="59">
        <f>+TABLE!K1604</f>
        <v>0</v>
      </c>
      <c r="J1610" s="59">
        <f>+TABLE!M1604</f>
        <v>0</v>
      </c>
      <c r="K1610" s="156">
        <f>+TABLE!P1604</f>
        <v>0</v>
      </c>
      <c r="L1610" s="156">
        <f>+TABLE!Q1604</f>
        <v>0</v>
      </c>
      <c r="M1610" s="138" t="str">
        <f>IFERROR(IF(MATCH($C1610,'1. 개요'!$C$68:$C$78,0)&gt;0,"O"),"X")</f>
        <v>X</v>
      </c>
      <c r="N1610" s="8" t="str">
        <f t="shared" si="233"/>
        <v>X</v>
      </c>
      <c r="O1610" s="2" t="str" cm="1">
        <f t="array" ref="O1610">IF($O$7="N/A",$N1610,INDEX($P1610:$S1610,$O$2))</f>
        <v>X</v>
      </c>
      <c r="P1610" s="38"/>
      <c r="Q1610" s="1" t="str">
        <f t="shared" si="234"/>
        <v>O</v>
      </c>
      <c r="R1610" s="38"/>
      <c r="S1610" s="38"/>
      <c r="T1610" s="8" t="str">
        <f t="shared" si="232"/>
        <v>O</v>
      </c>
      <c r="U1610" s="8" t="e">
        <f t="shared" si="235"/>
        <v>#VALUE!</v>
      </c>
      <c r="V1610" s="8" t="e">
        <f t="shared" si="236"/>
        <v>#VALUE!</v>
      </c>
      <c r="X1610" s="4" t="str">
        <f t="shared" ref="X1610:X1673" si="238">IF(X$7="N/A", "", COUNTIF($D1610:$E1610, "*" &amp; X$7 &amp; "*"))</f>
        <v/>
      </c>
      <c r="Y1610" s="4" t="str">
        <f t="shared" si="231"/>
        <v/>
      </c>
      <c r="Z1610" s="4" t="str">
        <f t="shared" si="231"/>
        <v/>
      </c>
      <c r="AA1610" s="4" t="str">
        <f t="shared" si="231"/>
        <v/>
      </c>
      <c r="AB1610" s="4" t="str">
        <f t="shared" si="231"/>
        <v/>
      </c>
      <c r="AC1610" s="4" t="str">
        <f t="shared" si="231"/>
        <v/>
      </c>
      <c r="AD1610" s="4" t="str">
        <f t="shared" si="231"/>
        <v/>
      </c>
      <c r="AE1610" s="4" t="str">
        <f t="shared" si="231"/>
        <v/>
      </c>
      <c r="AF1610" s="4" t="str">
        <f t="shared" si="231"/>
        <v/>
      </c>
      <c r="AG1610" s="4" t="str">
        <f t="shared" si="231"/>
        <v/>
      </c>
    </row>
    <row r="1611" spans="1:33">
      <c r="A1611" s="137">
        <f t="shared" si="237"/>
        <v>1604</v>
      </c>
      <c r="B1611" s="36">
        <f>TABLE!E1605</f>
        <v>0</v>
      </c>
      <c r="C1611" s="36">
        <f>TABLE!F1605</f>
        <v>0</v>
      </c>
      <c r="D1611" s="155">
        <f>TABLE!S1605</f>
        <v>0</v>
      </c>
      <c r="E1611" s="176" t="e">
        <f>INDEX(기업의이해[description],MATCH(B1611,기업의이해[name],0))</f>
        <v>#N/A</v>
      </c>
      <c r="F1611" s="179">
        <f>+TABLE!U1605</f>
        <v>0</v>
      </c>
      <c r="G1611" s="177" t="str">
        <f>TEXT(TABLE!R1605,"0000-00-00")</f>
        <v>0000-00-00</v>
      </c>
      <c r="H1611" s="59">
        <f>+TABLE!J1605</f>
        <v>0</v>
      </c>
      <c r="I1611" s="59">
        <f>+TABLE!K1605</f>
        <v>0</v>
      </c>
      <c r="J1611" s="59">
        <f>+TABLE!M1605</f>
        <v>0</v>
      </c>
      <c r="K1611" s="156">
        <f>+TABLE!P1605</f>
        <v>0</v>
      </c>
      <c r="L1611" s="156">
        <f>+TABLE!Q1605</f>
        <v>0</v>
      </c>
      <c r="M1611" s="138" t="str">
        <f>IFERROR(IF(MATCH($C1611,'1. 개요'!$C$68:$C$78,0)&gt;0,"O"),"X")</f>
        <v>X</v>
      </c>
      <c r="N1611" s="8" t="str">
        <f t="shared" si="233"/>
        <v>X</v>
      </c>
      <c r="O1611" s="2" t="str" cm="1">
        <f t="array" ref="O1611">IF($O$7="N/A",$N1611,INDEX($P1611:$S1611,$O$2))</f>
        <v>X</v>
      </c>
      <c r="P1611" s="38"/>
      <c r="Q1611" s="1" t="str">
        <f t="shared" si="234"/>
        <v>O</v>
      </c>
      <c r="R1611" s="38"/>
      <c r="S1611" s="38"/>
      <c r="T1611" s="8" t="str">
        <f t="shared" si="232"/>
        <v>O</v>
      </c>
      <c r="U1611" s="8" t="e">
        <f t="shared" si="235"/>
        <v>#VALUE!</v>
      </c>
      <c r="V1611" s="8" t="e">
        <f t="shared" si="236"/>
        <v>#VALUE!</v>
      </c>
      <c r="X1611" s="4" t="str">
        <f t="shared" si="238"/>
        <v/>
      </c>
      <c r="Y1611" s="4" t="str">
        <f t="shared" si="231"/>
        <v/>
      </c>
      <c r="Z1611" s="4" t="str">
        <f t="shared" si="231"/>
        <v/>
      </c>
      <c r="AA1611" s="4" t="str">
        <f t="shared" si="231"/>
        <v/>
      </c>
      <c r="AB1611" s="4" t="str">
        <f t="shared" si="231"/>
        <v/>
      </c>
      <c r="AC1611" s="4" t="str">
        <f t="shared" si="231"/>
        <v/>
      </c>
      <c r="AD1611" s="4" t="str">
        <f t="shared" si="231"/>
        <v/>
      </c>
      <c r="AE1611" s="4" t="str">
        <f t="shared" si="231"/>
        <v/>
      </c>
      <c r="AF1611" s="4" t="str">
        <f t="shared" si="231"/>
        <v/>
      </c>
      <c r="AG1611" s="4" t="str">
        <f t="shared" si="231"/>
        <v/>
      </c>
    </row>
    <row r="1612" spans="1:33">
      <c r="A1612" s="6">
        <f t="shared" si="237"/>
        <v>1605</v>
      </c>
      <c r="B1612" s="36">
        <f>TABLE!E1606</f>
        <v>0</v>
      </c>
      <c r="C1612" s="36">
        <f>TABLE!F1606</f>
        <v>0</v>
      </c>
      <c r="D1612" s="155">
        <f>TABLE!S1606</f>
        <v>0</v>
      </c>
      <c r="E1612" s="176" t="e">
        <f>INDEX(기업의이해[description],MATCH(B1612,기업의이해[name],0))</f>
        <v>#N/A</v>
      </c>
      <c r="F1612" s="179">
        <f>+TABLE!U1606</f>
        <v>0</v>
      </c>
      <c r="G1612" s="177" t="str">
        <f>TEXT(TABLE!R1606,"0000-00-00")</f>
        <v>0000-00-00</v>
      </c>
      <c r="H1612" s="59">
        <f>+TABLE!J1606</f>
        <v>0</v>
      </c>
      <c r="I1612" s="59">
        <f>+TABLE!K1606</f>
        <v>0</v>
      </c>
      <c r="J1612" s="59">
        <f>+TABLE!M1606</f>
        <v>0</v>
      </c>
      <c r="K1612" s="156">
        <f>+TABLE!P1606</f>
        <v>0</v>
      </c>
      <c r="L1612" s="156">
        <f>+TABLE!Q1606</f>
        <v>0</v>
      </c>
      <c r="M1612" s="138" t="str">
        <f>IFERROR(IF(MATCH($C1612,'1. 개요'!$C$68:$C$78,0)&gt;0,"O"),"X")</f>
        <v>X</v>
      </c>
      <c r="N1612" s="8" t="str">
        <f t="shared" si="233"/>
        <v>X</v>
      </c>
      <c r="O1612" s="2" t="str" cm="1">
        <f t="array" ref="O1612">IF($O$7="N/A",$N1612,INDEX($P1612:$S1612,$O$2))</f>
        <v>X</v>
      </c>
      <c r="P1612" s="38"/>
      <c r="Q1612" s="1" t="str">
        <f t="shared" si="234"/>
        <v>O</v>
      </c>
      <c r="R1612" s="38"/>
      <c r="S1612" s="38"/>
      <c r="T1612" s="8" t="str">
        <f t="shared" si="232"/>
        <v>O</v>
      </c>
      <c r="U1612" s="8" t="e">
        <f t="shared" si="235"/>
        <v>#VALUE!</v>
      </c>
      <c r="V1612" s="8" t="e">
        <f t="shared" si="236"/>
        <v>#VALUE!</v>
      </c>
      <c r="X1612" s="4" t="str">
        <f t="shared" si="238"/>
        <v/>
      </c>
      <c r="Y1612" s="4" t="str">
        <f t="shared" si="231"/>
        <v/>
      </c>
      <c r="Z1612" s="4" t="str">
        <f t="shared" si="231"/>
        <v/>
      </c>
      <c r="AA1612" s="4" t="str">
        <f t="shared" si="231"/>
        <v/>
      </c>
      <c r="AB1612" s="4" t="str">
        <f t="shared" si="231"/>
        <v/>
      </c>
      <c r="AC1612" s="4" t="str">
        <f t="shared" si="231"/>
        <v/>
      </c>
      <c r="AD1612" s="4" t="str">
        <f t="shared" si="231"/>
        <v/>
      </c>
      <c r="AE1612" s="4" t="str">
        <f t="shared" si="231"/>
        <v/>
      </c>
      <c r="AF1612" s="4" t="str">
        <f t="shared" si="231"/>
        <v/>
      </c>
      <c r="AG1612" s="4" t="str">
        <f t="shared" si="231"/>
        <v/>
      </c>
    </row>
    <row r="1613" spans="1:33">
      <c r="A1613" s="6">
        <f t="shared" si="237"/>
        <v>1606</v>
      </c>
      <c r="B1613" s="36">
        <f>TABLE!E1607</f>
        <v>0</v>
      </c>
      <c r="C1613" s="36">
        <f>TABLE!F1607</f>
        <v>0</v>
      </c>
      <c r="D1613" s="155">
        <f>TABLE!S1607</f>
        <v>0</v>
      </c>
      <c r="E1613" s="176" t="e">
        <f>INDEX(기업의이해[description],MATCH(B1613,기업의이해[name],0))</f>
        <v>#N/A</v>
      </c>
      <c r="F1613" s="179">
        <f>+TABLE!U1607</f>
        <v>0</v>
      </c>
      <c r="G1613" s="177" t="str">
        <f>TEXT(TABLE!R1607,"0000-00-00")</f>
        <v>0000-00-00</v>
      </c>
      <c r="H1613" s="59">
        <f>+TABLE!J1607</f>
        <v>0</v>
      </c>
      <c r="I1613" s="59">
        <f>+TABLE!K1607</f>
        <v>0</v>
      </c>
      <c r="J1613" s="59">
        <f>+TABLE!M1607</f>
        <v>0</v>
      </c>
      <c r="K1613" s="156">
        <f>+TABLE!P1607</f>
        <v>0</v>
      </c>
      <c r="L1613" s="156">
        <f>+TABLE!Q1607</f>
        <v>0</v>
      </c>
      <c r="M1613" s="138" t="str">
        <f>IFERROR(IF(MATCH($C1613,'1. 개요'!$C$68:$C$78,0)&gt;0,"O"),"X")</f>
        <v>X</v>
      </c>
      <c r="N1613" s="8" t="str">
        <f t="shared" si="233"/>
        <v>X</v>
      </c>
      <c r="O1613" s="2" t="str" cm="1">
        <f t="array" ref="O1613">IF($O$7="N/A",$N1613,INDEX($P1613:$S1613,$O$2))</f>
        <v>X</v>
      </c>
      <c r="P1613" s="38"/>
      <c r="Q1613" s="1" t="str">
        <f t="shared" si="234"/>
        <v>O</v>
      </c>
      <c r="R1613" s="38"/>
      <c r="S1613" s="38"/>
      <c r="T1613" s="8" t="str">
        <f t="shared" si="232"/>
        <v>O</v>
      </c>
      <c r="U1613" s="8" t="e">
        <f t="shared" si="235"/>
        <v>#VALUE!</v>
      </c>
      <c r="V1613" s="8" t="e">
        <f t="shared" si="236"/>
        <v>#VALUE!</v>
      </c>
      <c r="X1613" s="4" t="str">
        <f t="shared" si="238"/>
        <v/>
      </c>
      <c r="Y1613" s="4" t="str">
        <f t="shared" si="231"/>
        <v/>
      </c>
      <c r="Z1613" s="4" t="str">
        <f t="shared" si="231"/>
        <v/>
      </c>
      <c r="AA1613" s="4" t="str">
        <f t="shared" si="231"/>
        <v/>
      </c>
      <c r="AB1613" s="4" t="str">
        <f t="shared" si="231"/>
        <v/>
      </c>
      <c r="AC1613" s="4" t="str">
        <f t="shared" si="231"/>
        <v/>
      </c>
      <c r="AD1613" s="4" t="str">
        <f t="shared" si="231"/>
        <v/>
      </c>
      <c r="AE1613" s="4" t="str">
        <f t="shared" si="231"/>
        <v/>
      </c>
      <c r="AF1613" s="4" t="str">
        <f t="shared" si="231"/>
        <v/>
      </c>
      <c r="AG1613" s="4" t="str">
        <f t="shared" si="231"/>
        <v/>
      </c>
    </row>
    <row r="1614" spans="1:33">
      <c r="A1614" s="6">
        <f t="shared" si="237"/>
        <v>1607</v>
      </c>
      <c r="B1614" s="36">
        <f>TABLE!E1608</f>
        <v>0</v>
      </c>
      <c r="C1614" s="36">
        <f>TABLE!F1608</f>
        <v>0</v>
      </c>
      <c r="D1614" s="155">
        <f>TABLE!S1608</f>
        <v>0</v>
      </c>
      <c r="E1614" s="176" t="e">
        <f>INDEX(기업의이해[description],MATCH(B1614,기업의이해[name],0))</f>
        <v>#N/A</v>
      </c>
      <c r="F1614" s="179">
        <f>+TABLE!U1608</f>
        <v>0</v>
      </c>
      <c r="G1614" s="177" t="str">
        <f>TEXT(TABLE!R1608,"0000-00-00")</f>
        <v>0000-00-00</v>
      </c>
      <c r="H1614" s="59">
        <f>+TABLE!J1608</f>
        <v>0</v>
      </c>
      <c r="I1614" s="59">
        <f>+TABLE!K1608</f>
        <v>0</v>
      </c>
      <c r="J1614" s="59">
        <f>+TABLE!M1608</f>
        <v>0</v>
      </c>
      <c r="K1614" s="156">
        <f>+TABLE!P1608</f>
        <v>0</v>
      </c>
      <c r="L1614" s="156">
        <f>+TABLE!Q1608</f>
        <v>0</v>
      </c>
      <c r="M1614" s="138" t="str">
        <f>IFERROR(IF(MATCH($C1614,'1. 개요'!$C$68:$C$78,0)&gt;0,"O"),"X")</f>
        <v>X</v>
      </c>
      <c r="N1614" s="8" t="str">
        <f t="shared" si="233"/>
        <v>X</v>
      </c>
      <c r="O1614" s="2" t="str" cm="1">
        <f t="array" ref="O1614">IF($O$7="N/A",$N1614,INDEX($P1614:$S1614,$O$2))</f>
        <v>X</v>
      </c>
      <c r="P1614" s="38"/>
      <c r="Q1614" s="1" t="str">
        <f t="shared" si="234"/>
        <v>O</v>
      </c>
      <c r="R1614" s="38"/>
      <c r="S1614" s="38"/>
      <c r="T1614" s="8" t="str">
        <f t="shared" si="232"/>
        <v>O</v>
      </c>
      <c r="U1614" s="8" t="e">
        <f t="shared" si="235"/>
        <v>#VALUE!</v>
      </c>
      <c r="V1614" s="8" t="e">
        <f t="shared" si="236"/>
        <v>#VALUE!</v>
      </c>
      <c r="X1614" s="4" t="str">
        <f t="shared" si="238"/>
        <v/>
      </c>
      <c r="Y1614" s="4" t="str">
        <f t="shared" si="231"/>
        <v/>
      </c>
      <c r="Z1614" s="4" t="str">
        <f t="shared" si="231"/>
        <v/>
      </c>
      <c r="AA1614" s="4" t="str">
        <f t="shared" si="231"/>
        <v/>
      </c>
      <c r="AB1614" s="4" t="str">
        <f t="shared" si="231"/>
        <v/>
      </c>
      <c r="AC1614" s="4" t="str">
        <f t="shared" si="231"/>
        <v/>
      </c>
      <c r="AD1614" s="4" t="str">
        <f t="shared" si="231"/>
        <v/>
      </c>
      <c r="AE1614" s="4" t="str">
        <f t="shared" si="231"/>
        <v/>
      </c>
      <c r="AF1614" s="4" t="str">
        <f t="shared" si="231"/>
        <v/>
      </c>
      <c r="AG1614" s="4" t="str">
        <f t="shared" si="231"/>
        <v/>
      </c>
    </row>
    <row r="1615" spans="1:33">
      <c r="A1615" s="6">
        <f t="shared" si="237"/>
        <v>1608</v>
      </c>
      <c r="B1615" s="36">
        <f>TABLE!E1609</f>
        <v>0</v>
      </c>
      <c r="C1615" s="36">
        <f>TABLE!F1609</f>
        <v>0</v>
      </c>
      <c r="D1615" s="155">
        <f>TABLE!S1609</f>
        <v>0</v>
      </c>
      <c r="E1615" s="176" t="e">
        <f>INDEX(기업의이해[description],MATCH(B1615,기업의이해[name],0))</f>
        <v>#N/A</v>
      </c>
      <c r="F1615" s="179">
        <f>+TABLE!U1609</f>
        <v>0</v>
      </c>
      <c r="G1615" s="177" t="str">
        <f>TEXT(TABLE!R1609,"0000-00-00")</f>
        <v>0000-00-00</v>
      </c>
      <c r="H1615" s="59">
        <f>+TABLE!J1609</f>
        <v>0</v>
      </c>
      <c r="I1615" s="59">
        <f>+TABLE!K1609</f>
        <v>0</v>
      </c>
      <c r="J1615" s="59">
        <f>+TABLE!M1609</f>
        <v>0</v>
      </c>
      <c r="K1615" s="156">
        <f>+TABLE!P1609</f>
        <v>0</v>
      </c>
      <c r="L1615" s="156">
        <f>+TABLE!Q1609</f>
        <v>0</v>
      </c>
      <c r="M1615" s="138" t="str">
        <f>IFERROR(IF(MATCH($C1615,'1. 개요'!$C$68:$C$78,0)&gt;0,"O"),"X")</f>
        <v>X</v>
      </c>
      <c r="N1615" s="8" t="str">
        <f t="shared" si="233"/>
        <v>X</v>
      </c>
      <c r="O1615" s="2" t="str" cm="1">
        <f t="array" ref="O1615">IF($O$7="N/A",$N1615,INDEX($P1615:$S1615,$O$2))</f>
        <v>X</v>
      </c>
      <c r="P1615" s="38"/>
      <c r="Q1615" s="1" t="str">
        <f t="shared" si="234"/>
        <v>O</v>
      </c>
      <c r="R1615" s="38"/>
      <c r="S1615" s="38"/>
      <c r="T1615" s="8" t="str">
        <f t="shared" si="232"/>
        <v>O</v>
      </c>
      <c r="U1615" s="8" t="e">
        <f t="shared" si="235"/>
        <v>#VALUE!</v>
      </c>
      <c r="V1615" s="8" t="e">
        <f t="shared" si="236"/>
        <v>#VALUE!</v>
      </c>
      <c r="X1615" s="4" t="str">
        <f t="shared" si="238"/>
        <v/>
      </c>
      <c r="Y1615" s="4" t="str">
        <f t="shared" si="231"/>
        <v/>
      </c>
      <c r="Z1615" s="4" t="str">
        <f t="shared" si="231"/>
        <v/>
      </c>
      <c r="AA1615" s="4" t="str">
        <f t="shared" si="231"/>
        <v/>
      </c>
      <c r="AB1615" s="4" t="str">
        <f t="shared" si="231"/>
        <v/>
      </c>
      <c r="AC1615" s="4" t="str">
        <f t="shared" si="231"/>
        <v/>
      </c>
      <c r="AD1615" s="4" t="str">
        <f t="shared" si="231"/>
        <v/>
      </c>
      <c r="AE1615" s="4" t="str">
        <f t="shared" si="231"/>
        <v/>
      </c>
      <c r="AF1615" s="4" t="str">
        <f t="shared" si="231"/>
        <v/>
      </c>
      <c r="AG1615" s="4" t="str">
        <f t="shared" si="231"/>
        <v/>
      </c>
    </row>
    <row r="1616" spans="1:33">
      <c r="A1616" s="6">
        <f t="shared" si="237"/>
        <v>1609</v>
      </c>
      <c r="B1616" s="36">
        <f>TABLE!E1610</f>
        <v>0</v>
      </c>
      <c r="C1616" s="36">
        <f>TABLE!F1610</f>
        <v>0</v>
      </c>
      <c r="D1616" s="155">
        <f>TABLE!S1610</f>
        <v>0</v>
      </c>
      <c r="E1616" s="176" t="e">
        <f>INDEX(기업의이해[description],MATCH(B1616,기업의이해[name],0))</f>
        <v>#N/A</v>
      </c>
      <c r="F1616" s="179">
        <f>+TABLE!U1610</f>
        <v>0</v>
      </c>
      <c r="G1616" s="177" t="str">
        <f>TEXT(TABLE!R1610,"0000-00-00")</f>
        <v>0000-00-00</v>
      </c>
      <c r="H1616" s="59">
        <f>+TABLE!J1610</f>
        <v>0</v>
      </c>
      <c r="I1616" s="59">
        <f>+TABLE!K1610</f>
        <v>0</v>
      </c>
      <c r="J1616" s="59">
        <f>+TABLE!M1610</f>
        <v>0</v>
      </c>
      <c r="K1616" s="156">
        <f>+TABLE!P1610</f>
        <v>0</v>
      </c>
      <c r="L1616" s="156">
        <f>+TABLE!Q1610</f>
        <v>0</v>
      </c>
      <c r="M1616" s="138" t="str">
        <f>IFERROR(IF(MATCH($C1616,'1. 개요'!$C$68:$C$78,0)&gt;0,"O"),"X")</f>
        <v>X</v>
      </c>
      <c r="N1616" s="8" t="str">
        <f t="shared" si="233"/>
        <v>X</v>
      </c>
      <c r="O1616" s="2" t="str" cm="1">
        <f t="array" ref="O1616">IF($O$7="N/A",$N1616,INDEX($P1616:$S1616,$O$2))</f>
        <v>X</v>
      </c>
      <c r="P1616" s="38"/>
      <c r="Q1616" s="1" t="str">
        <f t="shared" si="234"/>
        <v>O</v>
      </c>
      <c r="R1616" s="38"/>
      <c r="S1616" s="38"/>
      <c r="T1616" s="8" t="str">
        <f t="shared" si="232"/>
        <v>O</v>
      </c>
      <c r="U1616" s="8" t="e">
        <f t="shared" si="235"/>
        <v>#VALUE!</v>
      </c>
      <c r="V1616" s="8" t="e">
        <f t="shared" si="236"/>
        <v>#VALUE!</v>
      </c>
      <c r="X1616" s="4" t="str">
        <f t="shared" si="238"/>
        <v/>
      </c>
      <c r="Y1616" s="4" t="str">
        <f t="shared" si="231"/>
        <v/>
      </c>
      <c r="Z1616" s="4" t="str">
        <f t="shared" si="231"/>
        <v/>
      </c>
      <c r="AA1616" s="4" t="str">
        <f t="shared" si="231"/>
        <v/>
      </c>
      <c r="AB1616" s="4" t="str">
        <f t="shared" si="231"/>
        <v/>
      </c>
      <c r="AC1616" s="4" t="str">
        <f t="shared" si="231"/>
        <v/>
      </c>
      <c r="AD1616" s="4" t="str">
        <f t="shared" si="231"/>
        <v/>
      </c>
      <c r="AE1616" s="4" t="str">
        <f t="shared" si="231"/>
        <v/>
      </c>
      <c r="AF1616" s="4" t="str">
        <f t="shared" si="231"/>
        <v/>
      </c>
      <c r="AG1616" s="4" t="str">
        <f t="shared" si="231"/>
        <v/>
      </c>
    </row>
    <row r="1617" spans="1:33">
      <c r="A1617" s="6">
        <f t="shared" si="237"/>
        <v>1610</v>
      </c>
      <c r="B1617" s="36">
        <f>TABLE!E1611</f>
        <v>0</v>
      </c>
      <c r="C1617" s="36">
        <f>TABLE!F1611</f>
        <v>0</v>
      </c>
      <c r="D1617" s="155">
        <f>TABLE!S1611</f>
        <v>0</v>
      </c>
      <c r="E1617" s="176" t="e">
        <f>INDEX(기업의이해[description],MATCH(B1617,기업의이해[name],0))</f>
        <v>#N/A</v>
      </c>
      <c r="F1617" s="179">
        <f>+TABLE!U1611</f>
        <v>0</v>
      </c>
      <c r="G1617" s="177" t="str">
        <f>TEXT(TABLE!R1611,"0000-00-00")</f>
        <v>0000-00-00</v>
      </c>
      <c r="H1617" s="59">
        <f>+TABLE!J1611</f>
        <v>0</v>
      </c>
      <c r="I1617" s="59">
        <f>+TABLE!K1611</f>
        <v>0</v>
      </c>
      <c r="J1617" s="59">
        <f>+TABLE!M1611</f>
        <v>0</v>
      </c>
      <c r="K1617" s="156">
        <f>+TABLE!P1611</f>
        <v>0</v>
      </c>
      <c r="L1617" s="156">
        <f>+TABLE!Q1611</f>
        <v>0</v>
      </c>
      <c r="M1617" s="138" t="str">
        <f>IFERROR(IF(MATCH($C1617,'1. 개요'!$C$68:$C$78,0)&gt;0,"O"),"X")</f>
        <v>X</v>
      </c>
      <c r="N1617" s="8" t="str">
        <f t="shared" si="233"/>
        <v>X</v>
      </c>
      <c r="O1617" s="2" t="str" cm="1">
        <f t="array" ref="O1617">IF($O$7="N/A",$N1617,INDEX($P1617:$S1617,$O$2))</f>
        <v>X</v>
      </c>
      <c r="P1617" s="38"/>
      <c r="Q1617" s="1" t="str">
        <f t="shared" si="234"/>
        <v>O</v>
      </c>
      <c r="R1617" s="38"/>
      <c r="S1617" s="38"/>
      <c r="T1617" s="8" t="str">
        <f t="shared" si="232"/>
        <v>O</v>
      </c>
      <c r="U1617" s="8" t="e">
        <f t="shared" si="235"/>
        <v>#VALUE!</v>
      </c>
      <c r="V1617" s="8" t="e">
        <f t="shared" si="236"/>
        <v>#VALUE!</v>
      </c>
      <c r="X1617" s="4" t="str">
        <f t="shared" si="238"/>
        <v/>
      </c>
      <c r="Y1617" s="4" t="str">
        <f t="shared" si="231"/>
        <v/>
      </c>
      <c r="Z1617" s="4" t="str">
        <f t="shared" si="231"/>
        <v/>
      </c>
      <c r="AA1617" s="4" t="str">
        <f t="shared" si="231"/>
        <v/>
      </c>
      <c r="AB1617" s="4" t="str">
        <f t="shared" si="231"/>
        <v/>
      </c>
      <c r="AC1617" s="4" t="str">
        <f t="shared" si="231"/>
        <v/>
      </c>
      <c r="AD1617" s="4" t="str">
        <f t="shared" si="231"/>
        <v/>
      </c>
      <c r="AE1617" s="4" t="str">
        <f t="shared" si="231"/>
        <v/>
      </c>
      <c r="AF1617" s="4" t="str">
        <f t="shared" si="231"/>
        <v/>
      </c>
      <c r="AG1617" s="4" t="str">
        <f t="shared" si="231"/>
        <v/>
      </c>
    </row>
    <row r="1618" spans="1:33">
      <c r="A1618" s="6">
        <f t="shared" si="237"/>
        <v>1611</v>
      </c>
      <c r="B1618" s="36">
        <f>TABLE!E1612</f>
        <v>0</v>
      </c>
      <c r="C1618" s="36">
        <f>TABLE!F1612</f>
        <v>0</v>
      </c>
      <c r="D1618" s="155">
        <f>TABLE!S1612</f>
        <v>0</v>
      </c>
      <c r="E1618" s="176" t="e">
        <f>INDEX(기업의이해[description],MATCH(B1618,기업의이해[name],0))</f>
        <v>#N/A</v>
      </c>
      <c r="F1618" s="179">
        <f>+TABLE!U1612</f>
        <v>0</v>
      </c>
      <c r="G1618" s="177" t="str">
        <f>TEXT(TABLE!R1612,"0000-00-00")</f>
        <v>0000-00-00</v>
      </c>
      <c r="H1618" s="59">
        <f>+TABLE!J1612</f>
        <v>0</v>
      </c>
      <c r="I1618" s="59">
        <f>+TABLE!K1612</f>
        <v>0</v>
      </c>
      <c r="J1618" s="59">
        <f>+TABLE!M1612</f>
        <v>0</v>
      </c>
      <c r="K1618" s="156">
        <f>+TABLE!P1612</f>
        <v>0</v>
      </c>
      <c r="L1618" s="156">
        <f>+TABLE!Q1612</f>
        <v>0</v>
      </c>
      <c r="M1618" s="138" t="str">
        <f>IFERROR(IF(MATCH($C1618,'1. 개요'!$C$68:$C$78,0)&gt;0,"O"),"X")</f>
        <v>X</v>
      </c>
      <c r="N1618" s="8" t="str">
        <f t="shared" si="233"/>
        <v>X</v>
      </c>
      <c r="O1618" s="2" t="str" cm="1">
        <f t="array" ref="O1618">IF($O$7="N/A",$N1618,INDEX($P1618:$S1618,$O$2))</f>
        <v>X</v>
      </c>
      <c r="P1618" s="38"/>
      <c r="Q1618" s="1" t="str">
        <f t="shared" si="234"/>
        <v>O</v>
      </c>
      <c r="R1618" s="38"/>
      <c r="S1618" s="38"/>
      <c r="T1618" s="8" t="str">
        <f t="shared" si="232"/>
        <v>O</v>
      </c>
      <c r="U1618" s="8" t="e">
        <f t="shared" si="235"/>
        <v>#VALUE!</v>
      </c>
      <c r="V1618" s="8" t="e">
        <f t="shared" si="236"/>
        <v>#VALUE!</v>
      </c>
      <c r="X1618" s="4" t="str">
        <f t="shared" si="238"/>
        <v/>
      </c>
      <c r="Y1618" s="4" t="str">
        <f t="shared" si="231"/>
        <v/>
      </c>
      <c r="Z1618" s="4" t="str">
        <f t="shared" si="231"/>
        <v/>
      </c>
      <c r="AA1618" s="4" t="str">
        <f t="shared" si="231"/>
        <v/>
      </c>
      <c r="AB1618" s="4" t="str">
        <f t="shared" si="231"/>
        <v/>
      </c>
      <c r="AC1618" s="4" t="str">
        <f t="shared" si="231"/>
        <v/>
      </c>
      <c r="AD1618" s="4" t="str">
        <f t="shared" si="231"/>
        <v/>
      </c>
      <c r="AE1618" s="4" t="str">
        <f t="shared" si="231"/>
        <v/>
      </c>
      <c r="AF1618" s="4" t="str">
        <f t="shared" si="231"/>
        <v/>
      </c>
      <c r="AG1618" s="4" t="str">
        <f t="shared" si="231"/>
        <v/>
      </c>
    </row>
    <row r="1619" spans="1:33">
      <c r="A1619" s="6">
        <f t="shared" si="237"/>
        <v>1612</v>
      </c>
      <c r="B1619" s="36">
        <f>TABLE!E1613</f>
        <v>0</v>
      </c>
      <c r="C1619" s="36">
        <f>TABLE!F1613</f>
        <v>0</v>
      </c>
      <c r="D1619" s="155">
        <f>TABLE!S1613</f>
        <v>0</v>
      </c>
      <c r="E1619" s="176" t="e">
        <f>INDEX(기업의이해[description],MATCH(B1619,기업의이해[name],0))</f>
        <v>#N/A</v>
      </c>
      <c r="F1619" s="179">
        <f>+TABLE!U1613</f>
        <v>0</v>
      </c>
      <c r="G1619" s="177" t="str">
        <f>TEXT(TABLE!R1613,"0000-00-00")</f>
        <v>0000-00-00</v>
      </c>
      <c r="H1619" s="59">
        <f>+TABLE!J1613</f>
        <v>0</v>
      </c>
      <c r="I1619" s="59">
        <f>+TABLE!K1613</f>
        <v>0</v>
      </c>
      <c r="J1619" s="59">
        <f>+TABLE!M1613</f>
        <v>0</v>
      </c>
      <c r="K1619" s="156">
        <f>+TABLE!P1613</f>
        <v>0</v>
      </c>
      <c r="L1619" s="156">
        <f>+TABLE!Q1613</f>
        <v>0</v>
      </c>
      <c r="M1619" s="138" t="str">
        <f>IFERROR(IF(MATCH($C1619,'1. 개요'!$C$68:$C$78,0)&gt;0,"O"),"X")</f>
        <v>X</v>
      </c>
      <c r="N1619" s="8" t="str">
        <f t="shared" si="233"/>
        <v>X</v>
      </c>
      <c r="O1619" s="2" t="str" cm="1">
        <f t="array" ref="O1619">IF($O$7="N/A",$N1619,INDEX($P1619:$S1619,$O$2))</f>
        <v>X</v>
      </c>
      <c r="P1619" s="38"/>
      <c r="Q1619" s="1" t="str">
        <f t="shared" si="234"/>
        <v>O</v>
      </c>
      <c r="R1619" s="38"/>
      <c r="S1619" s="38"/>
      <c r="T1619" s="8" t="str">
        <f t="shared" si="232"/>
        <v>O</v>
      </c>
      <c r="U1619" s="8" t="e">
        <f t="shared" si="235"/>
        <v>#VALUE!</v>
      </c>
      <c r="V1619" s="8" t="e">
        <f t="shared" si="236"/>
        <v>#VALUE!</v>
      </c>
      <c r="X1619" s="4" t="str">
        <f t="shared" si="238"/>
        <v/>
      </c>
      <c r="Y1619" s="4" t="str">
        <f t="shared" si="231"/>
        <v/>
      </c>
      <c r="Z1619" s="4" t="str">
        <f t="shared" si="231"/>
        <v/>
      </c>
      <c r="AA1619" s="4" t="str">
        <f t="shared" si="231"/>
        <v/>
      </c>
      <c r="AB1619" s="4" t="str">
        <f t="shared" si="231"/>
        <v/>
      </c>
      <c r="AC1619" s="4" t="str">
        <f t="shared" si="231"/>
        <v/>
      </c>
      <c r="AD1619" s="4" t="str">
        <f t="shared" si="231"/>
        <v/>
      </c>
      <c r="AE1619" s="4" t="str">
        <f t="shared" si="231"/>
        <v/>
      </c>
      <c r="AF1619" s="4" t="str">
        <f t="shared" si="231"/>
        <v/>
      </c>
      <c r="AG1619" s="4" t="str">
        <f t="shared" si="231"/>
        <v/>
      </c>
    </row>
    <row r="1620" spans="1:33">
      <c r="A1620" s="6">
        <f t="shared" si="237"/>
        <v>1613</v>
      </c>
      <c r="B1620" s="36">
        <f>TABLE!E1614</f>
        <v>0</v>
      </c>
      <c r="C1620" s="36">
        <f>TABLE!F1614</f>
        <v>0</v>
      </c>
      <c r="D1620" s="155">
        <f>TABLE!S1614</f>
        <v>0</v>
      </c>
      <c r="E1620" s="176" t="e">
        <f>INDEX(기업의이해[description],MATCH(B1620,기업의이해[name],0))</f>
        <v>#N/A</v>
      </c>
      <c r="F1620" s="179">
        <f>+TABLE!U1614</f>
        <v>0</v>
      </c>
      <c r="G1620" s="177" t="str">
        <f>TEXT(TABLE!R1614,"0000-00-00")</f>
        <v>0000-00-00</v>
      </c>
      <c r="H1620" s="59">
        <f>+TABLE!J1614</f>
        <v>0</v>
      </c>
      <c r="I1620" s="59">
        <f>+TABLE!K1614</f>
        <v>0</v>
      </c>
      <c r="J1620" s="59">
        <f>+TABLE!M1614</f>
        <v>0</v>
      </c>
      <c r="K1620" s="156">
        <f>+TABLE!P1614</f>
        <v>0</v>
      </c>
      <c r="L1620" s="156">
        <f>+TABLE!Q1614</f>
        <v>0</v>
      </c>
      <c r="M1620" s="138" t="str">
        <f>IFERROR(IF(MATCH($C1620,'1. 개요'!$C$68:$C$78,0)&gt;0,"O"),"X")</f>
        <v>X</v>
      </c>
      <c r="N1620" s="8" t="str">
        <f t="shared" si="233"/>
        <v>X</v>
      </c>
      <c r="O1620" s="2" t="str" cm="1">
        <f t="array" ref="O1620">IF($O$7="N/A",$N1620,INDEX($P1620:$S1620,$O$2))</f>
        <v>X</v>
      </c>
      <c r="P1620" s="38"/>
      <c r="Q1620" s="1" t="str">
        <f t="shared" si="234"/>
        <v>O</v>
      </c>
      <c r="R1620" s="38"/>
      <c r="S1620" s="38"/>
      <c r="T1620" s="8" t="str">
        <f t="shared" si="232"/>
        <v>O</v>
      </c>
      <c r="U1620" s="8" t="e">
        <f t="shared" si="235"/>
        <v>#VALUE!</v>
      </c>
      <c r="V1620" s="8" t="e">
        <f t="shared" si="236"/>
        <v>#VALUE!</v>
      </c>
      <c r="X1620" s="4" t="str">
        <f t="shared" si="238"/>
        <v/>
      </c>
      <c r="Y1620" s="4" t="str">
        <f t="shared" si="231"/>
        <v/>
      </c>
      <c r="Z1620" s="4" t="str">
        <f t="shared" si="231"/>
        <v/>
      </c>
      <c r="AA1620" s="4" t="str">
        <f t="shared" si="231"/>
        <v/>
      </c>
      <c r="AB1620" s="4" t="str">
        <f t="shared" si="231"/>
        <v/>
      </c>
      <c r="AC1620" s="4" t="str">
        <f t="shared" si="231"/>
        <v/>
      </c>
      <c r="AD1620" s="4" t="str">
        <f t="shared" si="231"/>
        <v/>
      </c>
      <c r="AE1620" s="4" t="str">
        <f t="shared" si="231"/>
        <v/>
      </c>
      <c r="AF1620" s="4" t="str">
        <f t="shared" si="231"/>
        <v/>
      </c>
      <c r="AG1620" s="4" t="str">
        <f t="shared" si="231"/>
        <v/>
      </c>
    </row>
    <row r="1621" spans="1:33">
      <c r="A1621" s="137">
        <f t="shared" si="237"/>
        <v>1614</v>
      </c>
      <c r="B1621" s="36">
        <f>TABLE!E1615</f>
        <v>0</v>
      </c>
      <c r="C1621" s="36">
        <f>TABLE!F1615</f>
        <v>0</v>
      </c>
      <c r="D1621" s="155">
        <f>TABLE!S1615</f>
        <v>0</v>
      </c>
      <c r="E1621" s="176" t="e">
        <f>INDEX(기업의이해[description],MATCH(B1621,기업의이해[name],0))</f>
        <v>#N/A</v>
      </c>
      <c r="F1621" s="179">
        <f>+TABLE!U1615</f>
        <v>0</v>
      </c>
      <c r="G1621" s="177" t="str">
        <f>TEXT(TABLE!R1615,"0000-00-00")</f>
        <v>0000-00-00</v>
      </c>
      <c r="H1621" s="59">
        <f>+TABLE!J1615</f>
        <v>0</v>
      </c>
      <c r="I1621" s="59">
        <f>+TABLE!K1615</f>
        <v>0</v>
      </c>
      <c r="J1621" s="59">
        <f>+TABLE!M1615</f>
        <v>0</v>
      </c>
      <c r="K1621" s="156">
        <f>+TABLE!P1615</f>
        <v>0</v>
      </c>
      <c r="L1621" s="156">
        <f>+TABLE!Q1615</f>
        <v>0</v>
      </c>
      <c r="M1621" s="138" t="str">
        <f>IFERROR(IF(MATCH($C1621,'1. 개요'!$C$68:$C$78,0)&gt;0,"O"),"X")</f>
        <v>X</v>
      </c>
      <c r="N1621" s="8" t="str">
        <f t="shared" si="233"/>
        <v>X</v>
      </c>
      <c r="O1621" s="2" t="str" cm="1">
        <f t="array" ref="O1621">IF($O$7="N/A",$N1621,INDEX($P1621:$S1621,$O$2))</f>
        <v>X</v>
      </c>
      <c r="P1621" s="38"/>
      <c r="Q1621" s="1" t="str">
        <f t="shared" si="234"/>
        <v>O</v>
      </c>
      <c r="R1621" s="38"/>
      <c r="S1621" s="38"/>
      <c r="T1621" s="8" t="str">
        <f t="shared" si="232"/>
        <v>O</v>
      </c>
      <c r="U1621" s="8" t="e">
        <f t="shared" si="235"/>
        <v>#VALUE!</v>
      </c>
      <c r="V1621" s="8" t="e">
        <f t="shared" si="236"/>
        <v>#VALUE!</v>
      </c>
      <c r="X1621" s="4" t="str">
        <f t="shared" si="238"/>
        <v/>
      </c>
      <c r="Y1621" s="4" t="str">
        <f t="shared" si="231"/>
        <v/>
      </c>
      <c r="Z1621" s="4" t="str">
        <f t="shared" si="231"/>
        <v/>
      </c>
      <c r="AA1621" s="4" t="str">
        <f t="shared" si="231"/>
        <v/>
      </c>
      <c r="AB1621" s="4" t="str">
        <f t="shared" si="231"/>
        <v/>
      </c>
      <c r="AC1621" s="4" t="str">
        <f t="shared" si="231"/>
        <v/>
      </c>
      <c r="AD1621" s="4" t="str">
        <f t="shared" si="231"/>
        <v/>
      </c>
      <c r="AE1621" s="4" t="str">
        <f t="shared" si="231"/>
        <v/>
      </c>
      <c r="AF1621" s="4" t="str">
        <f t="shared" si="231"/>
        <v/>
      </c>
      <c r="AG1621" s="4" t="str">
        <f t="shared" si="231"/>
        <v/>
      </c>
    </row>
    <row r="1622" spans="1:33">
      <c r="A1622" s="6">
        <f t="shared" si="237"/>
        <v>1615</v>
      </c>
      <c r="B1622" s="36">
        <f>TABLE!E1616</f>
        <v>0</v>
      </c>
      <c r="C1622" s="36">
        <f>TABLE!F1616</f>
        <v>0</v>
      </c>
      <c r="D1622" s="155">
        <f>TABLE!S1616</f>
        <v>0</v>
      </c>
      <c r="E1622" s="176" t="e">
        <f>INDEX(기업의이해[description],MATCH(B1622,기업의이해[name],0))</f>
        <v>#N/A</v>
      </c>
      <c r="F1622" s="179">
        <f>+TABLE!U1616</f>
        <v>0</v>
      </c>
      <c r="G1622" s="177" t="str">
        <f>TEXT(TABLE!R1616,"0000-00-00")</f>
        <v>0000-00-00</v>
      </c>
      <c r="H1622" s="59">
        <f>+TABLE!J1616</f>
        <v>0</v>
      </c>
      <c r="I1622" s="59">
        <f>+TABLE!K1616</f>
        <v>0</v>
      </c>
      <c r="J1622" s="59">
        <f>+TABLE!M1616</f>
        <v>0</v>
      </c>
      <c r="K1622" s="156">
        <f>+TABLE!P1616</f>
        <v>0</v>
      </c>
      <c r="L1622" s="156">
        <f>+TABLE!Q1616</f>
        <v>0</v>
      </c>
      <c r="M1622" s="138" t="str">
        <f>IFERROR(IF(MATCH($C1622,'1. 개요'!$C$68:$C$78,0)&gt;0,"O"),"X")</f>
        <v>X</v>
      </c>
      <c r="N1622" s="8" t="str">
        <f t="shared" si="233"/>
        <v>X</v>
      </c>
      <c r="O1622" s="2" t="str" cm="1">
        <f t="array" ref="O1622">IF($O$7="N/A",$N1622,INDEX($P1622:$S1622,$O$2))</f>
        <v>X</v>
      </c>
      <c r="P1622" s="38"/>
      <c r="Q1622" s="1" t="str">
        <f t="shared" si="234"/>
        <v>O</v>
      </c>
      <c r="R1622" s="38"/>
      <c r="S1622" s="38"/>
      <c r="T1622" s="8" t="str">
        <f t="shared" si="232"/>
        <v>O</v>
      </c>
      <c r="U1622" s="8" t="e">
        <f t="shared" si="235"/>
        <v>#VALUE!</v>
      </c>
      <c r="V1622" s="8" t="e">
        <f t="shared" si="236"/>
        <v>#VALUE!</v>
      </c>
      <c r="X1622" s="4" t="str">
        <f t="shared" si="238"/>
        <v/>
      </c>
      <c r="Y1622" s="4" t="str">
        <f t="shared" si="231"/>
        <v/>
      </c>
      <c r="Z1622" s="4" t="str">
        <f t="shared" si="231"/>
        <v/>
      </c>
      <c r="AA1622" s="4" t="str">
        <f t="shared" si="231"/>
        <v/>
      </c>
      <c r="AB1622" s="4" t="str">
        <f t="shared" si="231"/>
        <v/>
      </c>
      <c r="AC1622" s="4" t="str">
        <f t="shared" si="231"/>
        <v/>
      </c>
      <c r="AD1622" s="4" t="str">
        <f t="shared" si="231"/>
        <v/>
      </c>
      <c r="AE1622" s="4" t="str">
        <f t="shared" si="231"/>
        <v/>
      </c>
      <c r="AF1622" s="4" t="str">
        <f t="shared" si="231"/>
        <v/>
      </c>
      <c r="AG1622" s="4" t="str">
        <f t="shared" si="231"/>
        <v/>
      </c>
    </row>
    <row r="1623" spans="1:33">
      <c r="A1623" s="6">
        <f t="shared" si="237"/>
        <v>1616</v>
      </c>
      <c r="B1623" s="36">
        <f>TABLE!E1617</f>
        <v>0</v>
      </c>
      <c r="C1623" s="36">
        <f>TABLE!F1617</f>
        <v>0</v>
      </c>
      <c r="D1623" s="155">
        <f>TABLE!S1617</f>
        <v>0</v>
      </c>
      <c r="E1623" s="176" t="e">
        <f>INDEX(기업의이해[description],MATCH(B1623,기업의이해[name],0))</f>
        <v>#N/A</v>
      </c>
      <c r="F1623" s="179">
        <f>+TABLE!U1617</f>
        <v>0</v>
      </c>
      <c r="G1623" s="177" t="str">
        <f>TEXT(TABLE!R1617,"0000-00-00")</f>
        <v>0000-00-00</v>
      </c>
      <c r="H1623" s="59">
        <f>+TABLE!J1617</f>
        <v>0</v>
      </c>
      <c r="I1623" s="59">
        <f>+TABLE!K1617</f>
        <v>0</v>
      </c>
      <c r="J1623" s="59">
        <f>+TABLE!M1617</f>
        <v>0</v>
      </c>
      <c r="K1623" s="156">
        <f>+TABLE!P1617</f>
        <v>0</v>
      </c>
      <c r="L1623" s="156">
        <f>+TABLE!Q1617</f>
        <v>0</v>
      </c>
      <c r="M1623" s="138" t="str">
        <f>IFERROR(IF(MATCH($C1623,'1. 개요'!$C$68:$C$78,0)&gt;0,"O"),"X")</f>
        <v>X</v>
      </c>
      <c r="N1623" s="8" t="str">
        <f t="shared" si="233"/>
        <v>X</v>
      </c>
      <c r="O1623" s="2" t="str" cm="1">
        <f t="array" ref="O1623">IF($O$7="N/A",$N1623,INDEX($P1623:$S1623,$O$2))</f>
        <v>X</v>
      </c>
      <c r="P1623" s="38"/>
      <c r="Q1623" s="1" t="str">
        <f t="shared" si="234"/>
        <v>O</v>
      </c>
      <c r="R1623" s="38"/>
      <c r="S1623" s="38"/>
      <c r="T1623" s="8" t="str">
        <f t="shared" si="232"/>
        <v>O</v>
      </c>
      <c r="U1623" s="8" t="e">
        <f t="shared" si="235"/>
        <v>#VALUE!</v>
      </c>
      <c r="V1623" s="8" t="e">
        <f t="shared" si="236"/>
        <v>#VALUE!</v>
      </c>
      <c r="X1623" s="4" t="str">
        <f t="shared" si="238"/>
        <v/>
      </c>
      <c r="Y1623" s="4" t="str">
        <f t="shared" si="231"/>
        <v/>
      </c>
      <c r="Z1623" s="4" t="str">
        <f t="shared" si="231"/>
        <v/>
      </c>
      <c r="AA1623" s="4" t="str">
        <f t="shared" si="231"/>
        <v/>
      </c>
      <c r="AB1623" s="4" t="str">
        <f t="shared" si="231"/>
        <v/>
      </c>
      <c r="AC1623" s="4" t="str">
        <f t="shared" si="231"/>
        <v/>
      </c>
      <c r="AD1623" s="4" t="str">
        <f t="shared" si="231"/>
        <v/>
      </c>
      <c r="AE1623" s="4" t="str">
        <f t="shared" si="231"/>
        <v/>
      </c>
      <c r="AF1623" s="4" t="str">
        <f t="shared" si="231"/>
        <v/>
      </c>
      <c r="AG1623" s="4" t="str">
        <f t="shared" si="231"/>
        <v/>
      </c>
    </row>
    <row r="1624" spans="1:33">
      <c r="A1624" s="137">
        <f t="shared" si="237"/>
        <v>1617</v>
      </c>
      <c r="B1624" s="36">
        <f>TABLE!E1618</f>
        <v>0</v>
      </c>
      <c r="C1624" s="36">
        <f>TABLE!F1618</f>
        <v>0</v>
      </c>
      <c r="D1624" s="155">
        <f>TABLE!S1618</f>
        <v>0</v>
      </c>
      <c r="E1624" s="176" t="e">
        <f>INDEX(기업의이해[description],MATCH(B1624,기업의이해[name],0))</f>
        <v>#N/A</v>
      </c>
      <c r="F1624" s="179">
        <f>+TABLE!U1618</f>
        <v>0</v>
      </c>
      <c r="G1624" s="177" t="str">
        <f>TEXT(TABLE!R1618,"0000-00-00")</f>
        <v>0000-00-00</v>
      </c>
      <c r="H1624" s="59">
        <f>+TABLE!J1618</f>
        <v>0</v>
      </c>
      <c r="I1624" s="59">
        <f>+TABLE!K1618</f>
        <v>0</v>
      </c>
      <c r="J1624" s="59">
        <f>+TABLE!M1618</f>
        <v>0</v>
      </c>
      <c r="K1624" s="156">
        <f>+TABLE!P1618</f>
        <v>0</v>
      </c>
      <c r="L1624" s="156">
        <f>+TABLE!Q1618</f>
        <v>0</v>
      </c>
      <c r="M1624" s="138" t="str">
        <f>IFERROR(IF(MATCH($C1624,'1. 개요'!$C$68:$C$78,0)&gt;0,"O"),"X")</f>
        <v>X</v>
      </c>
      <c r="N1624" s="8" t="str">
        <f t="shared" si="233"/>
        <v>X</v>
      </c>
      <c r="O1624" s="2" t="str" cm="1">
        <f t="array" ref="O1624">IF($O$7="N/A",$N1624,INDEX($P1624:$S1624,$O$2))</f>
        <v>X</v>
      </c>
      <c r="P1624" s="38"/>
      <c r="Q1624" s="1" t="str">
        <f t="shared" si="234"/>
        <v>O</v>
      </c>
      <c r="R1624" s="38"/>
      <c r="S1624" s="38"/>
      <c r="T1624" s="8" t="str">
        <f t="shared" si="232"/>
        <v>O</v>
      </c>
      <c r="U1624" s="8" t="e">
        <f t="shared" si="235"/>
        <v>#VALUE!</v>
      </c>
      <c r="V1624" s="8" t="e">
        <f t="shared" si="236"/>
        <v>#VALUE!</v>
      </c>
      <c r="X1624" s="4" t="str">
        <f t="shared" si="238"/>
        <v/>
      </c>
      <c r="Y1624" s="4" t="str">
        <f t="shared" si="231"/>
        <v/>
      </c>
      <c r="Z1624" s="4" t="str">
        <f t="shared" si="231"/>
        <v/>
      </c>
      <c r="AA1624" s="4" t="str">
        <f t="shared" si="231"/>
        <v/>
      </c>
      <c r="AB1624" s="4" t="str">
        <f t="shared" si="231"/>
        <v/>
      </c>
      <c r="AC1624" s="4" t="str">
        <f t="shared" si="231"/>
        <v/>
      </c>
      <c r="AD1624" s="4" t="str">
        <f t="shared" si="231"/>
        <v/>
      </c>
      <c r="AE1624" s="4" t="str">
        <f t="shared" si="231"/>
        <v/>
      </c>
      <c r="AF1624" s="4" t="str">
        <f t="shared" si="231"/>
        <v/>
      </c>
      <c r="AG1624" s="4" t="str">
        <f t="shared" si="231"/>
        <v/>
      </c>
    </row>
    <row r="1625" spans="1:33">
      <c r="A1625" s="6">
        <f t="shared" si="237"/>
        <v>1618</v>
      </c>
      <c r="B1625" s="36">
        <f>TABLE!E1619</f>
        <v>0</v>
      </c>
      <c r="C1625" s="36">
        <f>TABLE!F1619</f>
        <v>0</v>
      </c>
      <c r="D1625" s="155">
        <f>TABLE!S1619</f>
        <v>0</v>
      </c>
      <c r="E1625" s="176" t="e">
        <f>INDEX(기업의이해[description],MATCH(B1625,기업의이해[name],0))</f>
        <v>#N/A</v>
      </c>
      <c r="F1625" s="179">
        <f>+TABLE!U1619</f>
        <v>0</v>
      </c>
      <c r="G1625" s="177" t="str">
        <f>TEXT(TABLE!R1619,"0000-00-00")</f>
        <v>0000-00-00</v>
      </c>
      <c r="H1625" s="59">
        <f>+TABLE!J1619</f>
        <v>0</v>
      </c>
      <c r="I1625" s="59">
        <f>+TABLE!K1619</f>
        <v>0</v>
      </c>
      <c r="J1625" s="59">
        <f>+TABLE!M1619</f>
        <v>0</v>
      </c>
      <c r="K1625" s="156">
        <f>+TABLE!P1619</f>
        <v>0</v>
      </c>
      <c r="L1625" s="156">
        <f>+TABLE!Q1619</f>
        <v>0</v>
      </c>
      <c r="M1625" s="138" t="str">
        <f>IFERROR(IF(MATCH($C1625,'1. 개요'!$C$68:$C$78,0)&gt;0,"O"),"X")</f>
        <v>X</v>
      </c>
      <c r="N1625" s="8" t="str">
        <f t="shared" si="233"/>
        <v>X</v>
      </c>
      <c r="O1625" s="2" t="str" cm="1">
        <f t="array" ref="O1625">IF($O$7="N/A",$N1625,INDEX($P1625:$S1625,$O$2))</f>
        <v>X</v>
      </c>
      <c r="P1625" s="38"/>
      <c r="Q1625" s="1" t="str">
        <f t="shared" si="234"/>
        <v>O</v>
      </c>
      <c r="R1625" s="38"/>
      <c r="S1625" s="38"/>
      <c r="T1625" s="8" t="str">
        <f t="shared" si="232"/>
        <v>O</v>
      </c>
      <c r="U1625" s="8" t="e">
        <f t="shared" si="235"/>
        <v>#VALUE!</v>
      </c>
      <c r="V1625" s="8" t="e">
        <f t="shared" si="236"/>
        <v>#VALUE!</v>
      </c>
      <c r="X1625" s="4" t="str">
        <f t="shared" si="238"/>
        <v/>
      </c>
      <c r="Y1625" s="4" t="str">
        <f t="shared" si="231"/>
        <v/>
      </c>
      <c r="Z1625" s="4" t="str">
        <f t="shared" si="231"/>
        <v/>
      </c>
      <c r="AA1625" s="4" t="str">
        <f t="shared" si="231"/>
        <v/>
      </c>
      <c r="AB1625" s="4" t="str">
        <f t="shared" si="231"/>
        <v/>
      </c>
      <c r="AC1625" s="4" t="str">
        <f t="shared" si="231"/>
        <v/>
      </c>
      <c r="AD1625" s="4" t="str">
        <f t="shared" si="231"/>
        <v/>
      </c>
      <c r="AE1625" s="4" t="str">
        <f t="shared" si="231"/>
        <v/>
      </c>
      <c r="AF1625" s="4" t="str">
        <f t="shared" si="231"/>
        <v/>
      </c>
      <c r="AG1625" s="4" t="str">
        <f t="shared" si="231"/>
        <v/>
      </c>
    </row>
    <row r="1626" spans="1:33">
      <c r="A1626" s="6">
        <f t="shared" si="237"/>
        <v>1619</v>
      </c>
      <c r="B1626" s="36">
        <f>TABLE!E1620</f>
        <v>0</v>
      </c>
      <c r="C1626" s="36">
        <f>TABLE!F1620</f>
        <v>0</v>
      </c>
      <c r="D1626" s="155">
        <f>TABLE!S1620</f>
        <v>0</v>
      </c>
      <c r="E1626" s="176" t="e">
        <f>INDEX(기업의이해[description],MATCH(B1626,기업의이해[name],0))</f>
        <v>#N/A</v>
      </c>
      <c r="F1626" s="179">
        <f>+TABLE!U1620</f>
        <v>0</v>
      </c>
      <c r="G1626" s="177" t="str">
        <f>TEXT(TABLE!R1620,"0000-00-00")</f>
        <v>0000-00-00</v>
      </c>
      <c r="H1626" s="59">
        <f>+TABLE!J1620</f>
        <v>0</v>
      </c>
      <c r="I1626" s="59">
        <f>+TABLE!K1620</f>
        <v>0</v>
      </c>
      <c r="J1626" s="59">
        <f>+TABLE!M1620</f>
        <v>0</v>
      </c>
      <c r="K1626" s="156">
        <f>+TABLE!P1620</f>
        <v>0</v>
      </c>
      <c r="L1626" s="156">
        <f>+TABLE!Q1620</f>
        <v>0</v>
      </c>
      <c r="M1626" s="138" t="str">
        <f>IFERROR(IF(MATCH($C1626,'1. 개요'!$C$68:$C$78,0)&gt;0,"O"),"X")</f>
        <v>X</v>
      </c>
      <c r="N1626" s="8" t="str">
        <f t="shared" si="233"/>
        <v>X</v>
      </c>
      <c r="O1626" s="2" t="str" cm="1">
        <f t="array" ref="O1626">IF($O$7="N/A",$N1626,INDEX($P1626:$S1626,$O$2))</f>
        <v>X</v>
      </c>
      <c r="P1626" s="38"/>
      <c r="Q1626" s="1" t="str">
        <f t="shared" si="234"/>
        <v>O</v>
      </c>
      <c r="R1626" s="38"/>
      <c r="S1626" s="38"/>
      <c r="T1626" s="8" t="str">
        <f t="shared" si="232"/>
        <v>O</v>
      </c>
      <c r="U1626" s="8" t="e">
        <f t="shared" si="235"/>
        <v>#VALUE!</v>
      </c>
      <c r="V1626" s="8" t="e">
        <f t="shared" si="236"/>
        <v>#VALUE!</v>
      </c>
      <c r="X1626" s="4" t="str">
        <f t="shared" si="238"/>
        <v/>
      </c>
      <c r="Y1626" s="4" t="str">
        <f t="shared" si="231"/>
        <v/>
      </c>
      <c r="Z1626" s="4" t="str">
        <f t="shared" si="231"/>
        <v/>
      </c>
      <c r="AA1626" s="4" t="str">
        <f t="shared" si="231"/>
        <v/>
      </c>
      <c r="AB1626" s="4" t="str">
        <f t="shared" si="231"/>
        <v/>
      </c>
      <c r="AC1626" s="4" t="str">
        <f t="shared" si="231"/>
        <v/>
      </c>
      <c r="AD1626" s="4" t="str">
        <f t="shared" si="231"/>
        <v/>
      </c>
      <c r="AE1626" s="4" t="str">
        <f t="shared" si="231"/>
        <v/>
      </c>
      <c r="AF1626" s="4" t="str">
        <f t="shared" si="231"/>
        <v/>
      </c>
      <c r="AG1626" s="4" t="str">
        <f t="shared" si="231"/>
        <v/>
      </c>
    </row>
    <row r="1627" spans="1:33">
      <c r="A1627" s="6">
        <f t="shared" si="237"/>
        <v>1620</v>
      </c>
      <c r="B1627" s="36">
        <f>TABLE!E1621</f>
        <v>0</v>
      </c>
      <c r="C1627" s="36">
        <f>TABLE!F1621</f>
        <v>0</v>
      </c>
      <c r="D1627" s="155">
        <f>TABLE!S1621</f>
        <v>0</v>
      </c>
      <c r="E1627" s="176" t="e">
        <f>INDEX(기업의이해[description],MATCH(B1627,기업의이해[name],0))</f>
        <v>#N/A</v>
      </c>
      <c r="F1627" s="179">
        <f>+TABLE!U1621</f>
        <v>0</v>
      </c>
      <c r="G1627" s="177" t="str">
        <f>TEXT(TABLE!R1621,"0000-00-00")</f>
        <v>0000-00-00</v>
      </c>
      <c r="H1627" s="59">
        <f>+TABLE!J1621</f>
        <v>0</v>
      </c>
      <c r="I1627" s="59">
        <f>+TABLE!K1621</f>
        <v>0</v>
      </c>
      <c r="J1627" s="59">
        <f>+TABLE!M1621</f>
        <v>0</v>
      </c>
      <c r="K1627" s="156">
        <f>+TABLE!P1621</f>
        <v>0</v>
      </c>
      <c r="L1627" s="156">
        <f>+TABLE!Q1621</f>
        <v>0</v>
      </c>
      <c r="M1627" s="138" t="str">
        <f>IFERROR(IF(MATCH($C1627,'1. 개요'!$C$68:$C$78,0)&gt;0,"O"),"X")</f>
        <v>X</v>
      </c>
      <c r="N1627" s="8" t="str">
        <f t="shared" si="233"/>
        <v>X</v>
      </c>
      <c r="O1627" s="2" t="str" cm="1">
        <f t="array" ref="O1627">IF($O$7="N/A",$N1627,INDEX($P1627:$S1627,$O$2))</f>
        <v>X</v>
      </c>
      <c r="P1627" s="38"/>
      <c r="Q1627" s="1" t="str">
        <f t="shared" si="234"/>
        <v>O</v>
      </c>
      <c r="R1627" s="38"/>
      <c r="S1627" s="38"/>
      <c r="T1627" s="8" t="str">
        <f t="shared" si="232"/>
        <v>O</v>
      </c>
      <c r="U1627" s="8" t="e">
        <f t="shared" si="235"/>
        <v>#VALUE!</v>
      </c>
      <c r="V1627" s="8" t="e">
        <f t="shared" si="236"/>
        <v>#VALUE!</v>
      </c>
      <c r="X1627" s="4" t="str">
        <f t="shared" si="238"/>
        <v/>
      </c>
      <c r="Y1627" s="4" t="str">
        <f t="shared" si="231"/>
        <v/>
      </c>
      <c r="Z1627" s="4" t="str">
        <f t="shared" si="231"/>
        <v/>
      </c>
      <c r="AA1627" s="4" t="str">
        <f t="shared" si="231"/>
        <v/>
      </c>
      <c r="AB1627" s="4" t="str">
        <f t="shared" si="231"/>
        <v/>
      </c>
      <c r="AC1627" s="4" t="str">
        <f t="shared" si="231"/>
        <v/>
      </c>
      <c r="AD1627" s="4" t="str">
        <f t="shared" si="231"/>
        <v/>
      </c>
      <c r="AE1627" s="4" t="str">
        <f t="shared" si="231"/>
        <v/>
      </c>
      <c r="AF1627" s="4" t="str">
        <f t="shared" si="231"/>
        <v/>
      </c>
      <c r="AG1627" s="4" t="str">
        <f t="shared" si="231"/>
        <v/>
      </c>
    </row>
    <row r="1628" spans="1:33">
      <c r="A1628" s="137">
        <f t="shared" si="237"/>
        <v>1621</v>
      </c>
      <c r="B1628" s="36">
        <f>TABLE!E1622</f>
        <v>0</v>
      </c>
      <c r="C1628" s="36">
        <f>TABLE!F1622</f>
        <v>0</v>
      </c>
      <c r="D1628" s="155">
        <f>TABLE!S1622</f>
        <v>0</v>
      </c>
      <c r="E1628" s="176" t="e">
        <f>INDEX(기업의이해[description],MATCH(B1628,기업의이해[name],0))</f>
        <v>#N/A</v>
      </c>
      <c r="F1628" s="179">
        <f>+TABLE!U1622</f>
        <v>0</v>
      </c>
      <c r="G1628" s="177" t="str">
        <f>TEXT(TABLE!R1622,"0000-00-00")</f>
        <v>0000-00-00</v>
      </c>
      <c r="H1628" s="59">
        <f>+TABLE!J1622</f>
        <v>0</v>
      </c>
      <c r="I1628" s="59">
        <f>+TABLE!K1622</f>
        <v>0</v>
      </c>
      <c r="J1628" s="59">
        <f>+TABLE!M1622</f>
        <v>0</v>
      </c>
      <c r="K1628" s="156">
        <f>+TABLE!P1622</f>
        <v>0</v>
      </c>
      <c r="L1628" s="156">
        <f>+TABLE!Q1622</f>
        <v>0</v>
      </c>
      <c r="M1628" s="138" t="str">
        <f>IFERROR(IF(MATCH($C1628,'1. 개요'!$C$68:$C$78,0)&gt;0,"O"),"X")</f>
        <v>X</v>
      </c>
      <c r="N1628" s="8" t="str">
        <f t="shared" si="233"/>
        <v>X</v>
      </c>
      <c r="O1628" s="2" t="str" cm="1">
        <f t="array" ref="O1628">IF($O$7="N/A",$N1628,INDEX($P1628:$S1628,$O$2))</f>
        <v>X</v>
      </c>
      <c r="P1628" s="38"/>
      <c r="Q1628" s="1" t="str">
        <f t="shared" si="234"/>
        <v>O</v>
      </c>
      <c r="R1628" s="38"/>
      <c r="S1628" s="38"/>
      <c r="T1628" s="8" t="str">
        <f t="shared" si="232"/>
        <v>O</v>
      </c>
      <c r="U1628" s="8" t="e">
        <f t="shared" si="235"/>
        <v>#VALUE!</v>
      </c>
      <c r="V1628" s="8" t="e">
        <f t="shared" si="236"/>
        <v>#VALUE!</v>
      </c>
      <c r="X1628" s="4" t="str">
        <f t="shared" si="238"/>
        <v/>
      </c>
      <c r="Y1628" s="4" t="str">
        <f t="shared" si="231"/>
        <v/>
      </c>
      <c r="Z1628" s="4" t="str">
        <f t="shared" si="231"/>
        <v/>
      </c>
      <c r="AA1628" s="4" t="str">
        <f t="shared" si="231"/>
        <v/>
      </c>
      <c r="AB1628" s="4" t="str">
        <f t="shared" si="231"/>
        <v/>
      </c>
      <c r="AC1628" s="4" t="str">
        <f t="shared" si="231"/>
        <v/>
      </c>
      <c r="AD1628" s="4" t="str">
        <f t="shared" si="231"/>
        <v/>
      </c>
      <c r="AE1628" s="4" t="str">
        <f t="shared" si="231"/>
        <v/>
      </c>
      <c r="AF1628" s="4" t="str">
        <f t="shared" si="231"/>
        <v/>
      </c>
      <c r="AG1628" s="4" t="str">
        <f t="shared" si="231"/>
        <v/>
      </c>
    </row>
    <row r="1629" spans="1:33">
      <c r="A1629" s="6">
        <f t="shared" si="237"/>
        <v>1622</v>
      </c>
      <c r="B1629" s="36">
        <f>TABLE!E1623</f>
        <v>0</v>
      </c>
      <c r="C1629" s="36">
        <f>TABLE!F1623</f>
        <v>0</v>
      </c>
      <c r="D1629" s="155">
        <f>TABLE!S1623</f>
        <v>0</v>
      </c>
      <c r="E1629" s="176" t="e">
        <f>INDEX(기업의이해[description],MATCH(B1629,기업의이해[name],0))</f>
        <v>#N/A</v>
      </c>
      <c r="F1629" s="179">
        <f>+TABLE!U1623</f>
        <v>0</v>
      </c>
      <c r="G1629" s="177" t="str">
        <f>TEXT(TABLE!R1623,"0000-00-00")</f>
        <v>0000-00-00</v>
      </c>
      <c r="H1629" s="59">
        <f>+TABLE!J1623</f>
        <v>0</v>
      </c>
      <c r="I1629" s="59">
        <f>+TABLE!K1623</f>
        <v>0</v>
      </c>
      <c r="J1629" s="59">
        <f>+TABLE!M1623</f>
        <v>0</v>
      </c>
      <c r="K1629" s="156">
        <f>+TABLE!P1623</f>
        <v>0</v>
      </c>
      <c r="L1629" s="156">
        <f>+TABLE!Q1623</f>
        <v>0</v>
      </c>
      <c r="M1629" s="138" t="str">
        <f>IFERROR(IF(MATCH($C1629,'1. 개요'!$C$68:$C$78,0)&gt;0,"O"),"X")</f>
        <v>X</v>
      </c>
      <c r="N1629" s="8" t="str">
        <f t="shared" si="233"/>
        <v>X</v>
      </c>
      <c r="O1629" s="2" t="str" cm="1">
        <f t="array" ref="O1629">IF($O$7="N/A",$N1629,INDEX($P1629:$S1629,$O$2))</f>
        <v>X</v>
      </c>
      <c r="P1629" s="38"/>
      <c r="Q1629" s="1" t="str">
        <f t="shared" si="234"/>
        <v>O</v>
      </c>
      <c r="R1629" s="38"/>
      <c r="S1629" s="38"/>
      <c r="T1629" s="8" t="str">
        <f t="shared" si="232"/>
        <v>O</v>
      </c>
      <c r="U1629" s="8" t="e">
        <f t="shared" si="235"/>
        <v>#VALUE!</v>
      </c>
      <c r="V1629" s="8" t="e">
        <f t="shared" si="236"/>
        <v>#VALUE!</v>
      </c>
      <c r="X1629" s="4" t="str">
        <f t="shared" si="238"/>
        <v/>
      </c>
      <c r="Y1629" s="4" t="str">
        <f t="shared" si="231"/>
        <v/>
      </c>
      <c r="Z1629" s="4" t="str">
        <f t="shared" si="231"/>
        <v/>
      </c>
      <c r="AA1629" s="4" t="str">
        <f t="shared" si="231"/>
        <v/>
      </c>
      <c r="AB1629" s="4" t="str">
        <f t="shared" si="231"/>
        <v/>
      </c>
      <c r="AC1629" s="4" t="str">
        <f t="shared" si="231"/>
        <v/>
      </c>
      <c r="AD1629" s="4" t="str">
        <f t="shared" si="231"/>
        <v/>
      </c>
      <c r="AE1629" s="4" t="str">
        <f t="shared" si="231"/>
        <v/>
      </c>
      <c r="AF1629" s="4" t="str">
        <f t="shared" si="231"/>
        <v/>
      </c>
      <c r="AG1629" s="4" t="str">
        <f t="shared" si="231"/>
        <v/>
      </c>
    </row>
    <row r="1630" spans="1:33">
      <c r="A1630" s="6">
        <f t="shared" si="237"/>
        <v>1623</v>
      </c>
      <c r="B1630" s="36">
        <f>TABLE!E1624</f>
        <v>0</v>
      </c>
      <c r="C1630" s="36">
        <f>TABLE!F1624</f>
        <v>0</v>
      </c>
      <c r="D1630" s="155">
        <f>TABLE!S1624</f>
        <v>0</v>
      </c>
      <c r="E1630" s="176" t="e">
        <f>INDEX(기업의이해[description],MATCH(B1630,기업의이해[name],0))</f>
        <v>#N/A</v>
      </c>
      <c r="F1630" s="179">
        <f>+TABLE!U1624</f>
        <v>0</v>
      </c>
      <c r="G1630" s="177" t="str">
        <f>TEXT(TABLE!R1624,"0000-00-00")</f>
        <v>0000-00-00</v>
      </c>
      <c r="H1630" s="59">
        <f>+TABLE!J1624</f>
        <v>0</v>
      </c>
      <c r="I1630" s="59">
        <f>+TABLE!K1624</f>
        <v>0</v>
      </c>
      <c r="J1630" s="59">
        <f>+TABLE!M1624</f>
        <v>0</v>
      </c>
      <c r="K1630" s="156">
        <f>+TABLE!P1624</f>
        <v>0</v>
      </c>
      <c r="L1630" s="156">
        <f>+TABLE!Q1624</f>
        <v>0</v>
      </c>
      <c r="M1630" s="138" t="str">
        <f>IFERROR(IF(MATCH($C1630,'1. 개요'!$C$68:$C$78,0)&gt;0,"O"),"X")</f>
        <v>X</v>
      </c>
      <c r="N1630" s="8" t="str">
        <f t="shared" si="233"/>
        <v>X</v>
      </c>
      <c r="O1630" s="2" t="str" cm="1">
        <f t="array" ref="O1630">IF($O$7="N/A",$N1630,INDEX($P1630:$S1630,$O$2))</f>
        <v>X</v>
      </c>
      <c r="P1630" s="38"/>
      <c r="Q1630" s="1" t="str">
        <f t="shared" si="234"/>
        <v>O</v>
      </c>
      <c r="R1630" s="38"/>
      <c r="S1630" s="38"/>
      <c r="T1630" s="8" t="str">
        <f t="shared" si="232"/>
        <v>O</v>
      </c>
      <c r="U1630" s="8" t="e">
        <f t="shared" si="235"/>
        <v>#VALUE!</v>
      </c>
      <c r="V1630" s="8" t="e">
        <f t="shared" si="236"/>
        <v>#VALUE!</v>
      </c>
      <c r="X1630" s="4" t="str">
        <f t="shared" si="238"/>
        <v/>
      </c>
      <c r="Y1630" s="4" t="str">
        <f t="shared" si="231"/>
        <v/>
      </c>
      <c r="Z1630" s="4" t="str">
        <f t="shared" si="231"/>
        <v/>
      </c>
      <c r="AA1630" s="4" t="str">
        <f t="shared" si="231"/>
        <v/>
      </c>
      <c r="AB1630" s="4" t="str">
        <f t="shared" si="231"/>
        <v/>
      </c>
      <c r="AC1630" s="4" t="str">
        <f t="shared" si="231"/>
        <v/>
      </c>
      <c r="AD1630" s="4" t="str">
        <f t="shared" si="231"/>
        <v/>
      </c>
      <c r="AE1630" s="4" t="str">
        <f t="shared" si="231"/>
        <v/>
      </c>
      <c r="AF1630" s="4" t="str">
        <f t="shared" si="231"/>
        <v/>
      </c>
      <c r="AG1630" s="4" t="str">
        <f t="shared" si="231"/>
        <v/>
      </c>
    </row>
    <row r="1631" spans="1:33">
      <c r="A1631" s="6">
        <f t="shared" si="237"/>
        <v>1624</v>
      </c>
      <c r="B1631" s="36">
        <f>TABLE!E1625</f>
        <v>0</v>
      </c>
      <c r="C1631" s="36">
        <f>TABLE!F1625</f>
        <v>0</v>
      </c>
      <c r="D1631" s="155">
        <f>TABLE!S1625</f>
        <v>0</v>
      </c>
      <c r="E1631" s="176" t="e">
        <f>INDEX(기업의이해[description],MATCH(B1631,기업의이해[name],0))</f>
        <v>#N/A</v>
      </c>
      <c r="F1631" s="179">
        <f>+TABLE!U1625</f>
        <v>0</v>
      </c>
      <c r="G1631" s="177" t="str">
        <f>TEXT(TABLE!R1625,"0000-00-00")</f>
        <v>0000-00-00</v>
      </c>
      <c r="H1631" s="59">
        <f>+TABLE!J1625</f>
        <v>0</v>
      </c>
      <c r="I1631" s="59">
        <f>+TABLE!K1625</f>
        <v>0</v>
      </c>
      <c r="J1631" s="59">
        <f>+TABLE!M1625</f>
        <v>0</v>
      </c>
      <c r="K1631" s="156">
        <f>+TABLE!P1625</f>
        <v>0</v>
      </c>
      <c r="L1631" s="156">
        <f>+TABLE!Q1625</f>
        <v>0</v>
      </c>
      <c r="M1631" s="138" t="str">
        <f>IFERROR(IF(MATCH($C1631,'1. 개요'!$C$68:$C$78,0)&gt;0,"O"),"X")</f>
        <v>X</v>
      </c>
      <c r="N1631" s="8" t="str">
        <f t="shared" si="233"/>
        <v>X</v>
      </c>
      <c r="O1631" s="2" t="str" cm="1">
        <f t="array" ref="O1631">IF($O$7="N/A",$N1631,INDEX($P1631:$S1631,$O$2))</f>
        <v>X</v>
      </c>
      <c r="P1631" s="38"/>
      <c r="Q1631" s="1" t="str">
        <f t="shared" si="234"/>
        <v>O</v>
      </c>
      <c r="R1631" s="38"/>
      <c r="S1631" s="38"/>
      <c r="T1631" s="8" t="str">
        <f t="shared" si="232"/>
        <v>O</v>
      </c>
      <c r="U1631" s="8" t="e">
        <f t="shared" si="235"/>
        <v>#VALUE!</v>
      </c>
      <c r="V1631" s="8" t="e">
        <f t="shared" si="236"/>
        <v>#VALUE!</v>
      </c>
      <c r="X1631" s="4" t="str">
        <f t="shared" si="238"/>
        <v/>
      </c>
      <c r="Y1631" s="4" t="str">
        <f t="shared" si="231"/>
        <v/>
      </c>
      <c r="Z1631" s="4" t="str">
        <f t="shared" si="231"/>
        <v/>
      </c>
      <c r="AA1631" s="4" t="str">
        <f t="shared" si="231"/>
        <v/>
      </c>
      <c r="AB1631" s="4" t="str">
        <f t="shared" si="231"/>
        <v/>
      </c>
      <c r="AC1631" s="4" t="str">
        <f t="shared" si="231"/>
        <v/>
      </c>
      <c r="AD1631" s="4" t="str">
        <f t="shared" si="231"/>
        <v/>
      </c>
      <c r="AE1631" s="4" t="str">
        <f t="shared" si="231"/>
        <v/>
      </c>
      <c r="AF1631" s="4" t="str">
        <f t="shared" ref="Y1631:AG1660" si="239">IF(AF$7="N/A", "", COUNTIF($D1631:$E1631, "*" &amp; AF$7 &amp; "*"))</f>
        <v/>
      </c>
      <c r="AG1631" s="4" t="str">
        <f t="shared" si="239"/>
        <v/>
      </c>
    </row>
    <row r="1632" spans="1:33">
      <c r="A1632" s="6">
        <f t="shared" si="237"/>
        <v>1625</v>
      </c>
      <c r="B1632" s="36">
        <f>TABLE!E1626</f>
        <v>0</v>
      </c>
      <c r="C1632" s="36">
        <f>TABLE!F1626</f>
        <v>0</v>
      </c>
      <c r="D1632" s="155">
        <f>TABLE!S1626</f>
        <v>0</v>
      </c>
      <c r="E1632" s="176" t="e">
        <f>INDEX(기업의이해[description],MATCH(B1632,기업의이해[name],0))</f>
        <v>#N/A</v>
      </c>
      <c r="F1632" s="179">
        <f>+TABLE!U1626</f>
        <v>0</v>
      </c>
      <c r="G1632" s="177" t="str">
        <f>TEXT(TABLE!R1626,"0000-00-00")</f>
        <v>0000-00-00</v>
      </c>
      <c r="H1632" s="59">
        <f>+TABLE!J1626</f>
        <v>0</v>
      </c>
      <c r="I1632" s="59">
        <f>+TABLE!K1626</f>
        <v>0</v>
      </c>
      <c r="J1632" s="59">
        <f>+TABLE!M1626</f>
        <v>0</v>
      </c>
      <c r="K1632" s="156">
        <f>+TABLE!P1626</f>
        <v>0</v>
      </c>
      <c r="L1632" s="156">
        <f>+TABLE!Q1626</f>
        <v>0</v>
      </c>
      <c r="M1632" s="138" t="str">
        <f>IFERROR(IF(MATCH($C1632,'1. 개요'!$C$68:$C$78,0)&gt;0,"O"),"X")</f>
        <v>X</v>
      </c>
      <c r="N1632" s="8" t="str">
        <f t="shared" si="233"/>
        <v>X</v>
      </c>
      <c r="O1632" s="2" t="str" cm="1">
        <f t="array" ref="O1632">IF($O$7="N/A",$N1632,INDEX($P1632:$S1632,$O$2))</f>
        <v>X</v>
      </c>
      <c r="P1632" s="38"/>
      <c r="Q1632" s="1" t="str">
        <f t="shared" si="234"/>
        <v>O</v>
      </c>
      <c r="R1632" s="38"/>
      <c r="S1632" s="38"/>
      <c r="T1632" s="8" t="str">
        <f t="shared" si="232"/>
        <v>O</v>
      </c>
      <c r="U1632" s="8" t="e">
        <f t="shared" si="235"/>
        <v>#VALUE!</v>
      </c>
      <c r="V1632" s="8" t="e">
        <f t="shared" si="236"/>
        <v>#VALUE!</v>
      </c>
      <c r="X1632" s="4" t="str">
        <f t="shared" si="238"/>
        <v/>
      </c>
      <c r="Y1632" s="4" t="str">
        <f t="shared" si="239"/>
        <v/>
      </c>
      <c r="Z1632" s="4" t="str">
        <f t="shared" si="239"/>
        <v/>
      </c>
      <c r="AA1632" s="4" t="str">
        <f t="shared" si="239"/>
        <v/>
      </c>
      <c r="AB1632" s="4" t="str">
        <f t="shared" si="239"/>
        <v/>
      </c>
      <c r="AC1632" s="4" t="str">
        <f t="shared" si="239"/>
        <v/>
      </c>
      <c r="AD1632" s="4" t="str">
        <f t="shared" si="239"/>
        <v/>
      </c>
      <c r="AE1632" s="4" t="str">
        <f t="shared" si="239"/>
        <v/>
      </c>
      <c r="AF1632" s="4" t="str">
        <f t="shared" si="239"/>
        <v/>
      </c>
      <c r="AG1632" s="4" t="str">
        <f t="shared" si="239"/>
        <v/>
      </c>
    </row>
    <row r="1633" spans="1:33">
      <c r="A1633" s="6">
        <f t="shared" si="237"/>
        <v>1626</v>
      </c>
      <c r="B1633" s="36">
        <f>TABLE!E1627</f>
        <v>0</v>
      </c>
      <c r="C1633" s="36">
        <f>TABLE!F1627</f>
        <v>0</v>
      </c>
      <c r="D1633" s="155">
        <f>TABLE!S1627</f>
        <v>0</v>
      </c>
      <c r="E1633" s="176" t="e">
        <f>INDEX(기업의이해[description],MATCH(B1633,기업의이해[name],0))</f>
        <v>#N/A</v>
      </c>
      <c r="F1633" s="179">
        <f>+TABLE!U1627</f>
        <v>0</v>
      </c>
      <c r="G1633" s="177" t="str">
        <f>TEXT(TABLE!R1627,"0000-00-00")</f>
        <v>0000-00-00</v>
      </c>
      <c r="H1633" s="59">
        <f>+TABLE!J1627</f>
        <v>0</v>
      </c>
      <c r="I1633" s="59">
        <f>+TABLE!K1627</f>
        <v>0</v>
      </c>
      <c r="J1633" s="59">
        <f>+TABLE!M1627</f>
        <v>0</v>
      </c>
      <c r="K1633" s="156">
        <f>+TABLE!P1627</f>
        <v>0</v>
      </c>
      <c r="L1633" s="156">
        <f>+TABLE!Q1627</f>
        <v>0</v>
      </c>
      <c r="M1633" s="138" t="str">
        <f>IFERROR(IF(MATCH($C1633,'1. 개요'!$C$68:$C$78,0)&gt;0,"O"),"X")</f>
        <v>X</v>
      </c>
      <c r="N1633" s="8" t="str">
        <f t="shared" si="233"/>
        <v>X</v>
      </c>
      <c r="O1633" s="2" t="str" cm="1">
        <f t="array" ref="O1633">IF($O$7="N/A",$N1633,INDEX($P1633:$S1633,$O$2))</f>
        <v>X</v>
      </c>
      <c r="P1633" s="38"/>
      <c r="Q1633" s="1" t="str">
        <f t="shared" si="234"/>
        <v>O</v>
      </c>
      <c r="R1633" s="38"/>
      <c r="S1633" s="38"/>
      <c r="T1633" s="8" t="str">
        <f t="shared" si="232"/>
        <v>O</v>
      </c>
      <c r="U1633" s="8" t="e">
        <f t="shared" si="235"/>
        <v>#VALUE!</v>
      </c>
      <c r="V1633" s="8" t="e">
        <f t="shared" si="236"/>
        <v>#VALUE!</v>
      </c>
      <c r="X1633" s="4" t="str">
        <f t="shared" si="238"/>
        <v/>
      </c>
      <c r="Y1633" s="4" t="str">
        <f t="shared" si="239"/>
        <v/>
      </c>
      <c r="Z1633" s="4" t="str">
        <f t="shared" si="239"/>
        <v/>
      </c>
      <c r="AA1633" s="4" t="str">
        <f t="shared" si="239"/>
        <v/>
      </c>
      <c r="AB1633" s="4" t="str">
        <f t="shared" si="239"/>
        <v/>
      </c>
      <c r="AC1633" s="4" t="str">
        <f t="shared" si="239"/>
        <v/>
      </c>
      <c r="AD1633" s="4" t="str">
        <f t="shared" si="239"/>
        <v/>
      </c>
      <c r="AE1633" s="4" t="str">
        <f t="shared" si="239"/>
        <v/>
      </c>
      <c r="AF1633" s="4" t="str">
        <f t="shared" si="239"/>
        <v/>
      </c>
      <c r="AG1633" s="4" t="str">
        <f t="shared" si="239"/>
        <v/>
      </c>
    </row>
    <row r="1634" spans="1:33">
      <c r="A1634" s="6">
        <f t="shared" si="237"/>
        <v>1627</v>
      </c>
      <c r="B1634" s="36">
        <f>TABLE!E1628</f>
        <v>0</v>
      </c>
      <c r="C1634" s="36">
        <f>TABLE!F1628</f>
        <v>0</v>
      </c>
      <c r="D1634" s="155">
        <f>TABLE!S1628</f>
        <v>0</v>
      </c>
      <c r="E1634" s="176" t="e">
        <f>INDEX(기업의이해[description],MATCH(B1634,기업의이해[name],0))</f>
        <v>#N/A</v>
      </c>
      <c r="F1634" s="179">
        <f>+TABLE!U1628</f>
        <v>0</v>
      </c>
      <c r="G1634" s="177" t="str">
        <f>TEXT(TABLE!R1628,"0000-00-00")</f>
        <v>0000-00-00</v>
      </c>
      <c r="H1634" s="59">
        <f>+TABLE!J1628</f>
        <v>0</v>
      </c>
      <c r="I1634" s="59">
        <f>+TABLE!K1628</f>
        <v>0</v>
      </c>
      <c r="J1634" s="59">
        <f>+TABLE!M1628</f>
        <v>0</v>
      </c>
      <c r="K1634" s="156">
        <f>+TABLE!P1628</f>
        <v>0</v>
      </c>
      <c r="L1634" s="156">
        <f>+TABLE!Q1628</f>
        <v>0</v>
      </c>
      <c r="M1634" s="138" t="str">
        <f>IFERROR(IF(MATCH($C1634,'1. 개요'!$C$68:$C$78,0)&gt;0,"O"),"X")</f>
        <v>X</v>
      </c>
      <c r="N1634" s="8" t="str">
        <f t="shared" si="233"/>
        <v>X</v>
      </c>
      <c r="O1634" s="2" t="str" cm="1">
        <f t="array" ref="O1634">IF($O$7="N/A",$N1634,INDEX($P1634:$S1634,$O$2))</f>
        <v>X</v>
      </c>
      <c r="P1634" s="38"/>
      <c r="Q1634" s="1" t="str">
        <f t="shared" si="234"/>
        <v>O</v>
      </c>
      <c r="R1634" s="38"/>
      <c r="S1634" s="38"/>
      <c r="T1634" s="8" t="str">
        <f t="shared" si="232"/>
        <v>O</v>
      </c>
      <c r="U1634" s="8" t="e">
        <f t="shared" si="235"/>
        <v>#VALUE!</v>
      </c>
      <c r="V1634" s="8" t="e">
        <f t="shared" si="236"/>
        <v>#VALUE!</v>
      </c>
      <c r="X1634" s="4" t="str">
        <f t="shared" si="238"/>
        <v/>
      </c>
      <c r="Y1634" s="4" t="str">
        <f t="shared" si="239"/>
        <v/>
      </c>
      <c r="Z1634" s="4" t="str">
        <f t="shared" si="239"/>
        <v/>
      </c>
      <c r="AA1634" s="4" t="str">
        <f t="shared" si="239"/>
        <v/>
      </c>
      <c r="AB1634" s="4" t="str">
        <f t="shared" si="239"/>
        <v/>
      </c>
      <c r="AC1634" s="4" t="str">
        <f t="shared" si="239"/>
        <v/>
      </c>
      <c r="AD1634" s="4" t="str">
        <f t="shared" si="239"/>
        <v/>
      </c>
      <c r="AE1634" s="4" t="str">
        <f t="shared" si="239"/>
        <v/>
      </c>
      <c r="AF1634" s="4" t="str">
        <f t="shared" si="239"/>
        <v/>
      </c>
      <c r="AG1634" s="4" t="str">
        <f t="shared" si="239"/>
        <v/>
      </c>
    </row>
    <row r="1635" spans="1:33">
      <c r="A1635" s="6">
        <f t="shared" si="237"/>
        <v>1628</v>
      </c>
      <c r="B1635" s="36">
        <f>TABLE!E1629</f>
        <v>0</v>
      </c>
      <c r="C1635" s="36">
        <f>TABLE!F1629</f>
        <v>0</v>
      </c>
      <c r="D1635" s="155">
        <f>TABLE!S1629</f>
        <v>0</v>
      </c>
      <c r="E1635" s="176" t="e">
        <f>INDEX(기업의이해[description],MATCH(B1635,기업의이해[name],0))</f>
        <v>#N/A</v>
      </c>
      <c r="F1635" s="179">
        <f>+TABLE!U1629</f>
        <v>0</v>
      </c>
      <c r="G1635" s="177" t="str">
        <f>TEXT(TABLE!R1629,"0000-00-00")</f>
        <v>0000-00-00</v>
      </c>
      <c r="H1635" s="59">
        <f>+TABLE!J1629</f>
        <v>0</v>
      </c>
      <c r="I1635" s="59">
        <f>+TABLE!K1629</f>
        <v>0</v>
      </c>
      <c r="J1635" s="59">
        <f>+TABLE!M1629</f>
        <v>0</v>
      </c>
      <c r="K1635" s="156">
        <f>+TABLE!P1629</f>
        <v>0</v>
      </c>
      <c r="L1635" s="156">
        <f>+TABLE!Q1629</f>
        <v>0</v>
      </c>
      <c r="M1635" s="138" t="str">
        <f>IFERROR(IF(MATCH($C1635,'1. 개요'!$C$68:$C$78,0)&gt;0,"O"),"X")</f>
        <v>X</v>
      </c>
      <c r="N1635" s="8" t="str">
        <f t="shared" si="233"/>
        <v>X</v>
      </c>
      <c r="O1635" s="2" t="str" cm="1">
        <f t="array" ref="O1635">IF($O$7="N/A",$N1635,INDEX($P1635:$S1635,$O$2))</f>
        <v>X</v>
      </c>
      <c r="P1635" s="38"/>
      <c r="Q1635" s="1" t="str">
        <f t="shared" si="234"/>
        <v>O</v>
      </c>
      <c r="R1635" s="38"/>
      <c r="S1635" s="38"/>
      <c r="T1635" s="8" t="str">
        <f t="shared" si="232"/>
        <v>O</v>
      </c>
      <c r="U1635" s="8" t="e">
        <f t="shared" si="235"/>
        <v>#VALUE!</v>
      </c>
      <c r="V1635" s="8" t="e">
        <f t="shared" si="236"/>
        <v>#VALUE!</v>
      </c>
      <c r="X1635" s="4" t="str">
        <f t="shared" si="238"/>
        <v/>
      </c>
      <c r="Y1635" s="4" t="str">
        <f t="shared" si="239"/>
        <v/>
      </c>
      <c r="Z1635" s="4" t="str">
        <f t="shared" si="239"/>
        <v/>
      </c>
      <c r="AA1635" s="4" t="str">
        <f t="shared" si="239"/>
        <v/>
      </c>
      <c r="AB1635" s="4" t="str">
        <f t="shared" si="239"/>
        <v/>
      </c>
      <c r="AC1635" s="4" t="str">
        <f t="shared" si="239"/>
        <v/>
      </c>
      <c r="AD1635" s="4" t="str">
        <f t="shared" si="239"/>
        <v/>
      </c>
      <c r="AE1635" s="4" t="str">
        <f t="shared" si="239"/>
        <v/>
      </c>
      <c r="AF1635" s="4" t="str">
        <f t="shared" si="239"/>
        <v/>
      </c>
      <c r="AG1635" s="4" t="str">
        <f t="shared" si="239"/>
        <v/>
      </c>
    </row>
    <row r="1636" spans="1:33">
      <c r="A1636" s="6">
        <f t="shared" si="237"/>
        <v>1629</v>
      </c>
      <c r="B1636" s="36">
        <f>TABLE!E1630</f>
        <v>0</v>
      </c>
      <c r="C1636" s="36">
        <f>TABLE!F1630</f>
        <v>0</v>
      </c>
      <c r="D1636" s="155">
        <f>TABLE!S1630</f>
        <v>0</v>
      </c>
      <c r="E1636" s="176" t="e">
        <f>INDEX(기업의이해[description],MATCH(B1636,기업의이해[name],0))</f>
        <v>#N/A</v>
      </c>
      <c r="F1636" s="179">
        <f>+TABLE!U1630</f>
        <v>0</v>
      </c>
      <c r="G1636" s="177" t="str">
        <f>TEXT(TABLE!R1630,"0000-00-00")</f>
        <v>0000-00-00</v>
      </c>
      <c r="H1636" s="59">
        <f>+TABLE!J1630</f>
        <v>0</v>
      </c>
      <c r="I1636" s="59">
        <f>+TABLE!K1630</f>
        <v>0</v>
      </c>
      <c r="J1636" s="59">
        <f>+TABLE!M1630</f>
        <v>0</v>
      </c>
      <c r="K1636" s="156">
        <f>+TABLE!P1630</f>
        <v>0</v>
      </c>
      <c r="L1636" s="156">
        <f>+TABLE!Q1630</f>
        <v>0</v>
      </c>
      <c r="M1636" s="138" t="str">
        <f>IFERROR(IF(MATCH($C1636,'1. 개요'!$C$68:$C$78,0)&gt;0,"O"),"X")</f>
        <v>X</v>
      </c>
      <c r="N1636" s="8" t="str">
        <f t="shared" si="233"/>
        <v>X</v>
      </c>
      <c r="O1636" s="2" t="str" cm="1">
        <f t="array" ref="O1636">IF($O$7="N/A",$N1636,INDEX($P1636:$S1636,$O$2))</f>
        <v>X</v>
      </c>
      <c r="P1636" s="38"/>
      <c r="Q1636" s="1" t="str">
        <f t="shared" si="234"/>
        <v>O</v>
      </c>
      <c r="R1636" s="38"/>
      <c r="S1636" s="38"/>
      <c r="T1636" s="8" t="str">
        <f t="shared" si="232"/>
        <v>O</v>
      </c>
      <c r="U1636" s="8" t="e">
        <f t="shared" si="235"/>
        <v>#VALUE!</v>
      </c>
      <c r="V1636" s="8" t="e">
        <f t="shared" si="236"/>
        <v>#VALUE!</v>
      </c>
      <c r="X1636" s="4" t="str">
        <f t="shared" si="238"/>
        <v/>
      </c>
      <c r="Y1636" s="4" t="str">
        <f t="shared" si="239"/>
        <v/>
      </c>
      <c r="Z1636" s="4" t="str">
        <f t="shared" si="239"/>
        <v/>
      </c>
      <c r="AA1636" s="4" t="str">
        <f t="shared" si="239"/>
        <v/>
      </c>
      <c r="AB1636" s="4" t="str">
        <f t="shared" si="239"/>
        <v/>
      </c>
      <c r="AC1636" s="4" t="str">
        <f t="shared" si="239"/>
        <v/>
      </c>
      <c r="AD1636" s="4" t="str">
        <f t="shared" si="239"/>
        <v/>
      </c>
      <c r="AE1636" s="4" t="str">
        <f t="shared" si="239"/>
        <v/>
      </c>
      <c r="AF1636" s="4" t="str">
        <f t="shared" si="239"/>
        <v/>
      </c>
      <c r="AG1636" s="4" t="str">
        <f t="shared" si="239"/>
        <v/>
      </c>
    </row>
    <row r="1637" spans="1:33">
      <c r="A1637" s="6">
        <f t="shared" si="237"/>
        <v>1630</v>
      </c>
      <c r="B1637" s="36">
        <f>TABLE!E1631</f>
        <v>0</v>
      </c>
      <c r="C1637" s="36">
        <f>TABLE!F1631</f>
        <v>0</v>
      </c>
      <c r="D1637" s="155">
        <f>TABLE!S1631</f>
        <v>0</v>
      </c>
      <c r="E1637" s="176" t="e">
        <f>INDEX(기업의이해[description],MATCH(B1637,기업의이해[name],0))</f>
        <v>#N/A</v>
      </c>
      <c r="F1637" s="179">
        <f>+TABLE!U1631</f>
        <v>0</v>
      </c>
      <c r="G1637" s="177" t="str">
        <f>TEXT(TABLE!R1631,"0000-00-00")</f>
        <v>0000-00-00</v>
      </c>
      <c r="H1637" s="59">
        <f>+TABLE!J1631</f>
        <v>0</v>
      </c>
      <c r="I1637" s="59">
        <f>+TABLE!K1631</f>
        <v>0</v>
      </c>
      <c r="J1637" s="59">
        <f>+TABLE!M1631</f>
        <v>0</v>
      </c>
      <c r="K1637" s="156">
        <f>+TABLE!P1631</f>
        <v>0</v>
      </c>
      <c r="L1637" s="156">
        <f>+TABLE!Q1631</f>
        <v>0</v>
      </c>
      <c r="M1637" s="138" t="str">
        <f>IFERROR(IF(MATCH($C1637,'1. 개요'!$C$68:$C$78,0)&gt;0,"O"),"X")</f>
        <v>X</v>
      </c>
      <c r="N1637" s="8" t="str">
        <f t="shared" si="233"/>
        <v>X</v>
      </c>
      <c r="O1637" s="2" t="str" cm="1">
        <f t="array" ref="O1637">IF($O$7="N/A",$N1637,INDEX($P1637:$S1637,$O$2))</f>
        <v>X</v>
      </c>
      <c r="P1637" s="38"/>
      <c r="Q1637" s="1" t="str">
        <f t="shared" si="234"/>
        <v>O</v>
      </c>
      <c r="R1637" s="38"/>
      <c r="S1637" s="38"/>
      <c r="T1637" s="8" t="str">
        <f t="shared" si="232"/>
        <v>O</v>
      </c>
      <c r="U1637" s="8" t="e">
        <f t="shared" si="235"/>
        <v>#VALUE!</v>
      </c>
      <c r="V1637" s="8" t="e">
        <f t="shared" si="236"/>
        <v>#VALUE!</v>
      </c>
      <c r="X1637" s="4" t="str">
        <f t="shared" si="238"/>
        <v/>
      </c>
      <c r="Y1637" s="4" t="str">
        <f t="shared" si="239"/>
        <v/>
      </c>
      <c r="Z1637" s="4" t="str">
        <f t="shared" si="239"/>
        <v/>
      </c>
      <c r="AA1637" s="4" t="str">
        <f t="shared" si="239"/>
        <v/>
      </c>
      <c r="AB1637" s="4" t="str">
        <f t="shared" si="239"/>
        <v/>
      </c>
      <c r="AC1637" s="4" t="str">
        <f t="shared" si="239"/>
        <v/>
      </c>
      <c r="AD1637" s="4" t="str">
        <f t="shared" si="239"/>
        <v/>
      </c>
      <c r="AE1637" s="4" t="str">
        <f t="shared" si="239"/>
        <v/>
      </c>
      <c r="AF1637" s="4" t="str">
        <f t="shared" si="239"/>
        <v/>
      </c>
      <c r="AG1637" s="4" t="str">
        <f t="shared" si="239"/>
        <v/>
      </c>
    </row>
    <row r="1638" spans="1:33">
      <c r="A1638" s="6">
        <f t="shared" si="237"/>
        <v>1631</v>
      </c>
      <c r="B1638" s="36">
        <f>TABLE!E1632</f>
        <v>0</v>
      </c>
      <c r="C1638" s="36">
        <f>TABLE!F1632</f>
        <v>0</v>
      </c>
      <c r="D1638" s="155">
        <f>TABLE!S1632</f>
        <v>0</v>
      </c>
      <c r="E1638" s="176" t="e">
        <f>INDEX(기업의이해[description],MATCH(B1638,기업의이해[name],0))</f>
        <v>#N/A</v>
      </c>
      <c r="F1638" s="179">
        <f>+TABLE!U1632</f>
        <v>0</v>
      </c>
      <c r="G1638" s="177" t="str">
        <f>TEXT(TABLE!R1632,"0000-00-00")</f>
        <v>0000-00-00</v>
      </c>
      <c r="H1638" s="59">
        <f>+TABLE!J1632</f>
        <v>0</v>
      </c>
      <c r="I1638" s="59">
        <f>+TABLE!K1632</f>
        <v>0</v>
      </c>
      <c r="J1638" s="59">
        <f>+TABLE!M1632</f>
        <v>0</v>
      </c>
      <c r="K1638" s="156">
        <f>+TABLE!P1632</f>
        <v>0</v>
      </c>
      <c r="L1638" s="156">
        <f>+TABLE!Q1632</f>
        <v>0</v>
      </c>
      <c r="M1638" s="138" t="str">
        <f>IFERROR(IF(MATCH($C1638,'1. 개요'!$C$68:$C$78,0)&gt;0,"O"),"X")</f>
        <v>X</v>
      </c>
      <c r="N1638" s="8" t="str">
        <f t="shared" si="233"/>
        <v>X</v>
      </c>
      <c r="O1638" s="2" t="str" cm="1">
        <f t="array" ref="O1638">IF($O$7="N/A",$N1638,INDEX($P1638:$S1638,$O$2))</f>
        <v>X</v>
      </c>
      <c r="P1638" s="38"/>
      <c r="Q1638" s="1" t="str">
        <f t="shared" si="234"/>
        <v>O</v>
      </c>
      <c r="R1638" s="38"/>
      <c r="S1638" s="38"/>
      <c r="T1638" s="8" t="str">
        <f t="shared" si="232"/>
        <v>O</v>
      </c>
      <c r="U1638" s="8" t="e">
        <f t="shared" si="235"/>
        <v>#VALUE!</v>
      </c>
      <c r="V1638" s="8" t="e">
        <f t="shared" si="236"/>
        <v>#VALUE!</v>
      </c>
      <c r="X1638" s="4" t="str">
        <f t="shared" si="238"/>
        <v/>
      </c>
      <c r="Y1638" s="4" t="str">
        <f t="shared" si="239"/>
        <v/>
      </c>
      <c r="Z1638" s="4" t="str">
        <f t="shared" si="239"/>
        <v/>
      </c>
      <c r="AA1638" s="4" t="str">
        <f t="shared" si="239"/>
        <v/>
      </c>
      <c r="AB1638" s="4" t="str">
        <f t="shared" si="239"/>
        <v/>
      </c>
      <c r="AC1638" s="4" t="str">
        <f t="shared" si="239"/>
        <v/>
      </c>
      <c r="AD1638" s="4" t="str">
        <f t="shared" si="239"/>
        <v/>
      </c>
      <c r="AE1638" s="4" t="str">
        <f t="shared" si="239"/>
        <v/>
      </c>
      <c r="AF1638" s="4" t="str">
        <f t="shared" si="239"/>
        <v/>
      </c>
      <c r="AG1638" s="4" t="str">
        <f t="shared" si="239"/>
        <v/>
      </c>
    </row>
    <row r="1639" spans="1:33">
      <c r="A1639" s="137">
        <f t="shared" si="237"/>
        <v>1632</v>
      </c>
      <c r="B1639" s="36">
        <f>TABLE!E1633</f>
        <v>0</v>
      </c>
      <c r="C1639" s="36">
        <f>TABLE!F1633</f>
        <v>0</v>
      </c>
      <c r="D1639" s="155">
        <f>TABLE!S1633</f>
        <v>0</v>
      </c>
      <c r="E1639" s="176" t="e">
        <f>INDEX(기업의이해[description],MATCH(B1639,기업의이해[name],0))</f>
        <v>#N/A</v>
      </c>
      <c r="F1639" s="179">
        <f>+TABLE!U1633</f>
        <v>0</v>
      </c>
      <c r="G1639" s="177" t="str">
        <f>TEXT(TABLE!R1633,"0000-00-00")</f>
        <v>0000-00-00</v>
      </c>
      <c r="H1639" s="59">
        <f>+TABLE!J1633</f>
        <v>0</v>
      </c>
      <c r="I1639" s="59">
        <f>+TABLE!K1633</f>
        <v>0</v>
      </c>
      <c r="J1639" s="59">
        <f>+TABLE!M1633</f>
        <v>0</v>
      </c>
      <c r="K1639" s="156">
        <f>+TABLE!P1633</f>
        <v>0</v>
      </c>
      <c r="L1639" s="156">
        <f>+TABLE!Q1633</f>
        <v>0</v>
      </c>
      <c r="M1639" s="138" t="str">
        <f>IFERROR(IF(MATCH($C1639,'1. 개요'!$C$68:$C$78,0)&gt;0,"O"),"X")</f>
        <v>X</v>
      </c>
      <c r="N1639" s="8" t="str">
        <f t="shared" si="233"/>
        <v>X</v>
      </c>
      <c r="O1639" s="2" t="str" cm="1">
        <f t="array" ref="O1639">IF($O$7="N/A",$N1639,INDEX($P1639:$S1639,$O$2))</f>
        <v>X</v>
      </c>
      <c r="P1639" s="38"/>
      <c r="Q1639" s="1" t="str">
        <f t="shared" si="234"/>
        <v>O</v>
      </c>
      <c r="R1639" s="38"/>
      <c r="S1639" s="38"/>
      <c r="T1639" s="8" t="str">
        <f t="shared" si="232"/>
        <v>O</v>
      </c>
      <c r="U1639" s="8" t="e">
        <f t="shared" si="235"/>
        <v>#VALUE!</v>
      </c>
      <c r="V1639" s="8" t="e">
        <f t="shared" si="236"/>
        <v>#VALUE!</v>
      </c>
      <c r="X1639" s="4" t="str">
        <f t="shared" si="238"/>
        <v/>
      </c>
      <c r="Y1639" s="4" t="str">
        <f t="shared" si="239"/>
        <v/>
      </c>
      <c r="Z1639" s="4" t="str">
        <f t="shared" si="239"/>
        <v/>
      </c>
      <c r="AA1639" s="4" t="str">
        <f t="shared" si="239"/>
        <v/>
      </c>
      <c r="AB1639" s="4" t="str">
        <f t="shared" si="239"/>
        <v/>
      </c>
      <c r="AC1639" s="4" t="str">
        <f t="shared" si="239"/>
        <v/>
      </c>
      <c r="AD1639" s="4" t="str">
        <f t="shared" si="239"/>
        <v/>
      </c>
      <c r="AE1639" s="4" t="str">
        <f t="shared" si="239"/>
        <v/>
      </c>
      <c r="AF1639" s="4" t="str">
        <f t="shared" si="239"/>
        <v/>
      </c>
      <c r="AG1639" s="4" t="str">
        <f t="shared" si="239"/>
        <v/>
      </c>
    </row>
    <row r="1640" spans="1:33">
      <c r="A1640" s="137">
        <f t="shared" si="237"/>
        <v>1633</v>
      </c>
      <c r="B1640" s="36">
        <f>TABLE!E1634</f>
        <v>0</v>
      </c>
      <c r="C1640" s="36">
        <f>TABLE!F1634</f>
        <v>0</v>
      </c>
      <c r="D1640" s="155">
        <f>TABLE!S1634</f>
        <v>0</v>
      </c>
      <c r="E1640" s="176" t="e">
        <f>INDEX(기업의이해[description],MATCH(B1640,기업의이해[name],0))</f>
        <v>#N/A</v>
      </c>
      <c r="F1640" s="179">
        <f>+TABLE!U1634</f>
        <v>0</v>
      </c>
      <c r="G1640" s="177" t="str">
        <f>TEXT(TABLE!R1634,"0000-00-00")</f>
        <v>0000-00-00</v>
      </c>
      <c r="H1640" s="59">
        <f>+TABLE!J1634</f>
        <v>0</v>
      </c>
      <c r="I1640" s="59">
        <f>+TABLE!K1634</f>
        <v>0</v>
      </c>
      <c r="J1640" s="59">
        <f>+TABLE!M1634</f>
        <v>0</v>
      </c>
      <c r="K1640" s="156">
        <f>+TABLE!P1634</f>
        <v>0</v>
      </c>
      <c r="L1640" s="156">
        <f>+TABLE!Q1634</f>
        <v>0</v>
      </c>
      <c r="M1640" s="138" t="str">
        <f>IFERROR(IF(MATCH($C1640,'1. 개요'!$C$68:$C$78,0)&gt;0,"O"),"X")</f>
        <v>X</v>
      </c>
      <c r="N1640" s="8" t="str">
        <f t="shared" si="233"/>
        <v>X</v>
      </c>
      <c r="O1640" s="2" t="str" cm="1">
        <f t="array" ref="O1640">IF($O$7="N/A",$N1640,INDEX($P1640:$S1640,$O$2))</f>
        <v>X</v>
      </c>
      <c r="P1640" s="38"/>
      <c r="Q1640" s="1" t="str">
        <f t="shared" si="234"/>
        <v>O</v>
      </c>
      <c r="R1640" s="38"/>
      <c r="S1640" s="38"/>
      <c r="T1640" s="8" t="str">
        <f t="shared" si="232"/>
        <v>O</v>
      </c>
      <c r="U1640" s="8" t="e">
        <f t="shared" si="235"/>
        <v>#VALUE!</v>
      </c>
      <c r="V1640" s="8" t="e">
        <f t="shared" si="236"/>
        <v>#VALUE!</v>
      </c>
      <c r="X1640" s="4" t="str">
        <f t="shared" si="238"/>
        <v/>
      </c>
      <c r="Y1640" s="4" t="str">
        <f t="shared" si="239"/>
        <v/>
      </c>
      <c r="Z1640" s="4" t="str">
        <f t="shared" si="239"/>
        <v/>
      </c>
      <c r="AA1640" s="4" t="str">
        <f t="shared" si="239"/>
        <v/>
      </c>
      <c r="AB1640" s="4" t="str">
        <f t="shared" si="239"/>
        <v/>
      </c>
      <c r="AC1640" s="4" t="str">
        <f t="shared" si="239"/>
        <v/>
      </c>
      <c r="AD1640" s="4" t="str">
        <f t="shared" si="239"/>
        <v/>
      </c>
      <c r="AE1640" s="4" t="str">
        <f t="shared" si="239"/>
        <v/>
      </c>
      <c r="AF1640" s="4" t="str">
        <f t="shared" si="239"/>
        <v/>
      </c>
      <c r="AG1640" s="4" t="str">
        <f t="shared" si="239"/>
        <v/>
      </c>
    </row>
    <row r="1641" spans="1:33">
      <c r="A1641" s="6">
        <f t="shared" si="237"/>
        <v>1634</v>
      </c>
      <c r="B1641" s="36">
        <f>TABLE!E1635</f>
        <v>0</v>
      </c>
      <c r="C1641" s="36">
        <f>TABLE!F1635</f>
        <v>0</v>
      </c>
      <c r="D1641" s="155">
        <f>TABLE!S1635</f>
        <v>0</v>
      </c>
      <c r="E1641" s="176" t="e">
        <f>INDEX(기업의이해[description],MATCH(B1641,기업의이해[name],0))</f>
        <v>#N/A</v>
      </c>
      <c r="F1641" s="179">
        <f>+TABLE!U1635</f>
        <v>0</v>
      </c>
      <c r="G1641" s="177" t="str">
        <f>TEXT(TABLE!R1635,"0000-00-00")</f>
        <v>0000-00-00</v>
      </c>
      <c r="H1641" s="59">
        <f>+TABLE!J1635</f>
        <v>0</v>
      </c>
      <c r="I1641" s="59">
        <f>+TABLE!K1635</f>
        <v>0</v>
      </c>
      <c r="J1641" s="59">
        <f>+TABLE!M1635</f>
        <v>0</v>
      </c>
      <c r="K1641" s="156">
        <f>+TABLE!P1635</f>
        <v>0</v>
      </c>
      <c r="L1641" s="156">
        <f>+TABLE!Q1635</f>
        <v>0</v>
      </c>
      <c r="M1641" s="138" t="str">
        <f>IFERROR(IF(MATCH($C1641,'1. 개요'!$C$68:$C$78,0)&gt;0,"O"),"X")</f>
        <v>X</v>
      </c>
      <c r="N1641" s="8" t="str">
        <f t="shared" si="233"/>
        <v>X</v>
      </c>
      <c r="O1641" s="2" t="str" cm="1">
        <f t="array" ref="O1641">IF($O$7="N/A",$N1641,INDEX($P1641:$S1641,$O$2))</f>
        <v>X</v>
      </c>
      <c r="P1641" s="38"/>
      <c r="Q1641" s="1" t="str">
        <f t="shared" si="234"/>
        <v>O</v>
      </c>
      <c r="R1641" s="38"/>
      <c r="S1641" s="38"/>
      <c r="T1641" s="8" t="str">
        <f t="shared" si="232"/>
        <v>O</v>
      </c>
      <c r="U1641" s="8" t="e">
        <f t="shared" si="235"/>
        <v>#VALUE!</v>
      </c>
      <c r="V1641" s="8" t="e">
        <f t="shared" si="236"/>
        <v>#VALUE!</v>
      </c>
      <c r="X1641" s="4" t="str">
        <f t="shared" si="238"/>
        <v/>
      </c>
      <c r="Y1641" s="4" t="str">
        <f t="shared" si="239"/>
        <v/>
      </c>
      <c r="Z1641" s="4" t="str">
        <f t="shared" si="239"/>
        <v/>
      </c>
      <c r="AA1641" s="4" t="str">
        <f t="shared" si="239"/>
        <v/>
      </c>
      <c r="AB1641" s="4" t="str">
        <f t="shared" si="239"/>
        <v/>
      </c>
      <c r="AC1641" s="4" t="str">
        <f t="shared" si="239"/>
        <v/>
      </c>
      <c r="AD1641" s="4" t="str">
        <f t="shared" si="239"/>
        <v/>
      </c>
      <c r="AE1641" s="4" t="str">
        <f t="shared" si="239"/>
        <v/>
      </c>
      <c r="AF1641" s="4" t="str">
        <f t="shared" si="239"/>
        <v/>
      </c>
      <c r="AG1641" s="4" t="str">
        <f t="shared" si="239"/>
        <v/>
      </c>
    </row>
    <row r="1642" spans="1:33">
      <c r="A1642" s="6">
        <f t="shared" si="237"/>
        <v>1635</v>
      </c>
      <c r="B1642" s="36">
        <f>TABLE!E1636</f>
        <v>0</v>
      </c>
      <c r="C1642" s="36">
        <f>TABLE!F1636</f>
        <v>0</v>
      </c>
      <c r="D1642" s="155">
        <f>TABLE!S1636</f>
        <v>0</v>
      </c>
      <c r="E1642" s="176" t="e">
        <f>INDEX(기업의이해[description],MATCH(B1642,기업의이해[name],0))</f>
        <v>#N/A</v>
      </c>
      <c r="F1642" s="179">
        <f>+TABLE!U1636</f>
        <v>0</v>
      </c>
      <c r="G1642" s="177" t="str">
        <f>TEXT(TABLE!R1636,"0000-00-00")</f>
        <v>0000-00-00</v>
      </c>
      <c r="H1642" s="59">
        <f>+TABLE!J1636</f>
        <v>0</v>
      </c>
      <c r="I1642" s="59">
        <f>+TABLE!K1636</f>
        <v>0</v>
      </c>
      <c r="J1642" s="59">
        <f>+TABLE!M1636</f>
        <v>0</v>
      </c>
      <c r="K1642" s="156">
        <f>+TABLE!P1636</f>
        <v>0</v>
      </c>
      <c r="L1642" s="156">
        <f>+TABLE!Q1636</f>
        <v>0</v>
      </c>
      <c r="M1642" s="138" t="str">
        <f>IFERROR(IF(MATCH($C1642,'1. 개요'!$C$68:$C$78,0)&gt;0,"O"),"X")</f>
        <v>X</v>
      </c>
      <c r="N1642" s="8" t="str">
        <f t="shared" si="233"/>
        <v>X</v>
      </c>
      <c r="O1642" s="2" t="str" cm="1">
        <f t="array" ref="O1642">IF($O$7="N/A",$N1642,INDEX($P1642:$S1642,$O$2))</f>
        <v>X</v>
      </c>
      <c r="P1642" s="38"/>
      <c r="Q1642" s="1" t="str">
        <f t="shared" si="234"/>
        <v>O</v>
      </c>
      <c r="R1642" s="38"/>
      <c r="S1642" s="38"/>
      <c r="T1642" s="8" t="str">
        <f t="shared" si="232"/>
        <v>O</v>
      </c>
      <c r="U1642" s="8" t="e">
        <f t="shared" si="235"/>
        <v>#VALUE!</v>
      </c>
      <c r="V1642" s="8" t="e">
        <f t="shared" si="236"/>
        <v>#VALUE!</v>
      </c>
      <c r="X1642" s="4" t="str">
        <f t="shared" si="238"/>
        <v/>
      </c>
      <c r="Y1642" s="4" t="str">
        <f t="shared" si="239"/>
        <v/>
      </c>
      <c r="Z1642" s="4" t="str">
        <f t="shared" si="239"/>
        <v/>
      </c>
      <c r="AA1642" s="4" t="str">
        <f t="shared" si="239"/>
        <v/>
      </c>
      <c r="AB1642" s="4" t="str">
        <f t="shared" si="239"/>
        <v/>
      </c>
      <c r="AC1642" s="4" t="str">
        <f t="shared" si="239"/>
        <v/>
      </c>
      <c r="AD1642" s="4" t="str">
        <f t="shared" si="239"/>
        <v/>
      </c>
      <c r="AE1642" s="4" t="str">
        <f t="shared" si="239"/>
        <v/>
      </c>
      <c r="AF1642" s="4" t="str">
        <f t="shared" si="239"/>
        <v/>
      </c>
      <c r="AG1642" s="4" t="str">
        <f t="shared" si="239"/>
        <v/>
      </c>
    </row>
    <row r="1643" spans="1:33">
      <c r="A1643" s="6">
        <f t="shared" si="237"/>
        <v>1636</v>
      </c>
      <c r="B1643" s="36">
        <f>TABLE!E1637</f>
        <v>0</v>
      </c>
      <c r="C1643" s="36">
        <f>TABLE!F1637</f>
        <v>0</v>
      </c>
      <c r="D1643" s="155">
        <f>TABLE!S1637</f>
        <v>0</v>
      </c>
      <c r="E1643" s="176" t="e">
        <f>INDEX(기업의이해[description],MATCH(B1643,기업의이해[name],0))</f>
        <v>#N/A</v>
      </c>
      <c r="F1643" s="179">
        <f>+TABLE!U1637</f>
        <v>0</v>
      </c>
      <c r="G1643" s="177" t="str">
        <f>TEXT(TABLE!R1637,"0000-00-00")</f>
        <v>0000-00-00</v>
      </c>
      <c r="H1643" s="59">
        <f>+TABLE!J1637</f>
        <v>0</v>
      </c>
      <c r="I1643" s="59">
        <f>+TABLE!K1637</f>
        <v>0</v>
      </c>
      <c r="J1643" s="59">
        <f>+TABLE!M1637</f>
        <v>0</v>
      </c>
      <c r="K1643" s="156">
        <f>+TABLE!P1637</f>
        <v>0</v>
      </c>
      <c r="L1643" s="156">
        <f>+TABLE!Q1637</f>
        <v>0</v>
      </c>
      <c r="M1643" s="138" t="str">
        <f>IFERROR(IF(MATCH($C1643,'1. 개요'!$C$68:$C$78,0)&gt;0,"O"),"X")</f>
        <v>X</v>
      </c>
      <c r="N1643" s="8" t="str">
        <f t="shared" si="233"/>
        <v>X</v>
      </c>
      <c r="O1643" s="2" t="str" cm="1">
        <f t="array" ref="O1643">IF($O$7="N/A",$N1643,INDEX($P1643:$S1643,$O$2))</f>
        <v>X</v>
      </c>
      <c r="P1643" s="38"/>
      <c r="Q1643" s="1" t="str">
        <f t="shared" si="234"/>
        <v>O</v>
      </c>
      <c r="R1643" s="38"/>
      <c r="S1643" s="38"/>
      <c r="T1643" s="8" t="str">
        <f t="shared" si="232"/>
        <v>O</v>
      </c>
      <c r="U1643" s="8" t="e">
        <f t="shared" si="235"/>
        <v>#VALUE!</v>
      </c>
      <c r="V1643" s="8" t="e">
        <f t="shared" si="236"/>
        <v>#VALUE!</v>
      </c>
      <c r="X1643" s="4" t="str">
        <f t="shared" si="238"/>
        <v/>
      </c>
      <c r="Y1643" s="4" t="str">
        <f t="shared" si="239"/>
        <v/>
      </c>
      <c r="Z1643" s="4" t="str">
        <f t="shared" si="239"/>
        <v/>
      </c>
      <c r="AA1643" s="4" t="str">
        <f t="shared" si="239"/>
        <v/>
      </c>
      <c r="AB1643" s="4" t="str">
        <f t="shared" si="239"/>
        <v/>
      </c>
      <c r="AC1643" s="4" t="str">
        <f t="shared" si="239"/>
        <v/>
      </c>
      <c r="AD1643" s="4" t="str">
        <f t="shared" si="239"/>
        <v/>
      </c>
      <c r="AE1643" s="4" t="str">
        <f t="shared" si="239"/>
        <v/>
      </c>
      <c r="AF1643" s="4" t="str">
        <f t="shared" si="239"/>
        <v/>
      </c>
      <c r="AG1643" s="4" t="str">
        <f t="shared" si="239"/>
        <v/>
      </c>
    </row>
    <row r="1644" spans="1:33">
      <c r="A1644" s="6">
        <f t="shared" si="237"/>
        <v>1637</v>
      </c>
      <c r="B1644" s="36">
        <f>TABLE!E1638</f>
        <v>0</v>
      </c>
      <c r="C1644" s="36">
        <f>TABLE!F1638</f>
        <v>0</v>
      </c>
      <c r="D1644" s="155">
        <f>TABLE!S1638</f>
        <v>0</v>
      </c>
      <c r="E1644" s="176" t="e">
        <f>INDEX(기업의이해[description],MATCH(B1644,기업의이해[name],0))</f>
        <v>#N/A</v>
      </c>
      <c r="F1644" s="179">
        <f>+TABLE!U1638</f>
        <v>0</v>
      </c>
      <c r="G1644" s="177" t="str">
        <f>TEXT(TABLE!R1638,"0000-00-00")</f>
        <v>0000-00-00</v>
      </c>
      <c r="H1644" s="59">
        <f>+TABLE!J1638</f>
        <v>0</v>
      </c>
      <c r="I1644" s="59">
        <f>+TABLE!K1638</f>
        <v>0</v>
      </c>
      <c r="J1644" s="59">
        <f>+TABLE!M1638</f>
        <v>0</v>
      </c>
      <c r="K1644" s="156">
        <f>+TABLE!P1638</f>
        <v>0</v>
      </c>
      <c r="L1644" s="156">
        <f>+TABLE!Q1638</f>
        <v>0</v>
      </c>
      <c r="M1644" s="138" t="str">
        <f>IFERROR(IF(MATCH($C1644,'1. 개요'!$C$68:$C$78,0)&gt;0,"O"),"X")</f>
        <v>X</v>
      </c>
      <c r="N1644" s="8" t="str">
        <f t="shared" si="233"/>
        <v>X</v>
      </c>
      <c r="O1644" s="2" t="str" cm="1">
        <f t="array" ref="O1644">IF($O$7="N/A",$N1644,INDEX($P1644:$S1644,$O$2))</f>
        <v>X</v>
      </c>
      <c r="P1644" s="38"/>
      <c r="Q1644" s="1" t="str">
        <f t="shared" si="234"/>
        <v>O</v>
      </c>
      <c r="R1644" s="38"/>
      <c r="S1644" s="38"/>
      <c r="T1644" s="8" t="str">
        <f t="shared" si="232"/>
        <v>O</v>
      </c>
      <c r="U1644" s="8" t="e">
        <f t="shared" si="235"/>
        <v>#VALUE!</v>
      </c>
      <c r="V1644" s="8" t="e">
        <f t="shared" si="236"/>
        <v>#VALUE!</v>
      </c>
      <c r="X1644" s="4" t="str">
        <f t="shared" si="238"/>
        <v/>
      </c>
      <c r="Y1644" s="4" t="str">
        <f t="shared" si="239"/>
        <v/>
      </c>
      <c r="Z1644" s="4" t="str">
        <f t="shared" si="239"/>
        <v/>
      </c>
      <c r="AA1644" s="4" t="str">
        <f t="shared" si="239"/>
        <v/>
      </c>
      <c r="AB1644" s="4" t="str">
        <f t="shared" si="239"/>
        <v/>
      </c>
      <c r="AC1644" s="4" t="str">
        <f t="shared" si="239"/>
        <v/>
      </c>
      <c r="AD1644" s="4" t="str">
        <f t="shared" si="239"/>
        <v/>
      </c>
      <c r="AE1644" s="4" t="str">
        <f t="shared" si="239"/>
        <v/>
      </c>
      <c r="AF1644" s="4" t="str">
        <f t="shared" si="239"/>
        <v/>
      </c>
      <c r="AG1644" s="4" t="str">
        <f t="shared" si="239"/>
        <v/>
      </c>
    </row>
    <row r="1645" spans="1:33">
      <c r="A1645" s="6">
        <f t="shared" si="237"/>
        <v>1638</v>
      </c>
      <c r="B1645" s="36">
        <f>TABLE!E1639</f>
        <v>0</v>
      </c>
      <c r="C1645" s="36">
        <f>TABLE!F1639</f>
        <v>0</v>
      </c>
      <c r="D1645" s="155">
        <f>TABLE!S1639</f>
        <v>0</v>
      </c>
      <c r="E1645" s="176" t="e">
        <f>INDEX(기업의이해[description],MATCH(B1645,기업의이해[name],0))</f>
        <v>#N/A</v>
      </c>
      <c r="F1645" s="179">
        <f>+TABLE!U1639</f>
        <v>0</v>
      </c>
      <c r="G1645" s="177" t="str">
        <f>TEXT(TABLE!R1639,"0000-00-00")</f>
        <v>0000-00-00</v>
      </c>
      <c r="H1645" s="59">
        <f>+TABLE!J1639</f>
        <v>0</v>
      </c>
      <c r="I1645" s="59">
        <f>+TABLE!K1639</f>
        <v>0</v>
      </c>
      <c r="J1645" s="59">
        <f>+TABLE!M1639</f>
        <v>0</v>
      </c>
      <c r="K1645" s="156">
        <f>+TABLE!P1639</f>
        <v>0</v>
      </c>
      <c r="L1645" s="156">
        <f>+TABLE!Q1639</f>
        <v>0</v>
      </c>
      <c r="M1645" s="138" t="str">
        <f>IFERROR(IF(MATCH($C1645,'1. 개요'!$C$68:$C$78,0)&gt;0,"O"),"X")</f>
        <v>X</v>
      </c>
      <c r="N1645" s="8" t="str">
        <f t="shared" si="233"/>
        <v>X</v>
      </c>
      <c r="O1645" s="2" t="str" cm="1">
        <f t="array" ref="O1645">IF($O$7="N/A",$N1645,INDEX($P1645:$S1645,$O$2))</f>
        <v>X</v>
      </c>
      <c r="P1645" s="38"/>
      <c r="Q1645" s="1" t="str">
        <f t="shared" si="234"/>
        <v>O</v>
      </c>
      <c r="R1645" s="38"/>
      <c r="S1645" s="38"/>
      <c r="T1645" s="8" t="str">
        <f t="shared" si="232"/>
        <v>O</v>
      </c>
      <c r="U1645" s="8" t="e">
        <f t="shared" si="235"/>
        <v>#VALUE!</v>
      </c>
      <c r="V1645" s="8" t="e">
        <f t="shared" si="236"/>
        <v>#VALUE!</v>
      </c>
      <c r="X1645" s="4" t="str">
        <f t="shared" si="238"/>
        <v/>
      </c>
      <c r="Y1645" s="4" t="str">
        <f t="shared" si="239"/>
        <v/>
      </c>
      <c r="Z1645" s="4" t="str">
        <f t="shared" si="239"/>
        <v/>
      </c>
      <c r="AA1645" s="4" t="str">
        <f t="shared" si="239"/>
        <v/>
      </c>
      <c r="AB1645" s="4" t="str">
        <f t="shared" si="239"/>
        <v/>
      </c>
      <c r="AC1645" s="4" t="str">
        <f t="shared" si="239"/>
        <v/>
      </c>
      <c r="AD1645" s="4" t="str">
        <f t="shared" si="239"/>
        <v/>
      </c>
      <c r="AE1645" s="4" t="str">
        <f t="shared" si="239"/>
        <v/>
      </c>
      <c r="AF1645" s="4" t="str">
        <f t="shared" si="239"/>
        <v/>
      </c>
      <c r="AG1645" s="4" t="str">
        <f t="shared" si="239"/>
        <v/>
      </c>
    </row>
    <row r="1646" spans="1:33">
      <c r="A1646" s="6">
        <f t="shared" si="237"/>
        <v>1639</v>
      </c>
      <c r="B1646" s="36">
        <f>TABLE!E1640</f>
        <v>0</v>
      </c>
      <c r="C1646" s="36">
        <f>TABLE!F1640</f>
        <v>0</v>
      </c>
      <c r="D1646" s="155">
        <f>TABLE!S1640</f>
        <v>0</v>
      </c>
      <c r="E1646" s="176" t="e">
        <f>INDEX(기업의이해[description],MATCH(B1646,기업의이해[name],0))</f>
        <v>#N/A</v>
      </c>
      <c r="F1646" s="179">
        <f>+TABLE!U1640</f>
        <v>0</v>
      </c>
      <c r="G1646" s="177" t="str">
        <f>TEXT(TABLE!R1640,"0000-00-00")</f>
        <v>0000-00-00</v>
      </c>
      <c r="H1646" s="59">
        <f>+TABLE!J1640</f>
        <v>0</v>
      </c>
      <c r="I1646" s="59">
        <f>+TABLE!K1640</f>
        <v>0</v>
      </c>
      <c r="J1646" s="59">
        <f>+TABLE!M1640</f>
        <v>0</v>
      </c>
      <c r="K1646" s="156">
        <f>+TABLE!P1640</f>
        <v>0</v>
      </c>
      <c r="L1646" s="156">
        <f>+TABLE!Q1640</f>
        <v>0</v>
      </c>
      <c r="M1646" s="138" t="str">
        <f>IFERROR(IF(MATCH($C1646,'1. 개요'!$C$68:$C$78,0)&gt;0,"O"),"X")</f>
        <v>X</v>
      </c>
      <c r="N1646" s="8" t="str">
        <f t="shared" si="233"/>
        <v>X</v>
      </c>
      <c r="O1646" s="2" t="str" cm="1">
        <f t="array" ref="O1646">IF($O$7="N/A",$N1646,INDEX($P1646:$S1646,$O$2))</f>
        <v>X</v>
      </c>
      <c r="P1646" s="38"/>
      <c r="Q1646" s="1" t="str">
        <f t="shared" si="234"/>
        <v>O</v>
      </c>
      <c r="R1646" s="38"/>
      <c r="S1646" s="38"/>
      <c r="T1646" s="8" t="str">
        <f t="shared" si="232"/>
        <v>O</v>
      </c>
      <c r="U1646" s="8" t="e">
        <f t="shared" si="235"/>
        <v>#VALUE!</v>
      </c>
      <c r="V1646" s="8" t="e">
        <f t="shared" si="236"/>
        <v>#VALUE!</v>
      </c>
      <c r="X1646" s="4" t="str">
        <f t="shared" si="238"/>
        <v/>
      </c>
      <c r="Y1646" s="4" t="str">
        <f t="shared" si="239"/>
        <v/>
      </c>
      <c r="Z1646" s="4" t="str">
        <f t="shared" si="239"/>
        <v/>
      </c>
      <c r="AA1646" s="4" t="str">
        <f t="shared" si="239"/>
        <v/>
      </c>
      <c r="AB1646" s="4" t="str">
        <f t="shared" si="239"/>
        <v/>
      </c>
      <c r="AC1646" s="4" t="str">
        <f t="shared" si="239"/>
        <v/>
      </c>
      <c r="AD1646" s="4" t="str">
        <f t="shared" si="239"/>
        <v/>
      </c>
      <c r="AE1646" s="4" t="str">
        <f t="shared" si="239"/>
        <v/>
      </c>
      <c r="AF1646" s="4" t="str">
        <f t="shared" si="239"/>
        <v/>
      </c>
      <c r="AG1646" s="4" t="str">
        <f t="shared" si="239"/>
        <v/>
      </c>
    </row>
    <row r="1647" spans="1:33">
      <c r="A1647" s="137">
        <f t="shared" si="237"/>
        <v>1640</v>
      </c>
      <c r="B1647" s="36">
        <f>TABLE!E1641</f>
        <v>0</v>
      </c>
      <c r="C1647" s="36">
        <f>TABLE!F1641</f>
        <v>0</v>
      </c>
      <c r="D1647" s="155">
        <f>TABLE!S1641</f>
        <v>0</v>
      </c>
      <c r="E1647" s="176" t="e">
        <f>INDEX(기업의이해[description],MATCH(B1647,기업의이해[name],0))</f>
        <v>#N/A</v>
      </c>
      <c r="F1647" s="179">
        <f>+TABLE!U1641</f>
        <v>0</v>
      </c>
      <c r="G1647" s="177" t="str">
        <f>TEXT(TABLE!R1641,"0000-00-00")</f>
        <v>0000-00-00</v>
      </c>
      <c r="H1647" s="59">
        <f>+TABLE!J1641</f>
        <v>0</v>
      </c>
      <c r="I1647" s="59">
        <f>+TABLE!K1641</f>
        <v>0</v>
      </c>
      <c r="J1647" s="59">
        <f>+TABLE!M1641</f>
        <v>0</v>
      </c>
      <c r="K1647" s="156">
        <f>+TABLE!P1641</f>
        <v>0</v>
      </c>
      <c r="L1647" s="156">
        <f>+TABLE!Q1641</f>
        <v>0</v>
      </c>
      <c r="M1647" s="138" t="str">
        <f>IFERROR(IF(MATCH($C1647,'1. 개요'!$C$68:$C$78,0)&gt;0,"O"),"X")</f>
        <v>X</v>
      </c>
      <c r="N1647" s="8" t="str">
        <f t="shared" si="233"/>
        <v>X</v>
      </c>
      <c r="O1647" s="2" t="str" cm="1">
        <f t="array" ref="O1647">IF($O$7="N/A",$N1647,INDEX($P1647:$S1647,$O$2))</f>
        <v>X</v>
      </c>
      <c r="P1647" s="38"/>
      <c r="Q1647" s="1" t="str">
        <f t="shared" si="234"/>
        <v>O</v>
      </c>
      <c r="R1647" s="38"/>
      <c r="S1647" s="38"/>
      <c r="T1647" s="8" t="str">
        <f t="shared" si="232"/>
        <v>O</v>
      </c>
      <c r="U1647" s="8" t="e">
        <f t="shared" si="235"/>
        <v>#VALUE!</v>
      </c>
      <c r="V1647" s="8" t="e">
        <f t="shared" si="236"/>
        <v>#VALUE!</v>
      </c>
      <c r="X1647" s="4" t="str">
        <f t="shared" si="238"/>
        <v/>
      </c>
      <c r="Y1647" s="4" t="str">
        <f t="shared" si="239"/>
        <v/>
      </c>
      <c r="Z1647" s="4" t="str">
        <f t="shared" si="239"/>
        <v/>
      </c>
      <c r="AA1647" s="4" t="str">
        <f t="shared" si="239"/>
        <v/>
      </c>
      <c r="AB1647" s="4" t="str">
        <f t="shared" si="239"/>
        <v/>
      </c>
      <c r="AC1647" s="4" t="str">
        <f t="shared" si="239"/>
        <v/>
      </c>
      <c r="AD1647" s="4" t="str">
        <f t="shared" si="239"/>
        <v/>
      </c>
      <c r="AE1647" s="4" t="str">
        <f t="shared" si="239"/>
        <v/>
      </c>
      <c r="AF1647" s="4" t="str">
        <f t="shared" si="239"/>
        <v/>
      </c>
      <c r="AG1647" s="4" t="str">
        <f t="shared" si="239"/>
        <v/>
      </c>
    </row>
    <row r="1648" spans="1:33">
      <c r="A1648" s="137">
        <f t="shared" si="237"/>
        <v>1641</v>
      </c>
      <c r="B1648" s="36">
        <f>TABLE!E1642</f>
        <v>0</v>
      </c>
      <c r="C1648" s="36">
        <f>TABLE!F1642</f>
        <v>0</v>
      </c>
      <c r="D1648" s="155">
        <f>TABLE!S1642</f>
        <v>0</v>
      </c>
      <c r="E1648" s="176" t="e">
        <f>INDEX(기업의이해[description],MATCH(B1648,기업의이해[name],0))</f>
        <v>#N/A</v>
      </c>
      <c r="F1648" s="179">
        <f>+TABLE!U1642</f>
        <v>0</v>
      </c>
      <c r="G1648" s="177" t="str">
        <f>TEXT(TABLE!R1642,"0000-00-00")</f>
        <v>0000-00-00</v>
      </c>
      <c r="H1648" s="59">
        <f>+TABLE!J1642</f>
        <v>0</v>
      </c>
      <c r="I1648" s="59">
        <f>+TABLE!K1642</f>
        <v>0</v>
      </c>
      <c r="J1648" s="59">
        <f>+TABLE!M1642</f>
        <v>0</v>
      </c>
      <c r="K1648" s="156">
        <f>+TABLE!P1642</f>
        <v>0</v>
      </c>
      <c r="L1648" s="156">
        <f>+TABLE!Q1642</f>
        <v>0</v>
      </c>
      <c r="M1648" s="138" t="str">
        <f>IFERROR(IF(MATCH($C1648,'1. 개요'!$C$68:$C$78,0)&gt;0,"O"),"X")</f>
        <v>X</v>
      </c>
      <c r="N1648" s="8" t="str">
        <f t="shared" si="233"/>
        <v>X</v>
      </c>
      <c r="O1648" s="2" t="str" cm="1">
        <f t="array" ref="O1648">IF($O$7="N/A",$N1648,INDEX($P1648:$S1648,$O$2))</f>
        <v>X</v>
      </c>
      <c r="P1648" s="38"/>
      <c r="Q1648" s="1" t="str">
        <f t="shared" si="234"/>
        <v>O</v>
      </c>
      <c r="R1648" s="38"/>
      <c r="S1648" s="38"/>
      <c r="T1648" s="8" t="str">
        <f t="shared" si="232"/>
        <v>O</v>
      </c>
      <c r="U1648" s="8" t="e">
        <f t="shared" si="235"/>
        <v>#VALUE!</v>
      </c>
      <c r="V1648" s="8" t="e">
        <f t="shared" si="236"/>
        <v>#VALUE!</v>
      </c>
      <c r="X1648" s="4" t="str">
        <f t="shared" si="238"/>
        <v/>
      </c>
      <c r="Y1648" s="4" t="str">
        <f t="shared" si="239"/>
        <v/>
      </c>
      <c r="Z1648" s="4" t="str">
        <f t="shared" si="239"/>
        <v/>
      </c>
      <c r="AA1648" s="4" t="str">
        <f t="shared" si="239"/>
        <v/>
      </c>
      <c r="AB1648" s="4" t="str">
        <f t="shared" si="239"/>
        <v/>
      </c>
      <c r="AC1648" s="4" t="str">
        <f t="shared" si="239"/>
        <v/>
      </c>
      <c r="AD1648" s="4" t="str">
        <f t="shared" si="239"/>
        <v/>
      </c>
      <c r="AE1648" s="4" t="str">
        <f t="shared" si="239"/>
        <v/>
      </c>
      <c r="AF1648" s="4" t="str">
        <f t="shared" si="239"/>
        <v/>
      </c>
      <c r="AG1648" s="4" t="str">
        <f t="shared" si="239"/>
        <v/>
      </c>
    </row>
    <row r="1649" spans="1:33">
      <c r="A1649" s="6">
        <f t="shared" si="237"/>
        <v>1642</v>
      </c>
      <c r="B1649" s="36">
        <f>TABLE!E1643</f>
        <v>0</v>
      </c>
      <c r="C1649" s="36">
        <f>TABLE!F1643</f>
        <v>0</v>
      </c>
      <c r="D1649" s="155">
        <f>TABLE!S1643</f>
        <v>0</v>
      </c>
      <c r="E1649" s="176" t="e">
        <f>INDEX(기업의이해[description],MATCH(B1649,기업의이해[name],0))</f>
        <v>#N/A</v>
      </c>
      <c r="F1649" s="179">
        <f>+TABLE!U1643</f>
        <v>0</v>
      </c>
      <c r="G1649" s="177" t="str">
        <f>TEXT(TABLE!R1643,"0000-00-00")</f>
        <v>0000-00-00</v>
      </c>
      <c r="H1649" s="59">
        <f>+TABLE!J1643</f>
        <v>0</v>
      </c>
      <c r="I1649" s="59">
        <f>+TABLE!K1643</f>
        <v>0</v>
      </c>
      <c r="J1649" s="59">
        <f>+TABLE!M1643</f>
        <v>0</v>
      </c>
      <c r="K1649" s="156">
        <f>+TABLE!P1643</f>
        <v>0</v>
      </c>
      <c r="L1649" s="156">
        <f>+TABLE!Q1643</f>
        <v>0</v>
      </c>
      <c r="M1649" s="138" t="str">
        <f>IFERROR(IF(MATCH($C1649,'1. 개요'!$C$68:$C$78,0)&gt;0,"O"),"X")</f>
        <v>X</v>
      </c>
      <c r="N1649" s="8" t="str">
        <f t="shared" si="233"/>
        <v>X</v>
      </c>
      <c r="O1649" s="2" t="str" cm="1">
        <f t="array" ref="O1649">IF($O$7="N/A",$N1649,INDEX($P1649:$S1649,$O$2))</f>
        <v>X</v>
      </c>
      <c r="P1649" s="38"/>
      <c r="Q1649" s="1" t="str">
        <f t="shared" si="234"/>
        <v>O</v>
      </c>
      <c r="R1649" s="38"/>
      <c r="S1649" s="38"/>
      <c r="T1649" s="8" t="str">
        <f t="shared" si="232"/>
        <v>O</v>
      </c>
      <c r="U1649" s="8" t="e">
        <f t="shared" si="235"/>
        <v>#VALUE!</v>
      </c>
      <c r="V1649" s="8" t="e">
        <f t="shared" si="236"/>
        <v>#VALUE!</v>
      </c>
      <c r="X1649" s="4" t="str">
        <f t="shared" si="238"/>
        <v/>
      </c>
      <c r="Y1649" s="4" t="str">
        <f t="shared" si="239"/>
        <v/>
      </c>
      <c r="Z1649" s="4" t="str">
        <f t="shared" si="239"/>
        <v/>
      </c>
      <c r="AA1649" s="4" t="str">
        <f t="shared" si="239"/>
        <v/>
      </c>
      <c r="AB1649" s="4" t="str">
        <f t="shared" si="239"/>
        <v/>
      </c>
      <c r="AC1649" s="4" t="str">
        <f t="shared" si="239"/>
        <v/>
      </c>
      <c r="AD1649" s="4" t="str">
        <f t="shared" si="239"/>
        <v/>
      </c>
      <c r="AE1649" s="4" t="str">
        <f t="shared" si="239"/>
        <v/>
      </c>
      <c r="AF1649" s="4" t="str">
        <f t="shared" si="239"/>
        <v/>
      </c>
      <c r="AG1649" s="4" t="str">
        <f t="shared" si="239"/>
        <v/>
      </c>
    </row>
    <row r="1650" spans="1:33">
      <c r="A1650" s="137">
        <f t="shared" si="237"/>
        <v>1643</v>
      </c>
      <c r="B1650" s="36">
        <f>TABLE!E1644</f>
        <v>0</v>
      </c>
      <c r="C1650" s="36">
        <f>TABLE!F1644</f>
        <v>0</v>
      </c>
      <c r="D1650" s="155">
        <f>TABLE!S1644</f>
        <v>0</v>
      </c>
      <c r="E1650" s="176" t="e">
        <f>INDEX(기업의이해[description],MATCH(B1650,기업의이해[name],0))</f>
        <v>#N/A</v>
      </c>
      <c r="F1650" s="179">
        <f>+TABLE!U1644</f>
        <v>0</v>
      </c>
      <c r="G1650" s="177" t="str">
        <f>TEXT(TABLE!R1644,"0000-00-00")</f>
        <v>0000-00-00</v>
      </c>
      <c r="H1650" s="59">
        <f>+TABLE!J1644</f>
        <v>0</v>
      </c>
      <c r="I1650" s="59">
        <f>+TABLE!K1644</f>
        <v>0</v>
      </c>
      <c r="J1650" s="59">
        <f>+TABLE!M1644</f>
        <v>0</v>
      </c>
      <c r="K1650" s="156">
        <f>+TABLE!P1644</f>
        <v>0</v>
      </c>
      <c r="L1650" s="156">
        <f>+TABLE!Q1644</f>
        <v>0</v>
      </c>
      <c r="M1650" s="138" t="str">
        <f>IFERROR(IF(MATCH($C1650,'1. 개요'!$C$68:$C$78,0)&gt;0,"O"),"X")</f>
        <v>X</v>
      </c>
      <c r="N1650" s="8" t="str">
        <f t="shared" si="233"/>
        <v>X</v>
      </c>
      <c r="O1650" s="2" t="str" cm="1">
        <f t="array" ref="O1650">IF($O$7="N/A",$N1650,INDEX($P1650:$S1650,$O$2))</f>
        <v>X</v>
      </c>
      <c r="P1650" s="38"/>
      <c r="Q1650" s="1" t="str">
        <f t="shared" si="234"/>
        <v>O</v>
      </c>
      <c r="R1650" s="38"/>
      <c r="S1650" s="38"/>
      <c r="T1650" s="8" t="str">
        <f t="shared" si="232"/>
        <v>O</v>
      </c>
      <c r="U1650" s="8" t="e">
        <f t="shared" si="235"/>
        <v>#VALUE!</v>
      </c>
      <c r="V1650" s="8" t="e">
        <f t="shared" si="236"/>
        <v>#VALUE!</v>
      </c>
      <c r="X1650" s="4" t="str">
        <f t="shared" si="238"/>
        <v/>
      </c>
      <c r="Y1650" s="4" t="str">
        <f t="shared" si="239"/>
        <v/>
      </c>
      <c r="Z1650" s="4" t="str">
        <f t="shared" si="239"/>
        <v/>
      </c>
      <c r="AA1650" s="4" t="str">
        <f t="shared" si="239"/>
        <v/>
      </c>
      <c r="AB1650" s="4" t="str">
        <f t="shared" si="239"/>
        <v/>
      </c>
      <c r="AC1650" s="4" t="str">
        <f t="shared" si="239"/>
        <v/>
      </c>
      <c r="AD1650" s="4" t="str">
        <f t="shared" si="239"/>
        <v/>
      </c>
      <c r="AE1650" s="4" t="str">
        <f t="shared" si="239"/>
        <v/>
      </c>
      <c r="AF1650" s="4" t="str">
        <f t="shared" si="239"/>
        <v/>
      </c>
      <c r="AG1650" s="4" t="str">
        <f t="shared" si="239"/>
        <v/>
      </c>
    </row>
    <row r="1651" spans="1:33">
      <c r="A1651" s="137">
        <f t="shared" si="237"/>
        <v>1644</v>
      </c>
      <c r="B1651" s="36">
        <f>TABLE!E1645</f>
        <v>0</v>
      </c>
      <c r="C1651" s="36">
        <f>TABLE!F1645</f>
        <v>0</v>
      </c>
      <c r="D1651" s="155">
        <f>TABLE!S1645</f>
        <v>0</v>
      </c>
      <c r="E1651" s="176" t="e">
        <f>INDEX(기업의이해[description],MATCH(B1651,기업의이해[name],0))</f>
        <v>#N/A</v>
      </c>
      <c r="F1651" s="179">
        <f>+TABLE!U1645</f>
        <v>0</v>
      </c>
      <c r="G1651" s="177" t="str">
        <f>TEXT(TABLE!R1645,"0000-00-00")</f>
        <v>0000-00-00</v>
      </c>
      <c r="H1651" s="59">
        <f>+TABLE!J1645</f>
        <v>0</v>
      </c>
      <c r="I1651" s="59">
        <f>+TABLE!K1645</f>
        <v>0</v>
      </c>
      <c r="J1651" s="59">
        <f>+TABLE!M1645</f>
        <v>0</v>
      </c>
      <c r="K1651" s="156">
        <f>+TABLE!P1645</f>
        <v>0</v>
      </c>
      <c r="L1651" s="156">
        <f>+TABLE!Q1645</f>
        <v>0</v>
      </c>
      <c r="M1651" s="138" t="str">
        <f>IFERROR(IF(MATCH($C1651,'1. 개요'!$C$68:$C$78,0)&gt;0,"O"),"X")</f>
        <v>X</v>
      </c>
      <c r="N1651" s="8" t="str">
        <f t="shared" si="233"/>
        <v>X</v>
      </c>
      <c r="O1651" s="2" t="str" cm="1">
        <f t="array" ref="O1651">IF($O$7="N/A",$N1651,INDEX($P1651:$S1651,$O$2))</f>
        <v>X</v>
      </c>
      <c r="P1651" s="38"/>
      <c r="Q1651" s="1" t="str">
        <f t="shared" si="234"/>
        <v>O</v>
      </c>
      <c r="R1651" s="38"/>
      <c r="S1651" s="38"/>
      <c r="T1651" s="8" t="str">
        <f t="shared" si="232"/>
        <v>O</v>
      </c>
      <c r="U1651" s="8" t="e">
        <f t="shared" si="235"/>
        <v>#VALUE!</v>
      </c>
      <c r="V1651" s="8" t="e">
        <f t="shared" si="236"/>
        <v>#VALUE!</v>
      </c>
      <c r="X1651" s="4" t="str">
        <f t="shared" si="238"/>
        <v/>
      </c>
      <c r="Y1651" s="4" t="str">
        <f t="shared" si="239"/>
        <v/>
      </c>
      <c r="Z1651" s="4" t="str">
        <f t="shared" si="239"/>
        <v/>
      </c>
      <c r="AA1651" s="4" t="str">
        <f t="shared" si="239"/>
        <v/>
      </c>
      <c r="AB1651" s="4" t="str">
        <f t="shared" si="239"/>
        <v/>
      </c>
      <c r="AC1651" s="4" t="str">
        <f t="shared" si="239"/>
        <v/>
      </c>
      <c r="AD1651" s="4" t="str">
        <f t="shared" si="239"/>
        <v/>
      </c>
      <c r="AE1651" s="4" t="str">
        <f t="shared" si="239"/>
        <v/>
      </c>
      <c r="AF1651" s="4" t="str">
        <f t="shared" si="239"/>
        <v/>
      </c>
      <c r="AG1651" s="4" t="str">
        <f t="shared" si="239"/>
        <v/>
      </c>
    </row>
    <row r="1652" spans="1:33">
      <c r="A1652" s="6">
        <f t="shared" si="237"/>
        <v>1645</v>
      </c>
      <c r="B1652" s="36">
        <f>TABLE!E1646</f>
        <v>0</v>
      </c>
      <c r="C1652" s="36">
        <f>TABLE!F1646</f>
        <v>0</v>
      </c>
      <c r="D1652" s="155">
        <f>TABLE!S1646</f>
        <v>0</v>
      </c>
      <c r="E1652" s="176" t="e">
        <f>INDEX(기업의이해[description],MATCH(B1652,기업의이해[name],0))</f>
        <v>#N/A</v>
      </c>
      <c r="F1652" s="179">
        <f>+TABLE!U1646</f>
        <v>0</v>
      </c>
      <c r="G1652" s="177" t="str">
        <f>TEXT(TABLE!R1646,"0000-00-00")</f>
        <v>0000-00-00</v>
      </c>
      <c r="H1652" s="59">
        <f>+TABLE!J1646</f>
        <v>0</v>
      </c>
      <c r="I1652" s="59">
        <f>+TABLE!K1646</f>
        <v>0</v>
      </c>
      <c r="J1652" s="59">
        <f>+TABLE!M1646</f>
        <v>0</v>
      </c>
      <c r="K1652" s="156">
        <f>+TABLE!P1646</f>
        <v>0</v>
      </c>
      <c r="L1652" s="156">
        <f>+TABLE!Q1646</f>
        <v>0</v>
      </c>
      <c r="M1652" s="138" t="str">
        <f>IFERROR(IF(MATCH($C1652,'1. 개요'!$C$68:$C$78,0)&gt;0,"O"),"X")</f>
        <v>X</v>
      </c>
      <c r="N1652" s="8" t="str">
        <f t="shared" si="233"/>
        <v>X</v>
      </c>
      <c r="O1652" s="2" t="str" cm="1">
        <f t="array" ref="O1652">IF($O$7="N/A",$N1652,INDEX($P1652:$S1652,$O$2))</f>
        <v>X</v>
      </c>
      <c r="P1652" s="38"/>
      <c r="Q1652" s="1" t="str">
        <f t="shared" si="234"/>
        <v>O</v>
      </c>
      <c r="R1652" s="38"/>
      <c r="S1652" s="38"/>
      <c r="T1652" s="8" t="str">
        <f t="shared" si="232"/>
        <v>O</v>
      </c>
      <c r="U1652" s="8" t="e">
        <f t="shared" si="235"/>
        <v>#VALUE!</v>
      </c>
      <c r="V1652" s="8" t="e">
        <f t="shared" si="236"/>
        <v>#VALUE!</v>
      </c>
      <c r="X1652" s="4" t="str">
        <f t="shared" si="238"/>
        <v/>
      </c>
      <c r="Y1652" s="4" t="str">
        <f t="shared" si="239"/>
        <v/>
      </c>
      <c r="Z1652" s="4" t="str">
        <f t="shared" si="239"/>
        <v/>
      </c>
      <c r="AA1652" s="4" t="str">
        <f t="shared" si="239"/>
        <v/>
      </c>
      <c r="AB1652" s="4" t="str">
        <f t="shared" si="239"/>
        <v/>
      </c>
      <c r="AC1652" s="4" t="str">
        <f t="shared" si="239"/>
        <v/>
      </c>
      <c r="AD1652" s="4" t="str">
        <f t="shared" si="239"/>
        <v/>
      </c>
      <c r="AE1652" s="4" t="str">
        <f t="shared" si="239"/>
        <v/>
      </c>
      <c r="AF1652" s="4" t="str">
        <f t="shared" si="239"/>
        <v/>
      </c>
      <c r="AG1652" s="4" t="str">
        <f t="shared" si="239"/>
        <v/>
      </c>
    </row>
    <row r="1653" spans="1:33">
      <c r="A1653" s="6">
        <f t="shared" si="237"/>
        <v>1646</v>
      </c>
      <c r="B1653" s="36">
        <f>TABLE!E1647</f>
        <v>0</v>
      </c>
      <c r="C1653" s="36">
        <f>TABLE!F1647</f>
        <v>0</v>
      </c>
      <c r="D1653" s="155">
        <f>TABLE!S1647</f>
        <v>0</v>
      </c>
      <c r="E1653" s="176" t="e">
        <f>INDEX(기업의이해[description],MATCH(B1653,기업의이해[name],0))</f>
        <v>#N/A</v>
      </c>
      <c r="F1653" s="179">
        <f>+TABLE!U1647</f>
        <v>0</v>
      </c>
      <c r="G1653" s="177" t="str">
        <f>TEXT(TABLE!R1647,"0000-00-00")</f>
        <v>0000-00-00</v>
      </c>
      <c r="H1653" s="59">
        <f>+TABLE!J1647</f>
        <v>0</v>
      </c>
      <c r="I1653" s="59">
        <f>+TABLE!K1647</f>
        <v>0</v>
      </c>
      <c r="J1653" s="59">
        <f>+TABLE!M1647</f>
        <v>0</v>
      </c>
      <c r="K1653" s="156">
        <f>+TABLE!P1647</f>
        <v>0</v>
      </c>
      <c r="L1653" s="156">
        <f>+TABLE!Q1647</f>
        <v>0</v>
      </c>
      <c r="M1653" s="138" t="str">
        <f>IFERROR(IF(MATCH($C1653,'1. 개요'!$C$68:$C$78,0)&gt;0,"O"),"X")</f>
        <v>X</v>
      </c>
      <c r="N1653" s="8" t="str">
        <f t="shared" si="233"/>
        <v>X</v>
      </c>
      <c r="O1653" s="2" t="str" cm="1">
        <f t="array" ref="O1653">IF($O$7="N/A",$N1653,INDEX($P1653:$S1653,$O$2))</f>
        <v>X</v>
      </c>
      <c r="P1653" s="38"/>
      <c r="Q1653" s="1" t="str">
        <f t="shared" si="234"/>
        <v>O</v>
      </c>
      <c r="R1653" s="38"/>
      <c r="S1653" s="38"/>
      <c r="T1653" s="8" t="str">
        <f t="shared" si="232"/>
        <v>O</v>
      </c>
      <c r="U1653" s="8" t="e">
        <f t="shared" si="235"/>
        <v>#VALUE!</v>
      </c>
      <c r="V1653" s="8" t="e">
        <f t="shared" si="236"/>
        <v>#VALUE!</v>
      </c>
      <c r="X1653" s="4" t="str">
        <f t="shared" si="238"/>
        <v/>
      </c>
      <c r="Y1653" s="4" t="str">
        <f t="shared" si="239"/>
        <v/>
      </c>
      <c r="Z1653" s="4" t="str">
        <f t="shared" si="239"/>
        <v/>
      </c>
      <c r="AA1653" s="4" t="str">
        <f t="shared" si="239"/>
        <v/>
      </c>
      <c r="AB1653" s="4" t="str">
        <f t="shared" si="239"/>
        <v/>
      </c>
      <c r="AC1653" s="4" t="str">
        <f t="shared" si="239"/>
        <v/>
      </c>
      <c r="AD1653" s="4" t="str">
        <f t="shared" si="239"/>
        <v/>
      </c>
      <c r="AE1653" s="4" t="str">
        <f t="shared" si="239"/>
        <v/>
      </c>
      <c r="AF1653" s="4" t="str">
        <f t="shared" si="239"/>
        <v/>
      </c>
      <c r="AG1653" s="4" t="str">
        <f t="shared" si="239"/>
        <v/>
      </c>
    </row>
    <row r="1654" spans="1:33">
      <c r="A1654" s="6">
        <f t="shared" si="237"/>
        <v>1647</v>
      </c>
      <c r="B1654" s="36">
        <f>TABLE!E1648</f>
        <v>0</v>
      </c>
      <c r="C1654" s="36">
        <f>TABLE!F1648</f>
        <v>0</v>
      </c>
      <c r="D1654" s="155">
        <f>TABLE!S1648</f>
        <v>0</v>
      </c>
      <c r="E1654" s="176" t="e">
        <f>INDEX(기업의이해[description],MATCH(B1654,기업의이해[name],0))</f>
        <v>#N/A</v>
      </c>
      <c r="F1654" s="179">
        <f>+TABLE!U1648</f>
        <v>0</v>
      </c>
      <c r="G1654" s="177" t="str">
        <f>TEXT(TABLE!R1648,"0000-00-00")</f>
        <v>0000-00-00</v>
      </c>
      <c r="H1654" s="59">
        <f>+TABLE!J1648</f>
        <v>0</v>
      </c>
      <c r="I1654" s="59">
        <f>+TABLE!K1648</f>
        <v>0</v>
      </c>
      <c r="J1654" s="59">
        <f>+TABLE!M1648</f>
        <v>0</v>
      </c>
      <c r="K1654" s="156">
        <f>+TABLE!P1648</f>
        <v>0</v>
      </c>
      <c r="L1654" s="156">
        <f>+TABLE!Q1648</f>
        <v>0</v>
      </c>
      <c r="M1654" s="138" t="str">
        <f>IFERROR(IF(MATCH($C1654,'1. 개요'!$C$68:$C$78,0)&gt;0,"O"),"X")</f>
        <v>X</v>
      </c>
      <c r="N1654" s="8" t="str">
        <f t="shared" si="233"/>
        <v>X</v>
      </c>
      <c r="O1654" s="2" t="str" cm="1">
        <f t="array" ref="O1654">IF($O$7="N/A",$N1654,INDEX($P1654:$S1654,$O$2))</f>
        <v>X</v>
      </c>
      <c r="P1654" s="38"/>
      <c r="Q1654" s="1" t="str">
        <f t="shared" si="234"/>
        <v>O</v>
      </c>
      <c r="R1654" s="38"/>
      <c r="S1654" s="38"/>
      <c r="T1654" s="8" t="str">
        <f t="shared" si="232"/>
        <v>O</v>
      </c>
      <c r="U1654" s="8" t="e">
        <f t="shared" si="235"/>
        <v>#VALUE!</v>
      </c>
      <c r="V1654" s="8" t="e">
        <f t="shared" si="236"/>
        <v>#VALUE!</v>
      </c>
      <c r="X1654" s="4" t="str">
        <f t="shared" si="238"/>
        <v/>
      </c>
      <c r="Y1654" s="4" t="str">
        <f t="shared" si="239"/>
        <v/>
      </c>
      <c r="Z1654" s="4" t="str">
        <f t="shared" si="239"/>
        <v/>
      </c>
      <c r="AA1654" s="4" t="str">
        <f t="shared" si="239"/>
        <v/>
      </c>
      <c r="AB1654" s="4" t="str">
        <f t="shared" si="239"/>
        <v/>
      </c>
      <c r="AC1654" s="4" t="str">
        <f t="shared" si="239"/>
        <v/>
      </c>
      <c r="AD1654" s="4" t="str">
        <f t="shared" si="239"/>
        <v/>
      </c>
      <c r="AE1654" s="4" t="str">
        <f t="shared" si="239"/>
        <v/>
      </c>
      <c r="AF1654" s="4" t="str">
        <f t="shared" si="239"/>
        <v/>
      </c>
      <c r="AG1654" s="4" t="str">
        <f t="shared" si="239"/>
        <v/>
      </c>
    </row>
    <row r="1655" spans="1:33">
      <c r="A1655" s="6">
        <f t="shared" si="237"/>
        <v>1648</v>
      </c>
      <c r="B1655" s="36">
        <f>TABLE!E1649</f>
        <v>0</v>
      </c>
      <c r="C1655" s="36">
        <f>TABLE!F1649</f>
        <v>0</v>
      </c>
      <c r="D1655" s="155">
        <f>TABLE!S1649</f>
        <v>0</v>
      </c>
      <c r="E1655" s="176" t="e">
        <f>INDEX(기업의이해[description],MATCH(B1655,기업의이해[name],0))</f>
        <v>#N/A</v>
      </c>
      <c r="F1655" s="179">
        <f>+TABLE!U1649</f>
        <v>0</v>
      </c>
      <c r="G1655" s="177" t="str">
        <f>TEXT(TABLE!R1649,"0000-00-00")</f>
        <v>0000-00-00</v>
      </c>
      <c r="H1655" s="59">
        <f>+TABLE!J1649</f>
        <v>0</v>
      </c>
      <c r="I1655" s="59">
        <f>+TABLE!K1649</f>
        <v>0</v>
      </c>
      <c r="J1655" s="59">
        <f>+TABLE!M1649</f>
        <v>0</v>
      </c>
      <c r="K1655" s="156">
        <f>+TABLE!P1649</f>
        <v>0</v>
      </c>
      <c r="L1655" s="156">
        <f>+TABLE!Q1649</f>
        <v>0</v>
      </c>
      <c r="M1655" s="138" t="str">
        <f>IFERROR(IF(MATCH($C1655,'1. 개요'!$C$68:$C$78,0)&gt;0,"O"),"X")</f>
        <v>X</v>
      </c>
      <c r="N1655" s="8" t="str">
        <f t="shared" si="233"/>
        <v>X</v>
      </c>
      <c r="O1655" s="2" t="str" cm="1">
        <f t="array" ref="O1655">IF($O$7="N/A",$N1655,INDEX($P1655:$S1655,$O$2))</f>
        <v>X</v>
      </c>
      <c r="P1655" s="38"/>
      <c r="Q1655" s="1" t="str">
        <f t="shared" si="234"/>
        <v>O</v>
      </c>
      <c r="R1655" s="38"/>
      <c r="S1655" s="38"/>
      <c r="T1655" s="8" t="str">
        <f t="shared" si="232"/>
        <v>O</v>
      </c>
      <c r="U1655" s="8" t="e">
        <f t="shared" si="235"/>
        <v>#VALUE!</v>
      </c>
      <c r="V1655" s="8" t="e">
        <f t="shared" si="236"/>
        <v>#VALUE!</v>
      </c>
      <c r="X1655" s="4" t="str">
        <f t="shared" si="238"/>
        <v/>
      </c>
      <c r="Y1655" s="4" t="str">
        <f t="shared" si="239"/>
        <v/>
      </c>
      <c r="Z1655" s="4" t="str">
        <f t="shared" si="239"/>
        <v/>
      </c>
      <c r="AA1655" s="4" t="str">
        <f t="shared" si="239"/>
        <v/>
      </c>
      <c r="AB1655" s="4" t="str">
        <f t="shared" si="239"/>
        <v/>
      </c>
      <c r="AC1655" s="4" t="str">
        <f t="shared" si="239"/>
        <v/>
      </c>
      <c r="AD1655" s="4" t="str">
        <f t="shared" si="239"/>
        <v/>
      </c>
      <c r="AE1655" s="4" t="str">
        <f t="shared" si="239"/>
        <v/>
      </c>
      <c r="AF1655" s="4" t="str">
        <f t="shared" si="239"/>
        <v/>
      </c>
      <c r="AG1655" s="4" t="str">
        <f t="shared" si="239"/>
        <v/>
      </c>
    </row>
    <row r="1656" spans="1:33">
      <c r="A1656" s="6">
        <f t="shared" si="237"/>
        <v>1649</v>
      </c>
      <c r="B1656" s="36">
        <f>TABLE!E1650</f>
        <v>0</v>
      </c>
      <c r="C1656" s="36">
        <f>TABLE!F1650</f>
        <v>0</v>
      </c>
      <c r="D1656" s="155">
        <f>TABLE!S1650</f>
        <v>0</v>
      </c>
      <c r="E1656" s="176" t="e">
        <f>INDEX(기업의이해[description],MATCH(B1656,기업의이해[name],0))</f>
        <v>#N/A</v>
      </c>
      <c r="F1656" s="179">
        <f>+TABLE!U1650</f>
        <v>0</v>
      </c>
      <c r="G1656" s="177" t="str">
        <f>TEXT(TABLE!R1650,"0000-00-00")</f>
        <v>0000-00-00</v>
      </c>
      <c r="H1656" s="59">
        <f>+TABLE!J1650</f>
        <v>0</v>
      </c>
      <c r="I1656" s="59">
        <f>+TABLE!K1650</f>
        <v>0</v>
      </c>
      <c r="J1656" s="59">
        <f>+TABLE!M1650</f>
        <v>0</v>
      </c>
      <c r="K1656" s="156">
        <f>+TABLE!P1650</f>
        <v>0</v>
      </c>
      <c r="L1656" s="156">
        <f>+TABLE!Q1650</f>
        <v>0</v>
      </c>
      <c r="M1656" s="138" t="str">
        <f>IFERROR(IF(MATCH($C1656,'1. 개요'!$C$68:$C$78,0)&gt;0,"O"),"X")</f>
        <v>X</v>
      </c>
      <c r="N1656" s="8" t="str">
        <f t="shared" si="233"/>
        <v>X</v>
      </c>
      <c r="O1656" s="2" t="str" cm="1">
        <f t="array" ref="O1656">IF($O$7="N/A",$N1656,INDEX($P1656:$S1656,$O$2))</f>
        <v>X</v>
      </c>
      <c r="P1656" s="38"/>
      <c r="Q1656" s="1" t="str">
        <f t="shared" si="234"/>
        <v>O</v>
      </c>
      <c r="R1656" s="38"/>
      <c r="S1656" s="38"/>
      <c r="T1656" s="8" t="str">
        <f t="shared" si="232"/>
        <v>O</v>
      </c>
      <c r="U1656" s="8" t="e">
        <f t="shared" si="235"/>
        <v>#VALUE!</v>
      </c>
      <c r="V1656" s="8" t="e">
        <f t="shared" si="236"/>
        <v>#VALUE!</v>
      </c>
      <c r="X1656" s="4" t="str">
        <f t="shared" si="238"/>
        <v/>
      </c>
      <c r="Y1656" s="4" t="str">
        <f t="shared" si="239"/>
        <v/>
      </c>
      <c r="Z1656" s="4" t="str">
        <f t="shared" si="239"/>
        <v/>
      </c>
      <c r="AA1656" s="4" t="str">
        <f t="shared" si="239"/>
        <v/>
      </c>
      <c r="AB1656" s="4" t="str">
        <f t="shared" si="239"/>
        <v/>
      </c>
      <c r="AC1656" s="4" t="str">
        <f t="shared" si="239"/>
        <v/>
      </c>
      <c r="AD1656" s="4" t="str">
        <f t="shared" si="239"/>
        <v/>
      </c>
      <c r="AE1656" s="4" t="str">
        <f t="shared" si="239"/>
        <v/>
      </c>
      <c r="AF1656" s="4" t="str">
        <f t="shared" si="239"/>
        <v/>
      </c>
      <c r="AG1656" s="4" t="str">
        <f t="shared" si="239"/>
        <v/>
      </c>
    </row>
    <row r="1657" spans="1:33">
      <c r="A1657" s="137">
        <f t="shared" si="237"/>
        <v>1650</v>
      </c>
      <c r="B1657" s="36">
        <f>TABLE!E1651</f>
        <v>0</v>
      </c>
      <c r="C1657" s="36">
        <f>TABLE!F1651</f>
        <v>0</v>
      </c>
      <c r="D1657" s="155">
        <f>TABLE!S1651</f>
        <v>0</v>
      </c>
      <c r="E1657" s="176" t="e">
        <f>INDEX(기업의이해[description],MATCH(B1657,기업의이해[name],0))</f>
        <v>#N/A</v>
      </c>
      <c r="F1657" s="179">
        <f>+TABLE!U1651</f>
        <v>0</v>
      </c>
      <c r="G1657" s="177" t="str">
        <f>TEXT(TABLE!R1651,"0000-00-00")</f>
        <v>0000-00-00</v>
      </c>
      <c r="H1657" s="59">
        <f>+TABLE!J1651</f>
        <v>0</v>
      </c>
      <c r="I1657" s="59">
        <f>+TABLE!K1651</f>
        <v>0</v>
      </c>
      <c r="J1657" s="59">
        <f>+TABLE!M1651</f>
        <v>0</v>
      </c>
      <c r="K1657" s="156">
        <f>+TABLE!P1651</f>
        <v>0</v>
      </c>
      <c r="L1657" s="156">
        <f>+TABLE!Q1651</f>
        <v>0</v>
      </c>
      <c r="M1657" s="138" t="str">
        <f>IFERROR(IF(MATCH($C1657,'1. 개요'!$C$68:$C$78,0)&gt;0,"O"),"X")</f>
        <v>X</v>
      </c>
      <c r="N1657" s="8" t="str">
        <f t="shared" si="233"/>
        <v>X</v>
      </c>
      <c r="O1657" s="2" t="str" cm="1">
        <f t="array" ref="O1657">IF($O$7="N/A",$N1657,INDEX($P1657:$S1657,$O$2))</f>
        <v>X</v>
      </c>
      <c r="P1657" s="38"/>
      <c r="Q1657" s="1" t="str">
        <f t="shared" si="234"/>
        <v>O</v>
      </c>
      <c r="R1657" s="38"/>
      <c r="S1657" s="38"/>
      <c r="T1657" s="8" t="str">
        <f t="shared" si="232"/>
        <v>O</v>
      </c>
      <c r="U1657" s="8" t="e">
        <f t="shared" si="235"/>
        <v>#VALUE!</v>
      </c>
      <c r="V1657" s="8" t="e">
        <f t="shared" si="236"/>
        <v>#VALUE!</v>
      </c>
      <c r="X1657" s="4" t="str">
        <f t="shared" si="238"/>
        <v/>
      </c>
      <c r="Y1657" s="4" t="str">
        <f t="shared" si="239"/>
        <v/>
      </c>
      <c r="Z1657" s="4" t="str">
        <f t="shared" si="239"/>
        <v/>
      </c>
      <c r="AA1657" s="4" t="str">
        <f t="shared" si="239"/>
        <v/>
      </c>
      <c r="AB1657" s="4" t="str">
        <f t="shared" si="239"/>
        <v/>
      </c>
      <c r="AC1657" s="4" t="str">
        <f t="shared" si="239"/>
        <v/>
      </c>
      <c r="AD1657" s="4" t="str">
        <f t="shared" si="239"/>
        <v/>
      </c>
      <c r="AE1657" s="4" t="str">
        <f t="shared" si="239"/>
        <v/>
      </c>
      <c r="AF1657" s="4" t="str">
        <f t="shared" si="239"/>
        <v/>
      </c>
      <c r="AG1657" s="4" t="str">
        <f t="shared" si="239"/>
        <v/>
      </c>
    </row>
    <row r="1658" spans="1:33">
      <c r="A1658" s="137">
        <f t="shared" si="237"/>
        <v>1651</v>
      </c>
      <c r="B1658" s="36">
        <f>TABLE!E1652</f>
        <v>0</v>
      </c>
      <c r="C1658" s="36">
        <f>TABLE!F1652</f>
        <v>0</v>
      </c>
      <c r="D1658" s="155">
        <f>TABLE!S1652</f>
        <v>0</v>
      </c>
      <c r="E1658" s="176" t="e">
        <f>INDEX(기업의이해[description],MATCH(B1658,기업의이해[name],0))</f>
        <v>#N/A</v>
      </c>
      <c r="F1658" s="179">
        <f>+TABLE!U1652</f>
        <v>0</v>
      </c>
      <c r="G1658" s="177" t="str">
        <f>TEXT(TABLE!R1652,"0000-00-00")</f>
        <v>0000-00-00</v>
      </c>
      <c r="H1658" s="59">
        <f>+TABLE!J1652</f>
        <v>0</v>
      </c>
      <c r="I1658" s="59">
        <f>+TABLE!K1652</f>
        <v>0</v>
      </c>
      <c r="J1658" s="59">
        <f>+TABLE!M1652</f>
        <v>0</v>
      </c>
      <c r="K1658" s="156">
        <f>+TABLE!P1652</f>
        <v>0</v>
      </c>
      <c r="L1658" s="156">
        <f>+TABLE!Q1652</f>
        <v>0</v>
      </c>
      <c r="M1658" s="138" t="str">
        <f>IFERROR(IF(MATCH($C1658,'1. 개요'!$C$68:$C$78,0)&gt;0,"O"),"X")</f>
        <v>X</v>
      </c>
      <c r="N1658" s="8" t="str">
        <f t="shared" si="233"/>
        <v>X</v>
      </c>
      <c r="O1658" s="2" t="str" cm="1">
        <f t="array" ref="O1658">IF($O$7="N/A",$N1658,INDEX($P1658:$S1658,$O$2))</f>
        <v>X</v>
      </c>
      <c r="P1658" s="38"/>
      <c r="Q1658" s="1" t="str">
        <f t="shared" si="234"/>
        <v>O</v>
      </c>
      <c r="R1658" s="38"/>
      <c r="S1658" s="38"/>
      <c r="T1658" s="8" t="str">
        <f t="shared" si="232"/>
        <v>O</v>
      </c>
      <c r="U1658" s="8" t="e">
        <f t="shared" si="235"/>
        <v>#VALUE!</v>
      </c>
      <c r="V1658" s="8" t="e">
        <f t="shared" si="236"/>
        <v>#VALUE!</v>
      </c>
      <c r="X1658" s="4" t="str">
        <f t="shared" si="238"/>
        <v/>
      </c>
      <c r="Y1658" s="4" t="str">
        <f t="shared" si="239"/>
        <v/>
      </c>
      <c r="Z1658" s="4" t="str">
        <f t="shared" si="239"/>
        <v/>
      </c>
      <c r="AA1658" s="4" t="str">
        <f t="shared" si="239"/>
        <v/>
      </c>
      <c r="AB1658" s="4" t="str">
        <f t="shared" si="239"/>
        <v/>
      </c>
      <c r="AC1658" s="4" t="str">
        <f t="shared" si="239"/>
        <v/>
      </c>
      <c r="AD1658" s="4" t="str">
        <f t="shared" si="239"/>
        <v/>
      </c>
      <c r="AE1658" s="4" t="str">
        <f t="shared" si="239"/>
        <v/>
      </c>
      <c r="AF1658" s="4" t="str">
        <f t="shared" si="239"/>
        <v/>
      </c>
      <c r="AG1658" s="4" t="str">
        <f t="shared" si="239"/>
        <v/>
      </c>
    </row>
    <row r="1659" spans="1:33">
      <c r="A1659" s="137">
        <f t="shared" si="237"/>
        <v>1652</v>
      </c>
      <c r="B1659" s="36">
        <f>TABLE!E1653</f>
        <v>0</v>
      </c>
      <c r="C1659" s="36">
        <f>TABLE!F1653</f>
        <v>0</v>
      </c>
      <c r="D1659" s="155">
        <f>TABLE!S1653</f>
        <v>0</v>
      </c>
      <c r="E1659" s="176" t="e">
        <f>INDEX(기업의이해[description],MATCH(B1659,기업의이해[name],0))</f>
        <v>#N/A</v>
      </c>
      <c r="F1659" s="179">
        <f>+TABLE!U1653</f>
        <v>0</v>
      </c>
      <c r="G1659" s="177" t="str">
        <f>TEXT(TABLE!R1653,"0000-00-00")</f>
        <v>0000-00-00</v>
      </c>
      <c r="H1659" s="59">
        <f>+TABLE!J1653</f>
        <v>0</v>
      </c>
      <c r="I1659" s="59">
        <f>+TABLE!K1653</f>
        <v>0</v>
      </c>
      <c r="J1659" s="59">
        <f>+TABLE!M1653</f>
        <v>0</v>
      </c>
      <c r="K1659" s="156">
        <f>+TABLE!P1653</f>
        <v>0</v>
      </c>
      <c r="L1659" s="156">
        <f>+TABLE!Q1653</f>
        <v>0</v>
      </c>
      <c r="M1659" s="138" t="str">
        <f>IFERROR(IF(MATCH($C1659,'1. 개요'!$C$68:$C$78,0)&gt;0,"O"),"X")</f>
        <v>X</v>
      </c>
      <c r="N1659" s="8" t="str">
        <f t="shared" si="233"/>
        <v>X</v>
      </c>
      <c r="O1659" s="2" t="str" cm="1">
        <f t="array" ref="O1659">IF($O$7="N/A",$N1659,INDEX($P1659:$S1659,$O$2))</f>
        <v>X</v>
      </c>
      <c r="P1659" s="38"/>
      <c r="Q1659" s="1" t="str">
        <f t="shared" si="234"/>
        <v>O</v>
      </c>
      <c r="R1659" s="38"/>
      <c r="S1659" s="38"/>
      <c r="T1659" s="8" t="str">
        <f t="shared" si="232"/>
        <v>O</v>
      </c>
      <c r="U1659" s="8" t="e">
        <f t="shared" si="235"/>
        <v>#VALUE!</v>
      </c>
      <c r="V1659" s="8" t="e">
        <f t="shared" si="236"/>
        <v>#VALUE!</v>
      </c>
      <c r="X1659" s="4" t="str">
        <f t="shared" si="238"/>
        <v/>
      </c>
      <c r="Y1659" s="4" t="str">
        <f t="shared" si="239"/>
        <v/>
      </c>
      <c r="Z1659" s="4" t="str">
        <f t="shared" si="239"/>
        <v/>
      </c>
      <c r="AA1659" s="4" t="str">
        <f t="shared" si="239"/>
        <v/>
      </c>
      <c r="AB1659" s="4" t="str">
        <f t="shared" si="239"/>
        <v/>
      </c>
      <c r="AC1659" s="4" t="str">
        <f t="shared" si="239"/>
        <v/>
      </c>
      <c r="AD1659" s="4" t="str">
        <f t="shared" si="239"/>
        <v/>
      </c>
      <c r="AE1659" s="4" t="str">
        <f t="shared" si="239"/>
        <v/>
      </c>
      <c r="AF1659" s="4" t="str">
        <f t="shared" si="239"/>
        <v/>
      </c>
      <c r="AG1659" s="4" t="str">
        <f t="shared" si="239"/>
        <v/>
      </c>
    </row>
    <row r="1660" spans="1:33">
      <c r="A1660" s="6">
        <f t="shared" si="237"/>
        <v>1653</v>
      </c>
      <c r="B1660" s="36">
        <f>TABLE!E1654</f>
        <v>0</v>
      </c>
      <c r="C1660" s="36">
        <f>TABLE!F1654</f>
        <v>0</v>
      </c>
      <c r="D1660" s="155">
        <f>TABLE!S1654</f>
        <v>0</v>
      </c>
      <c r="E1660" s="176" t="e">
        <f>INDEX(기업의이해[description],MATCH(B1660,기업의이해[name],0))</f>
        <v>#N/A</v>
      </c>
      <c r="F1660" s="179">
        <f>+TABLE!U1654</f>
        <v>0</v>
      </c>
      <c r="G1660" s="177" t="str">
        <f>TEXT(TABLE!R1654,"0000-00-00")</f>
        <v>0000-00-00</v>
      </c>
      <c r="H1660" s="59">
        <f>+TABLE!J1654</f>
        <v>0</v>
      </c>
      <c r="I1660" s="59">
        <f>+TABLE!K1654</f>
        <v>0</v>
      </c>
      <c r="J1660" s="59">
        <f>+TABLE!M1654</f>
        <v>0</v>
      </c>
      <c r="K1660" s="156">
        <f>+TABLE!P1654</f>
        <v>0</v>
      </c>
      <c r="L1660" s="156">
        <f>+TABLE!Q1654</f>
        <v>0</v>
      </c>
      <c r="M1660" s="138" t="str">
        <f>IFERROR(IF(MATCH($C1660,'1. 개요'!$C$68:$C$78,0)&gt;0,"O"),"X")</f>
        <v>X</v>
      </c>
      <c r="N1660" s="8" t="str">
        <f t="shared" si="233"/>
        <v>X</v>
      </c>
      <c r="O1660" s="2" t="str" cm="1">
        <f t="array" ref="O1660">IF($O$7="N/A",$N1660,INDEX($P1660:$S1660,$O$2))</f>
        <v>X</v>
      </c>
      <c r="P1660" s="38"/>
      <c r="Q1660" s="1" t="str">
        <f t="shared" si="234"/>
        <v>O</v>
      </c>
      <c r="R1660" s="38"/>
      <c r="S1660" s="38"/>
      <c r="T1660" s="8" t="str">
        <f t="shared" si="232"/>
        <v>O</v>
      </c>
      <c r="U1660" s="8" t="e">
        <f t="shared" si="235"/>
        <v>#VALUE!</v>
      </c>
      <c r="V1660" s="8" t="e">
        <f t="shared" si="236"/>
        <v>#VALUE!</v>
      </c>
      <c r="X1660" s="4" t="str">
        <f t="shared" si="238"/>
        <v/>
      </c>
      <c r="Y1660" s="4" t="str">
        <f t="shared" si="239"/>
        <v/>
      </c>
      <c r="Z1660" s="4" t="str">
        <f t="shared" ref="Y1660:AG1688" si="240">IF(Z$7="N/A", "", COUNTIF($D1660:$E1660, "*" &amp; Z$7 &amp; "*"))</f>
        <v/>
      </c>
      <c r="AA1660" s="4" t="str">
        <f t="shared" si="240"/>
        <v/>
      </c>
      <c r="AB1660" s="4" t="str">
        <f t="shared" si="240"/>
        <v/>
      </c>
      <c r="AC1660" s="4" t="str">
        <f t="shared" si="240"/>
        <v/>
      </c>
      <c r="AD1660" s="4" t="str">
        <f t="shared" si="240"/>
        <v/>
      </c>
      <c r="AE1660" s="4" t="str">
        <f t="shared" si="240"/>
        <v/>
      </c>
      <c r="AF1660" s="4" t="str">
        <f t="shared" si="240"/>
        <v/>
      </c>
      <c r="AG1660" s="4" t="str">
        <f t="shared" si="240"/>
        <v/>
      </c>
    </row>
    <row r="1661" spans="1:33">
      <c r="A1661" s="137">
        <f t="shared" si="237"/>
        <v>1654</v>
      </c>
      <c r="B1661" s="36">
        <f>TABLE!E1655</f>
        <v>0</v>
      </c>
      <c r="C1661" s="36">
        <f>TABLE!F1655</f>
        <v>0</v>
      </c>
      <c r="D1661" s="155">
        <f>TABLE!S1655</f>
        <v>0</v>
      </c>
      <c r="E1661" s="176" t="e">
        <f>INDEX(기업의이해[description],MATCH(B1661,기업의이해[name],0))</f>
        <v>#N/A</v>
      </c>
      <c r="F1661" s="179">
        <f>+TABLE!U1655</f>
        <v>0</v>
      </c>
      <c r="G1661" s="177" t="str">
        <f>TEXT(TABLE!R1655,"0000-00-00")</f>
        <v>0000-00-00</v>
      </c>
      <c r="H1661" s="59">
        <f>+TABLE!J1655</f>
        <v>0</v>
      </c>
      <c r="I1661" s="59">
        <f>+TABLE!K1655</f>
        <v>0</v>
      </c>
      <c r="J1661" s="59">
        <f>+TABLE!M1655</f>
        <v>0</v>
      </c>
      <c r="K1661" s="156">
        <f>+TABLE!P1655</f>
        <v>0</v>
      </c>
      <c r="L1661" s="156">
        <f>+TABLE!Q1655</f>
        <v>0</v>
      </c>
      <c r="M1661" s="138" t="str">
        <f>IFERROR(IF(MATCH($C1661,'1. 개요'!$C$68:$C$78,0)&gt;0,"O"),"X")</f>
        <v>X</v>
      </c>
      <c r="N1661" s="8" t="str">
        <f t="shared" si="233"/>
        <v>X</v>
      </c>
      <c r="O1661" s="2" t="str" cm="1">
        <f t="array" ref="O1661">IF($O$7="N/A",$N1661,INDEX($P1661:$S1661,$O$2))</f>
        <v>X</v>
      </c>
      <c r="P1661" s="38"/>
      <c r="Q1661" s="1" t="str">
        <f t="shared" si="234"/>
        <v>O</v>
      </c>
      <c r="R1661" s="38"/>
      <c r="S1661" s="38"/>
      <c r="T1661" s="8" t="str">
        <f t="shared" si="232"/>
        <v>O</v>
      </c>
      <c r="U1661" s="8" t="e">
        <f t="shared" si="235"/>
        <v>#VALUE!</v>
      </c>
      <c r="V1661" s="8" t="e">
        <f t="shared" si="236"/>
        <v>#VALUE!</v>
      </c>
      <c r="X1661" s="4" t="str">
        <f t="shared" si="238"/>
        <v/>
      </c>
      <c r="Y1661" s="4" t="str">
        <f t="shared" si="240"/>
        <v/>
      </c>
      <c r="Z1661" s="4" t="str">
        <f t="shared" si="240"/>
        <v/>
      </c>
      <c r="AA1661" s="4" t="str">
        <f t="shared" si="240"/>
        <v/>
      </c>
      <c r="AB1661" s="4" t="str">
        <f t="shared" si="240"/>
        <v/>
      </c>
      <c r="AC1661" s="4" t="str">
        <f t="shared" si="240"/>
        <v/>
      </c>
      <c r="AD1661" s="4" t="str">
        <f t="shared" si="240"/>
        <v/>
      </c>
      <c r="AE1661" s="4" t="str">
        <f t="shared" si="240"/>
        <v/>
      </c>
      <c r="AF1661" s="4" t="str">
        <f t="shared" si="240"/>
        <v/>
      </c>
      <c r="AG1661" s="4" t="str">
        <f t="shared" si="240"/>
        <v/>
      </c>
    </row>
    <row r="1662" spans="1:33">
      <c r="A1662" s="6">
        <f t="shared" si="237"/>
        <v>1655</v>
      </c>
      <c r="B1662" s="36">
        <f>TABLE!E1656</f>
        <v>0</v>
      </c>
      <c r="C1662" s="36">
        <f>TABLE!F1656</f>
        <v>0</v>
      </c>
      <c r="D1662" s="155">
        <f>TABLE!S1656</f>
        <v>0</v>
      </c>
      <c r="E1662" s="176" t="e">
        <f>INDEX(기업의이해[description],MATCH(B1662,기업의이해[name],0))</f>
        <v>#N/A</v>
      </c>
      <c r="F1662" s="179">
        <f>+TABLE!U1656</f>
        <v>0</v>
      </c>
      <c r="G1662" s="177" t="str">
        <f>TEXT(TABLE!R1656,"0000-00-00")</f>
        <v>0000-00-00</v>
      </c>
      <c r="H1662" s="59">
        <f>+TABLE!J1656</f>
        <v>0</v>
      </c>
      <c r="I1662" s="59">
        <f>+TABLE!K1656</f>
        <v>0</v>
      </c>
      <c r="J1662" s="59">
        <f>+TABLE!M1656</f>
        <v>0</v>
      </c>
      <c r="K1662" s="156">
        <f>+TABLE!P1656</f>
        <v>0</v>
      </c>
      <c r="L1662" s="156">
        <f>+TABLE!Q1656</f>
        <v>0</v>
      </c>
      <c r="M1662" s="138" t="str">
        <f>IFERROR(IF(MATCH($C1662,'1. 개요'!$C$68:$C$78,0)&gt;0,"O"),"X")</f>
        <v>X</v>
      </c>
      <c r="N1662" s="8" t="str">
        <f t="shared" si="233"/>
        <v>X</v>
      </c>
      <c r="O1662" s="2" t="str" cm="1">
        <f t="array" ref="O1662">IF($O$7="N/A",$N1662,INDEX($P1662:$S1662,$O$2))</f>
        <v>X</v>
      </c>
      <c r="P1662" s="38"/>
      <c r="Q1662" s="1" t="str">
        <f t="shared" si="234"/>
        <v>O</v>
      </c>
      <c r="R1662" s="38"/>
      <c r="S1662" s="38"/>
      <c r="T1662" s="8" t="str">
        <f t="shared" si="232"/>
        <v>O</v>
      </c>
      <c r="U1662" s="8" t="e">
        <f t="shared" si="235"/>
        <v>#VALUE!</v>
      </c>
      <c r="V1662" s="8" t="e">
        <f t="shared" si="236"/>
        <v>#VALUE!</v>
      </c>
      <c r="X1662" s="4" t="str">
        <f t="shared" si="238"/>
        <v/>
      </c>
      <c r="Y1662" s="4" t="str">
        <f t="shared" si="240"/>
        <v/>
      </c>
      <c r="Z1662" s="4" t="str">
        <f t="shared" si="240"/>
        <v/>
      </c>
      <c r="AA1662" s="4" t="str">
        <f t="shared" si="240"/>
        <v/>
      </c>
      <c r="AB1662" s="4" t="str">
        <f t="shared" si="240"/>
        <v/>
      </c>
      <c r="AC1662" s="4" t="str">
        <f t="shared" si="240"/>
        <v/>
      </c>
      <c r="AD1662" s="4" t="str">
        <f t="shared" si="240"/>
        <v/>
      </c>
      <c r="AE1662" s="4" t="str">
        <f t="shared" si="240"/>
        <v/>
      </c>
      <c r="AF1662" s="4" t="str">
        <f t="shared" si="240"/>
        <v/>
      </c>
      <c r="AG1662" s="4" t="str">
        <f t="shared" si="240"/>
        <v/>
      </c>
    </row>
    <row r="1663" spans="1:33">
      <c r="A1663" s="6">
        <f t="shared" si="237"/>
        <v>1656</v>
      </c>
      <c r="B1663" s="36">
        <f>TABLE!E1657</f>
        <v>0</v>
      </c>
      <c r="C1663" s="36">
        <f>TABLE!F1657</f>
        <v>0</v>
      </c>
      <c r="D1663" s="155">
        <f>TABLE!S1657</f>
        <v>0</v>
      </c>
      <c r="E1663" s="176" t="e">
        <f>INDEX(기업의이해[description],MATCH(B1663,기업의이해[name],0))</f>
        <v>#N/A</v>
      </c>
      <c r="F1663" s="179">
        <f>+TABLE!U1657</f>
        <v>0</v>
      </c>
      <c r="G1663" s="177" t="str">
        <f>TEXT(TABLE!R1657,"0000-00-00")</f>
        <v>0000-00-00</v>
      </c>
      <c r="H1663" s="59">
        <f>+TABLE!J1657</f>
        <v>0</v>
      </c>
      <c r="I1663" s="59">
        <f>+TABLE!K1657</f>
        <v>0</v>
      </c>
      <c r="J1663" s="59">
        <f>+TABLE!M1657</f>
        <v>0</v>
      </c>
      <c r="K1663" s="156">
        <f>+TABLE!P1657</f>
        <v>0</v>
      </c>
      <c r="L1663" s="156">
        <f>+TABLE!Q1657</f>
        <v>0</v>
      </c>
      <c r="M1663" s="138" t="str">
        <f>IFERROR(IF(MATCH($C1663,'1. 개요'!$C$68:$C$78,0)&gt;0,"O"),"X")</f>
        <v>X</v>
      </c>
      <c r="N1663" s="8" t="str">
        <f t="shared" si="233"/>
        <v>X</v>
      </c>
      <c r="O1663" s="2" t="str" cm="1">
        <f t="array" ref="O1663">IF($O$7="N/A",$N1663,INDEX($P1663:$S1663,$O$2))</f>
        <v>X</v>
      </c>
      <c r="P1663" s="38"/>
      <c r="Q1663" s="1" t="str">
        <f t="shared" si="234"/>
        <v>O</v>
      </c>
      <c r="R1663" s="38"/>
      <c r="S1663" s="38"/>
      <c r="T1663" s="8" t="str">
        <f t="shared" si="232"/>
        <v>O</v>
      </c>
      <c r="U1663" s="8" t="e">
        <f t="shared" si="235"/>
        <v>#VALUE!</v>
      </c>
      <c r="V1663" s="8" t="e">
        <f t="shared" si="236"/>
        <v>#VALUE!</v>
      </c>
      <c r="X1663" s="4" t="str">
        <f t="shared" si="238"/>
        <v/>
      </c>
      <c r="Y1663" s="4" t="str">
        <f t="shared" si="240"/>
        <v/>
      </c>
      <c r="Z1663" s="4" t="str">
        <f t="shared" si="240"/>
        <v/>
      </c>
      <c r="AA1663" s="4" t="str">
        <f t="shared" si="240"/>
        <v/>
      </c>
      <c r="AB1663" s="4" t="str">
        <f t="shared" si="240"/>
        <v/>
      </c>
      <c r="AC1663" s="4" t="str">
        <f t="shared" si="240"/>
        <v/>
      </c>
      <c r="AD1663" s="4" t="str">
        <f t="shared" si="240"/>
        <v/>
      </c>
      <c r="AE1663" s="4" t="str">
        <f t="shared" si="240"/>
        <v/>
      </c>
      <c r="AF1663" s="4" t="str">
        <f t="shared" si="240"/>
        <v/>
      </c>
      <c r="AG1663" s="4" t="str">
        <f t="shared" si="240"/>
        <v/>
      </c>
    </row>
    <row r="1664" spans="1:33">
      <c r="A1664" s="6">
        <f t="shared" si="237"/>
        <v>1657</v>
      </c>
      <c r="B1664" s="36">
        <f>TABLE!E1658</f>
        <v>0</v>
      </c>
      <c r="C1664" s="36">
        <f>TABLE!F1658</f>
        <v>0</v>
      </c>
      <c r="D1664" s="155">
        <f>TABLE!S1658</f>
        <v>0</v>
      </c>
      <c r="E1664" s="176" t="e">
        <f>INDEX(기업의이해[description],MATCH(B1664,기업의이해[name],0))</f>
        <v>#N/A</v>
      </c>
      <c r="F1664" s="179">
        <f>+TABLE!U1658</f>
        <v>0</v>
      </c>
      <c r="G1664" s="177" t="str">
        <f>TEXT(TABLE!R1658,"0000-00-00")</f>
        <v>0000-00-00</v>
      </c>
      <c r="H1664" s="59">
        <f>+TABLE!J1658</f>
        <v>0</v>
      </c>
      <c r="I1664" s="59">
        <f>+TABLE!K1658</f>
        <v>0</v>
      </c>
      <c r="J1664" s="59">
        <f>+TABLE!M1658</f>
        <v>0</v>
      </c>
      <c r="K1664" s="156">
        <f>+TABLE!P1658</f>
        <v>0</v>
      </c>
      <c r="L1664" s="156">
        <f>+TABLE!Q1658</f>
        <v>0</v>
      </c>
      <c r="M1664" s="138" t="str">
        <f>IFERROR(IF(MATCH($C1664,'1. 개요'!$C$68:$C$78,0)&gt;0,"O"),"X")</f>
        <v>X</v>
      </c>
      <c r="N1664" s="8" t="str">
        <f t="shared" si="233"/>
        <v>X</v>
      </c>
      <c r="O1664" s="2" t="str" cm="1">
        <f t="array" ref="O1664">IF($O$7="N/A",$N1664,INDEX($P1664:$S1664,$O$2))</f>
        <v>X</v>
      </c>
      <c r="P1664" s="38"/>
      <c r="Q1664" s="1" t="str">
        <f t="shared" si="234"/>
        <v>O</v>
      </c>
      <c r="R1664" s="38"/>
      <c r="S1664" s="38"/>
      <c r="T1664" s="8" t="str">
        <f t="shared" si="232"/>
        <v>O</v>
      </c>
      <c r="U1664" s="8" t="e">
        <f t="shared" si="235"/>
        <v>#VALUE!</v>
      </c>
      <c r="V1664" s="8" t="e">
        <f t="shared" si="236"/>
        <v>#VALUE!</v>
      </c>
      <c r="X1664" s="4" t="str">
        <f t="shared" si="238"/>
        <v/>
      </c>
      <c r="Y1664" s="4" t="str">
        <f t="shared" si="240"/>
        <v/>
      </c>
      <c r="Z1664" s="4" t="str">
        <f t="shared" si="240"/>
        <v/>
      </c>
      <c r="AA1664" s="4" t="str">
        <f t="shared" si="240"/>
        <v/>
      </c>
      <c r="AB1664" s="4" t="str">
        <f t="shared" si="240"/>
        <v/>
      </c>
      <c r="AC1664" s="4" t="str">
        <f t="shared" si="240"/>
        <v/>
      </c>
      <c r="AD1664" s="4" t="str">
        <f t="shared" si="240"/>
        <v/>
      </c>
      <c r="AE1664" s="4" t="str">
        <f t="shared" si="240"/>
        <v/>
      </c>
      <c r="AF1664" s="4" t="str">
        <f t="shared" si="240"/>
        <v/>
      </c>
      <c r="AG1664" s="4" t="str">
        <f t="shared" si="240"/>
        <v/>
      </c>
    </row>
    <row r="1665" spans="1:33">
      <c r="A1665" s="6">
        <f t="shared" si="237"/>
        <v>1658</v>
      </c>
      <c r="B1665" s="36">
        <f>TABLE!E1659</f>
        <v>0</v>
      </c>
      <c r="C1665" s="36">
        <f>TABLE!F1659</f>
        <v>0</v>
      </c>
      <c r="D1665" s="155">
        <f>TABLE!S1659</f>
        <v>0</v>
      </c>
      <c r="E1665" s="176" t="e">
        <f>INDEX(기업의이해[description],MATCH(B1665,기업의이해[name],0))</f>
        <v>#N/A</v>
      </c>
      <c r="F1665" s="179">
        <f>+TABLE!U1659</f>
        <v>0</v>
      </c>
      <c r="G1665" s="177" t="str">
        <f>TEXT(TABLE!R1659,"0000-00-00")</f>
        <v>0000-00-00</v>
      </c>
      <c r="H1665" s="59">
        <f>+TABLE!J1659</f>
        <v>0</v>
      </c>
      <c r="I1665" s="59">
        <f>+TABLE!K1659</f>
        <v>0</v>
      </c>
      <c r="J1665" s="59">
        <f>+TABLE!M1659</f>
        <v>0</v>
      </c>
      <c r="K1665" s="156">
        <f>+TABLE!P1659</f>
        <v>0</v>
      </c>
      <c r="L1665" s="156">
        <f>+TABLE!Q1659</f>
        <v>0</v>
      </c>
      <c r="M1665" s="138" t="str">
        <f>IFERROR(IF(MATCH($C1665,'1. 개요'!$C$68:$C$78,0)&gt;0,"O"),"X")</f>
        <v>X</v>
      </c>
      <c r="N1665" s="8" t="str">
        <f t="shared" si="233"/>
        <v>X</v>
      </c>
      <c r="O1665" s="2" t="str" cm="1">
        <f t="array" ref="O1665">IF($O$7="N/A",$N1665,INDEX($P1665:$S1665,$O$2))</f>
        <v>X</v>
      </c>
      <c r="P1665" s="38"/>
      <c r="Q1665" s="1" t="str">
        <f t="shared" si="234"/>
        <v>O</v>
      </c>
      <c r="R1665" s="38"/>
      <c r="S1665" s="38"/>
      <c r="T1665" s="8" t="str">
        <f t="shared" si="232"/>
        <v>O</v>
      </c>
      <c r="U1665" s="8" t="e">
        <f t="shared" si="235"/>
        <v>#VALUE!</v>
      </c>
      <c r="V1665" s="8" t="e">
        <f t="shared" si="236"/>
        <v>#VALUE!</v>
      </c>
      <c r="X1665" s="4" t="str">
        <f t="shared" si="238"/>
        <v/>
      </c>
      <c r="Y1665" s="4" t="str">
        <f t="shared" si="240"/>
        <v/>
      </c>
      <c r="Z1665" s="4" t="str">
        <f t="shared" si="240"/>
        <v/>
      </c>
      <c r="AA1665" s="4" t="str">
        <f t="shared" si="240"/>
        <v/>
      </c>
      <c r="AB1665" s="4" t="str">
        <f t="shared" si="240"/>
        <v/>
      </c>
      <c r="AC1665" s="4" t="str">
        <f t="shared" si="240"/>
        <v/>
      </c>
      <c r="AD1665" s="4" t="str">
        <f t="shared" si="240"/>
        <v/>
      </c>
      <c r="AE1665" s="4" t="str">
        <f t="shared" si="240"/>
        <v/>
      </c>
      <c r="AF1665" s="4" t="str">
        <f t="shared" si="240"/>
        <v/>
      </c>
      <c r="AG1665" s="4" t="str">
        <f t="shared" si="240"/>
        <v/>
      </c>
    </row>
    <row r="1666" spans="1:33">
      <c r="A1666" s="6">
        <f t="shared" si="237"/>
        <v>1659</v>
      </c>
      <c r="B1666" s="36">
        <f>TABLE!E1660</f>
        <v>0</v>
      </c>
      <c r="C1666" s="36">
        <f>TABLE!F1660</f>
        <v>0</v>
      </c>
      <c r="D1666" s="155">
        <f>TABLE!S1660</f>
        <v>0</v>
      </c>
      <c r="E1666" s="176" t="e">
        <f>INDEX(기업의이해[description],MATCH(B1666,기업의이해[name],0))</f>
        <v>#N/A</v>
      </c>
      <c r="F1666" s="179">
        <f>+TABLE!U1660</f>
        <v>0</v>
      </c>
      <c r="G1666" s="177" t="str">
        <f>TEXT(TABLE!R1660,"0000-00-00")</f>
        <v>0000-00-00</v>
      </c>
      <c r="H1666" s="59">
        <f>+TABLE!J1660</f>
        <v>0</v>
      </c>
      <c r="I1666" s="59">
        <f>+TABLE!K1660</f>
        <v>0</v>
      </c>
      <c r="J1666" s="59">
        <f>+TABLE!M1660</f>
        <v>0</v>
      </c>
      <c r="K1666" s="156">
        <f>+TABLE!P1660</f>
        <v>0</v>
      </c>
      <c r="L1666" s="156">
        <f>+TABLE!Q1660</f>
        <v>0</v>
      </c>
      <c r="M1666" s="138" t="str">
        <f>IFERROR(IF(MATCH($C1666,'1. 개요'!$C$68:$C$78,0)&gt;0,"O"),"X")</f>
        <v>X</v>
      </c>
      <c r="N1666" s="8" t="str">
        <f t="shared" si="233"/>
        <v>X</v>
      </c>
      <c r="O1666" s="2" t="str" cm="1">
        <f t="array" ref="O1666">IF($O$7="N/A",$N1666,INDEX($P1666:$S1666,$O$2))</f>
        <v>X</v>
      </c>
      <c r="P1666" s="38"/>
      <c r="Q1666" s="1" t="str">
        <f t="shared" si="234"/>
        <v>O</v>
      </c>
      <c r="R1666" s="38"/>
      <c r="S1666" s="38"/>
      <c r="T1666" s="8" t="str">
        <f t="shared" si="232"/>
        <v>O</v>
      </c>
      <c r="U1666" s="8" t="e">
        <f t="shared" si="235"/>
        <v>#VALUE!</v>
      </c>
      <c r="V1666" s="8" t="e">
        <f t="shared" si="236"/>
        <v>#VALUE!</v>
      </c>
      <c r="X1666" s="4" t="str">
        <f t="shared" si="238"/>
        <v/>
      </c>
      <c r="Y1666" s="4" t="str">
        <f t="shared" si="240"/>
        <v/>
      </c>
      <c r="Z1666" s="4" t="str">
        <f t="shared" si="240"/>
        <v/>
      </c>
      <c r="AA1666" s="4" t="str">
        <f t="shared" si="240"/>
        <v/>
      </c>
      <c r="AB1666" s="4" t="str">
        <f t="shared" si="240"/>
        <v/>
      </c>
      <c r="AC1666" s="4" t="str">
        <f t="shared" si="240"/>
        <v/>
      </c>
      <c r="AD1666" s="4" t="str">
        <f t="shared" si="240"/>
        <v/>
      </c>
      <c r="AE1666" s="4" t="str">
        <f t="shared" si="240"/>
        <v/>
      </c>
      <c r="AF1666" s="4" t="str">
        <f t="shared" si="240"/>
        <v/>
      </c>
      <c r="AG1666" s="4" t="str">
        <f t="shared" si="240"/>
        <v/>
      </c>
    </row>
    <row r="1667" spans="1:33">
      <c r="A1667" s="6">
        <f t="shared" si="237"/>
        <v>1660</v>
      </c>
      <c r="B1667" s="36">
        <f>TABLE!E1661</f>
        <v>0</v>
      </c>
      <c r="C1667" s="36">
        <f>TABLE!F1661</f>
        <v>0</v>
      </c>
      <c r="D1667" s="155">
        <f>TABLE!S1661</f>
        <v>0</v>
      </c>
      <c r="E1667" s="176" t="e">
        <f>INDEX(기업의이해[description],MATCH(B1667,기업의이해[name],0))</f>
        <v>#N/A</v>
      </c>
      <c r="F1667" s="179">
        <f>+TABLE!U1661</f>
        <v>0</v>
      </c>
      <c r="G1667" s="177" t="str">
        <f>TEXT(TABLE!R1661,"0000-00-00")</f>
        <v>0000-00-00</v>
      </c>
      <c r="H1667" s="59">
        <f>+TABLE!J1661</f>
        <v>0</v>
      </c>
      <c r="I1667" s="59">
        <f>+TABLE!K1661</f>
        <v>0</v>
      </c>
      <c r="J1667" s="59">
        <f>+TABLE!M1661</f>
        <v>0</v>
      </c>
      <c r="K1667" s="156">
        <f>+TABLE!P1661</f>
        <v>0</v>
      </c>
      <c r="L1667" s="156">
        <f>+TABLE!Q1661</f>
        <v>0</v>
      </c>
      <c r="M1667" s="138" t="str">
        <f>IFERROR(IF(MATCH($C1667,'1. 개요'!$C$68:$C$78,0)&gt;0,"O"),"X")</f>
        <v>X</v>
      </c>
      <c r="N1667" s="8" t="str">
        <f t="shared" si="233"/>
        <v>X</v>
      </c>
      <c r="O1667" s="2" t="str" cm="1">
        <f t="array" ref="O1667">IF($O$7="N/A",$N1667,INDEX($P1667:$S1667,$O$2))</f>
        <v>X</v>
      </c>
      <c r="P1667" s="38"/>
      <c r="Q1667" s="1" t="str">
        <f t="shared" si="234"/>
        <v>O</v>
      </c>
      <c r="R1667" s="38"/>
      <c r="S1667" s="38"/>
      <c r="T1667" s="8" t="str">
        <f t="shared" si="232"/>
        <v>O</v>
      </c>
      <c r="U1667" s="8" t="e">
        <f t="shared" si="235"/>
        <v>#VALUE!</v>
      </c>
      <c r="V1667" s="8" t="e">
        <f t="shared" si="236"/>
        <v>#VALUE!</v>
      </c>
      <c r="X1667" s="4" t="str">
        <f t="shared" si="238"/>
        <v/>
      </c>
      <c r="Y1667" s="4" t="str">
        <f t="shared" si="240"/>
        <v/>
      </c>
      <c r="Z1667" s="4" t="str">
        <f t="shared" si="240"/>
        <v/>
      </c>
      <c r="AA1667" s="4" t="str">
        <f t="shared" si="240"/>
        <v/>
      </c>
      <c r="AB1667" s="4" t="str">
        <f t="shared" si="240"/>
        <v/>
      </c>
      <c r="AC1667" s="4" t="str">
        <f t="shared" si="240"/>
        <v/>
      </c>
      <c r="AD1667" s="4" t="str">
        <f t="shared" si="240"/>
        <v/>
      </c>
      <c r="AE1667" s="4" t="str">
        <f t="shared" si="240"/>
        <v/>
      </c>
      <c r="AF1667" s="4" t="str">
        <f t="shared" si="240"/>
        <v/>
      </c>
      <c r="AG1667" s="4" t="str">
        <f t="shared" si="240"/>
        <v/>
      </c>
    </row>
    <row r="1668" spans="1:33">
      <c r="A1668" s="6">
        <f t="shared" si="237"/>
        <v>1661</v>
      </c>
      <c r="B1668" s="36">
        <f>TABLE!E1662</f>
        <v>0</v>
      </c>
      <c r="C1668" s="36">
        <f>TABLE!F1662</f>
        <v>0</v>
      </c>
      <c r="D1668" s="155">
        <f>TABLE!S1662</f>
        <v>0</v>
      </c>
      <c r="E1668" s="176" t="e">
        <f>INDEX(기업의이해[description],MATCH(B1668,기업의이해[name],0))</f>
        <v>#N/A</v>
      </c>
      <c r="F1668" s="179">
        <f>+TABLE!U1662</f>
        <v>0</v>
      </c>
      <c r="G1668" s="177" t="str">
        <f>TEXT(TABLE!R1662,"0000-00-00")</f>
        <v>0000-00-00</v>
      </c>
      <c r="H1668" s="59">
        <f>+TABLE!J1662</f>
        <v>0</v>
      </c>
      <c r="I1668" s="59">
        <f>+TABLE!K1662</f>
        <v>0</v>
      </c>
      <c r="J1668" s="59">
        <f>+TABLE!M1662</f>
        <v>0</v>
      </c>
      <c r="K1668" s="156">
        <f>+TABLE!P1662</f>
        <v>0</v>
      </c>
      <c r="L1668" s="156">
        <f>+TABLE!Q1662</f>
        <v>0</v>
      </c>
      <c r="M1668" s="138" t="str">
        <f>IFERROR(IF(MATCH($C1668,'1. 개요'!$C$68:$C$78,0)&gt;0,"O"),"X")</f>
        <v>X</v>
      </c>
      <c r="N1668" s="8" t="str">
        <f t="shared" si="233"/>
        <v>X</v>
      </c>
      <c r="O1668" s="2" t="str" cm="1">
        <f t="array" ref="O1668">IF($O$7="N/A",$N1668,INDEX($P1668:$S1668,$O$2))</f>
        <v>X</v>
      </c>
      <c r="P1668" s="38"/>
      <c r="Q1668" s="1" t="str">
        <f t="shared" si="234"/>
        <v>O</v>
      </c>
      <c r="R1668" s="38"/>
      <c r="S1668" s="38"/>
      <c r="T1668" s="8" t="str">
        <f t="shared" si="232"/>
        <v>O</v>
      </c>
      <c r="U1668" s="8" t="e">
        <f t="shared" si="235"/>
        <v>#VALUE!</v>
      </c>
      <c r="V1668" s="8" t="e">
        <f t="shared" si="236"/>
        <v>#VALUE!</v>
      </c>
      <c r="X1668" s="4" t="str">
        <f t="shared" si="238"/>
        <v/>
      </c>
      <c r="Y1668" s="4" t="str">
        <f t="shared" si="240"/>
        <v/>
      </c>
      <c r="Z1668" s="4" t="str">
        <f t="shared" si="240"/>
        <v/>
      </c>
      <c r="AA1668" s="4" t="str">
        <f t="shared" si="240"/>
        <v/>
      </c>
      <c r="AB1668" s="4" t="str">
        <f t="shared" si="240"/>
        <v/>
      </c>
      <c r="AC1668" s="4" t="str">
        <f t="shared" si="240"/>
        <v/>
      </c>
      <c r="AD1668" s="4" t="str">
        <f t="shared" si="240"/>
        <v/>
      </c>
      <c r="AE1668" s="4" t="str">
        <f t="shared" si="240"/>
        <v/>
      </c>
      <c r="AF1668" s="4" t="str">
        <f t="shared" si="240"/>
        <v/>
      </c>
      <c r="AG1668" s="4" t="str">
        <f t="shared" si="240"/>
        <v/>
      </c>
    </row>
    <row r="1669" spans="1:33">
      <c r="A1669" s="6">
        <f t="shared" si="237"/>
        <v>1662</v>
      </c>
      <c r="B1669" s="36">
        <f>TABLE!E1663</f>
        <v>0</v>
      </c>
      <c r="C1669" s="36">
        <f>TABLE!F1663</f>
        <v>0</v>
      </c>
      <c r="D1669" s="155">
        <f>TABLE!S1663</f>
        <v>0</v>
      </c>
      <c r="E1669" s="176" t="e">
        <f>INDEX(기업의이해[description],MATCH(B1669,기업의이해[name],0))</f>
        <v>#N/A</v>
      </c>
      <c r="F1669" s="179">
        <f>+TABLE!U1663</f>
        <v>0</v>
      </c>
      <c r="G1669" s="177" t="str">
        <f>TEXT(TABLE!R1663,"0000-00-00")</f>
        <v>0000-00-00</v>
      </c>
      <c r="H1669" s="59">
        <f>+TABLE!J1663</f>
        <v>0</v>
      </c>
      <c r="I1669" s="59">
        <f>+TABLE!K1663</f>
        <v>0</v>
      </c>
      <c r="J1669" s="59">
        <f>+TABLE!M1663</f>
        <v>0</v>
      </c>
      <c r="K1669" s="156">
        <f>+TABLE!P1663</f>
        <v>0</v>
      </c>
      <c r="L1669" s="156">
        <f>+TABLE!Q1663</f>
        <v>0</v>
      </c>
      <c r="M1669" s="138" t="str">
        <f>IFERROR(IF(MATCH($C1669,'1. 개요'!$C$68:$C$78,0)&gt;0,"O"),"X")</f>
        <v>X</v>
      </c>
      <c r="N1669" s="8" t="str">
        <f t="shared" si="233"/>
        <v>X</v>
      </c>
      <c r="O1669" s="2" t="str" cm="1">
        <f t="array" ref="O1669">IF($O$7="N/A",$N1669,INDEX($P1669:$S1669,$O$2))</f>
        <v>X</v>
      </c>
      <c r="P1669" s="38"/>
      <c r="Q1669" s="1" t="str">
        <f t="shared" si="234"/>
        <v>O</v>
      </c>
      <c r="R1669" s="38"/>
      <c r="S1669" s="38"/>
      <c r="T1669" s="8" t="str">
        <f t="shared" si="232"/>
        <v>O</v>
      </c>
      <c r="U1669" s="8" t="e">
        <f t="shared" si="235"/>
        <v>#VALUE!</v>
      </c>
      <c r="V1669" s="8" t="e">
        <f t="shared" si="236"/>
        <v>#VALUE!</v>
      </c>
      <c r="X1669" s="4" t="str">
        <f t="shared" si="238"/>
        <v/>
      </c>
      <c r="Y1669" s="4" t="str">
        <f t="shared" si="240"/>
        <v/>
      </c>
      <c r="Z1669" s="4" t="str">
        <f t="shared" si="240"/>
        <v/>
      </c>
      <c r="AA1669" s="4" t="str">
        <f t="shared" si="240"/>
        <v/>
      </c>
      <c r="AB1669" s="4" t="str">
        <f t="shared" si="240"/>
        <v/>
      </c>
      <c r="AC1669" s="4" t="str">
        <f t="shared" si="240"/>
        <v/>
      </c>
      <c r="AD1669" s="4" t="str">
        <f t="shared" si="240"/>
        <v/>
      </c>
      <c r="AE1669" s="4" t="str">
        <f t="shared" si="240"/>
        <v/>
      </c>
      <c r="AF1669" s="4" t="str">
        <f t="shared" si="240"/>
        <v/>
      </c>
      <c r="AG1669" s="4" t="str">
        <f t="shared" si="240"/>
        <v/>
      </c>
    </row>
    <row r="1670" spans="1:33">
      <c r="A1670" s="6">
        <f t="shared" si="237"/>
        <v>1663</v>
      </c>
      <c r="B1670" s="36">
        <f>TABLE!E1664</f>
        <v>0</v>
      </c>
      <c r="C1670" s="36">
        <f>TABLE!F1664</f>
        <v>0</v>
      </c>
      <c r="D1670" s="155">
        <f>TABLE!S1664</f>
        <v>0</v>
      </c>
      <c r="E1670" s="176" t="e">
        <f>INDEX(기업의이해[description],MATCH(B1670,기업의이해[name],0))</f>
        <v>#N/A</v>
      </c>
      <c r="F1670" s="179">
        <f>+TABLE!U1664</f>
        <v>0</v>
      </c>
      <c r="G1670" s="177" t="str">
        <f>TEXT(TABLE!R1664,"0000-00-00")</f>
        <v>0000-00-00</v>
      </c>
      <c r="H1670" s="59">
        <f>+TABLE!J1664</f>
        <v>0</v>
      </c>
      <c r="I1670" s="59">
        <f>+TABLE!K1664</f>
        <v>0</v>
      </c>
      <c r="J1670" s="59">
        <f>+TABLE!M1664</f>
        <v>0</v>
      </c>
      <c r="K1670" s="156">
        <f>+TABLE!P1664</f>
        <v>0</v>
      </c>
      <c r="L1670" s="156">
        <f>+TABLE!Q1664</f>
        <v>0</v>
      </c>
      <c r="M1670" s="138" t="str">
        <f>IFERROR(IF(MATCH($C1670,'1. 개요'!$C$68:$C$78,0)&gt;0,"O"),"X")</f>
        <v>X</v>
      </c>
      <c r="N1670" s="8" t="str">
        <f t="shared" si="233"/>
        <v>X</v>
      </c>
      <c r="O1670" s="2" t="str" cm="1">
        <f t="array" ref="O1670">IF($O$7="N/A",$N1670,INDEX($P1670:$S1670,$O$2))</f>
        <v>X</v>
      </c>
      <c r="P1670" s="38"/>
      <c r="Q1670" s="1" t="str">
        <f t="shared" si="234"/>
        <v>O</v>
      </c>
      <c r="R1670" s="38"/>
      <c r="S1670" s="38"/>
      <c r="T1670" s="8" t="str">
        <f t="shared" si="232"/>
        <v>O</v>
      </c>
      <c r="U1670" s="8" t="e">
        <f t="shared" si="235"/>
        <v>#VALUE!</v>
      </c>
      <c r="V1670" s="8" t="e">
        <f t="shared" si="236"/>
        <v>#VALUE!</v>
      </c>
      <c r="X1670" s="4" t="str">
        <f t="shared" si="238"/>
        <v/>
      </c>
      <c r="Y1670" s="4" t="str">
        <f t="shared" si="240"/>
        <v/>
      </c>
      <c r="Z1670" s="4" t="str">
        <f t="shared" si="240"/>
        <v/>
      </c>
      <c r="AA1670" s="4" t="str">
        <f t="shared" si="240"/>
        <v/>
      </c>
      <c r="AB1670" s="4" t="str">
        <f t="shared" si="240"/>
        <v/>
      </c>
      <c r="AC1670" s="4" t="str">
        <f t="shared" si="240"/>
        <v/>
      </c>
      <c r="AD1670" s="4" t="str">
        <f t="shared" si="240"/>
        <v/>
      </c>
      <c r="AE1670" s="4" t="str">
        <f t="shared" si="240"/>
        <v/>
      </c>
      <c r="AF1670" s="4" t="str">
        <f t="shared" si="240"/>
        <v/>
      </c>
      <c r="AG1670" s="4" t="str">
        <f t="shared" si="240"/>
        <v/>
      </c>
    </row>
    <row r="1671" spans="1:33">
      <c r="A1671" s="6">
        <f t="shared" si="237"/>
        <v>1664</v>
      </c>
      <c r="B1671" s="36">
        <f>TABLE!E1665</f>
        <v>0</v>
      </c>
      <c r="C1671" s="36">
        <f>TABLE!F1665</f>
        <v>0</v>
      </c>
      <c r="D1671" s="155">
        <f>TABLE!S1665</f>
        <v>0</v>
      </c>
      <c r="E1671" s="176" t="e">
        <f>INDEX(기업의이해[description],MATCH(B1671,기업의이해[name],0))</f>
        <v>#N/A</v>
      </c>
      <c r="F1671" s="179">
        <f>+TABLE!U1665</f>
        <v>0</v>
      </c>
      <c r="G1671" s="177" t="str">
        <f>TEXT(TABLE!R1665,"0000-00-00")</f>
        <v>0000-00-00</v>
      </c>
      <c r="H1671" s="59">
        <f>+TABLE!J1665</f>
        <v>0</v>
      </c>
      <c r="I1671" s="59">
        <f>+TABLE!K1665</f>
        <v>0</v>
      </c>
      <c r="J1671" s="59">
        <f>+TABLE!M1665</f>
        <v>0</v>
      </c>
      <c r="K1671" s="156">
        <f>+TABLE!P1665</f>
        <v>0</v>
      </c>
      <c r="L1671" s="156">
        <f>+TABLE!Q1665</f>
        <v>0</v>
      </c>
      <c r="M1671" s="138" t="str">
        <f>IFERROR(IF(MATCH($C1671,'1. 개요'!$C$68:$C$78,0)&gt;0,"O"),"X")</f>
        <v>X</v>
      </c>
      <c r="N1671" s="8" t="str">
        <f t="shared" si="233"/>
        <v>X</v>
      </c>
      <c r="O1671" s="2" t="str" cm="1">
        <f t="array" ref="O1671">IF($O$7="N/A",$N1671,INDEX($P1671:$S1671,$O$2))</f>
        <v>X</v>
      </c>
      <c r="P1671" s="38"/>
      <c r="Q1671" s="1" t="str">
        <f t="shared" si="234"/>
        <v>O</v>
      </c>
      <c r="R1671" s="38"/>
      <c r="S1671" s="38"/>
      <c r="T1671" s="8" t="str">
        <f t="shared" si="232"/>
        <v>O</v>
      </c>
      <c r="U1671" s="8" t="e">
        <f t="shared" si="235"/>
        <v>#VALUE!</v>
      </c>
      <c r="V1671" s="8" t="e">
        <f t="shared" si="236"/>
        <v>#VALUE!</v>
      </c>
      <c r="X1671" s="4" t="str">
        <f t="shared" si="238"/>
        <v/>
      </c>
      <c r="Y1671" s="4" t="str">
        <f t="shared" si="240"/>
        <v/>
      </c>
      <c r="Z1671" s="4" t="str">
        <f t="shared" si="240"/>
        <v/>
      </c>
      <c r="AA1671" s="4" t="str">
        <f t="shared" si="240"/>
        <v/>
      </c>
      <c r="AB1671" s="4" t="str">
        <f t="shared" si="240"/>
        <v/>
      </c>
      <c r="AC1671" s="4" t="str">
        <f t="shared" si="240"/>
        <v/>
      </c>
      <c r="AD1671" s="4" t="str">
        <f t="shared" si="240"/>
        <v/>
      </c>
      <c r="AE1671" s="4" t="str">
        <f t="shared" si="240"/>
        <v/>
      </c>
      <c r="AF1671" s="4" t="str">
        <f t="shared" si="240"/>
        <v/>
      </c>
      <c r="AG1671" s="4" t="str">
        <f t="shared" si="240"/>
        <v/>
      </c>
    </row>
    <row r="1672" spans="1:33">
      <c r="A1672" s="137">
        <f t="shared" si="237"/>
        <v>1665</v>
      </c>
      <c r="B1672" s="36">
        <f>TABLE!E1666</f>
        <v>0</v>
      </c>
      <c r="C1672" s="36">
        <f>TABLE!F1666</f>
        <v>0</v>
      </c>
      <c r="D1672" s="155">
        <f>TABLE!S1666</f>
        <v>0</v>
      </c>
      <c r="E1672" s="176" t="e">
        <f>INDEX(기업의이해[description],MATCH(B1672,기업의이해[name],0))</f>
        <v>#N/A</v>
      </c>
      <c r="F1672" s="179">
        <f>+TABLE!U1666</f>
        <v>0</v>
      </c>
      <c r="G1672" s="177" t="str">
        <f>TEXT(TABLE!R1666,"0000-00-00")</f>
        <v>0000-00-00</v>
      </c>
      <c r="H1672" s="59">
        <f>+TABLE!J1666</f>
        <v>0</v>
      </c>
      <c r="I1672" s="59">
        <f>+TABLE!K1666</f>
        <v>0</v>
      </c>
      <c r="J1672" s="59">
        <f>+TABLE!M1666</f>
        <v>0</v>
      </c>
      <c r="K1672" s="156">
        <f>+TABLE!P1666</f>
        <v>0</v>
      </c>
      <c r="L1672" s="156">
        <f>+TABLE!Q1666</f>
        <v>0</v>
      </c>
      <c r="M1672" s="138" t="str">
        <f>IFERROR(IF(MATCH($C1672,'1. 개요'!$C$68:$C$78,0)&gt;0,"O"),"X")</f>
        <v>X</v>
      </c>
      <c r="N1672" s="8" t="str">
        <f t="shared" si="233"/>
        <v>X</v>
      </c>
      <c r="O1672" s="2" t="str" cm="1">
        <f t="array" ref="O1672">IF($O$7="N/A",$N1672,INDEX($P1672:$S1672,$O$2))</f>
        <v>X</v>
      </c>
      <c r="P1672" s="38"/>
      <c r="Q1672" s="1" t="str">
        <f t="shared" si="234"/>
        <v>O</v>
      </c>
      <c r="R1672" s="38"/>
      <c r="S1672" s="38"/>
      <c r="T1672" s="8" t="str">
        <f t="shared" ref="T1672:T1735" si="241">IF(OR(K1672="정지",L1672="관리"),"X","O")</f>
        <v>O</v>
      </c>
      <c r="U1672" s="8" t="e">
        <f t="shared" si="235"/>
        <v>#VALUE!</v>
      </c>
      <c r="V1672" s="8" t="e">
        <f t="shared" si="236"/>
        <v>#VALUE!</v>
      </c>
      <c r="X1672" s="4" t="str">
        <f t="shared" si="238"/>
        <v/>
      </c>
      <c r="Y1672" s="4" t="str">
        <f t="shared" si="240"/>
        <v/>
      </c>
      <c r="Z1672" s="4" t="str">
        <f t="shared" si="240"/>
        <v/>
      </c>
      <c r="AA1672" s="4" t="str">
        <f t="shared" si="240"/>
        <v/>
      </c>
      <c r="AB1672" s="4" t="str">
        <f t="shared" si="240"/>
        <v/>
      </c>
      <c r="AC1672" s="4" t="str">
        <f t="shared" si="240"/>
        <v/>
      </c>
      <c r="AD1672" s="4" t="str">
        <f t="shared" si="240"/>
        <v/>
      </c>
      <c r="AE1672" s="4" t="str">
        <f t="shared" si="240"/>
        <v/>
      </c>
      <c r="AF1672" s="4" t="str">
        <f t="shared" si="240"/>
        <v/>
      </c>
      <c r="AG1672" s="4" t="str">
        <f t="shared" si="240"/>
        <v/>
      </c>
    </row>
    <row r="1673" spans="1:33">
      <c r="A1673" s="6">
        <f t="shared" si="237"/>
        <v>1666</v>
      </c>
      <c r="B1673" s="36">
        <f>TABLE!E1667</f>
        <v>0</v>
      </c>
      <c r="C1673" s="36">
        <f>TABLE!F1667</f>
        <v>0</v>
      </c>
      <c r="D1673" s="155">
        <f>TABLE!S1667</f>
        <v>0</v>
      </c>
      <c r="E1673" s="176" t="e">
        <f>INDEX(기업의이해[description],MATCH(B1673,기업의이해[name],0))</f>
        <v>#N/A</v>
      </c>
      <c r="F1673" s="179">
        <f>+TABLE!U1667</f>
        <v>0</v>
      </c>
      <c r="G1673" s="177" t="str">
        <f>TEXT(TABLE!R1667,"0000-00-00")</f>
        <v>0000-00-00</v>
      </c>
      <c r="H1673" s="59">
        <f>+TABLE!J1667</f>
        <v>0</v>
      </c>
      <c r="I1673" s="59">
        <f>+TABLE!K1667</f>
        <v>0</v>
      </c>
      <c r="J1673" s="59">
        <f>+TABLE!M1667</f>
        <v>0</v>
      </c>
      <c r="K1673" s="156">
        <f>+TABLE!P1667</f>
        <v>0</v>
      </c>
      <c r="L1673" s="156">
        <f>+TABLE!Q1667</f>
        <v>0</v>
      </c>
      <c r="M1673" s="138" t="str">
        <f>IFERROR(IF(MATCH($C1673,'1. 개요'!$C$68:$C$78,0)&gt;0,"O"),"X")</f>
        <v>X</v>
      </c>
      <c r="N1673" s="8" t="str">
        <f t="shared" ref="N1673:N1736" si="242">IF(SUM(X1673:AG1673)=0,"X","O")</f>
        <v>X</v>
      </c>
      <c r="O1673" s="2" t="str" cm="1">
        <f t="array" ref="O1673">IF($O$7="N/A",$N1673,INDEX($P1673:$S1673,$O$2))</f>
        <v>X</v>
      </c>
      <c r="P1673" s="38"/>
      <c r="Q1673" s="1" t="str">
        <f t="shared" ref="Q1673:Q1736" si="243">IF(MIN($I1673:$J1673)&lt;0,"check","O")</f>
        <v>O</v>
      </c>
      <c r="R1673" s="38"/>
      <c r="S1673" s="38"/>
      <c r="T1673" s="8" t="str">
        <f t="shared" si="241"/>
        <v>O</v>
      </c>
      <c r="U1673" s="8" t="e">
        <f t="shared" ref="U1673:U1736" si="244">IF(($C$6-G1673)&lt;730,"X","O")</f>
        <v>#VALUE!</v>
      </c>
      <c r="V1673" s="8" t="e">
        <f t="shared" ref="V1673:V1736" si="245">IF(AND(M1673="O", N1673="O", O1673="O", T1673="O", U1673="O"), "O", "X")</f>
        <v>#VALUE!</v>
      </c>
      <c r="X1673" s="4" t="str">
        <f t="shared" si="238"/>
        <v/>
      </c>
      <c r="Y1673" s="4" t="str">
        <f t="shared" si="240"/>
        <v/>
      </c>
      <c r="Z1673" s="4" t="str">
        <f t="shared" si="240"/>
        <v/>
      </c>
      <c r="AA1673" s="4" t="str">
        <f t="shared" si="240"/>
        <v/>
      </c>
      <c r="AB1673" s="4" t="str">
        <f t="shared" si="240"/>
        <v/>
      </c>
      <c r="AC1673" s="4" t="str">
        <f t="shared" si="240"/>
        <v/>
      </c>
      <c r="AD1673" s="4" t="str">
        <f t="shared" si="240"/>
        <v/>
      </c>
      <c r="AE1673" s="4" t="str">
        <f t="shared" si="240"/>
        <v/>
      </c>
      <c r="AF1673" s="4" t="str">
        <f t="shared" si="240"/>
        <v/>
      </c>
      <c r="AG1673" s="4" t="str">
        <f t="shared" si="240"/>
        <v/>
      </c>
    </row>
    <row r="1674" spans="1:33">
      <c r="A1674" s="6">
        <f t="shared" ref="A1674:A1737" si="246">A1673+1</f>
        <v>1667</v>
      </c>
      <c r="B1674" s="36">
        <f>TABLE!E1668</f>
        <v>0</v>
      </c>
      <c r="C1674" s="36">
        <f>TABLE!F1668</f>
        <v>0</v>
      </c>
      <c r="D1674" s="155">
        <f>TABLE!S1668</f>
        <v>0</v>
      </c>
      <c r="E1674" s="176" t="e">
        <f>INDEX(기업의이해[description],MATCH(B1674,기업의이해[name],0))</f>
        <v>#N/A</v>
      </c>
      <c r="F1674" s="179">
        <f>+TABLE!U1668</f>
        <v>0</v>
      </c>
      <c r="G1674" s="177" t="str">
        <f>TEXT(TABLE!R1668,"0000-00-00")</f>
        <v>0000-00-00</v>
      </c>
      <c r="H1674" s="59">
        <f>+TABLE!J1668</f>
        <v>0</v>
      </c>
      <c r="I1674" s="59">
        <f>+TABLE!K1668</f>
        <v>0</v>
      </c>
      <c r="J1674" s="59">
        <f>+TABLE!M1668</f>
        <v>0</v>
      </c>
      <c r="K1674" s="156">
        <f>+TABLE!P1668</f>
        <v>0</v>
      </c>
      <c r="L1674" s="156">
        <f>+TABLE!Q1668</f>
        <v>0</v>
      </c>
      <c r="M1674" s="138" t="str">
        <f>IFERROR(IF(MATCH($C1674,'1. 개요'!$C$68:$C$78,0)&gt;0,"O"),"X")</f>
        <v>X</v>
      </c>
      <c r="N1674" s="8" t="str">
        <f t="shared" si="242"/>
        <v>X</v>
      </c>
      <c r="O1674" s="2" t="str" cm="1">
        <f t="array" ref="O1674">IF($O$7="N/A",$N1674,INDEX($P1674:$S1674,$O$2))</f>
        <v>X</v>
      </c>
      <c r="P1674" s="38"/>
      <c r="Q1674" s="1" t="str">
        <f t="shared" si="243"/>
        <v>O</v>
      </c>
      <c r="R1674" s="38"/>
      <c r="S1674" s="38"/>
      <c r="T1674" s="8" t="str">
        <f t="shared" si="241"/>
        <v>O</v>
      </c>
      <c r="U1674" s="8" t="e">
        <f t="shared" si="244"/>
        <v>#VALUE!</v>
      </c>
      <c r="V1674" s="8" t="e">
        <f t="shared" si="245"/>
        <v>#VALUE!</v>
      </c>
      <c r="X1674" s="4" t="str">
        <f t="shared" ref="X1674:X1737" si="247">IF(X$7="N/A", "", COUNTIF($D1674:$E1674, "*" &amp; X$7 &amp; "*"))</f>
        <v/>
      </c>
      <c r="Y1674" s="4" t="str">
        <f t="shared" si="240"/>
        <v/>
      </c>
      <c r="Z1674" s="4" t="str">
        <f t="shared" si="240"/>
        <v/>
      </c>
      <c r="AA1674" s="4" t="str">
        <f t="shared" si="240"/>
        <v/>
      </c>
      <c r="AB1674" s="4" t="str">
        <f t="shared" si="240"/>
        <v/>
      </c>
      <c r="AC1674" s="4" t="str">
        <f t="shared" si="240"/>
        <v/>
      </c>
      <c r="AD1674" s="4" t="str">
        <f t="shared" si="240"/>
        <v/>
      </c>
      <c r="AE1674" s="4" t="str">
        <f t="shared" si="240"/>
        <v/>
      </c>
      <c r="AF1674" s="4" t="str">
        <f t="shared" si="240"/>
        <v/>
      </c>
      <c r="AG1674" s="4" t="str">
        <f t="shared" si="240"/>
        <v/>
      </c>
    </row>
    <row r="1675" spans="1:33">
      <c r="A1675" s="137">
        <f t="shared" si="246"/>
        <v>1668</v>
      </c>
      <c r="B1675" s="36">
        <f>TABLE!E1669</f>
        <v>0</v>
      </c>
      <c r="C1675" s="36">
        <f>TABLE!F1669</f>
        <v>0</v>
      </c>
      <c r="D1675" s="155">
        <f>TABLE!S1669</f>
        <v>0</v>
      </c>
      <c r="E1675" s="176" t="e">
        <f>INDEX(기업의이해[description],MATCH(B1675,기업의이해[name],0))</f>
        <v>#N/A</v>
      </c>
      <c r="F1675" s="179">
        <f>+TABLE!U1669</f>
        <v>0</v>
      </c>
      <c r="G1675" s="177" t="str">
        <f>TEXT(TABLE!R1669,"0000-00-00")</f>
        <v>0000-00-00</v>
      </c>
      <c r="H1675" s="59">
        <f>+TABLE!J1669</f>
        <v>0</v>
      </c>
      <c r="I1675" s="59">
        <f>+TABLE!K1669</f>
        <v>0</v>
      </c>
      <c r="J1675" s="59">
        <f>+TABLE!M1669</f>
        <v>0</v>
      </c>
      <c r="K1675" s="156">
        <f>+TABLE!P1669</f>
        <v>0</v>
      </c>
      <c r="L1675" s="156">
        <f>+TABLE!Q1669</f>
        <v>0</v>
      </c>
      <c r="M1675" s="138" t="str">
        <f>IFERROR(IF(MATCH($C1675,'1. 개요'!$C$68:$C$78,0)&gt;0,"O"),"X")</f>
        <v>X</v>
      </c>
      <c r="N1675" s="8" t="str">
        <f t="shared" si="242"/>
        <v>X</v>
      </c>
      <c r="O1675" s="2" t="str" cm="1">
        <f t="array" ref="O1675">IF($O$7="N/A",$N1675,INDEX($P1675:$S1675,$O$2))</f>
        <v>X</v>
      </c>
      <c r="P1675" s="38"/>
      <c r="Q1675" s="1" t="str">
        <f t="shared" si="243"/>
        <v>O</v>
      </c>
      <c r="R1675" s="38"/>
      <c r="S1675" s="38"/>
      <c r="T1675" s="8" t="str">
        <f t="shared" si="241"/>
        <v>O</v>
      </c>
      <c r="U1675" s="8" t="e">
        <f t="shared" si="244"/>
        <v>#VALUE!</v>
      </c>
      <c r="V1675" s="8" t="e">
        <f t="shared" si="245"/>
        <v>#VALUE!</v>
      </c>
      <c r="X1675" s="4" t="str">
        <f t="shared" si="247"/>
        <v/>
      </c>
      <c r="Y1675" s="4" t="str">
        <f t="shared" si="240"/>
        <v/>
      </c>
      <c r="Z1675" s="4" t="str">
        <f t="shared" si="240"/>
        <v/>
      </c>
      <c r="AA1675" s="4" t="str">
        <f t="shared" si="240"/>
        <v/>
      </c>
      <c r="AB1675" s="4" t="str">
        <f t="shared" si="240"/>
        <v/>
      </c>
      <c r="AC1675" s="4" t="str">
        <f t="shared" si="240"/>
        <v/>
      </c>
      <c r="AD1675" s="4" t="str">
        <f t="shared" si="240"/>
        <v/>
      </c>
      <c r="AE1675" s="4" t="str">
        <f t="shared" si="240"/>
        <v/>
      </c>
      <c r="AF1675" s="4" t="str">
        <f t="shared" si="240"/>
        <v/>
      </c>
      <c r="AG1675" s="4" t="str">
        <f t="shared" si="240"/>
        <v/>
      </c>
    </row>
    <row r="1676" spans="1:33">
      <c r="A1676" s="137">
        <f t="shared" si="246"/>
        <v>1669</v>
      </c>
      <c r="B1676" s="36">
        <f>TABLE!E1670</f>
        <v>0</v>
      </c>
      <c r="C1676" s="36">
        <f>TABLE!F1670</f>
        <v>0</v>
      </c>
      <c r="D1676" s="155">
        <f>TABLE!S1670</f>
        <v>0</v>
      </c>
      <c r="E1676" s="176" t="e">
        <f>INDEX(기업의이해[description],MATCH(B1676,기업의이해[name],0))</f>
        <v>#N/A</v>
      </c>
      <c r="F1676" s="179">
        <f>+TABLE!U1670</f>
        <v>0</v>
      </c>
      <c r="G1676" s="177" t="str">
        <f>TEXT(TABLE!R1670,"0000-00-00")</f>
        <v>0000-00-00</v>
      </c>
      <c r="H1676" s="59">
        <f>+TABLE!J1670</f>
        <v>0</v>
      </c>
      <c r="I1676" s="59">
        <f>+TABLE!K1670</f>
        <v>0</v>
      </c>
      <c r="J1676" s="59">
        <f>+TABLE!M1670</f>
        <v>0</v>
      </c>
      <c r="K1676" s="156">
        <f>+TABLE!P1670</f>
        <v>0</v>
      </c>
      <c r="L1676" s="156">
        <f>+TABLE!Q1670</f>
        <v>0</v>
      </c>
      <c r="M1676" s="138" t="str">
        <f>IFERROR(IF(MATCH($C1676,'1. 개요'!$C$68:$C$78,0)&gt;0,"O"),"X")</f>
        <v>X</v>
      </c>
      <c r="N1676" s="8" t="str">
        <f t="shared" si="242"/>
        <v>X</v>
      </c>
      <c r="O1676" s="2" t="str" cm="1">
        <f t="array" ref="O1676">IF($O$7="N/A",$N1676,INDEX($P1676:$S1676,$O$2))</f>
        <v>X</v>
      </c>
      <c r="P1676" s="38"/>
      <c r="Q1676" s="1" t="str">
        <f t="shared" si="243"/>
        <v>O</v>
      </c>
      <c r="R1676" s="38"/>
      <c r="S1676" s="38"/>
      <c r="T1676" s="8" t="str">
        <f t="shared" si="241"/>
        <v>O</v>
      </c>
      <c r="U1676" s="8" t="e">
        <f t="shared" si="244"/>
        <v>#VALUE!</v>
      </c>
      <c r="V1676" s="8" t="e">
        <f t="shared" si="245"/>
        <v>#VALUE!</v>
      </c>
      <c r="X1676" s="4" t="str">
        <f t="shared" si="247"/>
        <v/>
      </c>
      <c r="Y1676" s="4" t="str">
        <f t="shared" si="240"/>
        <v/>
      </c>
      <c r="Z1676" s="4" t="str">
        <f t="shared" si="240"/>
        <v/>
      </c>
      <c r="AA1676" s="4" t="str">
        <f t="shared" si="240"/>
        <v/>
      </c>
      <c r="AB1676" s="4" t="str">
        <f t="shared" si="240"/>
        <v/>
      </c>
      <c r="AC1676" s="4" t="str">
        <f t="shared" si="240"/>
        <v/>
      </c>
      <c r="AD1676" s="4" t="str">
        <f t="shared" si="240"/>
        <v/>
      </c>
      <c r="AE1676" s="4" t="str">
        <f t="shared" si="240"/>
        <v/>
      </c>
      <c r="AF1676" s="4" t="str">
        <f t="shared" si="240"/>
        <v/>
      </c>
      <c r="AG1676" s="4" t="str">
        <f t="shared" si="240"/>
        <v/>
      </c>
    </row>
    <row r="1677" spans="1:33">
      <c r="A1677" s="6">
        <f t="shared" si="246"/>
        <v>1670</v>
      </c>
      <c r="B1677" s="36">
        <f>TABLE!E1671</f>
        <v>0</v>
      </c>
      <c r="C1677" s="36">
        <f>TABLE!F1671</f>
        <v>0</v>
      </c>
      <c r="D1677" s="155">
        <f>TABLE!S1671</f>
        <v>0</v>
      </c>
      <c r="E1677" s="176" t="e">
        <f>INDEX(기업의이해[description],MATCH(B1677,기업의이해[name],0))</f>
        <v>#N/A</v>
      </c>
      <c r="F1677" s="179">
        <f>+TABLE!U1671</f>
        <v>0</v>
      </c>
      <c r="G1677" s="177" t="str">
        <f>TEXT(TABLE!R1671,"0000-00-00")</f>
        <v>0000-00-00</v>
      </c>
      <c r="H1677" s="59">
        <f>+TABLE!J1671</f>
        <v>0</v>
      </c>
      <c r="I1677" s="59">
        <f>+TABLE!K1671</f>
        <v>0</v>
      </c>
      <c r="J1677" s="59">
        <f>+TABLE!M1671</f>
        <v>0</v>
      </c>
      <c r="K1677" s="156">
        <f>+TABLE!P1671</f>
        <v>0</v>
      </c>
      <c r="L1677" s="156">
        <f>+TABLE!Q1671</f>
        <v>0</v>
      </c>
      <c r="M1677" s="138" t="str">
        <f>IFERROR(IF(MATCH($C1677,'1. 개요'!$C$68:$C$78,0)&gt;0,"O"),"X")</f>
        <v>X</v>
      </c>
      <c r="N1677" s="8" t="str">
        <f t="shared" si="242"/>
        <v>X</v>
      </c>
      <c r="O1677" s="2" t="str" cm="1">
        <f t="array" ref="O1677">IF($O$7="N/A",$N1677,INDEX($P1677:$S1677,$O$2))</f>
        <v>X</v>
      </c>
      <c r="P1677" s="38"/>
      <c r="Q1677" s="1" t="str">
        <f t="shared" si="243"/>
        <v>O</v>
      </c>
      <c r="R1677" s="38"/>
      <c r="S1677" s="38"/>
      <c r="T1677" s="8" t="str">
        <f t="shared" si="241"/>
        <v>O</v>
      </c>
      <c r="U1677" s="8" t="e">
        <f t="shared" si="244"/>
        <v>#VALUE!</v>
      </c>
      <c r="V1677" s="8" t="e">
        <f t="shared" si="245"/>
        <v>#VALUE!</v>
      </c>
      <c r="X1677" s="4" t="str">
        <f t="shared" si="247"/>
        <v/>
      </c>
      <c r="Y1677" s="4" t="str">
        <f t="shared" si="240"/>
        <v/>
      </c>
      <c r="Z1677" s="4" t="str">
        <f t="shared" si="240"/>
        <v/>
      </c>
      <c r="AA1677" s="4" t="str">
        <f t="shared" si="240"/>
        <v/>
      </c>
      <c r="AB1677" s="4" t="str">
        <f t="shared" si="240"/>
        <v/>
      </c>
      <c r="AC1677" s="4" t="str">
        <f t="shared" si="240"/>
        <v/>
      </c>
      <c r="AD1677" s="4" t="str">
        <f t="shared" si="240"/>
        <v/>
      </c>
      <c r="AE1677" s="4" t="str">
        <f t="shared" si="240"/>
        <v/>
      </c>
      <c r="AF1677" s="4" t="str">
        <f t="shared" si="240"/>
        <v/>
      </c>
      <c r="AG1677" s="4" t="str">
        <f t="shared" si="240"/>
        <v/>
      </c>
    </row>
    <row r="1678" spans="1:33">
      <c r="A1678" s="137">
        <f t="shared" si="246"/>
        <v>1671</v>
      </c>
      <c r="B1678" s="36">
        <f>TABLE!E1672</f>
        <v>0</v>
      </c>
      <c r="C1678" s="36">
        <f>TABLE!F1672</f>
        <v>0</v>
      </c>
      <c r="D1678" s="155">
        <f>TABLE!S1672</f>
        <v>0</v>
      </c>
      <c r="E1678" s="176" t="e">
        <f>INDEX(기업의이해[description],MATCH(B1678,기업의이해[name],0))</f>
        <v>#N/A</v>
      </c>
      <c r="F1678" s="179">
        <f>+TABLE!U1672</f>
        <v>0</v>
      </c>
      <c r="G1678" s="177" t="str">
        <f>TEXT(TABLE!R1672,"0000-00-00")</f>
        <v>0000-00-00</v>
      </c>
      <c r="H1678" s="59">
        <f>+TABLE!J1672</f>
        <v>0</v>
      </c>
      <c r="I1678" s="59">
        <f>+TABLE!K1672</f>
        <v>0</v>
      </c>
      <c r="J1678" s="59">
        <f>+TABLE!M1672</f>
        <v>0</v>
      </c>
      <c r="K1678" s="156">
        <f>+TABLE!P1672</f>
        <v>0</v>
      </c>
      <c r="L1678" s="156">
        <f>+TABLE!Q1672</f>
        <v>0</v>
      </c>
      <c r="M1678" s="138" t="str">
        <f>IFERROR(IF(MATCH($C1678,'1. 개요'!$C$68:$C$78,0)&gt;0,"O"),"X")</f>
        <v>X</v>
      </c>
      <c r="N1678" s="8" t="str">
        <f t="shared" si="242"/>
        <v>X</v>
      </c>
      <c r="O1678" s="2" t="str" cm="1">
        <f t="array" ref="O1678">IF($O$7="N/A",$N1678,INDEX($P1678:$S1678,$O$2))</f>
        <v>X</v>
      </c>
      <c r="P1678" s="38"/>
      <c r="Q1678" s="1" t="str">
        <f t="shared" si="243"/>
        <v>O</v>
      </c>
      <c r="R1678" s="38"/>
      <c r="S1678" s="38"/>
      <c r="T1678" s="8" t="str">
        <f t="shared" si="241"/>
        <v>O</v>
      </c>
      <c r="U1678" s="8" t="e">
        <f t="shared" si="244"/>
        <v>#VALUE!</v>
      </c>
      <c r="V1678" s="8" t="e">
        <f t="shared" si="245"/>
        <v>#VALUE!</v>
      </c>
      <c r="X1678" s="4" t="str">
        <f t="shared" si="247"/>
        <v/>
      </c>
      <c r="Y1678" s="4" t="str">
        <f t="shared" si="240"/>
        <v/>
      </c>
      <c r="Z1678" s="4" t="str">
        <f t="shared" si="240"/>
        <v/>
      </c>
      <c r="AA1678" s="4" t="str">
        <f t="shared" si="240"/>
        <v/>
      </c>
      <c r="AB1678" s="4" t="str">
        <f t="shared" si="240"/>
        <v/>
      </c>
      <c r="AC1678" s="4" t="str">
        <f t="shared" si="240"/>
        <v/>
      </c>
      <c r="AD1678" s="4" t="str">
        <f t="shared" si="240"/>
        <v/>
      </c>
      <c r="AE1678" s="4" t="str">
        <f t="shared" si="240"/>
        <v/>
      </c>
      <c r="AF1678" s="4" t="str">
        <f t="shared" si="240"/>
        <v/>
      </c>
      <c r="AG1678" s="4" t="str">
        <f t="shared" si="240"/>
        <v/>
      </c>
    </row>
    <row r="1679" spans="1:33">
      <c r="A1679" s="6">
        <f t="shared" si="246"/>
        <v>1672</v>
      </c>
      <c r="B1679" s="36">
        <f>TABLE!E1673</f>
        <v>0</v>
      </c>
      <c r="C1679" s="36">
        <f>TABLE!F1673</f>
        <v>0</v>
      </c>
      <c r="D1679" s="155">
        <f>TABLE!S1673</f>
        <v>0</v>
      </c>
      <c r="E1679" s="176" t="e">
        <f>INDEX(기업의이해[description],MATCH(B1679,기업의이해[name],0))</f>
        <v>#N/A</v>
      </c>
      <c r="F1679" s="179">
        <f>+TABLE!U1673</f>
        <v>0</v>
      </c>
      <c r="G1679" s="177" t="str">
        <f>TEXT(TABLE!R1673,"0000-00-00")</f>
        <v>0000-00-00</v>
      </c>
      <c r="H1679" s="59">
        <f>+TABLE!J1673</f>
        <v>0</v>
      </c>
      <c r="I1679" s="59">
        <f>+TABLE!K1673</f>
        <v>0</v>
      </c>
      <c r="J1679" s="59">
        <f>+TABLE!M1673</f>
        <v>0</v>
      </c>
      <c r="K1679" s="156">
        <f>+TABLE!P1673</f>
        <v>0</v>
      </c>
      <c r="L1679" s="156">
        <f>+TABLE!Q1673</f>
        <v>0</v>
      </c>
      <c r="M1679" s="138" t="str">
        <f>IFERROR(IF(MATCH($C1679,'1. 개요'!$C$68:$C$78,0)&gt;0,"O"),"X")</f>
        <v>X</v>
      </c>
      <c r="N1679" s="8" t="str">
        <f t="shared" si="242"/>
        <v>X</v>
      </c>
      <c r="O1679" s="2" t="str" cm="1">
        <f t="array" ref="O1679">IF($O$7="N/A",$N1679,INDEX($P1679:$S1679,$O$2))</f>
        <v>X</v>
      </c>
      <c r="P1679" s="38"/>
      <c r="Q1679" s="1" t="str">
        <f t="shared" si="243"/>
        <v>O</v>
      </c>
      <c r="R1679" s="38"/>
      <c r="S1679" s="38"/>
      <c r="T1679" s="8" t="str">
        <f t="shared" si="241"/>
        <v>O</v>
      </c>
      <c r="U1679" s="8" t="e">
        <f t="shared" si="244"/>
        <v>#VALUE!</v>
      </c>
      <c r="V1679" s="8" t="e">
        <f t="shared" si="245"/>
        <v>#VALUE!</v>
      </c>
      <c r="X1679" s="4" t="str">
        <f t="shared" si="247"/>
        <v/>
      </c>
      <c r="Y1679" s="4" t="str">
        <f t="shared" si="240"/>
        <v/>
      </c>
      <c r="Z1679" s="4" t="str">
        <f t="shared" si="240"/>
        <v/>
      </c>
      <c r="AA1679" s="4" t="str">
        <f t="shared" si="240"/>
        <v/>
      </c>
      <c r="AB1679" s="4" t="str">
        <f t="shared" si="240"/>
        <v/>
      </c>
      <c r="AC1679" s="4" t="str">
        <f t="shared" si="240"/>
        <v/>
      </c>
      <c r="AD1679" s="4" t="str">
        <f t="shared" si="240"/>
        <v/>
      </c>
      <c r="AE1679" s="4" t="str">
        <f t="shared" si="240"/>
        <v/>
      </c>
      <c r="AF1679" s="4" t="str">
        <f t="shared" si="240"/>
        <v/>
      </c>
      <c r="AG1679" s="4" t="str">
        <f t="shared" si="240"/>
        <v/>
      </c>
    </row>
    <row r="1680" spans="1:33">
      <c r="A1680" s="137">
        <f t="shared" si="246"/>
        <v>1673</v>
      </c>
      <c r="B1680" s="36">
        <f>TABLE!E1674</f>
        <v>0</v>
      </c>
      <c r="C1680" s="36">
        <f>TABLE!F1674</f>
        <v>0</v>
      </c>
      <c r="D1680" s="155">
        <f>TABLE!S1674</f>
        <v>0</v>
      </c>
      <c r="E1680" s="176" t="e">
        <f>INDEX(기업의이해[description],MATCH(B1680,기업의이해[name],0))</f>
        <v>#N/A</v>
      </c>
      <c r="F1680" s="179">
        <f>+TABLE!U1674</f>
        <v>0</v>
      </c>
      <c r="G1680" s="177" t="str">
        <f>TEXT(TABLE!R1674,"0000-00-00")</f>
        <v>0000-00-00</v>
      </c>
      <c r="H1680" s="59">
        <f>+TABLE!J1674</f>
        <v>0</v>
      </c>
      <c r="I1680" s="59">
        <f>+TABLE!K1674</f>
        <v>0</v>
      </c>
      <c r="J1680" s="59">
        <f>+TABLE!M1674</f>
        <v>0</v>
      </c>
      <c r="K1680" s="156">
        <f>+TABLE!P1674</f>
        <v>0</v>
      </c>
      <c r="L1680" s="156">
        <f>+TABLE!Q1674</f>
        <v>0</v>
      </c>
      <c r="M1680" s="138" t="str">
        <f>IFERROR(IF(MATCH($C1680,'1. 개요'!$C$68:$C$78,0)&gt;0,"O"),"X")</f>
        <v>X</v>
      </c>
      <c r="N1680" s="8" t="str">
        <f t="shared" si="242"/>
        <v>X</v>
      </c>
      <c r="O1680" s="2" t="str" cm="1">
        <f t="array" ref="O1680">IF($O$7="N/A",$N1680,INDEX($P1680:$S1680,$O$2))</f>
        <v>X</v>
      </c>
      <c r="P1680" s="38"/>
      <c r="Q1680" s="1" t="str">
        <f t="shared" si="243"/>
        <v>O</v>
      </c>
      <c r="R1680" s="38"/>
      <c r="S1680" s="38"/>
      <c r="T1680" s="8" t="str">
        <f t="shared" si="241"/>
        <v>O</v>
      </c>
      <c r="U1680" s="8" t="e">
        <f t="shared" si="244"/>
        <v>#VALUE!</v>
      </c>
      <c r="V1680" s="8" t="e">
        <f t="shared" si="245"/>
        <v>#VALUE!</v>
      </c>
      <c r="X1680" s="4" t="str">
        <f t="shared" si="247"/>
        <v/>
      </c>
      <c r="Y1680" s="4" t="str">
        <f t="shared" si="240"/>
        <v/>
      </c>
      <c r="Z1680" s="4" t="str">
        <f t="shared" si="240"/>
        <v/>
      </c>
      <c r="AA1680" s="4" t="str">
        <f t="shared" si="240"/>
        <v/>
      </c>
      <c r="AB1680" s="4" t="str">
        <f t="shared" si="240"/>
        <v/>
      </c>
      <c r="AC1680" s="4" t="str">
        <f t="shared" si="240"/>
        <v/>
      </c>
      <c r="AD1680" s="4" t="str">
        <f t="shared" si="240"/>
        <v/>
      </c>
      <c r="AE1680" s="4" t="str">
        <f t="shared" si="240"/>
        <v/>
      </c>
      <c r="AF1680" s="4" t="str">
        <f t="shared" si="240"/>
        <v/>
      </c>
      <c r="AG1680" s="4" t="str">
        <f t="shared" si="240"/>
        <v/>
      </c>
    </row>
    <row r="1681" spans="1:33">
      <c r="A1681" s="6">
        <f t="shared" si="246"/>
        <v>1674</v>
      </c>
      <c r="B1681" s="36">
        <f>TABLE!E1675</f>
        <v>0</v>
      </c>
      <c r="C1681" s="36">
        <f>TABLE!F1675</f>
        <v>0</v>
      </c>
      <c r="D1681" s="155">
        <f>TABLE!S1675</f>
        <v>0</v>
      </c>
      <c r="E1681" s="176" t="e">
        <f>INDEX(기업의이해[description],MATCH(B1681,기업의이해[name],0))</f>
        <v>#N/A</v>
      </c>
      <c r="F1681" s="179">
        <f>+TABLE!U1675</f>
        <v>0</v>
      </c>
      <c r="G1681" s="177" t="str">
        <f>TEXT(TABLE!R1675,"0000-00-00")</f>
        <v>0000-00-00</v>
      </c>
      <c r="H1681" s="59">
        <f>+TABLE!J1675</f>
        <v>0</v>
      </c>
      <c r="I1681" s="59">
        <f>+TABLE!K1675</f>
        <v>0</v>
      </c>
      <c r="J1681" s="59">
        <f>+TABLE!M1675</f>
        <v>0</v>
      </c>
      <c r="K1681" s="156">
        <f>+TABLE!P1675</f>
        <v>0</v>
      </c>
      <c r="L1681" s="156">
        <f>+TABLE!Q1675</f>
        <v>0</v>
      </c>
      <c r="M1681" s="138" t="str">
        <f>IFERROR(IF(MATCH($C1681,'1. 개요'!$C$68:$C$78,0)&gt;0,"O"),"X")</f>
        <v>X</v>
      </c>
      <c r="N1681" s="8" t="str">
        <f t="shared" si="242"/>
        <v>X</v>
      </c>
      <c r="O1681" s="2" t="str" cm="1">
        <f t="array" ref="O1681">IF($O$7="N/A",$N1681,INDEX($P1681:$S1681,$O$2))</f>
        <v>X</v>
      </c>
      <c r="P1681" s="38"/>
      <c r="Q1681" s="1" t="str">
        <f t="shared" si="243"/>
        <v>O</v>
      </c>
      <c r="R1681" s="38"/>
      <c r="S1681" s="38"/>
      <c r="T1681" s="8" t="str">
        <f t="shared" si="241"/>
        <v>O</v>
      </c>
      <c r="U1681" s="8" t="e">
        <f t="shared" si="244"/>
        <v>#VALUE!</v>
      </c>
      <c r="V1681" s="8" t="e">
        <f t="shared" si="245"/>
        <v>#VALUE!</v>
      </c>
      <c r="X1681" s="4" t="str">
        <f t="shared" si="247"/>
        <v/>
      </c>
      <c r="Y1681" s="4" t="str">
        <f t="shared" si="240"/>
        <v/>
      </c>
      <c r="Z1681" s="4" t="str">
        <f t="shared" si="240"/>
        <v/>
      </c>
      <c r="AA1681" s="4" t="str">
        <f t="shared" si="240"/>
        <v/>
      </c>
      <c r="AB1681" s="4" t="str">
        <f t="shared" si="240"/>
        <v/>
      </c>
      <c r="AC1681" s="4" t="str">
        <f t="shared" si="240"/>
        <v/>
      </c>
      <c r="AD1681" s="4" t="str">
        <f t="shared" si="240"/>
        <v/>
      </c>
      <c r="AE1681" s="4" t="str">
        <f t="shared" si="240"/>
        <v/>
      </c>
      <c r="AF1681" s="4" t="str">
        <f t="shared" si="240"/>
        <v/>
      </c>
      <c r="AG1681" s="4" t="str">
        <f t="shared" si="240"/>
        <v/>
      </c>
    </row>
    <row r="1682" spans="1:33">
      <c r="A1682" s="6">
        <f t="shared" si="246"/>
        <v>1675</v>
      </c>
      <c r="B1682" s="36">
        <f>TABLE!E1676</f>
        <v>0</v>
      </c>
      <c r="C1682" s="36">
        <f>TABLE!F1676</f>
        <v>0</v>
      </c>
      <c r="D1682" s="155">
        <f>TABLE!S1676</f>
        <v>0</v>
      </c>
      <c r="E1682" s="176" t="e">
        <f>INDEX(기업의이해[description],MATCH(B1682,기업의이해[name],0))</f>
        <v>#N/A</v>
      </c>
      <c r="F1682" s="179">
        <f>+TABLE!U1676</f>
        <v>0</v>
      </c>
      <c r="G1682" s="177" t="str">
        <f>TEXT(TABLE!R1676,"0000-00-00")</f>
        <v>0000-00-00</v>
      </c>
      <c r="H1682" s="59">
        <f>+TABLE!J1676</f>
        <v>0</v>
      </c>
      <c r="I1682" s="59">
        <f>+TABLE!K1676</f>
        <v>0</v>
      </c>
      <c r="J1682" s="59">
        <f>+TABLE!M1676</f>
        <v>0</v>
      </c>
      <c r="K1682" s="156">
        <f>+TABLE!P1676</f>
        <v>0</v>
      </c>
      <c r="L1682" s="156">
        <f>+TABLE!Q1676</f>
        <v>0</v>
      </c>
      <c r="M1682" s="138" t="str">
        <f>IFERROR(IF(MATCH($C1682,'1. 개요'!$C$68:$C$78,0)&gt;0,"O"),"X")</f>
        <v>X</v>
      </c>
      <c r="N1682" s="8" t="str">
        <f t="shared" si="242"/>
        <v>X</v>
      </c>
      <c r="O1682" s="2" t="str" cm="1">
        <f t="array" ref="O1682">IF($O$7="N/A",$N1682,INDEX($P1682:$S1682,$O$2))</f>
        <v>X</v>
      </c>
      <c r="P1682" s="38"/>
      <c r="Q1682" s="1" t="str">
        <f t="shared" si="243"/>
        <v>O</v>
      </c>
      <c r="R1682" s="38"/>
      <c r="S1682" s="38"/>
      <c r="T1682" s="8" t="str">
        <f t="shared" si="241"/>
        <v>O</v>
      </c>
      <c r="U1682" s="8" t="e">
        <f t="shared" si="244"/>
        <v>#VALUE!</v>
      </c>
      <c r="V1682" s="8" t="e">
        <f t="shared" si="245"/>
        <v>#VALUE!</v>
      </c>
      <c r="X1682" s="4" t="str">
        <f t="shared" si="247"/>
        <v/>
      </c>
      <c r="Y1682" s="4" t="str">
        <f t="shared" si="240"/>
        <v/>
      </c>
      <c r="Z1682" s="4" t="str">
        <f t="shared" si="240"/>
        <v/>
      </c>
      <c r="AA1682" s="4" t="str">
        <f t="shared" si="240"/>
        <v/>
      </c>
      <c r="AB1682" s="4" t="str">
        <f t="shared" si="240"/>
        <v/>
      </c>
      <c r="AC1682" s="4" t="str">
        <f t="shared" si="240"/>
        <v/>
      </c>
      <c r="AD1682" s="4" t="str">
        <f t="shared" si="240"/>
        <v/>
      </c>
      <c r="AE1682" s="4" t="str">
        <f t="shared" si="240"/>
        <v/>
      </c>
      <c r="AF1682" s="4" t="str">
        <f t="shared" si="240"/>
        <v/>
      </c>
      <c r="AG1682" s="4" t="str">
        <f t="shared" si="240"/>
        <v/>
      </c>
    </row>
    <row r="1683" spans="1:33">
      <c r="A1683" s="137">
        <f t="shared" si="246"/>
        <v>1676</v>
      </c>
      <c r="B1683" s="36">
        <f>TABLE!E1677</f>
        <v>0</v>
      </c>
      <c r="C1683" s="36">
        <f>TABLE!F1677</f>
        <v>0</v>
      </c>
      <c r="D1683" s="155">
        <f>TABLE!S1677</f>
        <v>0</v>
      </c>
      <c r="E1683" s="176" t="e">
        <f>INDEX(기업의이해[description],MATCH(B1683,기업의이해[name],0))</f>
        <v>#N/A</v>
      </c>
      <c r="F1683" s="179">
        <f>+TABLE!U1677</f>
        <v>0</v>
      </c>
      <c r="G1683" s="177" t="str">
        <f>TEXT(TABLE!R1677,"0000-00-00")</f>
        <v>0000-00-00</v>
      </c>
      <c r="H1683" s="59">
        <f>+TABLE!J1677</f>
        <v>0</v>
      </c>
      <c r="I1683" s="59">
        <f>+TABLE!K1677</f>
        <v>0</v>
      </c>
      <c r="J1683" s="59">
        <f>+TABLE!M1677</f>
        <v>0</v>
      </c>
      <c r="K1683" s="156">
        <f>+TABLE!P1677</f>
        <v>0</v>
      </c>
      <c r="L1683" s="156">
        <f>+TABLE!Q1677</f>
        <v>0</v>
      </c>
      <c r="M1683" s="138" t="str">
        <f>IFERROR(IF(MATCH($C1683,'1. 개요'!$C$68:$C$78,0)&gt;0,"O"),"X")</f>
        <v>X</v>
      </c>
      <c r="N1683" s="8" t="str">
        <f t="shared" si="242"/>
        <v>X</v>
      </c>
      <c r="O1683" s="2" t="str" cm="1">
        <f t="array" ref="O1683">IF($O$7="N/A",$N1683,INDEX($P1683:$S1683,$O$2))</f>
        <v>X</v>
      </c>
      <c r="P1683" s="38"/>
      <c r="Q1683" s="1" t="str">
        <f t="shared" si="243"/>
        <v>O</v>
      </c>
      <c r="R1683" s="38"/>
      <c r="S1683" s="38"/>
      <c r="T1683" s="8" t="str">
        <f t="shared" si="241"/>
        <v>O</v>
      </c>
      <c r="U1683" s="8" t="e">
        <f t="shared" si="244"/>
        <v>#VALUE!</v>
      </c>
      <c r="V1683" s="8" t="e">
        <f t="shared" si="245"/>
        <v>#VALUE!</v>
      </c>
      <c r="X1683" s="4" t="str">
        <f t="shared" si="247"/>
        <v/>
      </c>
      <c r="Y1683" s="4" t="str">
        <f t="shared" si="240"/>
        <v/>
      </c>
      <c r="Z1683" s="4" t="str">
        <f t="shared" si="240"/>
        <v/>
      </c>
      <c r="AA1683" s="4" t="str">
        <f t="shared" si="240"/>
        <v/>
      </c>
      <c r="AB1683" s="4" t="str">
        <f t="shared" si="240"/>
        <v/>
      </c>
      <c r="AC1683" s="4" t="str">
        <f t="shared" si="240"/>
        <v/>
      </c>
      <c r="AD1683" s="4" t="str">
        <f t="shared" si="240"/>
        <v/>
      </c>
      <c r="AE1683" s="4" t="str">
        <f t="shared" si="240"/>
        <v/>
      </c>
      <c r="AF1683" s="4" t="str">
        <f t="shared" si="240"/>
        <v/>
      </c>
      <c r="AG1683" s="4" t="str">
        <f t="shared" si="240"/>
        <v/>
      </c>
    </row>
    <row r="1684" spans="1:33">
      <c r="A1684" s="6">
        <f t="shared" si="246"/>
        <v>1677</v>
      </c>
      <c r="B1684" s="36">
        <f>TABLE!E1678</f>
        <v>0</v>
      </c>
      <c r="C1684" s="36">
        <f>TABLE!F1678</f>
        <v>0</v>
      </c>
      <c r="D1684" s="155">
        <f>TABLE!S1678</f>
        <v>0</v>
      </c>
      <c r="E1684" s="176" t="e">
        <f>INDEX(기업의이해[description],MATCH(B1684,기업의이해[name],0))</f>
        <v>#N/A</v>
      </c>
      <c r="F1684" s="179">
        <f>+TABLE!U1678</f>
        <v>0</v>
      </c>
      <c r="G1684" s="177" t="str">
        <f>TEXT(TABLE!R1678,"0000-00-00")</f>
        <v>0000-00-00</v>
      </c>
      <c r="H1684" s="59">
        <f>+TABLE!J1678</f>
        <v>0</v>
      </c>
      <c r="I1684" s="59">
        <f>+TABLE!K1678</f>
        <v>0</v>
      </c>
      <c r="J1684" s="59">
        <f>+TABLE!M1678</f>
        <v>0</v>
      </c>
      <c r="K1684" s="156">
        <f>+TABLE!P1678</f>
        <v>0</v>
      </c>
      <c r="L1684" s="156">
        <f>+TABLE!Q1678</f>
        <v>0</v>
      </c>
      <c r="M1684" s="138" t="str">
        <f>IFERROR(IF(MATCH($C1684,'1. 개요'!$C$68:$C$78,0)&gt;0,"O"),"X")</f>
        <v>X</v>
      </c>
      <c r="N1684" s="8" t="str">
        <f t="shared" si="242"/>
        <v>X</v>
      </c>
      <c r="O1684" s="2" t="str" cm="1">
        <f t="array" ref="O1684">IF($O$7="N/A",$N1684,INDEX($P1684:$S1684,$O$2))</f>
        <v>X</v>
      </c>
      <c r="P1684" s="38"/>
      <c r="Q1684" s="1" t="str">
        <f t="shared" si="243"/>
        <v>O</v>
      </c>
      <c r="R1684" s="38"/>
      <c r="S1684" s="38"/>
      <c r="T1684" s="8" t="str">
        <f t="shared" si="241"/>
        <v>O</v>
      </c>
      <c r="U1684" s="8" t="e">
        <f t="shared" si="244"/>
        <v>#VALUE!</v>
      </c>
      <c r="V1684" s="8" t="e">
        <f t="shared" si="245"/>
        <v>#VALUE!</v>
      </c>
      <c r="X1684" s="4" t="str">
        <f t="shared" si="247"/>
        <v/>
      </c>
      <c r="Y1684" s="4" t="str">
        <f t="shared" si="240"/>
        <v/>
      </c>
      <c r="Z1684" s="4" t="str">
        <f t="shared" si="240"/>
        <v/>
      </c>
      <c r="AA1684" s="4" t="str">
        <f t="shared" si="240"/>
        <v/>
      </c>
      <c r="AB1684" s="4" t="str">
        <f t="shared" si="240"/>
        <v/>
      </c>
      <c r="AC1684" s="4" t="str">
        <f t="shared" si="240"/>
        <v/>
      </c>
      <c r="AD1684" s="4" t="str">
        <f t="shared" si="240"/>
        <v/>
      </c>
      <c r="AE1684" s="4" t="str">
        <f t="shared" si="240"/>
        <v/>
      </c>
      <c r="AF1684" s="4" t="str">
        <f t="shared" si="240"/>
        <v/>
      </c>
      <c r="AG1684" s="4" t="str">
        <f t="shared" si="240"/>
        <v/>
      </c>
    </row>
    <row r="1685" spans="1:33">
      <c r="A1685" s="6">
        <f t="shared" si="246"/>
        <v>1678</v>
      </c>
      <c r="B1685" s="36">
        <f>TABLE!E1679</f>
        <v>0</v>
      </c>
      <c r="C1685" s="36">
        <f>TABLE!F1679</f>
        <v>0</v>
      </c>
      <c r="D1685" s="155">
        <f>TABLE!S1679</f>
        <v>0</v>
      </c>
      <c r="E1685" s="176" t="e">
        <f>INDEX(기업의이해[description],MATCH(B1685,기업의이해[name],0))</f>
        <v>#N/A</v>
      </c>
      <c r="F1685" s="179">
        <f>+TABLE!U1679</f>
        <v>0</v>
      </c>
      <c r="G1685" s="177" t="str">
        <f>TEXT(TABLE!R1679,"0000-00-00")</f>
        <v>0000-00-00</v>
      </c>
      <c r="H1685" s="59">
        <f>+TABLE!J1679</f>
        <v>0</v>
      </c>
      <c r="I1685" s="59">
        <f>+TABLE!K1679</f>
        <v>0</v>
      </c>
      <c r="J1685" s="59">
        <f>+TABLE!M1679</f>
        <v>0</v>
      </c>
      <c r="K1685" s="156">
        <f>+TABLE!P1679</f>
        <v>0</v>
      </c>
      <c r="L1685" s="156">
        <f>+TABLE!Q1679</f>
        <v>0</v>
      </c>
      <c r="M1685" s="138" t="str">
        <f>IFERROR(IF(MATCH($C1685,'1. 개요'!$C$68:$C$78,0)&gt;0,"O"),"X")</f>
        <v>X</v>
      </c>
      <c r="N1685" s="8" t="str">
        <f t="shared" si="242"/>
        <v>X</v>
      </c>
      <c r="O1685" s="2" t="str" cm="1">
        <f t="array" ref="O1685">IF($O$7="N/A",$N1685,INDEX($P1685:$S1685,$O$2))</f>
        <v>X</v>
      </c>
      <c r="P1685" s="38"/>
      <c r="Q1685" s="1" t="str">
        <f t="shared" si="243"/>
        <v>O</v>
      </c>
      <c r="R1685" s="38"/>
      <c r="S1685" s="38"/>
      <c r="T1685" s="8" t="str">
        <f t="shared" si="241"/>
        <v>O</v>
      </c>
      <c r="U1685" s="8" t="e">
        <f t="shared" si="244"/>
        <v>#VALUE!</v>
      </c>
      <c r="V1685" s="8" t="e">
        <f t="shared" si="245"/>
        <v>#VALUE!</v>
      </c>
      <c r="X1685" s="4" t="str">
        <f t="shared" si="247"/>
        <v/>
      </c>
      <c r="Y1685" s="4" t="str">
        <f t="shared" si="240"/>
        <v/>
      </c>
      <c r="Z1685" s="4" t="str">
        <f t="shared" si="240"/>
        <v/>
      </c>
      <c r="AA1685" s="4" t="str">
        <f t="shared" si="240"/>
        <v/>
      </c>
      <c r="AB1685" s="4" t="str">
        <f t="shared" si="240"/>
        <v/>
      </c>
      <c r="AC1685" s="4" t="str">
        <f t="shared" si="240"/>
        <v/>
      </c>
      <c r="AD1685" s="4" t="str">
        <f t="shared" si="240"/>
        <v/>
      </c>
      <c r="AE1685" s="4" t="str">
        <f t="shared" si="240"/>
        <v/>
      </c>
      <c r="AF1685" s="4" t="str">
        <f t="shared" si="240"/>
        <v/>
      </c>
      <c r="AG1685" s="4" t="str">
        <f t="shared" si="240"/>
        <v/>
      </c>
    </row>
    <row r="1686" spans="1:33">
      <c r="A1686" s="6">
        <f t="shared" si="246"/>
        <v>1679</v>
      </c>
      <c r="B1686" s="36">
        <f>TABLE!E1680</f>
        <v>0</v>
      </c>
      <c r="C1686" s="36">
        <f>TABLE!F1680</f>
        <v>0</v>
      </c>
      <c r="D1686" s="155">
        <f>TABLE!S1680</f>
        <v>0</v>
      </c>
      <c r="E1686" s="176" t="e">
        <f>INDEX(기업의이해[description],MATCH(B1686,기업의이해[name],0))</f>
        <v>#N/A</v>
      </c>
      <c r="F1686" s="179">
        <f>+TABLE!U1680</f>
        <v>0</v>
      </c>
      <c r="G1686" s="177" t="str">
        <f>TEXT(TABLE!R1680,"0000-00-00")</f>
        <v>0000-00-00</v>
      </c>
      <c r="H1686" s="59">
        <f>+TABLE!J1680</f>
        <v>0</v>
      </c>
      <c r="I1686" s="59">
        <f>+TABLE!K1680</f>
        <v>0</v>
      </c>
      <c r="J1686" s="59">
        <f>+TABLE!M1680</f>
        <v>0</v>
      </c>
      <c r="K1686" s="156">
        <f>+TABLE!P1680</f>
        <v>0</v>
      </c>
      <c r="L1686" s="156">
        <f>+TABLE!Q1680</f>
        <v>0</v>
      </c>
      <c r="M1686" s="138" t="str">
        <f>IFERROR(IF(MATCH($C1686,'1. 개요'!$C$68:$C$78,0)&gt;0,"O"),"X")</f>
        <v>X</v>
      </c>
      <c r="N1686" s="8" t="str">
        <f t="shared" si="242"/>
        <v>X</v>
      </c>
      <c r="O1686" s="2" t="str" cm="1">
        <f t="array" ref="O1686">IF($O$7="N/A",$N1686,INDEX($P1686:$S1686,$O$2))</f>
        <v>X</v>
      </c>
      <c r="P1686" s="38"/>
      <c r="Q1686" s="1" t="str">
        <f t="shared" si="243"/>
        <v>O</v>
      </c>
      <c r="R1686" s="38"/>
      <c r="S1686" s="38"/>
      <c r="T1686" s="8" t="str">
        <f t="shared" si="241"/>
        <v>O</v>
      </c>
      <c r="U1686" s="8" t="e">
        <f t="shared" si="244"/>
        <v>#VALUE!</v>
      </c>
      <c r="V1686" s="8" t="e">
        <f t="shared" si="245"/>
        <v>#VALUE!</v>
      </c>
      <c r="X1686" s="4" t="str">
        <f t="shared" si="247"/>
        <v/>
      </c>
      <c r="Y1686" s="4" t="str">
        <f t="shared" si="240"/>
        <v/>
      </c>
      <c r="Z1686" s="4" t="str">
        <f t="shared" si="240"/>
        <v/>
      </c>
      <c r="AA1686" s="4" t="str">
        <f t="shared" si="240"/>
        <v/>
      </c>
      <c r="AB1686" s="4" t="str">
        <f t="shared" si="240"/>
        <v/>
      </c>
      <c r="AC1686" s="4" t="str">
        <f t="shared" si="240"/>
        <v/>
      </c>
      <c r="AD1686" s="4" t="str">
        <f t="shared" si="240"/>
        <v/>
      </c>
      <c r="AE1686" s="4" t="str">
        <f t="shared" si="240"/>
        <v/>
      </c>
      <c r="AF1686" s="4" t="str">
        <f t="shared" si="240"/>
        <v/>
      </c>
      <c r="AG1686" s="4" t="str">
        <f t="shared" si="240"/>
        <v/>
      </c>
    </row>
    <row r="1687" spans="1:33">
      <c r="A1687" s="137">
        <f t="shared" si="246"/>
        <v>1680</v>
      </c>
      <c r="B1687" s="36">
        <f>TABLE!E1681</f>
        <v>0</v>
      </c>
      <c r="C1687" s="36">
        <f>TABLE!F1681</f>
        <v>0</v>
      </c>
      <c r="D1687" s="155">
        <f>TABLE!S1681</f>
        <v>0</v>
      </c>
      <c r="E1687" s="176" t="e">
        <f>INDEX(기업의이해[description],MATCH(B1687,기업의이해[name],0))</f>
        <v>#N/A</v>
      </c>
      <c r="F1687" s="179">
        <f>+TABLE!U1681</f>
        <v>0</v>
      </c>
      <c r="G1687" s="177" t="str">
        <f>TEXT(TABLE!R1681,"0000-00-00")</f>
        <v>0000-00-00</v>
      </c>
      <c r="H1687" s="59">
        <f>+TABLE!J1681</f>
        <v>0</v>
      </c>
      <c r="I1687" s="59">
        <f>+TABLE!K1681</f>
        <v>0</v>
      </c>
      <c r="J1687" s="59">
        <f>+TABLE!M1681</f>
        <v>0</v>
      </c>
      <c r="K1687" s="156">
        <f>+TABLE!P1681</f>
        <v>0</v>
      </c>
      <c r="L1687" s="156">
        <f>+TABLE!Q1681</f>
        <v>0</v>
      </c>
      <c r="M1687" s="138" t="str">
        <f>IFERROR(IF(MATCH($C1687,'1. 개요'!$C$68:$C$78,0)&gt;0,"O"),"X")</f>
        <v>X</v>
      </c>
      <c r="N1687" s="8" t="str">
        <f t="shared" si="242"/>
        <v>X</v>
      </c>
      <c r="O1687" s="2" t="str" cm="1">
        <f t="array" ref="O1687">IF($O$7="N/A",$N1687,INDEX($P1687:$S1687,$O$2))</f>
        <v>X</v>
      </c>
      <c r="P1687" s="38"/>
      <c r="Q1687" s="1" t="str">
        <f t="shared" si="243"/>
        <v>O</v>
      </c>
      <c r="R1687" s="38"/>
      <c r="S1687" s="38"/>
      <c r="T1687" s="8" t="str">
        <f t="shared" si="241"/>
        <v>O</v>
      </c>
      <c r="U1687" s="8" t="e">
        <f t="shared" si="244"/>
        <v>#VALUE!</v>
      </c>
      <c r="V1687" s="8" t="e">
        <f t="shared" si="245"/>
        <v>#VALUE!</v>
      </c>
      <c r="X1687" s="4" t="str">
        <f t="shared" si="247"/>
        <v/>
      </c>
      <c r="Y1687" s="4" t="str">
        <f t="shared" si="240"/>
        <v/>
      </c>
      <c r="Z1687" s="4" t="str">
        <f t="shared" si="240"/>
        <v/>
      </c>
      <c r="AA1687" s="4" t="str">
        <f t="shared" si="240"/>
        <v/>
      </c>
      <c r="AB1687" s="4" t="str">
        <f t="shared" si="240"/>
        <v/>
      </c>
      <c r="AC1687" s="4" t="str">
        <f t="shared" si="240"/>
        <v/>
      </c>
      <c r="AD1687" s="4" t="str">
        <f t="shared" si="240"/>
        <v/>
      </c>
      <c r="AE1687" s="4" t="str">
        <f t="shared" si="240"/>
        <v/>
      </c>
      <c r="AF1687" s="4" t="str">
        <f t="shared" si="240"/>
        <v/>
      </c>
      <c r="AG1687" s="4" t="str">
        <f t="shared" si="240"/>
        <v/>
      </c>
    </row>
    <row r="1688" spans="1:33">
      <c r="A1688" s="137">
        <f t="shared" si="246"/>
        <v>1681</v>
      </c>
      <c r="B1688" s="36">
        <f>TABLE!E1682</f>
        <v>0</v>
      </c>
      <c r="C1688" s="36">
        <f>TABLE!F1682</f>
        <v>0</v>
      </c>
      <c r="D1688" s="155">
        <f>TABLE!S1682</f>
        <v>0</v>
      </c>
      <c r="E1688" s="176" t="e">
        <f>INDEX(기업의이해[description],MATCH(B1688,기업의이해[name],0))</f>
        <v>#N/A</v>
      </c>
      <c r="F1688" s="179">
        <f>+TABLE!U1682</f>
        <v>0</v>
      </c>
      <c r="G1688" s="177" t="str">
        <f>TEXT(TABLE!R1682,"0000-00-00")</f>
        <v>0000-00-00</v>
      </c>
      <c r="H1688" s="59">
        <f>+TABLE!J1682</f>
        <v>0</v>
      </c>
      <c r="I1688" s="59">
        <f>+TABLE!K1682</f>
        <v>0</v>
      </c>
      <c r="J1688" s="59">
        <f>+TABLE!M1682</f>
        <v>0</v>
      </c>
      <c r="K1688" s="156">
        <f>+TABLE!P1682</f>
        <v>0</v>
      </c>
      <c r="L1688" s="156">
        <f>+TABLE!Q1682</f>
        <v>0</v>
      </c>
      <c r="M1688" s="138" t="str">
        <f>IFERROR(IF(MATCH($C1688,'1. 개요'!$C$68:$C$78,0)&gt;0,"O"),"X")</f>
        <v>X</v>
      </c>
      <c r="N1688" s="8" t="str">
        <f t="shared" si="242"/>
        <v>X</v>
      </c>
      <c r="O1688" s="2" t="str" cm="1">
        <f t="array" ref="O1688">IF($O$7="N/A",$N1688,INDEX($P1688:$S1688,$O$2))</f>
        <v>X</v>
      </c>
      <c r="P1688" s="38"/>
      <c r="Q1688" s="1" t="str">
        <f t="shared" si="243"/>
        <v>O</v>
      </c>
      <c r="R1688" s="38"/>
      <c r="S1688" s="38"/>
      <c r="T1688" s="8" t="str">
        <f t="shared" si="241"/>
        <v>O</v>
      </c>
      <c r="U1688" s="8" t="e">
        <f t="shared" si="244"/>
        <v>#VALUE!</v>
      </c>
      <c r="V1688" s="8" t="e">
        <f t="shared" si="245"/>
        <v>#VALUE!</v>
      </c>
      <c r="X1688" s="4" t="str">
        <f t="shared" si="247"/>
        <v/>
      </c>
      <c r="Y1688" s="4" t="str">
        <f t="shared" si="240"/>
        <v/>
      </c>
      <c r="Z1688" s="4" t="str">
        <f t="shared" si="240"/>
        <v/>
      </c>
      <c r="AA1688" s="4" t="str">
        <f t="shared" si="240"/>
        <v/>
      </c>
      <c r="AB1688" s="4" t="str">
        <f t="shared" si="240"/>
        <v/>
      </c>
      <c r="AC1688" s="4" t="str">
        <f t="shared" ref="Y1688:AG1716" si="248">IF(AC$7="N/A", "", COUNTIF($D1688:$E1688, "*" &amp; AC$7 &amp; "*"))</f>
        <v/>
      </c>
      <c r="AD1688" s="4" t="str">
        <f t="shared" si="248"/>
        <v/>
      </c>
      <c r="AE1688" s="4" t="str">
        <f t="shared" si="248"/>
        <v/>
      </c>
      <c r="AF1688" s="4" t="str">
        <f t="shared" si="248"/>
        <v/>
      </c>
      <c r="AG1688" s="4" t="str">
        <f t="shared" si="248"/>
        <v/>
      </c>
    </row>
    <row r="1689" spans="1:33">
      <c r="A1689" s="137">
        <f t="shared" si="246"/>
        <v>1682</v>
      </c>
      <c r="B1689" s="36">
        <f>TABLE!E1683</f>
        <v>0</v>
      </c>
      <c r="C1689" s="36">
        <f>TABLE!F1683</f>
        <v>0</v>
      </c>
      <c r="D1689" s="155">
        <f>TABLE!S1683</f>
        <v>0</v>
      </c>
      <c r="E1689" s="176" t="e">
        <f>INDEX(기업의이해[description],MATCH(B1689,기업의이해[name],0))</f>
        <v>#N/A</v>
      </c>
      <c r="F1689" s="179">
        <f>+TABLE!U1683</f>
        <v>0</v>
      </c>
      <c r="G1689" s="177" t="str">
        <f>TEXT(TABLE!R1683,"0000-00-00")</f>
        <v>0000-00-00</v>
      </c>
      <c r="H1689" s="59">
        <f>+TABLE!J1683</f>
        <v>0</v>
      </c>
      <c r="I1689" s="59">
        <f>+TABLE!K1683</f>
        <v>0</v>
      </c>
      <c r="J1689" s="59">
        <f>+TABLE!M1683</f>
        <v>0</v>
      </c>
      <c r="K1689" s="156">
        <f>+TABLE!P1683</f>
        <v>0</v>
      </c>
      <c r="L1689" s="156">
        <f>+TABLE!Q1683</f>
        <v>0</v>
      </c>
      <c r="M1689" s="138" t="str">
        <f>IFERROR(IF(MATCH($C1689,'1. 개요'!$C$68:$C$78,0)&gt;0,"O"),"X")</f>
        <v>X</v>
      </c>
      <c r="N1689" s="8" t="str">
        <f t="shared" si="242"/>
        <v>X</v>
      </c>
      <c r="O1689" s="2" t="str" cm="1">
        <f t="array" ref="O1689">IF($O$7="N/A",$N1689,INDEX($P1689:$S1689,$O$2))</f>
        <v>X</v>
      </c>
      <c r="P1689" s="38"/>
      <c r="Q1689" s="1" t="str">
        <f t="shared" si="243"/>
        <v>O</v>
      </c>
      <c r="R1689" s="38"/>
      <c r="S1689" s="38"/>
      <c r="T1689" s="8" t="str">
        <f t="shared" si="241"/>
        <v>O</v>
      </c>
      <c r="U1689" s="8" t="e">
        <f t="shared" si="244"/>
        <v>#VALUE!</v>
      </c>
      <c r="V1689" s="8" t="e">
        <f t="shared" si="245"/>
        <v>#VALUE!</v>
      </c>
      <c r="X1689" s="4" t="str">
        <f t="shared" si="247"/>
        <v/>
      </c>
      <c r="Y1689" s="4" t="str">
        <f t="shared" si="248"/>
        <v/>
      </c>
      <c r="Z1689" s="4" t="str">
        <f t="shared" si="248"/>
        <v/>
      </c>
      <c r="AA1689" s="4" t="str">
        <f t="shared" si="248"/>
        <v/>
      </c>
      <c r="AB1689" s="4" t="str">
        <f t="shared" si="248"/>
        <v/>
      </c>
      <c r="AC1689" s="4" t="str">
        <f t="shared" si="248"/>
        <v/>
      </c>
      <c r="AD1689" s="4" t="str">
        <f t="shared" si="248"/>
        <v/>
      </c>
      <c r="AE1689" s="4" t="str">
        <f t="shared" si="248"/>
        <v/>
      </c>
      <c r="AF1689" s="4" t="str">
        <f t="shared" si="248"/>
        <v/>
      </c>
      <c r="AG1689" s="4" t="str">
        <f t="shared" si="248"/>
        <v/>
      </c>
    </row>
    <row r="1690" spans="1:33">
      <c r="A1690" s="6">
        <f t="shared" si="246"/>
        <v>1683</v>
      </c>
      <c r="B1690" s="36">
        <f>TABLE!E1684</f>
        <v>0</v>
      </c>
      <c r="C1690" s="36">
        <f>TABLE!F1684</f>
        <v>0</v>
      </c>
      <c r="D1690" s="155">
        <f>TABLE!S1684</f>
        <v>0</v>
      </c>
      <c r="E1690" s="176" t="e">
        <f>INDEX(기업의이해[description],MATCH(B1690,기업의이해[name],0))</f>
        <v>#N/A</v>
      </c>
      <c r="F1690" s="179">
        <f>+TABLE!U1684</f>
        <v>0</v>
      </c>
      <c r="G1690" s="177" t="str">
        <f>TEXT(TABLE!R1684,"0000-00-00")</f>
        <v>0000-00-00</v>
      </c>
      <c r="H1690" s="59">
        <f>+TABLE!J1684</f>
        <v>0</v>
      </c>
      <c r="I1690" s="59">
        <f>+TABLE!K1684</f>
        <v>0</v>
      </c>
      <c r="J1690" s="59">
        <f>+TABLE!M1684</f>
        <v>0</v>
      </c>
      <c r="K1690" s="156">
        <f>+TABLE!P1684</f>
        <v>0</v>
      </c>
      <c r="L1690" s="156">
        <f>+TABLE!Q1684</f>
        <v>0</v>
      </c>
      <c r="M1690" s="138" t="str">
        <f>IFERROR(IF(MATCH($C1690,'1. 개요'!$C$68:$C$78,0)&gt;0,"O"),"X")</f>
        <v>X</v>
      </c>
      <c r="N1690" s="8" t="str">
        <f t="shared" si="242"/>
        <v>X</v>
      </c>
      <c r="O1690" s="2" t="str" cm="1">
        <f t="array" ref="O1690">IF($O$7="N/A",$N1690,INDEX($P1690:$S1690,$O$2))</f>
        <v>X</v>
      </c>
      <c r="P1690" s="38"/>
      <c r="Q1690" s="1" t="str">
        <f t="shared" si="243"/>
        <v>O</v>
      </c>
      <c r="R1690" s="38"/>
      <c r="S1690" s="38"/>
      <c r="T1690" s="8" t="str">
        <f t="shared" si="241"/>
        <v>O</v>
      </c>
      <c r="U1690" s="8" t="e">
        <f t="shared" si="244"/>
        <v>#VALUE!</v>
      </c>
      <c r="V1690" s="8" t="e">
        <f t="shared" si="245"/>
        <v>#VALUE!</v>
      </c>
      <c r="X1690" s="4" t="str">
        <f t="shared" si="247"/>
        <v/>
      </c>
      <c r="Y1690" s="4" t="str">
        <f t="shared" si="248"/>
        <v/>
      </c>
      <c r="Z1690" s="4" t="str">
        <f t="shared" si="248"/>
        <v/>
      </c>
      <c r="AA1690" s="4" t="str">
        <f t="shared" si="248"/>
        <v/>
      </c>
      <c r="AB1690" s="4" t="str">
        <f t="shared" si="248"/>
        <v/>
      </c>
      <c r="AC1690" s="4" t="str">
        <f t="shared" si="248"/>
        <v/>
      </c>
      <c r="AD1690" s="4" t="str">
        <f t="shared" si="248"/>
        <v/>
      </c>
      <c r="AE1690" s="4" t="str">
        <f t="shared" si="248"/>
        <v/>
      </c>
      <c r="AF1690" s="4" t="str">
        <f t="shared" si="248"/>
        <v/>
      </c>
      <c r="AG1690" s="4" t="str">
        <f t="shared" si="248"/>
        <v/>
      </c>
    </row>
    <row r="1691" spans="1:33">
      <c r="A1691" s="137">
        <f t="shared" si="246"/>
        <v>1684</v>
      </c>
      <c r="B1691" s="36">
        <f>TABLE!E1685</f>
        <v>0</v>
      </c>
      <c r="C1691" s="36">
        <f>TABLE!F1685</f>
        <v>0</v>
      </c>
      <c r="D1691" s="155">
        <f>TABLE!S1685</f>
        <v>0</v>
      </c>
      <c r="E1691" s="176" t="e">
        <f>INDEX(기업의이해[description],MATCH(B1691,기업의이해[name],0))</f>
        <v>#N/A</v>
      </c>
      <c r="F1691" s="179">
        <f>+TABLE!U1685</f>
        <v>0</v>
      </c>
      <c r="G1691" s="177" t="str">
        <f>TEXT(TABLE!R1685,"0000-00-00")</f>
        <v>0000-00-00</v>
      </c>
      <c r="H1691" s="59">
        <f>+TABLE!J1685</f>
        <v>0</v>
      </c>
      <c r="I1691" s="59">
        <f>+TABLE!K1685</f>
        <v>0</v>
      </c>
      <c r="J1691" s="59">
        <f>+TABLE!M1685</f>
        <v>0</v>
      </c>
      <c r="K1691" s="156">
        <f>+TABLE!P1685</f>
        <v>0</v>
      </c>
      <c r="L1691" s="156">
        <f>+TABLE!Q1685</f>
        <v>0</v>
      </c>
      <c r="M1691" s="138" t="str">
        <f>IFERROR(IF(MATCH($C1691,'1. 개요'!$C$68:$C$78,0)&gt;0,"O"),"X")</f>
        <v>X</v>
      </c>
      <c r="N1691" s="8" t="str">
        <f t="shared" si="242"/>
        <v>X</v>
      </c>
      <c r="O1691" s="2" t="str" cm="1">
        <f t="array" ref="O1691">IF($O$7="N/A",$N1691,INDEX($P1691:$S1691,$O$2))</f>
        <v>X</v>
      </c>
      <c r="P1691" s="38"/>
      <c r="Q1691" s="1" t="str">
        <f t="shared" si="243"/>
        <v>O</v>
      </c>
      <c r="R1691" s="38"/>
      <c r="S1691" s="38"/>
      <c r="T1691" s="8" t="str">
        <f t="shared" si="241"/>
        <v>O</v>
      </c>
      <c r="U1691" s="8" t="e">
        <f t="shared" si="244"/>
        <v>#VALUE!</v>
      </c>
      <c r="V1691" s="8" t="e">
        <f t="shared" si="245"/>
        <v>#VALUE!</v>
      </c>
      <c r="X1691" s="4" t="str">
        <f t="shared" si="247"/>
        <v/>
      </c>
      <c r="Y1691" s="4" t="str">
        <f t="shared" si="248"/>
        <v/>
      </c>
      <c r="Z1691" s="4" t="str">
        <f t="shared" si="248"/>
        <v/>
      </c>
      <c r="AA1691" s="4" t="str">
        <f t="shared" si="248"/>
        <v/>
      </c>
      <c r="AB1691" s="4" t="str">
        <f t="shared" si="248"/>
        <v/>
      </c>
      <c r="AC1691" s="4" t="str">
        <f t="shared" si="248"/>
        <v/>
      </c>
      <c r="AD1691" s="4" t="str">
        <f t="shared" si="248"/>
        <v/>
      </c>
      <c r="AE1691" s="4" t="str">
        <f t="shared" si="248"/>
        <v/>
      </c>
      <c r="AF1691" s="4" t="str">
        <f t="shared" si="248"/>
        <v/>
      </c>
      <c r="AG1691" s="4" t="str">
        <f t="shared" si="248"/>
        <v/>
      </c>
    </row>
    <row r="1692" spans="1:33">
      <c r="A1692" s="6">
        <f t="shared" si="246"/>
        <v>1685</v>
      </c>
      <c r="B1692" s="36">
        <f>TABLE!E1686</f>
        <v>0</v>
      </c>
      <c r="C1692" s="36">
        <f>TABLE!F1686</f>
        <v>0</v>
      </c>
      <c r="D1692" s="155">
        <f>TABLE!S1686</f>
        <v>0</v>
      </c>
      <c r="E1692" s="176" t="e">
        <f>INDEX(기업의이해[description],MATCH(B1692,기업의이해[name],0))</f>
        <v>#N/A</v>
      </c>
      <c r="F1692" s="179">
        <f>+TABLE!U1686</f>
        <v>0</v>
      </c>
      <c r="G1692" s="177" t="str">
        <f>TEXT(TABLE!R1686,"0000-00-00")</f>
        <v>0000-00-00</v>
      </c>
      <c r="H1692" s="59">
        <f>+TABLE!J1686</f>
        <v>0</v>
      </c>
      <c r="I1692" s="59">
        <f>+TABLE!K1686</f>
        <v>0</v>
      </c>
      <c r="J1692" s="59">
        <f>+TABLE!M1686</f>
        <v>0</v>
      </c>
      <c r="K1692" s="156">
        <f>+TABLE!P1686</f>
        <v>0</v>
      </c>
      <c r="L1692" s="156">
        <f>+TABLE!Q1686</f>
        <v>0</v>
      </c>
      <c r="M1692" s="138" t="str">
        <f>IFERROR(IF(MATCH($C1692,'1. 개요'!$C$68:$C$78,0)&gt;0,"O"),"X")</f>
        <v>X</v>
      </c>
      <c r="N1692" s="8" t="str">
        <f t="shared" si="242"/>
        <v>X</v>
      </c>
      <c r="O1692" s="2" t="str" cm="1">
        <f t="array" ref="O1692">IF($O$7="N/A",$N1692,INDEX($P1692:$S1692,$O$2))</f>
        <v>X</v>
      </c>
      <c r="P1692" s="38"/>
      <c r="Q1692" s="1" t="str">
        <f t="shared" si="243"/>
        <v>O</v>
      </c>
      <c r="R1692" s="38"/>
      <c r="S1692" s="38"/>
      <c r="T1692" s="8" t="str">
        <f t="shared" si="241"/>
        <v>O</v>
      </c>
      <c r="U1692" s="8" t="e">
        <f t="shared" si="244"/>
        <v>#VALUE!</v>
      </c>
      <c r="V1692" s="8" t="e">
        <f t="shared" si="245"/>
        <v>#VALUE!</v>
      </c>
      <c r="X1692" s="4" t="str">
        <f t="shared" si="247"/>
        <v/>
      </c>
      <c r="Y1692" s="4" t="str">
        <f t="shared" si="248"/>
        <v/>
      </c>
      <c r="Z1692" s="4" t="str">
        <f t="shared" si="248"/>
        <v/>
      </c>
      <c r="AA1692" s="4" t="str">
        <f t="shared" si="248"/>
        <v/>
      </c>
      <c r="AB1692" s="4" t="str">
        <f t="shared" si="248"/>
        <v/>
      </c>
      <c r="AC1692" s="4" t="str">
        <f t="shared" si="248"/>
        <v/>
      </c>
      <c r="AD1692" s="4" t="str">
        <f t="shared" si="248"/>
        <v/>
      </c>
      <c r="AE1692" s="4" t="str">
        <f t="shared" si="248"/>
        <v/>
      </c>
      <c r="AF1692" s="4" t="str">
        <f t="shared" si="248"/>
        <v/>
      </c>
      <c r="AG1692" s="4" t="str">
        <f t="shared" si="248"/>
        <v/>
      </c>
    </row>
    <row r="1693" spans="1:33">
      <c r="A1693" s="6">
        <f t="shared" si="246"/>
        <v>1686</v>
      </c>
      <c r="B1693" s="36">
        <f>TABLE!E1687</f>
        <v>0</v>
      </c>
      <c r="C1693" s="36">
        <f>TABLE!F1687</f>
        <v>0</v>
      </c>
      <c r="D1693" s="155">
        <f>TABLE!S1687</f>
        <v>0</v>
      </c>
      <c r="E1693" s="176" t="e">
        <f>INDEX(기업의이해[description],MATCH(B1693,기업의이해[name],0))</f>
        <v>#N/A</v>
      </c>
      <c r="F1693" s="179">
        <f>+TABLE!U1687</f>
        <v>0</v>
      </c>
      <c r="G1693" s="177" t="str">
        <f>TEXT(TABLE!R1687,"0000-00-00")</f>
        <v>0000-00-00</v>
      </c>
      <c r="H1693" s="59">
        <f>+TABLE!J1687</f>
        <v>0</v>
      </c>
      <c r="I1693" s="59">
        <f>+TABLE!K1687</f>
        <v>0</v>
      </c>
      <c r="J1693" s="59">
        <f>+TABLE!M1687</f>
        <v>0</v>
      </c>
      <c r="K1693" s="156">
        <f>+TABLE!P1687</f>
        <v>0</v>
      </c>
      <c r="L1693" s="156">
        <f>+TABLE!Q1687</f>
        <v>0</v>
      </c>
      <c r="M1693" s="138" t="str">
        <f>IFERROR(IF(MATCH($C1693,'1. 개요'!$C$68:$C$78,0)&gt;0,"O"),"X")</f>
        <v>X</v>
      </c>
      <c r="N1693" s="8" t="str">
        <f t="shared" si="242"/>
        <v>X</v>
      </c>
      <c r="O1693" s="2" t="str" cm="1">
        <f t="array" ref="O1693">IF($O$7="N/A",$N1693,INDEX($P1693:$S1693,$O$2))</f>
        <v>X</v>
      </c>
      <c r="P1693" s="38"/>
      <c r="Q1693" s="1" t="str">
        <f t="shared" si="243"/>
        <v>O</v>
      </c>
      <c r="R1693" s="38"/>
      <c r="S1693" s="38"/>
      <c r="T1693" s="8" t="str">
        <f t="shared" si="241"/>
        <v>O</v>
      </c>
      <c r="U1693" s="8" t="e">
        <f t="shared" si="244"/>
        <v>#VALUE!</v>
      </c>
      <c r="V1693" s="8" t="e">
        <f t="shared" si="245"/>
        <v>#VALUE!</v>
      </c>
      <c r="X1693" s="4" t="str">
        <f t="shared" si="247"/>
        <v/>
      </c>
      <c r="Y1693" s="4" t="str">
        <f t="shared" si="248"/>
        <v/>
      </c>
      <c r="Z1693" s="4" t="str">
        <f t="shared" si="248"/>
        <v/>
      </c>
      <c r="AA1693" s="4" t="str">
        <f t="shared" si="248"/>
        <v/>
      </c>
      <c r="AB1693" s="4" t="str">
        <f t="shared" si="248"/>
        <v/>
      </c>
      <c r="AC1693" s="4" t="str">
        <f t="shared" si="248"/>
        <v/>
      </c>
      <c r="AD1693" s="4" t="str">
        <f t="shared" si="248"/>
        <v/>
      </c>
      <c r="AE1693" s="4" t="str">
        <f t="shared" si="248"/>
        <v/>
      </c>
      <c r="AF1693" s="4" t="str">
        <f t="shared" si="248"/>
        <v/>
      </c>
      <c r="AG1693" s="4" t="str">
        <f t="shared" si="248"/>
        <v/>
      </c>
    </row>
    <row r="1694" spans="1:33">
      <c r="A1694" s="6">
        <f t="shared" si="246"/>
        <v>1687</v>
      </c>
      <c r="B1694" s="36">
        <f>TABLE!E1688</f>
        <v>0</v>
      </c>
      <c r="C1694" s="36">
        <f>TABLE!F1688</f>
        <v>0</v>
      </c>
      <c r="D1694" s="155">
        <f>TABLE!S1688</f>
        <v>0</v>
      </c>
      <c r="E1694" s="176" t="e">
        <f>INDEX(기업의이해[description],MATCH(B1694,기업의이해[name],0))</f>
        <v>#N/A</v>
      </c>
      <c r="F1694" s="179">
        <f>+TABLE!U1688</f>
        <v>0</v>
      </c>
      <c r="G1694" s="177" t="str">
        <f>TEXT(TABLE!R1688,"0000-00-00")</f>
        <v>0000-00-00</v>
      </c>
      <c r="H1694" s="59">
        <f>+TABLE!J1688</f>
        <v>0</v>
      </c>
      <c r="I1694" s="59">
        <f>+TABLE!K1688</f>
        <v>0</v>
      </c>
      <c r="J1694" s="59">
        <f>+TABLE!M1688</f>
        <v>0</v>
      </c>
      <c r="K1694" s="156">
        <f>+TABLE!P1688</f>
        <v>0</v>
      </c>
      <c r="L1694" s="156">
        <f>+TABLE!Q1688</f>
        <v>0</v>
      </c>
      <c r="M1694" s="138" t="str">
        <f>IFERROR(IF(MATCH($C1694,'1. 개요'!$C$68:$C$78,0)&gt;0,"O"),"X")</f>
        <v>X</v>
      </c>
      <c r="N1694" s="8" t="str">
        <f t="shared" si="242"/>
        <v>X</v>
      </c>
      <c r="O1694" s="2" t="str" cm="1">
        <f t="array" ref="O1694">IF($O$7="N/A",$N1694,INDEX($P1694:$S1694,$O$2))</f>
        <v>X</v>
      </c>
      <c r="P1694" s="38"/>
      <c r="Q1694" s="1" t="str">
        <f t="shared" si="243"/>
        <v>O</v>
      </c>
      <c r="R1694" s="38"/>
      <c r="S1694" s="38"/>
      <c r="T1694" s="8" t="str">
        <f t="shared" si="241"/>
        <v>O</v>
      </c>
      <c r="U1694" s="8" t="e">
        <f t="shared" si="244"/>
        <v>#VALUE!</v>
      </c>
      <c r="V1694" s="8" t="e">
        <f t="shared" si="245"/>
        <v>#VALUE!</v>
      </c>
      <c r="X1694" s="4" t="str">
        <f t="shared" si="247"/>
        <v/>
      </c>
      <c r="Y1694" s="4" t="str">
        <f t="shared" si="248"/>
        <v/>
      </c>
      <c r="Z1694" s="4" t="str">
        <f t="shared" si="248"/>
        <v/>
      </c>
      <c r="AA1694" s="4" t="str">
        <f t="shared" si="248"/>
        <v/>
      </c>
      <c r="AB1694" s="4" t="str">
        <f t="shared" si="248"/>
        <v/>
      </c>
      <c r="AC1694" s="4" t="str">
        <f t="shared" si="248"/>
        <v/>
      </c>
      <c r="AD1694" s="4" t="str">
        <f t="shared" si="248"/>
        <v/>
      </c>
      <c r="AE1694" s="4" t="str">
        <f t="shared" si="248"/>
        <v/>
      </c>
      <c r="AF1694" s="4" t="str">
        <f t="shared" si="248"/>
        <v/>
      </c>
      <c r="AG1694" s="4" t="str">
        <f t="shared" si="248"/>
        <v/>
      </c>
    </row>
    <row r="1695" spans="1:33">
      <c r="A1695" s="6">
        <f t="shared" si="246"/>
        <v>1688</v>
      </c>
      <c r="B1695" s="36">
        <f>TABLE!E1689</f>
        <v>0</v>
      </c>
      <c r="C1695" s="36">
        <f>TABLE!F1689</f>
        <v>0</v>
      </c>
      <c r="D1695" s="155">
        <f>TABLE!S1689</f>
        <v>0</v>
      </c>
      <c r="E1695" s="176" t="e">
        <f>INDEX(기업의이해[description],MATCH(B1695,기업의이해[name],0))</f>
        <v>#N/A</v>
      </c>
      <c r="F1695" s="179">
        <f>+TABLE!U1689</f>
        <v>0</v>
      </c>
      <c r="G1695" s="177" t="str">
        <f>TEXT(TABLE!R1689,"0000-00-00")</f>
        <v>0000-00-00</v>
      </c>
      <c r="H1695" s="59">
        <f>+TABLE!J1689</f>
        <v>0</v>
      </c>
      <c r="I1695" s="59">
        <f>+TABLE!K1689</f>
        <v>0</v>
      </c>
      <c r="J1695" s="59">
        <f>+TABLE!M1689</f>
        <v>0</v>
      </c>
      <c r="K1695" s="156">
        <f>+TABLE!P1689</f>
        <v>0</v>
      </c>
      <c r="L1695" s="156">
        <f>+TABLE!Q1689</f>
        <v>0</v>
      </c>
      <c r="M1695" s="138" t="str">
        <f>IFERROR(IF(MATCH($C1695,'1. 개요'!$C$68:$C$78,0)&gt;0,"O"),"X")</f>
        <v>X</v>
      </c>
      <c r="N1695" s="8" t="str">
        <f t="shared" si="242"/>
        <v>X</v>
      </c>
      <c r="O1695" s="2" t="str" cm="1">
        <f t="array" ref="O1695">IF($O$7="N/A",$N1695,INDEX($P1695:$S1695,$O$2))</f>
        <v>X</v>
      </c>
      <c r="P1695" s="38"/>
      <c r="Q1695" s="1" t="str">
        <f t="shared" si="243"/>
        <v>O</v>
      </c>
      <c r="R1695" s="38"/>
      <c r="S1695" s="38"/>
      <c r="T1695" s="8" t="str">
        <f t="shared" si="241"/>
        <v>O</v>
      </c>
      <c r="U1695" s="8" t="e">
        <f t="shared" si="244"/>
        <v>#VALUE!</v>
      </c>
      <c r="V1695" s="8" t="e">
        <f t="shared" si="245"/>
        <v>#VALUE!</v>
      </c>
      <c r="X1695" s="4" t="str">
        <f t="shared" si="247"/>
        <v/>
      </c>
      <c r="Y1695" s="4" t="str">
        <f t="shared" si="248"/>
        <v/>
      </c>
      <c r="Z1695" s="4" t="str">
        <f t="shared" si="248"/>
        <v/>
      </c>
      <c r="AA1695" s="4" t="str">
        <f t="shared" si="248"/>
        <v/>
      </c>
      <c r="AB1695" s="4" t="str">
        <f t="shared" si="248"/>
        <v/>
      </c>
      <c r="AC1695" s="4" t="str">
        <f t="shared" si="248"/>
        <v/>
      </c>
      <c r="AD1695" s="4" t="str">
        <f t="shared" si="248"/>
        <v/>
      </c>
      <c r="AE1695" s="4" t="str">
        <f t="shared" si="248"/>
        <v/>
      </c>
      <c r="AF1695" s="4" t="str">
        <f t="shared" si="248"/>
        <v/>
      </c>
      <c r="AG1695" s="4" t="str">
        <f t="shared" si="248"/>
        <v/>
      </c>
    </row>
    <row r="1696" spans="1:33">
      <c r="A1696" s="6">
        <f t="shared" si="246"/>
        <v>1689</v>
      </c>
      <c r="B1696" s="36">
        <f>TABLE!E1690</f>
        <v>0</v>
      </c>
      <c r="C1696" s="36">
        <f>TABLE!F1690</f>
        <v>0</v>
      </c>
      <c r="D1696" s="155">
        <f>TABLE!S1690</f>
        <v>0</v>
      </c>
      <c r="E1696" s="176" t="e">
        <f>INDEX(기업의이해[description],MATCH(B1696,기업의이해[name],0))</f>
        <v>#N/A</v>
      </c>
      <c r="F1696" s="179">
        <f>+TABLE!U1690</f>
        <v>0</v>
      </c>
      <c r="G1696" s="177" t="str">
        <f>TEXT(TABLE!R1690,"0000-00-00")</f>
        <v>0000-00-00</v>
      </c>
      <c r="H1696" s="59">
        <f>+TABLE!J1690</f>
        <v>0</v>
      </c>
      <c r="I1696" s="59">
        <f>+TABLE!K1690</f>
        <v>0</v>
      </c>
      <c r="J1696" s="59">
        <f>+TABLE!M1690</f>
        <v>0</v>
      </c>
      <c r="K1696" s="156">
        <f>+TABLE!P1690</f>
        <v>0</v>
      </c>
      <c r="L1696" s="156">
        <f>+TABLE!Q1690</f>
        <v>0</v>
      </c>
      <c r="M1696" s="138" t="str">
        <f>IFERROR(IF(MATCH($C1696,'1. 개요'!$C$68:$C$78,0)&gt;0,"O"),"X")</f>
        <v>X</v>
      </c>
      <c r="N1696" s="8" t="str">
        <f t="shared" si="242"/>
        <v>X</v>
      </c>
      <c r="O1696" s="2" t="str" cm="1">
        <f t="array" ref="O1696">IF($O$7="N/A",$N1696,INDEX($P1696:$S1696,$O$2))</f>
        <v>X</v>
      </c>
      <c r="P1696" s="38"/>
      <c r="Q1696" s="1" t="str">
        <f t="shared" si="243"/>
        <v>O</v>
      </c>
      <c r="R1696" s="38"/>
      <c r="S1696" s="38"/>
      <c r="T1696" s="8" t="str">
        <f t="shared" si="241"/>
        <v>O</v>
      </c>
      <c r="U1696" s="8" t="e">
        <f t="shared" si="244"/>
        <v>#VALUE!</v>
      </c>
      <c r="V1696" s="8" t="e">
        <f t="shared" si="245"/>
        <v>#VALUE!</v>
      </c>
      <c r="X1696" s="4" t="str">
        <f t="shared" si="247"/>
        <v/>
      </c>
      <c r="Y1696" s="4" t="str">
        <f t="shared" si="248"/>
        <v/>
      </c>
      <c r="Z1696" s="4" t="str">
        <f t="shared" si="248"/>
        <v/>
      </c>
      <c r="AA1696" s="4" t="str">
        <f t="shared" si="248"/>
        <v/>
      </c>
      <c r="AB1696" s="4" t="str">
        <f t="shared" si="248"/>
        <v/>
      </c>
      <c r="AC1696" s="4" t="str">
        <f t="shared" si="248"/>
        <v/>
      </c>
      <c r="AD1696" s="4" t="str">
        <f t="shared" si="248"/>
        <v/>
      </c>
      <c r="AE1696" s="4" t="str">
        <f t="shared" si="248"/>
        <v/>
      </c>
      <c r="AF1696" s="4" t="str">
        <f t="shared" si="248"/>
        <v/>
      </c>
      <c r="AG1696" s="4" t="str">
        <f t="shared" si="248"/>
        <v/>
      </c>
    </row>
    <row r="1697" spans="1:33">
      <c r="A1697" s="137">
        <f t="shared" si="246"/>
        <v>1690</v>
      </c>
      <c r="B1697" s="36">
        <f>TABLE!E1691</f>
        <v>0</v>
      </c>
      <c r="C1697" s="36">
        <f>TABLE!F1691</f>
        <v>0</v>
      </c>
      <c r="D1697" s="155">
        <f>TABLE!S1691</f>
        <v>0</v>
      </c>
      <c r="E1697" s="176" t="e">
        <f>INDEX(기업의이해[description],MATCH(B1697,기업의이해[name],0))</f>
        <v>#N/A</v>
      </c>
      <c r="F1697" s="179">
        <f>+TABLE!U1691</f>
        <v>0</v>
      </c>
      <c r="G1697" s="177" t="str">
        <f>TEXT(TABLE!R1691,"0000-00-00")</f>
        <v>0000-00-00</v>
      </c>
      <c r="H1697" s="59">
        <f>+TABLE!J1691</f>
        <v>0</v>
      </c>
      <c r="I1697" s="59">
        <f>+TABLE!K1691</f>
        <v>0</v>
      </c>
      <c r="J1697" s="59">
        <f>+TABLE!M1691</f>
        <v>0</v>
      </c>
      <c r="K1697" s="156">
        <f>+TABLE!P1691</f>
        <v>0</v>
      </c>
      <c r="L1697" s="156">
        <f>+TABLE!Q1691</f>
        <v>0</v>
      </c>
      <c r="M1697" s="138" t="str">
        <f>IFERROR(IF(MATCH($C1697,'1. 개요'!$C$68:$C$78,0)&gt;0,"O"),"X")</f>
        <v>X</v>
      </c>
      <c r="N1697" s="8" t="str">
        <f t="shared" si="242"/>
        <v>X</v>
      </c>
      <c r="O1697" s="2" t="str" cm="1">
        <f t="array" ref="O1697">IF($O$7="N/A",$N1697,INDEX($P1697:$S1697,$O$2))</f>
        <v>X</v>
      </c>
      <c r="P1697" s="38"/>
      <c r="Q1697" s="1" t="str">
        <f t="shared" si="243"/>
        <v>O</v>
      </c>
      <c r="R1697" s="38"/>
      <c r="S1697" s="38"/>
      <c r="T1697" s="8" t="str">
        <f t="shared" si="241"/>
        <v>O</v>
      </c>
      <c r="U1697" s="8" t="e">
        <f t="shared" si="244"/>
        <v>#VALUE!</v>
      </c>
      <c r="V1697" s="8" t="e">
        <f t="shared" si="245"/>
        <v>#VALUE!</v>
      </c>
      <c r="X1697" s="4" t="str">
        <f t="shared" si="247"/>
        <v/>
      </c>
      <c r="Y1697" s="4" t="str">
        <f t="shared" si="248"/>
        <v/>
      </c>
      <c r="Z1697" s="4" t="str">
        <f t="shared" si="248"/>
        <v/>
      </c>
      <c r="AA1697" s="4" t="str">
        <f t="shared" si="248"/>
        <v/>
      </c>
      <c r="AB1697" s="4" t="str">
        <f t="shared" si="248"/>
        <v/>
      </c>
      <c r="AC1697" s="4" t="str">
        <f t="shared" si="248"/>
        <v/>
      </c>
      <c r="AD1697" s="4" t="str">
        <f t="shared" si="248"/>
        <v/>
      </c>
      <c r="AE1697" s="4" t="str">
        <f t="shared" si="248"/>
        <v/>
      </c>
      <c r="AF1697" s="4" t="str">
        <f t="shared" si="248"/>
        <v/>
      </c>
      <c r="AG1697" s="4" t="str">
        <f t="shared" si="248"/>
        <v/>
      </c>
    </row>
    <row r="1698" spans="1:33">
      <c r="A1698" s="6">
        <f t="shared" si="246"/>
        <v>1691</v>
      </c>
      <c r="B1698" s="36">
        <f>TABLE!E1692</f>
        <v>0</v>
      </c>
      <c r="C1698" s="36">
        <f>TABLE!F1692</f>
        <v>0</v>
      </c>
      <c r="D1698" s="155">
        <f>TABLE!S1692</f>
        <v>0</v>
      </c>
      <c r="E1698" s="176" t="e">
        <f>INDEX(기업의이해[description],MATCH(B1698,기업의이해[name],0))</f>
        <v>#N/A</v>
      </c>
      <c r="F1698" s="179">
        <f>+TABLE!U1692</f>
        <v>0</v>
      </c>
      <c r="G1698" s="177" t="str">
        <f>TEXT(TABLE!R1692,"0000-00-00")</f>
        <v>0000-00-00</v>
      </c>
      <c r="H1698" s="59">
        <f>+TABLE!J1692</f>
        <v>0</v>
      </c>
      <c r="I1698" s="59">
        <f>+TABLE!K1692</f>
        <v>0</v>
      </c>
      <c r="J1698" s="59">
        <f>+TABLE!M1692</f>
        <v>0</v>
      </c>
      <c r="K1698" s="156">
        <f>+TABLE!P1692</f>
        <v>0</v>
      </c>
      <c r="L1698" s="156">
        <f>+TABLE!Q1692</f>
        <v>0</v>
      </c>
      <c r="M1698" s="138" t="str">
        <f>IFERROR(IF(MATCH($C1698,'1. 개요'!$C$68:$C$78,0)&gt;0,"O"),"X")</f>
        <v>X</v>
      </c>
      <c r="N1698" s="8" t="str">
        <f t="shared" si="242"/>
        <v>X</v>
      </c>
      <c r="O1698" s="2" t="str" cm="1">
        <f t="array" ref="O1698">IF($O$7="N/A",$N1698,INDEX($P1698:$S1698,$O$2))</f>
        <v>X</v>
      </c>
      <c r="P1698" s="38"/>
      <c r="Q1698" s="1" t="str">
        <f t="shared" si="243"/>
        <v>O</v>
      </c>
      <c r="R1698" s="38"/>
      <c r="S1698" s="38"/>
      <c r="T1698" s="8" t="str">
        <f t="shared" si="241"/>
        <v>O</v>
      </c>
      <c r="U1698" s="8" t="e">
        <f t="shared" si="244"/>
        <v>#VALUE!</v>
      </c>
      <c r="V1698" s="8" t="e">
        <f t="shared" si="245"/>
        <v>#VALUE!</v>
      </c>
      <c r="X1698" s="4" t="str">
        <f t="shared" si="247"/>
        <v/>
      </c>
      <c r="Y1698" s="4" t="str">
        <f t="shared" si="248"/>
        <v/>
      </c>
      <c r="Z1698" s="4" t="str">
        <f t="shared" si="248"/>
        <v/>
      </c>
      <c r="AA1698" s="4" t="str">
        <f t="shared" si="248"/>
        <v/>
      </c>
      <c r="AB1698" s="4" t="str">
        <f t="shared" si="248"/>
        <v/>
      </c>
      <c r="AC1698" s="4" t="str">
        <f t="shared" si="248"/>
        <v/>
      </c>
      <c r="AD1698" s="4" t="str">
        <f t="shared" si="248"/>
        <v/>
      </c>
      <c r="AE1698" s="4" t="str">
        <f t="shared" si="248"/>
        <v/>
      </c>
      <c r="AF1698" s="4" t="str">
        <f t="shared" si="248"/>
        <v/>
      </c>
      <c r="AG1698" s="4" t="str">
        <f t="shared" si="248"/>
        <v/>
      </c>
    </row>
    <row r="1699" spans="1:33">
      <c r="A1699" s="137">
        <f t="shared" si="246"/>
        <v>1692</v>
      </c>
      <c r="B1699" s="36">
        <f>TABLE!E1693</f>
        <v>0</v>
      </c>
      <c r="C1699" s="36">
        <f>TABLE!F1693</f>
        <v>0</v>
      </c>
      <c r="D1699" s="155">
        <f>TABLE!S1693</f>
        <v>0</v>
      </c>
      <c r="E1699" s="176" t="e">
        <f>INDEX(기업의이해[description],MATCH(B1699,기업의이해[name],0))</f>
        <v>#N/A</v>
      </c>
      <c r="F1699" s="179">
        <f>+TABLE!U1693</f>
        <v>0</v>
      </c>
      <c r="G1699" s="177" t="str">
        <f>TEXT(TABLE!R1693,"0000-00-00")</f>
        <v>0000-00-00</v>
      </c>
      <c r="H1699" s="59">
        <f>+TABLE!J1693</f>
        <v>0</v>
      </c>
      <c r="I1699" s="59">
        <f>+TABLE!K1693</f>
        <v>0</v>
      </c>
      <c r="J1699" s="59">
        <f>+TABLE!M1693</f>
        <v>0</v>
      </c>
      <c r="K1699" s="156">
        <f>+TABLE!P1693</f>
        <v>0</v>
      </c>
      <c r="L1699" s="156">
        <f>+TABLE!Q1693</f>
        <v>0</v>
      </c>
      <c r="M1699" s="138" t="str">
        <f>IFERROR(IF(MATCH($C1699,'1. 개요'!$C$68:$C$78,0)&gt;0,"O"),"X")</f>
        <v>X</v>
      </c>
      <c r="N1699" s="8" t="str">
        <f t="shared" si="242"/>
        <v>X</v>
      </c>
      <c r="O1699" s="2" t="str" cm="1">
        <f t="array" ref="O1699">IF($O$7="N/A",$N1699,INDEX($P1699:$S1699,$O$2))</f>
        <v>X</v>
      </c>
      <c r="P1699" s="38"/>
      <c r="Q1699" s="1" t="str">
        <f t="shared" si="243"/>
        <v>O</v>
      </c>
      <c r="R1699" s="38"/>
      <c r="S1699" s="38"/>
      <c r="T1699" s="8" t="str">
        <f t="shared" si="241"/>
        <v>O</v>
      </c>
      <c r="U1699" s="8" t="e">
        <f t="shared" si="244"/>
        <v>#VALUE!</v>
      </c>
      <c r="V1699" s="8" t="e">
        <f t="shared" si="245"/>
        <v>#VALUE!</v>
      </c>
      <c r="X1699" s="4" t="str">
        <f t="shared" si="247"/>
        <v/>
      </c>
      <c r="Y1699" s="4" t="str">
        <f t="shared" si="248"/>
        <v/>
      </c>
      <c r="Z1699" s="4" t="str">
        <f t="shared" si="248"/>
        <v/>
      </c>
      <c r="AA1699" s="4" t="str">
        <f t="shared" si="248"/>
        <v/>
      </c>
      <c r="AB1699" s="4" t="str">
        <f t="shared" si="248"/>
        <v/>
      </c>
      <c r="AC1699" s="4" t="str">
        <f t="shared" si="248"/>
        <v/>
      </c>
      <c r="AD1699" s="4" t="str">
        <f t="shared" si="248"/>
        <v/>
      </c>
      <c r="AE1699" s="4" t="str">
        <f t="shared" si="248"/>
        <v/>
      </c>
      <c r="AF1699" s="4" t="str">
        <f t="shared" si="248"/>
        <v/>
      </c>
      <c r="AG1699" s="4" t="str">
        <f t="shared" si="248"/>
        <v/>
      </c>
    </row>
    <row r="1700" spans="1:33">
      <c r="A1700" s="137">
        <f t="shared" si="246"/>
        <v>1693</v>
      </c>
      <c r="B1700" s="36">
        <f>TABLE!E1694</f>
        <v>0</v>
      </c>
      <c r="C1700" s="36">
        <f>TABLE!F1694</f>
        <v>0</v>
      </c>
      <c r="D1700" s="155">
        <f>TABLE!S1694</f>
        <v>0</v>
      </c>
      <c r="E1700" s="176" t="e">
        <f>INDEX(기업의이해[description],MATCH(B1700,기업의이해[name],0))</f>
        <v>#N/A</v>
      </c>
      <c r="F1700" s="179">
        <f>+TABLE!U1694</f>
        <v>0</v>
      </c>
      <c r="G1700" s="177" t="str">
        <f>TEXT(TABLE!R1694,"0000-00-00")</f>
        <v>0000-00-00</v>
      </c>
      <c r="H1700" s="59">
        <f>+TABLE!J1694</f>
        <v>0</v>
      </c>
      <c r="I1700" s="59">
        <f>+TABLE!K1694</f>
        <v>0</v>
      </c>
      <c r="J1700" s="59">
        <f>+TABLE!M1694</f>
        <v>0</v>
      </c>
      <c r="K1700" s="156">
        <f>+TABLE!P1694</f>
        <v>0</v>
      </c>
      <c r="L1700" s="156">
        <f>+TABLE!Q1694</f>
        <v>0</v>
      </c>
      <c r="M1700" s="138" t="str">
        <f>IFERROR(IF(MATCH($C1700,'1. 개요'!$C$68:$C$78,0)&gt;0,"O"),"X")</f>
        <v>X</v>
      </c>
      <c r="N1700" s="8" t="str">
        <f t="shared" si="242"/>
        <v>X</v>
      </c>
      <c r="O1700" s="2" t="str" cm="1">
        <f t="array" ref="O1700">IF($O$7="N/A",$N1700,INDEX($P1700:$S1700,$O$2))</f>
        <v>X</v>
      </c>
      <c r="P1700" s="38"/>
      <c r="Q1700" s="1" t="str">
        <f t="shared" si="243"/>
        <v>O</v>
      </c>
      <c r="R1700" s="38"/>
      <c r="S1700" s="38"/>
      <c r="T1700" s="8" t="str">
        <f t="shared" si="241"/>
        <v>O</v>
      </c>
      <c r="U1700" s="8" t="e">
        <f t="shared" si="244"/>
        <v>#VALUE!</v>
      </c>
      <c r="V1700" s="8" t="e">
        <f t="shared" si="245"/>
        <v>#VALUE!</v>
      </c>
      <c r="X1700" s="4" t="str">
        <f t="shared" si="247"/>
        <v/>
      </c>
      <c r="Y1700" s="4" t="str">
        <f t="shared" si="248"/>
        <v/>
      </c>
      <c r="Z1700" s="4" t="str">
        <f t="shared" si="248"/>
        <v/>
      </c>
      <c r="AA1700" s="4" t="str">
        <f t="shared" si="248"/>
        <v/>
      </c>
      <c r="AB1700" s="4" t="str">
        <f t="shared" si="248"/>
        <v/>
      </c>
      <c r="AC1700" s="4" t="str">
        <f t="shared" si="248"/>
        <v/>
      </c>
      <c r="AD1700" s="4" t="str">
        <f t="shared" si="248"/>
        <v/>
      </c>
      <c r="AE1700" s="4" t="str">
        <f t="shared" si="248"/>
        <v/>
      </c>
      <c r="AF1700" s="4" t="str">
        <f t="shared" si="248"/>
        <v/>
      </c>
      <c r="AG1700" s="4" t="str">
        <f t="shared" si="248"/>
        <v/>
      </c>
    </row>
    <row r="1701" spans="1:33">
      <c r="A1701" s="6">
        <f t="shared" si="246"/>
        <v>1694</v>
      </c>
      <c r="B1701" s="36">
        <f>TABLE!E1695</f>
        <v>0</v>
      </c>
      <c r="C1701" s="36">
        <f>TABLE!F1695</f>
        <v>0</v>
      </c>
      <c r="D1701" s="155">
        <f>TABLE!S1695</f>
        <v>0</v>
      </c>
      <c r="E1701" s="176" t="e">
        <f>INDEX(기업의이해[description],MATCH(B1701,기업의이해[name],0))</f>
        <v>#N/A</v>
      </c>
      <c r="F1701" s="179">
        <f>+TABLE!U1695</f>
        <v>0</v>
      </c>
      <c r="G1701" s="177" t="str">
        <f>TEXT(TABLE!R1695,"0000-00-00")</f>
        <v>0000-00-00</v>
      </c>
      <c r="H1701" s="59">
        <f>+TABLE!J1695</f>
        <v>0</v>
      </c>
      <c r="I1701" s="59">
        <f>+TABLE!K1695</f>
        <v>0</v>
      </c>
      <c r="J1701" s="59">
        <f>+TABLE!M1695</f>
        <v>0</v>
      </c>
      <c r="K1701" s="156">
        <f>+TABLE!P1695</f>
        <v>0</v>
      </c>
      <c r="L1701" s="156">
        <f>+TABLE!Q1695</f>
        <v>0</v>
      </c>
      <c r="M1701" s="138" t="str">
        <f>IFERROR(IF(MATCH($C1701,'1. 개요'!$C$68:$C$78,0)&gt;0,"O"),"X")</f>
        <v>X</v>
      </c>
      <c r="N1701" s="8" t="str">
        <f t="shared" si="242"/>
        <v>X</v>
      </c>
      <c r="O1701" s="2" t="str" cm="1">
        <f t="array" ref="O1701">IF($O$7="N/A",$N1701,INDEX($P1701:$S1701,$O$2))</f>
        <v>X</v>
      </c>
      <c r="P1701" s="38"/>
      <c r="Q1701" s="1" t="str">
        <f t="shared" si="243"/>
        <v>O</v>
      </c>
      <c r="R1701" s="38"/>
      <c r="S1701" s="38"/>
      <c r="T1701" s="8" t="str">
        <f t="shared" si="241"/>
        <v>O</v>
      </c>
      <c r="U1701" s="8" t="e">
        <f t="shared" si="244"/>
        <v>#VALUE!</v>
      </c>
      <c r="V1701" s="8" t="e">
        <f t="shared" si="245"/>
        <v>#VALUE!</v>
      </c>
      <c r="X1701" s="4" t="str">
        <f t="shared" si="247"/>
        <v/>
      </c>
      <c r="Y1701" s="4" t="str">
        <f t="shared" si="248"/>
        <v/>
      </c>
      <c r="Z1701" s="4" t="str">
        <f t="shared" si="248"/>
        <v/>
      </c>
      <c r="AA1701" s="4" t="str">
        <f t="shared" si="248"/>
        <v/>
      </c>
      <c r="AB1701" s="4" t="str">
        <f t="shared" si="248"/>
        <v/>
      </c>
      <c r="AC1701" s="4" t="str">
        <f t="shared" si="248"/>
        <v/>
      </c>
      <c r="AD1701" s="4" t="str">
        <f t="shared" si="248"/>
        <v/>
      </c>
      <c r="AE1701" s="4" t="str">
        <f t="shared" si="248"/>
        <v/>
      </c>
      <c r="AF1701" s="4" t="str">
        <f t="shared" si="248"/>
        <v/>
      </c>
      <c r="AG1701" s="4" t="str">
        <f t="shared" si="248"/>
        <v/>
      </c>
    </row>
    <row r="1702" spans="1:33">
      <c r="A1702" s="6">
        <f t="shared" si="246"/>
        <v>1695</v>
      </c>
      <c r="B1702" s="36">
        <f>TABLE!E1696</f>
        <v>0</v>
      </c>
      <c r="C1702" s="36">
        <f>TABLE!F1696</f>
        <v>0</v>
      </c>
      <c r="D1702" s="155">
        <f>TABLE!S1696</f>
        <v>0</v>
      </c>
      <c r="E1702" s="176" t="e">
        <f>INDEX(기업의이해[description],MATCH(B1702,기업의이해[name],0))</f>
        <v>#N/A</v>
      </c>
      <c r="F1702" s="179">
        <f>+TABLE!U1696</f>
        <v>0</v>
      </c>
      <c r="G1702" s="177" t="str">
        <f>TEXT(TABLE!R1696,"0000-00-00")</f>
        <v>0000-00-00</v>
      </c>
      <c r="H1702" s="59">
        <f>+TABLE!J1696</f>
        <v>0</v>
      </c>
      <c r="I1702" s="59">
        <f>+TABLE!K1696</f>
        <v>0</v>
      </c>
      <c r="J1702" s="59">
        <f>+TABLE!M1696</f>
        <v>0</v>
      </c>
      <c r="K1702" s="156">
        <f>+TABLE!P1696</f>
        <v>0</v>
      </c>
      <c r="L1702" s="156">
        <f>+TABLE!Q1696</f>
        <v>0</v>
      </c>
      <c r="M1702" s="138" t="str">
        <f>IFERROR(IF(MATCH($C1702,'1. 개요'!$C$68:$C$78,0)&gt;0,"O"),"X")</f>
        <v>X</v>
      </c>
      <c r="N1702" s="8" t="str">
        <f t="shared" si="242"/>
        <v>X</v>
      </c>
      <c r="O1702" s="2" t="str" cm="1">
        <f t="array" ref="O1702">IF($O$7="N/A",$N1702,INDEX($P1702:$S1702,$O$2))</f>
        <v>X</v>
      </c>
      <c r="P1702" s="38"/>
      <c r="Q1702" s="1" t="str">
        <f t="shared" si="243"/>
        <v>O</v>
      </c>
      <c r="R1702" s="38"/>
      <c r="S1702" s="38"/>
      <c r="T1702" s="8" t="str">
        <f t="shared" si="241"/>
        <v>O</v>
      </c>
      <c r="U1702" s="8" t="e">
        <f t="shared" si="244"/>
        <v>#VALUE!</v>
      </c>
      <c r="V1702" s="8" t="e">
        <f t="shared" si="245"/>
        <v>#VALUE!</v>
      </c>
      <c r="X1702" s="4" t="str">
        <f t="shared" si="247"/>
        <v/>
      </c>
      <c r="Y1702" s="4" t="str">
        <f t="shared" si="248"/>
        <v/>
      </c>
      <c r="Z1702" s="4" t="str">
        <f t="shared" si="248"/>
        <v/>
      </c>
      <c r="AA1702" s="4" t="str">
        <f t="shared" si="248"/>
        <v/>
      </c>
      <c r="AB1702" s="4" t="str">
        <f t="shared" si="248"/>
        <v/>
      </c>
      <c r="AC1702" s="4" t="str">
        <f t="shared" si="248"/>
        <v/>
      </c>
      <c r="AD1702" s="4" t="str">
        <f t="shared" si="248"/>
        <v/>
      </c>
      <c r="AE1702" s="4" t="str">
        <f t="shared" si="248"/>
        <v/>
      </c>
      <c r="AF1702" s="4" t="str">
        <f t="shared" si="248"/>
        <v/>
      </c>
      <c r="AG1702" s="4" t="str">
        <f t="shared" si="248"/>
        <v/>
      </c>
    </row>
    <row r="1703" spans="1:33">
      <c r="A1703" s="6">
        <f t="shared" si="246"/>
        <v>1696</v>
      </c>
      <c r="B1703" s="36">
        <f>TABLE!E1697</f>
        <v>0</v>
      </c>
      <c r="C1703" s="36">
        <f>TABLE!F1697</f>
        <v>0</v>
      </c>
      <c r="D1703" s="155">
        <f>TABLE!S1697</f>
        <v>0</v>
      </c>
      <c r="E1703" s="176" t="e">
        <f>INDEX(기업의이해[description],MATCH(B1703,기업의이해[name],0))</f>
        <v>#N/A</v>
      </c>
      <c r="F1703" s="179">
        <f>+TABLE!U1697</f>
        <v>0</v>
      </c>
      <c r="G1703" s="177" t="str">
        <f>TEXT(TABLE!R1697,"0000-00-00")</f>
        <v>0000-00-00</v>
      </c>
      <c r="H1703" s="59">
        <f>+TABLE!J1697</f>
        <v>0</v>
      </c>
      <c r="I1703" s="59">
        <f>+TABLE!K1697</f>
        <v>0</v>
      </c>
      <c r="J1703" s="59">
        <f>+TABLE!M1697</f>
        <v>0</v>
      </c>
      <c r="K1703" s="156">
        <f>+TABLE!P1697</f>
        <v>0</v>
      </c>
      <c r="L1703" s="156">
        <f>+TABLE!Q1697</f>
        <v>0</v>
      </c>
      <c r="M1703" s="138" t="str">
        <f>IFERROR(IF(MATCH($C1703,'1. 개요'!$C$68:$C$78,0)&gt;0,"O"),"X")</f>
        <v>X</v>
      </c>
      <c r="N1703" s="8" t="str">
        <f t="shared" si="242"/>
        <v>X</v>
      </c>
      <c r="O1703" s="2" t="str" cm="1">
        <f t="array" ref="O1703">IF($O$7="N/A",$N1703,INDEX($P1703:$S1703,$O$2))</f>
        <v>X</v>
      </c>
      <c r="P1703" s="38"/>
      <c r="Q1703" s="1" t="str">
        <f t="shared" si="243"/>
        <v>O</v>
      </c>
      <c r="R1703" s="38"/>
      <c r="S1703" s="38"/>
      <c r="T1703" s="8" t="str">
        <f t="shared" si="241"/>
        <v>O</v>
      </c>
      <c r="U1703" s="8" t="e">
        <f t="shared" si="244"/>
        <v>#VALUE!</v>
      </c>
      <c r="V1703" s="8" t="e">
        <f t="shared" si="245"/>
        <v>#VALUE!</v>
      </c>
      <c r="X1703" s="4" t="str">
        <f t="shared" si="247"/>
        <v/>
      </c>
      <c r="Y1703" s="4" t="str">
        <f t="shared" si="248"/>
        <v/>
      </c>
      <c r="Z1703" s="4" t="str">
        <f t="shared" si="248"/>
        <v/>
      </c>
      <c r="AA1703" s="4" t="str">
        <f t="shared" si="248"/>
        <v/>
      </c>
      <c r="AB1703" s="4" t="str">
        <f t="shared" si="248"/>
        <v/>
      </c>
      <c r="AC1703" s="4" t="str">
        <f t="shared" si="248"/>
        <v/>
      </c>
      <c r="AD1703" s="4" t="str">
        <f t="shared" si="248"/>
        <v/>
      </c>
      <c r="AE1703" s="4" t="str">
        <f t="shared" si="248"/>
        <v/>
      </c>
      <c r="AF1703" s="4" t="str">
        <f t="shared" si="248"/>
        <v/>
      </c>
      <c r="AG1703" s="4" t="str">
        <f t="shared" si="248"/>
        <v/>
      </c>
    </row>
    <row r="1704" spans="1:33">
      <c r="A1704" s="6">
        <f t="shared" si="246"/>
        <v>1697</v>
      </c>
      <c r="B1704" s="36">
        <f>TABLE!E1698</f>
        <v>0</v>
      </c>
      <c r="C1704" s="36">
        <f>TABLE!F1698</f>
        <v>0</v>
      </c>
      <c r="D1704" s="155">
        <f>TABLE!S1698</f>
        <v>0</v>
      </c>
      <c r="E1704" s="176" t="e">
        <f>INDEX(기업의이해[description],MATCH(B1704,기업의이해[name],0))</f>
        <v>#N/A</v>
      </c>
      <c r="F1704" s="179">
        <f>+TABLE!U1698</f>
        <v>0</v>
      </c>
      <c r="G1704" s="177" t="str">
        <f>TEXT(TABLE!R1698,"0000-00-00")</f>
        <v>0000-00-00</v>
      </c>
      <c r="H1704" s="59">
        <f>+TABLE!J1698</f>
        <v>0</v>
      </c>
      <c r="I1704" s="59">
        <f>+TABLE!K1698</f>
        <v>0</v>
      </c>
      <c r="J1704" s="59">
        <f>+TABLE!M1698</f>
        <v>0</v>
      </c>
      <c r="K1704" s="156">
        <f>+TABLE!P1698</f>
        <v>0</v>
      </c>
      <c r="L1704" s="156">
        <f>+TABLE!Q1698</f>
        <v>0</v>
      </c>
      <c r="M1704" s="138" t="str">
        <f>IFERROR(IF(MATCH($C1704,'1. 개요'!$C$68:$C$78,0)&gt;0,"O"),"X")</f>
        <v>X</v>
      </c>
      <c r="N1704" s="8" t="str">
        <f t="shared" si="242"/>
        <v>X</v>
      </c>
      <c r="O1704" s="2" t="str" cm="1">
        <f t="array" ref="O1704">IF($O$7="N/A",$N1704,INDEX($P1704:$S1704,$O$2))</f>
        <v>X</v>
      </c>
      <c r="P1704" s="38"/>
      <c r="Q1704" s="1" t="str">
        <f t="shared" si="243"/>
        <v>O</v>
      </c>
      <c r="R1704" s="38"/>
      <c r="S1704" s="38"/>
      <c r="T1704" s="8" t="str">
        <f t="shared" si="241"/>
        <v>O</v>
      </c>
      <c r="U1704" s="8" t="e">
        <f t="shared" si="244"/>
        <v>#VALUE!</v>
      </c>
      <c r="V1704" s="8" t="e">
        <f t="shared" si="245"/>
        <v>#VALUE!</v>
      </c>
      <c r="X1704" s="4" t="str">
        <f t="shared" si="247"/>
        <v/>
      </c>
      <c r="Y1704" s="4" t="str">
        <f t="shared" si="248"/>
        <v/>
      </c>
      <c r="Z1704" s="4" t="str">
        <f t="shared" si="248"/>
        <v/>
      </c>
      <c r="AA1704" s="4" t="str">
        <f t="shared" si="248"/>
        <v/>
      </c>
      <c r="AB1704" s="4" t="str">
        <f t="shared" si="248"/>
        <v/>
      </c>
      <c r="AC1704" s="4" t="str">
        <f t="shared" si="248"/>
        <v/>
      </c>
      <c r="AD1704" s="4" t="str">
        <f t="shared" si="248"/>
        <v/>
      </c>
      <c r="AE1704" s="4" t="str">
        <f t="shared" si="248"/>
        <v/>
      </c>
      <c r="AF1704" s="4" t="str">
        <f t="shared" si="248"/>
        <v/>
      </c>
      <c r="AG1704" s="4" t="str">
        <f t="shared" si="248"/>
        <v/>
      </c>
    </row>
    <row r="1705" spans="1:33">
      <c r="A1705" s="6">
        <f t="shared" si="246"/>
        <v>1698</v>
      </c>
      <c r="B1705" s="36">
        <f>TABLE!E1699</f>
        <v>0</v>
      </c>
      <c r="C1705" s="36">
        <f>TABLE!F1699</f>
        <v>0</v>
      </c>
      <c r="D1705" s="155">
        <f>TABLE!S1699</f>
        <v>0</v>
      </c>
      <c r="E1705" s="176" t="e">
        <f>INDEX(기업의이해[description],MATCH(B1705,기업의이해[name],0))</f>
        <v>#N/A</v>
      </c>
      <c r="F1705" s="179">
        <f>+TABLE!U1699</f>
        <v>0</v>
      </c>
      <c r="G1705" s="177" t="str">
        <f>TEXT(TABLE!R1699,"0000-00-00")</f>
        <v>0000-00-00</v>
      </c>
      <c r="H1705" s="59">
        <f>+TABLE!J1699</f>
        <v>0</v>
      </c>
      <c r="I1705" s="59">
        <f>+TABLE!K1699</f>
        <v>0</v>
      </c>
      <c r="J1705" s="59">
        <f>+TABLE!M1699</f>
        <v>0</v>
      </c>
      <c r="K1705" s="156">
        <f>+TABLE!P1699</f>
        <v>0</v>
      </c>
      <c r="L1705" s="156">
        <f>+TABLE!Q1699</f>
        <v>0</v>
      </c>
      <c r="M1705" s="138" t="str">
        <f>IFERROR(IF(MATCH($C1705,'1. 개요'!$C$68:$C$78,0)&gt;0,"O"),"X")</f>
        <v>X</v>
      </c>
      <c r="N1705" s="8" t="str">
        <f t="shared" si="242"/>
        <v>X</v>
      </c>
      <c r="O1705" s="2" t="str" cm="1">
        <f t="array" ref="O1705">IF($O$7="N/A",$N1705,INDEX($P1705:$S1705,$O$2))</f>
        <v>X</v>
      </c>
      <c r="P1705" s="38"/>
      <c r="Q1705" s="1" t="str">
        <f t="shared" si="243"/>
        <v>O</v>
      </c>
      <c r="R1705" s="38"/>
      <c r="S1705" s="38"/>
      <c r="T1705" s="8" t="str">
        <f t="shared" si="241"/>
        <v>O</v>
      </c>
      <c r="U1705" s="8" t="e">
        <f t="shared" si="244"/>
        <v>#VALUE!</v>
      </c>
      <c r="V1705" s="8" t="e">
        <f t="shared" si="245"/>
        <v>#VALUE!</v>
      </c>
      <c r="X1705" s="4" t="str">
        <f t="shared" si="247"/>
        <v/>
      </c>
      <c r="Y1705" s="4" t="str">
        <f t="shared" si="248"/>
        <v/>
      </c>
      <c r="Z1705" s="4" t="str">
        <f t="shared" si="248"/>
        <v/>
      </c>
      <c r="AA1705" s="4" t="str">
        <f t="shared" si="248"/>
        <v/>
      </c>
      <c r="AB1705" s="4" t="str">
        <f t="shared" si="248"/>
        <v/>
      </c>
      <c r="AC1705" s="4" t="str">
        <f t="shared" si="248"/>
        <v/>
      </c>
      <c r="AD1705" s="4" t="str">
        <f t="shared" si="248"/>
        <v/>
      </c>
      <c r="AE1705" s="4" t="str">
        <f t="shared" si="248"/>
        <v/>
      </c>
      <c r="AF1705" s="4" t="str">
        <f t="shared" si="248"/>
        <v/>
      </c>
      <c r="AG1705" s="4" t="str">
        <f t="shared" si="248"/>
        <v/>
      </c>
    </row>
    <row r="1706" spans="1:33">
      <c r="A1706" s="6">
        <f t="shared" si="246"/>
        <v>1699</v>
      </c>
      <c r="B1706" s="36">
        <f>TABLE!E1700</f>
        <v>0</v>
      </c>
      <c r="C1706" s="36">
        <f>TABLE!F1700</f>
        <v>0</v>
      </c>
      <c r="D1706" s="155">
        <f>TABLE!S1700</f>
        <v>0</v>
      </c>
      <c r="E1706" s="176" t="e">
        <f>INDEX(기업의이해[description],MATCH(B1706,기업의이해[name],0))</f>
        <v>#N/A</v>
      </c>
      <c r="F1706" s="179">
        <f>+TABLE!U1700</f>
        <v>0</v>
      </c>
      <c r="G1706" s="177" t="str">
        <f>TEXT(TABLE!R1700,"0000-00-00")</f>
        <v>0000-00-00</v>
      </c>
      <c r="H1706" s="59">
        <f>+TABLE!J1700</f>
        <v>0</v>
      </c>
      <c r="I1706" s="59">
        <f>+TABLE!K1700</f>
        <v>0</v>
      </c>
      <c r="J1706" s="59">
        <f>+TABLE!M1700</f>
        <v>0</v>
      </c>
      <c r="K1706" s="156">
        <f>+TABLE!P1700</f>
        <v>0</v>
      </c>
      <c r="L1706" s="156">
        <f>+TABLE!Q1700</f>
        <v>0</v>
      </c>
      <c r="M1706" s="138" t="str">
        <f>IFERROR(IF(MATCH($C1706,'1. 개요'!$C$68:$C$78,0)&gt;0,"O"),"X")</f>
        <v>X</v>
      </c>
      <c r="N1706" s="8" t="str">
        <f t="shared" si="242"/>
        <v>X</v>
      </c>
      <c r="O1706" s="2" t="str" cm="1">
        <f t="array" ref="O1706">IF($O$7="N/A",$N1706,INDEX($P1706:$S1706,$O$2))</f>
        <v>X</v>
      </c>
      <c r="P1706" s="38"/>
      <c r="Q1706" s="1" t="str">
        <f t="shared" si="243"/>
        <v>O</v>
      </c>
      <c r="R1706" s="38"/>
      <c r="S1706" s="38"/>
      <c r="T1706" s="8" t="str">
        <f t="shared" si="241"/>
        <v>O</v>
      </c>
      <c r="U1706" s="8" t="e">
        <f t="shared" si="244"/>
        <v>#VALUE!</v>
      </c>
      <c r="V1706" s="8" t="e">
        <f t="shared" si="245"/>
        <v>#VALUE!</v>
      </c>
      <c r="X1706" s="4" t="str">
        <f t="shared" si="247"/>
        <v/>
      </c>
      <c r="Y1706" s="4" t="str">
        <f t="shared" si="248"/>
        <v/>
      </c>
      <c r="Z1706" s="4" t="str">
        <f t="shared" si="248"/>
        <v/>
      </c>
      <c r="AA1706" s="4" t="str">
        <f t="shared" si="248"/>
        <v/>
      </c>
      <c r="AB1706" s="4" t="str">
        <f t="shared" si="248"/>
        <v/>
      </c>
      <c r="AC1706" s="4" t="str">
        <f t="shared" si="248"/>
        <v/>
      </c>
      <c r="AD1706" s="4" t="str">
        <f t="shared" si="248"/>
        <v/>
      </c>
      <c r="AE1706" s="4" t="str">
        <f t="shared" si="248"/>
        <v/>
      </c>
      <c r="AF1706" s="4" t="str">
        <f t="shared" si="248"/>
        <v/>
      </c>
      <c r="AG1706" s="4" t="str">
        <f t="shared" si="248"/>
        <v/>
      </c>
    </row>
    <row r="1707" spans="1:33">
      <c r="A1707" s="6">
        <f t="shared" si="246"/>
        <v>1700</v>
      </c>
      <c r="B1707" s="36">
        <f>TABLE!E1701</f>
        <v>0</v>
      </c>
      <c r="C1707" s="36">
        <f>TABLE!F1701</f>
        <v>0</v>
      </c>
      <c r="D1707" s="155">
        <f>TABLE!S1701</f>
        <v>0</v>
      </c>
      <c r="E1707" s="176" t="e">
        <f>INDEX(기업의이해[description],MATCH(B1707,기업의이해[name],0))</f>
        <v>#N/A</v>
      </c>
      <c r="F1707" s="179">
        <f>+TABLE!U1701</f>
        <v>0</v>
      </c>
      <c r="G1707" s="177" t="str">
        <f>TEXT(TABLE!R1701,"0000-00-00")</f>
        <v>0000-00-00</v>
      </c>
      <c r="H1707" s="59">
        <f>+TABLE!J1701</f>
        <v>0</v>
      </c>
      <c r="I1707" s="59">
        <f>+TABLE!K1701</f>
        <v>0</v>
      </c>
      <c r="J1707" s="59">
        <f>+TABLE!M1701</f>
        <v>0</v>
      </c>
      <c r="K1707" s="156">
        <f>+TABLE!P1701</f>
        <v>0</v>
      </c>
      <c r="L1707" s="156">
        <f>+TABLE!Q1701</f>
        <v>0</v>
      </c>
      <c r="M1707" s="138" t="str">
        <f>IFERROR(IF(MATCH($C1707,'1. 개요'!$C$68:$C$78,0)&gt;0,"O"),"X")</f>
        <v>X</v>
      </c>
      <c r="N1707" s="8" t="str">
        <f t="shared" si="242"/>
        <v>X</v>
      </c>
      <c r="O1707" s="2" t="str" cm="1">
        <f t="array" ref="O1707">IF($O$7="N/A",$N1707,INDEX($P1707:$S1707,$O$2))</f>
        <v>X</v>
      </c>
      <c r="P1707" s="38"/>
      <c r="Q1707" s="1" t="str">
        <f t="shared" si="243"/>
        <v>O</v>
      </c>
      <c r="R1707" s="38"/>
      <c r="S1707" s="38"/>
      <c r="T1707" s="8" t="str">
        <f t="shared" si="241"/>
        <v>O</v>
      </c>
      <c r="U1707" s="8" t="e">
        <f t="shared" si="244"/>
        <v>#VALUE!</v>
      </c>
      <c r="V1707" s="8" t="e">
        <f t="shared" si="245"/>
        <v>#VALUE!</v>
      </c>
      <c r="X1707" s="4" t="str">
        <f t="shared" si="247"/>
        <v/>
      </c>
      <c r="Y1707" s="4" t="str">
        <f t="shared" si="248"/>
        <v/>
      </c>
      <c r="Z1707" s="4" t="str">
        <f t="shared" si="248"/>
        <v/>
      </c>
      <c r="AA1707" s="4" t="str">
        <f t="shared" si="248"/>
        <v/>
      </c>
      <c r="AB1707" s="4" t="str">
        <f t="shared" si="248"/>
        <v/>
      </c>
      <c r="AC1707" s="4" t="str">
        <f t="shared" si="248"/>
        <v/>
      </c>
      <c r="AD1707" s="4" t="str">
        <f t="shared" si="248"/>
        <v/>
      </c>
      <c r="AE1707" s="4" t="str">
        <f t="shared" si="248"/>
        <v/>
      </c>
      <c r="AF1707" s="4" t="str">
        <f t="shared" si="248"/>
        <v/>
      </c>
      <c r="AG1707" s="4" t="str">
        <f t="shared" si="248"/>
        <v/>
      </c>
    </row>
    <row r="1708" spans="1:33">
      <c r="A1708" s="137">
        <f t="shared" si="246"/>
        <v>1701</v>
      </c>
      <c r="B1708" s="36">
        <f>TABLE!E1702</f>
        <v>0</v>
      </c>
      <c r="C1708" s="36">
        <f>TABLE!F1702</f>
        <v>0</v>
      </c>
      <c r="D1708" s="155">
        <f>TABLE!S1702</f>
        <v>0</v>
      </c>
      <c r="E1708" s="176" t="e">
        <f>INDEX(기업의이해[description],MATCH(B1708,기업의이해[name],0))</f>
        <v>#N/A</v>
      </c>
      <c r="F1708" s="179">
        <f>+TABLE!U1702</f>
        <v>0</v>
      </c>
      <c r="G1708" s="177" t="str">
        <f>TEXT(TABLE!R1702,"0000-00-00")</f>
        <v>0000-00-00</v>
      </c>
      <c r="H1708" s="59">
        <f>+TABLE!J1702</f>
        <v>0</v>
      </c>
      <c r="I1708" s="59">
        <f>+TABLE!K1702</f>
        <v>0</v>
      </c>
      <c r="J1708" s="59">
        <f>+TABLE!M1702</f>
        <v>0</v>
      </c>
      <c r="K1708" s="156">
        <f>+TABLE!P1702</f>
        <v>0</v>
      </c>
      <c r="L1708" s="156">
        <f>+TABLE!Q1702</f>
        <v>0</v>
      </c>
      <c r="M1708" s="138" t="str">
        <f>IFERROR(IF(MATCH($C1708,'1. 개요'!$C$68:$C$78,0)&gt;0,"O"),"X")</f>
        <v>X</v>
      </c>
      <c r="N1708" s="8" t="str">
        <f t="shared" si="242"/>
        <v>X</v>
      </c>
      <c r="O1708" s="2" t="str" cm="1">
        <f t="array" ref="O1708">IF($O$7="N/A",$N1708,INDEX($P1708:$S1708,$O$2))</f>
        <v>X</v>
      </c>
      <c r="P1708" s="38"/>
      <c r="Q1708" s="1" t="str">
        <f t="shared" si="243"/>
        <v>O</v>
      </c>
      <c r="R1708" s="38"/>
      <c r="S1708" s="38"/>
      <c r="T1708" s="8" t="str">
        <f t="shared" si="241"/>
        <v>O</v>
      </c>
      <c r="U1708" s="8" t="e">
        <f t="shared" si="244"/>
        <v>#VALUE!</v>
      </c>
      <c r="V1708" s="8" t="e">
        <f t="shared" si="245"/>
        <v>#VALUE!</v>
      </c>
      <c r="X1708" s="4" t="str">
        <f t="shared" si="247"/>
        <v/>
      </c>
      <c r="Y1708" s="4" t="str">
        <f t="shared" si="248"/>
        <v/>
      </c>
      <c r="Z1708" s="4" t="str">
        <f t="shared" si="248"/>
        <v/>
      </c>
      <c r="AA1708" s="4" t="str">
        <f t="shared" si="248"/>
        <v/>
      </c>
      <c r="AB1708" s="4" t="str">
        <f t="shared" si="248"/>
        <v/>
      </c>
      <c r="AC1708" s="4" t="str">
        <f t="shared" si="248"/>
        <v/>
      </c>
      <c r="AD1708" s="4" t="str">
        <f t="shared" si="248"/>
        <v/>
      </c>
      <c r="AE1708" s="4" t="str">
        <f t="shared" si="248"/>
        <v/>
      </c>
      <c r="AF1708" s="4" t="str">
        <f t="shared" si="248"/>
        <v/>
      </c>
      <c r="AG1708" s="4" t="str">
        <f t="shared" si="248"/>
        <v/>
      </c>
    </row>
    <row r="1709" spans="1:33">
      <c r="A1709" s="6">
        <f t="shared" si="246"/>
        <v>1702</v>
      </c>
      <c r="B1709" s="36">
        <f>TABLE!E1703</f>
        <v>0</v>
      </c>
      <c r="C1709" s="36">
        <f>TABLE!F1703</f>
        <v>0</v>
      </c>
      <c r="D1709" s="155">
        <f>TABLE!S1703</f>
        <v>0</v>
      </c>
      <c r="E1709" s="176" t="e">
        <f>INDEX(기업의이해[description],MATCH(B1709,기업의이해[name],0))</f>
        <v>#N/A</v>
      </c>
      <c r="F1709" s="179">
        <f>+TABLE!U1703</f>
        <v>0</v>
      </c>
      <c r="G1709" s="177" t="str">
        <f>TEXT(TABLE!R1703,"0000-00-00")</f>
        <v>0000-00-00</v>
      </c>
      <c r="H1709" s="59">
        <f>+TABLE!J1703</f>
        <v>0</v>
      </c>
      <c r="I1709" s="59">
        <f>+TABLE!K1703</f>
        <v>0</v>
      </c>
      <c r="J1709" s="59">
        <f>+TABLE!M1703</f>
        <v>0</v>
      </c>
      <c r="K1709" s="156">
        <f>+TABLE!P1703</f>
        <v>0</v>
      </c>
      <c r="L1709" s="156">
        <f>+TABLE!Q1703</f>
        <v>0</v>
      </c>
      <c r="M1709" s="138" t="str">
        <f>IFERROR(IF(MATCH($C1709,'1. 개요'!$C$68:$C$78,0)&gt;0,"O"),"X")</f>
        <v>X</v>
      </c>
      <c r="N1709" s="8" t="str">
        <f t="shared" si="242"/>
        <v>X</v>
      </c>
      <c r="O1709" s="2" t="str" cm="1">
        <f t="array" ref="O1709">IF($O$7="N/A",$N1709,INDEX($P1709:$S1709,$O$2))</f>
        <v>X</v>
      </c>
      <c r="P1709" s="38"/>
      <c r="Q1709" s="1" t="str">
        <f t="shared" si="243"/>
        <v>O</v>
      </c>
      <c r="R1709" s="38"/>
      <c r="S1709" s="38"/>
      <c r="T1709" s="8" t="str">
        <f t="shared" si="241"/>
        <v>O</v>
      </c>
      <c r="U1709" s="8" t="e">
        <f t="shared" si="244"/>
        <v>#VALUE!</v>
      </c>
      <c r="V1709" s="8" t="e">
        <f t="shared" si="245"/>
        <v>#VALUE!</v>
      </c>
      <c r="X1709" s="4" t="str">
        <f t="shared" si="247"/>
        <v/>
      </c>
      <c r="Y1709" s="4" t="str">
        <f t="shared" si="248"/>
        <v/>
      </c>
      <c r="Z1709" s="4" t="str">
        <f t="shared" si="248"/>
        <v/>
      </c>
      <c r="AA1709" s="4" t="str">
        <f t="shared" si="248"/>
        <v/>
      </c>
      <c r="AB1709" s="4" t="str">
        <f t="shared" si="248"/>
        <v/>
      </c>
      <c r="AC1709" s="4" t="str">
        <f t="shared" si="248"/>
        <v/>
      </c>
      <c r="AD1709" s="4" t="str">
        <f t="shared" si="248"/>
        <v/>
      </c>
      <c r="AE1709" s="4" t="str">
        <f t="shared" si="248"/>
        <v/>
      </c>
      <c r="AF1709" s="4" t="str">
        <f t="shared" si="248"/>
        <v/>
      </c>
      <c r="AG1709" s="4" t="str">
        <f t="shared" si="248"/>
        <v/>
      </c>
    </row>
    <row r="1710" spans="1:33">
      <c r="A1710" s="6">
        <f t="shared" si="246"/>
        <v>1703</v>
      </c>
      <c r="B1710" s="36">
        <f>TABLE!E1704</f>
        <v>0</v>
      </c>
      <c r="C1710" s="36">
        <f>TABLE!F1704</f>
        <v>0</v>
      </c>
      <c r="D1710" s="155">
        <f>TABLE!S1704</f>
        <v>0</v>
      </c>
      <c r="E1710" s="176" t="e">
        <f>INDEX(기업의이해[description],MATCH(B1710,기업의이해[name],0))</f>
        <v>#N/A</v>
      </c>
      <c r="F1710" s="179">
        <f>+TABLE!U1704</f>
        <v>0</v>
      </c>
      <c r="G1710" s="177" t="str">
        <f>TEXT(TABLE!R1704,"0000-00-00")</f>
        <v>0000-00-00</v>
      </c>
      <c r="H1710" s="59">
        <f>+TABLE!J1704</f>
        <v>0</v>
      </c>
      <c r="I1710" s="59">
        <f>+TABLE!K1704</f>
        <v>0</v>
      </c>
      <c r="J1710" s="59">
        <f>+TABLE!M1704</f>
        <v>0</v>
      </c>
      <c r="K1710" s="156">
        <f>+TABLE!P1704</f>
        <v>0</v>
      </c>
      <c r="L1710" s="156">
        <f>+TABLE!Q1704</f>
        <v>0</v>
      </c>
      <c r="M1710" s="138" t="str">
        <f>IFERROR(IF(MATCH($C1710,'1. 개요'!$C$68:$C$78,0)&gt;0,"O"),"X")</f>
        <v>X</v>
      </c>
      <c r="N1710" s="8" t="str">
        <f t="shared" si="242"/>
        <v>X</v>
      </c>
      <c r="O1710" s="2" t="str" cm="1">
        <f t="array" ref="O1710">IF($O$7="N/A",$N1710,INDEX($P1710:$S1710,$O$2))</f>
        <v>X</v>
      </c>
      <c r="P1710" s="38"/>
      <c r="Q1710" s="1" t="str">
        <f t="shared" si="243"/>
        <v>O</v>
      </c>
      <c r="R1710" s="38"/>
      <c r="S1710" s="38"/>
      <c r="T1710" s="8" t="str">
        <f t="shared" si="241"/>
        <v>O</v>
      </c>
      <c r="U1710" s="8" t="e">
        <f t="shared" si="244"/>
        <v>#VALUE!</v>
      </c>
      <c r="V1710" s="8" t="e">
        <f t="shared" si="245"/>
        <v>#VALUE!</v>
      </c>
      <c r="X1710" s="4" t="str">
        <f t="shared" si="247"/>
        <v/>
      </c>
      <c r="Y1710" s="4" t="str">
        <f t="shared" si="248"/>
        <v/>
      </c>
      <c r="Z1710" s="4" t="str">
        <f t="shared" si="248"/>
        <v/>
      </c>
      <c r="AA1710" s="4" t="str">
        <f t="shared" si="248"/>
        <v/>
      </c>
      <c r="AB1710" s="4" t="str">
        <f t="shared" si="248"/>
        <v/>
      </c>
      <c r="AC1710" s="4" t="str">
        <f t="shared" si="248"/>
        <v/>
      </c>
      <c r="AD1710" s="4" t="str">
        <f t="shared" si="248"/>
        <v/>
      </c>
      <c r="AE1710" s="4" t="str">
        <f t="shared" si="248"/>
        <v/>
      </c>
      <c r="AF1710" s="4" t="str">
        <f t="shared" si="248"/>
        <v/>
      </c>
      <c r="AG1710" s="4" t="str">
        <f t="shared" si="248"/>
        <v/>
      </c>
    </row>
    <row r="1711" spans="1:33">
      <c r="A1711" s="137">
        <f t="shared" si="246"/>
        <v>1704</v>
      </c>
      <c r="B1711" s="36">
        <f>TABLE!E1705</f>
        <v>0</v>
      </c>
      <c r="C1711" s="36">
        <f>TABLE!F1705</f>
        <v>0</v>
      </c>
      <c r="D1711" s="155">
        <f>TABLE!S1705</f>
        <v>0</v>
      </c>
      <c r="E1711" s="176" t="e">
        <f>INDEX(기업의이해[description],MATCH(B1711,기업의이해[name],0))</f>
        <v>#N/A</v>
      </c>
      <c r="F1711" s="179">
        <f>+TABLE!U1705</f>
        <v>0</v>
      </c>
      <c r="G1711" s="177" t="str">
        <f>TEXT(TABLE!R1705,"0000-00-00")</f>
        <v>0000-00-00</v>
      </c>
      <c r="H1711" s="59">
        <f>+TABLE!J1705</f>
        <v>0</v>
      </c>
      <c r="I1711" s="59">
        <f>+TABLE!K1705</f>
        <v>0</v>
      </c>
      <c r="J1711" s="59">
        <f>+TABLE!M1705</f>
        <v>0</v>
      </c>
      <c r="K1711" s="156">
        <f>+TABLE!P1705</f>
        <v>0</v>
      </c>
      <c r="L1711" s="156">
        <f>+TABLE!Q1705</f>
        <v>0</v>
      </c>
      <c r="M1711" s="138" t="str">
        <f>IFERROR(IF(MATCH($C1711,'1. 개요'!$C$68:$C$78,0)&gt;0,"O"),"X")</f>
        <v>X</v>
      </c>
      <c r="N1711" s="8" t="str">
        <f t="shared" si="242"/>
        <v>X</v>
      </c>
      <c r="O1711" s="2" t="str" cm="1">
        <f t="array" ref="O1711">IF($O$7="N/A",$N1711,INDEX($P1711:$S1711,$O$2))</f>
        <v>X</v>
      </c>
      <c r="P1711" s="38"/>
      <c r="Q1711" s="1" t="str">
        <f t="shared" si="243"/>
        <v>O</v>
      </c>
      <c r="R1711" s="38"/>
      <c r="S1711" s="38"/>
      <c r="T1711" s="8" t="str">
        <f t="shared" si="241"/>
        <v>O</v>
      </c>
      <c r="U1711" s="8" t="e">
        <f t="shared" si="244"/>
        <v>#VALUE!</v>
      </c>
      <c r="V1711" s="8" t="e">
        <f t="shared" si="245"/>
        <v>#VALUE!</v>
      </c>
      <c r="X1711" s="4" t="str">
        <f t="shared" si="247"/>
        <v/>
      </c>
      <c r="Y1711" s="4" t="str">
        <f t="shared" si="248"/>
        <v/>
      </c>
      <c r="Z1711" s="4" t="str">
        <f t="shared" si="248"/>
        <v/>
      </c>
      <c r="AA1711" s="4" t="str">
        <f t="shared" si="248"/>
        <v/>
      </c>
      <c r="AB1711" s="4" t="str">
        <f t="shared" si="248"/>
        <v/>
      </c>
      <c r="AC1711" s="4" t="str">
        <f t="shared" si="248"/>
        <v/>
      </c>
      <c r="AD1711" s="4" t="str">
        <f t="shared" si="248"/>
        <v/>
      </c>
      <c r="AE1711" s="4" t="str">
        <f t="shared" si="248"/>
        <v/>
      </c>
      <c r="AF1711" s="4" t="str">
        <f t="shared" si="248"/>
        <v/>
      </c>
      <c r="AG1711" s="4" t="str">
        <f t="shared" si="248"/>
        <v/>
      </c>
    </row>
    <row r="1712" spans="1:33">
      <c r="A1712" s="137">
        <f t="shared" si="246"/>
        <v>1705</v>
      </c>
      <c r="B1712" s="36">
        <f>TABLE!E1706</f>
        <v>0</v>
      </c>
      <c r="C1712" s="36">
        <f>TABLE!F1706</f>
        <v>0</v>
      </c>
      <c r="D1712" s="155">
        <f>TABLE!S1706</f>
        <v>0</v>
      </c>
      <c r="E1712" s="176" t="e">
        <f>INDEX(기업의이해[description],MATCH(B1712,기업의이해[name],0))</f>
        <v>#N/A</v>
      </c>
      <c r="F1712" s="179">
        <f>+TABLE!U1706</f>
        <v>0</v>
      </c>
      <c r="G1712" s="177" t="str">
        <f>TEXT(TABLE!R1706,"0000-00-00")</f>
        <v>0000-00-00</v>
      </c>
      <c r="H1712" s="59">
        <f>+TABLE!J1706</f>
        <v>0</v>
      </c>
      <c r="I1712" s="59">
        <f>+TABLE!K1706</f>
        <v>0</v>
      </c>
      <c r="J1712" s="59">
        <f>+TABLE!M1706</f>
        <v>0</v>
      </c>
      <c r="K1712" s="156">
        <f>+TABLE!P1706</f>
        <v>0</v>
      </c>
      <c r="L1712" s="156">
        <f>+TABLE!Q1706</f>
        <v>0</v>
      </c>
      <c r="M1712" s="138" t="str">
        <f>IFERROR(IF(MATCH($C1712,'1. 개요'!$C$68:$C$78,0)&gt;0,"O"),"X")</f>
        <v>X</v>
      </c>
      <c r="N1712" s="8" t="str">
        <f t="shared" si="242"/>
        <v>X</v>
      </c>
      <c r="O1712" s="2" t="str" cm="1">
        <f t="array" ref="O1712">IF($O$7="N/A",$N1712,INDEX($P1712:$S1712,$O$2))</f>
        <v>X</v>
      </c>
      <c r="P1712" s="38"/>
      <c r="Q1712" s="1" t="str">
        <f t="shared" si="243"/>
        <v>O</v>
      </c>
      <c r="R1712" s="38"/>
      <c r="S1712" s="38"/>
      <c r="T1712" s="8" t="str">
        <f t="shared" si="241"/>
        <v>O</v>
      </c>
      <c r="U1712" s="8" t="e">
        <f t="shared" si="244"/>
        <v>#VALUE!</v>
      </c>
      <c r="V1712" s="8" t="e">
        <f t="shared" si="245"/>
        <v>#VALUE!</v>
      </c>
      <c r="X1712" s="4" t="str">
        <f t="shared" si="247"/>
        <v/>
      </c>
      <c r="Y1712" s="4" t="str">
        <f t="shared" si="248"/>
        <v/>
      </c>
      <c r="Z1712" s="4" t="str">
        <f t="shared" si="248"/>
        <v/>
      </c>
      <c r="AA1712" s="4" t="str">
        <f t="shared" si="248"/>
        <v/>
      </c>
      <c r="AB1712" s="4" t="str">
        <f t="shared" si="248"/>
        <v/>
      </c>
      <c r="AC1712" s="4" t="str">
        <f t="shared" si="248"/>
        <v/>
      </c>
      <c r="AD1712" s="4" t="str">
        <f t="shared" si="248"/>
        <v/>
      </c>
      <c r="AE1712" s="4" t="str">
        <f t="shared" si="248"/>
        <v/>
      </c>
      <c r="AF1712" s="4" t="str">
        <f t="shared" si="248"/>
        <v/>
      </c>
      <c r="AG1712" s="4" t="str">
        <f t="shared" si="248"/>
        <v/>
      </c>
    </row>
    <row r="1713" spans="1:33">
      <c r="A1713" s="137">
        <f t="shared" si="246"/>
        <v>1706</v>
      </c>
      <c r="B1713" s="36">
        <f>TABLE!E1707</f>
        <v>0</v>
      </c>
      <c r="C1713" s="36">
        <f>TABLE!F1707</f>
        <v>0</v>
      </c>
      <c r="D1713" s="155">
        <f>TABLE!S1707</f>
        <v>0</v>
      </c>
      <c r="E1713" s="176" t="e">
        <f>INDEX(기업의이해[description],MATCH(B1713,기업의이해[name],0))</f>
        <v>#N/A</v>
      </c>
      <c r="F1713" s="179">
        <f>+TABLE!U1707</f>
        <v>0</v>
      </c>
      <c r="G1713" s="177" t="str">
        <f>TEXT(TABLE!R1707,"0000-00-00")</f>
        <v>0000-00-00</v>
      </c>
      <c r="H1713" s="59">
        <f>+TABLE!J1707</f>
        <v>0</v>
      </c>
      <c r="I1713" s="59">
        <f>+TABLE!K1707</f>
        <v>0</v>
      </c>
      <c r="J1713" s="59">
        <f>+TABLE!M1707</f>
        <v>0</v>
      </c>
      <c r="K1713" s="156">
        <f>+TABLE!P1707</f>
        <v>0</v>
      </c>
      <c r="L1713" s="156">
        <f>+TABLE!Q1707</f>
        <v>0</v>
      </c>
      <c r="M1713" s="138" t="str">
        <f>IFERROR(IF(MATCH($C1713,'1. 개요'!$C$68:$C$78,0)&gt;0,"O"),"X")</f>
        <v>X</v>
      </c>
      <c r="N1713" s="8" t="str">
        <f t="shared" si="242"/>
        <v>X</v>
      </c>
      <c r="O1713" s="2" t="str" cm="1">
        <f t="array" ref="O1713">IF($O$7="N/A",$N1713,INDEX($P1713:$S1713,$O$2))</f>
        <v>X</v>
      </c>
      <c r="P1713" s="38"/>
      <c r="Q1713" s="1" t="str">
        <f t="shared" si="243"/>
        <v>O</v>
      </c>
      <c r="R1713" s="38"/>
      <c r="S1713" s="38"/>
      <c r="T1713" s="8" t="str">
        <f t="shared" si="241"/>
        <v>O</v>
      </c>
      <c r="U1713" s="8" t="e">
        <f t="shared" si="244"/>
        <v>#VALUE!</v>
      </c>
      <c r="V1713" s="8" t="e">
        <f t="shared" si="245"/>
        <v>#VALUE!</v>
      </c>
      <c r="X1713" s="4" t="str">
        <f t="shared" si="247"/>
        <v/>
      </c>
      <c r="Y1713" s="4" t="str">
        <f t="shared" si="248"/>
        <v/>
      </c>
      <c r="Z1713" s="4" t="str">
        <f t="shared" si="248"/>
        <v/>
      </c>
      <c r="AA1713" s="4" t="str">
        <f t="shared" si="248"/>
        <v/>
      </c>
      <c r="AB1713" s="4" t="str">
        <f t="shared" si="248"/>
        <v/>
      </c>
      <c r="AC1713" s="4" t="str">
        <f t="shared" si="248"/>
        <v/>
      </c>
      <c r="AD1713" s="4" t="str">
        <f t="shared" si="248"/>
        <v/>
      </c>
      <c r="AE1713" s="4" t="str">
        <f t="shared" si="248"/>
        <v/>
      </c>
      <c r="AF1713" s="4" t="str">
        <f t="shared" si="248"/>
        <v/>
      </c>
      <c r="AG1713" s="4" t="str">
        <f t="shared" si="248"/>
        <v/>
      </c>
    </row>
    <row r="1714" spans="1:33">
      <c r="A1714" s="6">
        <f t="shared" si="246"/>
        <v>1707</v>
      </c>
      <c r="B1714" s="36">
        <f>TABLE!E1708</f>
        <v>0</v>
      </c>
      <c r="C1714" s="36">
        <f>TABLE!F1708</f>
        <v>0</v>
      </c>
      <c r="D1714" s="155">
        <f>TABLE!S1708</f>
        <v>0</v>
      </c>
      <c r="E1714" s="176" t="e">
        <f>INDEX(기업의이해[description],MATCH(B1714,기업의이해[name],0))</f>
        <v>#N/A</v>
      </c>
      <c r="F1714" s="179">
        <f>+TABLE!U1708</f>
        <v>0</v>
      </c>
      <c r="G1714" s="177" t="str">
        <f>TEXT(TABLE!R1708,"0000-00-00")</f>
        <v>0000-00-00</v>
      </c>
      <c r="H1714" s="59">
        <f>+TABLE!J1708</f>
        <v>0</v>
      </c>
      <c r="I1714" s="59">
        <f>+TABLE!K1708</f>
        <v>0</v>
      </c>
      <c r="J1714" s="59">
        <f>+TABLE!M1708</f>
        <v>0</v>
      </c>
      <c r="K1714" s="156">
        <f>+TABLE!P1708</f>
        <v>0</v>
      </c>
      <c r="L1714" s="156">
        <f>+TABLE!Q1708</f>
        <v>0</v>
      </c>
      <c r="M1714" s="138" t="str">
        <f>IFERROR(IF(MATCH($C1714,'1. 개요'!$C$68:$C$78,0)&gt;0,"O"),"X")</f>
        <v>X</v>
      </c>
      <c r="N1714" s="8" t="str">
        <f t="shared" si="242"/>
        <v>X</v>
      </c>
      <c r="O1714" s="2" t="str" cm="1">
        <f t="array" ref="O1714">IF($O$7="N/A",$N1714,INDEX($P1714:$S1714,$O$2))</f>
        <v>X</v>
      </c>
      <c r="P1714" s="38"/>
      <c r="Q1714" s="1" t="str">
        <f t="shared" si="243"/>
        <v>O</v>
      </c>
      <c r="R1714" s="38"/>
      <c r="S1714" s="38"/>
      <c r="T1714" s="8" t="str">
        <f t="shared" si="241"/>
        <v>O</v>
      </c>
      <c r="U1714" s="8" t="e">
        <f t="shared" si="244"/>
        <v>#VALUE!</v>
      </c>
      <c r="V1714" s="8" t="e">
        <f t="shared" si="245"/>
        <v>#VALUE!</v>
      </c>
      <c r="X1714" s="4" t="str">
        <f t="shared" si="247"/>
        <v/>
      </c>
      <c r="Y1714" s="4" t="str">
        <f t="shared" si="248"/>
        <v/>
      </c>
      <c r="Z1714" s="4" t="str">
        <f t="shared" si="248"/>
        <v/>
      </c>
      <c r="AA1714" s="4" t="str">
        <f t="shared" si="248"/>
        <v/>
      </c>
      <c r="AB1714" s="4" t="str">
        <f t="shared" si="248"/>
        <v/>
      </c>
      <c r="AC1714" s="4" t="str">
        <f t="shared" si="248"/>
        <v/>
      </c>
      <c r="AD1714" s="4" t="str">
        <f t="shared" si="248"/>
        <v/>
      </c>
      <c r="AE1714" s="4" t="str">
        <f t="shared" si="248"/>
        <v/>
      </c>
      <c r="AF1714" s="4" t="str">
        <f t="shared" si="248"/>
        <v/>
      </c>
      <c r="AG1714" s="4" t="str">
        <f t="shared" si="248"/>
        <v/>
      </c>
    </row>
    <row r="1715" spans="1:33">
      <c r="A1715" s="137">
        <f t="shared" si="246"/>
        <v>1708</v>
      </c>
      <c r="B1715" s="36">
        <f>TABLE!E1709</f>
        <v>0</v>
      </c>
      <c r="C1715" s="36">
        <f>TABLE!F1709</f>
        <v>0</v>
      </c>
      <c r="D1715" s="155">
        <f>TABLE!S1709</f>
        <v>0</v>
      </c>
      <c r="E1715" s="176" t="e">
        <f>INDEX(기업의이해[description],MATCH(B1715,기업의이해[name],0))</f>
        <v>#N/A</v>
      </c>
      <c r="F1715" s="179">
        <f>+TABLE!U1709</f>
        <v>0</v>
      </c>
      <c r="G1715" s="177" t="str">
        <f>TEXT(TABLE!R1709,"0000-00-00")</f>
        <v>0000-00-00</v>
      </c>
      <c r="H1715" s="59">
        <f>+TABLE!J1709</f>
        <v>0</v>
      </c>
      <c r="I1715" s="59">
        <f>+TABLE!K1709</f>
        <v>0</v>
      </c>
      <c r="J1715" s="59">
        <f>+TABLE!M1709</f>
        <v>0</v>
      </c>
      <c r="K1715" s="156">
        <f>+TABLE!P1709</f>
        <v>0</v>
      </c>
      <c r="L1715" s="156">
        <f>+TABLE!Q1709</f>
        <v>0</v>
      </c>
      <c r="M1715" s="138" t="str">
        <f>IFERROR(IF(MATCH($C1715,'1. 개요'!$C$68:$C$78,0)&gt;0,"O"),"X")</f>
        <v>X</v>
      </c>
      <c r="N1715" s="8" t="str">
        <f t="shared" si="242"/>
        <v>X</v>
      </c>
      <c r="O1715" s="2" t="str" cm="1">
        <f t="array" ref="O1715">IF($O$7="N/A",$N1715,INDEX($P1715:$S1715,$O$2))</f>
        <v>X</v>
      </c>
      <c r="P1715" s="38"/>
      <c r="Q1715" s="1" t="str">
        <f t="shared" si="243"/>
        <v>O</v>
      </c>
      <c r="R1715" s="38"/>
      <c r="S1715" s="38"/>
      <c r="T1715" s="8" t="str">
        <f t="shared" si="241"/>
        <v>O</v>
      </c>
      <c r="U1715" s="8" t="e">
        <f t="shared" si="244"/>
        <v>#VALUE!</v>
      </c>
      <c r="V1715" s="8" t="e">
        <f t="shared" si="245"/>
        <v>#VALUE!</v>
      </c>
      <c r="X1715" s="4" t="str">
        <f t="shared" si="247"/>
        <v/>
      </c>
      <c r="Y1715" s="4" t="str">
        <f t="shared" si="248"/>
        <v/>
      </c>
      <c r="Z1715" s="4" t="str">
        <f t="shared" si="248"/>
        <v/>
      </c>
      <c r="AA1715" s="4" t="str">
        <f t="shared" si="248"/>
        <v/>
      </c>
      <c r="AB1715" s="4" t="str">
        <f t="shared" si="248"/>
        <v/>
      </c>
      <c r="AC1715" s="4" t="str">
        <f t="shared" si="248"/>
        <v/>
      </c>
      <c r="AD1715" s="4" t="str">
        <f t="shared" si="248"/>
        <v/>
      </c>
      <c r="AE1715" s="4" t="str">
        <f t="shared" si="248"/>
        <v/>
      </c>
      <c r="AF1715" s="4" t="str">
        <f t="shared" si="248"/>
        <v/>
      </c>
      <c r="AG1715" s="4" t="str">
        <f t="shared" si="248"/>
        <v/>
      </c>
    </row>
    <row r="1716" spans="1:33">
      <c r="A1716" s="6">
        <f t="shared" si="246"/>
        <v>1709</v>
      </c>
      <c r="B1716" s="36">
        <f>TABLE!E1710</f>
        <v>0</v>
      </c>
      <c r="C1716" s="36">
        <f>TABLE!F1710</f>
        <v>0</v>
      </c>
      <c r="D1716" s="155">
        <f>TABLE!S1710</f>
        <v>0</v>
      </c>
      <c r="E1716" s="176" t="e">
        <f>INDEX(기업의이해[description],MATCH(B1716,기업의이해[name],0))</f>
        <v>#N/A</v>
      </c>
      <c r="F1716" s="179">
        <f>+TABLE!U1710</f>
        <v>0</v>
      </c>
      <c r="G1716" s="177" t="str">
        <f>TEXT(TABLE!R1710,"0000-00-00")</f>
        <v>0000-00-00</v>
      </c>
      <c r="H1716" s="59">
        <f>+TABLE!J1710</f>
        <v>0</v>
      </c>
      <c r="I1716" s="59">
        <f>+TABLE!K1710</f>
        <v>0</v>
      </c>
      <c r="J1716" s="59">
        <f>+TABLE!M1710</f>
        <v>0</v>
      </c>
      <c r="K1716" s="156">
        <f>+TABLE!P1710</f>
        <v>0</v>
      </c>
      <c r="L1716" s="156">
        <f>+TABLE!Q1710</f>
        <v>0</v>
      </c>
      <c r="M1716" s="138" t="str">
        <f>IFERROR(IF(MATCH($C1716,'1. 개요'!$C$68:$C$78,0)&gt;0,"O"),"X")</f>
        <v>X</v>
      </c>
      <c r="N1716" s="8" t="str">
        <f t="shared" si="242"/>
        <v>X</v>
      </c>
      <c r="O1716" s="2" t="str" cm="1">
        <f t="array" ref="O1716">IF($O$7="N/A",$N1716,INDEX($P1716:$S1716,$O$2))</f>
        <v>X</v>
      </c>
      <c r="P1716" s="38"/>
      <c r="Q1716" s="1" t="str">
        <f t="shared" si="243"/>
        <v>O</v>
      </c>
      <c r="R1716" s="38"/>
      <c r="S1716" s="38"/>
      <c r="T1716" s="8" t="str">
        <f t="shared" si="241"/>
        <v>O</v>
      </c>
      <c r="U1716" s="8" t="e">
        <f t="shared" si="244"/>
        <v>#VALUE!</v>
      </c>
      <c r="V1716" s="8" t="e">
        <f t="shared" si="245"/>
        <v>#VALUE!</v>
      </c>
      <c r="X1716" s="4" t="str">
        <f t="shared" si="247"/>
        <v/>
      </c>
      <c r="Y1716" s="4" t="str">
        <f t="shared" si="248"/>
        <v/>
      </c>
      <c r="Z1716" s="4" t="str">
        <f t="shared" si="248"/>
        <v/>
      </c>
      <c r="AA1716" s="4" t="str">
        <f t="shared" si="248"/>
        <v/>
      </c>
      <c r="AB1716" s="4" t="str">
        <f t="shared" si="248"/>
        <v/>
      </c>
      <c r="AC1716" s="4" t="str">
        <f t="shared" si="248"/>
        <v/>
      </c>
      <c r="AD1716" s="4" t="str">
        <f t="shared" si="248"/>
        <v/>
      </c>
      <c r="AE1716" s="4" t="str">
        <f t="shared" si="248"/>
        <v/>
      </c>
      <c r="AF1716" s="4" t="str">
        <f t="shared" ref="Y1716:AG1745" si="249">IF(AF$7="N/A", "", COUNTIF($D1716:$E1716, "*" &amp; AF$7 &amp; "*"))</f>
        <v/>
      </c>
      <c r="AG1716" s="4" t="str">
        <f t="shared" si="249"/>
        <v/>
      </c>
    </row>
    <row r="1717" spans="1:33">
      <c r="A1717" s="137">
        <f t="shared" si="246"/>
        <v>1710</v>
      </c>
      <c r="B1717" s="36">
        <f>TABLE!E1711</f>
        <v>0</v>
      </c>
      <c r="C1717" s="36">
        <f>TABLE!F1711</f>
        <v>0</v>
      </c>
      <c r="D1717" s="155">
        <f>TABLE!S1711</f>
        <v>0</v>
      </c>
      <c r="E1717" s="176" t="e">
        <f>INDEX(기업의이해[description],MATCH(B1717,기업의이해[name],0))</f>
        <v>#N/A</v>
      </c>
      <c r="F1717" s="179">
        <f>+TABLE!U1711</f>
        <v>0</v>
      </c>
      <c r="G1717" s="177" t="str">
        <f>TEXT(TABLE!R1711,"0000-00-00")</f>
        <v>0000-00-00</v>
      </c>
      <c r="H1717" s="59">
        <f>+TABLE!J1711</f>
        <v>0</v>
      </c>
      <c r="I1717" s="59">
        <f>+TABLE!K1711</f>
        <v>0</v>
      </c>
      <c r="J1717" s="59">
        <f>+TABLE!M1711</f>
        <v>0</v>
      </c>
      <c r="K1717" s="156">
        <f>+TABLE!P1711</f>
        <v>0</v>
      </c>
      <c r="L1717" s="156">
        <f>+TABLE!Q1711</f>
        <v>0</v>
      </c>
      <c r="M1717" s="138" t="str">
        <f>IFERROR(IF(MATCH($C1717,'1. 개요'!$C$68:$C$78,0)&gt;0,"O"),"X")</f>
        <v>X</v>
      </c>
      <c r="N1717" s="8" t="str">
        <f t="shared" si="242"/>
        <v>X</v>
      </c>
      <c r="O1717" s="2" t="str" cm="1">
        <f t="array" ref="O1717">IF($O$7="N/A",$N1717,INDEX($P1717:$S1717,$O$2))</f>
        <v>X</v>
      </c>
      <c r="P1717" s="38"/>
      <c r="Q1717" s="1" t="str">
        <f t="shared" si="243"/>
        <v>O</v>
      </c>
      <c r="R1717" s="38"/>
      <c r="S1717" s="38"/>
      <c r="T1717" s="8" t="str">
        <f t="shared" si="241"/>
        <v>O</v>
      </c>
      <c r="U1717" s="8" t="e">
        <f t="shared" si="244"/>
        <v>#VALUE!</v>
      </c>
      <c r="V1717" s="8" t="e">
        <f t="shared" si="245"/>
        <v>#VALUE!</v>
      </c>
      <c r="X1717" s="4" t="str">
        <f t="shared" si="247"/>
        <v/>
      </c>
      <c r="Y1717" s="4" t="str">
        <f t="shared" si="249"/>
        <v/>
      </c>
      <c r="Z1717" s="4" t="str">
        <f t="shared" si="249"/>
        <v/>
      </c>
      <c r="AA1717" s="4" t="str">
        <f t="shared" si="249"/>
        <v/>
      </c>
      <c r="AB1717" s="4" t="str">
        <f t="shared" si="249"/>
        <v/>
      </c>
      <c r="AC1717" s="4" t="str">
        <f t="shared" si="249"/>
        <v/>
      </c>
      <c r="AD1717" s="4" t="str">
        <f t="shared" si="249"/>
        <v/>
      </c>
      <c r="AE1717" s="4" t="str">
        <f t="shared" si="249"/>
        <v/>
      </c>
      <c r="AF1717" s="4" t="str">
        <f t="shared" si="249"/>
        <v/>
      </c>
      <c r="AG1717" s="4" t="str">
        <f t="shared" si="249"/>
        <v/>
      </c>
    </row>
    <row r="1718" spans="1:33">
      <c r="A1718" s="137">
        <f t="shared" si="246"/>
        <v>1711</v>
      </c>
      <c r="B1718" s="36">
        <f>TABLE!E1712</f>
        <v>0</v>
      </c>
      <c r="C1718" s="36">
        <f>TABLE!F1712</f>
        <v>0</v>
      </c>
      <c r="D1718" s="155">
        <f>TABLE!S1712</f>
        <v>0</v>
      </c>
      <c r="E1718" s="176" t="e">
        <f>INDEX(기업의이해[description],MATCH(B1718,기업의이해[name],0))</f>
        <v>#N/A</v>
      </c>
      <c r="F1718" s="179">
        <f>+TABLE!U1712</f>
        <v>0</v>
      </c>
      <c r="G1718" s="177" t="str">
        <f>TEXT(TABLE!R1712,"0000-00-00")</f>
        <v>0000-00-00</v>
      </c>
      <c r="H1718" s="59">
        <f>+TABLE!J1712</f>
        <v>0</v>
      </c>
      <c r="I1718" s="59">
        <f>+TABLE!K1712</f>
        <v>0</v>
      </c>
      <c r="J1718" s="59">
        <f>+TABLE!M1712</f>
        <v>0</v>
      </c>
      <c r="K1718" s="156">
        <f>+TABLE!P1712</f>
        <v>0</v>
      </c>
      <c r="L1718" s="156">
        <f>+TABLE!Q1712</f>
        <v>0</v>
      </c>
      <c r="M1718" s="138" t="str">
        <f>IFERROR(IF(MATCH($C1718,'1. 개요'!$C$68:$C$78,0)&gt;0,"O"),"X")</f>
        <v>X</v>
      </c>
      <c r="N1718" s="8" t="str">
        <f t="shared" si="242"/>
        <v>X</v>
      </c>
      <c r="O1718" s="2" t="str" cm="1">
        <f t="array" ref="O1718">IF($O$7="N/A",$N1718,INDEX($P1718:$S1718,$O$2))</f>
        <v>X</v>
      </c>
      <c r="P1718" s="38"/>
      <c r="Q1718" s="1" t="str">
        <f t="shared" si="243"/>
        <v>O</v>
      </c>
      <c r="R1718" s="38"/>
      <c r="S1718" s="38"/>
      <c r="T1718" s="8" t="str">
        <f t="shared" si="241"/>
        <v>O</v>
      </c>
      <c r="U1718" s="8" t="e">
        <f t="shared" si="244"/>
        <v>#VALUE!</v>
      </c>
      <c r="V1718" s="8" t="e">
        <f t="shared" si="245"/>
        <v>#VALUE!</v>
      </c>
      <c r="X1718" s="4" t="str">
        <f t="shared" si="247"/>
        <v/>
      </c>
      <c r="Y1718" s="4" t="str">
        <f t="shared" si="249"/>
        <v/>
      </c>
      <c r="Z1718" s="4" t="str">
        <f t="shared" si="249"/>
        <v/>
      </c>
      <c r="AA1718" s="4" t="str">
        <f t="shared" si="249"/>
        <v/>
      </c>
      <c r="AB1718" s="4" t="str">
        <f t="shared" si="249"/>
        <v/>
      </c>
      <c r="AC1718" s="4" t="str">
        <f t="shared" si="249"/>
        <v/>
      </c>
      <c r="AD1718" s="4" t="str">
        <f t="shared" si="249"/>
        <v/>
      </c>
      <c r="AE1718" s="4" t="str">
        <f t="shared" si="249"/>
        <v/>
      </c>
      <c r="AF1718" s="4" t="str">
        <f t="shared" si="249"/>
        <v/>
      </c>
      <c r="AG1718" s="4" t="str">
        <f t="shared" si="249"/>
        <v/>
      </c>
    </row>
    <row r="1719" spans="1:33">
      <c r="A1719" s="6">
        <f t="shared" si="246"/>
        <v>1712</v>
      </c>
      <c r="B1719" s="36">
        <f>TABLE!E1713</f>
        <v>0</v>
      </c>
      <c r="C1719" s="36">
        <f>TABLE!F1713</f>
        <v>0</v>
      </c>
      <c r="D1719" s="155">
        <f>TABLE!S1713</f>
        <v>0</v>
      </c>
      <c r="E1719" s="176" t="e">
        <f>INDEX(기업의이해[description],MATCH(B1719,기업의이해[name],0))</f>
        <v>#N/A</v>
      </c>
      <c r="F1719" s="179">
        <f>+TABLE!U1713</f>
        <v>0</v>
      </c>
      <c r="G1719" s="177" t="str">
        <f>TEXT(TABLE!R1713,"0000-00-00")</f>
        <v>0000-00-00</v>
      </c>
      <c r="H1719" s="59">
        <f>+TABLE!J1713</f>
        <v>0</v>
      </c>
      <c r="I1719" s="59">
        <f>+TABLE!K1713</f>
        <v>0</v>
      </c>
      <c r="J1719" s="59">
        <f>+TABLE!M1713</f>
        <v>0</v>
      </c>
      <c r="K1719" s="156">
        <f>+TABLE!P1713</f>
        <v>0</v>
      </c>
      <c r="L1719" s="156">
        <f>+TABLE!Q1713</f>
        <v>0</v>
      </c>
      <c r="M1719" s="138" t="str">
        <f>IFERROR(IF(MATCH($C1719,'1. 개요'!$C$68:$C$78,0)&gt;0,"O"),"X")</f>
        <v>X</v>
      </c>
      <c r="N1719" s="8" t="str">
        <f t="shared" si="242"/>
        <v>X</v>
      </c>
      <c r="O1719" s="2" t="str" cm="1">
        <f t="array" ref="O1719">IF($O$7="N/A",$N1719,INDEX($P1719:$S1719,$O$2))</f>
        <v>X</v>
      </c>
      <c r="P1719" s="38"/>
      <c r="Q1719" s="1" t="str">
        <f t="shared" si="243"/>
        <v>O</v>
      </c>
      <c r="R1719" s="38"/>
      <c r="S1719" s="38"/>
      <c r="T1719" s="8" t="str">
        <f t="shared" si="241"/>
        <v>O</v>
      </c>
      <c r="U1719" s="8" t="e">
        <f t="shared" si="244"/>
        <v>#VALUE!</v>
      </c>
      <c r="V1719" s="8" t="e">
        <f t="shared" si="245"/>
        <v>#VALUE!</v>
      </c>
      <c r="X1719" s="4" t="str">
        <f t="shared" si="247"/>
        <v/>
      </c>
      <c r="Y1719" s="4" t="str">
        <f t="shared" si="249"/>
        <v/>
      </c>
      <c r="Z1719" s="4" t="str">
        <f t="shared" si="249"/>
        <v/>
      </c>
      <c r="AA1719" s="4" t="str">
        <f t="shared" si="249"/>
        <v/>
      </c>
      <c r="AB1719" s="4" t="str">
        <f t="shared" si="249"/>
        <v/>
      </c>
      <c r="AC1719" s="4" t="str">
        <f t="shared" si="249"/>
        <v/>
      </c>
      <c r="AD1719" s="4" t="str">
        <f t="shared" si="249"/>
        <v/>
      </c>
      <c r="AE1719" s="4" t="str">
        <f t="shared" si="249"/>
        <v/>
      </c>
      <c r="AF1719" s="4" t="str">
        <f t="shared" si="249"/>
        <v/>
      </c>
      <c r="AG1719" s="4" t="str">
        <f t="shared" si="249"/>
        <v/>
      </c>
    </row>
    <row r="1720" spans="1:33">
      <c r="A1720" s="6">
        <f t="shared" si="246"/>
        <v>1713</v>
      </c>
      <c r="B1720" s="36">
        <f>TABLE!E1714</f>
        <v>0</v>
      </c>
      <c r="C1720" s="36">
        <f>TABLE!F1714</f>
        <v>0</v>
      </c>
      <c r="D1720" s="155">
        <f>TABLE!S1714</f>
        <v>0</v>
      </c>
      <c r="E1720" s="176" t="e">
        <f>INDEX(기업의이해[description],MATCH(B1720,기업의이해[name],0))</f>
        <v>#N/A</v>
      </c>
      <c r="F1720" s="179">
        <f>+TABLE!U1714</f>
        <v>0</v>
      </c>
      <c r="G1720" s="177" t="str">
        <f>TEXT(TABLE!R1714,"0000-00-00")</f>
        <v>0000-00-00</v>
      </c>
      <c r="H1720" s="59">
        <f>+TABLE!J1714</f>
        <v>0</v>
      </c>
      <c r="I1720" s="59">
        <f>+TABLE!K1714</f>
        <v>0</v>
      </c>
      <c r="J1720" s="59">
        <f>+TABLE!M1714</f>
        <v>0</v>
      </c>
      <c r="K1720" s="156">
        <f>+TABLE!P1714</f>
        <v>0</v>
      </c>
      <c r="L1720" s="156">
        <f>+TABLE!Q1714</f>
        <v>0</v>
      </c>
      <c r="M1720" s="138" t="str">
        <f>IFERROR(IF(MATCH($C1720,'1. 개요'!$C$68:$C$78,0)&gt;0,"O"),"X")</f>
        <v>X</v>
      </c>
      <c r="N1720" s="8" t="str">
        <f t="shared" si="242"/>
        <v>X</v>
      </c>
      <c r="O1720" s="2" t="str" cm="1">
        <f t="array" ref="O1720">IF($O$7="N/A",$N1720,INDEX($P1720:$S1720,$O$2))</f>
        <v>X</v>
      </c>
      <c r="P1720" s="38"/>
      <c r="Q1720" s="1" t="str">
        <f t="shared" si="243"/>
        <v>O</v>
      </c>
      <c r="R1720" s="38"/>
      <c r="S1720" s="38"/>
      <c r="T1720" s="8" t="str">
        <f t="shared" si="241"/>
        <v>O</v>
      </c>
      <c r="U1720" s="8" t="e">
        <f t="shared" si="244"/>
        <v>#VALUE!</v>
      </c>
      <c r="V1720" s="8" t="e">
        <f t="shared" si="245"/>
        <v>#VALUE!</v>
      </c>
      <c r="X1720" s="4" t="str">
        <f t="shared" si="247"/>
        <v/>
      </c>
      <c r="Y1720" s="4" t="str">
        <f t="shared" si="249"/>
        <v/>
      </c>
      <c r="Z1720" s="4" t="str">
        <f t="shared" si="249"/>
        <v/>
      </c>
      <c r="AA1720" s="4" t="str">
        <f t="shared" si="249"/>
        <v/>
      </c>
      <c r="AB1720" s="4" t="str">
        <f t="shared" si="249"/>
        <v/>
      </c>
      <c r="AC1720" s="4" t="str">
        <f t="shared" si="249"/>
        <v/>
      </c>
      <c r="AD1720" s="4" t="str">
        <f t="shared" si="249"/>
        <v/>
      </c>
      <c r="AE1720" s="4" t="str">
        <f t="shared" si="249"/>
        <v/>
      </c>
      <c r="AF1720" s="4" t="str">
        <f t="shared" si="249"/>
        <v/>
      </c>
      <c r="AG1720" s="4" t="str">
        <f t="shared" si="249"/>
        <v/>
      </c>
    </row>
    <row r="1721" spans="1:33">
      <c r="A1721" s="137">
        <f t="shared" si="246"/>
        <v>1714</v>
      </c>
      <c r="B1721" s="36">
        <f>TABLE!E1715</f>
        <v>0</v>
      </c>
      <c r="C1721" s="36">
        <f>TABLE!F1715</f>
        <v>0</v>
      </c>
      <c r="D1721" s="155">
        <f>TABLE!S1715</f>
        <v>0</v>
      </c>
      <c r="E1721" s="176" t="e">
        <f>INDEX(기업의이해[description],MATCH(B1721,기업의이해[name],0))</f>
        <v>#N/A</v>
      </c>
      <c r="F1721" s="179">
        <f>+TABLE!U1715</f>
        <v>0</v>
      </c>
      <c r="G1721" s="177" t="str">
        <f>TEXT(TABLE!R1715,"0000-00-00")</f>
        <v>0000-00-00</v>
      </c>
      <c r="H1721" s="59">
        <f>+TABLE!J1715</f>
        <v>0</v>
      </c>
      <c r="I1721" s="59">
        <f>+TABLE!K1715</f>
        <v>0</v>
      </c>
      <c r="J1721" s="59">
        <f>+TABLE!M1715</f>
        <v>0</v>
      </c>
      <c r="K1721" s="156">
        <f>+TABLE!P1715</f>
        <v>0</v>
      </c>
      <c r="L1721" s="156">
        <f>+TABLE!Q1715</f>
        <v>0</v>
      </c>
      <c r="M1721" s="138" t="str">
        <f>IFERROR(IF(MATCH($C1721,'1. 개요'!$C$68:$C$78,0)&gt;0,"O"),"X")</f>
        <v>X</v>
      </c>
      <c r="N1721" s="8" t="str">
        <f t="shared" si="242"/>
        <v>X</v>
      </c>
      <c r="O1721" s="2" t="str" cm="1">
        <f t="array" ref="O1721">IF($O$7="N/A",$N1721,INDEX($P1721:$S1721,$O$2))</f>
        <v>X</v>
      </c>
      <c r="P1721" s="38"/>
      <c r="Q1721" s="1" t="str">
        <f t="shared" si="243"/>
        <v>O</v>
      </c>
      <c r="R1721" s="38"/>
      <c r="S1721" s="38"/>
      <c r="T1721" s="8" t="str">
        <f t="shared" si="241"/>
        <v>O</v>
      </c>
      <c r="U1721" s="8" t="e">
        <f t="shared" si="244"/>
        <v>#VALUE!</v>
      </c>
      <c r="V1721" s="8" t="e">
        <f t="shared" si="245"/>
        <v>#VALUE!</v>
      </c>
      <c r="X1721" s="4" t="str">
        <f t="shared" si="247"/>
        <v/>
      </c>
      <c r="Y1721" s="4" t="str">
        <f t="shared" si="249"/>
        <v/>
      </c>
      <c r="Z1721" s="4" t="str">
        <f t="shared" si="249"/>
        <v/>
      </c>
      <c r="AA1721" s="4" t="str">
        <f t="shared" si="249"/>
        <v/>
      </c>
      <c r="AB1721" s="4" t="str">
        <f t="shared" si="249"/>
        <v/>
      </c>
      <c r="AC1721" s="4" t="str">
        <f t="shared" si="249"/>
        <v/>
      </c>
      <c r="AD1721" s="4" t="str">
        <f t="shared" si="249"/>
        <v/>
      </c>
      <c r="AE1721" s="4" t="str">
        <f t="shared" si="249"/>
        <v/>
      </c>
      <c r="AF1721" s="4" t="str">
        <f t="shared" si="249"/>
        <v/>
      </c>
      <c r="AG1721" s="4" t="str">
        <f t="shared" si="249"/>
        <v/>
      </c>
    </row>
    <row r="1722" spans="1:33">
      <c r="A1722" s="6">
        <f t="shared" si="246"/>
        <v>1715</v>
      </c>
      <c r="B1722" s="36">
        <f>TABLE!E1716</f>
        <v>0</v>
      </c>
      <c r="C1722" s="36">
        <f>TABLE!F1716</f>
        <v>0</v>
      </c>
      <c r="D1722" s="155">
        <f>TABLE!S1716</f>
        <v>0</v>
      </c>
      <c r="E1722" s="176" t="e">
        <f>INDEX(기업의이해[description],MATCH(B1722,기업의이해[name],0))</f>
        <v>#N/A</v>
      </c>
      <c r="F1722" s="179">
        <f>+TABLE!U1716</f>
        <v>0</v>
      </c>
      <c r="G1722" s="177" t="str">
        <f>TEXT(TABLE!R1716,"0000-00-00")</f>
        <v>0000-00-00</v>
      </c>
      <c r="H1722" s="59">
        <f>+TABLE!J1716</f>
        <v>0</v>
      </c>
      <c r="I1722" s="59">
        <f>+TABLE!K1716</f>
        <v>0</v>
      </c>
      <c r="J1722" s="59">
        <f>+TABLE!M1716</f>
        <v>0</v>
      </c>
      <c r="K1722" s="156">
        <f>+TABLE!P1716</f>
        <v>0</v>
      </c>
      <c r="L1722" s="156">
        <f>+TABLE!Q1716</f>
        <v>0</v>
      </c>
      <c r="M1722" s="138" t="str">
        <f>IFERROR(IF(MATCH($C1722,'1. 개요'!$C$68:$C$78,0)&gt;0,"O"),"X")</f>
        <v>X</v>
      </c>
      <c r="N1722" s="8" t="str">
        <f t="shared" si="242"/>
        <v>X</v>
      </c>
      <c r="O1722" s="2" t="str" cm="1">
        <f t="array" ref="O1722">IF($O$7="N/A",$N1722,INDEX($P1722:$S1722,$O$2))</f>
        <v>X</v>
      </c>
      <c r="P1722" s="38"/>
      <c r="Q1722" s="1" t="str">
        <f t="shared" si="243"/>
        <v>O</v>
      </c>
      <c r="R1722" s="38"/>
      <c r="S1722" s="38"/>
      <c r="T1722" s="8" t="str">
        <f t="shared" si="241"/>
        <v>O</v>
      </c>
      <c r="U1722" s="8" t="e">
        <f t="shared" si="244"/>
        <v>#VALUE!</v>
      </c>
      <c r="V1722" s="8" t="e">
        <f t="shared" si="245"/>
        <v>#VALUE!</v>
      </c>
      <c r="X1722" s="4" t="str">
        <f t="shared" si="247"/>
        <v/>
      </c>
      <c r="Y1722" s="4" t="str">
        <f t="shared" si="249"/>
        <v/>
      </c>
      <c r="Z1722" s="4" t="str">
        <f t="shared" si="249"/>
        <v/>
      </c>
      <c r="AA1722" s="4" t="str">
        <f t="shared" si="249"/>
        <v/>
      </c>
      <c r="AB1722" s="4" t="str">
        <f t="shared" si="249"/>
        <v/>
      </c>
      <c r="AC1722" s="4" t="str">
        <f t="shared" si="249"/>
        <v/>
      </c>
      <c r="AD1722" s="4" t="str">
        <f t="shared" si="249"/>
        <v/>
      </c>
      <c r="AE1722" s="4" t="str">
        <f t="shared" si="249"/>
        <v/>
      </c>
      <c r="AF1722" s="4" t="str">
        <f t="shared" si="249"/>
        <v/>
      </c>
      <c r="AG1722" s="4" t="str">
        <f t="shared" si="249"/>
        <v/>
      </c>
    </row>
    <row r="1723" spans="1:33">
      <c r="A1723" s="137">
        <f t="shared" si="246"/>
        <v>1716</v>
      </c>
      <c r="B1723" s="36">
        <f>TABLE!E1717</f>
        <v>0</v>
      </c>
      <c r="C1723" s="36">
        <f>TABLE!F1717</f>
        <v>0</v>
      </c>
      <c r="D1723" s="155">
        <f>TABLE!S1717</f>
        <v>0</v>
      </c>
      <c r="E1723" s="176" t="e">
        <f>INDEX(기업의이해[description],MATCH(B1723,기업의이해[name],0))</f>
        <v>#N/A</v>
      </c>
      <c r="F1723" s="179">
        <f>+TABLE!U1717</f>
        <v>0</v>
      </c>
      <c r="G1723" s="177" t="str">
        <f>TEXT(TABLE!R1717,"0000-00-00")</f>
        <v>0000-00-00</v>
      </c>
      <c r="H1723" s="59">
        <f>+TABLE!J1717</f>
        <v>0</v>
      </c>
      <c r="I1723" s="59">
        <f>+TABLE!K1717</f>
        <v>0</v>
      </c>
      <c r="J1723" s="59">
        <f>+TABLE!M1717</f>
        <v>0</v>
      </c>
      <c r="K1723" s="156">
        <f>+TABLE!P1717</f>
        <v>0</v>
      </c>
      <c r="L1723" s="156">
        <f>+TABLE!Q1717</f>
        <v>0</v>
      </c>
      <c r="M1723" s="138" t="str">
        <f>IFERROR(IF(MATCH($C1723,'1. 개요'!$C$68:$C$78,0)&gt;0,"O"),"X")</f>
        <v>X</v>
      </c>
      <c r="N1723" s="8" t="str">
        <f t="shared" si="242"/>
        <v>X</v>
      </c>
      <c r="O1723" s="2" t="str" cm="1">
        <f t="array" ref="O1723">IF($O$7="N/A",$N1723,INDEX($P1723:$S1723,$O$2))</f>
        <v>X</v>
      </c>
      <c r="P1723" s="38"/>
      <c r="Q1723" s="1" t="str">
        <f t="shared" si="243"/>
        <v>O</v>
      </c>
      <c r="R1723" s="38"/>
      <c r="S1723" s="38"/>
      <c r="T1723" s="8" t="str">
        <f t="shared" si="241"/>
        <v>O</v>
      </c>
      <c r="U1723" s="8" t="e">
        <f t="shared" si="244"/>
        <v>#VALUE!</v>
      </c>
      <c r="V1723" s="8" t="e">
        <f t="shared" si="245"/>
        <v>#VALUE!</v>
      </c>
      <c r="X1723" s="4" t="str">
        <f t="shared" si="247"/>
        <v/>
      </c>
      <c r="Y1723" s="4" t="str">
        <f t="shared" si="249"/>
        <v/>
      </c>
      <c r="Z1723" s="4" t="str">
        <f t="shared" si="249"/>
        <v/>
      </c>
      <c r="AA1723" s="4" t="str">
        <f t="shared" si="249"/>
        <v/>
      </c>
      <c r="AB1723" s="4" t="str">
        <f t="shared" si="249"/>
        <v/>
      </c>
      <c r="AC1723" s="4" t="str">
        <f t="shared" si="249"/>
        <v/>
      </c>
      <c r="AD1723" s="4" t="str">
        <f t="shared" si="249"/>
        <v/>
      </c>
      <c r="AE1723" s="4" t="str">
        <f t="shared" si="249"/>
        <v/>
      </c>
      <c r="AF1723" s="4" t="str">
        <f t="shared" si="249"/>
        <v/>
      </c>
      <c r="AG1723" s="4" t="str">
        <f t="shared" si="249"/>
        <v/>
      </c>
    </row>
    <row r="1724" spans="1:33">
      <c r="A1724" s="137">
        <f t="shared" si="246"/>
        <v>1717</v>
      </c>
      <c r="B1724" s="36">
        <f>TABLE!E1718</f>
        <v>0</v>
      </c>
      <c r="C1724" s="36">
        <f>TABLE!F1718</f>
        <v>0</v>
      </c>
      <c r="D1724" s="155">
        <f>TABLE!S1718</f>
        <v>0</v>
      </c>
      <c r="E1724" s="176" t="e">
        <f>INDEX(기업의이해[description],MATCH(B1724,기업의이해[name],0))</f>
        <v>#N/A</v>
      </c>
      <c r="F1724" s="179">
        <f>+TABLE!U1718</f>
        <v>0</v>
      </c>
      <c r="G1724" s="177" t="str">
        <f>TEXT(TABLE!R1718,"0000-00-00")</f>
        <v>0000-00-00</v>
      </c>
      <c r="H1724" s="59">
        <f>+TABLE!J1718</f>
        <v>0</v>
      </c>
      <c r="I1724" s="59">
        <f>+TABLE!K1718</f>
        <v>0</v>
      </c>
      <c r="J1724" s="59">
        <f>+TABLE!M1718</f>
        <v>0</v>
      </c>
      <c r="K1724" s="156">
        <f>+TABLE!P1718</f>
        <v>0</v>
      </c>
      <c r="L1724" s="156">
        <f>+TABLE!Q1718</f>
        <v>0</v>
      </c>
      <c r="M1724" s="138" t="str">
        <f>IFERROR(IF(MATCH($C1724,'1. 개요'!$C$68:$C$78,0)&gt;0,"O"),"X")</f>
        <v>X</v>
      </c>
      <c r="N1724" s="8" t="str">
        <f t="shared" si="242"/>
        <v>X</v>
      </c>
      <c r="O1724" s="2" t="str" cm="1">
        <f t="array" ref="O1724">IF($O$7="N/A",$N1724,INDEX($P1724:$S1724,$O$2))</f>
        <v>X</v>
      </c>
      <c r="P1724" s="38"/>
      <c r="Q1724" s="1" t="str">
        <f t="shared" si="243"/>
        <v>O</v>
      </c>
      <c r="R1724" s="38"/>
      <c r="S1724" s="38"/>
      <c r="T1724" s="8" t="str">
        <f t="shared" si="241"/>
        <v>O</v>
      </c>
      <c r="U1724" s="8" t="e">
        <f t="shared" si="244"/>
        <v>#VALUE!</v>
      </c>
      <c r="V1724" s="8" t="e">
        <f t="shared" si="245"/>
        <v>#VALUE!</v>
      </c>
      <c r="X1724" s="4" t="str">
        <f t="shared" si="247"/>
        <v/>
      </c>
      <c r="Y1724" s="4" t="str">
        <f t="shared" si="249"/>
        <v/>
      </c>
      <c r="Z1724" s="4" t="str">
        <f t="shared" si="249"/>
        <v/>
      </c>
      <c r="AA1724" s="4" t="str">
        <f t="shared" si="249"/>
        <v/>
      </c>
      <c r="AB1724" s="4" t="str">
        <f t="shared" si="249"/>
        <v/>
      </c>
      <c r="AC1724" s="4" t="str">
        <f t="shared" si="249"/>
        <v/>
      </c>
      <c r="AD1724" s="4" t="str">
        <f t="shared" si="249"/>
        <v/>
      </c>
      <c r="AE1724" s="4" t="str">
        <f t="shared" si="249"/>
        <v/>
      </c>
      <c r="AF1724" s="4" t="str">
        <f t="shared" si="249"/>
        <v/>
      </c>
      <c r="AG1724" s="4" t="str">
        <f t="shared" si="249"/>
        <v/>
      </c>
    </row>
    <row r="1725" spans="1:33">
      <c r="A1725" s="6">
        <f t="shared" si="246"/>
        <v>1718</v>
      </c>
      <c r="B1725" s="36">
        <f>TABLE!E1719</f>
        <v>0</v>
      </c>
      <c r="C1725" s="36">
        <f>TABLE!F1719</f>
        <v>0</v>
      </c>
      <c r="D1725" s="155">
        <f>TABLE!S1719</f>
        <v>0</v>
      </c>
      <c r="E1725" s="176" t="e">
        <f>INDEX(기업의이해[description],MATCH(B1725,기업의이해[name],0))</f>
        <v>#N/A</v>
      </c>
      <c r="F1725" s="179">
        <f>+TABLE!U1719</f>
        <v>0</v>
      </c>
      <c r="G1725" s="177" t="str">
        <f>TEXT(TABLE!R1719,"0000-00-00")</f>
        <v>0000-00-00</v>
      </c>
      <c r="H1725" s="59">
        <f>+TABLE!J1719</f>
        <v>0</v>
      </c>
      <c r="I1725" s="59">
        <f>+TABLE!K1719</f>
        <v>0</v>
      </c>
      <c r="J1725" s="59">
        <f>+TABLE!M1719</f>
        <v>0</v>
      </c>
      <c r="K1725" s="156">
        <f>+TABLE!P1719</f>
        <v>0</v>
      </c>
      <c r="L1725" s="156">
        <f>+TABLE!Q1719</f>
        <v>0</v>
      </c>
      <c r="M1725" s="138" t="str">
        <f>IFERROR(IF(MATCH($C1725,'1. 개요'!$C$68:$C$78,0)&gt;0,"O"),"X")</f>
        <v>X</v>
      </c>
      <c r="N1725" s="8" t="str">
        <f t="shared" si="242"/>
        <v>X</v>
      </c>
      <c r="O1725" s="2" t="str" cm="1">
        <f t="array" ref="O1725">IF($O$7="N/A",$N1725,INDEX($P1725:$S1725,$O$2))</f>
        <v>X</v>
      </c>
      <c r="P1725" s="38"/>
      <c r="Q1725" s="1" t="str">
        <f t="shared" si="243"/>
        <v>O</v>
      </c>
      <c r="R1725" s="38"/>
      <c r="S1725" s="38"/>
      <c r="T1725" s="8" t="str">
        <f t="shared" si="241"/>
        <v>O</v>
      </c>
      <c r="U1725" s="8" t="e">
        <f t="shared" si="244"/>
        <v>#VALUE!</v>
      </c>
      <c r="V1725" s="8" t="e">
        <f t="shared" si="245"/>
        <v>#VALUE!</v>
      </c>
      <c r="X1725" s="4" t="str">
        <f t="shared" si="247"/>
        <v/>
      </c>
      <c r="Y1725" s="4" t="str">
        <f t="shared" si="249"/>
        <v/>
      </c>
      <c r="Z1725" s="4" t="str">
        <f t="shared" si="249"/>
        <v/>
      </c>
      <c r="AA1725" s="4" t="str">
        <f t="shared" si="249"/>
        <v/>
      </c>
      <c r="AB1725" s="4" t="str">
        <f t="shared" si="249"/>
        <v/>
      </c>
      <c r="AC1725" s="4" t="str">
        <f t="shared" si="249"/>
        <v/>
      </c>
      <c r="AD1725" s="4" t="str">
        <f t="shared" si="249"/>
        <v/>
      </c>
      <c r="AE1725" s="4" t="str">
        <f t="shared" si="249"/>
        <v/>
      </c>
      <c r="AF1725" s="4" t="str">
        <f t="shared" si="249"/>
        <v/>
      </c>
      <c r="AG1725" s="4" t="str">
        <f t="shared" si="249"/>
        <v/>
      </c>
    </row>
    <row r="1726" spans="1:33">
      <c r="A1726" s="6">
        <f t="shared" si="246"/>
        <v>1719</v>
      </c>
      <c r="B1726" s="36">
        <f>TABLE!E1720</f>
        <v>0</v>
      </c>
      <c r="C1726" s="36">
        <f>TABLE!F1720</f>
        <v>0</v>
      </c>
      <c r="D1726" s="155">
        <f>TABLE!S1720</f>
        <v>0</v>
      </c>
      <c r="E1726" s="176" t="e">
        <f>INDEX(기업의이해[description],MATCH(B1726,기업의이해[name],0))</f>
        <v>#N/A</v>
      </c>
      <c r="F1726" s="179">
        <f>+TABLE!U1720</f>
        <v>0</v>
      </c>
      <c r="G1726" s="177" t="str">
        <f>TEXT(TABLE!R1720,"0000-00-00")</f>
        <v>0000-00-00</v>
      </c>
      <c r="H1726" s="59">
        <f>+TABLE!J1720</f>
        <v>0</v>
      </c>
      <c r="I1726" s="59">
        <f>+TABLE!K1720</f>
        <v>0</v>
      </c>
      <c r="J1726" s="59">
        <f>+TABLE!M1720</f>
        <v>0</v>
      </c>
      <c r="K1726" s="156">
        <f>+TABLE!P1720</f>
        <v>0</v>
      </c>
      <c r="L1726" s="156">
        <f>+TABLE!Q1720</f>
        <v>0</v>
      </c>
      <c r="M1726" s="138" t="str">
        <f>IFERROR(IF(MATCH($C1726,'1. 개요'!$C$68:$C$78,0)&gt;0,"O"),"X")</f>
        <v>X</v>
      </c>
      <c r="N1726" s="8" t="str">
        <f t="shared" si="242"/>
        <v>X</v>
      </c>
      <c r="O1726" s="2" t="str" cm="1">
        <f t="array" ref="O1726">IF($O$7="N/A",$N1726,INDEX($P1726:$S1726,$O$2))</f>
        <v>X</v>
      </c>
      <c r="P1726" s="38"/>
      <c r="Q1726" s="1" t="str">
        <f t="shared" si="243"/>
        <v>O</v>
      </c>
      <c r="R1726" s="38"/>
      <c r="S1726" s="38"/>
      <c r="T1726" s="8" t="str">
        <f t="shared" si="241"/>
        <v>O</v>
      </c>
      <c r="U1726" s="8" t="e">
        <f t="shared" si="244"/>
        <v>#VALUE!</v>
      </c>
      <c r="V1726" s="8" t="e">
        <f t="shared" si="245"/>
        <v>#VALUE!</v>
      </c>
      <c r="X1726" s="4" t="str">
        <f t="shared" si="247"/>
        <v/>
      </c>
      <c r="Y1726" s="4" t="str">
        <f t="shared" si="249"/>
        <v/>
      </c>
      <c r="Z1726" s="4" t="str">
        <f t="shared" si="249"/>
        <v/>
      </c>
      <c r="AA1726" s="4" t="str">
        <f t="shared" si="249"/>
        <v/>
      </c>
      <c r="AB1726" s="4" t="str">
        <f t="shared" si="249"/>
        <v/>
      </c>
      <c r="AC1726" s="4" t="str">
        <f t="shared" si="249"/>
        <v/>
      </c>
      <c r="AD1726" s="4" t="str">
        <f t="shared" si="249"/>
        <v/>
      </c>
      <c r="AE1726" s="4" t="str">
        <f t="shared" si="249"/>
        <v/>
      </c>
      <c r="AF1726" s="4" t="str">
        <f t="shared" si="249"/>
        <v/>
      </c>
      <c r="AG1726" s="4" t="str">
        <f t="shared" si="249"/>
        <v/>
      </c>
    </row>
    <row r="1727" spans="1:33">
      <c r="A1727" s="6">
        <f t="shared" si="246"/>
        <v>1720</v>
      </c>
      <c r="B1727" s="36">
        <f>TABLE!E1721</f>
        <v>0</v>
      </c>
      <c r="C1727" s="36">
        <f>TABLE!F1721</f>
        <v>0</v>
      </c>
      <c r="D1727" s="155">
        <f>TABLE!S1721</f>
        <v>0</v>
      </c>
      <c r="E1727" s="176" t="e">
        <f>INDEX(기업의이해[description],MATCH(B1727,기업의이해[name],0))</f>
        <v>#N/A</v>
      </c>
      <c r="F1727" s="179">
        <f>+TABLE!U1721</f>
        <v>0</v>
      </c>
      <c r="G1727" s="177" t="str">
        <f>TEXT(TABLE!R1721,"0000-00-00")</f>
        <v>0000-00-00</v>
      </c>
      <c r="H1727" s="59">
        <f>+TABLE!J1721</f>
        <v>0</v>
      </c>
      <c r="I1727" s="59">
        <f>+TABLE!K1721</f>
        <v>0</v>
      </c>
      <c r="J1727" s="59">
        <f>+TABLE!M1721</f>
        <v>0</v>
      </c>
      <c r="K1727" s="156">
        <f>+TABLE!P1721</f>
        <v>0</v>
      </c>
      <c r="L1727" s="156">
        <f>+TABLE!Q1721</f>
        <v>0</v>
      </c>
      <c r="M1727" s="138" t="str">
        <f>IFERROR(IF(MATCH($C1727,'1. 개요'!$C$68:$C$78,0)&gt;0,"O"),"X")</f>
        <v>X</v>
      </c>
      <c r="N1727" s="8" t="str">
        <f t="shared" si="242"/>
        <v>X</v>
      </c>
      <c r="O1727" s="2" t="str" cm="1">
        <f t="array" ref="O1727">IF($O$7="N/A",$N1727,INDEX($P1727:$S1727,$O$2))</f>
        <v>X</v>
      </c>
      <c r="P1727" s="38"/>
      <c r="Q1727" s="1" t="str">
        <f t="shared" si="243"/>
        <v>O</v>
      </c>
      <c r="R1727" s="38"/>
      <c r="S1727" s="38"/>
      <c r="T1727" s="8" t="str">
        <f t="shared" si="241"/>
        <v>O</v>
      </c>
      <c r="U1727" s="8" t="e">
        <f t="shared" si="244"/>
        <v>#VALUE!</v>
      </c>
      <c r="V1727" s="8" t="e">
        <f t="shared" si="245"/>
        <v>#VALUE!</v>
      </c>
      <c r="X1727" s="4" t="str">
        <f t="shared" si="247"/>
        <v/>
      </c>
      <c r="Y1727" s="4" t="str">
        <f t="shared" si="249"/>
        <v/>
      </c>
      <c r="Z1727" s="4" t="str">
        <f t="shared" si="249"/>
        <v/>
      </c>
      <c r="AA1727" s="4" t="str">
        <f t="shared" si="249"/>
        <v/>
      </c>
      <c r="AB1727" s="4" t="str">
        <f t="shared" si="249"/>
        <v/>
      </c>
      <c r="AC1727" s="4" t="str">
        <f t="shared" si="249"/>
        <v/>
      </c>
      <c r="AD1727" s="4" t="str">
        <f t="shared" si="249"/>
        <v/>
      </c>
      <c r="AE1727" s="4" t="str">
        <f t="shared" si="249"/>
        <v/>
      </c>
      <c r="AF1727" s="4" t="str">
        <f t="shared" si="249"/>
        <v/>
      </c>
      <c r="AG1727" s="4" t="str">
        <f t="shared" si="249"/>
        <v/>
      </c>
    </row>
    <row r="1728" spans="1:33">
      <c r="A1728" s="6">
        <f t="shared" si="246"/>
        <v>1721</v>
      </c>
      <c r="B1728" s="36">
        <f>TABLE!E1722</f>
        <v>0</v>
      </c>
      <c r="C1728" s="36">
        <f>TABLE!F1722</f>
        <v>0</v>
      </c>
      <c r="D1728" s="155">
        <f>TABLE!S1722</f>
        <v>0</v>
      </c>
      <c r="E1728" s="176" t="e">
        <f>INDEX(기업의이해[description],MATCH(B1728,기업의이해[name],0))</f>
        <v>#N/A</v>
      </c>
      <c r="F1728" s="179">
        <f>+TABLE!U1722</f>
        <v>0</v>
      </c>
      <c r="G1728" s="177" t="str">
        <f>TEXT(TABLE!R1722,"0000-00-00")</f>
        <v>0000-00-00</v>
      </c>
      <c r="H1728" s="59">
        <f>+TABLE!J1722</f>
        <v>0</v>
      </c>
      <c r="I1728" s="59">
        <f>+TABLE!K1722</f>
        <v>0</v>
      </c>
      <c r="J1728" s="59">
        <f>+TABLE!M1722</f>
        <v>0</v>
      </c>
      <c r="K1728" s="156">
        <f>+TABLE!P1722</f>
        <v>0</v>
      </c>
      <c r="L1728" s="156">
        <f>+TABLE!Q1722</f>
        <v>0</v>
      </c>
      <c r="M1728" s="138" t="str">
        <f>IFERROR(IF(MATCH($C1728,'1. 개요'!$C$68:$C$78,0)&gt;0,"O"),"X")</f>
        <v>X</v>
      </c>
      <c r="N1728" s="8" t="str">
        <f t="shared" si="242"/>
        <v>X</v>
      </c>
      <c r="O1728" s="2" t="str" cm="1">
        <f t="array" ref="O1728">IF($O$7="N/A",$N1728,INDEX($P1728:$S1728,$O$2))</f>
        <v>X</v>
      </c>
      <c r="P1728" s="38"/>
      <c r="Q1728" s="1" t="str">
        <f t="shared" si="243"/>
        <v>O</v>
      </c>
      <c r="R1728" s="38"/>
      <c r="S1728" s="38"/>
      <c r="T1728" s="8" t="str">
        <f t="shared" si="241"/>
        <v>O</v>
      </c>
      <c r="U1728" s="8" t="e">
        <f t="shared" si="244"/>
        <v>#VALUE!</v>
      </c>
      <c r="V1728" s="8" t="e">
        <f t="shared" si="245"/>
        <v>#VALUE!</v>
      </c>
      <c r="X1728" s="4" t="str">
        <f t="shared" si="247"/>
        <v/>
      </c>
      <c r="Y1728" s="4" t="str">
        <f t="shared" si="249"/>
        <v/>
      </c>
      <c r="Z1728" s="4" t="str">
        <f t="shared" si="249"/>
        <v/>
      </c>
      <c r="AA1728" s="4" t="str">
        <f t="shared" si="249"/>
        <v/>
      </c>
      <c r="AB1728" s="4" t="str">
        <f t="shared" si="249"/>
        <v/>
      </c>
      <c r="AC1728" s="4" t="str">
        <f t="shared" si="249"/>
        <v/>
      </c>
      <c r="AD1728" s="4" t="str">
        <f t="shared" si="249"/>
        <v/>
      </c>
      <c r="AE1728" s="4" t="str">
        <f t="shared" si="249"/>
        <v/>
      </c>
      <c r="AF1728" s="4" t="str">
        <f t="shared" si="249"/>
        <v/>
      </c>
      <c r="AG1728" s="4" t="str">
        <f t="shared" si="249"/>
        <v/>
      </c>
    </row>
    <row r="1729" spans="1:33">
      <c r="A1729" s="6">
        <f t="shared" si="246"/>
        <v>1722</v>
      </c>
      <c r="B1729" s="36">
        <f>TABLE!E1723</f>
        <v>0</v>
      </c>
      <c r="C1729" s="36">
        <f>TABLE!F1723</f>
        <v>0</v>
      </c>
      <c r="D1729" s="155">
        <f>TABLE!S1723</f>
        <v>0</v>
      </c>
      <c r="E1729" s="176" t="e">
        <f>INDEX(기업의이해[description],MATCH(B1729,기업의이해[name],0))</f>
        <v>#N/A</v>
      </c>
      <c r="F1729" s="179">
        <f>+TABLE!U1723</f>
        <v>0</v>
      </c>
      <c r="G1729" s="177" t="str">
        <f>TEXT(TABLE!R1723,"0000-00-00")</f>
        <v>0000-00-00</v>
      </c>
      <c r="H1729" s="59">
        <f>+TABLE!J1723</f>
        <v>0</v>
      </c>
      <c r="I1729" s="59">
        <f>+TABLE!K1723</f>
        <v>0</v>
      </c>
      <c r="J1729" s="59">
        <f>+TABLE!M1723</f>
        <v>0</v>
      </c>
      <c r="K1729" s="156">
        <f>+TABLE!P1723</f>
        <v>0</v>
      </c>
      <c r="L1729" s="156">
        <f>+TABLE!Q1723</f>
        <v>0</v>
      </c>
      <c r="M1729" s="138" t="str">
        <f>IFERROR(IF(MATCH($C1729,'1. 개요'!$C$68:$C$78,0)&gt;0,"O"),"X")</f>
        <v>X</v>
      </c>
      <c r="N1729" s="8" t="str">
        <f t="shared" si="242"/>
        <v>X</v>
      </c>
      <c r="O1729" s="2" t="str" cm="1">
        <f t="array" ref="O1729">IF($O$7="N/A",$N1729,INDEX($P1729:$S1729,$O$2))</f>
        <v>X</v>
      </c>
      <c r="P1729" s="38"/>
      <c r="Q1729" s="1" t="str">
        <f t="shared" si="243"/>
        <v>O</v>
      </c>
      <c r="R1729" s="38"/>
      <c r="S1729" s="38"/>
      <c r="T1729" s="8" t="str">
        <f t="shared" si="241"/>
        <v>O</v>
      </c>
      <c r="U1729" s="8" t="e">
        <f t="shared" si="244"/>
        <v>#VALUE!</v>
      </c>
      <c r="V1729" s="8" t="e">
        <f t="shared" si="245"/>
        <v>#VALUE!</v>
      </c>
      <c r="X1729" s="4" t="str">
        <f t="shared" si="247"/>
        <v/>
      </c>
      <c r="Y1729" s="4" t="str">
        <f t="shared" si="249"/>
        <v/>
      </c>
      <c r="Z1729" s="4" t="str">
        <f t="shared" si="249"/>
        <v/>
      </c>
      <c r="AA1729" s="4" t="str">
        <f t="shared" si="249"/>
        <v/>
      </c>
      <c r="AB1729" s="4" t="str">
        <f t="shared" si="249"/>
        <v/>
      </c>
      <c r="AC1729" s="4" t="str">
        <f t="shared" si="249"/>
        <v/>
      </c>
      <c r="AD1729" s="4" t="str">
        <f t="shared" si="249"/>
        <v/>
      </c>
      <c r="AE1729" s="4" t="str">
        <f t="shared" si="249"/>
        <v/>
      </c>
      <c r="AF1729" s="4" t="str">
        <f t="shared" si="249"/>
        <v/>
      </c>
      <c r="AG1729" s="4" t="str">
        <f t="shared" si="249"/>
        <v/>
      </c>
    </row>
    <row r="1730" spans="1:33">
      <c r="A1730" s="6">
        <f t="shared" si="246"/>
        <v>1723</v>
      </c>
      <c r="B1730" s="36">
        <f>TABLE!E1724</f>
        <v>0</v>
      </c>
      <c r="C1730" s="36">
        <f>TABLE!F1724</f>
        <v>0</v>
      </c>
      <c r="D1730" s="155">
        <f>TABLE!S1724</f>
        <v>0</v>
      </c>
      <c r="E1730" s="176" t="e">
        <f>INDEX(기업의이해[description],MATCH(B1730,기업의이해[name],0))</f>
        <v>#N/A</v>
      </c>
      <c r="F1730" s="179">
        <f>+TABLE!U1724</f>
        <v>0</v>
      </c>
      <c r="G1730" s="177" t="str">
        <f>TEXT(TABLE!R1724,"0000-00-00")</f>
        <v>0000-00-00</v>
      </c>
      <c r="H1730" s="59">
        <f>+TABLE!J1724</f>
        <v>0</v>
      </c>
      <c r="I1730" s="59">
        <f>+TABLE!K1724</f>
        <v>0</v>
      </c>
      <c r="J1730" s="59">
        <f>+TABLE!M1724</f>
        <v>0</v>
      </c>
      <c r="K1730" s="156">
        <f>+TABLE!P1724</f>
        <v>0</v>
      </c>
      <c r="L1730" s="156">
        <f>+TABLE!Q1724</f>
        <v>0</v>
      </c>
      <c r="M1730" s="138" t="str">
        <f>IFERROR(IF(MATCH($C1730,'1. 개요'!$C$68:$C$78,0)&gt;0,"O"),"X")</f>
        <v>X</v>
      </c>
      <c r="N1730" s="8" t="str">
        <f t="shared" si="242"/>
        <v>X</v>
      </c>
      <c r="O1730" s="2" t="str" cm="1">
        <f t="array" ref="O1730">IF($O$7="N/A",$N1730,INDEX($P1730:$S1730,$O$2))</f>
        <v>X</v>
      </c>
      <c r="P1730" s="38"/>
      <c r="Q1730" s="1" t="str">
        <f t="shared" si="243"/>
        <v>O</v>
      </c>
      <c r="R1730" s="38"/>
      <c r="S1730" s="38"/>
      <c r="T1730" s="8" t="str">
        <f t="shared" si="241"/>
        <v>O</v>
      </c>
      <c r="U1730" s="8" t="e">
        <f t="shared" si="244"/>
        <v>#VALUE!</v>
      </c>
      <c r="V1730" s="8" t="e">
        <f t="shared" si="245"/>
        <v>#VALUE!</v>
      </c>
      <c r="X1730" s="4" t="str">
        <f t="shared" si="247"/>
        <v/>
      </c>
      <c r="Y1730" s="4" t="str">
        <f t="shared" si="249"/>
        <v/>
      </c>
      <c r="Z1730" s="4" t="str">
        <f t="shared" si="249"/>
        <v/>
      </c>
      <c r="AA1730" s="4" t="str">
        <f t="shared" si="249"/>
        <v/>
      </c>
      <c r="AB1730" s="4" t="str">
        <f t="shared" si="249"/>
        <v/>
      </c>
      <c r="AC1730" s="4" t="str">
        <f t="shared" si="249"/>
        <v/>
      </c>
      <c r="AD1730" s="4" t="str">
        <f t="shared" si="249"/>
        <v/>
      </c>
      <c r="AE1730" s="4" t="str">
        <f t="shared" si="249"/>
        <v/>
      </c>
      <c r="AF1730" s="4" t="str">
        <f t="shared" si="249"/>
        <v/>
      </c>
      <c r="AG1730" s="4" t="str">
        <f t="shared" si="249"/>
        <v/>
      </c>
    </row>
    <row r="1731" spans="1:33">
      <c r="A1731" s="6">
        <f t="shared" si="246"/>
        <v>1724</v>
      </c>
      <c r="B1731" s="36">
        <f>TABLE!E1725</f>
        <v>0</v>
      </c>
      <c r="C1731" s="36">
        <f>TABLE!F1725</f>
        <v>0</v>
      </c>
      <c r="D1731" s="155">
        <f>TABLE!S1725</f>
        <v>0</v>
      </c>
      <c r="E1731" s="176" t="e">
        <f>INDEX(기업의이해[description],MATCH(B1731,기업의이해[name],0))</f>
        <v>#N/A</v>
      </c>
      <c r="F1731" s="179">
        <f>+TABLE!U1725</f>
        <v>0</v>
      </c>
      <c r="G1731" s="177" t="str">
        <f>TEXT(TABLE!R1725,"0000-00-00")</f>
        <v>0000-00-00</v>
      </c>
      <c r="H1731" s="59">
        <f>+TABLE!J1725</f>
        <v>0</v>
      </c>
      <c r="I1731" s="59">
        <f>+TABLE!K1725</f>
        <v>0</v>
      </c>
      <c r="J1731" s="59">
        <f>+TABLE!M1725</f>
        <v>0</v>
      </c>
      <c r="K1731" s="156">
        <f>+TABLE!P1725</f>
        <v>0</v>
      </c>
      <c r="L1731" s="156">
        <f>+TABLE!Q1725</f>
        <v>0</v>
      </c>
      <c r="M1731" s="138" t="str">
        <f>IFERROR(IF(MATCH($C1731,'1. 개요'!$C$68:$C$78,0)&gt;0,"O"),"X")</f>
        <v>X</v>
      </c>
      <c r="N1731" s="8" t="str">
        <f t="shared" si="242"/>
        <v>X</v>
      </c>
      <c r="O1731" s="2" t="str" cm="1">
        <f t="array" ref="O1731">IF($O$7="N/A",$N1731,INDEX($P1731:$S1731,$O$2))</f>
        <v>X</v>
      </c>
      <c r="P1731" s="38"/>
      <c r="Q1731" s="1" t="str">
        <f t="shared" si="243"/>
        <v>O</v>
      </c>
      <c r="R1731" s="38"/>
      <c r="S1731" s="38"/>
      <c r="T1731" s="8" t="str">
        <f t="shared" si="241"/>
        <v>O</v>
      </c>
      <c r="U1731" s="8" t="e">
        <f t="shared" si="244"/>
        <v>#VALUE!</v>
      </c>
      <c r="V1731" s="8" t="e">
        <f t="shared" si="245"/>
        <v>#VALUE!</v>
      </c>
      <c r="X1731" s="4" t="str">
        <f t="shared" si="247"/>
        <v/>
      </c>
      <c r="Y1731" s="4" t="str">
        <f t="shared" si="249"/>
        <v/>
      </c>
      <c r="Z1731" s="4" t="str">
        <f t="shared" si="249"/>
        <v/>
      </c>
      <c r="AA1731" s="4" t="str">
        <f t="shared" si="249"/>
        <v/>
      </c>
      <c r="AB1731" s="4" t="str">
        <f t="shared" si="249"/>
        <v/>
      </c>
      <c r="AC1731" s="4" t="str">
        <f t="shared" si="249"/>
        <v/>
      </c>
      <c r="AD1731" s="4" t="str">
        <f t="shared" si="249"/>
        <v/>
      </c>
      <c r="AE1731" s="4" t="str">
        <f t="shared" si="249"/>
        <v/>
      </c>
      <c r="AF1731" s="4" t="str">
        <f t="shared" si="249"/>
        <v/>
      </c>
      <c r="AG1731" s="4" t="str">
        <f t="shared" si="249"/>
        <v/>
      </c>
    </row>
    <row r="1732" spans="1:33">
      <c r="A1732" s="6">
        <f t="shared" si="246"/>
        <v>1725</v>
      </c>
      <c r="B1732" s="36">
        <f>TABLE!E1726</f>
        <v>0</v>
      </c>
      <c r="C1732" s="36">
        <f>TABLE!F1726</f>
        <v>0</v>
      </c>
      <c r="D1732" s="155">
        <f>TABLE!S1726</f>
        <v>0</v>
      </c>
      <c r="E1732" s="176" t="e">
        <f>INDEX(기업의이해[description],MATCH(B1732,기업의이해[name],0))</f>
        <v>#N/A</v>
      </c>
      <c r="F1732" s="179">
        <f>+TABLE!U1726</f>
        <v>0</v>
      </c>
      <c r="G1732" s="177" t="str">
        <f>TEXT(TABLE!R1726,"0000-00-00")</f>
        <v>0000-00-00</v>
      </c>
      <c r="H1732" s="59">
        <f>+TABLE!J1726</f>
        <v>0</v>
      </c>
      <c r="I1732" s="59">
        <f>+TABLE!K1726</f>
        <v>0</v>
      </c>
      <c r="J1732" s="59">
        <f>+TABLE!M1726</f>
        <v>0</v>
      </c>
      <c r="K1732" s="156">
        <f>+TABLE!P1726</f>
        <v>0</v>
      </c>
      <c r="L1732" s="156">
        <f>+TABLE!Q1726</f>
        <v>0</v>
      </c>
      <c r="M1732" s="138" t="str">
        <f>IFERROR(IF(MATCH($C1732,'1. 개요'!$C$68:$C$78,0)&gt;0,"O"),"X")</f>
        <v>X</v>
      </c>
      <c r="N1732" s="8" t="str">
        <f t="shared" si="242"/>
        <v>X</v>
      </c>
      <c r="O1732" s="2" t="str" cm="1">
        <f t="array" ref="O1732">IF($O$7="N/A",$N1732,INDEX($P1732:$S1732,$O$2))</f>
        <v>X</v>
      </c>
      <c r="P1732" s="38"/>
      <c r="Q1732" s="1" t="str">
        <f t="shared" si="243"/>
        <v>O</v>
      </c>
      <c r="R1732" s="38"/>
      <c r="S1732" s="38"/>
      <c r="T1732" s="8" t="str">
        <f t="shared" si="241"/>
        <v>O</v>
      </c>
      <c r="U1732" s="8" t="e">
        <f t="shared" si="244"/>
        <v>#VALUE!</v>
      </c>
      <c r="V1732" s="8" t="e">
        <f t="shared" si="245"/>
        <v>#VALUE!</v>
      </c>
      <c r="X1732" s="4" t="str">
        <f t="shared" si="247"/>
        <v/>
      </c>
      <c r="Y1732" s="4" t="str">
        <f t="shared" si="249"/>
        <v/>
      </c>
      <c r="Z1732" s="4" t="str">
        <f t="shared" si="249"/>
        <v/>
      </c>
      <c r="AA1732" s="4" t="str">
        <f t="shared" si="249"/>
        <v/>
      </c>
      <c r="AB1732" s="4" t="str">
        <f t="shared" si="249"/>
        <v/>
      </c>
      <c r="AC1732" s="4" t="str">
        <f t="shared" si="249"/>
        <v/>
      </c>
      <c r="AD1732" s="4" t="str">
        <f t="shared" si="249"/>
        <v/>
      </c>
      <c r="AE1732" s="4" t="str">
        <f t="shared" si="249"/>
        <v/>
      </c>
      <c r="AF1732" s="4" t="str">
        <f t="shared" si="249"/>
        <v/>
      </c>
      <c r="AG1732" s="4" t="str">
        <f t="shared" si="249"/>
        <v/>
      </c>
    </row>
    <row r="1733" spans="1:33">
      <c r="A1733" s="6">
        <f t="shared" si="246"/>
        <v>1726</v>
      </c>
      <c r="B1733" s="36">
        <f>TABLE!E1727</f>
        <v>0</v>
      </c>
      <c r="C1733" s="36">
        <f>TABLE!F1727</f>
        <v>0</v>
      </c>
      <c r="D1733" s="155">
        <f>TABLE!S1727</f>
        <v>0</v>
      </c>
      <c r="E1733" s="176" t="e">
        <f>INDEX(기업의이해[description],MATCH(B1733,기업의이해[name],0))</f>
        <v>#N/A</v>
      </c>
      <c r="F1733" s="179">
        <f>+TABLE!U1727</f>
        <v>0</v>
      </c>
      <c r="G1733" s="177" t="str">
        <f>TEXT(TABLE!R1727,"0000-00-00")</f>
        <v>0000-00-00</v>
      </c>
      <c r="H1733" s="59">
        <f>+TABLE!J1727</f>
        <v>0</v>
      </c>
      <c r="I1733" s="59">
        <f>+TABLE!K1727</f>
        <v>0</v>
      </c>
      <c r="J1733" s="59">
        <f>+TABLE!M1727</f>
        <v>0</v>
      </c>
      <c r="K1733" s="156">
        <f>+TABLE!P1727</f>
        <v>0</v>
      </c>
      <c r="L1733" s="156">
        <f>+TABLE!Q1727</f>
        <v>0</v>
      </c>
      <c r="M1733" s="138" t="str">
        <f>IFERROR(IF(MATCH($C1733,'1. 개요'!$C$68:$C$78,0)&gt;0,"O"),"X")</f>
        <v>X</v>
      </c>
      <c r="N1733" s="8" t="str">
        <f t="shared" si="242"/>
        <v>X</v>
      </c>
      <c r="O1733" s="2" t="str" cm="1">
        <f t="array" ref="O1733">IF($O$7="N/A",$N1733,INDEX($P1733:$S1733,$O$2))</f>
        <v>X</v>
      </c>
      <c r="P1733" s="38"/>
      <c r="Q1733" s="1" t="str">
        <f t="shared" si="243"/>
        <v>O</v>
      </c>
      <c r="R1733" s="38"/>
      <c r="S1733" s="38"/>
      <c r="T1733" s="8" t="str">
        <f t="shared" si="241"/>
        <v>O</v>
      </c>
      <c r="U1733" s="8" t="e">
        <f t="shared" si="244"/>
        <v>#VALUE!</v>
      </c>
      <c r="V1733" s="8" t="e">
        <f t="shared" si="245"/>
        <v>#VALUE!</v>
      </c>
      <c r="X1733" s="4" t="str">
        <f t="shared" si="247"/>
        <v/>
      </c>
      <c r="Y1733" s="4" t="str">
        <f t="shared" si="249"/>
        <v/>
      </c>
      <c r="Z1733" s="4" t="str">
        <f t="shared" si="249"/>
        <v/>
      </c>
      <c r="AA1733" s="4" t="str">
        <f t="shared" si="249"/>
        <v/>
      </c>
      <c r="AB1733" s="4" t="str">
        <f t="shared" si="249"/>
        <v/>
      </c>
      <c r="AC1733" s="4" t="str">
        <f t="shared" si="249"/>
        <v/>
      </c>
      <c r="AD1733" s="4" t="str">
        <f t="shared" si="249"/>
        <v/>
      </c>
      <c r="AE1733" s="4" t="str">
        <f t="shared" si="249"/>
        <v/>
      </c>
      <c r="AF1733" s="4" t="str">
        <f t="shared" si="249"/>
        <v/>
      </c>
      <c r="AG1733" s="4" t="str">
        <f t="shared" si="249"/>
        <v/>
      </c>
    </row>
    <row r="1734" spans="1:33">
      <c r="A1734" s="6">
        <f t="shared" si="246"/>
        <v>1727</v>
      </c>
      <c r="B1734" s="36">
        <f>TABLE!E1728</f>
        <v>0</v>
      </c>
      <c r="C1734" s="36">
        <f>TABLE!F1728</f>
        <v>0</v>
      </c>
      <c r="D1734" s="155">
        <f>TABLE!S1728</f>
        <v>0</v>
      </c>
      <c r="E1734" s="176" t="e">
        <f>INDEX(기업의이해[description],MATCH(B1734,기업의이해[name],0))</f>
        <v>#N/A</v>
      </c>
      <c r="F1734" s="179">
        <f>+TABLE!U1728</f>
        <v>0</v>
      </c>
      <c r="G1734" s="177" t="str">
        <f>TEXT(TABLE!R1728,"0000-00-00")</f>
        <v>0000-00-00</v>
      </c>
      <c r="H1734" s="59">
        <f>+TABLE!J1728</f>
        <v>0</v>
      </c>
      <c r="I1734" s="59">
        <f>+TABLE!K1728</f>
        <v>0</v>
      </c>
      <c r="J1734" s="59">
        <f>+TABLE!M1728</f>
        <v>0</v>
      </c>
      <c r="K1734" s="156">
        <f>+TABLE!P1728</f>
        <v>0</v>
      </c>
      <c r="L1734" s="156">
        <f>+TABLE!Q1728</f>
        <v>0</v>
      </c>
      <c r="M1734" s="138" t="str">
        <f>IFERROR(IF(MATCH($C1734,'1. 개요'!$C$68:$C$78,0)&gt;0,"O"),"X")</f>
        <v>X</v>
      </c>
      <c r="N1734" s="8" t="str">
        <f t="shared" si="242"/>
        <v>X</v>
      </c>
      <c r="O1734" s="2" t="str" cm="1">
        <f t="array" ref="O1734">IF($O$7="N/A",$N1734,INDEX($P1734:$S1734,$O$2))</f>
        <v>X</v>
      </c>
      <c r="P1734" s="38"/>
      <c r="Q1734" s="1" t="str">
        <f t="shared" si="243"/>
        <v>O</v>
      </c>
      <c r="R1734" s="38"/>
      <c r="S1734" s="38"/>
      <c r="T1734" s="8" t="str">
        <f t="shared" si="241"/>
        <v>O</v>
      </c>
      <c r="U1734" s="8" t="e">
        <f t="shared" si="244"/>
        <v>#VALUE!</v>
      </c>
      <c r="V1734" s="8" t="e">
        <f t="shared" si="245"/>
        <v>#VALUE!</v>
      </c>
      <c r="X1734" s="4" t="str">
        <f t="shared" si="247"/>
        <v/>
      </c>
      <c r="Y1734" s="4" t="str">
        <f t="shared" si="249"/>
        <v/>
      </c>
      <c r="Z1734" s="4" t="str">
        <f t="shared" si="249"/>
        <v/>
      </c>
      <c r="AA1734" s="4" t="str">
        <f t="shared" si="249"/>
        <v/>
      </c>
      <c r="AB1734" s="4" t="str">
        <f t="shared" si="249"/>
        <v/>
      </c>
      <c r="AC1734" s="4" t="str">
        <f t="shared" si="249"/>
        <v/>
      </c>
      <c r="AD1734" s="4" t="str">
        <f t="shared" si="249"/>
        <v/>
      </c>
      <c r="AE1734" s="4" t="str">
        <f t="shared" si="249"/>
        <v/>
      </c>
      <c r="AF1734" s="4" t="str">
        <f t="shared" si="249"/>
        <v/>
      </c>
      <c r="AG1734" s="4" t="str">
        <f t="shared" si="249"/>
        <v/>
      </c>
    </row>
    <row r="1735" spans="1:33">
      <c r="A1735" s="6">
        <f t="shared" si="246"/>
        <v>1728</v>
      </c>
      <c r="B1735" s="36">
        <f>TABLE!E1729</f>
        <v>0</v>
      </c>
      <c r="C1735" s="36">
        <f>TABLE!F1729</f>
        <v>0</v>
      </c>
      <c r="D1735" s="155">
        <f>TABLE!S1729</f>
        <v>0</v>
      </c>
      <c r="E1735" s="176" t="e">
        <f>INDEX(기업의이해[description],MATCH(B1735,기업의이해[name],0))</f>
        <v>#N/A</v>
      </c>
      <c r="F1735" s="179">
        <f>+TABLE!U1729</f>
        <v>0</v>
      </c>
      <c r="G1735" s="177" t="str">
        <f>TEXT(TABLE!R1729,"0000-00-00")</f>
        <v>0000-00-00</v>
      </c>
      <c r="H1735" s="59">
        <f>+TABLE!J1729</f>
        <v>0</v>
      </c>
      <c r="I1735" s="59">
        <f>+TABLE!K1729</f>
        <v>0</v>
      </c>
      <c r="J1735" s="59">
        <f>+TABLE!M1729</f>
        <v>0</v>
      </c>
      <c r="K1735" s="156">
        <f>+TABLE!P1729</f>
        <v>0</v>
      </c>
      <c r="L1735" s="156">
        <f>+TABLE!Q1729</f>
        <v>0</v>
      </c>
      <c r="M1735" s="138" t="str">
        <f>IFERROR(IF(MATCH($C1735,'1. 개요'!$C$68:$C$78,0)&gt;0,"O"),"X")</f>
        <v>X</v>
      </c>
      <c r="N1735" s="8" t="str">
        <f t="shared" si="242"/>
        <v>X</v>
      </c>
      <c r="O1735" s="2" t="str" cm="1">
        <f t="array" ref="O1735">IF($O$7="N/A",$N1735,INDEX($P1735:$S1735,$O$2))</f>
        <v>X</v>
      </c>
      <c r="P1735" s="38"/>
      <c r="Q1735" s="1" t="str">
        <f t="shared" si="243"/>
        <v>O</v>
      </c>
      <c r="R1735" s="38"/>
      <c r="S1735" s="38"/>
      <c r="T1735" s="8" t="str">
        <f t="shared" si="241"/>
        <v>O</v>
      </c>
      <c r="U1735" s="8" t="e">
        <f t="shared" si="244"/>
        <v>#VALUE!</v>
      </c>
      <c r="V1735" s="8" t="e">
        <f t="shared" si="245"/>
        <v>#VALUE!</v>
      </c>
      <c r="X1735" s="4" t="str">
        <f t="shared" si="247"/>
        <v/>
      </c>
      <c r="Y1735" s="4" t="str">
        <f t="shared" si="249"/>
        <v/>
      </c>
      <c r="Z1735" s="4" t="str">
        <f t="shared" si="249"/>
        <v/>
      </c>
      <c r="AA1735" s="4" t="str">
        <f t="shared" si="249"/>
        <v/>
      </c>
      <c r="AB1735" s="4" t="str">
        <f t="shared" si="249"/>
        <v/>
      </c>
      <c r="AC1735" s="4" t="str">
        <f t="shared" si="249"/>
        <v/>
      </c>
      <c r="AD1735" s="4" t="str">
        <f t="shared" si="249"/>
        <v/>
      </c>
      <c r="AE1735" s="4" t="str">
        <f t="shared" si="249"/>
        <v/>
      </c>
      <c r="AF1735" s="4" t="str">
        <f t="shared" si="249"/>
        <v/>
      </c>
      <c r="AG1735" s="4" t="str">
        <f t="shared" si="249"/>
        <v/>
      </c>
    </row>
    <row r="1736" spans="1:33">
      <c r="A1736" s="137">
        <f t="shared" si="246"/>
        <v>1729</v>
      </c>
      <c r="B1736" s="36">
        <f>TABLE!E1730</f>
        <v>0</v>
      </c>
      <c r="C1736" s="36">
        <f>TABLE!F1730</f>
        <v>0</v>
      </c>
      <c r="D1736" s="155">
        <f>TABLE!S1730</f>
        <v>0</v>
      </c>
      <c r="E1736" s="176" t="e">
        <f>INDEX(기업의이해[description],MATCH(B1736,기업의이해[name],0))</f>
        <v>#N/A</v>
      </c>
      <c r="F1736" s="179">
        <f>+TABLE!U1730</f>
        <v>0</v>
      </c>
      <c r="G1736" s="177" t="str">
        <f>TEXT(TABLE!R1730,"0000-00-00")</f>
        <v>0000-00-00</v>
      </c>
      <c r="H1736" s="59">
        <f>+TABLE!J1730</f>
        <v>0</v>
      </c>
      <c r="I1736" s="59">
        <f>+TABLE!K1730</f>
        <v>0</v>
      </c>
      <c r="J1736" s="59">
        <f>+TABLE!M1730</f>
        <v>0</v>
      </c>
      <c r="K1736" s="156">
        <f>+TABLE!P1730</f>
        <v>0</v>
      </c>
      <c r="L1736" s="156">
        <f>+TABLE!Q1730</f>
        <v>0</v>
      </c>
      <c r="M1736" s="138" t="str">
        <f>IFERROR(IF(MATCH($C1736,'1. 개요'!$C$68:$C$78,0)&gt;0,"O"),"X")</f>
        <v>X</v>
      </c>
      <c r="N1736" s="8" t="str">
        <f t="shared" si="242"/>
        <v>X</v>
      </c>
      <c r="O1736" s="2" t="str" cm="1">
        <f t="array" ref="O1736">IF($O$7="N/A",$N1736,INDEX($P1736:$S1736,$O$2))</f>
        <v>X</v>
      </c>
      <c r="P1736" s="38"/>
      <c r="Q1736" s="1" t="str">
        <f t="shared" si="243"/>
        <v>O</v>
      </c>
      <c r="R1736" s="38"/>
      <c r="S1736" s="38"/>
      <c r="T1736" s="8" t="str">
        <f t="shared" ref="T1736:T1799" si="250">IF(OR(K1736="정지",L1736="관리"),"X","O")</f>
        <v>O</v>
      </c>
      <c r="U1736" s="8" t="e">
        <f t="shared" si="244"/>
        <v>#VALUE!</v>
      </c>
      <c r="V1736" s="8" t="e">
        <f t="shared" si="245"/>
        <v>#VALUE!</v>
      </c>
      <c r="X1736" s="4" t="str">
        <f t="shared" si="247"/>
        <v/>
      </c>
      <c r="Y1736" s="4" t="str">
        <f t="shared" si="249"/>
        <v/>
      </c>
      <c r="Z1736" s="4" t="str">
        <f t="shared" si="249"/>
        <v/>
      </c>
      <c r="AA1736" s="4" t="str">
        <f t="shared" si="249"/>
        <v/>
      </c>
      <c r="AB1736" s="4" t="str">
        <f t="shared" si="249"/>
        <v/>
      </c>
      <c r="AC1736" s="4" t="str">
        <f t="shared" si="249"/>
        <v/>
      </c>
      <c r="AD1736" s="4" t="str">
        <f t="shared" si="249"/>
        <v/>
      </c>
      <c r="AE1736" s="4" t="str">
        <f t="shared" si="249"/>
        <v/>
      </c>
      <c r="AF1736" s="4" t="str">
        <f t="shared" si="249"/>
        <v/>
      </c>
      <c r="AG1736" s="4" t="str">
        <f t="shared" si="249"/>
        <v/>
      </c>
    </row>
    <row r="1737" spans="1:33">
      <c r="A1737" s="6">
        <f t="shared" si="246"/>
        <v>1730</v>
      </c>
      <c r="B1737" s="36">
        <f>TABLE!E1731</f>
        <v>0</v>
      </c>
      <c r="C1737" s="36">
        <f>TABLE!F1731</f>
        <v>0</v>
      </c>
      <c r="D1737" s="155">
        <f>TABLE!S1731</f>
        <v>0</v>
      </c>
      <c r="E1737" s="176" t="e">
        <f>INDEX(기업의이해[description],MATCH(B1737,기업의이해[name],0))</f>
        <v>#N/A</v>
      </c>
      <c r="F1737" s="179">
        <f>+TABLE!U1731</f>
        <v>0</v>
      </c>
      <c r="G1737" s="177" t="str">
        <f>TEXT(TABLE!R1731,"0000-00-00")</f>
        <v>0000-00-00</v>
      </c>
      <c r="H1737" s="59">
        <f>+TABLE!J1731</f>
        <v>0</v>
      </c>
      <c r="I1737" s="59">
        <f>+TABLE!K1731</f>
        <v>0</v>
      </c>
      <c r="J1737" s="59">
        <f>+TABLE!M1731</f>
        <v>0</v>
      </c>
      <c r="K1737" s="156">
        <f>+TABLE!P1731</f>
        <v>0</v>
      </c>
      <c r="L1737" s="156">
        <f>+TABLE!Q1731</f>
        <v>0</v>
      </c>
      <c r="M1737" s="138" t="str">
        <f>IFERROR(IF(MATCH($C1737,'1. 개요'!$C$68:$C$78,0)&gt;0,"O"),"X")</f>
        <v>X</v>
      </c>
      <c r="N1737" s="8" t="str">
        <f t="shared" ref="N1737:N1800" si="251">IF(SUM(X1737:AG1737)=0,"X","O")</f>
        <v>X</v>
      </c>
      <c r="O1737" s="2" t="str" cm="1">
        <f t="array" ref="O1737">IF($O$7="N/A",$N1737,INDEX($P1737:$S1737,$O$2))</f>
        <v>X</v>
      </c>
      <c r="P1737" s="38"/>
      <c r="Q1737" s="1" t="str">
        <f t="shared" ref="Q1737:Q1800" si="252">IF(MIN($I1737:$J1737)&lt;0,"check","O")</f>
        <v>O</v>
      </c>
      <c r="R1737" s="38"/>
      <c r="S1737" s="38"/>
      <c r="T1737" s="8" t="str">
        <f t="shared" si="250"/>
        <v>O</v>
      </c>
      <c r="U1737" s="8" t="e">
        <f t="shared" ref="U1737:U1800" si="253">IF(($C$6-G1737)&lt;730,"X","O")</f>
        <v>#VALUE!</v>
      </c>
      <c r="V1737" s="8" t="e">
        <f t="shared" ref="V1737:V1800" si="254">IF(AND(M1737="O", N1737="O", O1737="O", T1737="O", U1737="O"), "O", "X")</f>
        <v>#VALUE!</v>
      </c>
      <c r="X1737" s="4" t="str">
        <f t="shared" si="247"/>
        <v/>
      </c>
      <c r="Y1737" s="4" t="str">
        <f t="shared" si="249"/>
        <v/>
      </c>
      <c r="Z1737" s="4" t="str">
        <f t="shared" si="249"/>
        <v/>
      </c>
      <c r="AA1737" s="4" t="str">
        <f t="shared" si="249"/>
        <v/>
      </c>
      <c r="AB1737" s="4" t="str">
        <f t="shared" si="249"/>
        <v/>
      </c>
      <c r="AC1737" s="4" t="str">
        <f t="shared" si="249"/>
        <v/>
      </c>
      <c r="AD1737" s="4" t="str">
        <f t="shared" si="249"/>
        <v/>
      </c>
      <c r="AE1737" s="4" t="str">
        <f t="shared" si="249"/>
        <v/>
      </c>
      <c r="AF1737" s="4" t="str">
        <f t="shared" si="249"/>
        <v/>
      </c>
      <c r="AG1737" s="4" t="str">
        <f t="shared" si="249"/>
        <v/>
      </c>
    </row>
    <row r="1738" spans="1:33">
      <c r="A1738" s="6">
        <f t="shared" ref="A1738:A1801" si="255">A1737+1</f>
        <v>1731</v>
      </c>
      <c r="B1738" s="36">
        <f>TABLE!E1732</f>
        <v>0</v>
      </c>
      <c r="C1738" s="36">
        <f>TABLE!F1732</f>
        <v>0</v>
      </c>
      <c r="D1738" s="155">
        <f>TABLE!S1732</f>
        <v>0</v>
      </c>
      <c r="E1738" s="176" t="e">
        <f>INDEX(기업의이해[description],MATCH(B1738,기업의이해[name],0))</f>
        <v>#N/A</v>
      </c>
      <c r="F1738" s="179">
        <f>+TABLE!U1732</f>
        <v>0</v>
      </c>
      <c r="G1738" s="177" t="str">
        <f>TEXT(TABLE!R1732,"0000-00-00")</f>
        <v>0000-00-00</v>
      </c>
      <c r="H1738" s="59">
        <f>+TABLE!J1732</f>
        <v>0</v>
      </c>
      <c r="I1738" s="59">
        <f>+TABLE!K1732</f>
        <v>0</v>
      </c>
      <c r="J1738" s="59">
        <f>+TABLE!M1732</f>
        <v>0</v>
      </c>
      <c r="K1738" s="156">
        <f>+TABLE!P1732</f>
        <v>0</v>
      </c>
      <c r="L1738" s="156">
        <f>+TABLE!Q1732</f>
        <v>0</v>
      </c>
      <c r="M1738" s="138" t="str">
        <f>IFERROR(IF(MATCH($C1738,'1. 개요'!$C$68:$C$78,0)&gt;0,"O"),"X")</f>
        <v>X</v>
      </c>
      <c r="N1738" s="8" t="str">
        <f t="shared" si="251"/>
        <v>X</v>
      </c>
      <c r="O1738" s="2" t="str" cm="1">
        <f t="array" ref="O1738">IF($O$7="N/A",$N1738,INDEX($P1738:$S1738,$O$2))</f>
        <v>X</v>
      </c>
      <c r="P1738" s="38"/>
      <c r="Q1738" s="1" t="str">
        <f t="shared" si="252"/>
        <v>O</v>
      </c>
      <c r="R1738" s="38"/>
      <c r="S1738" s="38"/>
      <c r="T1738" s="8" t="str">
        <f t="shared" si="250"/>
        <v>O</v>
      </c>
      <c r="U1738" s="8" t="e">
        <f t="shared" si="253"/>
        <v>#VALUE!</v>
      </c>
      <c r="V1738" s="8" t="e">
        <f t="shared" si="254"/>
        <v>#VALUE!</v>
      </c>
      <c r="X1738" s="4" t="str">
        <f t="shared" ref="X1738:X1801" si="256">IF(X$7="N/A", "", COUNTIF($D1738:$E1738, "*" &amp; X$7 &amp; "*"))</f>
        <v/>
      </c>
      <c r="Y1738" s="4" t="str">
        <f t="shared" si="249"/>
        <v/>
      </c>
      <c r="Z1738" s="4" t="str">
        <f t="shared" si="249"/>
        <v/>
      </c>
      <c r="AA1738" s="4" t="str">
        <f t="shared" si="249"/>
        <v/>
      </c>
      <c r="AB1738" s="4" t="str">
        <f t="shared" si="249"/>
        <v/>
      </c>
      <c r="AC1738" s="4" t="str">
        <f t="shared" si="249"/>
        <v/>
      </c>
      <c r="AD1738" s="4" t="str">
        <f t="shared" si="249"/>
        <v/>
      </c>
      <c r="AE1738" s="4" t="str">
        <f t="shared" si="249"/>
        <v/>
      </c>
      <c r="AF1738" s="4" t="str">
        <f t="shared" si="249"/>
        <v/>
      </c>
      <c r="AG1738" s="4" t="str">
        <f t="shared" si="249"/>
        <v/>
      </c>
    </row>
    <row r="1739" spans="1:33">
      <c r="A1739" s="6">
        <f t="shared" si="255"/>
        <v>1732</v>
      </c>
      <c r="B1739" s="36">
        <f>TABLE!E1733</f>
        <v>0</v>
      </c>
      <c r="C1739" s="36">
        <f>TABLE!F1733</f>
        <v>0</v>
      </c>
      <c r="D1739" s="155">
        <f>TABLE!S1733</f>
        <v>0</v>
      </c>
      <c r="E1739" s="176" t="e">
        <f>INDEX(기업의이해[description],MATCH(B1739,기업의이해[name],0))</f>
        <v>#N/A</v>
      </c>
      <c r="F1739" s="179">
        <f>+TABLE!U1733</f>
        <v>0</v>
      </c>
      <c r="G1739" s="177" t="str">
        <f>TEXT(TABLE!R1733,"0000-00-00")</f>
        <v>0000-00-00</v>
      </c>
      <c r="H1739" s="59">
        <f>+TABLE!J1733</f>
        <v>0</v>
      </c>
      <c r="I1739" s="59">
        <f>+TABLE!K1733</f>
        <v>0</v>
      </c>
      <c r="J1739" s="59">
        <f>+TABLE!M1733</f>
        <v>0</v>
      </c>
      <c r="K1739" s="156">
        <f>+TABLE!P1733</f>
        <v>0</v>
      </c>
      <c r="L1739" s="156">
        <f>+TABLE!Q1733</f>
        <v>0</v>
      </c>
      <c r="M1739" s="138" t="str">
        <f>IFERROR(IF(MATCH($C1739,'1. 개요'!$C$68:$C$78,0)&gt;0,"O"),"X")</f>
        <v>X</v>
      </c>
      <c r="N1739" s="8" t="str">
        <f t="shared" si="251"/>
        <v>X</v>
      </c>
      <c r="O1739" s="2" t="str" cm="1">
        <f t="array" ref="O1739">IF($O$7="N/A",$N1739,INDEX($P1739:$S1739,$O$2))</f>
        <v>X</v>
      </c>
      <c r="P1739" s="38"/>
      <c r="Q1739" s="1" t="str">
        <f t="shared" si="252"/>
        <v>O</v>
      </c>
      <c r="R1739" s="38"/>
      <c r="S1739" s="38"/>
      <c r="T1739" s="8" t="str">
        <f t="shared" si="250"/>
        <v>O</v>
      </c>
      <c r="U1739" s="8" t="e">
        <f t="shared" si="253"/>
        <v>#VALUE!</v>
      </c>
      <c r="V1739" s="8" t="e">
        <f t="shared" si="254"/>
        <v>#VALUE!</v>
      </c>
      <c r="X1739" s="4" t="str">
        <f t="shared" si="256"/>
        <v/>
      </c>
      <c r="Y1739" s="4" t="str">
        <f t="shared" si="249"/>
        <v/>
      </c>
      <c r="Z1739" s="4" t="str">
        <f t="shared" si="249"/>
        <v/>
      </c>
      <c r="AA1739" s="4" t="str">
        <f t="shared" si="249"/>
        <v/>
      </c>
      <c r="AB1739" s="4" t="str">
        <f t="shared" si="249"/>
        <v/>
      </c>
      <c r="AC1739" s="4" t="str">
        <f t="shared" si="249"/>
        <v/>
      </c>
      <c r="AD1739" s="4" t="str">
        <f t="shared" si="249"/>
        <v/>
      </c>
      <c r="AE1739" s="4" t="str">
        <f t="shared" si="249"/>
        <v/>
      </c>
      <c r="AF1739" s="4" t="str">
        <f t="shared" si="249"/>
        <v/>
      </c>
      <c r="AG1739" s="4" t="str">
        <f t="shared" si="249"/>
        <v/>
      </c>
    </row>
    <row r="1740" spans="1:33">
      <c r="A1740" s="137">
        <f t="shared" si="255"/>
        <v>1733</v>
      </c>
      <c r="B1740" s="36">
        <f>TABLE!E1734</f>
        <v>0</v>
      </c>
      <c r="C1740" s="36">
        <f>TABLE!F1734</f>
        <v>0</v>
      </c>
      <c r="D1740" s="155">
        <f>TABLE!S1734</f>
        <v>0</v>
      </c>
      <c r="E1740" s="176" t="e">
        <f>INDEX(기업의이해[description],MATCH(B1740,기업의이해[name],0))</f>
        <v>#N/A</v>
      </c>
      <c r="F1740" s="179">
        <f>+TABLE!U1734</f>
        <v>0</v>
      </c>
      <c r="G1740" s="177" t="str">
        <f>TEXT(TABLE!R1734,"0000-00-00")</f>
        <v>0000-00-00</v>
      </c>
      <c r="H1740" s="59">
        <f>+TABLE!J1734</f>
        <v>0</v>
      </c>
      <c r="I1740" s="59">
        <f>+TABLE!K1734</f>
        <v>0</v>
      </c>
      <c r="J1740" s="59">
        <f>+TABLE!M1734</f>
        <v>0</v>
      </c>
      <c r="K1740" s="156">
        <f>+TABLE!P1734</f>
        <v>0</v>
      </c>
      <c r="L1740" s="156">
        <f>+TABLE!Q1734</f>
        <v>0</v>
      </c>
      <c r="M1740" s="138" t="str">
        <f>IFERROR(IF(MATCH($C1740,'1. 개요'!$C$68:$C$78,0)&gt;0,"O"),"X")</f>
        <v>X</v>
      </c>
      <c r="N1740" s="8" t="str">
        <f t="shared" si="251"/>
        <v>X</v>
      </c>
      <c r="O1740" s="2" t="str" cm="1">
        <f t="array" ref="O1740">IF($O$7="N/A",$N1740,INDEX($P1740:$S1740,$O$2))</f>
        <v>X</v>
      </c>
      <c r="P1740" s="38"/>
      <c r="Q1740" s="1" t="str">
        <f t="shared" si="252"/>
        <v>O</v>
      </c>
      <c r="R1740" s="38"/>
      <c r="S1740" s="38"/>
      <c r="T1740" s="8" t="str">
        <f t="shared" si="250"/>
        <v>O</v>
      </c>
      <c r="U1740" s="8" t="e">
        <f t="shared" si="253"/>
        <v>#VALUE!</v>
      </c>
      <c r="V1740" s="8" t="e">
        <f t="shared" si="254"/>
        <v>#VALUE!</v>
      </c>
      <c r="X1740" s="4" t="str">
        <f t="shared" si="256"/>
        <v/>
      </c>
      <c r="Y1740" s="4" t="str">
        <f t="shared" si="249"/>
        <v/>
      </c>
      <c r="Z1740" s="4" t="str">
        <f t="shared" si="249"/>
        <v/>
      </c>
      <c r="AA1740" s="4" t="str">
        <f t="shared" si="249"/>
        <v/>
      </c>
      <c r="AB1740" s="4" t="str">
        <f t="shared" si="249"/>
        <v/>
      </c>
      <c r="AC1740" s="4" t="str">
        <f t="shared" si="249"/>
        <v/>
      </c>
      <c r="AD1740" s="4" t="str">
        <f t="shared" si="249"/>
        <v/>
      </c>
      <c r="AE1740" s="4" t="str">
        <f t="shared" si="249"/>
        <v/>
      </c>
      <c r="AF1740" s="4" t="str">
        <f t="shared" si="249"/>
        <v/>
      </c>
      <c r="AG1740" s="4" t="str">
        <f t="shared" si="249"/>
        <v/>
      </c>
    </row>
    <row r="1741" spans="1:33">
      <c r="A1741" s="6">
        <f t="shared" si="255"/>
        <v>1734</v>
      </c>
      <c r="B1741" s="36">
        <f>TABLE!E1735</f>
        <v>0</v>
      </c>
      <c r="C1741" s="36">
        <f>TABLE!F1735</f>
        <v>0</v>
      </c>
      <c r="D1741" s="155">
        <f>TABLE!S1735</f>
        <v>0</v>
      </c>
      <c r="E1741" s="176" t="e">
        <f>INDEX(기업의이해[description],MATCH(B1741,기업의이해[name],0))</f>
        <v>#N/A</v>
      </c>
      <c r="F1741" s="179">
        <f>+TABLE!U1735</f>
        <v>0</v>
      </c>
      <c r="G1741" s="177" t="str">
        <f>TEXT(TABLE!R1735,"0000-00-00")</f>
        <v>0000-00-00</v>
      </c>
      <c r="H1741" s="59">
        <f>+TABLE!J1735</f>
        <v>0</v>
      </c>
      <c r="I1741" s="59">
        <f>+TABLE!K1735</f>
        <v>0</v>
      </c>
      <c r="J1741" s="59">
        <f>+TABLE!M1735</f>
        <v>0</v>
      </c>
      <c r="K1741" s="156">
        <f>+TABLE!P1735</f>
        <v>0</v>
      </c>
      <c r="L1741" s="156">
        <f>+TABLE!Q1735</f>
        <v>0</v>
      </c>
      <c r="M1741" s="138" t="str">
        <f>IFERROR(IF(MATCH($C1741,'1. 개요'!$C$68:$C$78,0)&gt;0,"O"),"X")</f>
        <v>X</v>
      </c>
      <c r="N1741" s="8" t="str">
        <f t="shared" si="251"/>
        <v>X</v>
      </c>
      <c r="O1741" s="2" t="str" cm="1">
        <f t="array" ref="O1741">IF($O$7="N/A",$N1741,INDEX($P1741:$S1741,$O$2))</f>
        <v>X</v>
      </c>
      <c r="P1741" s="38"/>
      <c r="Q1741" s="1" t="str">
        <f t="shared" si="252"/>
        <v>O</v>
      </c>
      <c r="R1741" s="38"/>
      <c r="S1741" s="38"/>
      <c r="T1741" s="8" t="str">
        <f t="shared" si="250"/>
        <v>O</v>
      </c>
      <c r="U1741" s="8" t="e">
        <f t="shared" si="253"/>
        <v>#VALUE!</v>
      </c>
      <c r="V1741" s="8" t="e">
        <f t="shared" si="254"/>
        <v>#VALUE!</v>
      </c>
      <c r="X1741" s="4" t="str">
        <f t="shared" si="256"/>
        <v/>
      </c>
      <c r="Y1741" s="4" t="str">
        <f t="shared" si="249"/>
        <v/>
      </c>
      <c r="Z1741" s="4" t="str">
        <f t="shared" si="249"/>
        <v/>
      </c>
      <c r="AA1741" s="4" t="str">
        <f t="shared" si="249"/>
        <v/>
      </c>
      <c r="AB1741" s="4" t="str">
        <f t="shared" si="249"/>
        <v/>
      </c>
      <c r="AC1741" s="4" t="str">
        <f t="shared" si="249"/>
        <v/>
      </c>
      <c r="AD1741" s="4" t="str">
        <f t="shared" si="249"/>
        <v/>
      </c>
      <c r="AE1741" s="4" t="str">
        <f t="shared" si="249"/>
        <v/>
      </c>
      <c r="AF1741" s="4" t="str">
        <f t="shared" si="249"/>
        <v/>
      </c>
      <c r="AG1741" s="4" t="str">
        <f t="shared" si="249"/>
        <v/>
      </c>
    </row>
    <row r="1742" spans="1:33">
      <c r="A1742" s="6">
        <f t="shared" si="255"/>
        <v>1735</v>
      </c>
      <c r="B1742" s="36">
        <f>TABLE!E1736</f>
        <v>0</v>
      </c>
      <c r="C1742" s="36">
        <f>TABLE!F1736</f>
        <v>0</v>
      </c>
      <c r="D1742" s="155">
        <f>TABLE!S1736</f>
        <v>0</v>
      </c>
      <c r="E1742" s="176" t="e">
        <f>INDEX(기업의이해[description],MATCH(B1742,기업의이해[name],0))</f>
        <v>#N/A</v>
      </c>
      <c r="F1742" s="179">
        <f>+TABLE!U1736</f>
        <v>0</v>
      </c>
      <c r="G1742" s="177" t="str">
        <f>TEXT(TABLE!R1736,"0000-00-00")</f>
        <v>0000-00-00</v>
      </c>
      <c r="H1742" s="59">
        <f>+TABLE!J1736</f>
        <v>0</v>
      </c>
      <c r="I1742" s="59">
        <f>+TABLE!K1736</f>
        <v>0</v>
      </c>
      <c r="J1742" s="59">
        <f>+TABLE!M1736</f>
        <v>0</v>
      </c>
      <c r="K1742" s="156">
        <f>+TABLE!P1736</f>
        <v>0</v>
      </c>
      <c r="L1742" s="156">
        <f>+TABLE!Q1736</f>
        <v>0</v>
      </c>
      <c r="M1742" s="138" t="str">
        <f>IFERROR(IF(MATCH($C1742,'1. 개요'!$C$68:$C$78,0)&gt;0,"O"),"X")</f>
        <v>X</v>
      </c>
      <c r="N1742" s="8" t="str">
        <f t="shared" si="251"/>
        <v>X</v>
      </c>
      <c r="O1742" s="2" t="str" cm="1">
        <f t="array" ref="O1742">IF($O$7="N/A",$N1742,INDEX($P1742:$S1742,$O$2))</f>
        <v>X</v>
      </c>
      <c r="P1742" s="38"/>
      <c r="Q1742" s="1" t="str">
        <f t="shared" si="252"/>
        <v>O</v>
      </c>
      <c r="R1742" s="38"/>
      <c r="S1742" s="38"/>
      <c r="T1742" s="8" t="str">
        <f t="shared" si="250"/>
        <v>O</v>
      </c>
      <c r="U1742" s="8" t="e">
        <f t="shared" si="253"/>
        <v>#VALUE!</v>
      </c>
      <c r="V1742" s="8" t="e">
        <f t="shared" si="254"/>
        <v>#VALUE!</v>
      </c>
      <c r="X1742" s="4" t="str">
        <f t="shared" si="256"/>
        <v/>
      </c>
      <c r="Y1742" s="4" t="str">
        <f t="shared" si="249"/>
        <v/>
      </c>
      <c r="Z1742" s="4" t="str">
        <f t="shared" si="249"/>
        <v/>
      </c>
      <c r="AA1742" s="4" t="str">
        <f t="shared" si="249"/>
        <v/>
      </c>
      <c r="AB1742" s="4" t="str">
        <f t="shared" si="249"/>
        <v/>
      </c>
      <c r="AC1742" s="4" t="str">
        <f t="shared" si="249"/>
        <v/>
      </c>
      <c r="AD1742" s="4" t="str">
        <f t="shared" si="249"/>
        <v/>
      </c>
      <c r="AE1742" s="4" t="str">
        <f t="shared" si="249"/>
        <v/>
      </c>
      <c r="AF1742" s="4" t="str">
        <f t="shared" si="249"/>
        <v/>
      </c>
      <c r="AG1742" s="4" t="str">
        <f t="shared" si="249"/>
        <v/>
      </c>
    </row>
    <row r="1743" spans="1:33">
      <c r="A1743" s="137">
        <f t="shared" si="255"/>
        <v>1736</v>
      </c>
      <c r="B1743" s="36">
        <f>TABLE!E1737</f>
        <v>0</v>
      </c>
      <c r="C1743" s="36">
        <f>TABLE!F1737</f>
        <v>0</v>
      </c>
      <c r="D1743" s="155">
        <f>TABLE!S1737</f>
        <v>0</v>
      </c>
      <c r="E1743" s="176" t="e">
        <f>INDEX(기업의이해[description],MATCH(B1743,기업의이해[name],0))</f>
        <v>#N/A</v>
      </c>
      <c r="F1743" s="179">
        <f>+TABLE!U1737</f>
        <v>0</v>
      </c>
      <c r="G1743" s="177" t="str">
        <f>TEXT(TABLE!R1737,"0000-00-00")</f>
        <v>0000-00-00</v>
      </c>
      <c r="H1743" s="59">
        <f>+TABLE!J1737</f>
        <v>0</v>
      </c>
      <c r="I1743" s="59">
        <f>+TABLE!K1737</f>
        <v>0</v>
      </c>
      <c r="J1743" s="59">
        <f>+TABLE!M1737</f>
        <v>0</v>
      </c>
      <c r="K1743" s="156">
        <f>+TABLE!P1737</f>
        <v>0</v>
      </c>
      <c r="L1743" s="156">
        <f>+TABLE!Q1737</f>
        <v>0</v>
      </c>
      <c r="M1743" s="138" t="str">
        <f>IFERROR(IF(MATCH($C1743,'1. 개요'!$C$68:$C$78,0)&gt;0,"O"),"X")</f>
        <v>X</v>
      </c>
      <c r="N1743" s="8" t="str">
        <f t="shared" si="251"/>
        <v>X</v>
      </c>
      <c r="O1743" s="2" t="str" cm="1">
        <f t="array" ref="O1743">IF($O$7="N/A",$N1743,INDEX($P1743:$S1743,$O$2))</f>
        <v>X</v>
      </c>
      <c r="P1743" s="38"/>
      <c r="Q1743" s="1" t="str">
        <f t="shared" si="252"/>
        <v>O</v>
      </c>
      <c r="R1743" s="38"/>
      <c r="S1743" s="38"/>
      <c r="T1743" s="8" t="str">
        <f t="shared" si="250"/>
        <v>O</v>
      </c>
      <c r="U1743" s="8" t="e">
        <f t="shared" si="253"/>
        <v>#VALUE!</v>
      </c>
      <c r="V1743" s="8" t="e">
        <f t="shared" si="254"/>
        <v>#VALUE!</v>
      </c>
      <c r="X1743" s="4" t="str">
        <f t="shared" si="256"/>
        <v/>
      </c>
      <c r="Y1743" s="4" t="str">
        <f t="shared" si="249"/>
        <v/>
      </c>
      <c r="Z1743" s="4" t="str">
        <f t="shared" si="249"/>
        <v/>
      </c>
      <c r="AA1743" s="4" t="str">
        <f t="shared" si="249"/>
        <v/>
      </c>
      <c r="AB1743" s="4" t="str">
        <f t="shared" si="249"/>
        <v/>
      </c>
      <c r="AC1743" s="4" t="str">
        <f t="shared" si="249"/>
        <v/>
      </c>
      <c r="AD1743" s="4" t="str">
        <f t="shared" si="249"/>
        <v/>
      </c>
      <c r="AE1743" s="4" t="str">
        <f t="shared" si="249"/>
        <v/>
      </c>
      <c r="AF1743" s="4" t="str">
        <f t="shared" si="249"/>
        <v/>
      </c>
      <c r="AG1743" s="4" t="str">
        <f t="shared" si="249"/>
        <v/>
      </c>
    </row>
    <row r="1744" spans="1:33">
      <c r="A1744" s="6">
        <f t="shared" si="255"/>
        <v>1737</v>
      </c>
      <c r="B1744" s="36">
        <f>TABLE!E1738</f>
        <v>0</v>
      </c>
      <c r="C1744" s="36">
        <f>TABLE!F1738</f>
        <v>0</v>
      </c>
      <c r="D1744" s="155">
        <f>TABLE!S1738</f>
        <v>0</v>
      </c>
      <c r="E1744" s="176" t="e">
        <f>INDEX(기업의이해[description],MATCH(B1744,기업의이해[name],0))</f>
        <v>#N/A</v>
      </c>
      <c r="F1744" s="179">
        <f>+TABLE!U1738</f>
        <v>0</v>
      </c>
      <c r="G1744" s="177" t="str">
        <f>TEXT(TABLE!R1738,"0000-00-00")</f>
        <v>0000-00-00</v>
      </c>
      <c r="H1744" s="59">
        <f>+TABLE!J1738</f>
        <v>0</v>
      </c>
      <c r="I1744" s="59">
        <f>+TABLE!K1738</f>
        <v>0</v>
      </c>
      <c r="J1744" s="59">
        <f>+TABLE!M1738</f>
        <v>0</v>
      </c>
      <c r="K1744" s="156">
        <f>+TABLE!P1738</f>
        <v>0</v>
      </c>
      <c r="L1744" s="156">
        <f>+TABLE!Q1738</f>
        <v>0</v>
      </c>
      <c r="M1744" s="138" t="str">
        <f>IFERROR(IF(MATCH($C1744,'1. 개요'!$C$68:$C$78,0)&gt;0,"O"),"X")</f>
        <v>X</v>
      </c>
      <c r="N1744" s="8" t="str">
        <f t="shared" si="251"/>
        <v>X</v>
      </c>
      <c r="O1744" s="2" t="str" cm="1">
        <f t="array" ref="O1744">IF($O$7="N/A",$N1744,INDEX($P1744:$S1744,$O$2))</f>
        <v>X</v>
      </c>
      <c r="P1744" s="38"/>
      <c r="Q1744" s="1" t="str">
        <f t="shared" si="252"/>
        <v>O</v>
      </c>
      <c r="R1744" s="38"/>
      <c r="S1744" s="38"/>
      <c r="T1744" s="8" t="str">
        <f t="shared" si="250"/>
        <v>O</v>
      </c>
      <c r="U1744" s="8" t="e">
        <f t="shared" si="253"/>
        <v>#VALUE!</v>
      </c>
      <c r="V1744" s="8" t="e">
        <f t="shared" si="254"/>
        <v>#VALUE!</v>
      </c>
      <c r="X1744" s="4" t="str">
        <f t="shared" si="256"/>
        <v/>
      </c>
      <c r="Y1744" s="4" t="str">
        <f t="shared" si="249"/>
        <v/>
      </c>
      <c r="Z1744" s="4" t="str">
        <f t="shared" si="249"/>
        <v/>
      </c>
      <c r="AA1744" s="4" t="str">
        <f t="shared" si="249"/>
        <v/>
      </c>
      <c r="AB1744" s="4" t="str">
        <f t="shared" si="249"/>
        <v/>
      </c>
      <c r="AC1744" s="4" t="str">
        <f t="shared" si="249"/>
        <v/>
      </c>
      <c r="AD1744" s="4" t="str">
        <f t="shared" si="249"/>
        <v/>
      </c>
      <c r="AE1744" s="4" t="str">
        <f t="shared" si="249"/>
        <v/>
      </c>
      <c r="AF1744" s="4" t="str">
        <f t="shared" si="249"/>
        <v/>
      </c>
      <c r="AG1744" s="4" t="str">
        <f t="shared" si="249"/>
        <v/>
      </c>
    </row>
    <row r="1745" spans="1:33">
      <c r="A1745" s="6">
        <f t="shared" si="255"/>
        <v>1738</v>
      </c>
      <c r="B1745" s="36">
        <f>TABLE!E1739</f>
        <v>0</v>
      </c>
      <c r="C1745" s="36">
        <f>TABLE!F1739</f>
        <v>0</v>
      </c>
      <c r="D1745" s="155">
        <f>TABLE!S1739</f>
        <v>0</v>
      </c>
      <c r="E1745" s="176" t="e">
        <f>INDEX(기업의이해[description],MATCH(B1745,기업의이해[name],0))</f>
        <v>#N/A</v>
      </c>
      <c r="F1745" s="179">
        <f>+TABLE!U1739</f>
        <v>0</v>
      </c>
      <c r="G1745" s="177" t="str">
        <f>TEXT(TABLE!R1739,"0000-00-00")</f>
        <v>0000-00-00</v>
      </c>
      <c r="H1745" s="59">
        <f>+TABLE!J1739</f>
        <v>0</v>
      </c>
      <c r="I1745" s="59">
        <f>+TABLE!K1739</f>
        <v>0</v>
      </c>
      <c r="J1745" s="59">
        <f>+TABLE!M1739</f>
        <v>0</v>
      </c>
      <c r="K1745" s="156">
        <f>+TABLE!P1739</f>
        <v>0</v>
      </c>
      <c r="L1745" s="156">
        <f>+TABLE!Q1739</f>
        <v>0</v>
      </c>
      <c r="M1745" s="138" t="str">
        <f>IFERROR(IF(MATCH($C1745,'1. 개요'!$C$68:$C$78,0)&gt;0,"O"),"X")</f>
        <v>X</v>
      </c>
      <c r="N1745" s="8" t="str">
        <f t="shared" si="251"/>
        <v>X</v>
      </c>
      <c r="O1745" s="2" t="str" cm="1">
        <f t="array" ref="O1745">IF($O$7="N/A",$N1745,INDEX($P1745:$S1745,$O$2))</f>
        <v>X</v>
      </c>
      <c r="P1745" s="38"/>
      <c r="Q1745" s="1" t="str">
        <f t="shared" si="252"/>
        <v>O</v>
      </c>
      <c r="R1745" s="38"/>
      <c r="S1745" s="38"/>
      <c r="T1745" s="8" t="str">
        <f t="shared" si="250"/>
        <v>O</v>
      </c>
      <c r="U1745" s="8" t="e">
        <f t="shared" si="253"/>
        <v>#VALUE!</v>
      </c>
      <c r="V1745" s="8" t="e">
        <f t="shared" si="254"/>
        <v>#VALUE!</v>
      </c>
      <c r="X1745" s="4" t="str">
        <f t="shared" si="256"/>
        <v/>
      </c>
      <c r="Y1745" s="4" t="str">
        <f t="shared" si="249"/>
        <v/>
      </c>
      <c r="Z1745" s="4" t="str">
        <f t="shared" ref="Y1745:AG1773" si="257">IF(Z$7="N/A", "", COUNTIF($D1745:$E1745, "*" &amp; Z$7 &amp; "*"))</f>
        <v/>
      </c>
      <c r="AA1745" s="4" t="str">
        <f t="shared" si="257"/>
        <v/>
      </c>
      <c r="AB1745" s="4" t="str">
        <f t="shared" si="257"/>
        <v/>
      </c>
      <c r="AC1745" s="4" t="str">
        <f t="shared" si="257"/>
        <v/>
      </c>
      <c r="AD1745" s="4" t="str">
        <f t="shared" si="257"/>
        <v/>
      </c>
      <c r="AE1745" s="4" t="str">
        <f t="shared" si="257"/>
        <v/>
      </c>
      <c r="AF1745" s="4" t="str">
        <f t="shared" si="257"/>
        <v/>
      </c>
      <c r="AG1745" s="4" t="str">
        <f t="shared" si="257"/>
        <v/>
      </c>
    </row>
    <row r="1746" spans="1:33">
      <c r="A1746" s="137">
        <f t="shared" si="255"/>
        <v>1739</v>
      </c>
      <c r="B1746" s="36">
        <f>TABLE!E1740</f>
        <v>0</v>
      </c>
      <c r="C1746" s="36">
        <f>TABLE!F1740</f>
        <v>0</v>
      </c>
      <c r="D1746" s="155">
        <f>TABLE!S1740</f>
        <v>0</v>
      </c>
      <c r="E1746" s="176" t="e">
        <f>INDEX(기업의이해[description],MATCH(B1746,기업의이해[name],0))</f>
        <v>#N/A</v>
      </c>
      <c r="F1746" s="179">
        <f>+TABLE!U1740</f>
        <v>0</v>
      </c>
      <c r="G1746" s="177" t="str">
        <f>TEXT(TABLE!R1740,"0000-00-00")</f>
        <v>0000-00-00</v>
      </c>
      <c r="H1746" s="59">
        <f>+TABLE!J1740</f>
        <v>0</v>
      </c>
      <c r="I1746" s="59">
        <f>+TABLE!K1740</f>
        <v>0</v>
      </c>
      <c r="J1746" s="59">
        <f>+TABLE!M1740</f>
        <v>0</v>
      </c>
      <c r="K1746" s="156">
        <f>+TABLE!P1740</f>
        <v>0</v>
      </c>
      <c r="L1746" s="156">
        <f>+TABLE!Q1740</f>
        <v>0</v>
      </c>
      <c r="M1746" s="138" t="str">
        <f>IFERROR(IF(MATCH($C1746,'1. 개요'!$C$68:$C$78,0)&gt;0,"O"),"X")</f>
        <v>X</v>
      </c>
      <c r="N1746" s="8" t="str">
        <f t="shared" si="251"/>
        <v>X</v>
      </c>
      <c r="O1746" s="2" t="str" cm="1">
        <f t="array" ref="O1746">IF($O$7="N/A",$N1746,INDEX($P1746:$S1746,$O$2))</f>
        <v>X</v>
      </c>
      <c r="P1746" s="38"/>
      <c r="Q1746" s="1" t="str">
        <f t="shared" si="252"/>
        <v>O</v>
      </c>
      <c r="R1746" s="38"/>
      <c r="S1746" s="38"/>
      <c r="T1746" s="8" t="str">
        <f t="shared" si="250"/>
        <v>O</v>
      </c>
      <c r="U1746" s="8" t="e">
        <f t="shared" si="253"/>
        <v>#VALUE!</v>
      </c>
      <c r="V1746" s="8" t="e">
        <f t="shared" si="254"/>
        <v>#VALUE!</v>
      </c>
      <c r="X1746" s="4" t="str">
        <f t="shared" si="256"/>
        <v/>
      </c>
      <c r="Y1746" s="4" t="str">
        <f t="shared" si="257"/>
        <v/>
      </c>
      <c r="Z1746" s="4" t="str">
        <f t="shared" si="257"/>
        <v/>
      </c>
      <c r="AA1746" s="4" t="str">
        <f t="shared" si="257"/>
        <v/>
      </c>
      <c r="AB1746" s="4" t="str">
        <f t="shared" si="257"/>
        <v/>
      </c>
      <c r="AC1746" s="4" t="str">
        <f t="shared" si="257"/>
        <v/>
      </c>
      <c r="AD1746" s="4" t="str">
        <f t="shared" si="257"/>
        <v/>
      </c>
      <c r="AE1746" s="4" t="str">
        <f t="shared" si="257"/>
        <v/>
      </c>
      <c r="AF1746" s="4" t="str">
        <f t="shared" si="257"/>
        <v/>
      </c>
      <c r="AG1746" s="4" t="str">
        <f t="shared" si="257"/>
        <v/>
      </c>
    </row>
    <row r="1747" spans="1:33">
      <c r="A1747" s="6">
        <f t="shared" si="255"/>
        <v>1740</v>
      </c>
      <c r="B1747" s="36">
        <f>TABLE!E1741</f>
        <v>0</v>
      </c>
      <c r="C1747" s="36">
        <f>TABLE!F1741</f>
        <v>0</v>
      </c>
      <c r="D1747" s="155">
        <f>TABLE!S1741</f>
        <v>0</v>
      </c>
      <c r="E1747" s="176" t="e">
        <f>INDEX(기업의이해[description],MATCH(B1747,기업의이해[name],0))</f>
        <v>#N/A</v>
      </c>
      <c r="F1747" s="179">
        <f>+TABLE!U1741</f>
        <v>0</v>
      </c>
      <c r="G1747" s="177" t="str">
        <f>TEXT(TABLE!R1741,"0000-00-00")</f>
        <v>0000-00-00</v>
      </c>
      <c r="H1747" s="59">
        <f>+TABLE!J1741</f>
        <v>0</v>
      </c>
      <c r="I1747" s="59">
        <f>+TABLE!K1741</f>
        <v>0</v>
      </c>
      <c r="J1747" s="59">
        <f>+TABLE!M1741</f>
        <v>0</v>
      </c>
      <c r="K1747" s="156">
        <f>+TABLE!P1741</f>
        <v>0</v>
      </c>
      <c r="L1747" s="156">
        <f>+TABLE!Q1741</f>
        <v>0</v>
      </c>
      <c r="M1747" s="138" t="str">
        <f>IFERROR(IF(MATCH($C1747,'1. 개요'!$C$68:$C$78,0)&gt;0,"O"),"X")</f>
        <v>X</v>
      </c>
      <c r="N1747" s="8" t="str">
        <f t="shared" si="251"/>
        <v>X</v>
      </c>
      <c r="O1747" s="2" t="str" cm="1">
        <f t="array" ref="O1747">IF($O$7="N/A",$N1747,INDEX($P1747:$S1747,$O$2))</f>
        <v>X</v>
      </c>
      <c r="P1747" s="38"/>
      <c r="Q1747" s="1" t="str">
        <f t="shared" si="252"/>
        <v>O</v>
      </c>
      <c r="R1747" s="38"/>
      <c r="S1747" s="38"/>
      <c r="T1747" s="8" t="str">
        <f t="shared" si="250"/>
        <v>O</v>
      </c>
      <c r="U1747" s="8" t="e">
        <f t="shared" si="253"/>
        <v>#VALUE!</v>
      </c>
      <c r="V1747" s="8" t="e">
        <f t="shared" si="254"/>
        <v>#VALUE!</v>
      </c>
      <c r="X1747" s="4" t="str">
        <f t="shared" si="256"/>
        <v/>
      </c>
      <c r="Y1747" s="4" t="str">
        <f t="shared" si="257"/>
        <v/>
      </c>
      <c r="Z1747" s="4" t="str">
        <f t="shared" si="257"/>
        <v/>
      </c>
      <c r="AA1747" s="4" t="str">
        <f t="shared" si="257"/>
        <v/>
      </c>
      <c r="AB1747" s="4" t="str">
        <f t="shared" si="257"/>
        <v/>
      </c>
      <c r="AC1747" s="4" t="str">
        <f t="shared" si="257"/>
        <v/>
      </c>
      <c r="AD1747" s="4" t="str">
        <f t="shared" si="257"/>
        <v/>
      </c>
      <c r="AE1747" s="4" t="str">
        <f t="shared" si="257"/>
        <v/>
      </c>
      <c r="AF1747" s="4" t="str">
        <f t="shared" si="257"/>
        <v/>
      </c>
      <c r="AG1747" s="4" t="str">
        <f t="shared" si="257"/>
        <v/>
      </c>
    </row>
    <row r="1748" spans="1:33">
      <c r="A1748" s="137">
        <f t="shared" si="255"/>
        <v>1741</v>
      </c>
      <c r="B1748" s="36">
        <f>TABLE!E1742</f>
        <v>0</v>
      </c>
      <c r="C1748" s="36">
        <f>TABLE!F1742</f>
        <v>0</v>
      </c>
      <c r="D1748" s="155">
        <f>TABLE!S1742</f>
        <v>0</v>
      </c>
      <c r="E1748" s="176" t="e">
        <f>INDEX(기업의이해[description],MATCH(B1748,기업의이해[name],0))</f>
        <v>#N/A</v>
      </c>
      <c r="F1748" s="179">
        <f>+TABLE!U1742</f>
        <v>0</v>
      </c>
      <c r="G1748" s="177" t="str">
        <f>TEXT(TABLE!R1742,"0000-00-00")</f>
        <v>0000-00-00</v>
      </c>
      <c r="H1748" s="59">
        <f>+TABLE!J1742</f>
        <v>0</v>
      </c>
      <c r="I1748" s="59">
        <f>+TABLE!K1742</f>
        <v>0</v>
      </c>
      <c r="J1748" s="59">
        <f>+TABLE!M1742</f>
        <v>0</v>
      </c>
      <c r="K1748" s="156">
        <f>+TABLE!P1742</f>
        <v>0</v>
      </c>
      <c r="L1748" s="156">
        <f>+TABLE!Q1742</f>
        <v>0</v>
      </c>
      <c r="M1748" s="138" t="str">
        <f>IFERROR(IF(MATCH($C1748,'1. 개요'!$C$68:$C$78,0)&gt;0,"O"),"X")</f>
        <v>X</v>
      </c>
      <c r="N1748" s="8" t="str">
        <f t="shared" si="251"/>
        <v>X</v>
      </c>
      <c r="O1748" s="2" t="str" cm="1">
        <f t="array" ref="O1748">IF($O$7="N/A",$N1748,INDEX($P1748:$S1748,$O$2))</f>
        <v>X</v>
      </c>
      <c r="P1748" s="38"/>
      <c r="Q1748" s="1" t="str">
        <f t="shared" si="252"/>
        <v>O</v>
      </c>
      <c r="R1748" s="38"/>
      <c r="S1748" s="38"/>
      <c r="T1748" s="8" t="str">
        <f t="shared" si="250"/>
        <v>O</v>
      </c>
      <c r="U1748" s="8" t="e">
        <f t="shared" si="253"/>
        <v>#VALUE!</v>
      </c>
      <c r="V1748" s="8" t="e">
        <f t="shared" si="254"/>
        <v>#VALUE!</v>
      </c>
      <c r="X1748" s="4" t="str">
        <f t="shared" si="256"/>
        <v/>
      </c>
      <c r="Y1748" s="4" t="str">
        <f t="shared" si="257"/>
        <v/>
      </c>
      <c r="Z1748" s="4" t="str">
        <f t="shared" si="257"/>
        <v/>
      </c>
      <c r="AA1748" s="4" t="str">
        <f t="shared" si="257"/>
        <v/>
      </c>
      <c r="AB1748" s="4" t="str">
        <f t="shared" si="257"/>
        <v/>
      </c>
      <c r="AC1748" s="4" t="str">
        <f t="shared" si="257"/>
        <v/>
      </c>
      <c r="AD1748" s="4" t="str">
        <f t="shared" si="257"/>
        <v/>
      </c>
      <c r="AE1748" s="4" t="str">
        <f t="shared" si="257"/>
        <v/>
      </c>
      <c r="AF1748" s="4" t="str">
        <f t="shared" si="257"/>
        <v/>
      </c>
      <c r="AG1748" s="4" t="str">
        <f t="shared" si="257"/>
        <v/>
      </c>
    </row>
    <row r="1749" spans="1:33">
      <c r="A1749" s="6">
        <f t="shared" si="255"/>
        <v>1742</v>
      </c>
      <c r="B1749" s="36">
        <f>TABLE!E1743</f>
        <v>0</v>
      </c>
      <c r="C1749" s="36">
        <f>TABLE!F1743</f>
        <v>0</v>
      </c>
      <c r="D1749" s="155">
        <f>TABLE!S1743</f>
        <v>0</v>
      </c>
      <c r="E1749" s="176" t="e">
        <f>INDEX(기업의이해[description],MATCH(B1749,기업의이해[name],0))</f>
        <v>#N/A</v>
      </c>
      <c r="F1749" s="179">
        <f>+TABLE!U1743</f>
        <v>0</v>
      </c>
      <c r="G1749" s="177" t="str">
        <f>TEXT(TABLE!R1743,"0000-00-00")</f>
        <v>0000-00-00</v>
      </c>
      <c r="H1749" s="59">
        <f>+TABLE!J1743</f>
        <v>0</v>
      </c>
      <c r="I1749" s="59">
        <f>+TABLE!K1743</f>
        <v>0</v>
      </c>
      <c r="J1749" s="59">
        <f>+TABLE!M1743</f>
        <v>0</v>
      </c>
      <c r="K1749" s="156">
        <f>+TABLE!P1743</f>
        <v>0</v>
      </c>
      <c r="L1749" s="156">
        <f>+TABLE!Q1743</f>
        <v>0</v>
      </c>
      <c r="M1749" s="138" t="str">
        <f>IFERROR(IF(MATCH($C1749,'1. 개요'!$C$68:$C$78,0)&gt;0,"O"),"X")</f>
        <v>X</v>
      </c>
      <c r="N1749" s="8" t="str">
        <f t="shared" si="251"/>
        <v>X</v>
      </c>
      <c r="O1749" s="2" t="str" cm="1">
        <f t="array" ref="O1749">IF($O$7="N/A",$N1749,INDEX($P1749:$S1749,$O$2))</f>
        <v>X</v>
      </c>
      <c r="P1749" s="38"/>
      <c r="Q1749" s="1" t="str">
        <f t="shared" si="252"/>
        <v>O</v>
      </c>
      <c r="R1749" s="38"/>
      <c r="S1749" s="38"/>
      <c r="T1749" s="8" t="str">
        <f t="shared" si="250"/>
        <v>O</v>
      </c>
      <c r="U1749" s="8" t="e">
        <f t="shared" si="253"/>
        <v>#VALUE!</v>
      </c>
      <c r="V1749" s="8" t="e">
        <f t="shared" si="254"/>
        <v>#VALUE!</v>
      </c>
      <c r="X1749" s="4" t="str">
        <f t="shared" si="256"/>
        <v/>
      </c>
      <c r="Y1749" s="4" t="str">
        <f t="shared" si="257"/>
        <v/>
      </c>
      <c r="Z1749" s="4" t="str">
        <f t="shared" si="257"/>
        <v/>
      </c>
      <c r="AA1749" s="4" t="str">
        <f t="shared" si="257"/>
        <v/>
      </c>
      <c r="AB1749" s="4" t="str">
        <f t="shared" si="257"/>
        <v/>
      </c>
      <c r="AC1749" s="4" t="str">
        <f t="shared" si="257"/>
        <v/>
      </c>
      <c r="AD1749" s="4" t="str">
        <f t="shared" si="257"/>
        <v/>
      </c>
      <c r="AE1749" s="4" t="str">
        <f t="shared" si="257"/>
        <v/>
      </c>
      <c r="AF1749" s="4" t="str">
        <f t="shared" si="257"/>
        <v/>
      </c>
      <c r="AG1749" s="4" t="str">
        <f t="shared" si="257"/>
        <v/>
      </c>
    </row>
    <row r="1750" spans="1:33">
      <c r="A1750" s="6">
        <f t="shared" si="255"/>
        <v>1743</v>
      </c>
      <c r="B1750" s="36">
        <f>TABLE!E1744</f>
        <v>0</v>
      </c>
      <c r="C1750" s="36">
        <f>TABLE!F1744</f>
        <v>0</v>
      </c>
      <c r="D1750" s="155">
        <f>TABLE!S1744</f>
        <v>0</v>
      </c>
      <c r="E1750" s="176" t="e">
        <f>INDEX(기업의이해[description],MATCH(B1750,기업의이해[name],0))</f>
        <v>#N/A</v>
      </c>
      <c r="F1750" s="179">
        <f>+TABLE!U1744</f>
        <v>0</v>
      </c>
      <c r="G1750" s="177" t="str">
        <f>TEXT(TABLE!R1744,"0000-00-00")</f>
        <v>0000-00-00</v>
      </c>
      <c r="H1750" s="59">
        <f>+TABLE!J1744</f>
        <v>0</v>
      </c>
      <c r="I1750" s="59">
        <f>+TABLE!K1744</f>
        <v>0</v>
      </c>
      <c r="J1750" s="59">
        <f>+TABLE!M1744</f>
        <v>0</v>
      </c>
      <c r="K1750" s="156">
        <f>+TABLE!P1744</f>
        <v>0</v>
      </c>
      <c r="L1750" s="156">
        <f>+TABLE!Q1744</f>
        <v>0</v>
      </c>
      <c r="M1750" s="138" t="str">
        <f>IFERROR(IF(MATCH($C1750,'1. 개요'!$C$68:$C$78,0)&gt;0,"O"),"X")</f>
        <v>X</v>
      </c>
      <c r="N1750" s="8" t="str">
        <f t="shared" si="251"/>
        <v>X</v>
      </c>
      <c r="O1750" s="2" t="str" cm="1">
        <f t="array" ref="O1750">IF($O$7="N/A",$N1750,INDEX($P1750:$S1750,$O$2))</f>
        <v>X</v>
      </c>
      <c r="P1750" s="38"/>
      <c r="Q1750" s="1" t="str">
        <f t="shared" si="252"/>
        <v>O</v>
      </c>
      <c r="R1750" s="38"/>
      <c r="S1750" s="38"/>
      <c r="T1750" s="8" t="str">
        <f t="shared" si="250"/>
        <v>O</v>
      </c>
      <c r="U1750" s="8" t="e">
        <f t="shared" si="253"/>
        <v>#VALUE!</v>
      </c>
      <c r="V1750" s="8" t="e">
        <f t="shared" si="254"/>
        <v>#VALUE!</v>
      </c>
      <c r="X1750" s="4" t="str">
        <f t="shared" si="256"/>
        <v/>
      </c>
      <c r="Y1750" s="4" t="str">
        <f t="shared" si="257"/>
        <v/>
      </c>
      <c r="Z1750" s="4" t="str">
        <f t="shared" si="257"/>
        <v/>
      </c>
      <c r="AA1750" s="4" t="str">
        <f t="shared" si="257"/>
        <v/>
      </c>
      <c r="AB1750" s="4" t="str">
        <f t="shared" si="257"/>
        <v/>
      </c>
      <c r="AC1750" s="4" t="str">
        <f t="shared" si="257"/>
        <v/>
      </c>
      <c r="AD1750" s="4" t="str">
        <f t="shared" si="257"/>
        <v/>
      </c>
      <c r="AE1750" s="4" t="str">
        <f t="shared" si="257"/>
        <v/>
      </c>
      <c r="AF1750" s="4" t="str">
        <f t="shared" si="257"/>
        <v/>
      </c>
      <c r="AG1750" s="4" t="str">
        <f t="shared" si="257"/>
        <v/>
      </c>
    </row>
    <row r="1751" spans="1:33">
      <c r="A1751" s="137">
        <f t="shared" si="255"/>
        <v>1744</v>
      </c>
      <c r="B1751" s="36">
        <f>TABLE!E1745</f>
        <v>0</v>
      </c>
      <c r="C1751" s="36">
        <f>TABLE!F1745</f>
        <v>0</v>
      </c>
      <c r="D1751" s="155">
        <f>TABLE!S1745</f>
        <v>0</v>
      </c>
      <c r="E1751" s="176" t="e">
        <f>INDEX(기업의이해[description],MATCH(B1751,기업의이해[name],0))</f>
        <v>#N/A</v>
      </c>
      <c r="F1751" s="179">
        <f>+TABLE!U1745</f>
        <v>0</v>
      </c>
      <c r="G1751" s="177" t="str">
        <f>TEXT(TABLE!R1745,"0000-00-00")</f>
        <v>0000-00-00</v>
      </c>
      <c r="H1751" s="59">
        <f>+TABLE!J1745</f>
        <v>0</v>
      </c>
      <c r="I1751" s="59">
        <f>+TABLE!K1745</f>
        <v>0</v>
      </c>
      <c r="J1751" s="59">
        <f>+TABLE!M1745</f>
        <v>0</v>
      </c>
      <c r="K1751" s="156">
        <f>+TABLE!P1745</f>
        <v>0</v>
      </c>
      <c r="L1751" s="156">
        <f>+TABLE!Q1745</f>
        <v>0</v>
      </c>
      <c r="M1751" s="138" t="str">
        <f>IFERROR(IF(MATCH($C1751,'1. 개요'!$C$68:$C$78,0)&gt;0,"O"),"X")</f>
        <v>X</v>
      </c>
      <c r="N1751" s="8" t="str">
        <f t="shared" si="251"/>
        <v>X</v>
      </c>
      <c r="O1751" s="2" t="str" cm="1">
        <f t="array" ref="O1751">IF($O$7="N/A",$N1751,INDEX($P1751:$S1751,$O$2))</f>
        <v>X</v>
      </c>
      <c r="P1751" s="38"/>
      <c r="Q1751" s="1" t="str">
        <f t="shared" si="252"/>
        <v>O</v>
      </c>
      <c r="R1751" s="38"/>
      <c r="S1751" s="38"/>
      <c r="T1751" s="8" t="str">
        <f t="shared" si="250"/>
        <v>O</v>
      </c>
      <c r="U1751" s="8" t="e">
        <f t="shared" si="253"/>
        <v>#VALUE!</v>
      </c>
      <c r="V1751" s="8" t="e">
        <f t="shared" si="254"/>
        <v>#VALUE!</v>
      </c>
      <c r="X1751" s="4" t="str">
        <f t="shared" si="256"/>
        <v/>
      </c>
      <c r="Y1751" s="4" t="str">
        <f t="shared" si="257"/>
        <v/>
      </c>
      <c r="Z1751" s="4" t="str">
        <f t="shared" si="257"/>
        <v/>
      </c>
      <c r="AA1751" s="4" t="str">
        <f t="shared" si="257"/>
        <v/>
      </c>
      <c r="AB1751" s="4" t="str">
        <f t="shared" si="257"/>
        <v/>
      </c>
      <c r="AC1751" s="4" t="str">
        <f t="shared" si="257"/>
        <v/>
      </c>
      <c r="AD1751" s="4" t="str">
        <f t="shared" si="257"/>
        <v/>
      </c>
      <c r="AE1751" s="4" t="str">
        <f t="shared" si="257"/>
        <v/>
      </c>
      <c r="AF1751" s="4" t="str">
        <f t="shared" si="257"/>
        <v/>
      </c>
      <c r="AG1751" s="4" t="str">
        <f t="shared" si="257"/>
        <v/>
      </c>
    </row>
    <row r="1752" spans="1:33">
      <c r="A1752" s="137">
        <f t="shared" si="255"/>
        <v>1745</v>
      </c>
      <c r="B1752" s="36">
        <f>TABLE!E1746</f>
        <v>0</v>
      </c>
      <c r="C1752" s="36">
        <f>TABLE!F1746</f>
        <v>0</v>
      </c>
      <c r="D1752" s="155">
        <f>TABLE!S1746</f>
        <v>0</v>
      </c>
      <c r="E1752" s="176" t="e">
        <f>INDEX(기업의이해[description],MATCH(B1752,기업의이해[name],0))</f>
        <v>#N/A</v>
      </c>
      <c r="F1752" s="179">
        <f>+TABLE!U1746</f>
        <v>0</v>
      </c>
      <c r="G1752" s="177" t="str">
        <f>TEXT(TABLE!R1746,"0000-00-00")</f>
        <v>0000-00-00</v>
      </c>
      <c r="H1752" s="59">
        <f>+TABLE!J1746</f>
        <v>0</v>
      </c>
      <c r="I1752" s="59">
        <f>+TABLE!K1746</f>
        <v>0</v>
      </c>
      <c r="J1752" s="59">
        <f>+TABLE!M1746</f>
        <v>0</v>
      </c>
      <c r="K1752" s="156">
        <f>+TABLE!P1746</f>
        <v>0</v>
      </c>
      <c r="L1752" s="156">
        <f>+TABLE!Q1746</f>
        <v>0</v>
      </c>
      <c r="M1752" s="138" t="str">
        <f>IFERROR(IF(MATCH($C1752,'1. 개요'!$C$68:$C$78,0)&gt;0,"O"),"X")</f>
        <v>X</v>
      </c>
      <c r="N1752" s="8" t="str">
        <f t="shared" si="251"/>
        <v>X</v>
      </c>
      <c r="O1752" s="2" t="str" cm="1">
        <f t="array" ref="O1752">IF($O$7="N/A",$N1752,INDEX($P1752:$S1752,$O$2))</f>
        <v>X</v>
      </c>
      <c r="P1752" s="38"/>
      <c r="Q1752" s="1" t="str">
        <f t="shared" si="252"/>
        <v>O</v>
      </c>
      <c r="R1752" s="38"/>
      <c r="S1752" s="38"/>
      <c r="T1752" s="8" t="str">
        <f t="shared" si="250"/>
        <v>O</v>
      </c>
      <c r="U1752" s="8" t="e">
        <f t="shared" si="253"/>
        <v>#VALUE!</v>
      </c>
      <c r="V1752" s="8" t="e">
        <f t="shared" si="254"/>
        <v>#VALUE!</v>
      </c>
      <c r="X1752" s="4" t="str">
        <f t="shared" si="256"/>
        <v/>
      </c>
      <c r="Y1752" s="4" t="str">
        <f t="shared" si="257"/>
        <v/>
      </c>
      <c r="Z1752" s="4" t="str">
        <f t="shared" si="257"/>
        <v/>
      </c>
      <c r="AA1752" s="4" t="str">
        <f t="shared" si="257"/>
        <v/>
      </c>
      <c r="AB1752" s="4" t="str">
        <f t="shared" si="257"/>
        <v/>
      </c>
      <c r="AC1752" s="4" t="str">
        <f t="shared" si="257"/>
        <v/>
      </c>
      <c r="AD1752" s="4" t="str">
        <f t="shared" si="257"/>
        <v/>
      </c>
      <c r="AE1752" s="4" t="str">
        <f t="shared" si="257"/>
        <v/>
      </c>
      <c r="AF1752" s="4" t="str">
        <f t="shared" si="257"/>
        <v/>
      </c>
      <c r="AG1752" s="4" t="str">
        <f t="shared" si="257"/>
        <v/>
      </c>
    </row>
    <row r="1753" spans="1:33">
      <c r="A1753" s="6">
        <f t="shared" si="255"/>
        <v>1746</v>
      </c>
      <c r="B1753" s="36">
        <f>TABLE!E1747</f>
        <v>0</v>
      </c>
      <c r="C1753" s="36">
        <f>TABLE!F1747</f>
        <v>0</v>
      </c>
      <c r="D1753" s="155">
        <f>TABLE!S1747</f>
        <v>0</v>
      </c>
      <c r="E1753" s="176" t="e">
        <f>INDEX(기업의이해[description],MATCH(B1753,기업의이해[name],0))</f>
        <v>#N/A</v>
      </c>
      <c r="F1753" s="179">
        <f>+TABLE!U1747</f>
        <v>0</v>
      </c>
      <c r="G1753" s="177" t="str">
        <f>TEXT(TABLE!R1747,"0000-00-00")</f>
        <v>0000-00-00</v>
      </c>
      <c r="H1753" s="59">
        <f>+TABLE!J1747</f>
        <v>0</v>
      </c>
      <c r="I1753" s="59">
        <f>+TABLE!K1747</f>
        <v>0</v>
      </c>
      <c r="J1753" s="59">
        <f>+TABLE!M1747</f>
        <v>0</v>
      </c>
      <c r="K1753" s="156">
        <f>+TABLE!P1747</f>
        <v>0</v>
      </c>
      <c r="L1753" s="156">
        <f>+TABLE!Q1747</f>
        <v>0</v>
      </c>
      <c r="M1753" s="138" t="str">
        <f>IFERROR(IF(MATCH($C1753,'1. 개요'!$C$68:$C$78,0)&gt;0,"O"),"X")</f>
        <v>X</v>
      </c>
      <c r="N1753" s="8" t="str">
        <f t="shared" si="251"/>
        <v>X</v>
      </c>
      <c r="O1753" s="2" t="str" cm="1">
        <f t="array" ref="O1753">IF($O$7="N/A",$N1753,INDEX($P1753:$S1753,$O$2))</f>
        <v>X</v>
      </c>
      <c r="P1753" s="38"/>
      <c r="Q1753" s="1" t="str">
        <f t="shared" si="252"/>
        <v>O</v>
      </c>
      <c r="R1753" s="38"/>
      <c r="S1753" s="38"/>
      <c r="T1753" s="8" t="str">
        <f t="shared" si="250"/>
        <v>O</v>
      </c>
      <c r="U1753" s="8" t="e">
        <f t="shared" si="253"/>
        <v>#VALUE!</v>
      </c>
      <c r="V1753" s="8" t="e">
        <f t="shared" si="254"/>
        <v>#VALUE!</v>
      </c>
      <c r="X1753" s="4" t="str">
        <f t="shared" si="256"/>
        <v/>
      </c>
      <c r="Y1753" s="4" t="str">
        <f t="shared" si="257"/>
        <v/>
      </c>
      <c r="Z1753" s="4" t="str">
        <f t="shared" si="257"/>
        <v/>
      </c>
      <c r="AA1753" s="4" t="str">
        <f t="shared" si="257"/>
        <v/>
      </c>
      <c r="AB1753" s="4" t="str">
        <f t="shared" si="257"/>
        <v/>
      </c>
      <c r="AC1753" s="4" t="str">
        <f t="shared" si="257"/>
        <v/>
      </c>
      <c r="AD1753" s="4" t="str">
        <f t="shared" si="257"/>
        <v/>
      </c>
      <c r="AE1753" s="4" t="str">
        <f t="shared" si="257"/>
        <v/>
      </c>
      <c r="AF1753" s="4" t="str">
        <f t="shared" si="257"/>
        <v/>
      </c>
      <c r="AG1753" s="4" t="str">
        <f t="shared" si="257"/>
        <v/>
      </c>
    </row>
    <row r="1754" spans="1:33">
      <c r="A1754" s="137">
        <f t="shared" si="255"/>
        <v>1747</v>
      </c>
      <c r="B1754" s="36">
        <f>TABLE!E1748</f>
        <v>0</v>
      </c>
      <c r="C1754" s="36">
        <f>TABLE!F1748</f>
        <v>0</v>
      </c>
      <c r="D1754" s="155">
        <f>TABLE!S1748</f>
        <v>0</v>
      </c>
      <c r="E1754" s="176" t="e">
        <f>INDEX(기업의이해[description],MATCH(B1754,기업의이해[name],0))</f>
        <v>#N/A</v>
      </c>
      <c r="F1754" s="179">
        <f>+TABLE!U1748</f>
        <v>0</v>
      </c>
      <c r="G1754" s="177" t="str">
        <f>TEXT(TABLE!R1748,"0000-00-00")</f>
        <v>0000-00-00</v>
      </c>
      <c r="H1754" s="59">
        <f>+TABLE!J1748</f>
        <v>0</v>
      </c>
      <c r="I1754" s="59">
        <f>+TABLE!K1748</f>
        <v>0</v>
      </c>
      <c r="J1754" s="59">
        <f>+TABLE!M1748</f>
        <v>0</v>
      </c>
      <c r="K1754" s="156">
        <f>+TABLE!P1748</f>
        <v>0</v>
      </c>
      <c r="L1754" s="156">
        <f>+TABLE!Q1748</f>
        <v>0</v>
      </c>
      <c r="M1754" s="138" t="str">
        <f>IFERROR(IF(MATCH($C1754,'1. 개요'!$C$68:$C$78,0)&gt;0,"O"),"X")</f>
        <v>X</v>
      </c>
      <c r="N1754" s="8" t="str">
        <f t="shared" si="251"/>
        <v>X</v>
      </c>
      <c r="O1754" s="2" t="str" cm="1">
        <f t="array" ref="O1754">IF($O$7="N/A",$N1754,INDEX($P1754:$S1754,$O$2))</f>
        <v>X</v>
      </c>
      <c r="P1754" s="38"/>
      <c r="Q1754" s="1" t="str">
        <f t="shared" si="252"/>
        <v>O</v>
      </c>
      <c r="R1754" s="38"/>
      <c r="S1754" s="38"/>
      <c r="T1754" s="8" t="str">
        <f t="shared" si="250"/>
        <v>O</v>
      </c>
      <c r="U1754" s="8" t="e">
        <f t="shared" si="253"/>
        <v>#VALUE!</v>
      </c>
      <c r="V1754" s="8" t="e">
        <f t="shared" si="254"/>
        <v>#VALUE!</v>
      </c>
      <c r="X1754" s="4" t="str">
        <f t="shared" si="256"/>
        <v/>
      </c>
      <c r="Y1754" s="4" t="str">
        <f t="shared" si="257"/>
        <v/>
      </c>
      <c r="Z1754" s="4" t="str">
        <f t="shared" si="257"/>
        <v/>
      </c>
      <c r="AA1754" s="4" t="str">
        <f t="shared" si="257"/>
        <v/>
      </c>
      <c r="AB1754" s="4" t="str">
        <f t="shared" si="257"/>
        <v/>
      </c>
      <c r="AC1754" s="4" t="str">
        <f t="shared" si="257"/>
        <v/>
      </c>
      <c r="AD1754" s="4" t="str">
        <f t="shared" si="257"/>
        <v/>
      </c>
      <c r="AE1754" s="4" t="str">
        <f t="shared" si="257"/>
        <v/>
      </c>
      <c r="AF1754" s="4" t="str">
        <f t="shared" si="257"/>
        <v/>
      </c>
      <c r="AG1754" s="4" t="str">
        <f t="shared" si="257"/>
        <v/>
      </c>
    </row>
    <row r="1755" spans="1:33">
      <c r="A1755" s="6">
        <f t="shared" si="255"/>
        <v>1748</v>
      </c>
      <c r="B1755" s="36">
        <f>TABLE!E1749</f>
        <v>0</v>
      </c>
      <c r="C1755" s="36">
        <f>TABLE!F1749</f>
        <v>0</v>
      </c>
      <c r="D1755" s="155">
        <f>TABLE!S1749</f>
        <v>0</v>
      </c>
      <c r="E1755" s="176" t="e">
        <f>INDEX(기업의이해[description],MATCH(B1755,기업의이해[name],0))</f>
        <v>#N/A</v>
      </c>
      <c r="F1755" s="179">
        <f>+TABLE!U1749</f>
        <v>0</v>
      </c>
      <c r="G1755" s="177" t="str">
        <f>TEXT(TABLE!R1749,"0000-00-00")</f>
        <v>0000-00-00</v>
      </c>
      <c r="H1755" s="59">
        <f>+TABLE!J1749</f>
        <v>0</v>
      </c>
      <c r="I1755" s="59">
        <f>+TABLE!K1749</f>
        <v>0</v>
      </c>
      <c r="J1755" s="59">
        <f>+TABLE!M1749</f>
        <v>0</v>
      </c>
      <c r="K1755" s="156">
        <f>+TABLE!P1749</f>
        <v>0</v>
      </c>
      <c r="L1755" s="156">
        <f>+TABLE!Q1749</f>
        <v>0</v>
      </c>
      <c r="M1755" s="138" t="str">
        <f>IFERROR(IF(MATCH($C1755,'1. 개요'!$C$68:$C$78,0)&gt;0,"O"),"X")</f>
        <v>X</v>
      </c>
      <c r="N1755" s="8" t="str">
        <f t="shared" si="251"/>
        <v>X</v>
      </c>
      <c r="O1755" s="2" t="str" cm="1">
        <f t="array" ref="O1755">IF($O$7="N/A",$N1755,INDEX($P1755:$S1755,$O$2))</f>
        <v>X</v>
      </c>
      <c r="P1755" s="38"/>
      <c r="Q1755" s="1" t="str">
        <f t="shared" si="252"/>
        <v>O</v>
      </c>
      <c r="R1755" s="38"/>
      <c r="S1755" s="38"/>
      <c r="T1755" s="8" t="str">
        <f t="shared" si="250"/>
        <v>O</v>
      </c>
      <c r="U1755" s="8" t="e">
        <f t="shared" si="253"/>
        <v>#VALUE!</v>
      </c>
      <c r="V1755" s="8" t="e">
        <f t="shared" si="254"/>
        <v>#VALUE!</v>
      </c>
      <c r="X1755" s="4" t="str">
        <f t="shared" si="256"/>
        <v/>
      </c>
      <c r="Y1755" s="4" t="str">
        <f t="shared" si="257"/>
        <v/>
      </c>
      <c r="Z1755" s="4" t="str">
        <f t="shared" si="257"/>
        <v/>
      </c>
      <c r="AA1755" s="4" t="str">
        <f t="shared" si="257"/>
        <v/>
      </c>
      <c r="AB1755" s="4" t="str">
        <f t="shared" si="257"/>
        <v/>
      </c>
      <c r="AC1755" s="4" t="str">
        <f t="shared" si="257"/>
        <v/>
      </c>
      <c r="AD1755" s="4" t="str">
        <f t="shared" si="257"/>
        <v/>
      </c>
      <c r="AE1755" s="4" t="str">
        <f t="shared" si="257"/>
        <v/>
      </c>
      <c r="AF1755" s="4" t="str">
        <f t="shared" si="257"/>
        <v/>
      </c>
      <c r="AG1755" s="4" t="str">
        <f t="shared" si="257"/>
        <v/>
      </c>
    </row>
    <row r="1756" spans="1:33">
      <c r="A1756" s="137">
        <f t="shared" si="255"/>
        <v>1749</v>
      </c>
      <c r="B1756" s="36">
        <f>TABLE!E1750</f>
        <v>0</v>
      </c>
      <c r="C1756" s="36">
        <f>TABLE!F1750</f>
        <v>0</v>
      </c>
      <c r="D1756" s="155">
        <f>TABLE!S1750</f>
        <v>0</v>
      </c>
      <c r="E1756" s="176" t="e">
        <f>INDEX(기업의이해[description],MATCH(B1756,기업의이해[name],0))</f>
        <v>#N/A</v>
      </c>
      <c r="F1756" s="179">
        <f>+TABLE!U1750</f>
        <v>0</v>
      </c>
      <c r="G1756" s="177" t="str">
        <f>TEXT(TABLE!R1750,"0000-00-00")</f>
        <v>0000-00-00</v>
      </c>
      <c r="H1756" s="59">
        <f>+TABLE!J1750</f>
        <v>0</v>
      </c>
      <c r="I1756" s="59">
        <f>+TABLE!K1750</f>
        <v>0</v>
      </c>
      <c r="J1756" s="59">
        <f>+TABLE!M1750</f>
        <v>0</v>
      </c>
      <c r="K1756" s="156">
        <f>+TABLE!P1750</f>
        <v>0</v>
      </c>
      <c r="L1756" s="156">
        <f>+TABLE!Q1750</f>
        <v>0</v>
      </c>
      <c r="M1756" s="138" t="str">
        <f>IFERROR(IF(MATCH($C1756,'1. 개요'!$C$68:$C$78,0)&gt;0,"O"),"X")</f>
        <v>X</v>
      </c>
      <c r="N1756" s="8" t="str">
        <f t="shared" si="251"/>
        <v>X</v>
      </c>
      <c r="O1756" s="2" t="str" cm="1">
        <f t="array" ref="O1756">IF($O$7="N/A",$N1756,INDEX($P1756:$S1756,$O$2))</f>
        <v>X</v>
      </c>
      <c r="P1756" s="38"/>
      <c r="Q1756" s="1" t="str">
        <f t="shared" si="252"/>
        <v>O</v>
      </c>
      <c r="R1756" s="38"/>
      <c r="S1756" s="38"/>
      <c r="T1756" s="8" t="str">
        <f t="shared" si="250"/>
        <v>O</v>
      </c>
      <c r="U1756" s="8" t="e">
        <f t="shared" si="253"/>
        <v>#VALUE!</v>
      </c>
      <c r="V1756" s="8" t="e">
        <f t="shared" si="254"/>
        <v>#VALUE!</v>
      </c>
      <c r="X1756" s="4" t="str">
        <f t="shared" si="256"/>
        <v/>
      </c>
      <c r="Y1756" s="4" t="str">
        <f t="shared" si="257"/>
        <v/>
      </c>
      <c r="Z1756" s="4" t="str">
        <f t="shared" si="257"/>
        <v/>
      </c>
      <c r="AA1756" s="4" t="str">
        <f t="shared" si="257"/>
        <v/>
      </c>
      <c r="AB1756" s="4" t="str">
        <f t="shared" si="257"/>
        <v/>
      </c>
      <c r="AC1756" s="4" t="str">
        <f t="shared" si="257"/>
        <v/>
      </c>
      <c r="AD1756" s="4" t="str">
        <f t="shared" si="257"/>
        <v/>
      </c>
      <c r="AE1756" s="4" t="str">
        <f t="shared" si="257"/>
        <v/>
      </c>
      <c r="AF1756" s="4" t="str">
        <f t="shared" si="257"/>
        <v/>
      </c>
      <c r="AG1756" s="4" t="str">
        <f t="shared" si="257"/>
        <v/>
      </c>
    </row>
    <row r="1757" spans="1:33">
      <c r="A1757" s="6">
        <f t="shared" si="255"/>
        <v>1750</v>
      </c>
      <c r="B1757" s="36">
        <f>TABLE!E1751</f>
        <v>0</v>
      </c>
      <c r="C1757" s="36">
        <f>TABLE!F1751</f>
        <v>0</v>
      </c>
      <c r="D1757" s="155">
        <f>TABLE!S1751</f>
        <v>0</v>
      </c>
      <c r="E1757" s="176" t="e">
        <f>INDEX(기업의이해[description],MATCH(B1757,기업의이해[name],0))</f>
        <v>#N/A</v>
      </c>
      <c r="F1757" s="179">
        <f>+TABLE!U1751</f>
        <v>0</v>
      </c>
      <c r="G1757" s="177" t="str">
        <f>TEXT(TABLE!R1751,"0000-00-00")</f>
        <v>0000-00-00</v>
      </c>
      <c r="H1757" s="59">
        <f>+TABLE!J1751</f>
        <v>0</v>
      </c>
      <c r="I1757" s="59">
        <f>+TABLE!K1751</f>
        <v>0</v>
      </c>
      <c r="J1757" s="59">
        <f>+TABLE!M1751</f>
        <v>0</v>
      </c>
      <c r="K1757" s="156">
        <f>+TABLE!P1751</f>
        <v>0</v>
      </c>
      <c r="L1757" s="156">
        <f>+TABLE!Q1751</f>
        <v>0</v>
      </c>
      <c r="M1757" s="138" t="str">
        <f>IFERROR(IF(MATCH($C1757,'1. 개요'!$C$68:$C$78,0)&gt;0,"O"),"X")</f>
        <v>X</v>
      </c>
      <c r="N1757" s="8" t="str">
        <f t="shared" si="251"/>
        <v>X</v>
      </c>
      <c r="O1757" s="2" t="str" cm="1">
        <f t="array" ref="O1757">IF($O$7="N/A",$N1757,INDEX($P1757:$S1757,$O$2))</f>
        <v>X</v>
      </c>
      <c r="P1757" s="38"/>
      <c r="Q1757" s="1" t="str">
        <f t="shared" si="252"/>
        <v>O</v>
      </c>
      <c r="R1757" s="38"/>
      <c r="S1757" s="38"/>
      <c r="T1757" s="8" t="str">
        <f t="shared" si="250"/>
        <v>O</v>
      </c>
      <c r="U1757" s="8" t="e">
        <f t="shared" si="253"/>
        <v>#VALUE!</v>
      </c>
      <c r="V1757" s="8" t="e">
        <f t="shared" si="254"/>
        <v>#VALUE!</v>
      </c>
      <c r="X1757" s="4" t="str">
        <f t="shared" si="256"/>
        <v/>
      </c>
      <c r="Y1757" s="4" t="str">
        <f t="shared" si="257"/>
        <v/>
      </c>
      <c r="Z1757" s="4" t="str">
        <f t="shared" si="257"/>
        <v/>
      </c>
      <c r="AA1757" s="4" t="str">
        <f t="shared" si="257"/>
        <v/>
      </c>
      <c r="AB1757" s="4" t="str">
        <f t="shared" si="257"/>
        <v/>
      </c>
      <c r="AC1757" s="4" t="str">
        <f t="shared" si="257"/>
        <v/>
      </c>
      <c r="AD1757" s="4" t="str">
        <f t="shared" si="257"/>
        <v/>
      </c>
      <c r="AE1757" s="4" t="str">
        <f t="shared" si="257"/>
        <v/>
      </c>
      <c r="AF1757" s="4" t="str">
        <f t="shared" si="257"/>
        <v/>
      </c>
      <c r="AG1757" s="4" t="str">
        <f t="shared" si="257"/>
        <v/>
      </c>
    </row>
    <row r="1758" spans="1:33">
      <c r="A1758" s="6">
        <f t="shared" si="255"/>
        <v>1751</v>
      </c>
      <c r="B1758" s="36">
        <f>TABLE!E1752</f>
        <v>0</v>
      </c>
      <c r="C1758" s="36">
        <f>TABLE!F1752</f>
        <v>0</v>
      </c>
      <c r="D1758" s="155">
        <f>TABLE!S1752</f>
        <v>0</v>
      </c>
      <c r="E1758" s="176" t="e">
        <f>INDEX(기업의이해[description],MATCH(B1758,기업의이해[name],0))</f>
        <v>#N/A</v>
      </c>
      <c r="F1758" s="179">
        <f>+TABLE!U1752</f>
        <v>0</v>
      </c>
      <c r="G1758" s="177" t="str">
        <f>TEXT(TABLE!R1752,"0000-00-00")</f>
        <v>0000-00-00</v>
      </c>
      <c r="H1758" s="59">
        <f>+TABLE!J1752</f>
        <v>0</v>
      </c>
      <c r="I1758" s="59">
        <f>+TABLE!K1752</f>
        <v>0</v>
      </c>
      <c r="J1758" s="59">
        <f>+TABLE!M1752</f>
        <v>0</v>
      </c>
      <c r="K1758" s="156">
        <f>+TABLE!P1752</f>
        <v>0</v>
      </c>
      <c r="L1758" s="156">
        <f>+TABLE!Q1752</f>
        <v>0</v>
      </c>
      <c r="M1758" s="138" t="str">
        <f>IFERROR(IF(MATCH($C1758,'1. 개요'!$C$68:$C$78,0)&gt;0,"O"),"X")</f>
        <v>X</v>
      </c>
      <c r="N1758" s="8" t="str">
        <f t="shared" si="251"/>
        <v>X</v>
      </c>
      <c r="O1758" s="2" t="str" cm="1">
        <f t="array" ref="O1758">IF($O$7="N/A",$N1758,INDEX($P1758:$S1758,$O$2))</f>
        <v>X</v>
      </c>
      <c r="P1758" s="38"/>
      <c r="Q1758" s="1" t="str">
        <f t="shared" si="252"/>
        <v>O</v>
      </c>
      <c r="R1758" s="38"/>
      <c r="S1758" s="38"/>
      <c r="T1758" s="8" t="str">
        <f t="shared" si="250"/>
        <v>O</v>
      </c>
      <c r="U1758" s="8" t="e">
        <f t="shared" si="253"/>
        <v>#VALUE!</v>
      </c>
      <c r="V1758" s="8" t="e">
        <f t="shared" si="254"/>
        <v>#VALUE!</v>
      </c>
      <c r="X1758" s="4" t="str">
        <f t="shared" si="256"/>
        <v/>
      </c>
      <c r="Y1758" s="4" t="str">
        <f t="shared" si="257"/>
        <v/>
      </c>
      <c r="Z1758" s="4" t="str">
        <f t="shared" si="257"/>
        <v/>
      </c>
      <c r="AA1758" s="4" t="str">
        <f t="shared" si="257"/>
        <v/>
      </c>
      <c r="AB1758" s="4" t="str">
        <f t="shared" si="257"/>
        <v/>
      </c>
      <c r="AC1758" s="4" t="str">
        <f t="shared" si="257"/>
        <v/>
      </c>
      <c r="AD1758" s="4" t="str">
        <f t="shared" si="257"/>
        <v/>
      </c>
      <c r="AE1758" s="4" t="str">
        <f t="shared" si="257"/>
        <v/>
      </c>
      <c r="AF1758" s="4" t="str">
        <f t="shared" si="257"/>
        <v/>
      </c>
      <c r="AG1758" s="4" t="str">
        <f t="shared" si="257"/>
        <v/>
      </c>
    </row>
    <row r="1759" spans="1:33">
      <c r="A1759" s="6">
        <f t="shared" si="255"/>
        <v>1752</v>
      </c>
      <c r="B1759" s="36">
        <f>TABLE!E1753</f>
        <v>0</v>
      </c>
      <c r="C1759" s="36">
        <f>TABLE!F1753</f>
        <v>0</v>
      </c>
      <c r="D1759" s="155">
        <f>TABLE!S1753</f>
        <v>0</v>
      </c>
      <c r="E1759" s="176" t="e">
        <f>INDEX(기업의이해[description],MATCH(B1759,기업의이해[name],0))</f>
        <v>#N/A</v>
      </c>
      <c r="F1759" s="179">
        <f>+TABLE!U1753</f>
        <v>0</v>
      </c>
      <c r="G1759" s="177" t="str">
        <f>TEXT(TABLE!R1753,"0000-00-00")</f>
        <v>0000-00-00</v>
      </c>
      <c r="H1759" s="59">
        <f>+TABLE!J1753</f>
        <v>0</v>
      </c>
      <c r="I1759" s="59">
        <f>+TABLE!K1753</f>
        <v>0</v>
      </c>
      <c r="J1759" s="59">
        <f>+TABLE!M1753</f>
        <v>0</v>
      </c>
      <c r="K1759" s="156">
        <f>+TABLE!P1753</f>
        <v>0</v>
      </c>
      <c r="L1759" s="156">
        <f>+TABLE!Q1753</f>
        <v>0</v>
      </c>
      <c r="M1759" s="138" t="str">
        <f>IFERROR(IF(MATCH($C1759,'1. 개요'!$C$68:$C$78,0)&gt;0,"O"),"X")</f>
        <v>X</v>
      </c>
      <c r="N1759" s="8" t="str">
        <f t="shared" si="251"/>
        <v>X</v>
      </c>
      <c r="O1759" s="2" t="str" cm="1">
        <f t="array" ref="O1759">IF($O$7="N/A",$N1759,INDEX($P1759:$S1759,$O$2))</f>
        <v>X</v>
      </c>
      <c r="P1759" s="38"/>
      <c r="Q1759" s="1" t="str">
        <f t="shared" si="252"/>
        <v>O</v>
      </c>
      <c r="R1759" s="38"/>
      <c r="S1759" s="38"/>
      <c r="T1759" s="8" t="str">
        <f t="shared" si="250"/>
        <v>O</v>
      </c>
      <c r="U1759" s="8" t="e">
        <f t="shared" si="253"/>
        <v>#VALUE!</v>
      </c>
      <c r="V1759" s="8" t="e">
        <f t="shared" si="254"/>
        <v>#VALUE!</v>
      </c>
      <c r="X1759" s="4" t="str">
        <f t="shared" si="256"/>
        <v/>
      </c>
      <c r="Y1759" s="4" t="str">
        <f t="shared" si="257"/>
        <v/>
      </c>
      <c r="Z1759" s="4" t="str">
        <f t="shared" si="257"/>
        <v/>
      </c>
      <c r="AA1759" s="4" t="str">
        <f t="shared" si="257"/>
        <v/>
      </c>
      <c r="AB1759" s="4" t="str">
        <f t="shared" si="257"/>
        <v/>
      </c>
      <c r="AC1759" s="4" t="str">
        <f t="shared" si="257"/>
        <v/>
      </c>
      <c r="AD1759" s="4" t="str">
        <f t="shared" si="257"/>
        <v/>
      </c>
      <c r="AE1759" s="4" t="str">
        <f t="shared" si="257"/>
        <v/>
      </c>
      <c r="AF1759" s="4" t="str">
        <f t="shared" si="257"/>
        <v/>
      </c>
      <c r="AG1759" s="4" t="str">
        <f t="shared" si="257"/>
        <v/>
      </c>
    </row>
    <row r="1760" spans="1:33">
      <c r="A1760" s="6">
        <f t="shared" si="255"/>
        <v>1753</v>
      </c>
      <c r="B1760" s="36">
        <f>TABLE!E1754</f>
        <v>0</v>
      </c>
      <c r="C1760" s="36">
        <f>TABLE!F1754</f>
        <v>0</v>
      </c>
      <c r="D1760" s="155">
        <f>TABLE!S1754</f>
        <v>0</v>
      </c>
      <c r="E1760" s="176" t="e">
        <f>INDEX(기업의이해[description],MATCH(B1760,기업의이해[name],0))</f>
        <v>#N/A</v>
      </c>
      <c r="F1760" s="179">
        <f>+TABLE!U1754</f>
        <v>0</v>
      </c>
      <c r="G1760" s="177" t="str">
        <f>TEXT(TABLE!R1754,"0000-00-00")</f>
        <v>0000-00-00</v>
      </c>
      <c r="H1760" s="59">
        <f>+TABLE!J1754</f>
        <v>0</v>
      </c>
      <c r="I1760" s="59">
        <f>+TABLE!K1754</f>
        <v>0</v>
      </c>
      <c r="J1760" s="59">
        <f>+TABLE!M1754</f>
        <v>0</v>
      </c>
      <c r="K1760" s="156">
        <f>+TABLE!P1754</f>
        <v>0</v>
      </c>
      <c r="L1760" s="156">
        <f>+TABLE!Q1754</f>
        <v>0</v>
      </c>
      <c r="M1760" s="138" t="str">
        <f>IFERROR(IF(MATCH($C1760,'1. 개요'!$C$68:$C$78,0)&gt;0,"O"),"X")</f>
        <v>X</v>
      </c>
      <c r="N1760" s="8" t="str">
        <f t="shared" si="251"/>
        <v>X</v>
      </c>
      <c r="O1760" s="2" t="str" cm="1">
        <f t="array" ref="O1760">IF($O$7="N/A",$N1760,INDEX($P1760:$S1760,$O$2))</f>
        <v>X</v>
      </c>
      <c r="P1760" s="38"/>
      <c r="Q1760" s="1" t="str">
        <f t="shared" si="252"/>
        <v>O</v>
      </c>
      <c r="R1760" s="38"/>
      <c r="S1760" s="38"/>
      <c r="T1760" s="8" t="str">
        <f t="shared" si="250"/>
        <v>O</v>
      </c>
      <c r="U1760" s="8" t="e">
        <f t="shared" si="253"/>
        <v>#VALUE!</v>
      </c>
      <c r="V1760" s="8" t="e">
        <f t="shared" si="254"/>
        <v>#VALUE!</v>
      </c>
      <c r="X1760" s="4" t="str">
        <f t="shared" si="256"/>
        <v/>
      </c>
      <c r="Y1760" s="4" t="str">
        <f t="shared" si="257"/>
        <v/>
      </c>
      <c r="Z1760" s="4" t="str">
        <f t="shared" si="257"/>
        <v/>
      </c>
      <c r="AA1760" s="4" t="str">
        <f t="shared" si="257"/>
        <v/>
      </c>
      <c r="AB1760" s="4" t="str">
        <f t="shared" si="257"/>
        <v/>
      </c>
      <c r="AC1760" s="4" t="str">
        <f t="shared" si="257"/>
        <v/>
      </c>
      <c r="AD1760" s="4" t="str">
        <f t="shared" si="257"/>
        <v/>
      </c>
      <c r="AE1760" s="4" t="str">
        <f t="shared" si="257"/>
        <v/>
      </c>
      <c r="AF1760" s="4" t="str">
        <f t="shared" si="257"/>
        <v/>
      </c>
      <c r="AG1760" s="4" t="str">
        <f t="shared" si="257"/>
        <v/>
      </c>
    </row>
    <row r="1761" spans="1:33">
      <c r="A1761" s="6">
        <f t="shared" si="255"/>
        <v>1754</v>
      </c>
      <c r="B1761" s="36">
        <f>TABLE!E1755</f>
        <v>0</v>
      </c>
      <c r="C1761" s="36">
        <f>TABLE!F1755</f>
        <v>0</v>
      </c>
      <c r="D1761" s="155">
        <f>TABLE!S1755</f>
        <v>0</v>
      </c>
      <c r="E1761" s="176" t="e">
        <f>INDEX(기업의이해[description],MATCH(B1761,기업의이해[name],0))</f>
        <v>#N/A</v>
      </c>
      <c r="F1761" s="179">
        <f>+TABLE!U1755</f>
        <v>0</v>
      </c>
      <c r="G1761" s="177" t="str">
        <f>TEXT(TABLE!R1755,"0000-00-00")</f>
        <v>0000-00-00</v>
      </c>
      <c r="H1761" s="59">
        <f>+TABLE!J1755</f>
        <v>0</v>
      </c>
      <c r="I1761" s="59">
        <f>+TABLE!K1755</f>
        <v>0</v>
      </c>
      <c r="J1761" s="59">
        <f>+TABLE!M1755</f>
        <v>0</v>
      </c>
      <c r="K1761" s="156">
        <f>+TABLE!P1755</f>
        <v>0</v>
      </c>
      <c r="L1761" s="156">
        <f>+TABLE!Q1755</f>
        <v>0</v>
      </c>
      <c r="M1761" s="138" t="str">
        <f>IFERROR(IF(MATCH($C1761,'1. 개요'!$C$68:$C$78,0)&gt;0,"O"),"X")</f>
        <v>X</v>
      </c>
      <c r="N1761" s="8" t="str">
        <f t="shared" si="251"/>
        <v>X</v>
      </c>
      <c r="O1761" s="2" t="str" cm="1">
        <f t="array" ref="O1761">IF($O$7="N/A",$N1761,INDEX($P1761:$S1761,$O$2))</f>
        <v>X</v>
      </c>
      <c r="P1761" s="38"/>
      <c r="Q1761" s="1" t="str">
        <f t="shared" si="252"/>
        <v>O</v>
      </c>
      <c r="R1761" s="38"/>
      <c r="S1761" s="38"/>
      <c r="T1761" s="8" t="str">
        <f t="shared" si="250"/>
        <v>O</v>
      </c>
      <c r="U1761" s="8" t="e">
        <f t="shared" si="253"/>
        <v>#VALUE!</v>
      </c>
      <c r="V1761" s="8" t="e">
        <f t="shared" si="254"/>
        <v>#VALUE!</v>
      </c>
      <c r="X1761" s="4" t="str">
        <f t="shared" si="256"/>
        <v/>
      </c>
      <c r="Y1761" s="4" t="str">
        <f t="shared" si="257"/>
        <v/>
      </c>
      <c r="Z1761" s="4" t="str">
        <f t="shared" si="257"/>
        <v/>
      </c>
      <c r="AA1761" s="4" t="str">
        <f t="shared" si="257"/>
        <v/>
      </c>
      <c r="AB1761" s="4" t="str">
        <f t="shared" si="257"/>
        <v/>
      </c>
      <c r="AC1761" s="4" t="str">
        <f t="shared" si="257"/>
        <v/>
      </c>
      <c r="AD1761" s="4" t="str">
        <f t="shared" si="257"/>
        <v/>
      </c>
      <c r="AE1761" s="4" t="str">
        <f t="shared" si="257"/>
        <v/>
      </c>
      <c r="AF1761" s="4" t="str">
        <f t="shared" si="257"/>
        <v/>
      </c>
      <c r="AG1761" s="4" t="str">
        <f t="shared" si="257"/>
        <v/>
      </c>
    </row>
    <row r="1762" spans="1:33">
      <c r="A1762" s="6">
        <f t="shared" si="255"/>
        <v>1755</v>
      </c>
      <c r="B1762" s="36">
        <f>TABLE!E1756</f>
        <v>0</v>
      </c>
      <c r="C1762" s="36">
        <f>TABLE!F1756</f>
        <v>0</v>
      </c>
      <c r="D1762" s="155">
        <f>TABLE!S1756</f>
        <v>0</v>
      </c>
      <c r="E1762" s="176" t="e">
        <f>INDEX(기업의이해[description],MATCH(B1762,기업의이해[name],0))</f>
        <v>#N/A</v>
      </c>
      <c r="F1762" s="179">
        <f>+TABLE!U1756</f>
        <v>0</v>
      </c>
      <c r="G1762" s="177" t="str">
        <f>TEXT(TABLE!R1756,"0000-00-00")</f>
        <v>0000-00-00</v>
      </c>
      <c r="H1762" s="59">
        <f>+TABLE!J1756</f>
        <v>0</v>
      </c>
      <c r="I1762" s="59">
        <f>+TABLE!K1756</f>
        <v>0</v>
      </c>
      <c r="J1762" s="59">
        <f>+TABLE!M1756</f>
        <v>0</v>
      </c>
      <c r="K1762" s="156">
        <f>+TABLE!P1756</f>
        <v>0</v>
      </c>
      <c r="L1762" s="156">
        <f>+TABLE!Q1756</f>
        <v>0</v>
      </c>
      <c r="M1762" s="138" t="str">
        <f>IFERROR(IF(MATCH($C1762,'1. 개요'!$C$68:$C$78,0)&gt;0,"O"),"X")</f>
        <v>X</v>
      </c>
      <c r="N1762" s="8" t="str">
        <f t="shared" si="251"/>
        <v>X</v>
      </c>
      <c r="O1762" s="2" t="str" cm="1">
        <f t="array" ref="O1762">IF($O$7="N/A",$N1762,INDEX($P1762:$S1762,$O$2))</f>
        <v>X</v>
      </c>
      <c r="P1762" s="38"/>
      <c r="Q1762" s="1" t="str">
        <f t="shared" si="252"/>
        <v>O</v>
      </c>
      <c r="R1762" s="38"/>
      <c r="S1762" s="38"/>
      <c r="T1762" s="8" t="str">
        <f t="shared" si="250"/>
        <v>O</v>
      </c>
      <c r="U1762" s="8" t="e">
        <f t="shared" si="253"/>
        <v>#VALUE!</v>
      </c>
      <c r="V1762" s="8" t="e">
        <f t="shared" si="254"/>
        <v>#VALUE!</v>
      </c>
      <c r="X1762" s="4" t="str">
        <f t="shared" si="256"/>
        <v/>
      </c>
      <c r="Y1762" s="4" t="str">
        <f t="shared" si="257"/>
        <v/>
      </c>
      <c r="Z1762" s="4" t="str">
        <f t="shared" si="257"/>
        <v/>
      </c>
      <c r="AA1762" s="4" t="str">
        <f t="shared" si="257"/>
        <v/>
      </c>
      <c r="AB1762" s="4" t="str">
        <f t="shared" si="257"/>
        <v/>
      </c>
      <c r="AC1762" s="4" t="str">
        <f t="shared" si="257"/>
        <v/>
      </c>
      <c r="AD1762" s="4" t="str">
        <f t="shared" si="257"/>
        <v/>
      </c>
      <c r="AE1762" s="4" t="str">
        <f t="shared" si="257"/>
        <v/>
      </c>
      <c r="AF1762" s="4" t="str">
        <f t="shared" si="257"/>
        <v/>
      </c>
      <c r="AG1762" s="4" t="str">
        <f t="shared" si="257"/>
        <v/>
      </c>
    </row>
    <row r="1763" spans="1:33">
      <c r="A1763" s="137">
        <f t="shared" si="255"/>
        <v>1756</v>
      </c>
      <c r="B1763" s="36">
        <f>TABLE!E1757</f>
        <v>0</v>
      </c>
      <c r="C1763" s="36">
        <f>TABLE!F1757</f>
        <v>0</v>
      </c>
      <c r="D1763" s="155">
        <f>TABLE!S1757</f>
        <v>0</v>
      </c>
      <c r="E1763" s="176" t="e">
        <f>INDEX(기업의이해[description],MATCH(B1763,기업의이해[name],0))</f>
        <v>#N/A</v>
      </c>
      <c r="F1763" s="179">
        <f>+TABLE!U1757</f>
        <v>0</v>
      </c>
      <c r="G1763" s="177" t="str">
        <f>TEXT(TABLE!R1757,"0000-00-00")</f>
        <v>0000-00-00</v>
      </c>
      <c r="H1763" s="59">
        <f>+TABLE!J1757</f>
        <v>0</v>
      </c>
      <c r="I1763" s="59">
        <f>+TABLE!K1757</f>
        <v>0</v>
      </c>
      <c r="J1763" s="59">
        <f>+TABLE!M1757</f>
        <v>0</v>
      </c>
      <c r="K1763" s="156">
        <f>+TABLE!P1757</f>
        <v>0</v>
      </c>
      <c r="L1763" s="156">
        <f>+TABLE!Q1757</f>
        <v>0</v>
      </c>
      <c r="M1763" s="138" t="str">
        <f>IFERROR(IF(MATCH($C1763,'1. 개요'!$C$68:$C$78,0)&gt;0,"O"),"X")</f>
        <v>X</v>
      </c>
      <c r="N1763" s="8" t="str">
        <f t="shared" si="251"/>
        <v>X</v>
      </c>
      <c r="O1763" s="2" t="str" cm="1">
        <f t="array" ref="O1763">IF($O$7="N/A",$N1763,INDEX($P1763:$S1763,$O$2))</f>
        <v>X</v>
      </c>
      <c r="P1763" s="38"/>
      <c r="Q1763" s="1" t="str">
        <f t="shared" si="252"/>
        <v>O</v>
      </c>
      <c r="R1763" s="38"/>
      <c r="S1763" s="38"/>
      <c r="T1763" s="8" t="str">
        <f t="shared" si="250"/>
        <v>O</v>
      </c>
      <c r="U1763" s="8" t="e">
        <f t="shared" si="253"/>
        <v>#VALUE!</v>
      </c>
      <c r="V1763" s="8" t="e">
        <f t="shared" si="254"/>
        <v>#VALUE!</v>
      </c>
      <c r="X1763" s="4" t="str">
        <f t="shared" si="256"/>
        <v/>
      </c>
      <c r="Y1763" s="4" t="str">
        <f t="shared" si="257"/>
        <v/>
      </c>
      <c r="Z1763" s="4" t="str">
        <f t="shared" si="257"/>
        <v/>
      </c>
      <c r="AA1763" s="4" t="str">
        <f t="shared" si="257"/>
        <v/>
      </c>
      <c r="AB1763" s="4" t="str">
        <f t="shared" si="257"/>
        <v/>
      </c>
      <c r="AC1763" s="4" t="str">
        <f t="shared" si="257"/>
        <v/>
      </c>
      <c r="AD1763" s="4" t="str">
        <f t="shared" si="257"/>
        <v/>
      </c>
      <c r="AE1763" s="4" t="str">
        <f t="shared" si="257"/>
        <v/>
      </c>
      <c r="AF1763" s="4" t="str">
        <f t="shared" si="257"/>
        <v/>
      </c>
      <c r="AG1763" s="4" t="str">
        <f t="shared" si="257"/>
        <v/>
      </c>
    </row>
    <row r="1764" spans="1:33">
      <c r="A1764" s="6">
        <f t="shared" si="255"/>
        <v>1757</v>
      </c>
      <c r="B1764" s="36">
        <f>TABLE!E1758</f>
        <v>0</v>
      </c>
      <c r="C1764" s="36">
        <f>TABLE!F1758</f>
        <v>0</v>
      </c>
      <c r="D1764" s="155">
        <f>TABLE!S1758</f>
        <v>0</v>
      </c>
      <c r="E1764" s="176" t="e">
        <f>INDEX(기업의이해[description],MATCH(B1764,기업의이해[name],0))</f>
        <v>#N/A</v>
      </c>
      <c r="F1764" s="179">
        <f>+TABLE!U1758</f>
        <v>0</v>
      </c>
      <c r="G1764" s="177" t="str">
        <f>TEXT(TABLE!R1758,"0000-00-00")</f>
        <v>0000-00-00</v>
      </c>
      <c r="H1764" s="59">
        <f>+TABLE!J1758</f>
        <v>0</v>
      </c>
      <c r="I1764" s="59">
        <f>+TABLE!K1758</f>
        <v>0</v>
      </c>
      <c r="J1764" s="59">
        <f>+TABLE!M1758</f>
        <v>0</v>
      </c>
      <c r="K1764" s="156">
        <f>+TABLE!P1758</f>
        <v>0</v>
      </c>
      <c r="L1764" s="156">
        <f>+TABLE!Q1758</f>
        <v>0</v>
      </c>
      <c r="M1764" s="138" t="str">
        <f>IFERROR(IF(MATCH($C1764,'1. 개요'!$C$68:$C$78,0)&gt;0,"O"),"X")</f>
        <v>X</v>
      </c>
      <c r="N1764" s="8" t="str">
        <f t="shared" si="251"/>
        <v>X</v>
      </c>
      <c r="O1764" s="2" t="str" cm="1">
        <f t="array" ref="O1764">IF($O$7="N/A",$N1764,INDEX($P1764:$S1764,$O$2))</f>
        <v>X</v>
      </c>
      <c r="P1764" s="38"/>
      <c r="Q1764" s="1" t="str">
        <f t="shared" si="252"/>
        <v>O</v>
      </c>
      <c r="R1764" s="38"/>
      <c r="S1764" s="38"/>
      <c r="T1764" s="8" t="str">
        <f t="shared" si="250"/>
        <v>O</v>
      </c>
      <c r="U1764" s="8" t="e">
        <f t="shared" si="253"/>
        <v>#VALUE!</v>
      </c>
      <c r="V1764" s="8" t="e">
        <f t="shared" si="254"/>
        <v>#VALUE!</v>
      </c>
      <c r="X1764" s="4" t="str">
        <f t="shared" si="256"/>
        <v/>
      </c>
      <c r="Y1764" s="4" t="str">
        <f t="shared" si="257"/>
        <v/>
      </c>
      <c r="Z1764" s="4" t="str">
        <f t="shared" si="257"/>
        <v/>
      </c>
      <c r="AA1764" s="4" t="str">
        <f t="shared" si="257"/>
        <v/>
      </c>
      <c r="AB1764" s="4" t="str">
        <f t="shared" si="257"/>
        <v/>
      </c>
      <c r="AC1764" s="4" t="str">
        <f t="shared" si="257"/>
        <v/>
      </c>
      <c r="AD1764" s="4" t="str">
        <f t="shared" si="257"/>
        <v/>
      </c>
      <c r="AE1764" s="4" t="str">
        <f t="shared" si="257"/>
        <v/>
      </c>
      <c r="AF1764" s="4" t="str">
        <f t="shared" si="257"/>
        <v/>
      </c>
      <c r="AG1764" s="4" t="str">
        <f t="shared" si="257"/>
        <v/>
      </c>
    </row>
    <row r="1765" spans="1:33">
      <c r="A1765" s="6">
        <f t="shared" si="255"/>
        <v>1758</v>
      </c>
      <c r="B1765" s="36">
        <f>TABLE!E1759</f>
        <v>0</v>
      </c>
      <c r="C1765" s="36">
        <f>TABLE!F1759</f>
        <v>0</v>
      </c>
      <c r="D1765" s="155">
        <f>TABLE!S1759</f>
        <v>0</v>
      </c>
      <c r="E1765" s="176" t="e">
        <f>INDEX(기업의이해[description],MATCH(B1765,기업의이해[name],0))</f>
        <v>#N/A</v>
      </c>
      <c r="F1765" s="179">
        <f>+TABLE!U1759</f>
        <v>0</v>
      </c>
      <c r="G1765" s="177" t="str">
        <f>TEXT(TABLE!R1759,"0000-00-00")</f>
        <v>0000-00-00</v>
      </c>
      <c r="H1765" s="59">
        <f>+TABLE!J1759</f>
        <v>0</v>
      </c>
      <c r="I1765" s="59">
        <f>+TABLE!K1759</f>
        <v>0</v>
      </c>
      <c r="J1765" s="59">
        <f>+TABLE!M1759</f>
        <v>0</v>
      </c>
      <c r="K1765" s="156">
        <f>+TABLE!P1759</f>
        <v>0</v>
      </c>
      <c r="L1765" s="156">
        <f>+TABLE!Q1759</f>
        <v>0</v>
      </c>
      <c r="M1765" s="138" t="str">
        <f>IFERROR(IF(MATCH($C1765,'1. 개요'!$C$68:$C$78,0)&gt;0,"O"),"X")</f>
        <v>X</v>
      </c>
      <c r="N1765" s="8" t="str">
        <f t="shared" si="251"/>
        <v>X</v>
      </c>
      <c r="O1765" s="2" t="str" cm="1">
        <f t="array" ref="O1765">IF($O$7="N/A",$N1765,INDEX($P1765:$S1765,$O$2))</f>
        <v>X</v>
      </c>
      <c r="P1765" s="38"/>
      <c r="Q1765" s="1" t="str">
        <f t="shared" si="252"/>
        <v>O</v>
      </c>
      <c r="R1765" s="38"/>
      <c r="S1765" s="38"/>
      <c r="T1765" s="8" t="str">
        <f t="shared" si="250"/>
        <v>O</v>
      </c>
      <c r="U1765" s="8" t="e">
        <f t="shared" si="253"/>
        <v>#VALUE!</v>
      </c>
      <c r="V1765" s="8" t="e">
        <f t="shared" si="254"/>
        <v>#VALUE!</v>
      </c>
      <c r="X1765" s="4" t="str">
        <f t="shared" si="256"/>
        <v/>
      </c>
      <c r="Y1765" s="4" t="str">
        <f t="shared" si="257"/>
        <v/>
      </c>
      <c r="Z1765" s="4" t="str">
        <f t="shared" si="257"/>
        <v/>
      </c>
      <c r="AA1765" s="4" t="str">
        <f t="shared" si="257"/>
        <v/>
      </c>
      <c r="AB1765" s="4" t="str">
        <f t="shared" si="257"/>
        <v/>
      </c>
      <c r="AC1765" s="4" t="str">
        <f t="shared" si="257"/>
        <v/>
      </c>
      <c r="AD1765" s="4" t="str">
        <f t="shared" si="257"/>
        <v/>
      </c>
      <c r="AE1765" s="4" t="str">
        <f t="shared" si="257"/>
        <v/>
      </c>
      <c r="AF1765" s="4" t="str">
        <f t="shared" si="257"/>
        <v/>
      </c>
      <c r="AG1765" s="4" t="str">
        <f t="shared" si="257"/>
        <v/>
      </c>
    </row>
    <row r="1766" spans="1:33">
      <c r="A1766" s="6">
        <f t="shared" si="255"/>
        <v>1759</v>
      </c>
      <c r="B1766" s="36">
        <f>TABLE!E1760</f>
        <v>0</v>
      </c>
      <c r="C1766" s="36">
        <f>TABLE!F1760</f>
        <v>0</v>
      </c>
      <c r="D1766" s="155">
        <f>TABLE!S1760</f>
        <v>0</v>
      </c>
      <c r="E1766" s="176" t="e">
        <f>INDEX(기업의이해[description],MATCH(B1766,기업의이해[name],0))</f>
        <v>#N/A</v>
      </c>
      <c r="F1766" s="179">
        <f>+TABLE!U1760</f>
        <v>0</v>
      </c>
      <c r="G1766" s="177" t="str">
        <f>TEXT(TABLE!R1760,"0000-00-00")</f>
        <v>0000-00-00</v>
      </c>
      <c r="H1766" s="59">
        <f>+TABLE!J1760</f>
        <v>0</v>
      </c>
      <c r="I1766" s="59">
        <f>+TABLE!K1760</f>
        <v>0</v>
      </c>
      <c r="J1766" s="59">
        <f>+TABLE!M1760</f>
        <v>0</v>
      </c>
      <c r="K1766" s="156">
        <f>+TABLE!P1760</f>
        <v>0</v>
      </c>
      <c r="L1766" s="156">
        <f>+TABLE!Q1760</f>
        <v>0</v>
      </c>
      <c r="M1766" s="138" t="str">
        <f>IFERROR(IF(MATCH($C1766,'1. 개요'!$C$68:$C$78,0)&gt;0,"O"),"X")</f>
        <v>X</v>
      </c>
      <c r="N1766" s="8" t="str">
        <f t="shared" si="251"/>
        <v>X</v>
      </c>
      <c r="O1766" s="2" t="str" cm="1">
        <f t="array" ref="O1766">IF($O$7="N/A",$N1766,INDEX($P1766:$S1766,$O$2))</f>
        <v>X</v>
      </c>
      <c r="P1766" s="38"/>
      <c r="Q1766" s="1" t="str">
        <f t="shared" si="252"/>
        <v>O</v>
      </c>
      <c r="R1766" s="38"/>
      <c r="S1766" s="38"/>
      <c r="T1766" s="8" t="str">
        <f t="shared" si="250"/>
        <v>O</v>
      </c>
      <c r="U1766" s="8" t="e">
        <f t="shared" si="253"/>
        <v>#VALUE!</v>
      </c>
      <c r="V1766" s="8" t="e">
        <f t="shared" si="254"/>
        <v>#VALUE!</v>
      </c>
      <c r="X1766" s="4" t="str">
        <f t="shared" si="256"/>
        <v/>
      </c>
      <c r="Y1766" s="4" t="str">
        <f t="shared" si="257"/>
        <v/>
      </c>
      <c r="Z1766" s="4" t="str">
        <f t="shared" si="257"/>
        <v/>
      </c>
      <c r="AA1766" s="4" t="str">
        <f t="shared" si="257"/>
        <v/>
      </c>
      <c r="AB1766" s="4" t="str">
        <f t="shared" si="257"/>
        <v/>
      </c>
      <c r="AC1766" s="4" t="str">
        <f t="shared" si="257"/>
        <v/>
      </c>
      <c r="AD1766" s="4" t="str">
        <f t="shared" si="257"/>
        <v/>
      </c>
      <c r="AE1766" s="4" t="str">
        <f t="shared" si="257"/>
        <v/>
      </c>
      <c r="AF1766" s="4" t="str">
        <f t="shared" si="257"/>
        <v/>
      </c>
      <c r="AG1766" s="4" t="str">
        <f t="shared" si="257"/>
        <v/>
      </c>
    </row>
    <row r="1767" spans="1:33">
      <c r="A1767" s="6">
        <f t="shared" si="255"/>
        <v>1760</v>
      </c>
      <c r="B1767" s="36">
        <f>TABLE!E1761</f>
        <v>0</v>
      </c>
      <c r="C1767" s="36">
        <f>TABLE!F1761</f>
        <v>0</v>
      </c>
      <c r="D1767" s="155">
        <f>TABLE!S1761</f>
        <v>0</v>
      </c>
      <c r="E1767" s="176" t="e">
        <f>INDEX(기업의이해[description],MATCH(B1767,기업의이해[name],0))</f>
        <v>#N/A</v>
      </c>
      <c r="F1767" s="179">
        <f>+TABLE!U1761</f>
        <v>0</v>
      </c>
      <c r="G1767" s="177" t="str">
        <f>TEXT(TABLE!R1761,"0000-00-00")</f>
        <v>0000-00-00</v>
      </c>
      <c r="H1767" s="59">
        <f>+TABLE!J1761</f>
        <v>0</v>
      </c>
      <c r="I1767" s="59">
        <f>+TABLE!K1761</f>
        <v>0</v>
      </c>
      <c r="J1767" s="59">
        <f>+TABLE!M1761</f>
        <v>0</v>
      </c>
      <c r="K1767" s="156">
        <f>+TABLE!P1761</f>
        <v>0</v>
      </c>
      <c r="L1767" s="156">
        <f>+TABLE!Q1761</f>
        <v>0</v>
      </c>
      <c r="M1767" s="138" t="str">
        <f>IFERROR(IF(MATCH($C1767,'1. 개요'!$C$68:$C$78,0)&gt;0,"O"),"X")</f>
        <v>X</v>
      </c>
      <c r="N1767" s="8" t="str">
        <f t="shared" si="251"/>
        <v>X</v>
      </c>
      <c r="O1767" s="2" t="str" cm="1">
        <f t="array" ref="O1767">IF($O$7="N/A",$N1767,INDEX($P1767:$S1767,$O$2))</f>
        <v>X</v>
      </c>
      <c r="P1767" s="38"/>
      <c r="Q1767" s="1" t="str">
        <f t="shared" si="252"/>
        <v>O</v>
      </c>
      <c r="R1767" s="38"/>
      <c r="S1767" s="38"/>
      <c r="T1767" s="8" t="str">
        <f t="shared" si="250"/>
        <v>O</v>
      </c>
      <c r="U1767" s="8" t="e">
        <f t="shared" si="253"/>
        <v>#VALUE!</v>
      </c>
      <c r="V1767" s="8" t="e">
        <f t="shared" si="254"/>
        <v>#VALUE!</v>
      </c>
      <c r="X1767" s="4" t="str">
        <f t="shared" si="256"/>
        <v/>
      </c>
      <c r="Y1767" s="4" t="str">
        <f t="shared" si="257"/>
        <v/>
      </c>
      <c r="Z1767" s="4" t="str">
        <f t="shared" si="257"/>
        <v/>
      </c>
      <c r="AA1767" s="4" t="str">
        <f t="shared" si="257"/>
        <v/>
      </c>
      <c r="AB1767" s="4" t="str">
        <f t="shared" si="257"/>
        <v/>
      </c>
      <c r="AC1767" s="4" t="str">
        <f t="shared" si="257"/>
        <v/>
      </c>
      <c r="AD1767" s="4" t="str">
        <f t="shared" si="257"/>
        <v/>
      </c>
      <c r="AE1767" s="4" t="str">
        <f t="shared" si="257"/>
        <v/>
      </c>
      <c r="AF1767" s="4" t="str">
        <f t="shared" si="257"/>
        <v/>
      </c>
      <c r="AG1767" s="4" t="str">
        <f t="shared" si="257"/>
        <v/>
      </c>
    </row>
    <row r="1768" spans="1:33">
      <c r="A1768" s="6">
        <f t="shared" si="255"/>
        <v>1761</v>
      </c>
      <c r="B1768" s="36">
        <f>TABLE!E1762</f>
        <v>0</v>
      </c>
      <c r="C1768" s="36">
        <f>TABLE!F1762</f>
        <v>0</v>
      </c>
      <c r="D1768" s="155">
        <f>TABLE!S1762</f>
        <v>0</v>
      </c>
      <c r="E1768" s="176" t="e">
        <f>INDEX(기업의이해[description],MATCH(B1768,기업의이해[name],0))</f>
        <v>#N/A</v>
      </c>
      <c r="F1768" s="179">
        <f>+TABLE!U1762</f>
        <v>0</v>
      </c>
      <c r="G1768" s="177" t="str">
        <f>TEXT(TABLE!R1762,"0000-00-00")</f>
        <v>0000-00-00</v>
      </c>
      <c r="H1768" s="59">
        <f>+TABLE!J1762</f>
        <v>0</v>
      </c>
      <c r="I1768" s="59">
        <f>+TABLE!K1762</f>
        <v>0</v>
      </c>
      <c r="J1768" s="59">
        <f>+TABLE!M1762</f>
        <v>0</v>
      </c>
      <c r="K1768" s="156">
        <f>+TABLE!P1762</f>
        <v>0</v>
      </c>
      <c r="L1768" s="156">
        <f>+TABLE!Q1762</f>
        <v>0</v>
      </c>
      <c r="M1768" s="138" t="str">
        <f>IFERROR(IF(MATCH($C1768,'1. 개요'!$C$68:$C$78,0)&gt;0,"O"),"X")</f>
        <v>X</v>
      </c>
      <c r="N1768" s="8" t="str">
        <f t="shared" si="251"/>
        <v>X</v>
      </c>
      <c r="O1768" s="2" t="str" cm="1">
        <f t="array" ref="O1768">IF($O$7="N/A",$N1768,INDEX($P1768:$S1768,$O$2))</f>
        <v>X</v>
      </c>
      <c r="P1768" s="38"/>
      <c r="Q1768" s="1" t="str">
        <f t="shared" si="252"/>
        <v>O</v>
      </c>
      <c r="R1768" s="38"/>
      <c r="S1768" s="38"/>
      <c r="T1768" s="8" t="str">
        <f t="shared" si="250"/>
        <v>O</v>
      </c>
      <c r="U1768" s="8" t="e">
        <f t="shared" si="253"/>
        <v>#VALUE!</v>
      </c>
      <c r="V1768" s="8" t="e">
        <f t="shared" si="254"/>
        <v>#VALUE!</v>
      </c>
      <c r="X1768" s="4" t="str">
        <f t="shared" si="256"/>
        <v/>
      </c>
      <c r="Y1768" s="4" t="str">
        <f t="shared" si="257"/>
        <v/>
      </c>
      <c r="Z1768" s="4" t="str">
        <f t="shared" si="257"/>
        <v/>
      </c>
      <c r="AA1768" s="4" t="str">
        <f t="shared" si="257"/>
        <v/>
      </c>
      <c r="AB1768" s="4" t="str">
        <f t="shared" si="257"/>
        <v/>
      </c>
      <c r="AC1768" s="4" t="str">
        <f t="shared" si="257"/>
        <v/>
      </c>
      <c r="AD1768" s="4" t="str">
        <f t="shared" si="257"/>
        <v/>
      </c>
      <c r="AE1768" s="4" t="str">
        <f t="shared" si="257"/>
        <v/>
      </c>
      <c r="AF1768" s="4" t="str">
        <f t="shared" si="257"/>
        <v/>
      </c>
      <c r="AG1768" s="4" t="str">
        <f t="shared" si="257"/>
        <v/>
      </c>
    </row>
    <row r="1769" spans="1:33">
      <c r="A1769" s="6">
        <f t="shared" si="255"/>
        <v>1762</v>
      </c>
      <c r="B1769" s="36">
        <f>TABLE!E1763</f>
        <v>0</v>
      </c>
      <c r="C1769" s="36">
        <f>TABLE!F1763</f>
        <v>0</v>
      </c>
      <c r="D1769" s="155">
        <f>TABLE!S1763</f>
        <v>0</v>
      </c>
      <c r="E1769" s="176" t="e">
        <f>INDEX(기업의이해[description],MATCH(B1769,기업의이해[name],0))</f>
        <v>#N/A</v>
      </c>
      <c r="F1769" s="179">
        <f>+TABLE!U1763</f>
        <v>0</v>
      </c>
      <c r="G1769" s="177" t="str">
        <f>TEXT(TABLE!R1763,"0000-00-00")</f>
        <v>0000-00-00</v>
      </c>
      <c r="H1769" s="59">
        <f>+TABLE!J1763</f>
        <v>0</v>
      </c>
      <c r="I1769" s="59">
        <f>+TABLE!K1763</f>
        <v>0</v>
      </c>
      <c r="J1769" s="59">
        <f>+TABLE!M1763</f>
        <v>0</v>
      </c>
      <c r="K1769" s="156">
        <f>+TABLE!P1763</f>
        <v>0</v>
      </c>
      <c r="L1769" s="156">
        <f>+TABLE!Q1763</f>
        <v>0</v>
      </c>
      <c r="M1769" s="138" t="str">
        <f>IFERROR(IF(MATCH($C1769,'1. 개요'!$C$68:$C$78,0)&gt;0,"O"),"X")</f>
        <v>X</v>
      </c>
      <c r="N1769" s="8" t="str">
        <f t="shared" si="251"/>
        <v>X</v>
      </c>
      <c r="O1769" s="2" t="str" cm="1">
        <f t="array" ref="O1769">IF($O$7="N/A",$N1769,INDEX($P1769:$S1769,$O$2))</f>
        <v>X</v>
      </c>
      <c r="P1769" s="38"/>
      <c r="Q1769" s="1" t="str">
        <f t="shared" si="252"/>
        <v>O</v>
      </c>
      <c r="R1769" s="38"/>
      <c r="S1769" s="38"/>
      <c r="T1769" s="8" t="str">
        <f t="shared" si="250"/>
        <v>O</v>
      </c>
      <c r="U1769" s="8" t="e">
        <f t="shared" si="253"/>
        <v>#VALUE!</v>
      </c>
      <c r="V1769" s="8" t="e">
        <f t="shared" si="254"/>
        <v>#VALUE!</v>
      </c>
      <c r="X1769" s="4" t="str">
        <f t="shared" si="256"/>
        <v/>
      </c>
      <c r="Y1769" s="4" t="str">
        <f t="shared" si="257"/>
        <v/>
      </c>
      <c r="Z1769" s="4" t="str">
        <f t="shared" si="257"/>
        <v/>
      </c>
      <c r="AA1769" s="4" t="str">
        <f t="shared" si="257"/>
        <v/>
      </c>
      <c r="AB1769" s="4" t="str">
        <f t="shared" si="257"/>
        <v/>
      </c>
      <c r="AC1769" s="4" t="str">
        <f t="shared" si="257"/>
        <v/>
      </c>
      <c r="AD1769" s="4" t="str">
        <f t="shared" si="257"/>
        <v/>
      </c>
      <c r="AE1769" s="4" t="str">
        <f t="shared" si="257"/>
        <v/>
      </c>
      <c r="AF1769" s="4" t="str">
        <f t="shared" si="257"/>
        <v/>
      </c>
      <c r="AG1769" s="4" t="str">
        <f t="shared" si="257"/>
        <v/>
      </c>
    </row>
    <row r="1770" spans="1:33">
      <c r="A1770" s="137">
        <f t="shared" si="255"/>
        <v>1763</v>
      </c>
      <c r="B1770" s="36">
        <f>TABLE!E1764</f>
        <v>0</v>
      </c>
      <c r="C1770" s="36">
        <f>TABLE!F1764</f>
        <v>0</v>
      </c>
      <c r="D1770" s="155">
        <f>TABLE!S1764</f>
        <v>0</v>
      </c>
      <c r="E1770" s="176" t="e">
        <f>INDEX(기업의이해[description],MATCH(B1770,기업의이해[name],0))</f>
        <v>#N/A</v>
      </c>
      <c r="F1770" s="179">
        <f>+TABLE!U1764</f>
        <v>0</v>
      </c>
      <c r="G1770" s="177" t="str">
        <f>TEXT(TABLE!R1764,"0000-00-00")</f>
        <v>0000-00-00</v>
      </c>
      <c r="H1770" s="59">
        <f>+TABLE!J1764</f>
        <v>0</v>
      </c>
      <c r="I1770" s="59">
        <f>+TABLE!K1764</f>
        <v>0</v>
      </c>
      <c r="J1770" s="59">
        <f>+TABLE!M1764</f>
        <v>0</v>
      </c>
      <c r="K1770" s="156">
        <f>+TABLE!P1764</f>
        <v>0</v>
      </c>
      <c r="L1770" s="156">
        <f>+TABLE!Q1764</f>
        <v>0</v>
      </c>
      <c r="M1770" s="138" t="str">
        <f>IFERROR(IF(MATCH($C1770,'1. 개요'!$C$68:$C$78,0)&gt;0,"O"),"X")</f>
        <v>X</v>
      </c>
      <c r="N1770" s="8" t="str">
        <f t="shared" si="251"/>
        <v>X</v>
      </c>
      <c r="O1770" s="2" t="str" cm="1">
        <f t="array" ref="O1770">IF($O$7="N/A",$N1770,INDEX($P1770:$S1770,$O$2))</f>
        <v>X</v>
      </c>
      <c r="P1770" s="38"/>
      <c r="Q1770" s="1" t="str">
        <f t="shared" si="252"/>
        <v>O</v>
      </c>
      <c r="R1770" s="38"/>
      <c r="S1770" s="38"/>
      <c r="T1770" s="8" t="str">
        <f t="shared" si="250"/>
        <v>O</v>
      </c>
      <c r="U1770" s="8" t="e">
        <f t="shared" si="253"/>
        <v>#VALUE!</v>
      </c>
      <c r="V1770" s="8" t="e">
        <f t="shared" si="254"/>
        <v>#VALUE!</v>
      </c>
      <c r="X1770" s="4" t="str">
        <f t="shared" si="256"/>
        <v/>
      </c>
      <c r="Y1770" s="4" t="str">
        <f t="shared" si="257"/>
        <v/>
      </c>
      <c r="Z1770" s="4" t="str">
        <f t="shared" si="257"/>
        <v/>
      </c>
      <c r="AA1770" s="4" t="str">
        <f t="shared" si="257"/>
        <v/>
      </c>
      <c r="AB1770" s="4" t="str">
        <f t="shared" si="257"/>
        <v/>
      </c>
      <c r="AC1770" s="4" t="str">
        <f t="shared" si="257"/>
        <v/>
      </c>
      <c r="AD1770" s="4" t="str">
        <f t="shared" si="257"/>
        <v/>
      </c>
      <c r="AE1770" s="4" t="str">
        <f t="shared" si="257"/>
        <v/>
      </c>
      <c r="AF1770" s="4" t="str">
        <f t="shared" si="257"/>
        <v/>
      </c>
      <c r="AG1770" s="4" t="str">
        <f t="shared" si="257"/>
        <v/>
      </c>
    </row>
    <row r="1771" spans="1:33">
      <c r="A1771" s="6">
        <f t="shared" si="255"/>
        <v>1764</v>
      </c>
      <c r="B1771" s="36">
        <f>TABLE!E1765</f>
        <v>0</v>
      </c>
      <c r="C1771" s="36">
        <f>TABLE!F1765</f>
        <v>0</v>
      </c>
      <c r="D1771" s="155">
        <f>TABLE!S1765</f>
        <v>0</v>
      </c>
      <c r="E1771" s="176" t="e">
        <f>INDEX(기업의이해[description],MATCH(B1771,기업의이해[name],0))</f>
        <v>#N/A</v>
      </c>
      <c r="F1771" s="179">
        <f>+TABLE!U1765</f>
        <v>0</v>
      </c>
      <c r="G1771" s="177" t="str">
        <f>TEXT(TABLE!R1765,"0000-00-00")</f>
        <v>0000-00-00</v>
      </c>
      <c r="H1771" s="59">
        <f>+TABLE!J1765</f>
        <v>0</v>
      </c>
      <c r="I1771" s="59">
        <f>+TABLE!K1765</f>
        <v>0</v>
      </c>
      <c r="J1771" s="59">
        <f>+TABLE!M1765</f>
        <v>0</v>
      </c>
      <c r="K1771" s="156">
        <f>+TABLE!P1765</f>
        <v>0</v>
      </c>
      <c r="L1771" s="156">
        <f>+TABLE!Q1765</f>
        <v>0</v>
      </c>
      <c r="M1771" s="138" t="str">
        <f>IFERROR(IF(MATCH($C1771,'1. 개요'!$C$68:$C$78,0)&gt;0,"O"),"X")</f>
        <v>X</v>
      </c>
      <c r="N1771" s="8" t="str">
        <f t="shared" si="251"/>
        <v>X</v>
      </c>
      <c r="O1771" s="2" t="str" cm="1">
        <f t="array" ref="O1771">IF($O$7="N/A",$N1771,INDEX($P1771:$S1771,$O$2))</f>
        <v>X</v>
      </c>
      <c r="P1771" s="38"/>
      <c r="Q1771" s="1" t="str">
        <f t="shared" si="252"/>
        <v>O</v>
      </c>
      <c r="R1771" s="38"/>
      <c r="S1771" s="38"/>
      <c r="T1771" s="8" t="str">
        <f t="shared" si="250"/>
        <v>O</v>
      </c>
      <c r="U1771" s="8" t="e">
        <f t="shared" si="253"/>
        <v>#VALUE!</v>
      </c>
      <c r="V1771" s="8" t="e">
        <f t="shared" si="254"/>
        <v>#VALUE!</v>
      </c>
      <c r="X1771" s="4" t="str">
        <f t="shared" si="256"/>
        <v/>
      </c>
      <c r="Y1771" s="4" t="str">
        <f t="shared" si="257"/>
        <v/>
      </c>
      <c r="Z1771" s="4" t="str">
        <f t="shared" si="257"/>
        <v/>
      </c>
      <c r="AA1771" s="4" t="str">
        <f t="shared" si="257"/>
        <v/>
      </c>
      <c r="AB1771" s="4" t="str">
        <f t="shared" si="257"/>
        <v/>
      </c>
      <c r="AC1771" s="4" t="str">
        <f t="shared" si="257"/>
        <v/>
      </c>
      <c r="AD1771" s="4" t="str">
        <f t="shared" si="257"/>
        <v/>
      </c>
      <c r="AE1771" s="4" t="str">
        <f t="shared" si="257"/>
        <v/>
      </c>
      <c r="AF1771" s="4" t="str">
        <f t="shared" si="257"/>
        <v/>
      </c>
      <c r="AG1771" s="4" t="str">
        <f t="shared" si="257"/>
        <v/>
      </c>
    </row>
    <row r="1772" spans="1:33">
      <c r="A1772" s="6">
        <f t="shared" si="255"/>
        <v>1765</v>
      </c>
      <c r="B1772" s="36">
        <f>TABLE!E1766</f>
        <v>0</v>
      </c>
      <c r="C1772" s="36">
        <f>TABLE!F1766</f>
        <v>0</v>
      </c>
      <c r="D1772" s="155">
        <f>TABLE!S1766</f>
        <v>0</v>
      </c>
      <c r="E1772" s="176" t="e">
        <f>INDEX(기업의이해[description],MATCH(B1772,기업의이해[name],0))</f>
        <v>#N/A</v>
      </c>
      <c r="F1772" s="179">
        <f>+TABLE!U1766</f>
        <v>0</v>
      </c>
      <c r="G1772" s="177" t="str">
        <f>TEXT(TABLE!R1766,"0000-00-00")</f>
        <v>0000-00-00</v>
      </c>
      <c r="H1772" s="59">
        <f>+TABLE!J1766</f>
        <v>0</v>
      </c>
      <c r="I1772" s="59">
        <f>+TABLE!K1766</f>
        <v>0</v>
      </c>
      <c r="J1772" s="59">
        <f>+TABLE!M1766</f>
        <v>0</v>
      </c>
      <c r="K1772" s="156">
        <f>+TABLE!P1766</f>
        <v>0</v>
      </c>
      <c r="L1772" s="156">
        <f>+TABLE!Q1766</f>
        <v>0</v>
      </c>
      <c r="M1772" s="138" t="str">
        <f>IFERROR(IF(MATCH($C1772,'1. 개요'!$C$68:$C$78,0)&gt;0,"O"),"X")</f>
        <v>X</v>
      </c>
      <c r="N1772" s="8" t="str">
        <f t="shared" si="251"/>
        <v>X</v>
      </c>
      <c r="O1772" s="2" t="str" cm="1">
        <f t="array" ref="O1772">IF($O$7="N/A",$N1772,INDEX($P1772:$S1772,$O$2))</f>
        <v>X</v>
      </c>
      <c r="P1772" s="38"/>
      <c r="Q1772" s="1" t="str">
        <f t="shared" si="252"/>
        <v>O</v>
      </c>
      <c r="R1772" s="38"/>
      <c r="S1772" s="38"/>
      <c r="T1772" s="8" t="str">
        <f t="shared" si="250"/>
        <v>O</v>
      </c>
      <c r="U1772" s="8" t="e">
        <f t="shared" si="253"/>
        <v>#VALUE!</v>
      </c>
      <c r="V1772" s="8" t="e">
        <f t="shared" si="254"/>
        <v>#VALUE!</v>
      </c>
      <c r="X1772" s="4" t="str">
        <f t="shared" si="256"/>
        <v/>
      </c>
      <c r="Y1772" s="4" t="str">
        <f t="shared" si="257"/>
        <v/>
      </c>
      <c r="Z1772" s="4" t="str">
        <f t="shared" si="257"/>
        <v/>
      </c>
      <c r="AA1772" s="4" t="str">
        <f t="shared" si="257"/>
        <v/>
      </c>
      <c r="AB1772" s="4" t="str">
        <f t="shared" si="257"/>
        <v/>
      </c>
      <c r="AC1772" s="4" t="str">
        <f t="shared" si="257"/>
        <v/>
      </c>
      <c r="AD1772" s="4" t="str">
        <f t="shared" si="257"/>
        <v/>
      </c>
      <c r="AE1772" s="4" t="str">
        <f t="shared" si="257"/>
        <v/>
      </c>
      <c r="AF1772" s="4" t="str">
        <f t="shared" si="257"/>
        <v/>
      </c>
      <c r="AG1772" s="4" t="str">
        <f t="shared" si="257"/>
        <v/>
      </c>
    </row>
    <row r="1773" spans="1:33">
      <c r="A1773" s="6">
        <f t="shared" si="255"/>
        <v>1766</v>
      </c>
      <c r="B1773" s="36">
        <f>TABLE!E1767</f>
        <v>0</v>
      </c>
      <c r="C1773" s="36">
        <f>TABLE!F1767</f>
        <v>0</v>
      </c>
      <c r="D1773" s="155">
        <f>TABLE!S1767</f>
        <v>0</v>
      </c>
      <c r="E1773" s="176" t="e">
        <f>INDEX(기업의이해[description],MATCH(B1773,기업의이해[name],0))</f>
        <v>#N/A</v>
      </c>
      <c r="F1773" s="179">
        <f>+TABLE!U1767</f>
        <v>0</v>
      </c>
      <c r="G1773" s="177" t="str">
        <f>TEXT(TABLE!R1767,"0000-00-00")</f>
        <v>0000-00-00</v>
      </c>
      <c r="H1773" s="59">
        <f>+TABLE!J1767</f>
        <v>0</v>
      </c>
      <c r="I1773" s="59">
        <f>+TABLE!K1767</f>
        <v>0</v>
      </c>
      <c r="J1773" s="59">
        <f>+TABLE!M1767</f>
        <v>0</v>
      </c>
      <c r="K1773" s="156">
        <f>+TABLE!P1767</f>
        <v>0</v>
      </c>
      <c r="L1773" s="156">
        <f>+TABLE!Q1767</f>
        <v>0</v>
      </c>
      <c r="M1773" s="138" t="str">
        <f>IFERROR(IF(MATCH($C1773,'1. 개요'!$C$68:$C$78,0)&gt;0,"O"),"X")</f>
        <v>X</v>
      </c>
      <c r="N1773" s="8" t="str">
        <f t="shared" si="251"/>
        <v>X</v>
      </c>
      <c r="O1773" s="2" t="str" cm="1">
        <f t="array" ref="O1773">IF($O$7="N/A",$N1773,INDEX($P1773:$S1773,$O$2))</f>
        <v>X</v>
      </c>
      <c r="P1773" s="38"/>
      <c r="Q1773" s="1" t="str">
        <f t="shared" si="252"/>
        <v>O</v>
      </c>
      <c r="R1773" s="38"/>
      <c r="S1773" s="38"/>
      <c r="T1773" s="8" t="str">
        <f t="shared" si="250"/>
        <v>O</v>
      </c>
      <c r="U1773" s="8" t="e">
        <f t="shared" si="253"/>
        <v>#VALUE!</v>
      </c>
      <c r="V1773" s="8" t="e">
        <f t="shared" si="254"/>
        <v>#VALUE!</v>
      </c>
      <c r="X1773" s="4" t="str">
        <f t="shared" si="256"/>
        <v/>
      </c>
      <c r="Y1773" s="4" t="str">
        <f t="shared" si="257"/>
        <v/>
      </c>
      <c r="Z1773" s="4" t="str">
        <f t="shared" si="257"/>
        <v/>
      </c>
      <c r="AA1773" s="4" t="str">
        <f t="shared" si="257"/>
        <v/>
      </c>
      <c r="AB1773" s="4" t="str">
        <f t="shared" si="257"/>
        <v/>
      </c>
      <c r="AC1773" s="4" t="str">
        <f t="shared" ref="Y1773:AG1801" si="258">IF(AC$7="N/A", "", COUNTIF($D1773:$E1773, "*" &amp; AC$7 &amp; "*"))</f>
        <v/>
      </c>
      <c r="AD1773" s="4" t="str">
        <f t="shared" si="258"/>
        <v/>
      </c>
      <c r="AE1773" s="4" t="str">
        <f t="shared" si="258"/>
        <v/>
      </c>
      <c r="AF1773" s="4" t="str">
        <f t="shared" si="258"/>
        <v/>
      </c>
      <c r="AG1773" s="4" t="str">
        <f t="shared" si="258"/>
        <v/>
      </c>
    </row>
    <row r="1774" spans="1:33">
      <c r="A1774" s="6">
        <f t="shared" si="255"/>
        <v>1767</v>
      </c>
      <c r="B1774" s="36">
        <f>TABLE!E1768</f>
        <v>0</v>
      </c>
      <c r="C1774" s="36">
        <f>TABLE!F1768</f>
        <v>0</v>
      </c>
      <c r="D1774" s="155">
        <f>TABLE!S1768</f>
        <v>0</v>
      </c>
      <c r="E1774" s="176" t="e">
        <f>INDEX(기업의이해[description],MATCH(B1774,기업의이해[name],0))</f>
        <v>#N/A</v>
      </c>
      <c r="F1774" s="179">
        <f>+TABLE!U1768</f>
        <v>0</v>
      </c>
      <c r="G1774" s="177" t="str">
        <f>TEXT(TABLE!R1768,"0000-00-00")</f>
        <v>0000-00-00</v>
      </c>
      <c r="H1774" s="59">
        <f>+TABLE!J1768</f>
        <v>0</v>
      </c>
      <c r="I1774" s="59">
        <f>+TABLE!K1768</f>
        <v>0</v>
      </c>
      <c r="J1774" s="59">
        <f>+TABLE!M1768</f>
        <v>0</v>
      </c>
      <c r="K1774" s="156">
        <f>+TABLE!P1768</f>
        <v>0</v>
      </c>
      <c r="L1774" s="156">
        <f>+TABLE!Q1768</f>
        <v>0</v>
      </c>
      <c r="M1774" s="138" t="str">
        <f>IFERROR(IF(MATCH($C1774,'1. 개요'!$C$68:$C$78,0)&gt;0,"O"),"X")</f>
        <v>X</v>
      </c>
      <c r="N1774" s="8" t="str">
        <f t="shared" si="251"/>
        <v>X</v>
      </c>
      <c r="O1774" s="2" t="str" cm="1">
        <f t="array" ref="O1774">IF($O$7="N/A",$N1774,INDEX($P1774:$S1774,$O$2))</f>
        <v>X</v>
      </c>
      <c r="P1774" s="38"/>
      <c r="Q1774" s="1" t="str">
        <f t="shared" si="252"/>
        <v>O</v>
      </c>
      <c r="R1774" s="38"/>
      <c r="S1774" s="38"/>
      <c r="T1774" s="8" t="str">
        <f t="shared" si="250"/>
        <v>O</v>
      </c>
      <c r="U1774" s="8" t="e">
        <f t="shared" si="253"/>
        <v>#VALUE!</v>
      </c>
      <c r="V1774" s="8" t="e">
        <f t="shared" si="254"/>
        <v>#VALUE!</v>
      </c>
      <c r="X1774" s="4" t="str">
        <f t="shared" si="256"/>
        <v/>
      </c>
      <c r="Y1774" s="4" t="str">
        <f t="shared" si="258"/>
        <v/>
      </c>
      <c r="Z1774" s="4" t="str">
        <f t="shared" si="258"/>
        <v/>
      </c>
      <c r="AA1774" s="4" t="str">
        <f t="shared" si="258"/>
        <v/>
      </c>
      <c r="AB1774" s="4" t="str">
        <f t="shared" si="258"/>
        <v/>
      </c>
      <c r="AC1774" s="4" t="str">
        <f t="shared" si="258"/>
        <v/>
      </c>
      <c r="AD1774" s="4" t="str">
        <f t="shared" si="258"/>
        <v/>
      </c>
      <c r="AE1774" s="4" t="str">
        <f t="shared" si="258"/>
        <v/>
      </c>
      <c r="AF1774" s="4" t="str">
        <f t="shared" si="258"/>
        <v/>
      </c>
      <c r="AG1774" s="4" t="str">
        <f t="shared" si="258"/>
        <v/>
      </c>
    </row>
    <row r="1775" spans="1:33">
      <c r="A1775" s="6">
        <f t="shared" si="255"/>
        <v>1768</v>
      </c>
      <c r="B1775" s="36">
        <f>TABLE!E1769</f>
        <v>0</v>
      </c>
      <c r="C1775" s="36">
        <f>TABLE!F1769</f>
        <v>0</v>
      </c>
      <c r="D1775" s="155">
        <f>TABLE!S1769</f>
        <v>0</v>
      </c>
      <c r="E1775" s="176" t="e">
        <f>INDEX(기업의이해[description],MATCH(B1775,기업의이해[name],0))</f>
        <v>#N/A</v>
      </c>
      <c r="F1775" s="179">
        <f>+TABLE!U1769</f>
        <v>0</v>
      </c>
      <c r="G1775" s="177" t="str">
        <f>TEXT(TABLE!R1769,"0000-00-00")</f>
        <v>0000-00-00</v>
      </c>
      <c r="H1775" s="59">
        <f>+TABLE!J1769</f>
        <v>0</v>
      </c>
      <c r="I1775" s="59">
        <f>+TABLE!K1769</f>
        <v>0</v>
      </c>
      <c r="J1775" s="59">
        <f>+TABLE!M1769</f>
        <v>0</v>
      </c>
      <c r="K1775" s="156">
        <f>+TABLE!P1769</f>
        <v>0</v>
      </c>
      <c r="L1775" s="156">
        <f>+TABLE!Q1769</f>
        <v>0</v>
      </c>
      <c r="M1775" s="138" t="str">
        <f>IFERROR(IF(MATCH($C1775,'1. 개요'!$C$68:$C$78,0)&gt;0,"O"),"X")</f>
        <v>X</v>
      </c>
      <c r="N1775" s="8" t="str">
        <f t="shared" si="251"/>
        <v>X</v>
      </c>
      <c r="O1775" s="2" t="str" cm="1">
        <f t="array" ref="O1775">IF($O$7="N/A",$N1775,INDEX($P1775:$S1775,$O$2))</f>
        <v>X</v>
      </c>
      <c r="P1775" s="38"/>
      <c r="Q1775" s="1" t="str">
        <f t="shared" si="252"/>
        <v>O</v>
      </c>
      <c r="R1775" s="38"/>
      <c r="S1775" s="38"/>
      <c r="T1775" s="8" t="str">
        <f t="shared" si="250"/>
        <v>O</v>
      </c>
      <c r="U1775" s="8" t="e">
        <f t="shared" si="253"/>
        <v>#VALUE!</v>
      </c>
      <c r="V1775" s="8" t="e">
        <f t="shared" si="254"/>
        <v>#VALUE!</v>
      </c>
      <c r="X1775" s="4" t="str">
        <f t="shared" si="256"/>
        <v/>
      </c>
      <c r="Y1775" s="4" t="str">
        <f t="shared" si="258"/>
        <v/>
      </c>
      <c r="Z1775" s="4" t="str">
        <f t="shared" si="258"/>
        <v/>
      </c>
      <c r="AA1775" s="4" t="str">
        <f t="shared" si="258"/>
        <v/>
      </c>
      <c r="AB1775" s="4" t="str">
        <f t="shared" si="258"/>
        <v/>
      </c>
      <c r="AC1775" s="4" t="str">
        <f t="shared" si="258"/>
        <v/>
      </c>
      <c r="AD1775" s="4" t="str">
        <f t="shared" si="258"/>
        <v/>
      </c>
      <c r="AE1775" s="4" t="str">
        <f t="shared" si="258"/>
        <v/>
      </c>
      <c r="AF1775" s="4" t="str">
        <f t="shared" si="258"/>
        <v/>
      </c>
      <c r="AG1775" s="4" t="str">
        <f t="shared" si="258"/>
        <v/>
      </c>
    </row>
    <row r="1776" spans="1:33">
      <c r="A1776" s="6">
        <f t="shared" si="255"/>
        <v>1769</v>
      </c>
      <c r="B1776" s="36">
        <f>TABLE!E1770</f>
        <v>0</v>
      </c>
      <c r="C1776" s="36">
        <f>TABLE!F1770</f>
        <v>0</v>
      </c>
      <c r="D1776" s="155">
        <f>TABLE!S1770</f>
        <v>0</v>
      </c>
      <c r="E1776" s="176" t="e">
        <f>INDEX(기업의이해[description],MATCH(B1776,기업의이해[name],0))</f>
        <v>#N/A</v>
      </c>
      <c r="F1776" s="179">
        <f>+TABLE!U1770</f>
        <v>0</v>
      </c>
      <c r="G1776" s="177" t="str">
        <f>TEXT(TABLE!R1770,"0000-00-00")</f>
        <v>0000-00-00</v>
      </c>
      <c r="H1776" s="59">
        <f>+TABLE!J1770</f>
        <v>0</v>
      </c>
      <c r="I1776" s="59">
        <f>+TABLE!K1770</f>
        <v>0</v>
      </c>
      <c r="J1776" s="59">
        <f>+TABLE!M1770</f>
        <v>0</v>
      </c>
      <c r="K1776" s="156">
        <f>+TABLE!P1770</f>
        <v>0</v>
      </c>
      <c r="L1776" s="156">
        <f>+TABLE!Q1770</f>
        <v>0</v>
      </c>
      <c r="M1776" s="138" t="str">
        <f>IFERROR(IF(MATCH($C1776,'1. 개요'!$C$68:$C$78,0)&gt;0,"O"),"X")</f>
        <v>X</v>
      </c>
      <c r="N1776" s="8" t="str">
        <f t="shared" si="251"/>
        <v>X</v>
      </c>
      <c r="O1776" s="2" t="str" cm="1">
        <f t="array" ref="O1776">IF($O$7="N/A",$N1776,INDEX($P1776:$S1776,$O$2))</f>
        <v>X</v>
      </c>
      <c r="P1776" s="38"/>
      <c r="Q1776" s="1" t="str">
        <f t="shared" si="252"/>
        <v>O</v>
      </c>
      <c r="R1776" s="38"/>
      <c r="S1776" s="38"/>
      <c r="T1776" s="8" t="str">
        <f t="shared" si="250"/>
        <v>O</v>
      </c>
      <c r="U1776" s="8" t="e">
        <f t="shared" si="253"/>
        <v>#VALUE!</v>
      </c>
      <c r="V1776" s="8" t="e">
        <f t="shared" si="254"/>
        <v>#VALUE!</v>
      </c>
      <c r="X1776" s="4" t="str">
        <f t="shared" si="256"/>
        <v/>
      </c>
      <c r="Y1776" s="4" t="str">
        <f t="shared" si="258"/>
        <v/>
      </c>
      <c r="Z1776" s="4" t="str">
        <f t="shared" si="258"/>
        <v/>
      </c>
      <c r="AA1776" s="4" t="str">
        <f t="shared" si="258"/>
        <v/>
      </c>
      <c r="AB1776" s="4" t="str">
        <f t="shared" si="258"/>
        <v/>
      </c>
      <c r="AC1776" s="4" t="str">
        <f t="shared" si="258"/>
        <v/>
      </c>
      <c r="AD1776" s="4" t="str">
        <f t="shared" si="258"/>
        <v/>
      </c>
      <c r="AE1776" s="4" t="str">
        <f t="shared" si="258"/>
        <v/>
      </c>
      <c r="AF1776" s="4" t="str">
        <f t="shared" si="258"/>
        <v/>
      </c>
      <c r="AG1776" s="4" t="str">
        <f t="shared" si="258"/>
        <v/>
      </c>
    </row>
    <row r="1777" spans="1:33">
      <c r="A1777" s="6">
        <f t="shared" si="255"/>
        <v>1770</v>
      </c>
      <c r="B1777" s="36">
        <f>TABLE!E1771</f>
        <v>0</v>
      </c>
      <c r="C1777" s="36">
        <f>TABLE!F1771</f>
        <v>0</v>
      </c>
      <c r="D1777" s="155">
        <f>TABLE!S1771</f>
        <v>0</v>
      </c>
      <c r="E1777" s="176" t="e">
        <f>INDEX(기업의이해[description],MATCH(B1777,기업의이해[name],0))</f>
        <v>#N/A</v>
      </c>
      <c r="F1777" s="179">
        <f>+TABLE!U1771</f>
        <v>0</v>
      </c>
      <c r="G1777" s="177" t="str">
        <f>TEXT(TABLE!R1771,"0000-00-00")</f>
        <v>0000-00-00</v>
      </c>
      <c r="H1777" s="59">
        <f>+TABLE!J1771</f>
        <v>0</v>
      </c>
      <c r="I1777" s="59">
        <f>+TABLE!K1771</f>
        <v>0</v>
      </c>
      <c r="J1777" s="59">
        <f>+TABLE!M1771</f>
        <v>0</v>
      </c>
      <c r="K1777" s="156">
        <f>+TABLE!P1771</f>
        <v>0</v>
      </c>
      <c r="L1777" s="156">
        <f>+TABLE!Q1771</f>
        <v>0</v>
      </c>
      <c r="M1777" s="138" t="str">
        <f>IFERROR(IF(MATCH($C1777,'1. 개요'!$C$68:$C$78,0)&gt;0,"O"),"X")</f>
        <v>X</v>
      </c>
      <c r="N1777" s="8" t="str">
        <f t="shared" si="251"/>
        <v>X</v>
      </c>
      <c r="O1777" s="2" t="str" cm="1">
        <f t="array" ref="O1777">IF($O$7="N/A",$N1777,INDEX($P1777:$S1777,$O$2))</f>
        <v>X</v>
      </c>
      <c r="P1777" s="38"/>
      <c r="Q1777" s="1" t="str">
        <f t="shared" si="252"/>
        <v>O</v>
      </c>
      <c r="R1777" s="38"/>
      <c r="S1777" s="38"/>
      <c r="T1777" s="8" t="str">
        <f t="shared" si="250"/>
        <v>O</v>
      </c>
      <c r="U1777" s="8" t="e">
        <f t="shared" si="253"/>
        <v>#VALUE!</v>
      </c>
      <c r="V1777" s="8" t="e">
        <f t="shared" si="254"/>
        <v>#VALUE!</v>
      </c>
      <c r="X1777" s="4" t="str">
        <f t="shared" si="256"/>
        <v/>
      </c>
      <c r="Y1777" s="4" t="str">
        <f t="shared" si="258"/>
        <v/>
      </c>
      <c r="Z1777" s="4" t="str">
        <f t="shared" si="258"/>
        <v/>
      </c>
      <c r="AA1777" s="4" t="str">
        <f t="shared" si="258"/>
        <v/>
      </c>
      <c r="AB1777" s="4" t="str">
        <f t="shared" si="258"/>
        <v/>
      </c>
      <c r="AC1777" s="4" t="str">
        <f t="shared" si="258"/>
        <v/>
      </c>
      <c r="AD1777" s="4" t="str">
        <f t="shared" si="258"/>
        <v/>
      </c>
      <c r="AE1777" s="4" t="str">
        <f t="shared" si="258"/>
        <v/>
      </c>
      <c r="AF1777" s="4" t="str">
        <f t="shared" si="258"/>
        <v/>
      </c>
      <c r="AG1777" s="4" t="str">
        <f t="shared" si="258"/>
        <v/>
      </c>
    </row>
    <row r="1778" spans="1:33">
      <c r="A1778" s="6">
        <f t="shared" si="255"/>
        <v>1771</v>
      </c>
      <c r="B1778" s="36">
        <f>TABLE!E1772</f>
        <v>0</v>
      </c>
      <c r="C1778" s="36">
        <f>TABLE!F1772</f>
        <v>0</v>
      </c>
      <c r="D1778" s="155">
        <f>TABLE!S1772</f>
        <v>0</v>
      </c>
      <c r="E1778" s="176" t="e">
        <f>INDEX(기업의이해[description],MATCH(B1778,기업의이해[name],0))</f>
        <v>#N/A</v>
      </c>
      <c r="F1778" s="179">
        <f>+TABLE!U1772</f>
        <v>0</v>
      </c>
      <c r="G1778" s="177" t="str">
        <f>TEXT(TABLE!R1772,"0000-00-00")</f>
        <v>0000-00-00</v>
      </c>
      <c r="H1778" s="59">
        <f>+TABLE!J1772</f>
        <v>0</v>
      </c>
      <c r="I1778" s="59">
        <f>+TABLE!K1772</f>
        <v>0</v>
      </c>
      <c r="J1778" s="59">
        <f>+TABLE!M1772</f>
        <v>0</v>
      </c>
      <c r="K1778" s="156">
        <f>+TABLE!P1772</f>
        <v>0</v>
      </c>
      <c r="L1778" s="156">
        <f>+TABLE!Q1772</f>
        <v>0</v>
      </c>
      <c r="M1778" s="138" t="str">
        <f>IFERROR(IF(MATCH($C1778,'1. 개요'!$C$68:$C$78,0)&gt;0,"O"),"X")</f>
        <v>X</v>
      </c>
      <c r="N1778" s="8" t="str">
        <f t="shared" si="251"/>
        <v>X</v>
      </c>
      <c r="O1778" s="2" t="str" cm="1">
        <f t="array" ref="O1778">IF($O$7="N/A",$N1778,INDEX($P1778:$S1778,$O$2))</f>
        <v>X</v>
      </c>
      <c r="P1778" s="38"/>
      <c r="Q1778" s="1" t="str">
        <f t="shared" si="252"/>
        <v>O</v>
      </c>
      <c r="R1778" s="38"/>
      <c r="S1778" s="38"/>
      <c r="T1778" s="8" t="str">
        <f t="shared" si="250"/>
        <v>O</v>
      </c>
      <c r="U1778" s="8" t="e">
        <f t="shared" si="253"/>
        <v>#VALUE!</v>
      </c>
      <c r="V1778" s="8" t="e">
        <f t="shared" si="254"/>
        <v>#VALUE!</v>
      </c>
      <c r="X1778" s="4" t="str">
        <f t="shared" si="256"/>
        <v/>
      </c>
      <c r="Y1778" s="4" t="str">
        <f t="shared" si="258"/>
        <v/>
      </c>
      <c r="Z1778" s="4" t="str">
        <f t="shared" si="258"/>
        <v/>
      </c>
      <c r="AA1778" s="4" t="str">
        <f t="shared" si="258"/>
        <v/>
      </c>
      <c r="AB1778" s="4" t="str">
        <f t="shared" si="258"/>
        <v/>
      </c>
      <c r="AC1778" s="4" t="str">
        <f t="shared" si="258"/>
        <v/>
      </c>
      <c r="AD1778" s="4" t="str">
        <f t="shared" si="258"/>
        <v/>
      </c>
      <c r="AE1778" s="4" t="str">
        <f t="shared" si="258"/>
        <v/>
      </c>
      <c r="AF1778" s="4" t="str">
        <f t="shared" si="258"/>
        <v/>
      </c>
      <c r="AG1778" s="4" t="str">
        <f t="shared" si="258"/>
        <v/>
      </c>
    </row>
    <row r="1779" spans="1:33">
      <c r="A1779" s="6">
        <f t="shared" si="255"/>
        <v>1772</v>
      </c>
      <c r="B1779" s="36">
        <f>TABLE!E1773</f>
        <v>0</v>
      </c>
      <c r="C1779" s="36">
        <f>TABLE!F1773</f>
        <v>0</v>
      </c>
      <c r="D1779" s="155">
        <f>TABLE!S1773</f>
        <v>0</v>
      </c>
      <c r="E1779" s="176" t="e">
        <f>INDEX(기업의이해[description],MATCH(B1779,기업의이해[name],0))</f>
        <v>#N/A</v>
      </c>
      <c r="F1779" s="179">
        <f>+TABLE!U1773</f>
        <v>0</v>
      </c>
      <c r="G1779" s="177" t="str">
        <f>TEXT(TABLE!R1773,"0000-00-00")</f>
        <v>0000-00-00</v>
      </c>
      <c r="H1779" s="59">
        <f>+TABLE!J1773</f>
        <v>0</v>
      </c>
      <c r="I1779" s="59">
        <f>+TABLE!K1773</f>
        <v>0</v>
      </c>
      <c r="J1779" s="59">
        <f>+TABLE!M1773</f>
        <v>0</v>
      </c>
      <c r="K1779" s="156">
        <f>+TABLE!P1773</f>
        <v>0</v>
      </c>
      <c r="L1779" s="156">
        <f>+TABLE!Q1773</f>
        <v>0</v>
      </c>
      <c r="M1779" s="138" t="str">
        <f>IFERROR(IF(MATCH($C1779,'1. 개요'!$C$68:$C$78,0)&gt;0,"O"),"X")</f>
        <v>X</v>
      </c>
      <c r="N1779" s="8" t="str">
        <f t="shared" si="251"/>
        <v>X</v>
      </c>
      <c r="O1779" s="2" t="str" cm="1">
        <f t="array" ref="O1779">IF($O$7="N/A",$N1779,INDEX($P1779:$S1779,$O$2))</f>
        <v>X</v>
      </c>
      <c r="P1779" s="38"/>
      <c r="Q1779" s="1" t="str">
        <f t="shared" si="252"/>
        <v>O</v>
      </c>
      <c r="R1779" s="38"/>
      <c r="S1779" s="38"/>
      <c r="T1779" s="8" t="str">
        <f t="shared" si="250"/>
        <v>O</v>
      </c>
      <c r="U1779" s="8" t="e">
        <f t="shared" si="253"/>
        <v>#VALUE!</v>
      </c>
      <c r="V1779" s="8" t="e">
        <f t="shared" si="254"/>
        <v>#VALUE!</v>
      </c>
      <c r="X1779" s="4" t="str">
        <f t="shared" si="256"/>
        <v/>
      </c>
      <c r="Y1779" s="4" t="str">
        <f t="shared" si="258"/>
        <v/>
      </c>
      <c r="Z1779" s="4" t="str">
        <f t="shared" si="258"/>
        <v/>
      </c>
      <c r="AA1779" s="4" t="str">
        <f t="shared" si="258"/>
        <v/>
      </c>
      <c r="AB1779" s="4" t="str">
        <f t="shared" si="258"/>
        <v/>
      </c>
      <c r="AC1779" s="4" t="str">
        <f t="shared" si="258"/>
        <v/>
      </c>
      <c r="AD1779" s="4" t="str">
        <f t="shared" si="258"/>
        <v/>
      </c>
      <c r="AE1779" s="4" t="str">
        <f t="shared" si="258"/>
        <v/>
      </c>
      <c r="AF1779" s="4" t="str">
        <f t="shared" si="258"/>
        <v/>
      </c>
      <c r="AG1779" s="4" t="str">
        <f t="shared" si="258"/>
        <v/>
      </c>
    </row>
    <row r="1780" spans="1:33">
      <c r="A1780" s="6">
        <f t="shared" si="255"/>
        <v>1773</v>
      </c>
      <c r="B1780" s="36">
        <f>TABLE!E1774</f>
        <v>0</v>
      </c>
      <c r="C1780" s="36">
        <f>TABLE!F1774</f>
        <v>0</v>
      </c>
      <c r="D1780" s="155">
        <f>TABLE!S1774</f>
        <v>0</v>
      </c>
      <c r="E1780" s="176" t="e">
        <f>INDEX(기업의이해[description],MATCH(B1780,기업의이해[name],0))</f>
        <v>#N/A</v>
      </c>
      <c r="F1780" s="179">
        <f>+TABLE!U1774</f>
        <v>0</v>
      </c>
      <c r="G1780" s="177" t="str">
        <f>TEXT(TABLE!R1774,"0000-00-00")</f>
        <v>0000-00-00</v>
      </c>
      <c r="H1780" s="59">
        <f>+TABLE!J1774</f>
        <v>0</v>
      </c>
      <c r="I1780" s="59">
        <f>+TABLE!K1774</f>
        <v>0</v>
      </c>
      <c r="J1780" s="59">
        <f>+TABLE!M1774</f>
        <v>0</v>
      </c>
      <c r="K1780" s="156">
        <f>+TABLE!P1774</f>
        <v>0</v>
      </c>
      <c r="L1780" s="156">
        <f>+TABLE!Q1774</f>
        <v>0</v>
      </c>
      <c r="M1780" s="138" t="str">
        <f>IFERROR(IF(MATCH($C1780,'1. 개요'!$C$68:$C$78,0)&gt;0,"O"),"X")</f>
        <v>X</v>
      </c>
      <c r="N1780" s="8" t="str">
        <f t="shared" si="251"/>
        <v>X</v>
      </c>
      <c r="O1780" s="2" t="str" cm="1">
        <f t="array" ref="O1780">IF($O$7="N/A",$N1780,INDEX($P1780:$S1780,$O$2))</f>
        <v>X</v>
      </c>
      <c r="P1780" s="38"/>
      <c r="Q1780" s="1" t="str">
        <f t="shared" si="252"/>
        <v>O</v>
      </c>
      <c r="R1780" s="38"/>
      <c r="S1780" s="38"/>
      <c r="T1780" s="8" t="str">
        <f t="shared" si="250"/>
        <v>O</v>
      </c>
      <c r="U1780" s="8" t="e">
        <f t="shared" si="253"/>
        <v>#VALUE!</v>
      </c>
      <c r="V1780" s="8" t="e">
        <f t="shared" si="254"/>
        <v>#VALUE!</v>
      </c>
      <c r="X1780" s="4" t="str">
        <f t="shared" si="256"/>
        <v/>
      </c>
      <c r="Y1780" s="4" t="str">
        <f t="shared" si="258"/>
        <v/>
      </c>
      <c r="Z1780" s="4" t="str">
        <f t="shared" si="258"/>
        <v/>
      </c>
      <c r="AA1780" s="4" t="str">
        <f t="shared" si="258"/>
        <v/>
      </c>
      <c r="AB1780" s="4" t="str">
        <f t="shared" si="258"/>
        <v/>
      </c>
      <c r="AC1780" s="4" t="str">
        <f t="shared" si="258"/>
        <v/>
      </c>
      <c r="AD1780" s="4" t="str">
        <f t="shared" si="258"/>
        <v/>
      </c>
      <c r="AE1780" s="4" t="str">
        <f t="shared" si="258"/>
        <v/>
      </c>
      <c r="AF1780" s="4" t="str">
        <f t="shared" si="258"/>
        <v/>
      </c>
      <c r="AG1780" s="4" t="str">
        <f t="shared" si="258"/>
        <v/>
      </c>
    </row>
    <row r="1781" spans="1:33">
      <c r="A1781" s="6">
        <f t="shared" si="255"/>
        <v>1774</v>
      </c>
      <c r="B1781" s="36">
        <f>TABLE!E1775</f>
        <v>0</v>
      </c>
      <c r="C1781" s="36">
        <f>TABLE!F1775</f>
        <v>0</v>
      </c>
      <c r="D1781" s="155">
        <f>TABLE!S1775</f>
        <v>0</v>
      </c>
      <c r="E1781" s="176" t="e">
        <f>INDEX(기업의이해[description],MATCH(B1781,기업의이해[name],0))</f>
        <v>#N/A</v>
      </c>
      <c r="F1781" s="179">
        <f>+TABLE!U1775</f>
        <v>0</v>
      </c>
      <c r="G1781" s="177" t="str">
        <f>TEXT(TABLE!R1775,"0000-00-00")</f>
        <v>0000-00-00</v>
      </c>
      <c r="H1781" s="59">
        <f>+TABLE!J1775</f>
        <v>0</v>
      </c>
      <c r="I1781" s="59">
        <f>+TABLE!K1775</f>
        <v>0</v>
      </c>
      <c r="J1781" s="59">
        <f>+TABLE!M1775</f>
        <v>0</v>
      </c>
      <c r="K1781" s="156">
        <f>+TABLE!P1775</f>
        <v>0</v>
      </c>
      <c r="L1781" s="156">
        <f>+TABLE!Q1775</f>
        <v>0</v>
      </c>
      <c r="M1781" s="138" t="str">
        <f>IFERROR(IF(MATCH($C1781,'1. 개요'!$C$68:$C$78,0)&gt;0,"O"),"X")</f>
        <v>X</v>
      </c>
      <c r="N1781" s="8" t="str">
        <f t="shared" si="251"/>
        <v>X</v>
      </c>
      <c r="O1781" s="2" t="str" cm="1">
        <f t="array" ref="O1781">IF($O$7="N/A",$N1781,INDEX($P1781:$S1781,$O$2))</f>
        <v>X</v>
      </c>
      <c r="P1781" s="38"/>
      <c r="Q1781" s="1" t="str">
        <f t="shared" si="252"/>
        <v>O</v>
      </c>
      <c r="R1781" s="38"/>
      <c r="S1781" s="38"/>
      <c r="T1781" s="8" t="str">
        <f t="shared" si="250"/>
        <v>O</v>
      </c>
      <c r="U1781" s="8" t="e">
        <f t="shared" si="253"/>
        <v>#VALUE!</v>
      </c>
      <c r="V1781" s="8" t="e">
        <f t="shared" si="254"/>
        <v>#VALUE!</v>
      </c>
      <c r="X1781" s="4" t="str">
        <f t="shared" si="256"/>
        <v/>
      </c>
      <c r="Y1781" s="4" t="str">
        <f t="shared" si="258"/>
        <v/>
      </c>
      <c r="Z1781" s="4" t="str">
        <f t="shared" si="258"/>
        <v/>
      </c>
      <c r="AA1781" s="4" t="str">
        <f t="shared" si="258"/>
        <v/>
      </c>
      <c r="AB1781" s="4" t="str">
        <f t="shared" si="258"/>
        <v/>
      </c>
      <c r="AC1781" s="4" t="str">
        <f t="shared" si="258"/>
        <v/>
      </c>
      <c r="AD1781" s="4" t="str">
        <f t="shared" si="258"/>
        <v/>
      </c>
      <c r="AE1781" s="4" t="str">
        <f t="shared" si="258"/>
        <v/>
      </c>
      <c r="AF1781" s="4" t="str">
        <f t="shared" si="258"/>
        <v/>
      </c>
      <c r="AG1781" s="4" t="str">
        <f t="shared" si="258"/>
        <v/>
      </c>
    </row>
    <row r="1782" spans="1:33">
      <c r="A1782" s="6">
        <f t="shared" si="255"/>
        <v>1775</v>
      </c>
      <c r="B1782" s="36">
        <f>TABLE!E1776</f>
        <v>0</v>
      </c>
      <c r="C1782" s="36">
        <f>TABLE!F1776</f>
        <v>0</v>
      </c>
      <c r="D1782" s="155">
        <f>TABLE!S1776</f>
        <v>0</v>
      </c>
      <c r="E1782" s="176" t="e">
        <f>INDEX(기업의이해[description],MATCH(B1782,기업의이해[name],0))</f>
        <v>#N/A</v>
      </c>
      <c r="F1782" s="179">
        <f>+TABLE!U1776</f>
        <v>0</v>
      </c>
      <c r="G1782" s="177" t="str">
        <f>TEXT(TABLE!R1776,"0000-00-00")</f>
        <v>0000-00-00</v>
      </c>
      <c r="H1782" s="59">
        <f>+TABLE!J1776</f>
        <v>0</v>
      </c>
      <c r="I1782" s="59">
        <f>+TABLE!K1776</f>
        <v>0</v>
      </c>
      <c r="J1782" s="59">
        <f>+TABLE!M1776</f>
        <v>0</v>
      </c>
      <c r="K1782" s="156">
        <f>+TABLE!P1776</f>
        <v>0</v>
      </c>
      <c r="L1782" s="156">
        <f>+TABLE!Q1776</f>
        <v>0</v>
      </c>
      <c r="M1782" s="138" t="str">
        <f>IFERROR(IF(MATCH($C1782,'1. 개요'!$C$68:$C$78,0)&gt;0,"O"),"X")</f>
        <v>X</v>
      </c>
      <c r="N1782" s="8" t="str">
        <f t="shared" si="251"/>
        <v>X</v>
      </c>
      <c r="O1782" s="2" t="str" cm="1">
        <f t="array" ref="O1782">IF($O$7="N/A",$N1782,INDEX($P1782:$S1782,$O$2))</f>
        <v>X</v>
      </c>
      <c r="P1782" s="38"/>
      <c r="Q1782" s="1" t="str">
        <f t="shared" si="252"/>
        <v>O</v>
      </c>
      <c r="R1782" s="38"/>
      <c r="S1782" s="38"/>
      <c r="T1782" s="8" t="str">
        <f t="shared" si="250"/>
        <v>O</v>
      </c>
      <c r="U1782" s="8" t="e">
        <f t="shared" si="253"/>
        <v>#VALUE!</v>
      </c>
      <c r="V1782" s="8" t="e">
        <f t="shared" si="254"/>
        <v>#VALUE!</v>
      </c>
      <c r="X1782" s="4" t="str">
        <f t="shared" si="256"/>
        <v/>
      </c>
      <c r="Y1782" s="4" t="str">
        <f t="shared" si="258"/>
        <v/>
      </c>
      <c r="Z1782" s="4" t="str">
        <f t="shared" si="258"/>
        <v/>
      </c>
      <c r="AA1782" s="4" t="str">
        <f t="shared" si="258"/>
        <v/>
      </c>
      <c r="AB1782" s="4" t="str">
        <f t="shared" si="258"/>
        <v/>
      </c>
      <c r="AC1782" s="4" t="str">
        <f t="shared" si="258"/>
        <v/>
      </c>
      <c r="AD1782" s="4" t="str">
        <f t="shared" si="258"/>
        <v/>
      </c>
      <c r="AE1782" s="4" t="str">
        <f t="shared" si="258"/>
        <v/>
      </c>
      <c r="AF1782" s="4" t="str">
        <f t="shared" si="258"/>
        <v/>
      </c>
      <c r="AG1782" s="4" t="str">
        <f t="shared" si="258"/>
        <v/>
      </c>
    </row>
    <row r="1783" spans="1:33">
      <c r="A1783" s="137">
        <f t="shared" si="255"/>
        <v>1776</v>
      </c>
      <c r="B1783" s="36">
        <f>TABLE!E1777</f>
        <v>0</v>
      </c>
      <c r="C1783" s="36">
        <f>TABLE!F1777</f>
        <v>0</v>
      </c>
      <c r="D1783" s="155">
        <f>TABLE!S1777</f>
        <v>0</v>
      </c>
      <c r="E1783" s="176" t="e">
        <f>INDEX(기업의이해[description],MATCH(B1783,기업의이해[name],0))</f>
        <v>#N/A</v>
      </c>
      <c r="F1783" s="179">
        <f>+TABLE!U1777</f>
        <v>0</v>
      </c>
      <c r="G1783" s="177" t="str">
        <f>TEXT(TABLE!R1777,"0000-00-00")</f>
        <v>0000-00-00</v>
      </c>
      <c r="H1783" s="59">
        <f>+TABLE!J1777</f>
        <v>0</v>
      </c>
      <c r="I1783" s="59">
        <f>+TABLE!K1777</f>
        <v>0</v>
      </c>
      <c r="J1783" s="59">
        <f>+TABLE!M1777</f>
        <v>0</v>
      </c>
      <c r="K1783" s="156">
        <f>+TABLE!P1777</f>
        <v>0</v>
      </c>
      <c r="L1783" s="156">
        <f>+TABLE!Q1777</f>
        <v>0</v>
      </c>
      <c r="M1783" s="138" t="str">
        <f>IFERROR(IF(MATCH($C1783,'1. 개요'!$C$68:$C$78,0)&gt;0,"O"),"X")</f>
        <v>X</v>
      </c>
      <c r="N1783" s="8" t="str">
        <f t="shared" si="251"/>
        <v>X</v>
      </c>
      <c r="O1783" s="2" t="str" cm="1">
        <f t="array" ref="O1783">IF($O$7="N/A",$N1783,INDEX($P1783:$S1783,$O$2))</f>
        <v>X</v>
      </c>
      <c r="P1783" s="38"/>
      <c r="Q1783" s="1" t="str">
        <f t="shared" si="252"/>
        <v>O</v>
      </c>
      <c r="R1783" s="38"/>
      <c r="S1783" s="38"/>
      <c r="T1783" s="8" t="str">
        <f t="shared" si="250"/>
        <v>O</v>
      </c>
      <c r="U1783" s="8" t="e">
        <f t="shared" si="253"/>
        <v>#VALUE!</v>
      </c>
      <c r="V1783" s="8" t="e">
        <f t="shared" si="254"/>
        <v>#VALUE!</v>
      </c>
      <c r="X1783" s="4" t="str">
        <f t="shared" si="256"/>
        <v/>
      </c>
      <c r="Y1783" s="4" t="str">
        <f t="shared" si="258"/>
        <v/>
      </c>
      <c r="Z1783" s="4" t="str">
        <f t="shared" si="258"/>
        <v/>
      </c>
      <c r="AA1783" s="4" t="str">
        <f t="shared" si="258"/>
        <v/>
      </c>
      <c r="AB1783" s="4" t="str">
        <f t="shared" si="258"/>
        <v/>
      </c>
      <c r="AC1783" s="4" t="str">
        <f t="shared" si="258"/>
        <v/>
      </c>
      <c r="AD1783" s="4" t="str">
        <f t="shared" si="258"/>
        <v/>
      </c>
      <c r="AE1783" s="4" t="str">
        <f t="shared" si="258"/>
        <v/>
      </c>
      <c r="AF1783" s="4" t="str">
        <f t="shared" si="258"/>
        <v/>
      </c>
      <c r="AG1783" s="4" t="str">
        <f t="shared" si="258"/>
        <v/>
      </c>
    </row>
    <row r="1784" spans="1:33">
      <c r="A1784" s="137">
        <f t="shared" si="255"/>
        <v>1777</v>
      </c>
      <c r="B1784" s="36">
        <f>TABLE!E1778</f>
        <v>0</v>
      </c>
      <c r="C1784" s="36">
        <f>TABLE!F1778</f>
        <v>0</v>
      </c>
      <c r="D1784" s="155">
        <f>TABLE!S1778</f>
        <v>0</v>
      </c>
      <c r="E1784" s="176" t="e">
        <f>INDEX(기업의이해[description],MATCH(B1784,기업의이해[name],0))</f>
        <v>#N/A</v>
      </c>
      <c r="F1784" s="179">
        <f>+TABLE!U1778</f>
        <v>0</v>
      </c>
      <c r="G1784" s="177" t="str">
        <f>TEXT(TABLE!R1778,"0000-00-00")</f>
        <v>0000-00-00</v>
      </c>
      <c r="H1784" s="59">
        <f>+TABLE!J1778</f>
        <v>0</v>
      </c>
      <c r="I1784" s="59">
        <f>+TABLE!K1778</f>
        <v>0</v>
      </c>
      <c r="J1784" s="59">
        <f>+TABLE!M1778</f>
        <v>0</v>
      </c>
      <c r="K1784" s="156">
        <f>+TABLE!P1778</f>
        <v>0</v>
      </c>
      <c r="L1784" s="156">
        <f>+TABLE!Q1778</f>
        <v>0</v>
      </c>
      <c r="M1784" s="138" t="str">
        <f>IFERROR(IF(MATCH($C1784,'1. 개요'!$C$68:$C$78,0)&gt;0,"O"),"X")</f>
        <v>X</v>
      </c>
      <c r="N1784" s="8" t="str">
        <f t="shared" si="251"/>
        <v>X</v>
      </c>
      <c r="O1784" s="2" t="str" cm="1">
        <f t="array" ref="O1784">IF($O$7="N/A",$N1784,INDEX($P1784:$S1784,$O$2))</f>
        <v>X</v>
      </c>
      <c r="P1784" s="38"/>
      <c r="Q1784" s="1" t="str">
        <f t="shared" si="252"/>
        <v>O</v>
      </c>
      <c r="R1784" s="38"/>
      <c r="S1784" s="38"/>
      <c r="T1784" s="8" t="str">
        <f t="shared" si="250"/>
        <v>O</v>
      </c>
      <c r="U1784" s="8" t="e">
        <f t="shared" si="253"/>
        <v>#VALUE!</v>
      </c>
      <c r="V1784" s="8" t="e">
        <f t="shared" si="254"/>
        <v>#VALUE!</v>
      </c>
      <c r="X1784" s="4" t="str">
        <f t="shared" si="256"/>
        <v/>
      </c>
      <c r="Y1784" s="4" t="str">
        <f t="shared" si="258"/>
        <v/>
      </c>
      <c r="Z1784" s="4" t="str">
        <f t="shared" si="258"/>
        <v/>
      </c>
      <c r="AA1784" s="4" t="str">
        <f t="shared" si="258"/>
        <v/>
      </c>
      <c r="AB1784" s="4" t="str">
        <f t="shared" si="258"/>
        <v/>
      </c>
      <c r="AC1784" s="4" t="str">
        <f t="shared" si="258"/>
        <v/>
      </c>
      <c r="AD1784" s="4" t="str">
        <f t="shared" si="258"/>
        <v/>
      </c>
      <c r="AE1784" s="4" t="str">
        <f t="shared" si="258"/>
        <v/>
      </c>
      <c r="AF1784" s="4" t="str">
        <f t="shared" si="258"/>
        <v/>
      </c>
      <c r="AG1784" s="4" t="str">
        <f t="shared" si="258"/>
        <v/>
      </c>
    </row>
    <row r="1785" spans="1:33">
      <c r="A1785" s="6">
        <f t="shared" si="255"/>
        <v>1778</v>
      </c>
      <c r="B1785" s="36">
        <f>TABLE!E1779</f>
        <v>0</v>
      </c>
      <c r="C1785" s="36">
        <f>TABLE!F1779</f>
        <v>0</v>
      </c>
      <c r="D1785" s="155">
        <f>TABLE!S1779</f>
        <v>0</v>
      </c>
      <c r="E1785" s="176" t="e">
        <f>INDEX(기업의이해[description],MATCH(B1785,기업의이해[name],0))</f>
        <v>#N/A</v>
      </c>
      <c r="F1785" s="179">
        <f>+TABLE!U1779</f>
        <v>0</v>
      </c>
      <c r="G1785" s="177" t="str">
        <f>TEXT(TABLE!R1779,"0000-00-00")</f>
        <v>0000-00-00</v>
      </c>
      <c r="H1785" s="59">
        <f>+TABLE!J1779</f>
        <v>0</v>
      </c>
      <c r="I1785" s="59">
        <f>+TABLE!K1779</f>
        <v>0</v>
      </c>
      <c r="J1785" s="59">
        <f>+TABLE!M1779</f>
        <v>0</v>
      </c>
      <c r="K1785" s="156">
        <f>+TABLE!P1779</f>
        <v>0</v>
      </c>
      <c r="L1785" s="156">
        <f>+TABLE!Q1779</f>
        <v>0</v>
      </c>
      <c r="M1785" s="138" t="str">
        <f>IFERROR(IF(MATCH($C1785,'1. 개요'!$C$68:$C$78,0)&gt;0,"O"),"X")</f>
        <v>X</v>
      </c>
      <c r="N1785" s="8" t="str">
        <f t="shared" si="251"/>
        <v>X</v>
      </c>
      <c r="O1785" s="2" t="str" cm="1">
        <f t="array" ref="O1785">IF($O$7="N/A",$N1785,INDEX($P1785:$S1785,$O$2))</f>
        <v>X</v>
      </c>
      <c r="P1785" s="38"/>
      <c r="Q1785" s="1" t="str">
        <f t="shared" si="252"/>
        <v>O</v>
      </c>
      <c r="R1785" s="38"/>
      <c r="S1785" s="38"/>
      <c r="T1785" s="8" t="str">
        <f t="shared" si="250"/>
        <v>O</v>
      </c>
      <c r="U1785" s="8" t="e">
        <f t="shared" si="253"/>
        <v>#VALUE!</v>
      </c>
      <c r="V1785" s="8" t="e">
        <f t="shared" si="254"/>
        <v>#VALUE!</v>
      </c>
      <c r="X1785" s="4" t="str">
        <f t="shared" si="256"/>
        <v/>
      </c>
      <c r="Y1785" s="4" t="str">
        <f t="shared" si="258"/>
        <v/>
      </c>
      <c r="Z1785" s="4" t="str">
        <f t="shared" si="258"/>
        <v/>
      </c>
      <c r="AA1785" s="4" t="str">
        <f t="shared" si="258"/>
        <v/>
      </c>
      <c r="AB1785" s="4" t="str">
        <f t="shared" si="258"/>
        <v/>
      </c>
      <c r="AC1785" s="4" t="str">
        <f t="shared" si="258"/>
        <v/>
      </c>
      <c r="AD1785" s="4" t="str">
        <f t="shared" si="258"/>
        <v/>
      </c>
      <c r="AE1785" s="4" t="str">
        <f t="shared" si="258"/>
        <v/>
      </c>
      <c r="AF1785" s="4" t="str">
        <f t="shared" si="258"/>
        <v/>
      </c>
      <c r="AG1785" s="4" t="str">
        <f t="shared" si="258"/>
        <v/>
      </c>
    </row>
    <row r="1786" spans="1:33">
      <c r="A1786" s="137">
        <f t="shared" si="255"/>
        <v>1779</v>
      </c>
      <c r="B1786" s="36">
        <f>TABLE!E1780</f>
        <v>0</v>
      </c>
      <c r="C1786" s="36">
        <f>TABLE!F1780</f>
        <v>0</v>
      </c>
      <c r="D1786" s="155">
        <f>TABLE!S1780</f>
        <v>0</v>
      </c>
      <c r="E1786" s="176" t="e">
        <f>INDEX(기업의이해[description],MATCH(B1786,기업의이해[name],0))</f>
        <v>#N/A</v>
      </c>
      <c r="F1786" s="179">
        <f>+TABLE!U1780</f>
        <v>0</v>
      </c>
      <c r="G1786" s="177" t="str">
        <f>TEXT(TABLE!R1780,"0000-00-00")</f>
        <v>0000-00-00</v>
      </c>
      <c r="H1786" s="59">
        <f>+TABLE!J1780</f>
        <v>0</v>
      </c>
      <c r="I1786" s="59">
        <f>+TABLE!K1780</f>
        <v>0</v>
      </c>
      <c r="J1786" s="59">
        <f>+TABLE!M1780</f>
        <v>0</v>
      </c>
      <c r="K1786" s="156">
        <f>+TABLE!P1780</f>
        <v>0</v>
      </c>
      <c r="L1786" s="156">
        <f>+TABLE!Q1780</f>
        <v>0</v>
      </c>
      <c r="M1786" s="138" t="str">
        <f>IFERROR(IF(MATCH($C1786,'1. 개요'!$C$68:$C$78,0)&gt;0,"O"),"X")</f>
        <v>X</v>
      </c>
      <c r="N1786" s="8" t="str">
        <f t="shared" si="251"/>
        <v>X</v>
      </c>
      <c r="O1786" s="2" t="str" cm="1">
        <f t="array" ref="O1786">IF($O$7="N/A",$N1786,INDEX($P1786:$S1786,$O$2))</f>
        <v>X</v>
      </c>
      <c r="P1786" s="38"/>
      <c r="Q1786" s="1" t="str">
        <f t="shared" si="252"/>
        <v>O</v>
      </c>
      <c r="R1786" s="38"/>
      <c r="S1786" s="38"/>
      <c r="T1786" s="8" t="str">
        <f t="shared" si="250"/>
        <v>O</v>
      </c>
      <c r="U1786" s="8" t="e">
        <f t="shared" si="253"/>
        <v>#VALUE!</v>
      </c>
      <c r="V1786" s="8" t="e">
        <f t="shared" si="254"/>
        <v>#VALUE!</v>
      </c>
      <c r="X1786" s="4" t="str">
        <f t="shared" si="256"/>
        <v/>
      </c>
      <c r="Y1786" s="4" t="str">
        <f t="shared" si="258"/>
        <v/>
      </c>
      <c r="Z1786" s="4" t="str">
        <f t="shared" si="258"/>
        <v/>
      </c>
      <c r="AA1786" s="4" t="str">
        <f t="shared" si="258"/>
        <v/>
      </c>
      <c r="AB1786" s="4" t="str">
        <f t="shared" si="258"/>
        <v/>
      </c>
      <c r="AC1786" s="4" t="str">
        <f t="shared" si="258"/>
        <v/>
      </c>
      <c r="AD1786" s="4" t="str">
        <f t="shared" si="258"/>
        <v/>
      </c>
      <c r="AE1786" s="4" t="str">
        <f t="shared" si="258"/>
        <v/>
      </c>
      <c r="AF1786" s="4" t="str">
        <f t="shared" si="258"/>
        <v/>
      </c>
      <c r="AG1786" s="4" t="str">
        <f t="shared" si="258"/>
        <v/>
      </c>
    </row>
    <row r="1787" spans="1:33">
      <c r="A1787" s="137">
        <f t="shared" si="255"/>
        <v>1780</v>
      </c>
      <c r="B1787" s="36">
        <f>TABLE!E1781</f>
        <v>0</v>
      </c>
      <c r="C1787" s="36">
        <f>TABLE!F1781</f>
        <v>0</v>
      </c>
      <c r="D1787" s="155">
        <f>TABLE!S1781</f>
        <v>0</v>
      </c>
      <c r="E1787" s="176" t="e">
        <f>INDEX(기업의이해[description],MATCH(B1787,기업의이해[name],0))</f>
        <v>#N/A</v>
      </c>
      <c r="F1787" s="179">
        <f>+TABLE!U1781</f>
        <v>0</v>
      </c>
      <c r="G1787" s="177" t="str">
        <f>TEXT(TABLE!R1781,"0000-00-00")</f>
        <v>0000-00-00</v>
      </c>
      <c r="H1787" s="59">
        <f>+TABLE!J1781</f>
        <v>0</v>
      </c>
      <c r="I1787" s="59">
        <f>+TABLE!K1781</f>
        <v>0</v>
      </c>
      <c r="J1787" s="59">
        <f>+TABLE!M1781</f>
        <v>0</v>
      </c>
      <c r="K1787" s="156">
        <f>+TABLE!P1781</f>
        <v>0</v>
      </c>
      <c r="L1787" s="156">
        <f>+TABLE!Q1781</f>
        <v>0</v>
      </c>
      <c r="M1787" s="138" t="str">
        <f>IFERROR(IF(MATCH($C1787,'1. 개요'!$C$68:$C$78,0)&gt;0,"O"),"X")</f>
        <v>X</v>
      </c>
      <c r="N1787" s="8" t="str">
        <f t="shared" si="251"/>
        <v>X</v>
      </c>
      <c r="O1787" s="2" t="str" cm="1">
        <f t="array" ref="O1787">IF($O$7="N/A",$N1787,INDEX($P1787:$S1787,$O$2))</f>
        <v>X</v>
      </c>
      <c r="P1787" s="38"/>
      <c r="Q1787" s="1" t="str">
        <f t="shared" si="252"/>
        <v>O</v>
      </c>
      <c r="R1787" s="38"/>
      <c r="S1787" s="38"/>
      <c r="T1787" s="8" t="str">
        <f t="shared" si="250"/>
        <v>O</v>
      </c>
      <c r="U1787" s="8" t="e">
        <f t="shared" si="253"/>
        <v>#VALUE!</v>
      </c>
      <c r="V1787" s="8" t="e">
        <f t="shared" si="254"/>
        <v>#VALUE!</v>
      </c>
      <c r="X1787" s="4" t="str">
        <f t="shared" si="256"/>
        <v/>
      </c>
      <c r="Y1787" s="4" t="str">
        <f t="shared" si="258"/>
        <v/>
      </c>
      <c r="Z1787" s="4" t="str">
        <f t="shared" si="258"/>
        <v/>
      </c>
      <c r="AA1787" s="4" t="str">
        <f t="shared" si="258"/>
        <v/>
      </c>
      <c r="AB1787" s="4" t="str">
        <f t="shared" si="258"/>
        <v/>
      </c>
      <c r="AC1787" s="4" t="str">
        <f t="shared" si="258"/>
        <v/>
      </c>
      <c r="AD1787" s="4" t="str">
        <f t="shared" si="258"/>
        <v/>
      </c>
      <c r="AE1787" s="4" t="str">
        <f t="shared" si="258"/>
        <v/>
      </c>
      <c r="AF1787" s="4" t="str">
        <f t="shared" si="258"/>
        <v/>
      </c>
      <c r="AG1787" s="4" t="str">
        <f t="shared" si="258"/>
        <v/>
      </c>
    </row>
    <row r="1788" spans="1:33">
      <c r="A1788" s="6">
        <f t="shared" si="255"/>
        <v>1781</v>
      </c>
      <c r="B1788" s="36">
        <f>TABLE!E1782</f>
        <v>0</v>
      </c>
      <c r="C1788" s="36">
        <f>TABLE!F1782</f>
        <v>0</v>
      </c>
      <c r="D1788" s="155">
        <f>TABLE!S1782</f>
        <v>0</v>
      </c>
      <c r="E1788" s="176" t="e">
        <f>INDEX(기업의이해[description],MATCH(B1788,기업의이해[name],0))</f>
        <v>#N/A</v>
      </c>
      <c r="F1788" s="179">
        <f>+TABLE!U1782</f>
        <v>0</v>
      </c>
      <c r="G1788" s="177" t="str">
        <f>TEXT(TABLE!R1782,"0000-00-00")</f>
        <v>0000-00-00</v>
      </c>
      <c r="H1788" s="59">
        <f>+TABLE!J1782</f>
        <v>0</v>
      </c>
      <c r="I1788" s="59">
        <f>+TABLE!K1782</f>
        <v>0</v>
      </c>
      <c r="J1788" s="59">
        <f>+TABLE!M1782</f>
        <v>0</v>
      </c>
      <c r="K1788" s="156">
        <f>+TABLE!P1782</f>
        <v>0</v>
      </c>
      <c r="L1788" s="156">
        <f>+TABLE!Q1782</f>
        <v>0</v>
      </c>
      <c r="M1788" s="138" t="str">
        <f>IFERROR(IF(MATCH($C1788,'1. 개요'!$C$68:$C$78,0)&gt;0,"O"),"X")</f>
        <v>X</v>
      </c>
      <c r="N1788" s="8" t="str">
        <f t="shared" si="251"/>
        <v>X</v>
      </c>
      <c r="O1788" s="2" t="str" cm="1">
        <f t="array" ref="O1788">IF($O$7="N/A",$N1788,INDEX($P1788:$S1788,$O$2))</f>
        <v>X</v>
      </c>
      <c r="P1788" s="38"/>
      <c r="Q1788" s="1" t="str">
        <f t="shared" si="252"/>
        <v>O</v>
      </c>
      <c r="R1788" s="38"/>
      <c r="S1788" s="38"/>
      <c r="T1788" s="8" t="str">
        <f t="shared" si="250"/>
        <v>O</v>
      </c>
      <c r="U1788" s="8" t="e">
        <f t="shared" si="253"/>
        <v>#VALUE!</v>
      </c>
      <c r="V1788" s="8" t="e">
        <f t="shared" si="254"/>
        <v>#VALUE!</v>
      </c>
      <c r="X1788" s="4" t="str">
        <f t="shared" si="256"/>
        <v/>
      </c>
      <c r="Y1788" s="4" t="str">
        <f t="shared" si="258"/>
        <v/>
      </c>
      <c r="Z1788" s="4" t="str">
        <f t="shared" si="258"/>
        <v/>
      </c>
      <c r="AA1788" s="4" t="str">
        <f t="shared" si="258"/>
        <v/>
      </c>
      <c r="AB1788" s="4" t="str">
        <f t="shared" si="258"/>
        <v/>
      </c>
      <c r="AC1788" s="4" t="str">
        <f t="shared" si="258"/>
        <v/>
      </c>
      <c r="AD1788" s="4" t="str">
        <f t="shared" si="258"/>
        <v/>
      </c>
      <c r="AE1788" s="4" t="str">
        <f t="shared" si="258"/>
        <v/>
      </c>
      <c r="AF1788" s="4" t="str">
        <f t="shared" si="258"/>
        <v/>
      </c>
      <c r="AG1788" s="4" t="str">
        <f t="shared" si="258"/>
        <v/>
      </c>
    </row>
    <row r="1789" spans="1:33">
      <c r="A1789" s="6">
        <f t="shared" si="255"/>
        <v>1782</v>
      </c>
      <c r="B1789" s="36">
        <f>TABLE!E1783</f>
        <v>0</v>
      </c>
      <c r="C1789" s="36">
        <f>TABLE!F1783</f>
        <v>0</v>
      </c>
      <c r="D1789" s="155">
        <f>TABLE!S1783</f>
        <v>0</v>
      </c>
      <c r="E1789" s="176" t="e">
        <f>INDEX(기업의이해[description],MATCH(B1789,기업의이해[name],0))</f>
        <v>#N/A</v>
      </c>
      <c r="F1789" s="179">
        <f>+TABLE!U1783</f>
        <v>0</v>
      </c>
      <c r="G1789" s="177" t="str">
        <f>TEXT(TABLE!R1783,"0000-00-00")</f>
        <v>0000-00-00</v>
      </c>
      <c r="H1789" s="59">
        <f>+TABLE!J1783</f>
        <v>0</v>
      </c>
      <c r="I1789" s="59">
        <f>+TABLE!K1783</f>
        <v>0</v>
      </c>
      <c r="J1789" s="59">
        <f>+TABLE!M1783</f>
        <v>0</v>
      </c>
      <c r="K1789" s="156">
        <f>+TABLE!P1783</f>
        <v>0</v>
      </c>
      <c r="L1789" s="156">
        <f>+TABLE!Q1783</f>
        <v>0</v>
      </c>
      <c r="M1789" s="138" t="str">
        <f>IFERROR(IF(MATCH($C1789,'1. 개요'!$C$68:$C$78,0)&gt;0,"O"),"X")</f>
        <v>X</v>
      </c>
      <c r="N1789" s="8" t="str">
        <f t="shared" si="251"/>
        <v>X</v>
      </c>
      <c r="O1789" s="2" t="str" cm="1">
        <f t="array" ref="O1789">IF($O$7="N/A",$N1789,INDEX($P1789:$S1789,$O$2))</f>
        <v>X</v>
      </c>
      <c r="P1789" s="38"/>
      <c r="Q1789" s="1" t="str">
        <f t="shared" si="252"/>
        <v>O</v>
      </c>
      <c r="R1789" s="38"/>
      <c r="S1789" s="38"/>
      <c r="T1789" s="8" t="str">
        <f t="shared" si="250"/>
        <v>O</v>
      </c>
      <c r="U1789" s="8" t="e">
        <f t="shared" si="253"/>
        <v>#VALUE!</v>
      </c>
      <c r="V1789" s="8" t="e">
        <f t="shared" si="254"/>
        <v>#VALUE!</v>
      </c>
      <c r="X1789" s="4" t="str">
        <f t="shared" si="256"/>
        <v/>
      </c>
      <c r="Y1789" s="4" t="str">
        <f t="shared" si="258"/>
        <v/>
      </c>
      <c r="Z1789" s="4" t="str">
        <f t="shared" si="258"/>
        <v/>
      </c>
      <c r="AA1789" s="4" t="str">
        <f t="shared" si="258"/>
        <v/>
      </c>
      <c r="AB1789" s="4" t="str">
        <f t="shared" si="258"/>
        <v/>
      </c>
      <c r="AC1789" s="4" t="str">
        <f t="shared" si="258"/>
        <v/>
      </c>
      <c r="AD1789" s="4" t="str">
        <f t="shared" si="258"/>
        <v/>
      </c>
      <c r="AE1789" s="4" t="str">
        <f t="shared" si="258"/>
        <v/>
      </c>
      <c r="AF1789" s="4" t="str">
        <f t="shared" si="258"/>
        <v/>
      </c>
      <c r="AG1789" s="4" t="str">
        <f t="shared" si="258"/>
        <v/>
      </c>
    </row>
    <row r="1790" spans="1:33">
      <c r="A1790" s="6">
        <f t="shared" si="255"/>
        <v>1783</v>
      </c>
      <c r="B1790" s="36">
        <f>TABLE!E1784</f>
        <v>0</v>
      </c>
      <c r="C1790" s="36">
        <f>TABLE!F1784</f>
        <v>0</v>
      </c>
      <c r="D1790" s="155">
        <f>TABLE!S1784</f>
        <v>0</v>
      </c>
      <c r="E1790" s="176" t="e">
        <f>INDEX(기업의이해[description],MATCH(B1790,기업의이해[name],0))</f>
        <v>#N/A</v>
      </c>
      <c r="F1790" s="179">
        <f>+TABLE!U1784</f>
        <v>0</v>
      </c>
      <c r="G1790" s="177" t="str">
        <f>TEXT(TABLE!R1784,"0000-00-00")</f>
        <v>0000-00-00</v>
      </c>
      <c r="H1790" s="59">
        <f>+TABLE!J1784</f>
        <v>0</v>
      </c>
      <c r="I1790" s="59">
        <f>+TABLE!K1784</f>
        <v>0</v>
      </c>
      <c r="J1790" s="59">
        <f>+TABLE!M1784</f>
        <v>0</v>
      </c>
      <c r="K1790" s="156">
        <f>+TABLE!P1784</f>
        <v>0</v>
      </c>
      <c r="L1790" s="156">
        <f>+TABLE!Q1784</f>
        <v>0</v>
      </c>
      <c r="M1790" s="138" t="str">
        <f>IFERROR(IF(MATCH($C1790,'1. 개요'!$C$68:$C$78,0)&gt;0,"O"),"X")</f>
        <v>X</v>
      </c>
      <c r="N1790" s="8" t="str">
        <f t="shared" si="251"/>
        <v>X</v>
      </c>
      <c r="O1790" s="2" t="str" cm="1">
        <f t="array" ref="O1790">IF($O$7="N/A",$N1790,INDEX($P1790:$S1790,$O$2))</f>
        <v>X</v>
      </c>
      <c r="P1790" s="38"/>
      <c r="Q1790" s="1" t="str">
        <f t="shared" si="252"/>
        <v>O</v>
      </c>
      <c r="R1790" s="38"/>
      <c r="S1790" s="38"/>
      <c r="T1790" s="8" t="str">
        <f t="shared" si="250"/>
        <v>O</v>
      </c>
      <c r="U1790" s="8" t="e">
        <f t="shared" si="253"/>
        <v>#VALUE!</v>
      </c>
      <c r="V1790" s="8" t="e">
        <f t="shared" si="254"/>
        <v>#VALUE!</v>
      </c>
      <c r="X1790" s="4" t="str">
        <f t="shared" si="256"/>
        <v/>
      </c>
      <c r="Y1790" s="4" t="str">
        <f t="shared" si="258"/>
        <v/>
      </c>
      <c r="Z1790" s="4" t="str">
        <f t="shared" si="258"/>
        <v/>
      </c>
      <c r="AA1790" s="4" t="str">
        <f t="shared" si="258"/>
        <v/>
      </c>
      <c r="AB1790" s="4" t="str">
        <f t="shared" si="258"/>
        <v/>
      </c>
      <c r="AC1790" s="4" t="str">
        <f t="shared" si="258"/>
        <v/>
      </c>
      <c r="AD1790" s="4" t="str">
        <f t="shared" si="258"/>
        <v/>
      </c>
      <c r="AE1790" s="4" t="str">
        <f t="shared" si="258"/>
        <v/>
      </c>
      <c r="AF1790" s="4" t="str">
        <f t="shared" si="258"/>
        <v/>
      </c>
      <c r="AG1790" s="4" t="str">
        <f t="shared" si="258"/>
        <v/>
      </c>
    </row>
    <row r="1791" spans="1:33">
      <c r="A1791" s="6">
        <f t="shared" si="255"/>
        <v>1784</v>
      </c>
      <c r="B1791" s="36">
        <f>TABLE!E1785</f>
        <v>0</v>
      </c>
      <c r="C1791" s="36">
        <f>TABLE!F1785</f>
        <v>0</v>
      </c>
      <c r="D1791" s="155">
        <f>TABLE!S1785</f>
        <v>0</v>
      </c>
      <c r="E1791" s="176" t="e">
        <f>INDEX(기업의이해[description],MATCH(B1791,기업의이해[name],0))</f>
        <v>#N/A</v>
      </c>
      <c r="F1791" s="179">
        <f>+TABLE!U1785</f>
        <v>0</v>
      </c>
      <c r="G1791" s="177" t="str">
        <f>TEXT(TABLE!R1785,"0000-00-00")</f>
        <v>0000-00-00</v>
      </c>
      <c r="H1791" s="59">
        <f>+TABLE!J1785</f>
        <v>0</v>
      </c>
      <c r="I1791" s="59">
        <f>+TABLE!K1785</f>
        <v>0</v>
      </c>
      <c r="J1791" s="59">
        <f>+TABLE!M1785</f>
        <v>0</v>
      </c>
      <c r="K1791" s="156">
        <f>+TABLE!P1785</f>
        <v>0</v>
      </c>
      <c r="L1791" s="156">
        <f>+TABLE!Q1785</f>
        <v>0</v>
      </c>
      <c r="M1791" s="138" t="str">
        <f>IFERROR(IF(MATCH($C1791,'1. 개요'!$C$68:$C$78,0)&gt;0,"O"),"X")</f>
        <v>X</v>
      </c>
      <c r="N1791" s="8" t="str">
        <f t="shared" si="251"/>
        <v>X</v>
      </c>
      <c r="O1791" s="2" t="str" cm="1">
        <f t="array" ref="O1791">IF($O$7="N/A",$N1791,INDEX($P1791:$S1791,$O$2))</f>
        <v>X</v>
      </c>
      <c r="P1791" s="38"/>
      <c r="Q1791" s="1" t="str">
        <f t="shared" si="252"/>
        <v>O</v>
      </c>
      <c r="R1791" s="38"/>
      <c r="S1791" s="38"/>
      <c r="T1791" s="8" t="str">
        <f t="shared" si="250"/>
        <v>O</v>
      </c>
      <c r="U1791" s="8" t="e">
        <f t="shared" si="253"/>
        <v>#VALUE!</v>
      </c>
      <c r="V1791" s="8" t="e">
        <f t="shared" si="254"/>
        <v>#VALUE!</v>
      </c>
      <c r="X1791" s="4" t="str">
        <f t="shared" si="256"/>
        <v/>
      </c>
      <c r="Y1791" s="4" t="str">
        <f t="shared" si="258"/>
        <v/>
      </c>
      <c r="Z1791" s="4" t="str">
        <f t="shared" si="258"/>
        <v/>
      </c>
      <c r="AA1791" s="4" t="str">
        <f t="shared" si="258"/>
        <v/>
      </c>
      <c r="AB1791" s="4" t="str">
        <f t="shared" si="258"/>
        <v/>
      </c>
      <c r="AC1791" s="4" t="str">
        <f t="shared" si="258"/>
        <v/>
      </c>
      <c r="AD1791" s="4" t="str">
        <f t="shared" si="258"/>
        <v/>
      </c>
      <c r="AE1791" s="4" t="str">
        <f t="shared" si="258"/>
        <v/>
      </c>
      <c r="AF1791" s="4" t="str">
        <f t="shared" si="258"/>
        <v/>
      </c>
      <c r="AG1791" s="4" t="str">
        <f t="shared" si="258"/>
        <v/>
      </c>
    </row>
    <row r="1792" spans="1:33">
      <c r="A1792" s="6">
        <f t="shared" si="255"/>
        <v>1785</v>
      </c>
      <c r="B1792" s="36">
        <f>TABLE!E1786</f>
        <v>0</v>
      </c>
      <c r="C1792" s="36">
        <f>TABLE!F1786</f>
        <v>0</v>
      </c>
      <c r="D1792" s="155">
        <f>TABLE!S1786</f>
        <v>0</v>
      </c>
      <c r="E1792" s="176" t="e">
        <f>INDEX(기업의이해[description],MATCH(B1792,기업의이해[name],0))</f>
        <v>#N/A</v>
      </c>
      <c r="F1792" s="179">
        <f>+TABLE!U1786</f>
        <v>0</v>
      </c>
      <c r="G1792" s="177" t="str">
        <f>TEXT(TABLE!R1786,"0000-00-00")</f>
        <v>0000-00-00</v>
      </c>
      <c r="H1792" s="59">
        <f>+TABLE!J1786</f>
        <v>0</v>
      </c>
      <c r="I1792" s="59">
        <f>+TABLE!K1786</f>
        <v>0</v>
      </c>
      <c r="J1792" s="59">
        <f>+TABLE!M1786</f>
        <v>0</v>
      </c>
      <c r="K1792" s="156">
        <f>+TABLE!P1786</f>
        <v>0</v>
      </c>
      <c r="L1792" s="156">
        <f>+TABLE!Q1786</f>
        <v>0</v>
      </c>
      <c r="M1792" s="138" t="str">
        <f>IFERROR(IF(MATCH($C1792,'1. 개요'!$C$68:$C$78,0)&gt;0,"O"),"X")</f>
        <v>X</v>
      </c>
      <c r="N1792" s="8" t="str">
        <f t="shared" si="251"/>
        <v>X</v>
      </c>
      <c r="O1792" s="2" t="str" cm="1">
        <f t="array" ref="O1792">IF($O$7="N/A",$N1792,INDEX($P1792:$S1792,$O$2))</f>
        <v>X</v>
      </c>
      <c r="P1792" s="38"/>
      <c r="Q1792" s="1" t="str">
        <f t="shared" si="252"/>
        <v>O</v>
      </c>
      <c r="R1792" s="38"/>
      <c r="S1792" s="38"/>
      <c r="T1792" s="8" t="str">
        <f t="shared" si="250"/>
        <v>O</v>
      </c>
      <c r="U1792" s="8" t="e">
        <f t="shared" si="253"/>
        <v>#VALUE!</v>
      </c>
      <c r="V1792" s="8" t="e">
        <f t="shared" si="254"/>
        <v>#VALUE!</v>
      </c>
      <c r="X1792" s="4" t="str">
        <f t="shared" si="256"/>
        <v/>
      </c>
      <c r="Y1792" s="4" t="str">
        <f t="shared" si="258"/>
        <v/>
      </c>
      <c r="Z1792" s="4" t="str">
        <f t="shared" si="258"/>
        <v/>
      </c>
      <c r="AA1792" s="4" t="str">
        <f t="shared" si="258"/>
        <v/>
      </c>
      <c r="AB1792" s="4" t="str">
        <f t="shared" si="258"/>
        <v/>
      </c>
      <c r="AC1792" s="4" t="str">
        <f t="shared" si="258"/>
        <v/>
      </c>
      <c r="AD1792" s="4" t="str">
        <f t="shared" si="258"/>
        <v/>
      </c>
      <c r="AE1792" s="4" t="str">
        <f t="shared" si="258"/>
        <v/>
      </c>
      <c r="AF1792" s="4" t="str">
        <f t="shared" si="258"/>
        <v/>
      </c>
      <c r="AG1792" s="4" t="str">
        <f t="shared" si="258"/>
        <v/>
      </c>
    </row>
    <row r="1793" spans="1:33">
      <c r="A1793" s="137">
        <f t="shared" si="255"/>
        <v>1786</v>
      </c>
      <c r="B1793" s="36">
        <f>TABLE!E1787</f>
        <v>0</v>
      </c>
      <c r="C1793" s="36">
        <f>TABLE!F1787</f>
        <v>0</v>
      </c>
      <c r="D1793" s="155">
        <f>TABLE!S1787</f>
        <v>0</v>
      </c>
      <c r="E1793" s="176" t="e">
        <f>INDEX(기업의이해[description],MATCH(B1793,기업의이해[name],0))</f>
        <v>#N/A</v>
      </c>
      <c r="F1793" s="179">
        <f>+TABLE!U1787</f>
        <v>0</v>
      </c>
      <c r="G1793" s="177" t="str">
        <f>TEXT(TABLE!R1787,"0000-00-00")</f>
        <v>0000-00-00</v>
      </c>
      <c r="H1793" s="59">
        <f>+TABLE!J1787</f>
        <v>0</v>
      </c>
      <c r="I1793" s="59">
        <f>+TABLE!K1787</f>
        <v>0</v>
      </c>
      <c r="J1793" s="59">
        <f>+TABLE!M1787</f>
        <v>0</v>
      </c>
      <c r="K1793" s="156">
        <f>+TABLE!P1787</f>
        <v>0</v>
      </c>
      <c r="L1793" s="156">
        <f>+TABLE!Q1787</f>
        <v>0</v>
      </c>
      <c r="M1793" s="138" t="str">
        <f>IFERROR(IF(MATCH($C1793,'1. 개요'!$C$68:$C$78,0)&gt;0,"O"),"X")</f>
        <v>X</v>
      </c>
      <c r="N1793" s="8" t="str">
        <f t="shared" si="251"/>
        <v>X</v>
      </c>
      <c r="O1793" s="2" t="str" cm="1">
        <f t="array" ref="O1793">IF($O$7="N/A",$N1793,INDEX($P1793:$S1793,$O$2))</f>
        <v>X</v>
      </c>
      <c r="P1793" s="38"/>
      <c r="Q1793" s="1" t="str">
        <f t="shared" si="252"/>
        <v>O</v>
      </c>
      <c r="R1793" s="38"/>
      <c r="S1793" s="38"/>
      <c r="T1793" s="8" t="str">
        <f t="shared" si="250"/>
        <v>O</v>
      </c>
      <c r="U1793" s="8" t="e">
        <f t="shared" si="253"/>
        <v>#VALUE!</v>
      </c>
      <c r="V1793" s="8" t="e">
        <f t="shared" si="254"/>
        <v>#VALUE!</v>
      </c>
      <c r="X1793" s="4" t="str">
        <f t="shared" si="256"/>
        <v/>
      </c>
      <c r="Y1793" s="4" t="str">
        <f t="shared" si="258"/>
        <v/>
      </c>
      <c r="Z1793" s="4" t="str">
        <f t="shared" si="258"/>
        <v/>
      </c>
      <c r="AA1793" s="4" t="str">
        <f t="shared" si="258"/>
        <v/>
      </c>
      <c r="AB1793" s="4" t="str">
        <f t="shared" si="258"/>
        <v/>
      </c>
      <c r="AC1793" s="4" t="str">
        <f t="shared" si="258"/>
        <v/>
      </c>
      <c r="AD1793" s="4" t="str">
        <f t="shared" si="258"/>
        <v/>
      </c>
      <c r="AE1793" s="4" t="str">
        <f t="shared" si="258"/>
        <v/>
      </c>
      <c r="AF1793" s="4" t="str">
        <f t="shared" si="258"/>
        <v/>
      </c>
      <c r="AG1793" s="4" t="str">
        <f t="shared" si="258"/>
        <v/>
      </c>
    </row>
    <row r="1794" spans="1:33">
      <c r="A1794" s="6">
        <f t="shared" si="255"/>
        <v>1787</v>
      </c>
      <c r="B1794" s="36">
        <f>TABLE!E1788</f>
        <v>0</v>
      </c>
      <c r="C1794" s="36">
        <f>TABLE!F1788</f>
        <v>0</v>
      </c>
      <c r="D1794" s="155">
        <f>TABLE!S1788</f>
        <v>0</v>
      </c>
      <c r="E1794" s="176" t="e">
        <f>INDEX(기업의이해[description],MATCH(B1794,기업의이해[name],0))</f>
        <v>#N/A</v>
      </c>
      <c r="F1794" s="179">
        <f>+TABLE!U1788</f>
        <v>0</v>
      </c>
      <c r="G1794" s="177" t="str">
        <f>TEXT(TABLE!R1788,"0000-00-00")</f>
        <v>0000-00-00</v>
      </c>
      <c r="H1794" s="59">
        <f>+TABLE!J1788</f>
        <v>0</v>
      </c>
      <c r="I1794" s="59">
        <f>+TABLE!K1788</f>
        <v>0</v>
      </c>
      <c r="J1794" s="59">
        <f>+TABLE!M1788</f>
        <v>0</v>
      </c>
      <c r="K1794" s="156">
        <f>+TABLE!P1788</f>
        <v>0</v>
      </c>
      <c r="L1794" s="156">
        <f>+TABLE!Q1788</f>
        <v>0</v>
      </c>
      <c r="M1794" s="138" t="str">
        <f>IFERROR(IF(MATCH($C1794,'1. 개요'!$C$68:$C$78,0)&gt;0,"O"),"X")</f>
        <v>X</v>
      </c>
      <c r="N1794" s="8" t="str">
        <f t="shared" si="251"/>
        <v>X</v>
      </c>
      <c r="O1794" s="2" t="str" cm="1">
        <f t="array" ref="O1794">IF($O$7="N/A",$N1794,INDEX($P1794:$S1794,$O$2))</f>
        <v>X</v>
      </c>
      <c r="P1794" s="38"/>
      <c r="Q1794" s="1" t="str">
        <f t="shared" si="252"/>
        <v>O</v>
      </c>
      <c r="R1794" s="38"/>
      <c r="S1794" s="38"/>
      <c r="T1794" s="8" t="str">
        <f t="shared" si="250"/>
        <v>O</v>
      </c>
      <c r="U1794" s="8" t="e">
        <f t="shared" si="253"/>
        <v>#VALUE!</v>
      </c>
      <c r="V1794" s="8" t="e">
        <f t="shared" si="254"/>
        <v>#VALUE!</v>
      </c>
      <c r="X1794" s="4" t="str">
        <f t="shared" si="256"/>
        <v/>
      </c>
      <c r="Y1794" s="4" t="str">
        <f t="shared" si="258"/>
        <v/>
      </c>
      <c r="Z1794" s="4" t="str">
        <f t="shared" si="258"/>
        <v/>
      </c>
      <c r="AA1794" s="4" t="str">
        <f t="shared" si="258"/>
        <v/>
      </c>
      <c r="AB1794" s="4" t="str">
        <f t="shared" si="258"/>
        <v/>
      </c>
      <c r="AC1794" s="4" t="str">
        <f t="shared" si="258"/>
        <v/>
      </c>
      <c r="AD1794" s="4" t="str">
        <f t="shared" si="258"/>
        <v/>
      </c>
      <c r="AE1794" s="4" t="str">
        <f t="shared" si="258"/>
        <v/>
      </c>
      <c r="AF1794" s="4" t="str">
        <f t="shared" si="258"/>
        <v/>
      </c>
      <c r="AG1794" s="4" t="str">
        <f t="shared" si="258"/>
        <v/>
      </c>
    </row>
    <row r="1795" spans="1:33">
      <c r="A1795" s="137">
        <f t="shared" si="255"/>
        <v>1788</v>
      </c>
      <c r="B1795" s="36">
        <f>TABLE!E1789</f>
        <v>0</v>
      </c>
      <c r="C1795" s="36">
        <f>TABLE!F1789</f>
        <v>0</v>
      </c>
      <c r="D1795" s="155">
        <f>TABLE!S1789</f>
        <v>0</v>
      </c>
      <c r="E1795" s="176" t="e">
        <f>INDEX(기업의이해[description],MATCH(B1795,기업의이해[name],0))</f>
        <v>#N/A</v>
      </c>
      <c r="F1795" s="179">
        <f>+TABLE!U1789</f>
        <v>0</v>
      </c>
      <c r="G1795" s="177" t="str">
        <f>TEXT(TABLE!R1789,"0000-00-00")</f>
        <v>0000-00-00</v>
      </c>
      <c r="H1795" s="59">
        <f>+TABLE!J1789</f>
        <v>0</v>
      </c>
      <c r="I1795" s="59">
        <f>+TABLE!K1789</f>
        <v>0</v>
      </c>
      <c r="J1795" s="59">
        <f>+TABLE!M1789</f>
        <v>0</v>
      </c>
      <c r="K1795" s="156">
        <f>+TABLE!P1789</f>
        <v>0</v>
      </c>
      <c r="L1795" s="156">
        <f>+TABLE!Q1789</f>
        <v>0</v>
      </c>
      <c r="M1795" s="138" t="str">
        <f>IFERROR(IF(MATCH($C1795,'1. 개요'!$C$68:$C$78,0)&gt;0,"O"),"X")</f>
        <v>X</v>
      </c>
      <c r="N1795" s="8" t="str">
        <f t="shared" si="251"/>
        <v>X</v>
      </c>
      <c r="O1795" s="2" t="str" cm="1">
        <f t="array" ref="O1795">IF($O$7="N/A",$N1795,INDEX($P1795:$S1795,$O$2))</f>
        <v>X</v>
      </c>
      <c r="P1795" s="38"/>
      <c r="Q1795" s="1" t="str">
        <f t="shared" si="252"/>
        <v>O</v>
      </c>
      <c r="R1795" s="38"/>
      <c r="S1795" s="38"/>
      <c r="T1795" s="8" t="str">
        <f t="shared" si="250"/>
        <v>O</v>
      </c>
      <c r="U1795" s="8" t="e">
        <f t="shared" si="253"/>
        <v>#VALUE!</v>
      </c>
      <c r="V1795" s="8" t="e">
        <f t="shared" si="254"/>
        <v>#VALUE!</v>
      </c>
      <c r="X1795" s="4" t="str">
        <f t="shared" si="256"/>
        <v/>
      </c>
      <c r="Y1795" s="4" t="str">
        <f t="shared" si="258"/>
        <v/>
      </c>
      <c r="Z1795" s="4" t="str">
        <f t="shared" si="258"/>
        <v/>
      </c>
      <c r="AA1795" s="4" t="str">
        <f t="shared" si="258"/>
        <v/>
      </c>
      <c r="AB1795" s="4" t="str">
        <f t="shared" si="258"/>
        <v/>
      </c>
      <c r="AC1795" s="4" t="str">
        <f t="shared" si="258"/>
        <v/>
      </c>
      <c r="AD1795" s="4" t="str">
        <f t="shared" si="258"/>
        <v/>
      </c>
      <c r="AE1795" s="4" t="str">
        <f t="shared" si="258"/>
        <v/>
      </c>
      <c r="AF1795" s="4" t="str">
        <f t="shared" si="258"/>
        <v/>
      </c>
      <c r="AG1795" s="4" t="str">
        <f t="shared" si="258"/>
        <v/>
      </c>
    </row>
    <row r="1796" spans="1:33">
      <c r="A1796" s="137">
        <f t="shared" si="255"/>
        <v>1789</v>
      </c>
      <c r="B1796" s="36">
        <f>TABLE!E1790</f>
        <v>0</v>
      </c>
      <c r="C1796" s="36">
        <f>TABLE!F1790</f>
        <v>0</v>
      </c>
      <c r="D1796" s="155">
        <f>TABLE!S1790</f>
        <v>0</v>
      </c>
      <c r="E1796" s="176" t="e">
        <f>INDEX(기업의이해[description],MATCH(B1796,기업의이해[name],0))</f>
        <v>#N/A</v>
      </c>
      <c r="F1796" s="179">
        <f>+TABLE!U1790</f>
        <v>0</v>
      </c>
      <c r="G1796" s="177" t="str">
        <f>TEXT(TABLE!R1790,"0000-00-00")</f>
        <v>0000-00-00</v>
      </c>
      <c r="H1796" s="59">
        <f>+TABLE!J1790</f>
        <v>0</v>
      </c>
      <c r="I1796" s="59">
        <f>+TABLE!K1790</f>
        <v>0</v>
      </c>
      <c r="J1796" s="59">
        <f>+TABLE!M1790</f>
        <v>0</v>
      </c>
      <c r="K1796" s="156">
        <f>+TABLE!P1790</f>
        <v>0</v>
      </c>
      <c r="L1796" s="156">
        <f>+TABLE!Q1790</f>
        <v>0</v>
      </c>
      <c r="M1796" s="138" t="str">
        <f>IFERROR(IF(MATCH($C1796,'1. 개요'!$C$68:$C$78,0)&gt;0,"O"),"X")</f>
        <v>X</v>
      </c>
      <c r="N1796" s="8" t="str">
        <f t="shared" si="251"/>
        <v>X</v>
      </c>
      <c r="O1796" s="2" t="str" cm="1">
        <f t="array" ref="O1796">IF($O$7="N/A",$N1796,INDEX($P1796:$S1796,$O$2))</f>
        <v>X</v>
      </c>
      <c r="P1796" s="38"/>
      <c r="Q1796" s="1" t="str">
        <f t="shared" si="252"/>
        <v>O</v>
      </c>
      <c r="R1796" s="38"/>
      <c r="S1796" s="38"/>
      <c r="T1796" s="8" t="str">
        <f t="shared" si="250"/>
        <v>O</v>
      </c>
      <c r="U1796" s="8" t="e">
        <f t="shared" si="253"/>
        <v>#VALUE!</v>
      </c>
      <c r="V1796" s="8" t="e">
        <f t="shared" si="254"/>
        <v>#VALUE!</v>
      </c>
      <c r="X1796" s="4" t="str">
        <f t="shared" si="256"/>
        <v/>
      </c>
      <c r="Y1796" s="4" t="str">
        <f t="shared" si="258"/>
        <v/>
      </c>
      <c r="Z1796" s="4" t="str">
        <f t="shared" si="258"/>
        <v/>
      </c>
      <c r="AA1796" s="4" t="str">
        <f t="shared" si="258"/>
        <v/>
      </c>
      <c r="AB1796" s="4" t="str">
        <f t="shared" si="258"/>
        <v/>
      </c>
      <c r="AC1796" s="4" t="str">
        <f t="shared" si="258"/>
        <v/>
      </c>
      <c r="AD1796" s="4" t="str">
        <f t="shared" si="258"/>
        <v/>
      </c>
      <c r="AE1796" s="4" t="str">
        <f t="shared" si="258"/>
        <v/>
      </c>
      <c r="AF1796" s="4" t="str">
        <f t="shared" si="258"/>
        <v/>
      </c>
      <c r="AG1796" s="4" t="str">
        <f t="shared" si="258"/>
        <v/>
      </c>
    </row>
    <row r="1797" spans="1:33">
      <c r="A1797" s="6">
        <f t="shared" si="255"/>
        <v>1790</v>
      </c>
      <c r="B1797" s="36">
        <f>TABLE!E1791</f>
        <v>0</v>
      </c>
      <c r="C1797" s="36">
        <f>TABLE!F1791</f>
        <v>0</v>
      </c>
      <c r="D1797" s="155">
        <f>TABLE!S1791</f>
        <v>0</v>
      </c>
      <c r="E1797" s="176" t="e">
        <f>INDEX(기업의이해[description],MATCH(B1797,기업의이해[name],0))</f>
        <v>#N/A</v>
      </c>
      <c r="F1797" s="179">
        <f>+TABLE!U1791</f>
        <v>0</v>
      </c>
      <c r="G1797" s="177" t="str">
        <f>TEXT(TABLE!R1791,"0000-00-00")</f>
        <v>0000-00-00</v>
      </c>
      <c r="H1797" s="59">
        <f>+TABLE!J1791</f>
        <v>0</v>
      </c>
      <c r="I1797" s="59">
        <f>+TABLE!K1791</f>
        <v>0</v>
      </c>
      <c r="J1797" s="59">
        <f>+TABLE!M1791</f>
        <v>0</v>
      </c>
      <c r="K1797" s="156">
        <f>+TABLE!P1791</f>
        <v>0</v>
      </c>
      <c r="L1797" s="156">
        <f>+TABLE!Q1791</f>
        <v>0</v>
      </c>
      <c r="M1797" s="138" t="str">
        <f>IFERROR(IF(MATCH($C1797,'1. 개요'!$C$68:$C$78,0)&gt;0,"O"),"X")</f>
        <v>X</v>
      </c>
      <c r="N1797" s="8" t="str">
        <f t="shared" si="251"/>
        <v>X</v>
      </c>
      <c r="O1797" s="2" t="str" cm="1">
        <f t="array" ref="O1797">IF($O$7="N/A",$N1797,INDEX($P1797:$S1797,$O$2))</f>
        <v>X</v>
      </c>
      <c r="P1797" s="38"/>
      <c r="Q1797" s="1" t="str">
        <f t="shared" si="252"/>
        <v>O</v>
      </c>
      <c r="R1797" s="38"/>
      <c r="S1797" s="38"/>
      <c r="T1797" s="8" t="str">
        <f t="shared" si="250"/>
        <v>O</v>
      </c>
      <c r="U1797" s="8" t="e">
        <f t="shared" si="253"/>
        <v>#VALUE!</v>
      </c>
      <c r="V1797" s="8" t="e">
        <f t="shared" si="254"/>
        <v>#VALUE!</v>
      </c>
      <c r="X1797" s="4" t="str">
        <f t="shared" si="256"/>
        <v/>
      </c>
      <c r="Y1797" s="4" t="str">
        <f t="shared" si="258"/>
        <v/>
      </c>
      <c r="Z1797" s="4" t="str">
        <f t="shared" si="258"/>
        <v/>
      </c>
      <c r="AA1797" s="4" t="str">
        <f t="shared" si="258"/>
        <v/>
      </c>
      <c r="AB1797" s="4" t="str">
        <f t="shared" si="258"/>
        <v/>
      </c>
      <c r="AC1797" s="4" t="str">
        <f t="shared" si="258"/>
        <v/>
      </c>
      <c r="AD1797" s="4" t="str">
        <f t="shared" si="258"/>
        <v/>
      </c>
      <c r="AE1797" s="4" t="str">
        <f t="shared" si="258"/>
        <v/>
      </c>
      <c r="AF1797" s="4" t="str">
        <f t="shared" si="258"/>
        <v/>
      </c>
      <c r="AG1797" s="4" t="str">
        <f t="shared" si="258"/>
        <v/>
      </c>
    </row>
    <row r="1798" spans="1:33">
      <c r="A1798" s="137">
        <f t="shared" si="255"/>
        <v>1791</v>
      </c>
      <c r="B1798" s="36">
        <f>TABLE!E1792</f>
        <v>0</v>
      </c>
      <c r="C1798" s="36">
        <f>TABLE!F1792</f>
        <v>0</v>
      </c>
      <c r="D1798" s="155">
        <f>TABLE!S1792</f>
        <v>0</v>
      </c>
      <c r="E1798" s="176" t="e">
        <f>INDEX(기업의이해[description],MATCH(B1798,기업의이해[name],0))</f>
        <v>#N/A</v>
      </c>
      <c r="F1798" s="179">
        <f>+TABLE!U1792</f>
        <v>0</v>
      </c>
      <c r="G1798" s="177" t="str">
        <f>TEXT(TABLE!R1792,"0000-00-00")</f>
        <v>0000-00-00</v>
      </c>
      <c r="H1798" s="59">
        <f>+TABLE!J1792</f>
        <v>0</v>
      </c>
      <c r="I1798" s="59">
        <f>+TABLE!K1792</f>
        <v>0</v>
      </c>
      <c r="J1798" s="59">
        <f>+TABLE!M1792</f>
        <v>0</v>
      </c>
      <c r="K1798" s="156">
        <f>+TABLE!P1792</f>
        <v>0</v>
      </c>
      <c r="L1798" s="156">
        <f>+TABLE!Q1792</f>
        <v>0</v>
      </c>
      <c r="M1798" s="138" t="str">
        <f>IFERROR(IF(MATCH($C1798,'1. 개요'!$C$68:$C$78,0)&gt;0,"O"),"X")</f>
        <v>X</v>
      </c>
      <c r="N1798" s="8" t="str">
        <f t="shared" si="251"/>
        <v>X</v>
      </c>
      <c r="O1798" s="2" t="str" cm="1">
        <f t="array" ref="O1798">IF($O$7="N/A",$N1798,INDEX($P1798:$S1798,$O$2))</f>
        <v>X</v>
      </c>
      <c r="P1798" s="38"/>
      <c r="Q1798" s="1" t="str">
        <f t="shared" si="252"/>
        <v>O</v>
      </c>
      <c r="R1798" s="38"/>
      <c r="S1798" s="38"/>
      <c r="T1798" s="8" t="str">
        <f t="shared" si="250"/>
        <v>O</v>
      </c>
      <c r="U1798" s="8" t="e">
        <f t="shared" si="253"/>
        <v>#VALUE!</v>
      </c>
      <c r="V1798" s="8" t="e">
        <f t="shared" si="254"/>
        <v>#VALUE!</v>
      </c>
      <c r="X1798" s="4" t="str">
        <f t="shared" si="256"/>
        <v/>
      </c>
      <c r="Y1798" s="4" t="str">
        <f t="shared" si="258"/>
        <v/>
      </c>
      <c r="Z1798" s="4" t="str">
        <f t="shared" si="258"/>
        <v/>
      </c>
      <c r="AA1798" s="4" t="str">
        <f t="shared" si="258"/>
        <v/>
      </c>
      <c r="AB1798" s="4" t="str">
        <f t="shared" si="258"/>
        <v/>
      </c>
      <c r="AC1798" s="4" t="str">
        <f t="shared" si="258"/>
        <v/>
      </c>
      <c r="AD1798" s="4" t="str">
        <f t="shared" si="258"/>
        <v/>
      </c>
      <c r="AE1798" s="4" t="str">
        <f t="shared" si="258"/>
        <v/>
      </c>
      <c r="AF1798" s="4" t="str">
        <f t="shared" si="258"/>
        <v/>
      </c>
      <c r="AG1798" s="4" t="str">
        <f t="shared" si="258"/>
        <v/>
      </c>
    </row>
    <row r="1799" spans="1:33">
      <c r="A1799" s="6">
        <f t="shared" si="255"/>
        <v>1792</v>
      </c>
      <c r="B1799" s="36">
        <f>TABLE!E1793</f>
        <v>0</v>
      </c>
      <c r="C1799" s="36">
        <f>TABLE!F1793</f>
        <v>0</v>
      </c>
      <c r="D1799" s="155">
        <f>TABLE!S1793</f>
        <v>0</v>
      </c>
      <c r="E1799" s="176" t="e">
        <f>INDEX(기업의이해[description],MATCH(B1799,기업의이해[name],0))</f>
        <v>#N/A</v>
      </c>
      <c r="F1799" s="179">
        <f>+TABLE!U1793</f>
        <v>0</v>
      </c>
      <c r="G1799" s="177" t="str">
        <f>TEXT(TABLE!R1793,"0000-00-00")</f>
        <v>0000-00-00</v>
      </c>
      <c r="H1799" s="59">
        <f>+TABLE!J1793</f>
        <v>0</v>
      </c>
      <c r="I1799" s="59">
        <f>+TABLE!K1793</f>
        <v>0</v>
      </c>
      <c r="J1799" s="59">
        <f>+TABLE!M1793</f>
        <v>0</v>
      </c>
      <c r="K1799" s="156">
        <f>+TABLE!P1793</f>
        <v>0</v>
      </c>
      <c r="L1799" s="156">
        <f>+TABLE!Q1793</f>
        <v>0</v>
      </c>
      <c r="M1799" s="138" t="str">
        <f>IFERROR(IF(MATCH($C1799,'1. 개요'!$C$68:$C$78,0)&gt;0,"O"),"X")</f>
        <v>X</v>
      </c>
      <c r="N1799" s="8" t="str">
        <f t="shared" si="251"/>
        <v>X</v>
      </c>
      <c r="O1799" s="2" t="str" cm="1">
        <f t="array" ref="O1799">IF($O$7="N/A",$N1799,INDEX($P1799:$S1799,$O$2))</f>
        <v>X</v>
      </c>
      <c r="P1799" s="38"/>
      <c r="Q1799" s="1" t="str">
        <f t="shared" si="252"/>
        <v>O</v>
      </c>
      <c r="R1799" s="38"/>
      <c r="S1799" s="38"/>
      <c r="T1799" s="8" t="str">
        <f t="shared" si="250"/>
        <v>O</v>
      </c>
      <c r="U1799" s="8" t="e">
        <f t="shared" si="253"/>
        <v>#VALUE!</v>
      </c>
      <c r="V1799" s="8" t="e">
        <f t="shared" si="254"/>
        <v>#VALUE!</v>
      </c>
      <c r="X1799" s="4" t="str">
        <f t="shared" si="256"/>
        <v/>
      </c>
      <c r="Y1799" s="4" t="str">
        <f t="shared" si="258"/>
        <v/>
      </c>
      <c r="Z1799" s="4" t="str">
        <f t="shared" si="258"/>
        <v/>
      </c>
      <c r="AA1799" s="4" t="str">
        <f t="shared" si="258"/>
        <v/>
      </c>
      <c r="AB1799" s="4" t="str">
        <f t="shared" si="258"/>
        <v/>
      </c>
      <c r="AC1799" s="4" t="str">
        <f t="shared" si="258"/>
        <v/>
      </c>
      <c r="AD1799" s="4" t="str">
        <f t="shared" si="258"/>
        <v/>
      </c>
      <c r="AE1799" s="4" t="str">
        <f t="shared" si="258"/>
        <v/>
      </c>
      <c r="AF1799" s="4" t="str">
        <f t="shared" si="258"/>
        <v/>
      </c>
      <c r="AG1799" s="4" t="str">
        <f t="shared" si="258"/>
        <v/>
      </c>
    </row>
    <row r="1800" spans="1:33">
      <c r="A1800" s="6">
        <f t="shared" si="255"/>
        <v>1793</v>
      </c>
      <c r="B1800" s="36">
        <f>TABLE!E1794</f>
        <v>0</v>
      </c>
      <c r="C1800" s="36">
        <f>TABLE!F1794</f>
        <v>0</v>
      </c>
      <c r="D1800" s="155">
        <f>TABLE!S1794</f>
        <v>0</v>
      </c>
      <c r="E1800" s="176" t="e">
        <f>INDEX(기업의이해[description],MATCH(B1800,기업의이해[name],0))</f>
        <v>#N/A</v>
      </c>
      <c r="F1800" s="179">
        <f>+TABLE!U1794</f>
        <v>0</v>
      </c>
      <c r="G1800" s="177" t="str">
        <f>TEXT(TABLE!R1794,"0000-00-00")</f>
        <v>0000-00-00</v>
      </c>
      <c r="H1800" s="59">
        <f>+TABLE!J1794</f>
        <v>0</v>
      </c>
      <c r="I1800" s="59">
        <f>+TABLE!K1794</f>
        <v>0</v>
      </c>
      <c r="J1800" s="59">
        <f>+TABLE!M1794</f>
        <v>0</v>
      </c>
      <c r="K1800" s="156">
        <f>+TABLE!P1794</f>
        <v>0</v>
      </c>
      <c r="L1800" s="156">
        <f>+TABLE!Q1794</f>
        <v>0</v>
      </c>
      <c r="M1800" s="138" t="str">
        <f>IFERROR(IF(MATCH($C1800,'1. 개요'!$C$68:$C$78,0)&gt;0,"O"),"X")</f>
        <v>X</v>
      </c>
      <c r="N1800" s="8" t="str">
        <f t="shared" si="251"/>
        <v>X</v>
      </c>
      <c r="O1800" s="2" t="str" cm="1">
        <f t="array" ref="O1800">IF($O$7="N/A",$N1800,INDEX($P1800:$S1800,$O$2))</f>
        <v>X</v>
      </c>
      <c r="P1800" s="38"/>
      <c r="Q1800" s="1" t="str">
        <f t="shared" si="252"/>
        <v>O</v>
      </c>
      <c r="R1800" s="38"/>
      <c r="S1800" s="38"/>
      <c r="T1800" s="8" t="str">
        <f t="shared" ref="T1800:T1863" si="259">IF(OR(K1800="정지",L1800="관리"),"X","O")</f>
        <v>O</v>
      </c>
      <c r="U1800" s="8" t="e">
        <f t="shared" si="253"/>
        <v>#VALUE!</v>
      </c>
      <c r="V1800" s="8" t="e">
        <f t="shared" si="254"/>
        <v>#VALUE!</v>
      </c>
      <c r="X1800" s="4" t="str">
        <f t="shared" si="256"/>
        <v/>
      </c>
      <c r="Y1800" s="4" t="str">
        <f t="shared" si="258"/>
        <v/>
      </c>
      <c r="Z1800" s="4" t="str">
        <f t="shared" si="258"/>
        <v/>
      </c>
      <c r="AA1800" s="4" t="str">
        <f t="shared" si="258"/>
        <v/>
      </c>
      <c r="AB1800" s="4" t="str">
        <f t="shared" si="258"/>
        <v/>
      </c>
      <c r="AC1800" s="4" t="str">
        <f t="shared" si="258"/>
        <v/>
      </c>
      <c r="AD1800" s="4" t="str">
        <f t="shared" si="258"/>
        <v/>
      </c>
      <c r="AE1800" s="4" t="str">
        <f t="shared" si="258"/>
        <v/>
      </c>
      <c r="AF1800" s="4" t="str">
        <f t="shared" si="258"/>
        <v/>
      </c>
      <c r="AG1800" s="4" t="str">
        <f t="shared" si="258"/>
        <v/>
      </c>
    </row>
    <row r="1801" spans="1:33">
      <c r="A1801" s="6">
        <f t="shared" si="255"/>
        <v>1794</v>
      </c>
      <c r="B1801" s="36">
        <f>TABLE!E1795</f>
        <v>0</v>
      </c>
      <c r="C1801" s="36">
        <f>TABLE!F1795</f>
        <v>0</v>
      </c>
      <c r="D1801" s="155">
        <f>TABLE!S1795</f>
        <v>0</v>
      </c>
      <c r="E1801" s="176" t="e">
        <f>INDEX(기업의이해[description],MATCH(B1801,기업의이해[name],0))</f>
        <v>#N/A</v>
      </c>
      <c r="F1801" s="179">
        <f>+TABLE!U1795</f>
        <v>0</v>
      </c>
      <c r="G1801" s="177" t="str">
        <f>TEXT(TABLE!R1795,"0000-00-00")</f>
        <v>0000-00-00</v>
      </c>
      <c r="H1801" s="59">
        <f>+TABLE!J1795</f>
        <v>0</v>
      </c>
      <c r="I1801" s="59">
        <f>+TABLE!K1795</f>
        <v>0</v>
      </c>
      <c r="J1801" s="59">
        <f>+TABLE!M1795</f>
        <v>0</v>
      </c>
      <c r="K1801" s="156">
        <f>+TABLE!P1795</f>
        <v>0</v>
      </c>
      <c r="L1801" s="156">
        <f>+TABLE!Q1795</f>
        <v>0</v>
      </c>
      <c r="M1801" s="138" t="str">
        <f>IFERROR(IF(MATCH($C1801,'1. 개요'!$C$68:$C$78,0)&gt;0,"O"),"X")</f>
        <v>X</v>
      </c>
      <c r="N1801" s="8" t="str">
        <f t="shared" ref="N1801:N1864" si="260">IF(SUM(X1801:AG1801)=0,"X","O")</f>
        <v>X</v>
      </c>
      <c r="O1801" s="2" t="str" cm="1">
        <f t="array" ref="O1801">IF($O$7="N/A",$N1801,INDEX($P1801:$S1801,$O$2))</f>
        <v>X</v>
      </c>
      <c r="P1801" s="38"/>
      <c r="Q1801" s="1" t="str">
        <f t="shared" ref="Q1801:Q1864" si="261">IF(MIN($I1801:$J1801)&lt;0,"check","O")</f>
        <v>O</v>
      </c>
      <c r="R1801" s="38"/>
      <c r="S1801" s="38"/>
      <c r="T1801" s="8" t="str">
        <f t="shared" si="259"/>
        <v>O</v>
      </c>
      <c r="U1801" s="8" t="e">
        <f t="shared" ref="U1801:U1864" si="262">IF(($C$6-G1801)&lt;730,"X","O")</f>
        <v>#VALUE!</v>
      </c>
      <c r="V1801" s="8" t="e">
        <f t="shared" ref="V1801:V1864" si="263">IF(AND(M1801="O", N1801="O", O1801="O", T1801="O", U1801="O"), "O", "X")</f>
        <v>#VALUE!</v>
      </c>
      <c r="X1801" s="4" t="str">
        <f t="shared" si="256"/>
        <v/>
      </c>
      <c r="Y1801" s="4" t="str">
        <f t="shared" si="258"/>
        <v/>
      </c>
      <c r="Z1801" s="4" t="str">
        <f t="shared" si="258"/>
        <v/>
      </c>
      <c r="AA1801" s="4" t="str">
        <f t="shared" si="258"/>
        <v/>
      </c>
      <c r="AB1801" s="4" t="str">
        <f t="shared" si="258"/>
        <v/>
      </c>
      <c r="AC1801" s="4" t="str">
        <f t="shared" si="258"/>
        <v/>
      </c>
      <c r="AD1801" s="4" t="str">
        <f t="shared" si="258"/>
        <v/>
      </c>
      <c r="AE1801" s="4" t="str">
        <f t="shared" si="258"/>
        <v/>
      </c>
      <c r="AF1801" s="4" t="str">
        <f t="shared" ref="Y1801:AG1830" si="264">IF(AF$7="N/A", "", COUNTIF($D1801:$E1801, "*" &amp; AF$7 &amp; "*"))</f>
        <v/>
      </c>
      <c r="AG1801" s="4" t="str">
        <f t="shared" si="264"/>
        <v/>
      </c>
    </row>
    <row r="1802" spans="1:33">
      <c r="A1802" s="6">
        <f t="shared" ref="A1802:A1865" si="265">A1801+1</f>
        <v>1795</v>
      </c>
      <c r="B1802" s="36">
        <f>TABLE!E1796</f>
        <v>0</v>
      </c>
      <c r="C1802" s="36">
        <f>TABLE!F1796</f>
        <v>0</v>
      </c>
      <c r="D1802" s="155">
        <f>TABLE!S1796</f>
        <v>0</v>
      </c>
      <c r="E1802" s="176" t="e">
        <f>INDEX(기업의이해[description],MATCH(B1802,기업의이해[name],0))</f>
        <v>#N/A</v>
      </c>
      <c r="F1802" s="179">
        <f>+TABLE!U1796</f>
        <v>0</v>
      </c>
      <c r="G1802" s="177" t="str">
        <f>TEXT(TABLE!R1796,"0000-00-00")</f>
        <v>0000-00-00</v>
      </c>
      <c r="H1802" s="59">
        <f>+TABLE!J1796</f>
        <v>0</v>
      </c>
      <c r="I1802" s="59">
        <f>+TABLE!K1796</f>
        <v>0</v>
      </c>
      <c r="J1802" s="59">
        <f>+TABLE!M1796</f>
        <v>0</v>
      </c>
      <c r="K1802" s="156">
        <f>+TABLE!P1796</f>
        <v>0</v>
      </c>
      <c r="L1802" s="156">
        <f>+TABLE!Q1796</f>
        <v>0</v>
      </c>
      <c r="M1802" s="138" t="str">
        <f>IFERROR(IF(MATCH($C1802,'1. 개요'!$C$68:$C$78,0)&gt;0,"O"),"X")</f>
        <v>X</v>
      </c>
      <c r="N1802" s="8" t="str">
        <f t="shared" si="260"/>
        <v>X</v>
      </c>
      <c r="O1802" s="2" t="str" cm="1">
        <f t="array" ref="O1802">IF($O$7="N/A",$N1802,INDEX($P1802:$S1802,$O$2))</f>
        <v>X</v>
      </c>
      <c r="P1802" s="38"/>
      <c r="Q1802" s="1" t="str">
        <f t="shared" si="261"/>
        <v>O</v>
      </c>
      <c r="R1802" s="38"/>
      <c r="S1802" s="38"/>
      <c r="T1802" s="8" t="str">
        <f t="shared" si="259"/>
        <v>O</v>
      </c>
      <c r="U1802" s="8" t="e">
        <f t="shared" si="262"/>
        <v>#VALUE!</v>
      </c>
      <c r="V1802" s="8" t="e">
        <f t="shared" si="263"/>
        <v>#VALUE!</v>
      </c>
      <c r="X1802" s="4" t="str">
        <f t="shared" ref="X1802:X1865" si="266">IF(X$7="N/A", "", COUNTIF($D1802:$E1802, "*" &amp; X$7 &amp; "*"))</f>
        <v/>
      </c>
      <c r="Y1802" s="4" t="str">
        <f t="shared" si="264"/>
        <v/>
      </c>
      <c r="Z1802" s="4" t="str">
        <f t="shared" si="264"/>
        <v/>
      </c>
      <c r="AA1802" s="4" t="str">
        <f t="shared" si="264"/>
        <v/>
      </c>
      <c r="AB1802" s="4" t="str">
        <f t="shared" si="264"/>
        <v/>
      </c>
      <c r="AC1802" s="4" t="str">
        <f t="shared" si="264"/>
        <v/>
      </c>
      <c r="AD1802" s="4" t="str">
        <f t="shared" si="264"/>
        <v/>
      </c>
      <c r="AE1802" s="4" t="str">
        <f t="shared" si="264"/>
        <v/>
      </c>
      <c r="AF1802" s="4" t="str">
        <f t="shared" si="264"/>
        <v/>
      </c>
      <c r="AG1802" s="4" t="str">
        <f t="shared" si="264"/>
        <v/>
      </c>
    </row>
    <row r="1803" spans="1:33">
      <c r="A1803" s="137">
        <f t="shared" si="265"/>
        <v>1796</v>
      </c>
      <c r="B1803" s="36">
        <f>TABLE!E1797</f>
        <v>0</v>
      </c>
      <c r="C1803" s="36">
        <f>TABLE!F1797</f>
        <v>0</v>
      </c>
      <c r="D1803" s="155">
        <f>TABLE!S1797</f>
        <v>0</v>
      </c>
      <c r="E1803" s="176" t="e">
        <f>INDEX(기업의이해[description],MATCH(B1803,기업의이해[name],0))</f>
        <v>#N/A</v>
      </c>
      <c r="F1803" s="179">
        <f>+TABLE!U1797</f>
        <v>0</v>
      </c>
      <c r="G1803" s="177" t="str">
        <f>TEXT(TABLE!R1797,"0000-00-00")</f>
        <v>0000-00-00</v>
      </c>
      <c r="H1803" s="59">
        <f>+TABLE!J1797</f>
        <v>0</v>
      </c>
      <c r="I1803" s="59">
        <f>+TABLE!K1797</f>
        <v>0</v>
      </c>
      <c r="J1803" s="59">
        <f>+TABLE!M1797</f>
        <v>0</v>
      </c>
      <c r="K1803" s="156">
        <f>+TABLE!P1797</f>
        <v>0</v>
      </c>
      <c r="L1803" s="156">
        <f>+TABLE!Q1797</f>
        <v>0</v>
      </c>
      <c r="M1803" s="138" t="str">
        <f>IFERROR(IF(MATCH($C1803,'1. 개요'!$C$68:$C$78,0)&gt;0,"O"),"X")</f>
        <v>X</v>
      </c>
      <c r="N1803" s="8" t="str">
        <f t="shared" si="260"/>
        <v>X</v>
      </c>
      <c r="O1803" s="2" t="str" cm="1">
        <f t="array" ref="O1803">IF($O$7="N/A",$N1803,INDEX($P1803:$S1803,$O$2))</f>
        <v>X</v>
      </c>
      <c r="P1803" s="38"/>
      <c r="Q1803" s="1" t="str">
        <f t="shared" si="261"/>
        <v>O</v>
      </c>
      <c r="R1803" s="38"/>
      <c r="S1803" s="38"/>
      <c r="T1803" s="8" t="str">
        <f t="shared" si="259"/>
        <v>O</v>
      </c>
      <c r="U1803" s="8" t="e">
        <f t="shared" si="262"/>
        <v>#VALUE!</v>
      </c>
      <c r="V1803" s="8" t="e">
        <f t="shared" si="263"/>
        <v>#VALUE!</v>
      </c>
      <c r="X1803" s="4" t="str">
        <f t="shared" si="266"/>
        <v/>
      </c>
      <c r="Y1803" s="4" t="str">
        <f t="shared" si="264"/>
        <v/>
      </c>
      <c r="Z1803" s="4" t="str">
        <f t="shared" si="264"/>
        <v/>
      </c>
      <c r="AA1803" s="4" t="str">
        <f t="shared" si="264"/>
        <v/>
      </c>
      <c r="AB1803" s="4" t="str">
        <f t="shared" si="264"/>
        <v/>
      </c>
      <c r="AC1803" s="4" t="str">
        <f t="shared" si="264"/>
        <v/>
      </c>
      <c r="AD1803" s="4" t="str">
        <f t="shared" si="264"/>
        <v/>
      </c>
      <c r="AE1803" s="4" t="str">
        <f t="shared" si="264"/>
        <v/>
      </c>
      <c r="AF1803" s="4" t="str">
        <f t="shared" si="264"/>
        <v/>
      </c>
      <c r="AG1803" s="4" t="str">
        <f t="shared" si="264"/>
        <v/>
      </c>
    </row>
    <row r="1804" spans="1:33">
      <c r="A1804" s="6">
        <f t="shared" si="265"/>
        <v>1797</v>
      </c>
      <c r="B1804" s="36">
        <f>TABLE!E1798</f>
        <v>0</v>
      </c>
      <c r="C1804" s="36">
        <f>TABLE!F1798</f>
        <v>0</v>
      </c>
      <c r="D1804" s="155">
        <f>TABLE!S1798</f>
        <v>0</v>
      </c>
      <c r="E1804" s="176" t="e">
        <f>INDEX(기업의이해[description],MATCH(B1804,기업의이해[name],0))</f>
        <v>#N/A</v>
      </c>
      <c r="F1804" s="179">
        <f>+TABLE!U1798</f>
        <v>0</v>
      </c>
      <c r="G1804" s="177" t="str">
        <f>TEXT(TABLE!R1798,"0000-00-00")</f>
        <v>0000-00-00</v>
      </c>
      <c r="H1804" s="59">
        <f>+TABLE!J1798</f>
        <v>0</v>
      </c>
      <c r="I1804" s="59">
        <f>+TABLE!K1798</f>
        <v>0</v>
      </c>
      <c r="J1804" s="59">
        <f>+TABLE!M1798</f>
        <v>0</v>
      </c>
      <c r="K1804" s="156">
        <f>+TABLE!P1798</f>
        <v>0</v>
      </c>
      <c r="L1804" s="156">
        <f>+TABLE!Q1798</f>
        <v>0</v>
      </c>
      <c r="M1804" s="138" t="str">
        <f>IFERROR(IF(MATCH($C1804,'1. 개요'!$C$68:$C$78,0)&gt;0,"O"),"X")</f>
        <v>X</v>
      </c>
      <c r="N1804" s="8" t="str">
        <f t="shared" si="260"/>
        <v>X</v>
      </c>
      <c r="O1804" s="2" t="str" cm="1">
        <f t="array" ref="O1804">IF($O$7="N/A",$N1804,INDEX($P1804:$S1804,$O$2))</f>
        <v>X</v>
      </c>
      <c r="P1804" s="38"/>
      <c r="Q1804" s="1" t="str">
        <f t="shared" si="261"/>
        <v>O</v>
      </c>
      <c r="R1804" s="38"/>
      <c r="S1804" s="38"/>
      <c r="T1804" s="8" t="str">
        <f t="shared" si="259"/>
        <v>O</v>
      </c>
      <c r="U1804" s="8" t="e">
        <f t="shared" si="262"/>
        <v>#VALUE!</v>
      </c>
      <c r="V1804" s="8" t="e">
        <f t="shared" si="263"/>
        <v>#VALUE!</v>
      </c>
      <c r="X1804" s="4" t="str">
        <f t="shared" si="266"/>
        <v/>
      </c>
      <c r="Y1804" s="4" t="str">
        <f t="shared" si="264"/>
        <v/>
      </c>
      <c r="Z1804" s="4" t="str">
        <f t="shared" si="264"/>
        <v/>
      </c>
      <c r="AA1804" s="4" t="str">
        <f t="shared" si="264"/>
        <v/>
      </c>
      <c r="AB1804" s="4" t="str">
        <f t="shared" si="264"/>
        <v/>
      </c>
      <c r="AC1804" s="4" t="str">
        <f t="shared" si="264"/>
        <v/>
      </c>
      <c r="AD1804" s="4" t="str">
        <f t="shared" si="264"/>
        <v/>
      </c>
      <c r="AE1804" s="4" t="str">
        <f t="shared" si="264"/>
        <v/>
      </c>
      <c r="AF1804" s="4" t="str">
        <f t="shared" si="264"/>
        <v/>
      </c>
      <c r="AG1804" s="4" t="str">
        <f t="shared" si="264"/>
        <v/>
      </c>
    </row>
    <row r="1805" spans="1:33">
      <c r="A1805" s="137">
        <f t="shared" si="265"/>
        <v>1798</v>
      </c>
      <c r="B1805" s="36">
        <f>TABLE!E1799</f>
        <v>0</v>
      </c>
      <c r="C1805" s="36">
        <f>TABLE!F1799</f>
        <v>0</v>
      </c>
      <c r="D1805" s="155">
        <f>TABLE!S1799</f>
        <v>0</v>
      </c>
      <c r="E1805" s="176" t="e">
        <f>INDEX(기업의이해[description],MATCH(B1805,기업의이해[name],0))</f>
        <v>#N/A</v>
      </c>
      <c r="F1805" s="179">
        <f>+TABLE!U1799</f>
        <v>0</v>
      </c>
      <c r="G1805" s="177" t="str">
        <f>TEXT(TABLE!R1799,"0000-00-00")</f>
        <v>0000-00-00</v>
      </c>
      <c r="H1805" s="59">
        <f>+TABLE!J1799</f>
        <v>0</v>
      </c>
      <c r="I1805" s="59">
        <f>+TABLE!K1799</f>
        <v>0</v>
      </c>
      <c r="J1805" s="59">
        <f>+TABLE!M1799</f>
        <v>0</v>
      </c>
      <c r="K1805" s="156">
        <f>+TABLE!P1799</f>
        <v>0</v>
      </c>
      <c r="L1805" s="156">
        <f>+TABLE!Q1799</f>
        <v>0</v>
      </c>
      <c r="M1805" s="138" t="str">
        <f>IFERROR(IF(MATCH($C1805,'1. 개요'!$C$68:$C$78,0)&gt;0,"O"),"X")</f>
        <v>X</v>
      </c>
      <c r="N1805" s="8" t="str">
        <f t="shared" si="260"/>
        <v>X</v>
      </c>
      <c r="O1805" s="2" t="str" cm="1">
        <f t="array" ref="O1805">IF($O$7="N/A",$N1805,INDEX($P1805:$S1805,$O$2))</f>
        <v>X</v>
      </c>
      <c r="P1805" s="38"/>
      <c r="Q1805" s="1" t="str">
        <f t="shared" si="261"/>
        <v>O</v>
      </c>
      <c r="R1805" s="38"/>
      <c r="S1805" s="38"/>
      <c r="T1805" s="8" t="str">
        <f t="shared" si="259"/>
        <v>O</v>
      </c>
      <c r="U1805" s="8" t="e">
        <f t="shared" si="262"/>
        <v>#VALUE!</v>
      </c>
      <c r="V1805" s="8" t="e">
        <f t="shared" si="263"/>
        <v>#VALUE!</v>
      </c>
      <c r="X1805" s="4" t="str">
        <f t="shared" si="266"/>
        <v/>
      </c>
      <c r="Y1805" s="4" t="str">
        <f t="shared" si="264"/>
        <v/>
      </c>
      <c r="Z1805" s="4" t="str">
        <f t="shared" si="264"/>
        <v/>
      </c>
      <c r="AA1805" s="4" t="str">
        <f t="shared" si="264"/>
        <v/>
      </c>
      <c r="AB1805" s="4" t="str">
        <f t="shared" si="264"/>
        <v/>
      </c>
      <c r="AC1805" s="4" t="str">
        <f t="shared" si="264"/>
        <v/>
      </c>
      <c r="AD1805" s="4" t="str">
        <f t="shared" si="264"/>
        <v/>
      </c>
      <c r="AE1805" s="4" t="str">
        <f t="shared" si="264"/>
        <v/>
      </c>
      <c r="AF1805" s="4" t="str">
        <f t="shared" si="264"/>
        <v/>
      </c>
      <c r="AG1805" s="4" t="str">
        <f t="shared" si="264"/>
        <v/>
      </c>
    </row>
    <row r="1806" spans="1:33">
      <c r="A1806" s="137">
        <f t="shared" si="265"/>
        <v>1799</v>
      </c>
      <c r="B1806" s="36">
        <f>TABLE!E1800</f>
        <v>0</v>
      </c>
      <c r="C1806" s="36">
        <f>TABLE!F1800</f>
        <v>0</v>
      </c>
      <c r="D1806" s="155">
        <f>TABLE!S1800</f>
        <v>0</v>
      </c>
      <c r="E1806" s="176" t="e">
        <f>INDEX(기업의이해[description],MATCH(B1806,기업의이해[name],0))</f>
        <v>#N/A</v>
      </c>
      <c r="F1806" s="179">
        <f>+TABLE!U1800</f>
        <v>0</v>
      </c>
      <c r="G1806" s="177" t="str">
        <f>TEXT(TABLE!R1800,"0000-00-00")</f>
        <v>0000-00-00</v>
      </c>
      <c r="H1806" s="59">
        <f>+TABLE!J1800</f>
        <v>0</v>
      </c>
      <c r="I1806" s="59">
        <f>+TABLE!K1800</f>
        <v>0</v>
      </c>
      <c r="J1806" s="59">
        <f>+TABLE!M1800</f>
        <v>0</v>
      </c>
      <c r="K1806" s="156">
        <f>+TABLE!P1800</f>
        <v>0</v>
      </c>
      <c r="L1806" s="156">
        <f>+TABLE!Q1800</f>
        <v>0</v>
      </c>
      <c r="M1806" s="138" t="str">
        <f>IFERROR(IF(MATCH($C1806,'1. 개요'!$C$68:$C$78,0)&gt;0,"O"),"X")</f>
        <v>X</v>
      </c>
      <c r="N1806" s="8" t="str">
        <f t="shared" si="260"/>
        <v>X</v>
      </c>
      <c r="O1806" s="2" t="str" cm="1">
        <f t="array" ref="O1806">IF($O$7="N/A",$N1806,INDEX($P1806:$S1806,$O$2))</f>
        <v>X</v>
      </c>
      <c r="P1806" s="38"/>
      <c r="Q1806" s="1" t="str">
        <f t="shared" si="261"/>
        <v>O</v>
      </c>
      <c r="R1806" s="38"/>
      <c r="S1806" s="38"/>
      <c r="T1806" s="8" t="str">
        <f t="shared" si="259"/>
        <v>O</v>
      </c>
      <c r="U1806" s="8" t="e">
        <f t="shared" si="262"/>
        <v>#VALUE!</v>
      </c>
      <c r="V1806" s="8" t="e">
        <f t="shared" si="263"/>
        <v>#VALUE!</v>
      </c>
      <c r="X1806" s="4" t="str">
        <f t="shared" si="266"/>
        <v/>
      </c>
      <c r="Y1806" s="4" t="str">
        <f t="shared" si="264"/>
        <v/>
      </c>
      <c r="Z1806" s="4" t="str">
        <f t="shared" si="264"/>
        <v/>
      </c>
      <c r="AA1806" s="4" t="str">
        <f t="shared" si="264"/>
        <v/>
      </c>
      <c r="AB1806" s="4" t="str">
        <f t="shared" si="264"/>
        <v/>
      </c>
      <c r="AC1806" s="4" t="str">
        <f t="shared" si="264"/>
        <v/>
      </c>
      <c r="AD1806" s="4" t="str">
        <f t="shared" si="264"/>
        <v/>
      </c>
      <c r="AE1806" s="4" t="str">
        <f t="shared" si="264"/>
        <v/>
      </c>
      <c r="AF1806" s="4" t="str">
        <f t="shared" si="264"/>
        <v/>
      </c>
      <c r="AG1806" s="4" t="str">
        <f t="shared" si="264"/>
        <v/>
      </c>
    </row>
    <row r="1807" spans="1:33">
      <c r="A1807" s="137">
        <f t="shared" si="265"/>
        <v>1800</v>
      </c>
      <c r="B1807" s="36">
        <f>TABLE!E1801</f>
        <v>0</v>
      </c>
      <c r="C1807" s="36">
        <f>TABLE!F1801</f>
        <v>0</v>
      </c>
      <c r="D1807" s="155">
        <f>TABLE!S1801</f>
        <v>0</v>
      </c>
      <c r="E1807" s="176" t="e">
        <f>INDEX(기업의이해[description],MATCH(B1807,기업의이해[name],0))</f>
        <v>#N/A</v>
      </c>
      <c r="F1807" s="179">
        <f>+TABLE!U1801</f>
        <v>0</v>
      </c>
      <c r="G1807" s="177" t="str">
        <f>TEXT(TABLE!R1801,"0000-00-00")</f>
        <v>0000-00-00</v>
      </c>
      <c r="H1807" s="59">
        <f>+TABLE!J1801</f>
        <v>0</v>
      </c>
      <c r="I1807" s="59">
        <f>+TABLE!K1801</f>
        <v>0</v>
      </c>
      <c r="J1807" s="59">
        <f>+TABLE!M1801</f>
        <v>0</v>
      </c>
      <c r="K1807" s="156">
        <f>+TABLE!P1801</f>
        <v>0</v>
      </c>
      <c r="L1807" s="156">
        <f>+TABLE!Q1801</f>
        <v>0</v>
      </c>
      <c r="M1807" s="138" t="str">
        <f>IFERROR(IF(MATCH($C1807,'1. 개요'!$C$68:$C$78,0)&gt;0,"O"),"X")</f>
        <v>X</v>
      </c>
      <c r="N1807" s="8" t="str">
        <f t="shared" si="260"/>
        <v>X</v>
      </c>
      <c r="O1807" s="2" t="str" cm="1">
        <f t="array" ref="O1807">IF($O$7="N/A",$N1807,INDEX($P1807:$S1807,$O$2))</f>
        <v>X</v>
      </c>
      <c r="P1807" s="38"/>
      <c r="Q1807" s="1" t="str">
        <f t="shared" si="261"/>
        <v>O</v>
      </c>
      <c r="R1807" s="38"/>
      <c r="S1807" s="38"/>
      <c r="T1807" s="8" t="str">
        <f t="shared" si="259"/>
        <v>O</v>
      </c>
      <c r="U1807" s="8" t="e">
        <f t="shared" si="262"/>
        <v>#VALUE!</v>
      </c>
      <c r="V1807" s="8" t="e">
        <f t="shared" si="263"/>
        <v>#VALUE!</v>
      </c>
      <c r="X1807" s="4" t="str">
        <f t="shared" si="266"/>
        <v/>
      </c>
      <c r="Y1807" s="4" t="str">
        <f t="shared" si="264"/>
        <v/>
      </c>
      <c r="Z1807" s="4" t="str">
        <f t="shared" si="264"/>
        <v/>
      </c>
      <c r="AA1807" s="4" t="str">
        <f t="shared" si="264"/>
        <v/>
      </c>
      <c r="AB1807" s="4" t="str">
        <f t="shared" si="264"/>
        <v/>
      </c>
      <c r="AC1807" s="4" t="str">
        <f t="shared" si="264"/>
        <v/>
      </c>
      <c r="AD1807" s="4" t="str">
        <f t="shared" si="264"/>
        <v/>
      </c>
      <c r="AE1807" s="4" t="str">
        <f t="shared" si="264"/>
        <v/>
      </c>
      <c r="AF1807" s="4" t="str">
        <f t="shared" si="264"/>
        <v/>
      </c>
      <c r="AG1807" s="4" t="str">
        <f t="shared" si="264"/>
        <v/>
      </c>
    </row>
    <row r="1808" spans="1:33">
      <c r="A1808" s="6">
        <f t="shared" si="265"/>
        <v>1801</v>
      </c>
      <c r="B1808" s="36">
        <f>TABLE!E1802</f>
        <v>0</v>
      </c>
      <c r="C1808" s="36">
        <f>TABLE!F1802</f>
        <v>0</v>
      </c>
      <c r="D1808" s="155">
        <f>TABLE!S1802</f>
        <v>0</v>
      </c>
      <c r="E1808" s="176" t="e">
        <f>INDEX(기업의이해[description],MATCH(B1808,기업의이해[name],0))</f>
        <v>#N/A</v>
      </c>
      <c r="F1808" s="179">
        <f>+TABLE!U1802</f>
        <v>0</v>
      </c>
      <c r="G1808" s="177" t="str">
        <f>TEXT(TABLE!R1802,"0000-00-00")</f>
        <v>0000-00-00</v>
      </c>
      <c r="H1808" s="59">
        <f>+TABLE!J1802</f>
        <v>0</v>
      </c>
      <c r="I1808" s="59">
        <f>+TABLE!K1802</f>
        <v>0</v>
      </c>
      <c r="J1808" s="59">
        <f>+TABLE!M1802</f>
        <v>0</v>
      </c>
      <c r="K1808" s="156">
        <f>+TABLE!P1802</f>
        <v>0</v>
      </c>
      <c r="L1808" s="156">
        <f>+TABLE!Q1802</f>
        <v>0</v>
      </c>
      <c r="M1808" s="138" t="str">
        <f>IFERROR(IF(MATCH($C1808,'1. 개요'!$C$68:$C$78,0)&gt;0,"O"),"X")</f>
        <v>X</v>
      </c>
      <c r="N1808" s="8" t="str">
        <f t="shared" si="260"/>
        <v>X</v>
      </c>
      <c r="O1808" s="2" t="str" cm="1">
        <f t="array" ref="O1808">IF($O$7="N/A",$N1808,INDEX($P1808:$S1808,$O$2))</f>
        <v>X</v>
      </c>
      <c r="P1808" s="38"/>
      <c r="Q1808" s="1" t="str">
        <f t="shared" si="261"/>
        <v>O</v>
      </c>
      <c r="R1808" s="38"/>
      <c r="S1808" s="38"/>
      <c r="T1808" s="8" t="str">
        <f t="shared" si="259"/>
        <v>O</v>
      </c>
      <c r="U1808" s="8" t="e">
        <f t="shared" si="262"/>
        <v>#VALUE!</v>
      </c>
      <c r="V1808" s="8" t="e">
        <f t="shared" si="263"/>
        <v>#VALUE!</v>
      </c>
      <c r="X1808" s="4" t="str">
        <f t="shared" si="266"/>
        <v/>
      </c>
      <c r="Y1808" s="4" t="str">
        <f t="shared" si="264"/>
        <v/>
      </c>
      <c r="Z1808" s="4" t="str">
        <f t="shared" si="264"/>
        <v/>
      </c>
      <c r="AA1808" s="4" t="str">
        <f t="shared" si="264"/>
        <v/>
      </c>
      <c r="AB1808" s="4" t="str">
        <f t="shared" si="264"/>
        <v/>
      </c>
      <c r="AC1808" s="4" t="str">
        <f t="shared" si="264"/>
        <v/>
      </c>
      <c r="AD1808" s="4" t="str">
        <f t="shared" si="264"/>
        <v/>
      </c>
      <c r="AE1808" s="4" t="str">
        <f t="shared" si="264"/>
        <v/>
      </c>
      <c r="AF1808" s="4" t="str">
        <f t="shared" si="264"/>
        <v/>
      </c>
      <c r="AG1808" s="4" t="str">
        <f t="shared" si="264"/>
        <v/>
      </c>
    </row>
    <row r="1809" spans="1:33">
      <c r="A1809" s="6">
        <f t="shared" si="265"/>
        <v>1802</v>
      </c>
      <c r="B1809" s="36">
        <f>TABLE!E1803</f>
        <v>0</v>
      </c>
      <c r="C1809" s="36">
        <f>TABLE!F1803</f>
        <v>0</v>
      </c>
      <c r="D1809" s="155">
        <f>TABLE!S1803</f>
        <v>0</v>
      </c>
      <c r="E1809" s="176" t="e">
        <f>INDEX(기업의이해[description],MATCH(B1809,기업의이해[name],0))</f>
        <v>#N/A</v>
      </c>
      <c r="F1809" s="179">
        <f>+TABLE!U1803</f>
        <v>0</v>
      </c>
      <c r="G1809" s="177" t="str">
        <f>TEXT(TABLE!R1803,"0000-00-00")</f>
        <v>0000-00-00</v>
      </c>
      <c r="H1809" s="59">
        <f>+TABLE!J1803</f>
        <v>0</v>
      </c>
      <c r="I1809" s="59">
        <f>+TABLE!K1803</f>
        <v>0</v>
      </c>
      <c r="J1809" s="59">
        <f>+TABLE!M1803</f>
        <v>0</v>
      </c>
      <c r="K1809" s="156">
        <f>+TABLE!P1803</f>
        <v>0</v>
      </c>
      <c r="L1809" s="156">
        <f>+TABLE!Q1803</f>
        <v>0</v>
      </c>
      <c r="M1809" s="138" t="str">
        <f>IFERROR(IF(MATCH($C1809,'1. 개요'!$C$68:$C$78,0)&gt;0,"O"),"X")</f>
        <v>X</v>
      </c>
      <c r="N1809" s="8" t="str">
        <f t="shared" si="260"/>
        <v>X</v>
      </c>
      <c r="O1809" s="2" t="str" cm="1">
        <f t="array" ref="O1809">IF($O$7="N/A",$N1809,INDEX($P1809:$S1809,$O$2))</f>
        <v>X</v>
      </c>
      <c r="P1809" s="38"/>
      <c r="Q1809" s="1" t="str">
        <f t="shared" si="261"/>
        <v>O</v>
      </c>
      <c r="R1809" s="38"/>
      <c r="S1809" s="38"/>
      <c r="T1809" s="8" t="str">
        <f t="shared" si="259"/>
        <v>O</v>
      </c>
      <c r="U1809" s="8" t="e">
        <f t="shared" si="262"/>
        <v>#VALUE!</v>
      </c>
      <c r="V1809" s="8" t="e">
        <f t="shared" si="263"/>
        <v>#VALUE!</v>
      </c>
      <c r="X1809" s="4" t="str">
        <f t="shared" si="266"/>
        <v/>
      </c>
      <c r="Y1809" s="4" t="str">
        <f t="shared" si="264"/>
        <v/>
      </c>
      <c r="Z1809" s="4" t="str">
        <f t="shared" si="264"/>
        <v/>
      </c>
      <c r="AA1809" s="4" t="str">
        <f t="shared" si="264"/>
        <v/>
      </c>
      <c r="AB1809" s="4" t="str">
        <f t="shared" si="264"/>
        <v/>
      </c>
      <c r="AC1809" s="4" t="str">
        <f t="shared" si="264"/>
        <v/>
      </c>
      <c r="AD1809" s="4" t="str">
        <f t="shared" si="264"/>
        <v/>
      </c>
      <c r="AE1809" s="4" t="str">
        <f t="shared" si="264"/>
        <v/>
      </c>
      <c r="AF1809" s="4" t="str">
        <f t="shared" si="264"/>
        <v/>
      </c>
      <c r="AG1809" s="4" t="str">
        <f t="shared" si="264"/>
        <v/>
      </c>
    </row>
    <row r="1810" spans="1:33">
      <c r="A1810" s="6">
        <f t="shared" si="265"/>
        <v>1803</v>
      </c>
      <c r="B1810" s="36">
        <f>TABLE!E1804</f>
        <v>0</v>
      </c>
      <c r="C1810" s="36">
        <f>TABLE!F1804</f>
        <v>0</v>
      </c>
      <c r="D1810" s="155">
        <f>TABLE!S1804</f>
        <v>0</v>
      </c>
      <c r="E1810" s="176" t="e">
        <f>INDEX(기업의이해[description],MATCH(B1810,기업의이해[name],0))</f>
        <v>#N/A</v>
      </c>
      <c r="F1810" s="179">
        <f>+TABLE!U1804</f>
        <v>0</v>
      </c>
      <c r="G1810" s="177" t="str">
        <f>TEXT(TABLE!R1804,"0000-00-00")</f>
        <v>0000-00-00</v>
      </c>
      <c r="H1810" s="59">
        <f>+TABLE!J1804</f>
        <v>0</v>
      </c>
      <c r="I1810" s="59">
        <f>+TABLE!K1804</f>
        <v>0</v>
      </c>
      <c r="J1810" s="59">
        <f>+TABLE!M1804</f>
        <v>0</v>
      </c>
      <c r="K1810" s="156">
        <f>+TABLE!P1804</f>
        <v>0</v>
      </c>
      <c r="L1810" s="156">
        <f>+TABLE!Q1804</f>
        <v>0</v>
      </c>
      <c r="M1810" s="138" t="str">
        <f>IFERROR(IF(MATCH($C1810,'1. 개요'!$C$68:$C$78,0)&gt;0,"O"),"X")</f>
        <v>X</v>
      </c>
      <c r="N1810" s="8" t="str">
        <f t="shared" si="260"/>
        <v>X</v>
      </c>
      <c r="O1810" s="2" t="str" cm="1">
        <f t="array" ref="O1810">IF($O$7="N/A",$N1810,INDEX($P1810:$S1810,$O$2))</f>
        <v>X</v>
      </c>
      <c r="P1810" s="38"/>
      <c r="Q1810" s="1" t="str">
        <f t="shared" si="261"/>
        <v>O</v>
      </c>
      <c r="R1810" s="38"/>
      <c r="S1810" s="38"/>
      <c r="T1810" s="8" t="str">
        <f t="shared" si="259"/>
        <v>O</v>
      </c>
      <c r="U1810" s="8" t="e">
        <f t="shared" si="262"/>
        <v>#VALUE!</v>
      </c>
      <c r="V1810" s="8" t="e">
        <f t="shared" si="263"/>
        <v>#VALUE!</v>
      </c>
      <c r="X1810" s="4" t="str">
        <f t="shared" si="266"/>
        <v/>
      </c>
      <c r="Y1810" s="4" t="str">
        <f t="shared" si="264"/>
        <v/>
      </c>
      <c r="Z1810" s="4" t="str">
        <f t="shared" si="264"/>
        <v/>
      </c>
      <c r="AA1810" s="4" t="str">
        <f t="shared" si="264"/>
        <v/>
      </c>
      <c r="AB1810" s="4" t="str">
        <f t="shared" si="264"/>
        <v/>
      </c>
      <c r="AC1810" s="4" t="str">
        <f t="shared" si="264"/>
        <v/>
      </c>
      <c r="AD1810" s="4" t="str">
        <f t="shared" si="264"/>
        <v/>
      </c>
      <c r="AE1810" s="4" t="str">
        <f t="shared" si="264"/>
        <v/>
      </c>
      <c r="AF1810" s="4" t="str">
        <f t="shared" si="264"/>
        <v/>
      </c>
      <c r="AG1810" s="4" t="str">
        <f t="shared" si="264"/>
        <v/>
      </c>
    </row>
    <row r="1811" spans="1:33">
      <c r="A1811" s="137">
        <f t="shared" si="265"/>
        <v>1804</v>
      </c>
      <c r="B1811" s="36">
        <f>TABLE!E1805</f>
        <v>0</v>
      </c>
      <c r="C1811" s="36">
        <f>TABLE!F1805</f>
        <v>0</v>
      </c>
      <c r="D1811" s="155">
        <f>TABLE!S1805</f>
        <v>0</v>
      </c>
      <c r="E1811" s="176" t="e">
        <f>INDEX(기업의이해[description],MATCH(B1811,기업의이해[name],0))</f>
        <v>#N/A</v>
      </c>
      <c r="F1811" s="179">
        <f>+TABLE!U1805</f>
        <v>0</v>
      </c>
      <c r="G1811" s="177" t="str">
        <f>TEXT(TABLE!R1805,"0000-00-00")</f>
        <v>0000-00-00</v>
      </c>
      <c r="H1811" s="59">
        <f>+TABLE!J1805</f>
        <v>0</v>
      </c>
      <c r="I1811" s="59">
        <f>+TABLE!K1805</f>
        <v>0</v>
      </c>
      <c r="J1811" s="59">
        <f>+TABLE!M1805</f>
        <v>0</v>
      </c>
      <c r="K1811" s="156">
        <f>+TABLE!P1805</f>
        <v>0</v>
      </c>
      <c r="L1811" s="156">
        <f>+TABLE!Q1805</f>
        <v>0</v>
      </c>
      <c r="M1811" s="138" t="str">
        <f>IFERROR(IF(MATCH($C1811,'1. 개요'!$C$68:$C$78,0)&gt;0,"O"),"X")</f>
        <v>X</v>
      </c>
      <c r="N1811" s="8" t="str">
        <f t="shared" si="260"/>
        <v>X</v>
      </c>
      <c r="O1811" s="2" t="str" cm="1">
        <f t="array" ref="O1811">IF($O$7="N/A",$N1811,INDEX($P1811:$S1811,$O$2))</f>
        <v>X</v>
      </c>
      <c r="P1811" s="38"/>
      <c r="Q1811" s="1" t="str">
        <f t="shared" si="261"/>
        <v>O</v>
      </c>
      <c r="R1811" s="38"/>
      <c r="S1811" s="38"/>
      <c r="T1811" s="8" t="str">
        <f t="shared" si="259"/>
        <v>O</v>
      </c>
      <c r="U1811" s="8" t="e">
        <f t="shared" si="262"/>
        <v>#VALUE!</v>
      </c>
      <c r="V1811" s="8" t="e">
        <f t="shared" si="263"/>
        <v>#VALUE!</v>
      </c>
      <c r="X1811" s="4" t="str">
        <f t="shared" si="266"/>
        <v/>
      </c>
      <c r="Y1811" s="4" t="str">
        <f t="shared" si="264"/>
        <v/>
      </c>
      <c r="Z1811" s="4" t="str">
        <f t="shared" si="264"/>
        <v/>
      </c>
      <c r="AA1811" s="4" t="str">
        <f t="shared" si="264"/>
        <v/>
      </c>
      <c r="AB1811" s="4" t="str">
        <f t="shared" si="264"/>
        <v/>
      </c>
      <c r="AC1811" s="4" t="str">
        <f t="shared" si="264"/>
        <v/>
      </c>
      <c r="AD1811" s="4" t="str">
        <f t="shared" si="264"/>
        <v/>
      </c>
      <c r="AE1811" s="4" t="str">
        <f t="shared" si="264"/>
        <v/>
      </c>
      <c r="AF1811" s="4" t="str">
        <f t="shared" si="264"/>
        <v/>
      </c>
      <c r="AG1811" s="4" t="str">
        <f t="shared" si="264"/>
        <v/>
      </c>
    </row>
    <row r="1812" spans="1:33">
      <c r="A1812" s="6">
        <f t="shared" si="265"/>
        <v>1805</v>
      </c>
      <c r="B1812" s="36">
        <f>TABLE!E1806</f>
        <v>0</v>
      </c>
      <c r="C1812" s="36">
        <f>TABLE!F1806</f>
        <v>0</v>
      </c>
      <c r="D1812" s="155">
        <f>TABLE!S1806</f>
        <v>0</v>
      </c>
      <c r="E1812" s="176" t="e">
        <f>INDEX(기업의이해[description],MATCH(B1812,기업의이해[name],0))</f>
        <v>#N/A</v>
      </c>
      <c r="F1812" s="179">
        <f>+TABLE!U1806</f>
        <v>0</v>
      </c>
      <c r="G1812" s="177" t="str">
        <f>TEXT(TABLE!R1806,"0000-00-00")</f>
        <v>0000-00-00</v>
      </c>
      <c r="H1812" s="59">
        <f>+TABLE!J1806</f>
        <v>0</v>
      </c>
      <c r="I1812" s="59">
        <f>+TABLE!K1806</f>
        <v>0</v>
      </c>
      <c r="J1812" s="59">
        <f>+TABLE!M1806</f>
        <v>0</v>
      </c>
      <c r="K1812" s="156">
        <f>+TABLE!P1806</f>
        <v>0</v>
      </c>
      <c r="L1812" s="156">
        <f>+TABLE!Q1806</f>
        <v>0</v>
      </c>
      <c r="M1812" s="138" t="str">
        <f>IFERROR(IF(MATCH($C1812,'1. 개요'!$C$68:$C$78,0)&gt;0,"O"),"X")</f>
        <v>X</v>
      </c>
      <c r="N1812" s="8" t="str">
        <f t="shared" si="260"/>
        <v>X</v>
      </c>
      <c r="O1812" s="2" t="str" cm="1">
        <f t="array" ref="O1812">IF($O$7="N/A",$N1812,INDEX($P1812:$S1812,$O$2))</f>
        <v>X</v>
      </c>
      <c r="P1812" s="38"/>
      <c r="Q1812" s="1" t="str">
        <f t="shared" si="261"/>
        <v>O</v>
      </c>
      <c r="R1812" s="38"/>
      <c r="S1812" s="38"/>
      <c r="T1812" s="8" t="str">
        <f t="shared" si="259"/>
        <v>O</v>
      </c>
      <c r="U1812" s="8" t="e">
        <f t="shared" si="262"/>
        <v>#VALUE!</v>
      </c>
      <c r="V1812" s="8" t="e">
        <f t="shared" si="263"/>
        <v>#VALUE!</v>
      </c>
      <c r="X1812" s="4" t="str">
        <f t="shared" si="266"/>
        <v/>
      </c>
      <c r="Y1812" s="4" t="str">
        <f t="shared" si="264"/>
        <v/>
      </c>
      <c r="Z1812" s="4" t="str">
        <f t="shared" si="264"/>
        <v/>
      </c>
      <c r="AA1812" s="4" t="str">
        <f t="shared" si="264"/>
        <v/>
      </c>
      <c r="AB1812" s="4" t="str">
        <f t="shared" si="264"/>
        <v/>
      </c>
      <c r="AC1812" s="4" t="str">
        <f t="shared" si="264"/>
        <v/>
      </c>
      <c r="AD1812" s="4" t="str">
        <f t="shared" si="264"/>
        <v/>
      </c>
      <c r="AE1812" s="4" t="str">
        <f t="shared" si="264"/>
        <v/>
      </c>
      <c r="AF1812" s="4" t="str">
        <f t="shared" si="264"/>
        <v/>
      </c>
      <c r="AG1812" s="4" t="str">
        <f t="shared" si="264"/>
        <v/>
      </c>
    </row>
    <row r="1813" spans="1:33">
      <c r="A1813" s="137">
        <f t="shared" si="265"/>
        <v>1806</v>
      </c>
      <c r="B1813" s="36">
        <f>TABLE!E1807</f>
        <v>0</v>
      </c>
      <c r="C1813" s="36">
        <f>TABLE!F1807</f>
        <v>0</v>
      </c>
      <c r="D1813" s="155">
        <f>TABLE!S1807</f>
        <v>0</v>
      </c>
      <c r="E1813" s="176" t="e">
        <f>INDEX(기업의이해[description],MATCH(B1813,기업의이해[name],0))</f>
        <v>#N/A</v>
      </c>
      <c r="F1813" s="179">
        <f>+TABLE!U1807</f>
        <v>0</v>
      </c>
      <c r="G1813" s="177" t="str">
        <f>TEXT(TABLE!R1807,"0000-00-00")</f>
        <v>0000-00-00</v>
      </c>
      <c r="H1813" s="59">
        <f>+TABLE!J1807</f>
        <v>0</v>
      </c>
      <c r="I1813" s="59">
        <f>+TABLE!K1807</f>
        <v>0</v>
      </c>
      <c r="J1813" s="59">
        <f>+TABLE!M1807</f>
        <v>0</v>
      </c>
      <c r="K1813" s="156">
        <f>+TABLE!P1807</f>
        <v>0</v>
      </c>
      <c r="L1813" s="156">
        <f>+TABLE!Q1807</f>
        <v>0</v>
      </c>
      <c r="M1813" s="138" t="str">
        <f>IFERROR(IF(MATCH($C1813,'1. 개요'!$C$68:$C$78,0)&gt;0,"O"),"X")</f>
        <v>X</v>
      </c>
      <c r="N1813" s="8" t="str">
        <f t="shared" si="260"/>
        <v>X</v>
      </c>
      <c r="O1813" s="2" t="str" cm="1">
        <f t="array" ref="O1813">IF($O$7="N/A",$N1813,INDEX($P1813:$S1813,$O$2))</f>
        <v>X</v>
      </c>
      <c r="P1813" s="38"/>
      <c r="Q1813" s="1" t="str">
        <f t="shared" si="261"/>
        <v>O</v>
      </c>
      <c r="R1813" s="38"/>
      <c r="S1813" s="38"/>
      <c r="T1813" s="8" t="str">
        <f t="shared" si="259"/>
        <v>O</v>
      </c>
      <c r="U1813" s="8" t="e">
        <f t="shared" si="262"/>
        <v>#VALUE!</v>
      </c>
      <c r="V1813" s="8" t="e">
        <f t="shared" si="263"/>
        <v>#VALUE!</v>
      </c>
      <c r="X1813" s="4" t="str">
        <f t="shared" si="266"/>
        <v/>
      </c>
      <c r="Y1813" s="4" t="str">
        <f t="shared" si="264"/>
        <v/>
      </c>
      <c r="Z1813" s="4" t="str">
        <f t="shared" si="264"/>
        <v/>
      </c>
      <c r="AA1813" s="4" t="str">
        <f t="shared" si="264"/>
        <v/>
      </c>
      <c r="AB1813" s="4" t="str">
        <f t="shared" si="264"/>
        <v/>
      </c>
      <c r="AC1813" s="4" t="str">
        <f t="shared" si="264"/>
        <v/>
      </c>
      <c r="AD1813" s="4" t="str">
        <f t="shared" si="264"/>
        <v/>
      </c>
      <c r="AE1813" s="4" t="str">
        <f t="shared" si="264"/>
        <v/>
      </c>
      <c r="AF1813" s="4" t="str">
        <f t="shared" si="264"/>
        <v/>
      </c>
      <c r="AG1813" s="4" t="str">
        <f t="shared" si="264"/>
        <v/>
      </c>
    </row>
    <row r="1814" spans="1:33">
      <c r="A1814" s="6">
        <f t="shared" si="265"/>
        <v>1807</v>
      </c>
      <c r="B1814" s="36">
        <f>TABLE!E1808</f>
        <v>0</v>
      </c>
      <c r="C1814" s="36">
        <f>TABLE!F1808</f>
        <v>0</v>
      </c>
      <c r="D1814" s="155">
        <f>TABLE!S1808</f>
        <v>0</v>
      </c>
      <c r="E1814" s="176" t="e">
        <f>INDEX(기업의이해[description],MATCH(B1814,기업의이해[name],0))</f>
        <v>#N/A</v>
      </c>
      <c r="F1814" s="179">
        <f>+TABLE!U1808</f>
        <v>0</v>
      </c>
      <c r="G1814" s="177" t="str">
        <f>TEXT(TABLE!R1808,"0000-00-00")</f>
        <v>0000-00-00</v>
      </c>
      <c r="H1814" s="59">
        <f>+TABLE!J1808</f>
        <v>0</v>
      </c>
      <c r="I1814" s="59">
        <f>+TABLE!K1808</f>
        <v>0</v>
      </c>
      <c r="J1814" s="59">
        <f>+TABLE!M1808</f>
        <v>0</v>
      </c>
      <c r="K1814" s="156">
        <f>+TABLE!P1808</f>
        <v>0</v>
      </c>
      <c r="L1814" s="156">
        <f>+TABLE!Q1808</f>
        <v>0</v>
      </c>
      <c r="M1814" s="138" t="str">
        <f>IFERROR(IF(MATCH($C1814,'1. 개요'!$C$68:$C$78,0)&gt;0,"O"),"X")</f>
        <v>X</v>
      </c>
      <c r="N1814" s="8" t="str">
        <f t="shared" si="260"/>
        <v>X</v>
      </c>
      <c r="O1814" s="2" t="str" cm="1">
        <f t="array" ref="O1814">IF($O$7="N/A",$N1814,INDEX($P1814:$S1814,$O$2))</f>
        <v>X</v>
      </c>
      <c r="P1814" s="38"/>
      <c r="Q1814" s="1" t="str">
        <f t="shared" si="261"/>
        <v>O</v>
      </c>
      <c r="R1814" s="38"/>
      <c r="S1814" s="38"/>
      <c r="T1814" s="8" t="str">
        <f t="shared" si="259"/>
        <v>O</v>
      </c>
      <c r="U1814" s="8" t="e">
        <f t="shared" si="262"/>
        <v>#VALUE!</v>
      </c>
      <c r="V1814" s="8" t="e">
        <f t="shared" si="263"/>
        <v>#VALUE!</v>
      </c>
      <c r="X1814" s="4" t="str">
        <f t="shared" si="266"/>
        <v/>
      </c>
      <c r="Y1814" s="4" t="str">
        <f t="shared" si="264"/>
        <v/>
      </c>
      <c r="Z1814" s="4" t="str">
        <f t="shared" si="264"/>
        <v/>
      </c>
      <c r="AA1814" s="4" t="str">
        <f t="shared" si="264"/>
        <v/>
      </c>
      <c r="AB1814" s="4" t="str">
        <f t="shared" si="264"/>
        <v/>
      </c>
      <c r="AC1814" s="4" t="str">
        <f t="shared" si="264"/>
        <v/>
      </c>
      <c r="AD1814" s="4" t="str">
        <f t="shared" si="264"/>
        <v/>
      </c>
      <c r="AE1814" s="4" t="str">
        <f t="shared" si="264"/>
        <v/>
      </c>
      <c r="AF1814" s="4" t="str">
        <f t="shared" si="264"/>
        <v/>
      </c>
      <c r="AG1814" s="4" t="str">
        <f t="shared" si="264"/>
        <v/>
      </c>
    </row>
    <row r="1815" spans="1:33">
      <c r="A1815" s="6">
        <f t="shared" si="265"/>
        <v>1808</v>
      </c>
      <c r="B1815" s="36">
        <f>TABLE!E1809</f>
        <v>0</v>
      </c>
      <c r="C1815" s="36">
        <f>TABLE!F1809</f>
        <v>0</v>
      </c>
      <c r="D1815" s="155">
        <f>TABLE!S1809</f>
        <v>0</v>
      </c>
      <c r="E1815" s="176" t="e">
        <f>INDEX(기업의이해[description],MATCH(B1815,기업의이해[name],0))</f>
        <v>#N/A</v>
      </c>
      <c r="F1815" s="179">
        <f>+TABLE!U1809</f>
        <v>0</v>
      </c>
      <c r="G1815" s="177" t="str">
        <f>TEXT(TABLE!R1809,"0000-00-00")</f>
        <v>0000-00-00</v>
      </c>
      <c r="H1815" s="59">
        <f>+TABLE!J1809</f>
        <v>0</v>
      </c>
      <c r="I1815" s="59">
        <f>+TABLE!K1809</f>
        <v>0</v>
      </c>
      <c r="J1815" s="59">
        <f>+TABLE!M1809</f>
        <v>0</v>
      </c>
      <c r="K1815" s="156">
        <f>+TABLE!P1809</f>
        <v>0</v>
      </c>
      <c r="L1815" s="156">
        <f>+TABLE!Q1809</f>
        <v>0</v>
      </c>
      <c r="M1815" s="138" t="str">
        <f>IFERROR(IF(MATCH($C1815,'1. 개요'!$C$68:$C$78,0)&gt;0,"O"),"X")</f>
        <v>X</v>
      </c>
      <c r="N1815" s="8" t="str">
        <f t="shared" si="260"/>
        <v>X</v>
      </c>
      <c r="O1815" s="2" t="str" cm="1">
        <f t="array" ref="O1815">IF($O$7="N/A",$N1815,INDEX($P1815:$S1815,$O$2))</f>
        <v>X</v>
      </c>
      <c r="P1815" s="38"/>
      <c r="Q1815" s="1" t="str">
        <f t="shared" si="261"/>
        <v>O</v>
      </c>
      <c r="R1815" s="38"/>
      <c r="S1815" s="38"/>
      <c r="T1815" s="8" t="str">
        <f t="shared" si="259"/>
        <v>O</v>
      </c>
      <c r="U1815" s="8" t="e">
        <f t="shared" si="262"/>
        <v>#VALUE!</v>
      </c>
      <c r="V1815" s="8" t="e">
        <f t="shared" si="263"/>
        <v>#VALUE!</v>
      </c>
      <c r="X1815" s="4" t="str">
        <f t="shared" si="266"/>
        <v/>
      </c>
      <c r="Y1815" s="4" t="str">
        <f t="shared" si="264"/>
        <v/>
      </c>
      <c r="Z1815" s="4" t="str">
        <f t="shared" si="264"/>
        <v/>
      </c>
      <c r="AA1815" s="4" t="str">
        <f t="shared" si="264"/>
        <v/>
      </c>
      <c r="AB1815" s="4" t="str">
        <f t="shared" si="264"/>
        <v/>
      </c>
      <c r="AC1815" s="4" t="str">
        <f t="shared" si="264"/>
        <v/>
      </c>
      <c r="AD1815" s="4" t="str">
        <f t="shared" si="264"/>
        <v/>
      </c>
      <c r="AE1815" s="4" t="str">
        <f t="shared" si="264"/>
        <v/>
      </c>
      <c r="AF1815" s="4" t="str">
        <f t="shared" si="264"/>
        <v/>
      </c>
      <c r="AG1815" s="4" t="str">
        <f t="shared" si="264"/>
        <v/>
      </c>
    </row>
    <row r="1816" spans="1:33">
      <c r="A1816" s="6">
        <f t="shared" si="265"/>
        <v>1809</v>
      </c>
      <c r="B1816" s="36">
        <f>TABLE!E1810</f>
        <v>0</v>
      </c>
      <c r="C1816" s="36">
        <f>TABLE!F1810</f>
        <v>0</v>
      </c>
      <c r="D1816" s="155">
        <f>TABLE!S1810</f>
        <v>0</v>
      </c>
      <c r="E1816" s="176" t="e">
        <f>INDEX(기업의이해[description],MATCH(B1816,기업의이해[name],0))</f>
        <v>#N/A</v>
      </c>
      <c r="F1816" s="179">
        <f>+TABLE!U1810</f>
        <v>0</v>
      </c>
      <c r="G1816" s="177" t="str">
        <f>TEXT(TABLE!R1810,"0000-00-00")</f>
        <v>0000-00-00</v>
      </c>
      <c r="H1816" s="59">
        <f>+TABLE!J1810</f>
        <v>0</v>
      </c>
      <c r="I1816" s="59">
        <f>+TABLE!K1810</f>
        <v>0</v>
      </c>
      <c r="J1816" s="59">
        <f>+TABLE!M1810</f>
        <v>0</v>
      </c>
      <c r="K1816" s="156">
        <f>+TABLE!P1810</f>
        <v>0</v>
      </c>
      <c r="L1816" s="156">
        <f>+TABLE!Q1810</f>
        <v>0</v>
      </c>
      <c r="M1816" s="138" t="str">
        <f>IFERROR(IF(MATCH($C1816,'1. 개요'!$C$68:$C$78,0)&gt;0,"O"),"X")</f>
        <v>X</v>
      </c>
      <c r="N1816" s="8" t="str">
        <f t="shared" si="260"/>
        <v>X</v>
      </c>
      <c r="O1816" s="2" t="str" cm="1">
        <f t="array" ref="O1816">IF($O$7="N/A",$N1816,INDEX($P1816:$S1816,$O$2))</f>
        <v>X</v>
      </c>
      <c r="P1816" s="38"/>
      <c r="Q1816" s="1" t="str">
        <f t="shared" si="261"/>
        <v>O</v>
      </c>
      <c r="R1816" s="38"/>
      <c r="S1816" s="38"/>
      <c r="T1816" s="8" t="str">
        <f t="shared" si="259"/>
        <v>O</v>
      </c>
      <c r="U1816" s="8" t="e">
        <f t="shared" si="262"/>
        <v>#VALUE!</v>
      </c>
      <c r="V1816" s="8" t="e">
        <f t="shared" si="263"/>
        <v>#VALUE!</v>
      </c>
      <c r="X1816" s="4" t="str">
        <f t="shared" si="266"/>
        <v/>
      </c>
      <c r="Y1816" s="4" t="str">
        <f t="shared" si="264"/>
        <v/>
      </c>
      <c r="Z1816" s="4" t="str">
        <f t="shared" si="264"/>
        <v/>
      </c>
      <c r="AA1816" s="4" t="str">
        <f t="shared" si="264"/>
        <v/>
      </c>
      <c r="AB1816" s="4" t="str">
        <f t="shared" si="264"/>
        <v/>
      </c>
      <c r="AC1816" s="4" t="str">
        <f t="shared" si="264"/>
        <v/>
      </c>
      <c r="AD1816" s="4" t="str">
        <f t="shared" si="264"/>
        <v/>
      </c>
      <c r="AE1816" s="4" t="str">
        <f t="shared" si="264"/>
        <v/>
      </c>
      <c r="AF1816" s="4" t="str">
        <f t="shared" si="264"/>
        <v/>
      </c>
      <c r="AG1816" s="4" t="str">
        <f t="shared" si="264"/>
        <v/>
      </c>
    </row>
    <row r="1817" spans="1:33">
      <c r="A1817" s="6">
        <f t="shared" si="265"/>
        <v>1810</v>
      </c>
      <c r="B1817" s="36">
        <f>TABLE!E1811</f>
        <v>0</v>
      </c>
      <c r="C1817" s="36">
        <f>TABLE!F1811</f>
        <v>0</v>
      </c>
      <c r="D1817" s="155">
        <f>TABLE!S1811</f>
        <v>0</v>
      </c>
      <c r="E1817" s="176" t="e">
        <f>INDEX(기업의이해[description],MATCH(B1817,기업의이해[name],0))</f>
        <v>#N/A</v>
      </c>
      <c r="F1817" s="179">
        <f>+TABLE!U1811</f>
        <v>0</v>
      </c>
      <c r="G1817" s="177" t="str">
        <f>TEXT(TABLE!R1811,"0000-00-00")</f>
        <v>0000-00-00</v>
      </c>
      <c r="H1817" s="59">
        <f>+TABLE!J1811</f>
        <v>0</v>
      </c>
      <c r="I1817" s="59">
        <f>+TABLE!K1811</f>
        <v>0</v>
      </c>
      <c r="J1817" s="59">
        <f>+TABLE!M1811</f>
        <v>0</v>
      </c>
      <c r="K1817" s="156">
        <f>+TABLE!P1811</f>
        <v>0</v>
      </c>
      <c r="L1817" s="156">
        <f>+TABLE!Q1811</f>
        <v>0</v>
      </c>
      <c r="M1817" s="138" t="str">
        <f>IFERROR(IF(MATCH($C1817,'1. 개요'!$C$68:$C$78,0)&gt;0,"O"),"X")</f>
        <v>X</v>
      </c>
      <c r="N1817" s="8" t="str">
        <f t="shared" si="260"/>
        <v>X</v>
      </c>
      <c r="O1817" s="2" t="str" cm="1">
        <f t="array" ref="O1817">IF($O$7="N/A",$N1817,INDEX($P1817:$S1817,$O$2))</f>
        <v>X</v>
      </c>
      <c r="P1817" s="38"/>
      <c r="Q1817" s="1" t="str">
        <f t="shared" si="261"/>
        <v>O</v>
      </c>
      <c r="R1817" s="38"/>
      <c r="S1817" s="38"/>
      <c r="T1817" s="8" t="str">
        <f t="shared" si="259"/>
        <v>O</v>
      </c>
      <c r="U1817" s="8" t="e">
        <f t="shared" si="262"/>
        <v>#VALUE!</v>
      </c>
      <c r="V1817" s="8" t="e">
        <f t="shared" si="263"/>
        <v>#VALUE!</v>
      </c>
      <c r="X1817" s="4" t="str">
        <f t="shared" si="266"/>
        <v/>
      </c>
      <c r="Y1817" s="4" t="str">
        <f t="shared" si="264"/>
        <v/>
      </c>
      <c r="Z1817" s="4" t="str">
        <f t="shared" si="264"/>
        <v/>
      </c>
      <c r="AA1817" s="4" t="str">
        <f t="shared" si="264"/>
        <v/>
      </c>
      <c r="AB1817" s="4" t="str">
        <f t="shared" si="264"/>
        <v/>
      </c>
      <c r="AC1817" s="4" t="str">
        <f t="shared" si="264"/>
        <v/>
      </c>
      <c r="AD1817" s="4" t="str">
        <f t="shared" si="264"/>
        <v/>
      </c>
      <c r="AE1817" s="4" t="str">
        <f t="shared" si="264"/>
        <v/>
      </c>
      <c r="AF1817" s="4" t="str">
        <f t="shared" si="264"/>
        <v/>
      </c>
      <c r="AG1817" s="4" t="str">
        <f t="shared" si="264"/>
        <v/>
      </c>
    </row>
    <row r="1818" spans="1:33">
      <c r="A1818" s="6">
        <f t="shared" si="265"/>
        <v>1811</v>
      </c>
      <c r="B1818" s="36">
        <f>TABLE!E1812</f>
        <v>0</v>
      </c>
      <c r="C1818" s="36">
        <f>TABLE!F1812</f>
        <v>0</v>
      </c>
      <c r="D1818" s="155">
        <f>TABLE!S1812</f>
        <v>0</v>
      </c>
      <c r="E1818" s="176" t="e">
        <f>INDEX(기업의이해[description],MATCH(B1818,기업의이해[name],0))</f>
        <v>#N/A</v>
      </c>
      <c r="F1818" s="179">
        <f>+TABLE!U1812</f>
        <v>0</v>
      </c>
      <c r="G1818" s="177" t="str">
        <f>TEXT(TABLE!R1812,"0000-00-00")</f>
        <v>0000-00-00</v>
      </c>
      <c r="H1818" s="59">
        <f>+TABLE!J1812</f>
        <v>0</v>
      </c>
      <c r="I1818" s="59">
        <f>+TABLE!K1812</f>
        <v>0</v>
      </c>
      <c r="J1818" s="59">
        <f>+TABLE!M1812</f>
        <v>0</v>
      </c>
      <c r="K1818" s="156">
        <f>+TABLE!P1812</f>
        <v>0</v>
      </c>
      <c r="L1818" s="156">
        <f>+TABLE!Q1812</f>
        <v>0</v>
      </c>
      <c r="M1818" s="138" t="str">
        <f>IFERROR(IF(MATCH($C1818,'1. 개요'!$C$68:$C$78,0)&gt;0,"O"),"X")</f>
        <v>X</v>
      </c>
      <c r="N1818" s="8" t="str">
        <f t="shared" si="260"/>
        <v>X</v>
      </c>
      <c r="O1818" s="2" t="str" cm="1">
        <f t="array" ref="O1818">IF($O$7="N/A",$N1818,INDEX($P1818:$S1818,$O$2))</f>
        <v>X</v>
      </c>
      <c r="P1818" s="38"/>
      <c r="Q1818" s="1" t="str">
        <f t="shared" si="261"/>
        <v>O</v>
      </c>
      <c r="R1818" s="38"/>
      <c r="S1818" s="38"/>
      <c r="T1818" s="8" t="str">
        <f t="shared" si="259"/>
        <v>O</v>
      </c>
      <c r="U1818" s="8" t="e">
        <f t="shared" si="262"/>
        <v>#VALUE!</v>
      </c>
      <c r="V1818" s="8" t="e">
        <f t="shared" si="263"/>
        <v>#VALUE!</v>
      </c>
      <c r="X1818" s="4" t="str">
        <f t="shared" si="266"/>
        <v/>
      </c>
      <c r="Y1818" s="4" t="str">
        <f t="shared" si="264"/>
        <v/>
      </c>
      <c r="Z1818" s="4" t="str">
        <f t="shared" si="264"/>
        <v/>
      </c>
      <c r="AA1818" s="4" t="str">
        <f t="shared" si="264"/>
        <v/>
      </c>
      <c r="AB1818" s="4" t="str">
        <f t="shared" si="264"/>
        <v/>
      </c>
      <c r="AC1818" s="4" t="str">
        <f t="shared" si="264"/>
        <v/>
      </c>
      <c r="AD1818" s="4" t="str">
        <f t="shared" si="264"/>
        <v/>
      </c>
      <c r="AE1818" s="4" t="str">
        <f t="shared" si="264"/>
        <v/>
      </c>
      <c r="AF1818" s="4" t="str">
        <f t="shared" si="264"/>
        <v/>
      </c>
      <c r="AG1818" s="4" t="str">
        <f t="shared" si="264"/>
        <v/>
      </c>
    </row>
    <row r="1819" spans="1:33">
      <c r="A1819" s="6">
        <f t="shared" si="265"/>
        <v>1812</v>
      </c>
      <c r="B1819" s="36">
        <f>TABLE!E1813</f>
        <v>0</v>
      </c>
      <c r="C1819" s="36">
        <f>TABLE!F1813</f>
        <v>0</v>
      </c>
      <c r="D1819" s="155">
        <f>TABLE!S1813</f>
        <v>0</v>
      </c>
      <c r="E1819" s="176" t="e">
        <f>INDEX(기업의이해[description],MATCH(B1819,기업의이해[name],0))</f>
        <v>#N/A</v>
      </c>
      <c r="F1819" s="179">
        <f>+TABLE!U1813</f>
        <v>0</v>
      </c>
      <c r="G1819" s="177" t="str">
        <f>TEXT(TABLE!R1813,"0000-00-00")</f>
        <v>0000-00-00</v>
      </c>
      <c r="H1819" s="59">
        <f>+TABLE!J1813</f>
        <v>0</v>
      </c>
      <c r="I1819" s="59">
        <f>+TABLE!K1813</f>
        <v>0</v>
      </c>
      <c r="J1819" s="59">
        <f>+TABLE!M1813</f>
        <v>0</v>
      </c>
      <c r="K1819" s="156">
        <f>+TABLE!P1813</f>
        <v>0</v>
      </c>
      <c r="L1819" s="156">
        <f>+TABLE!Q1813</f>
        <v>0</v>
      </c>
      <c r="M1819" s="138" t="str">
        <f>IFERROR(IF(MATCH($C1819,'1. 개요'!$C$68:$C$78,0)&gt;0,"O"),"X")</f>
        <v>X</v>
      </c>
      <c r="N1819" s="8" t="str">
        <f t="shared" si="260"/>
        <v>X</v>
      </c>
      <c r="O1819" s="2" t="str" cm="1">
        <f t="array" ref="O1819">IF($O$7="N/A",$N1819,INDEX($P1819:$S1819,$O$2))</f>
        <v>X</v>
      </c>
      <c r="P1819" s="38"/>
      <c r="Q1819" s="1" t="str">
        <f t="shared" si="261"/>
        <v>O</v>
      </c>
      <c r="R1819" s="38"/>
      <c r="S1819" s="38"/>
      <c r="T1819" s="8" t="str">
        <f t="shared" si="259"/>
        <v>O</v>
      </c>
      <c r="U1819" s="8" t="e">
        <f t="shared" si="262"/>
        <v>#VALUE!</v>
      </c>
      <c r="V1819" s="8" t="e">
        <f t="shared" si="263"/>
        <v>#VALUE!</v>
      </c>
      <c r="X1819" s="4" t="str">
        <f t="shared" si="266"/>
        <v/>
      </c>
      <c r="Y1819" s="4" t="str">
        <f t="shared" si="264"/>
        <v/>
      </c>
      <c r="Z1819" s="4" t="str">
        <f t="shared" si="264"/>
        <v/>
      </c>
      <c r="AA1819" s="4" t="str">
        <f t="shared" si="264"/>
        <v/>
      </c>
      <c r="AB1819" s="4" t="str">
        <f t="shared" si="264"/>
        <v/>
      </c>
      <c r="AC1819" s="4" t="str">
        <f t="shared" si="264"/>
        <v/>
      </c>
      <c r="AD1819" s="4" t="str">
        <f t="shared" si="264"/>
        <v/>
      </c>
      <c r="AE1819" s="4" t="str">
        <f t="shared" si="264"/>
        <v/>
      </c>
      <c r="AF1819" s="4" t="str">
        <f t="shared" si="264"/>
        <v/>
      </c>
      <c r="AG1819" s="4" t="str">
        <f t="shared" si="264"/>
        <v/>
      </c>
    </row>
    <row r="1820" spans="1:33">
      <c r="A1820" s="137">
        <f t="shared" si="265"/>
        <v>1813</v>
      </c>
      <c r="B1820" s="36">
        <f>TABLE!E1814</f>
        <v>0</v>
      </c>
      <c r="C1820" s="36">
        <f>TABLE!F1814</f>
        <v>0</v>
      </c>
      <c r="D1820" s="155">
        <f>TABLE!S1814</f>
        <v>0</v>
      </c>
      <c r="E1820" s="176" t="e">
        <f>INDEX(기업의이해[description],MATCH(B1820,기업의이해[name],0))</f>
        <v>#N/A</v>
      </c>
      <c r="F1820" s="179">
        <f>+TABLE!U1814</f>
        <v>0</v>
      </c>
      <c r="G1820" s="177" t="str">
        <f>TEXT(TABLE!R1814,"0000-00-00")</f>
        <v>0000-00-00</v>
      </c>
      <c r="H1820" s="59">
        <f>+TABLE!J1814</f>
        <v>0</v>
      </c>
      <c r="I1820" s="59">
        <f>+TABLE!K1814</f>
        <v>0</v>
      </c>
      <c r="J1820" s="59">
        <f>+TABLE!M1814</f>
        <v>0</v>
      </c>
      <c r="K1820" s="156">
        <f>+TABLE!P1814</f>
        <v>0</v>
      </c>
      <c r="L1820" s="156">
        <f>+TABLE!Q1814</f>
        <v>0</v>
      </c>
      <c r="M1820" s="138" t="str">
        <f>IFERROR(IF(MATCH($C1820,'1. 개요'!$C$68:$C$78,0)&gt;0,"O"),"X")</f>
        <v>X</v>
      </c>
      <c r="N1820" s="8" t="str">
        <f t="shared" si="260"/>
        <v>X</v>
      </c>
      <c r="O1820" s="2" t="str" cm="1">
        <f t="array" ref="O1820">IF($O$7="N/A",$N1820,INDEX($P1820:$S1820,$O$2))</f>
        <v>X</v>
      </c>
      <c r="P1820" s="38"/>
      <c r="Q1820" s="1" t="str">
        <f t="shared" si="261"/>
        <v>O</v>
      </c>
      <c r="R1820" s="38"/>
      <c r="S1820" s="38"/>
      <c r="T1820" s="8" t="str">
        <f t="shared" si="259"/>
        <v>O</v>
      </c>
      <c r="U1820" s="8" t="e">
        <f t="shared" si="262"/>
        <v>#VALUE!</v>
      </c>
      <c r="V1820" s="8" t="e">
        <f t="shared" si="263"/>
        <v>#VALUE!</v>
      </c>
      <c r="X1820" s="4" t="str">
        <f t="shared" si="266"/>
        <v/>
      </c>
      <c r="Y1820" s="4" t="str">
        <f t="shared" si="264"/>
        <v/>
      </c>
      <c r="Z1820" s="4" t="str">
        <f t="shared" si="264"/>
        <v/>
      </c>
      <c r="AA1820" s="4" t="str">
        <f t="shared" si="264"/>
        <v/>
      </c>
      <c r="AB1820" s="4" t="str">
        <f t="shared" si="264"/>
        <v/>
      </c>
      <c r="AC1820" s="4" t="str">
        <f t="shared" si="264"/>
        <v/>
      </c>
      <c r="AD1820" s="4" t="str">
        <f t="shared" si="264"/>
        <v/>
      </c>
      <c r="AE1820" s="4" t="str">
        <f t="shared" si="264"/>
        <v/>
      </c>
      <c r="AF1820" s="4" t="str">
        <f t="shared" si="264"/>
        <v/>
      </c>
      <c r="AG1820" s="4" t="str">
        <f t="shared" si="264"/>
        <v/>
      </c>
    </row>
    <row r="1821" spans="1:33">
      <c r="A1821" s="137">
        <f t="shared" si="265"/>
        <v>1814</v>
      </c>
      <c r="B1821" s="36">
        <f>TABLE!E1815</f>
        <v>0</v>
      </c>
      <c r="C1821" s="36">
        <f>TABLE!F1815</f>
        <v>0</v>
      </c>
      <c r="D1821" s="155">
        <f>TABLE!S1815</f>
        <v>0</v>
      </c>
      <c r="E1821" s="176" t="e">
        <f>INDEX(기업의이해[description],MATCH(B1821,기업의이해[name],0))</f>
        <v>#N/A</v>
      </c>
      <c r="F1821" s="179">
        <f>+TABLE!U1815</f>
        <v>0</v>
      </c>
      <c r="G1821" s="177" t="str">
        <f>TEXT(TABLE!R1815,"0000-00-00")</f>
        <v>0000-00-00</v>
      </c>
      <c r="H1821" s="59">
        <f>+TABLE!J1815</f>
        <v>0</v>
      </c>
      <c r="I1821" s="59">
        <f>+TABLE!K1815</f>
        <v>0</v>
      </c>
      <c r="J1821" s="59">
        <f>+TABLE!M1815</f>
        <v>0</v>
      </c>
      <c r="K1821" s="156">
        <f>+TABLE!P1815</f>
        <v>0</v>
      </c>
      <c r="L1821" s="156">
        <f>+TABLE!Q1815</f>
        <v>0</v>
      </c>
      <c r="M1821" s="138" t="str">
        <f>IFERROR(IF(MATCH($C1821,'1. 개요'!$C$68:$C$78,0)&gt;0,"O"),"X")</f>
        <v>X</v>
      </c>
      <c r="N1821" s="8" t="str">
        <f t="shared" si="260"/>
        <v>X</v>
      </c>
      <c r="O1821" s="2" t="str" cm="1">
        <f t="array" ref="O1821">IF($O$7="N/A",$N1821,INDEX($P1821:$S1821,$O$2))</f>
        <v>X</v>
      </c>
      <c r="P1821" s="38"/>
      <c r="Q1821" s="1" t="str">
        <f t="shared" si="261"/>
        <v>O</v>
      </c>
      <c r="R1821" s="38"/>
      <c r="S1821" s="38"/>
      <c r="T1821" s="8" t="str">
        <f t="shared" si="259"/>
        <v>O</v>
      </c>
      <c r="U1821" s="8" t="e">
        <f t="shared" si="262"/>
        <v>#VALUE!</v>
      </c>
      <c r="V1821" s="8" t="e">
        <f t="shared" si="263"/>
        <v>#VALUE!</v>
      </c>
      <c r="X1821" s="4" t="str">
        <f t="shared" si="266"/>
        <v/>
      </c>
      <c r="Y1821" s="4" t="str">
        <f t="shared" si="264"/>
        <v/>
      </c>
      <c r="Z1821" s="4" t="str">
        <f t="shared" si="264"/>
        <v/>
      </c>
      <c r="AA1821" s="4" t="str">
        <f t="shared" si="264"/>
        <v/>
      </c>
      <c r="AB1821" s="4" t="str">
        <f t="shared" si="264"/>
        <v/>
      </c>
      <c r="AC1821" s="4" t="str">
        <f t="shared" si="264"/>
        <v/>
      </c>
      <c r="AD1821" s="4" t="str">
        <f t="shared" si="264"/>
        <v/>
      </c>
      <c r="AE1821" s="4" t="str">
        <f t="shared" si="264"/>
        <v/>
      </c>
      <c r="AF1821" s="4" t="str">
        <f t="shared" si="264"/>
        <v/>
      </c>
      <c r="AG1821" s="4" t="str">
        <f t="shared" si="264"/>
        <v/>
      </c>
    </row>
    <row r="1822" spans="1:33">
      <c r="A1822" s="6">
        <f t="shared" si="265"/>
        <v>1815</v>
      </c>
      <c r="B1822" s="36">
        <f>TABLE!E1816</f>
        <v>0</v>
      </c>
      <c r="C1822" s="36">
        <f>TABLE!F1816</f>
        <v>0</v>
      </c>
      <c r="D1822" s="155">
        <f>TABLE!S1816</f>
        <v>0</v>
      </c>
      <c r="E1822" s="176" t="e">
        <f>INDEX(기업의이해[description],MATCH(B1822,기업의이해[name],0))</f>
        <v>#N/A</v>
      </c>
      <c r="F1822" s="179">
        <f>+TABLE!U1816</f>
        <v>0</v>
      </c>
      <c r="G1822" s="177" t="str">
        <f>TEXT(TABLE!R1816,"0000-00-00")</f>
        <v>0000-00-00</v>
      </c>
      <c r="H1822" s="59">
        <f>+TABLE!J1816</f>
        <v>0</v>
      </c>
      <c r="I1822" s="59">
        <f>+TABLE!K1816</f>
        <v>0</v>
      </c>
      <c r="J1822" s="59">
        <f>+TABLE!M1816</f>
        <v>0</v>
      </c>
      <c r="K1822" s="156">
        <f>+TABLE!P1816</f>
        <v>0</v>
      </c>
      <c r="L1822" s="156">
        <f>+TABLE!Q1816</f>
        <v>0</v>
      </c>
      <c r="M1822" s="138" t="str">
        <f>IFERROR(IF(MATCH($C1822,'1. 개요'!$C$68:$C$78,0)&gt;0,"O"),"X")</f>
        <v>X</v>
      </c>
      <c r="N1822" s="8" t="str">
        <f t="shared" si="260"/>
        <v>X</v>
      </c>
      <c r="O1822" s="2" t="str" cm="1">
        <f t="array" ref="O1822">IF($O$7="N/A",$N1822,INDEX($P1822:$S1822,$O$2))</f>
        <v>X</v>
      </c>
      <c r="P1822" s="38"/>
      <c r="Q1822" s="1" t="str">
        <f t="shared" si="261"/>
        <v>O</v>
      </c>
      <c r="R1822" s="38"/>
      <c r="S1822" s="38"/>
      <c r="T1822" s="8" t="str">
        <f t="shared" si="259"/>
        <v>O</v>
      </c>
      <c r="U1822" s="8" t="e">
        <f t="shared" si="262"/>
        <v>#VALUE!</v>
      </c>
      <c r="V1822" s="8" t="e">
        <f t="shared" si="263"/>
        <v>#VALUE!</v>
      </c>
      <c r="X1822" s="4" t="str">
        <f t="shared" si="266"/>
        <v/>
      </c>
      <c r="Y1822" s="4" t="str">
        <f t="shared" si="264"/>
        <v/>
      </c>
      <c r="Z1822" s="4" t="str">
        <f t="shared" si="264"/>
        <v/>
      </c>
      <c r="AA1822" s="4" t="str">
        <f t="shared" si="264"/>
        <v/>
      </c>
      <c r="AB1822" s="4" t="str">
        <f t="shared" si="264"/>
        <v/>
      </c>
      <c r="AC1822" s="4" t="str">
        <f t="shared" si="264"/>
        <v/>
      </c>
      <c r="AD1822" s="4" t="str">
        <f t="shared" si="264"/>
        <v/>
      </c>
      <c r="AE1822" s="4" t="str">
        <f t="shared" si="264"/>
        <v/>
      </c>
      <c r="AF1822" s="4" t="str">
        <f t="shared" si="264"/>
        <v/>
      </c>
      <c r="AG1822" s="4" t="str">
        <f t="shared" si="264"/>
        <v/>
      </c>
    </row>
    <row r="1823" spans="1:33">
      <c r="A1823" s="137">
        <f t="shared" si="265"/>
        <v>1816</v>
      </c>
      <c r="B1823" s="36">
        <f>TABLE!E1817</f>
        <v>0</v>
      </c>
      <c r="C1823" s="36">
        <f>TABLE!F1817</f>
        <v>0</v>
      </c>
      <c r="D1823" s="155">
        <f>TABLE!S1817</f>
        <v>0</v>
      </c>
      <c r="E1823" s="176" t="e">
        <f>INDEX(기업의이해[description],MATCH(B1823,기업의이해[name],0))</f>
        <v>#N/A</v>
      </c>
      <c r="F1823" s="179">
        <f>+TABLE!U1817</f>
        <v>0</v>
      </c>
      <c r="G1823" s="177" t="str">
        <f>TEXT(TABLE!R1817,"0000-00-00")</f>
        <v>0000-00-00</v>
      </c>
      <c r="H1823" s="59">
        <f>+TABLE!J1817</f>
        <v>0</v>
      </c>
      <c r="I1823" s="59">
        <f>+TABLE!K1817</f>
        <v>0</v>
      </c>
      <c r="J1823" s="59">
        <f>+TABLE!M1817</f>
        <v>0</v>
      </c>
      <c r="K1823" s="156">
        <f>+TABLE!P1817</f>
        <v>0</v>
      </c>
      <c r="L1823" s="156">
        <f>+TABLE!Q1817</f>
        <v>0</v>
      </c>
      <c r="M1823" s="138" t="str">
        <f>IFERROR(IF(MATCH($C1823,'1. 개요'!$C$68:$C$78,0)&gt;0,"O"),"X")</f>
        <v>X</v>
      </c>
      <c r="N1823" s="8" t="str">
        <f t="shared" si="260"/>
        <v>X</v>
      </c>
      <c r="O1823" s="2" t="str" cm="1">
        <f t="array" ref="O1823">IF($O$7="N/A",$N1823,INDEX($P1823:$S1823,$O$2))</f>
        <v>X</v>
      </c>
      <c r="P1823" s="38"/>
      <c r="Q1823" s="1" t="str">
        <f t="shared" si="261"/>
        <v>O</v>
      </c>
      <c r="R1823" s="38"/>
      <c r="S1823" s="38"/>
      <c r="T1823" s="8" t="str">
        <f t="shared" si="259"/>
        <v>O</v>
      </c>
      <c r="U1823" s="8" t="e">
        <f t="shared" si="262"/>
        <v>#VALUE!</v>
      </c>
      <c r="V1823" s="8" t="e">
        <f t="shared" si="263"/>
        <v>#VALUE!</v>
      </c>
      <c r="X1823" s="4" t="str">
        <f t="shared" si="266"/>
        <v/>
      </c>
      <c r="Y1823" s="4" t="str">
        <f t="shared" si="264"/>
        <v/>
      </c>
      <c r="Z1823" s="4" t="str">
        <f t="shared" si="264"/>
        <v/>
      </c>
      <c r="AA1823" s="4" t="str">
        <f t="shared" si="264"/>
        <v/>
      </c>
      <c r="AB1823" s="4" t="str">
        <f t="shared" si="264"/>
        <v/>
      </c>
      <c r="AC1823" s="4" t="str">
        <f t="shared" si="264"/>
        <v/>
      </c>
      <c r="AD1823" s="4" t="str">
        <f t="shared" si="264"/>
        <v/>
      </c>
      <c r="AE1823" s="4" t="str">
        <f t="shared" si="264"/>
        <v/>
      </c>
      <c r="AF1823" s="4" t="str">
        <f t="shared" si="264"/>
        <v/>
      </c>
      <c r="AG1823" s="4" t="str">
        <f t="shared" si="264"/>
        <v/>
      </c>
    </row>
    <row r="1824" spans="1:33">
      <c r="A1824" s="6">
        <f t="shared" si="265"/>
        <v>1817</v>
      </c>
      <c r="B1824" s="36">
        <f>TABLE!E1818</f>
        <v>0</v>
      </c>
      <c r="C1824" s="36">
        <f>TABLE!F1818</f>
        <v>0</v>
      </c>
      <c r="D1824" s="155">
        <f>TABLE!S1818</f>
        <v>0</v>
      </c>
      <c r="E1824" s="176" t="e">
        <f>INDEX(기업의이해[description],MATCH(B1824,기업의이해[name],0))</f>
        <v>#N/A</v>
      </c>
      <c r="F1824" s="179">
        <f>+TABLE!U1818</f>
        <v>0</v>
      </c>
      <c r="G1824" s="177" t="str">
        <f>TEXT(TABLE!R1818,"0000-00-00")</f>
        <v>0000-00-00</v>
      </c>
      <c r="H1824" s="59">
        <f>+TABLE!J1818</f>
        <v>0</v>
      </c>
      <c r="I1824" s="59">
        <f>+TABLE!K1818</f>
        <v>0</v>
      </c>
      <c r="J1824" s="59">
        <f>+TABLE!M1818</f>
        <v>0</v>
      </c>
      <c r="K1824" s="156">
        <f>+TABLE!P1818</f>
        <v>0</v>
      </c>
      <c r="L1824" s="156">
        <f>+TABLE!Q1818</f>
        <v>0</v>
      </c>
      <c r="M1824" s="138" t="str">
        <f>IFERROR(IF(MATCH($C1824,'1. 개요'!$C$68:$C$78,0)&gt;0,"O"),"X")</f>
        <v>X</v>
      </c>
      <c r="N1824" s="8" t="str">
        <f t="shared" si="260"/>
        <v>X</v>
      </c>
      <c r="O1824" s="2" t="str" cm="1">
        <f t="array" ref="O1824">IF($O$7="N/A",$N1824,INDEX($P1824:$S1824,$O$2))</f>
        <v>X</v>
      </c>
      <c r="P1824" s="38"/>
      <c r="Q1824" s="1" t="str">
        <f t="shared" si="261"/>
        <v>O</v>
      </c>
      <c r="R1824" s="38"/>
      <c r="S1824" s="38"/>
      <c r="T1824" s="8" t="str">
        <f t="shared" si="259"/>
        <v>O</v>
      </c>
      <c r="U1824" s="8" t="e">
        <f t="shared" si="262"/>
        <v>#VALUE!</v>
      </c>
      <c r="V1824" s="8" t="e">
        <f t="shared" si="263"/>
        <v>#VALUE!</v>
      </c>
      <c r="X1824" s="4" t="str">
        <f t="shared" si="266"/>
        <v/>
      </c>
      <c r="Y1824" s="4" t="str">
        <f t="shared" si="264"/>
        <v/>
      </c>
      <c r="Z1824" s="4" t="str">
        <f t="shared" si="264"/>
        <v/>
      </c>
      <c r="AA1824" s="4" t="str">
        <f t="shared" si="264"/>
        <v/>
      </c>
      <c r="AB1824" s="4" t="str">
        <f t="shared" si="264"/>
        <v/>
      </c>
      <c r="AC1824" s="4" t="str">
        <f t="shared" si="264"/>
        <v/>
      </c>
      <c r="AD1824" s="4" t="str">
        <f t="shared" si="264"/>
        <v/>
      </c>
      <c r="AE1824" s="4" t="str">
        <f t="shared" si="264"/>
        <v/>
      </c>
      <c r="AF1824" s="4" t="str">
        <f t="shared" si="264"/>
        <v/>
      </c>
      <c r="AG1824" s="4" t="str">
        <f t="shared" si="264"/>
        <v/>
      </c>
    </row>
    <row r="1825" spans="1:33">
      <c r="A1825" s="6">
        <f t="shared" si="265"/>
        <v>1818</v>
      </c>
      <c r="B1825" s="36">
        <f>TABLE!E1819</f>
        <v>0</v>
      </c>
      <c r="C1825" s="36">
        <f>TABLE!F1819</f>
        <v>0</v>
      </c>
      <c r="D1825" s="155">
        <f>TABLE!S1819</f>
        <v>0</v>
      </c>
      <c r="E1825" s="176" t="e">
        <f>INDEX(기업의이해[description],MATCH(B1825,기업의이해[name],0))</f>
        <v>#N/A</v>
      </c>
      <c r="F1825" s="179">
        <f>+TABLE!U1819</f>
        <v>0</v>
      </c>
      <c r="G1825" s="177" t="str">
        <f>TEXT(TABLE!R1819,"0000-00-00")</f>
        <v>0000-00-00</v>
      </c>
      <c r="H1825" s="59">
        <f>+TABLE!J1819</f>
        <v>0</v>
      </c>
      <c r="I1825" s="59">
        <f>+TABLE!K1819</f>
        <v>0</v>
      </c>
      <c r="J1825" s="59">
        <f>+TABLE!M1819</f>
        <v>0</v>
      </c>
      <c r="K1825" s="156">
        <f>+TABLE!P1819</f>
        <v>0</v>
      </c>
      <c r="L1825" s="156">
        <f>+TABLE!Q1819</f>
        <v>0</v>
      </c>
      <c r="M1825" s="138" t="str">
        <f>IFERROR(IF(MATCH($C1825,'1. 개요'!$C$68:$C$78,0)&gt;0,"O"),"X")</f>
        <v>X</v>
      </c>
      <c r="N1825" s="8" t="str">
        <f t="shared" si="260"/>
        <v>X</v>
      </c>
      <c r="O1825" s="2" t="str" cm="1">
        <f t="array" ref="O1825">IF($O$7="N/A",$N1825,INDEX($P1825:$S1825,$O$2))</f>
        <v>X</v>
      </c>
      <c r="P1825" s="38"/>
      <c r="Q1825" s="1" t="str">
        <f t="shared" si="261"/>
        <v>O</v>
      </c>
      <c r="R1825" s="38"/>
      <c r="S1825" s="38"/>
      <c r="T1825" s="8" t="str">
        <f t="shared" si="259"/>
        <v>O</v>
      </c>
      <c r="U1825" s="8" t="e">
        <f t="shared" si="262"/>
        <v>#VALUE!</v>
      </c>
      <c r="V1825" s="8" t="e">
        <f t="shared" si="263"/>
        <v>#VALUE!</v>
      </c>
      <c r="X1825" s="4" t="str">
        <f t="shared" si="266"/>
        <v/>
      </c>
      <c r="Y1825" s="4" t="str">
        <f t="shared" si="264"/>
        <v/>
      </c>
      <c r="Z1825" s="4" t="str">
        <f t="shared" si="264"/>
        <v/>
      </c>
      <c r="AA1825" s="4" t="str">
        <f t="shared" si="264"/>
        <v/>
      </c>
      <c r="AB1825" s="4" t="str">
        <f t="shared" si="264"/>
        <v/>
      </c>
      <c r="AC1825" s="4" t="str">
        <f t="shared" si="264"/>
        <v/>
      </c>
      <c r="AD1825" s="4" t="str">
        <f t="shared" si="264"/>
        <v/>
      </c>
      <c r="AE1825" s="4" t="str">
        <f t="shared" si="264"/>
        <v/>
      </c>
      <c r="AF1825" s="4" t="str">
        <f t="shared" si="264"/>
        <v/>
      </c>
      <c r="AG1825" s="4" t="str">
        <f t="shared" si="264"/>
        <v/>
      </c>
    </row>
    <row r="1826" spans="1:33">
      <c r="A1826" s="6">
        <f t="shared" si="265"/>
        <v>1819</v>
      </c>
      <c r="B1826" s="36">
        <f>TABLE!E1820</f>
        <v>0</v>
      </c>
      <c r="C1826" s="36">
        <f>TABLE!F1820</f>
        <v>0</v>
      </c>
      <c r="D1826" s="155">
        <f>TABLE!S1820</f>
        <v>0</v>
      </c>
      <c r="E1826" s="176" t="e">
        <f>INDEX(기업의이해[description],MATCH(B1826,기업의이해[name],0))</f>
        <v>#N/A</v>
      </c>
      <c r="F1826" s="179">
        <f>+TABLE!U1820</f>
        <v>0</v>
      </c>
      <c r="G1826" s="177" t="str">
        <f>TEXT(TABLE!R1820,"0000-00-00")</f>
        <v>0000-00-00</v>
      </c>
      <c r="H1826" s="59">
        <f>+TABLE!J1820</f>
        <v>0</v>
      </c>
      <c r="I1826" s="59">
        <f>+TABLE!K1820</f>
        <v>0</v>
      </c>
      <c r="J1826" s="59">
        <f>+TABLE!M1820</f>
        <v>0</v>
      </c>
      <c r="K1826" s="156">
        <f>+TABLE!P1820</f>
        <v>0</v>
      </c>
      <c r="L1826" s="156">
        <f>+TABLE!Q1820</f>
        <v>0</v>
      </c>
      <c r="M1826" s="138" t="str">
        <f>IFERROR(IF(MATCH($C1826,'1. 개요'!$C$68:$C$78,0)&gt;0,"O"),"X")</f>
        <v>X</v>
      </c>
      <c r="N1826" s="8" t="str">
        <f t="shared" si="260"/>
        <v>X</v>
      </c>
      <c r="O1826" s="2" t="str" cm="1">
        <f t="array" ref="O1826">IF($O$7="N/A",$N1826,INDEX($P1826:$S1826,$O$2))</f>
        <v>X</v>
      </c>
      <c r="P1826" s="38"/>
      <c r="Q1826" s="1" t="str">
        <f t="shared" si="261"/>
        <v>O</v>
      </c>
      <c r="R1826" s="38"/>
      <c r="S1826" s="38"/>
      <c r="T1826" s="8" t="str">
        <f t="shared" si="259"/>
        <v>O</v>
      </c>
      <c r="U1826" s="8" t="e">
        <f t="shared" si="262"/>
        <v>#VALUE!</v>
      </c>
      <c r="V1826" s="8" t="e">
        <f t="shared" si="263"/>
        <v>#VALUE!</v>
      </c>
      <c r="X1826" s="4" t="str">
        <f t="shared" si="266"/>
        <v/>
      </c>
      <c r="Y1826" s="4" t="str">
        <f t="shared" si="264"/>
        <v/>
      </c>
      <c r="Z1826" s="4" t="str">
        <f t="shared" si="264"/>
        <v/>
      </c>
      <c r="AA1826" s="4" t="str">
        <f t="shared" si="264"/>
        <v/>
      </c>
      <c r="AB1826" s="4" t="str">
        <f t="shared" si="264"/>
        <v/>
      </c>
      <c r="AC1826" s="4" t="str">
        <f t="shared" si="264"/>
        <v/>
      </c>
      <c r="AD1826" s="4" t="str">
        <f t="shared" si="264"/>
        <v/>
      </c>
      <c r="AE1826" s="4" t="str">
        <f t="shared" si="264"/>
        <v/>
      </c>
      <c r="AF1826" s="4" t="str">
        <f t="shared" si="264"/>
        <v/>
      </c>
      <c r="AG1826" s="4" t="str">
        <f t="shared" si="264"/>
        <v/>
      </c>
    </row>
    <row r="1827" spans="1:33">
      <c r="A1827" s="6">
        <f t="shared" si="265"/>
        <v>1820</v>
      </c>
      <c r="B1827" s="36">
        <f>TABLE!E1821</f>
        <v>0</v>
      </c>
      <c r="C1827" s="36">
        <f>TABLE!F1821</f>
        <v>0</v>
      </c>
      <c r="D1827" s="155">
        <f>TABLE!S1821</f>
        <v>0</v>
      </c>
      <c r="E1827" s="176" t="e">
        <f>INDEX(기업의이해[description],MATCH(B1827,기업의이해[name],0))</f>
        <v>#N/A</v>
      </c>
      <c r="F1827" s="179">
        <f>+TABLE!U1821</f>
        <v>0</v>
      </c>
      <c r="G1827" s="177" t="str">
        <f>TEXT(TABLE!R1821,"0000-00-00")</f>
        <v>0000-00-00</v>
      </c>
      <c r="H1827" s="59">
        <f>+TABLE!J1821</f>
        <v>0</v>
      </c>
      <c r="I1827" s="59">
        <f>+TABLE!K1821</f>
        <v>0</v>
      </c>
      <c r="J1827" s="59">
        <f>+TABLE!M1821</f>
        <v>0</v>
      </c>
      <c r="K1827" s="156">
        <f>+TABLE!P1821</f>
        <v>0</v>
      </c>
      <c r="L1827" s="156">
        <f>+TABLE!Q1821</f>
        <v>0</v>
      </c>
      <c r="M1827" s="138" t="str">
        <f>IFERROR(IF(MATCH($C1827,'1. 개요'!$C$68:$C$78,0)&gt;0,"O"),"X")</f>
        <v>X</v>
      </c>
      <c r="N1827" s="8" t="str">
        <f t="shared" si="260"/>
        <v>X</v>
      </c>
      <c r="O1827" s="2" t="str" cm="1">
        <f t="array" ref="O1827">IF($O$7="N/A",$N1827,INDEX($P1827:$S1827,$O$2))</f>
        <v>X</v>
      </c>
      <c r="P1827" s="38"/>
      <c r="Q1827" s="1" t="str">
        <f t="shared" si="261"/>
        <v>O</v>
      </c>
      <c r="R1827" s="38"/>
      <c r="S1827" s="38"/>
      <c r="T1827" s="8" t="str">
        <f t="shared" si="259"/>
        <v>O</v>
      </c>
      <c r="U1827" s="8" t="e">
        <f t="shared" si="262"/>
        <v>#VALUE!</v>
      </c>
      <c r="V1827" s="8" t="e">
        <f t="shared" si="263"/>
        <v>#VALUE!</v>
      </c>
      <c r="X1827" s="4" t="str">
        <f t="shared" si="266"/>
        <v/>
      </c>
      <c r="Y1827" s="4" t="str">
        <f t="shared" si="264"/>
        <v/>
      </c>
      <c r="Z1827" s="4" t="str">
        <f t="shared" si="264"/>
        <v/>
      </c>
      <c r="AA1827" s="4" t="str">
        <f t="shared" si="264"/>
        <v/>
      </c>
      <c r="AB1827" s="4" t="str">
        <f t="shared" si="264"/>
        <v/>
      </c>
      <c r="AC1827" s="4" t="str">
        <f t="shared" si="264"/>
        <v/>
      </c>
      <c r="AD1827" s="4" t="str">
        <f t="shared" si="264"/>
        <v/>
      </c>
      <c r="AE1827" s="4" t="str">
        <f t="shared" si="264"/>
        <v/>
      </c>
      <c r="AF1827" s="4" t="str">
        <f t="shared" si="264"/>
        <v/>
      </c>
      <c r="AG1827" s="4" t="str">
        <f t="shared" si="264"/>
        <v/>
      </c>
    </row>
    <row r="1828" spans="1:33">
      <c r="A1828" s="6">
        <f t="shared" si="265"/>
        <v>1821</v>
      </c>
      <c r="B1828" s="36">
        <f>TABLE!E1822</f>
        <v>0</v>
      </c>
      <c r="C1828" s="36">
        <f>TABLE!F1822</f>
        <v>0</v>
      </c>
      <c r="D1828" s="155">
        <f>TABLE!S1822</f>
        <v>0</v>
      </c>
      <c r="E1828" s="176" t="e">
        <f>INDEX(기업의이해[description],MATCH(B1828,기업의이해[name],0))</f>
        <v>#N/A</v>
      </c>
      <c r="F1828" s="179">
        <f>+TABLE!U1822</f>
        <v>0</v>
      </c>
      <c r="G1828" s="177" t="str">
        <f>TEXT(TABLE!R1822,"0000-00-00")</f>
        <v>0000-00-00</v>
      </c>
      <c r="H1828" s="59">
        <f>+TABLE!J1822</f>
        <v>0</v>
      </c>
      <c r="I1828" s="59">
        <f>+TABLE!K1822</f>
        <v>0</v>
      </c>
      <c r="J1828" s="59">
        <f>+TABLE!M1822</f>
        <v>0</v>
      </c>
      <c r="K1828" s="156">
        <f>+TABLE!P1822</f>
        <v>0</v>
      </c>
      <c r="L1828" s="156">
        <f>+TABLE!Q1822</f>
        <v>0</v>
      </c>
      <c r="M1828" s="138" t="str">
        <f>IFERROR(IF(MATCH($C1828,'1. 개요'!$C$68:$C$78,0)&gt;0,"O"),"X")</f>
        <v>X</v>
      </c>
      <c r="N1828" s="8" t="str">
        <f t="shared" si="260"/>
        <v>X</v>
      </c>
      <c r="O1828" s="2" t="str" cm="1">
        <f t="array" ref="O1828">IF($O$7="N/A",$N1828,INDEX($P1828:$S1828,$O$2))</f>
        <v>X</v>
      </c>
      <c r="P1828" s="38"/>
      <c r="Q1828" s="1" t="str">
        <f t="shared" si="261"/>
        <v>O</v>
      </c>
      <c r="R1828" s="38"/>
      <c r="S1828" s="38"/>
      <c r="T1828" s="8" t="str">
        <f t="shared" si="259"/>
        <v>O</v>
      </c>
      <c r="U1828" s="8" t="e">
        <f t="shared" si="262"/>
        <v>#VALUE!</v>
      </c>
      <c r="V1828" s="8" t="e">
        <f t="shared" si="263"/>
        <v>#VALUE!</v>
      </c>
      <c r="X1828" s="4" t="str">
        <f t="shared" si="266"/>
        <v/>
      </c>
      <c r="Y1828" s="4" t="str">
        <f t="shared" si="264"/>
        <v/>
      </c>
      <c r="Z1828" s="4" t="str">
        <f t="shared" si="264"/>
        <v/>
      </c>
      <c r="AA1828" s="4" t="str">
        <f t="shared" si="264"/>
        <v/>
      </c>
      <c r="AB1828" s="4" t="str">
        <f t="shared" si="264"/>
        <v/>
      </c>
      <c r="AC1828" s="4" t="str">
        <f t="shared" si="264"/>
        <v/>
      </c>
      <c r="AD1828" s="4" t="str">
        <f t="shared" si="264"/>
        <v/>
      </c>
      <c r="AE1828" s="4" t="str">
        <f t="shared" si="264"/>
        <v/>
      </c>
      <c r="AF1828" s="4" t="str">
        <f t="shared" si="264"/>
        <v/>
      </c>
      <c r="AG1828" s="4" t="str">
        <f t="shared" si="264"/>
        <v/>
      </c>
    </row>
    <row r="1829" spans="1:33">
      <c r="A1829" s="6">
        <f t="shared" si="265"/>
        <v>1822</v>
      </c>
      <c r="B1829" s="36">
        <f>TABLE!E1823</f>
        <v>0</v>
      </c>
      <c r="C1829" s="36">
        <f>TABLE!F1823</f>
        <v>0</v>
      </c>
      <c r="D1829" s="155">
        <f>TABLE!S1823</f>
        <v>0</v>
      </c>
      <c r="E1829" s="176" t="e">
        <f>INDEX(기업의이해[description],MATCH(B1829,기업의이해[name],0))</f>
        <v>#N/A</v>
      </c>
      <c r="F1829" s="179">
        <f>+TABLE!U1823</f>
        <v>0</v>
      </c>
      <c r="G1829" s="177" t="str">
        <f>TEXT(TABLE!R1823,"0000-00-00")</f>
        <v>0000-00-00</v>
      </c>
      <c r="H1829" s="59">
        <f>+TABLE!J1823</f>
        <v>0</v>
      </c>
      <c r="I1829" s="59">
        <f>+TABLE!K1823</f>
        <v>0</v>
      </c>
      <c r="J1829" s="59">
        <f>+TABLE!M1823</f>
        <v>0</v>
      </c>
      <c r="K1829" s="156">
        <f>+TABLE!P1823</f>
        <v>0</v>
      </c>
      <c r="L1829" s="156">
        <f>+TABLE!Q1823</f>
        <v>0</v>
      </c>
      <c r="M1829" s="138" t="str">
        <f>IFERROR(IF(MATCH($C1829,'1. 개요'!$C$68:$C$78,0)&gt;0,"O"),"X")</f>
        <v>X</v>
      </c>
      <c r="N1829" s="8" t="str">
        <f t="shared" si="260"/>
        <v>X</v>
      </c>
      <c r="O1829" s="2" t="str" cm="1">
        <f t="array" ref="O1829">IF($O$7="N/A",$N1829,INDEX($P1829:$S1829,$O$2))</f>
        <v>X</v>
      </c>
      <c r="P1829" s="38"/>
      <c r="Q1829" s="1" t="str">
        <f t="shared" si="261"/>
        <v>O</v>
      </c>
      <c r="R1829" s="38"/>
      <c r="S1829" s="38"/>
      <c r="T1829" s="8" t="str">
        <f t="shared" si="259"/>
        <v>O</v>
      </c>
      <c r="U1829" s="8" t="e">
        <f t="shared" si="262"/>
        <v>#VALUE!</v>
      </c>
      <c r="V1829" s="8" t="e">
        <f t="shared" si="263"/>
        <v>#VALUE!</v>
      </c>
      <c r="X1829" s="4" t="str">
        <f t="shared" si="266"/>
        <v/>
      </c>
      <c r="Y1829" s="4" t="str">
        <f t="shared" si="264"/>
        <v/>
      </c>
      <c r="Z1829" s="4" t="str">
        <f t="shared" si="264"/>
        <v/>
      </c>
      <c r="AA1829" s="4" t="str">
        <f t="shared" si="264"/>
        <v/>
      </c>
      <c r="AB1829" s="4" t="str">
        <f t="shared" si="264"/>
        <v/>
      </c>
      <c r="AC1829" s="4" t="str">
        <f t="shared" si="264"/>
        <v/>
      </c>
      <c r="AD1829" s="4" t="str">
        <f t="shared" si="264"/>
        <v/>
      </c>
      <c r="AE1829" s="4" t="str">
        <f t="shared" si="264"/>
        <v/>
      </c>
      <c r="AF1829" s="4" t="str">
        <f t="shared" si="264"/>
        <v/>
      </c>
      <c r="AG1829" s="4" t="str">
        <f t="shared" si="264"/>
        <v/>
      </c>
    </row>
    <row r="1830" spans="1:33">
      <c r="A1830" s="137">
        <f t="shared" si="265"/>
        <v>1823</v>
      </c>
      <c r="B1830" s="36">
        <f>TABLE!E1824</f>
        <v>0</v>
      </c>
      <c r="C1830" s="36">
        <f>TABLE!F1824</f>
        <v>0</v>
      </c>
      <c r="D1830" s="155">
        <f>TABLE!S1824</f>
        <v>0</v>
      </c>
      <c r="E1830" s="176" t="e">
        <f>INDEX(기업의이해[description],MATCH(B1830,기업의이해[name],0))</f>
        <v>#N/A</v>
      </c>
      <c r="F1830" s="179">
        <f>+TABLE!U1824</f>
        <v>0</v>
      </c>
      <c r="G1830" s="177" t="str">
        <f>TEXT(TABLE!R1824,"0000-00-00")</f>
        <v>0000-00-00</v>
      </c>
      <c r="H1830" s="59">
        <f>+TABLE!J1824</f>
        <v>0</v>
      </c>
      <c r="I1830" s="59">
        <f>+TABLE!K1824</f>
        <v>0</v>
      </c>
      <c r="J1830" s="59">
        <f>+TABLE!M1824</f>
        <v>0</v>
      </c>
      <c r="K1830" s="156">
        <f>+TABLE!P1824</f>
        <v>0</v>
      </c>
      <c r="L1830" s="156">
        <f>+TABLE!Q1824</f>
        <v>0</v>
      </c>
      <c r="M1830" s="138" t="str">
        <f>IFERROR(IF(MATCH($C1830,'1. 개요'!$C$68:$C$78,0)&gt;0,"O"),"X")</f>
        <v>X</v>
      </c>
      <c r="N1830" s="8" t="str">
        <f t="shared" si="260"/>
        <v>X</v>
      </c>
      <c r="O1830" s="2" t="str" cm="1">
        <f t="array" ref="O1830">IF($O$7="N/A",$N1830,INDEX($P1830:$S1830,$O$2))</f>
        <v>X</v>
      </c>
      <c r="P1830" s="38"/>
      <c r="Q1830" s="1" t="str">
        <f t="shared" si="261"/>
        <v>O</v>
      </c>
      <c r="R1830" s="38"/>
      <c r="S1830" s="38"/>
      <c r="T1830" s="8" t="str">
        <f t="shared" si="259"/>
        <v>O</v>
      </c>
      <c r="U1830" s="8" t="e">
        <f t="shared" si="262"/>
        <v>#VALUE!</v>
      </c>
      <c r="V1830" s="8" t="e">
        <f t="shared" si="263"/>
        <v>#VALUE!</v>
      </c>
      <c r="X1830" s="4" t="str">
        <f t="shared" si="266"/>
        <v/>
      </c>
      <c r="Y1830" s="4" t="str">
        <f t="shared" si="264"/>
        <v/>
      </c>
      <c r="Z1830" s="4" t="str">
        <f t="shared" ref="Y1830:AG1858" si="267">IF(Z$7="N/A", "", COUNTIF($D1830:$E1830, "*" &amp; Z$7 &amp; "*"))</f>
        <v/>
      </c>
      <c r="AA1830" s="4" t="str">
        <f t="shared" si="267"/>
        <v/>
      </c>
      <c r="AB1830" s="4" t="str">
        <f t="shared" si="267"/>
        <v/>
      </c>
      <c r="AC1830" s="4" t="str">
        <f t="shared" si="267"/>
        <v/>
      </c>
      <c r="AD1830" s="4" t="str">
        <f t="shared" si="267"/>
        <v/>
      </c>
      <c r="AE1830" s="4" t="str">
        <f t="shared" si="267"/>
        <v/>
      </c>
      <c r="AF1830" s="4" t="str">
        <f t="shared" si="267"/>
        <v/>
      </c>
      <c r="AG1830" s="4" t="str">
        <f t="shared" si="267"/>
        <v/>
      </c>
    </row>
    <row r="1831" spans="1:33">
      <c r="A1831" s="6">
        <f t="shared" si="265"/>
        <v>1824</v>
      </c>
      <c r="B1831" s="36">
        <f>TABLE!E1825</f>
        <v>0</v>
      </c>
      <c r="C1831" s="36">
        <f>TABLE!F1825</f>
        <v>0</v>
      </c>
      <c r="D1831" s="155">
        <f>TABLE!S1825</f>
        <v>0</v>
      </c>
      <c r="E1831" s="176" t="e">
        <f>INDEX(기업의이해[description],MATCH(B1831,기업의이해[name],0))</f>
        <v>#N/A</v>
      </c>
      <c r="F1831" s="179">
        <f>+TABLE!U1825</f>
        <v>0</v>
      </c>
      <c r="G1831" s="177" t="str">
        <f>TEXT(TABLE!R1825,"0000-00-00")</f>
        <v>0000-00-00</v>
      </c>
      <c r="H1831" s="59">
        <f>+TABLE!J1825</f>
        <v>0</v>
      </c>
      <c r="I1831" s="59">
        <f>+TABLE!K1825</f>
        <v>0</v>
      </c>
      <c r="J1831" s="59">
        <f>+TABLE!M1825</f>
        <v>0</v>
      </c>
      <c r="K1831" s="156">
        <f>+TABLE!P1825</f>
        <v>0</v>
      </c>
      <c r="L1831" s="156">
        <f>+TABLE!Q1825</f>
        <v>0</v>
      </c>
      <c r="M1831" s="138" t="str">
        <f>IFERROR(IF(MATCH($C1831,'1. 개요'!$C$68:$C$78,0)&gt;0,"O"),"X")</f>
        <v>X</v>
      </c>
      <c r="N1831" s="8" t="str">
        <f t="shared" si="260"/>
        <v>X</v>
      </c>
      <c r="O1831" s="2" t="str" cm="1">
        <f t="array" ref="O1831">IF($O$7="N/A",$N1831,INDEX($P1831:$S1831,$O$2))</f>
        <v>X</v>
      </c>
      <c r="P1831" s="38"/>
      <c r="Q1831" s="1" t="str">
        <f t="shared" si="261"/>
        <v>O</v>
      </c>
      <c r="R1831" s="38"/>
      <c r="S1831" s="38"/>
      <c r="T1831" s="8" t="str">
        <f t="shared" si="259"/>
        <v>O</v>
      </c>
      <c r="U1831" s="8" t="e">
        <f t="shared" si="262"/>
        <v>#VALUE!</v>
      </c>
      <c r="V1831" s="8" t="e">
        <f t="shared" si="263"/>
        <v>#VALUE!</v>
      </c>
      <c r="X1831" s="4" t="str">
        <f t="shared" si="266"/>
        <v/>
      </c>
      <c r="Y1831" s="4" t="str">
        <f t="shared" si="267"/>
        <v/>
      </c>
      <c r="Z1831" s="4" t="str">
        <f t="shared" si="267"/>
        <v/>
      </c>
      <c r="AA1831" s="4" t="str">
        <f t="shared" si="267"/>
        <v/>
      </c>
      <c r="AB1831" s="4" t="str">
        <f t="shared" si="267"/>
        <v/>
      </c>
      <c r="AC1831" s="4" t="str">
        <f t="shared" si="267"/>
        <v/>
      </c>
      <c r="AD1831" s="4" t="str">
        <f t="shared" si="267"/>
        <v/>
      </c>
      <c r="AE1831" s="4" t="str">
        <f t="shared" si="267"/>
        <v/>
      </c>
      <c r="AF1831" s="4" t="str">
        <f t="shared" si="267"/>
        <v/>
      </c>
      <c r="AG1831" s="4" t="str">
        <f t="shared" si="267"/>
        <v/>
      </c>
    </row>
    <row r="1832" spans="1:33">
      <c r="A1832" s="6">
        <f t="shared" si="265"/>
        <v>1825</v>
      </c>
      <c r="B1832" s="36">
        <f>TABLE!E1826</f>
        <v>0</v>
      </c>
      <c r="C1832" s="36">
        <f>TABLE!F1826</f>
        <v>0</v>
      </c>
      <c r="D1832" s="155">
        <f>TABLE!S1826</f>
        <v>0</v>
      </c>
      <c r="E1832" s="176" t="e">
        <f>INDEX(기업의이해[description],MATCH(B1832,기업의이해[name],0))</f>
        <v>#N/A</v>
      </c>
      <c r="F1832" s="179">
        <f>+TABLE!U1826</f>
        <v>0</v>
      </c>
      <c r="G1832" s="177" t="str">
        <f>TEXT(TABLE!R1826,"0000-00-00")</f>
        <v>0000-00-00</v>
      </c>
      <c r="H1832" s="59">
        <f>+TABLE!J1826</f>
        <v>0</v>
      </c>
      <c r="I1832" s="59">
        <f>+TABLE!K1826</f>
        <v>0</v>
      </c>
      <c r="J1832" s="59">
        <f>+TABLE!M1826</f>
        <v>0</v>
      </c>
      <c r="K1832" s="156">
        <f>+TABLE!P1826</f>
        <v>0</v>
      </c>
      <c r="L1832" s="156">
        <f>+TABLE!Q1826</f>
        <v>0</v>
      </c>
      <c r="M1832" s="138" t="str">
        <f>IFERROR(IF(MATCH($C1832,'1. 개요'!$C$68:$C$78,0)&gt;0,"O"),"X")</f>
        <v>X</v>
      </c>
      <c r="N1832" s="8" t="str">
        <f t="shared" si="260"/>
        <v>X</v>
      </c>
      <c r="O1832" s="2" t="str" cm="1">
        <f t="array" ref="O1832">IF($O$7="N/A",$N1832,INDEX($P1832:$S1832,$O$2))</f>
        <v>X</v>
      </c>
      <c r="P1832" s="38"/>
      <c r="Q1832" s="1" t="str">
        <f t="shared" si="261"/>
        <v>O</v>
      </c>
      <c r="R1832" s="38"/>
      <c r="S1832" s="38"/>
      <c r="T1832" s="8" t="str">
        <f t="shared" si="259"/>
        <v>O</v>
      </c>
      <c r="U1832" s="8" t="e">
        <f t="shared" si="262"/>
        <v>#VALUE!</v>
      </c>
      <c r="V1832" s="8" t="e">
        <f t="shared" si="263"/>
        <v>#VALUE!</v>
      </c>
      <c r="X1832" s="4" t="str">
        <f t="shared" si="266"/>
        <v/>
      </c>
      <c r="Y1832" s="4" t="str">
        <f t="shared" si="267"/>
        <v/>
      </c>
      <c r="Z1832" s="4" t="str">
        <f t="shared" si="267"/>
        <v/>
      </c>
      <c r="AA1832" s="4" t="str">
        <f t="shared" si="267"/>
        <v/>
      </c>
      <c r="AB1832" s="4" t="str">
        <f t="shared" si="267"/>
        <v/>
      </c>
      <c r="AC1832" s="4" t="str">
        <f t="shared" si="267"/>
        <v/>
      </c>
      <c r="AD1832" s="4" t="str">
        <f t="shared" si="267"/>
        <v/>
      </c>
      <c r="AE1832" s="4" t="str">
        <f t="shared" si="267"/>
        <v/>
      </c>
      <c r="AF1832" s="4" t="str">
        <f t="shared" si="267"/>
        <v/>
      </c>
      <c r="AG1832" s="4" t="str">
        <f t="shared" si="267"/>
        <v/>
      </c>
    </row>
    <row r="1833" spans="1:33">
      <c r="A1833" s="137">
        <f t="shared" si="265"/>
        <v>1826</v>
      </c>
      <c r="B1833" s="36">
        <f>TABLE!E1827</f>
        <v>0</v>
      </c>
      <c r="C1833" s="36">
        <f>TABLE!F1827</f>
        <v>0</v>
      </c>
      <c r="D1833" s="155">
        <f>TABLE!S1827</f>
        <v>0</v>
      </c>
      <c r="E1833" s="176" t="e">
        <f>INDEX(기업의이해[description],MATCH(B1833,기업의이해[name],0))</f>
        <v>#N/A</v>
      </c>
      <c r="F1833" s="179">
        <f>+TABLE!U1827</f>
        <v>0</v>
      </c>
      <c r="G1833" s="177" t="str">
        <f>TEXT(TABLE!R1827,"0000-00-00")</f>
        <v>0000-00-00</v>
      </c>
      <c r="H1833" s="59">
        <f>+TABLE!J1827</f>
        <v>0</v>
      </c>
      <c r="I1833" s="59">
        <f>+TABLE!K1827</f>
        <v>0</v>
      </c>
      <c r="J1833" s="59">
        <f>+TABLE!M1827</f>
        <v>0</v>
      </c>
      <c r="K1833" s="156">
        <f>+TABLE!P1827</f>
        <v>0</v>
      </c>
      <c r="L1833" s="156">
        <f>+TABLE!Q1827</f>
        <v>0</v>
      </c>
      <c r="M1833" s="138" t="str">
        <f>IFERROR(IF(MATCH($C1833,'1. 개요'!$C$68:$C$78,0)&gt;0,"O"),"X")</f>
        <v>X</v>
      </c>
      <c r="N1833" s="8" t="str">
        <f t="shared" si="260"/>
        <v>X</v>
      </c>
      <c r="O1833" s="2" t="str" cm="1">
        <f t="array" ref="O1833">IF($O$7="N/A",$N1833,INDEX($P1833:$S1833,$O$2))</f>
        <v>X</v>
      </c>
      <c r="P1833" s="38"/>
      <c r="Q1833" s="1" t="str">
        <f t="shared" si="261"/>
        <v>O</v>
      </c>
      <c r="R1833" s="38"/>
      <c r="S1833" s="38"/>
      <c r="T1833" s="8" t="str">
        <f t="shared" si="259"/>
        <v>O</v>
      </c>
      <c r="U1833" s="8" t="e">
        <f t="shared" si="262"/>
        <v>#VALUE!</v>
      </c>
      <c r="V1833" s="8" t="e">
        <f t="shared" si="263"/>
        <v>#VALUE!</v>
      </c>
      <c r="X1833" s="4" t="str">
        <f t="shared" si="266"/>
        <v/>
      </c>
      <c r="Y1833" s="4" t="str">
        <f t="shared" si="267"/>
        <v/>
      </c>
      <c r="Z1833" s="4" t="str">
        <f t="shared" si="267"/>
        <v/>
      </c>
      <c r="AA1833" s="4" t="str">
        <f t="shared" si="267"/>
        <v/>
      </c>
      <c r="AB1833" s="4" t="str">
        <f t="shared" si="267"/>
        <v/>
      </c>
      <c r="AC1833" s="4" t="str">
        <f t="shared" si="267"/>
        <v/>
      </c>
      <c r="AD1833" s="4" t="str">
        <f t="shared" si="267"/>
        <v/>
      </c>
      <c r="AE1833" s="4" t="str">
        <f t="shared" si="267"/>
        <v/>
      </c>
      <c r="AF1833" s="4" t="str">
        <f t="shared" si="267"/>
        <v/>
      </c>
      <c r="AG1833" s="4" t="str">
        <f t="shared" si="267"/>
        <v/>
      </c>
    </row>
    <row r="1834" spans="1:33">
      <c r="A1834" s="137">
        <f t="shared" si="265"/>
        <v>1827</v>
      </c>
      <c r="B1834" s="36">
        <f>TABLE!E1828</f>
        <v>0</v>
      </c>
      <c r="C1834" s="36">
        <f>TABLE!F1828</f>
        <v>0</v>
      </c>
      <c r="D1834" s="155">
        <f>TABLE!S1828</f>
        <v>0</v>
      </c>
      <c r="E1834" s="176" t="e">
        <f>INDEX(기업의이해[description],MATCH(B1834,기업의이해[name],0))</f>
        <v>#N/A</v>
      </c>
      <c r="F1834" s="179">
        <f>+TABLE!U1828</f>
        <v>0</v>
      </c>
      <c r="G1834" s="177" t="str">
        <f>TEXT(TABLE!R1828,"0000-00-00")</f>
        <v>0000-00-00</v>
      </c>
      <c r="H1834" s="59">
        <f>+TABLE!J1828</f>
        <v>0</v>
      </c>
      <c r="I1834" s="59">
        <f>+TABLE!K1828</f>
        <v>0</v>
      </c>
      <c r="J1834" s="59">
        <f>+TABLE!M1828</f>
        <v>0</v>
      </c>
      <c r="K1834" s="156">
        <f>+TABLE!P1828</f>
        <v>0</v>
      </c>
      <c r="L1834" s="156">
        <f>+TABLE!Q1828</f>
        <v>0</v>
      </c>
      <c r="M1834" s="138" t="str">
        <f>IFERROR(IF(MATCH($C1834,'1. 개요'!$C$68:$C$78,0)&gt;0,"O"),"X")</f>
        <v>X</v>
      </c>
      <c r="N1834" s="8" t="str">
        <f t="shared" si="260"/>
        <v>X</v>
      </c>
      <c r="O1834" s="2" t="str" cm="1">
        <f t="array" ref="O1834">IF($O$7="N/A",$N1834,INDEX($P1834:$S1834,$O$2))</f>
        <v>X</v>
      </c>
      <c r="P1834" s="38"/>
      <c r="Q1834" s="1" t="str">
        <f t="shared" si="261"/>
        <v>O</v>
      </c>
      <c r="R1834" s="38"/>
      <c r="S1834" s="38"/>
      <c r="T1834" s="8" t="str">
        <f t="shared" si="259"/>
        <v>O</v>
      </c>
      <c r="U1834" s="8" t="e">
        <f t="shared" si="262"/>
        <v>#VALUE!</v>
      </c>
      <c r="V1834" s="8" t="e">
        <f t="shared" si="263"/>
        <v>#VALUE!</v>
      </c>
      <c r="X1834" s="4" t="str">
        <f t="shared" si="266"/>
        <v/>
      </c>
      <c r="Y1834" s="4" t="str">
        <f t="shared" si="267"/>
        <v/>
      </c>
      <c r="Z1834" s="4" t="str">
        <f t="shared" si="267"/>
        <v/>
      </c>
      <c r="AA1834" s="4" t="str">
        <f t="shared" si="267"/>
        <v/>
      </c>
      <c r="AB1834" s="4" t="str">
        <f t="shared" si="267"/>
        <v/>
      </c>
      <c r="AC1834" s="4" t="str">
        <f t="shared" si="267"/>
        <v/>
      </c>
      <c r="AD1834" s="4" t="str">
        <f t="shared" si="267"/>
        <v/>
      </c>
      <c r="AE1834" s="4" t="str">
        <f t="shared" si="267"/>
        <v/>
      </c>
      <c r="AF1834" s="4" t="str">
        <f t="shared" si="267"/>
        <v/>
      </c>
      <c r="AG1834" s="4" t="str">
        <f t="shared" si="267"/>
        <v/>
      </c>
    </row>
    <row r="1835" spans="1:33">
      <c r="A1835" s="137">
        <f t="shared" si="265"/>
        <v>1828</v>
      </c>
      <c r="B1835" s="36">
        <f>TABLE!E1829</f>
        <v>0</v>
      </c>
      <c r="C1835" s="36">
        <f>TABLE!F1829</f>
        <v>0</v>
      </c>
      <c r="D1835" s="155">
        <f>TABLE!S1829</f>
        <v>0</v>
      </c>
      <c r="E1835" s="176" t="e">
        <f>INDEX(기업의이해[description],MATCH(B1835,기업의이해[name],0))</f>
        <v>#N/A</v>
      </c>
      <c r="F1835" s="179">
        <f>+TABLE!U1829</f>
        <v>0</v>
      </c>
      <c r="G1835" s="177" t="str">
        <f>TEXT(TABLE!R1829,"0000-00-00")</f>
        <v>0000-00-00</v>
      </c>
      <c r="H1835" s="59">
        <f>+TABLE!J1829</f>
        <v>0</v>
      </c>
      <c r="I1835" s="59">
        <f>+TABLE!K1829</f>
        <v>0</v>
      </c>
      <c r="J1835" s="59">
        <f>+TABLE!M1829</f>
        <v>0</v>
      </c>
      <c r="K1835" s="156">
        <f>+TABLE!P1829</f>
        <v>0</v>
      </c>
      <c r="L1835" s="156">
        <f>+TABLE!Q1829</f>
        <v>0</v>
      </c>
      <c r="M1835" s="138" t="str">
        <f>IFERROR(IF(MATCH($C1835,'1. 개요'!$C$68:$C$78,0)&gt;0,"O"),"X")</f>
        <v>X</v>
      </c>
      <c r="N1835" s="8" t="str">
        <f t="shared" si="260"/>
        <v>X</v>
      </c>
      <c r="O1835" s="2" t="str" cm="1">
        <f t="array" ref="O1835">IF($O$7="N/A",$N1835,INDEX($P1835:$S1835,$O$2))</f>
        <v>X</v>
      </c>
      <c r="P1835" s="38"/>
      <c r="Q1835" s="1" t="str">
        <f t="shared" si="261"/>
        <v>O</v>
      </c>
      <c r="R1835" s="38"/>
      <c r="S1835" s="38"/>
      <c r="T1835" s="8" t="str">
        <f t="shared" si="259"/>
        <v>O</v>
      </c>
      <c r="U1835" s="8" t="e">
        <f t="shared" si="262"/>
        <v>#VALUE!</v>
      </c>
      <c r="V1835" s="8" t="e">
        <f t="shared" si="263"/>
        <v>#VALUE!</v>
      </c>
      <c r="X1835" s="4" t="str">
        <f t="shared" si="266"/>
        <v/>
      </c>
      <c r="Y1835" s="4" t="str">
        <f t="shared" si="267"/>
        <v/>
      </c>
      <c r="Z1835" s="4" t="str">
        <f t="shared" si="267"/>
        <v/>
      </c>
      <c r="AA1835" s="4" t="str">
        <f t="shared" si="267"/>
        <v/>
      </c>
      <c r="AB1835" s="4" t="str">
        <f t="shared" si="267"/>
        <v/>
      </c>
      <c r="AC1835" s="4" t="str">
        <f t="shared" si="267"/>
        <v/>
      </c>
      <c r="AD1835" s="4" t="str">
        <f t="shared" si="267"/>
        <v/>
      </c>
      <c r="AE1835" s="4" t="str">
        <f t="shared" si="267"/>
        <v/>
      </c>
      <c r="AF1835" s="4" t="str">
        <f t="shared" si="267"/>
        <v/>
      </c>
      <c r="AG1835" s="4" t="str">
        <f t="shared" si="267"/>
        <v/>
      </c>
    </row>
    <row r="1836" spans="1:33">
      <c r="A1836" s="6">
        <f t="shared" si="265"/>
        <v>1829</v>
      </c>
      <c r="B1836" s="36">
        <f>TABLE!E1830</f>
        <v>0</v>
      </c>
      <c r="C1836" s="36">
        <f>TABLE!F1830</f>
        <v>0</v>
      </c>
      <c r="D1836" s="155">
        <f>TABLE!S1830</f>
        <v>0</v>
      </c>
      <c r="E1836" s="176" t="e">
        <f>INDEX(기업의이해[description],MATCH(B1836,기업의이해[name],0))</f>
        <v>#N/A</v>
      </c>
      <c r="F1836" s="179">
        <f>+TABLE!U1830</f>
        <v>0</v>
      </c>
      <c r="G1836" s="177" t="str">
        <f>TEXT(TABLE!R1830,"0000-00-00")</f>
        <v>0000-00-00</v>
      </c>
      <c r="H1836" s="59">
        <f>+TABLE!J1830</f>
        <v>0</v>
      </c>
      <c r="I1836" s="59">
        <f>+TABLE!K1830</f>
        <v>0</v>
      </c>
      <c r="J1836" s="59">
        <f>+TABLE!M1830</f>
        <v>0</v>
      </c>
      <c r="K1836" s="156">
        <f>+TABLE!P1830</f>
        <v>0</v>
      </c>
      <c r="L1836" s="156">
        <f>+TABLE!Q1830</f>
        <v>0</v>
      </c>
      <c r="M1836" s="138" t="str">
        <f>IFERROR(IF(MATCH($C1836,'1. 개요'!$C$68:$C$78,0)&gt;0,"O"),"X")</f>
        <v>X</v>
      </c>
      <c r="N1836" s="8" t="str">
        <f t="shared" si="260"/>
        <v>X</v>
      </c>
      <c r="O1836" s="2" t="str" cm="1">
        <f t="array" ref="O1836">IF($O$7="N/A",$N1836,INDEX($P1836:$S1836,$O$2))</f>
        <v>X</v>
      </c>
      <c r="P1836" s="38"/>
      <c r="Q1836" s="1" t="str">
        <f t="shared" si="261"/>
        <v>O</v>
      </c>
      <c r="R1836" s="38"/>
      <c r="S1836" s="38"/>
      <c r="T1836" s="8" t="str">
        <f t="shared" si="259"/>
        <v>O</v>
      </c>
      <c r="U1836" s="8" t="e">
        <f t="shared" si="262"/>
        <v>#VALUE!</v>
      </c>
      <c r="V1836" s="8" t="e">
        <f t="shared" si="263"/>
        <v>#VALUE!</v>
      </c>
      <c r="X1836" s="4" t="str">
        <f t="shared" si="266"/>
        <v/>
      </c>
      <c r="Y1836" s="4" t="str">
        <f t="shared" si="267"/>
        <v/>
      </c>
      <c r="Z1836" s="4" t="str">
        <f t="shared" si="267"/>
        <v/>
      </c>
      <c r="AA1836" s="4" t="str">
        <f t="shared" si="267"/>
        <v/>
      </c>
      <c r="AB1836" s="4" t="str">
        <f t="shared" si="267"/>
        <v/>
      </c>
      <c r="AC1836" s="4" t="str">
        <f t="shared" si="267"/>
        <v/>
      </c>
      <c r="AD1836" s="4" t="str">
        <f t="shared" si="267"/>
        <v/>
      </c>
      <c r="AE1836" s="4" t="str">
        <f t="shared" si="267"/>
        <v/>
      </c>
      <c r="AF1836" s="4" t="str">
        <f t="shared" si="267"/>
        <v/>
      </c>
      <c r="AG1836" s="4" t="str">
        <f t="shared" si="267"/>
        <v/>
      </c>
    </row>
    <row r="1837" spans="1:33">
      <c r="A1837" s="6">
        <f t="shared" si="265"/>
        <v>1830</v>
      </c>
      <c r="B1837" s="36">
        <f>TABLE!E1831</f>
        <v>0</v>
      </c>
      <c r="C1837" s="36">
        <f>TABLE!F1831</f>
        <v>0</v>
      </c>
      <c r="D1837" s="155">
        <f>TABLE!S1831</f>
        <v>0</v>
      </c>
      <c r="E1837" s="176" t="e">
        <f>INDEX(기업의이해[description],MATCH(B1837,기업의이해[name],0))</f>
        <v>#N/A</v>
      </c>
      <c r="F1837" s="179">
        <f>+TABLE!U1831</f>
        <v>0</v>
      </c>
      <c r="G1837" s="177" t="str">
        <f>TEXT(TABLE!R1831,"0000-00-00")</f>
        <v>0000-00-00</v>
      </c>
      <c r="H1837" s="59">
        <f>+TABLE!J1831</f>
        <v>0</v>
      </c>
      <c r="I1837" s="59">
        <f>+TABLE!K1831</f>
        <v>0</v>
      </c>
      <c r="J1837" s="59">
        <f>+TABLE!M1831</f>
        <v>0</v>
      </c>
      <c r="K1837" s="156">
        <f>+TABLE!P1831</f>
        <v>0</v>
      </c>
      <c r="L1837" s="156">
        <f>+TABLE!Q1831</f>
        <v>0</v>
      </c>
      <c r="M1837" s="138" t="str">
        <f>IFERROR(IF(MATCH($C1837,'1. 개요'!$C$68:$C$78,0)&gt;0,"O"),"X")</f>
        <v>X</v>
      </c>
      <c r="N1837" s="8" t="str">
        <f t="shared" si="260"/>
        <v>X</v>
      </c>
      <c r="O1837" s="2" t="str" cm="1">
        <f t="array" ref="O1837">IF($O$7="N/A",$N1837,INDEX($P1837:$S1837,$O$2))</f>
        <v>X</v>
      </c>
      <c r="P1837" s="38"/>
      <c r="Q1837" s="1" t="str">
        <f t="shared" si="261"/>
        <v>O</v>
      </c>
      <c r="R1837" s="38"/>
      <c r="S1837" s="38"/>
      <c r="T1837" s="8" t="str">
        <f t="shared" si="259"/>
        <v>O</v>
      </c>
      <c r="U1837" s="8" t="e">
        <f t="shared" si="262"/>
        <v>#VALUE!</v>
      </c>
      <c r="V1837" s="8" t="e">
        <f t="shared" si="263"/>
        <v>#VALUE!</v>
      </c>
      <c r="X1837" s="4" t="str">
        <f t="shared" si="266"/>
        <v/>
      </c>
      <c r="Y1837" s="4" t="str">
        <f t="shared" si="267"/>
        <v/>
      </c>
      <c r="Z1837" s="4" t="str">
        <f t="shared" si="267"/>
        <v/>
      </c>
      <c r="AA1837" s="4" t="str">
        <f t="shared" si="267"/>
        <v/>
      </c>
      <c r="AB1837" s="4" t="str">
        <f t="shared" si="267"/>
        <v/>
      </c>
      <c r="AC1837" s="4" t="str">
        <f t="shared" si="267"/>
        <v/>
      </c>
      <c r="AD1837" s="4" t="str">
        <f t="shared" si="267"/>
        <v/>
      </c>
      <c r="AE1837" s="4" t="str">
        <f t="shared" si="267"/>
        <v/>
      </c>
      <c r="AF1837" s="4" t="str">
        <f t="shared" si="267"/>
        <v/>
      </c>
      <c r="AG1837" s="4" t="str">
        <f t="shared" si="267"/>
        <v/>
      </c>
    </row>
    <row r="1838" spans="1:33">
      <c r="A1838" s="137">
        <f t="shared" si="265"/>
        <v>1831</v>
      </c>
      <c r="B1838" s="36">
        <f>TABLE!E1832</f>
        <v>0</v>
      </c>
      <c r="C1838" s="36">
        <f>TABLE!F1832</f>
        <v>0</v>
      </c>
      <c r="D1838" s="155">
        <f>TABLE!S1832</f>
        <v>0</v>
      </c>
      <c r="E1838" s="176" t="e">
        <f>INDEX(기업의이해[description],MATCH(B1838,기업의이해[name],0))</f>
        <v>#N/A</v>
      </c>
      <c r="F1838" s="179">
        <f>+TABLE!U1832</f>
        <v>0</v>
      </c>
      <c r="G1838" s="177" t="str">
        <f>TEXT(TABLE!R1832,"0000-00-00")</f>
        <v>0000-00-00</v>
      </c>
      <c r="H1838" s="59">
        <f>+TABLE!J1832</f>
        <v>0</v>
      </c>
      <c r="I1838" s="59">
        <f>+TABLE!K1832</f>
        <v>0</v>
      </c>
      <c r="J1838" s="59">
        <f>+TABLE!M1832</f>
        <v>0</v>
      </c>
      <c r="K1838" s="156">
        <f>+TABLE!P1832</f>
        <v>0</v>
      </c>
      <c r="L1838" s="156">
        <f>+TABLE!Q1832</f>
        <v>0</v>
      </c>
      <c r="M1838" s="138" t="str">
        <f>IFERROR(IF(MATCH($C1838,'1. 개요'!$C$68:$C$78,0)&gt;0,"O"),"X")</f>
        <v>X</v>
      </c>
      <c r="N1838" s="8" t="str">
        <f t="shared" si="260"/>
        <v>X</v>
      </c>
      <c r="O1838" s="2" t="str" cm="1">
        <f t="array" ref="O1838">IF($O$7="N/A",$N1838,INDEX($P1838:$S1838,$O$2))</f>
        <v>X</v>
      </c>
      <c r="P1838" s="38"/>
      <c r="Q1838" s="1" t="str">
        <f t="shared" si="261"/>
        <v>O</v>
      </c>
      <c r="R1838" s="38"/>
      <c r="S1838" s="38"/>
      <c r="T1838" s="8" t="str">
        <f t="shared" si="259"/>
        <v>O</v>
      </c>
      <c r="U1838" s="8" t="e">
        <f t="shared" si="262"/>
        <v>#VALUE!</v>
      </c>
      <c r="V1838" s="8" t="e">
        <f t="shared" si="263"/>
        <v>#VALUE!</v>
      </c>
      <c r="X1838" s="4" t="str">
        <f t="shared" si="266"/>
        <v/>
      </c>
      <c r="Y1838" s="4" t="str">
        <f t="shared" si="267"/>
        <v/>
      </c>
      <c r="Z1838" s="4" t="str">
        <f t="shared" si="267"/>
        <v/>
      </c>
      <c r="AA1838" s="4" t="str">
        <f t="shared" si="267"/>
        <v/>
      </c>
      <c r="AB1838" s="4" t="str">
        <f t="shared" si="267"/>
        <v/>
      </c>
      <c r="AC1838" s="4" t="str">
        <f t="shared" si="267"/>
        <v/>
      </c>
      <c r="AD1838" s="4" t="str">
        <f t="shared" si="267"/>
        <v/>
      </c>
      <c r="AE1838" s="4" t="str">
        <f t="shared" si="267"/>
        <v/>
      </c>
      <c r="AF1838" s="4" t="str">
        <f t="shared" si="267"/>
        <v/>
      </c>
      <c r="AG1838" s="4" t="str">
        <f t="shared" si="267"/>
        <v/>
      </c>
    </row>
    <row r="1839" spans="1:33">
      <c r="A1839" s="137">
        <f t="shared" si="265"/>
        <v>1832</v>
      </c>
      <c r="B1839" s="36">
        <f>TABLE!E1833</f>
        <v>0</v>
      </c>
      <c r="C1839" s="36">
        <f>TABLE!F1833</f>
        <v>0</v>
      </c>
      <c r="D1839" s="155">
        <f>TABLE!S1833</f>
        <v>0</v>
      </c>
      <c r="E1839" s="176" t="e">
        <f>INDEX(기업의이해[description],MATCH(B1839,기업의이해[name],0))</f>
        <v>#N/A</v>
      </c>
      <c r="F1839" s="179">
        <f>+TABLE!U1833</f>
        <v>0</v>
      </c>
      <c r="G1839" s="177" t="str">
        <f>TEXT(TABLE!R1833,"0000-00-00")</f>
        <v>0000-00-00</v>
      </c>
      <c r="H1839" s="59">
        <f>+TABLE!J1833</f>
        <v>0</v>
      </c>
      <c r="I1839" s="59">
        <f>+TABLE!K1833</f>
        <v>0</v>
      </c>
      <c r="J1839" s="59">
        <f>+TABLE!M1833</f>
        <v>0</v>
      </c>
      <c r="K1839" s="156">
        <f>+TABLE!P1833</f>
        <v>0</v>
      </c>
      <c r="L1839" s="156">
        <f>+TABLE!Q1833</f>
        <v>0</v>
      </c>
      <c r="M1839" s="138" t="str">
        <f>IFERROR(IF(MATCH($C1839,'1. 개요'!$C$68:$C$78,0)&gt;0,"O"),"X")</f>
        <v>X</v>
      </c>
      <c r="N1839" s="8" t="str">
        <f t="shared" si="260"/>
        <v>X</v>
      </c>
      <c r="O1839" s="2" t="str" cm="1">
        <f t="array" ref="O1839">IF($O$7="N/A",$N1839,INDEX($P1839:$S1839,$O$2))</f>
        <v>X</v>
      </c>
      <c r="P1839" s="38"/>
      <c r="Q1839" s="1" t="str">
        <f t="shared" si="261"/>
        <v>O</v>
      </c>
      <c r="R1839" s="38"/>
      <c r="S1839" s="38"/>
      <c r="T1839" s="8" t="str">
        <f t="shared" si="259"/>
        <v>O</v>
      </c>
      <c r="U1839" s="8" t="e">
        <f t="shared" si="262"/>
        <v>#VALUE!</v>
      </c>
      <c r="V1839" s="8" t="e">
        <f t="shared" si="263"/>
        <v>#VALUE!</v>
      </c>
      <c r="X1839" s="4" t="str">
        <f t="shared" si="266"/>
        <v/>
      </c>
      <c r="Y1839" s="4" t="str">
        <f t="shared" si="267"/>
        <v/>
      </c>
      <c r="Z1839" s="4" t="str">
        <f t="shared" si="267"/>
        <v/>
      </c>
      <c r="AA1839" s="4" t="str">
        <f t="shared" si="267"/>
        <v/>
      </c>
      <c r="AB1839" s="4" t="str">
        <f t="shared" si="267"/>
        <v/>
      </c>
      <c r="AC1839" s="4" t="str">
        <f t="shared" si="267"/>
        <v/>
      </c>
      <c r="AD1839" s="4" t="str">
        <f t="shared" si="267"/>
        <v/>
      </c>
      <c r="AE1839" s="4" t="str">
        <f t="shared" si="267"/>
        <v/>
      </c>
      <c r="AF1839" s="4" t="str">
        <f t="shared" si="267"/>
        <v/>
      </c>
      <c r="AG1839" s="4" t="str">
        <f t="shared" si="267"/>
        <v/>
      </c>
    </row>
    <row r="1840" spans="1:33">
      <c r="A1840" s="6">
        <f t="shared" si="265"/>
        <v>1833</v>
      </c>
      <c r="B1840" s="36">
        <f>TABLE!E1834</f>
        <v>0</v>
      </c>
      <c r="C1840" s="36">
        <f>TABLE!F1834</f>
        <v>0</v>
      </c>
      <c r="D1840" s="155">
        <f>TABLE!S1834</f>
        <v>0</v>
      </c>
      <c r="E1840" s="176" t="e">
        <f>INDEX(기업의이해[description],MATCH(B1840,기업의이해[name],0))</f>
        <v>#N/A</v>
      </c>
      <c r="F1840" s="179">
        <f>+TABLE!U1834</f>
        <v>0</v>
      </c>
      <c r="G1840" s="177" t="str">
        <f>TEXT(TABLE!R1834,"0000-00-00")</f>
        <v>0000-00-00</v>
      </c>
      <c r="H1840" s="59">
        <f>+TABLE!J1834</f>
        <v>0</v>
      </c>
      <c r="I1840" s="59">
        <f>+TABLE!K1834</f>
        <v>0</v>
      </c>
      <c r="J1840" s="59">
        <f>+TABLE!M1834</f>
        <v>0</v>
      </c>
      <c r="K1840" s="156">
        <f>+TABLE!P1834</f>
        <v>0</v>
      </c>
      <c r="L1840" s="156">
        <f>+TABLE!Q1834</f>
        <v>0</v>
      </c>
      <c r="M1840" s="138" t="str">
        <f>IFERROR(IF(MATCH($C1840,'1. 개요'!$C$68:$C$78,0)&gt;0,"O"),"X")</f>
        <v>X</v>
      </c>
      <c r="N1840" s="8" t="str">
        <f t="shared" si="260"/>
        <v>X</v>
      </c>
      <c r="O1840" s="2" t="str" cm="1">
        <f t="array" ref="O1840">IF($O$7="N/A",$N1840,INDEX($P1840:$S1840,$O$2))</f>
        <v>X</v>
      </c>
      <c r="P1840" s="38"/>
      <c r="Q1840" s="1" t="str">
        <f t="shared" si="261"/>
        <v>O</v>
      </c>
      <c r="R1840" s="38"/>
      <c r="S1840" s="38"/>
      <c r="T1840" s="8" t="str">
        <f t="shared" si="259"/>
        <v>O</v>
      </c>
      <c r="U1840" s="8" t="e">
        <f t="shared" si="262"/>
        <v>#VALUE!</v>
      </c>
      <c r="V1840" s="8" t="e">
        <f t="shared" si="263"/>
        <v>#VALUE!</v>
      </c>
      <c r="X1840" s="4" t="str">
        <f t="shared" si="266"/>
        <v/>
      </c>
      <c r="Y1840" s="4" t="str">
        <f t="shared" si="267"/>
        <v/>
      </c>
      <c r="Z1840" s="4" t="str">
        <f t="shared" si="267"/>
        <v/>
      </c>
      <c r="AA1840" s="4" t="str">
        <f t="shared" si="267"/>
        <v/>
      </c>
      <c r="AB1840" s="4" t="str">
        <f t="shared" si="267"/>
        <v/>
      </c>
      <c r="AC1840" s="4" t="str">
        <f t="shared" si="267"/>
        <v/>
      </c>
      <c r="AD1840" s="4" t="str">
        <f t="shared" si="267"/>
        <v/>
      </c>
      <c r="AE1840" s="4" t="str">
        <f t="shared" si="267"/>
        <v/>
      </c>
      <c r="AF1840" s="4" t="str">
        <f t="shared" si="267"/>
        <v/>
      </c>
      <c r="AG1840" s="4" t="str">
        <f t="shared" si="267"/>
        <v/>
      </c>
    </row>
    <row r="1841" spans="1:33">
      <c r="A1841" s="6">
        <f t="shared" si="265"/>
        <v>1834</v>
      </c>
      <c r="B1841" s="36">
        <f>TABLE!E1835</f>
        <v>0</v>
      </c>
      <c r="C1841" s="36">
        <f>TABLE!F1835</f>
        <v>0</v>
      </c>
      <c r="D1841" s="155">
        <f>TABLE!S1835</f>
        <v>0</v>
      </c>
      <c r="E1841" s="176" t="e">
        <f>INDEX(기업의이해[description],MATCH(B1841,기업의이해[name],0))</f>
        <v>#N/A</v>
      </c>
      <c r="F1841" s="179">
        <f>+TABLE!U1835</f>
        <v>0</v>
      </c>
      <c r="G1841" s="177" t="str">
        <f>TEXT(TABLE!R1835,"0000-00-00")</f>
        <v>0000-00-00</v>
      </c>
      <c r="H1841" s="59">
        <f>+TABLE!J1835</f>
        <v>0</v>
      </c>
      <c r="I1841" s="59">
        <f>+TABLE!K1835</f>
        <v>0</v>
      </c>
      <c r="J1841" s="59">
        <f>+TABLE!M1835</f>
        <v>0</v>
      </c>
      <c r="K1841" s="156">
        <f>+TABLE!P1835</f>
        <v>0</v>
      </c>
      <c r="L1841" s="156">
        <f>+TABLE!Q1835</f>
        <v>0</v>
      </c>
      <c r="M1841" s="138" t="str">
        <f>IFERROR(IF(MATCH($C1841,'1. 개요'!$C$68:$C$78,0)&gt;0,"O"),"X")</f>
        <v>X</v>
      </c>
      <c r="N1841" s="8" t="str">
        <f t="shared" si="260"/>
        <v>X</v>
      </c>
      <c r="O1841" s="2" t="str" cm="1">
        <f t="array" ref="O1841">IF($O$7="N/A",$N1841,INDEX($P1841:$S1841,$O$2))</f>
        <v>X</v>
      </c>
      <c r="P1841" s="38"/>
      <c r="Q1841" s="1" t="str">
        <f t="shared" si="261"/>
        <v>O</v>
      </c>
      <c r="R1841" s="38"/>
      <c r="S1841" s="38"/>
      <c r="T1841" s="8" t="str">
        <f t="shared" si="259"/>
        <v>O</v>
      </c>
      <c r="U1841" s="8" t="e">
        <f t="shared" si="262"/>
        <v>#VALUE!</v>
      </c>
      <c r="V1841" s="8" t="e">
        <f t="shared" si="263"/>
        <v>#VALUE!</v>
      </c>
      <c r="X1841" s="4" t="str">
        <f t="shared" si="266"/>
        <v/>
      </c>
      <c r="Y1841" s="4" t="str">
        <f t="shared" si="267"/>
        <v/>
      </c>
      <c r="Z1841" s="4" t="str">
        <f t="shared" si="267"/>
        <v/>
      </c>
      <c r="AA1841" s="4" t="str">
        <f t="shared" si="267"/>
        <v/>
      </c>
      <c r="AB1841" s="4" t="str">
        <f t="shared" si="267"/>
        <v/>
      </c>
      <c r="AC1841" s="4" t="str">
        <f t="shared" si="267"/>
        <v/>
      </c>
      <c r="AD1841" s="4" t="str">
        <f t="shared" si="267"/>
        <v/>
      </c>
      <c r="AE1841" s="4" t="str">
        <f t="shared" si="267"/>
        <v/>
      </c>
      <c r="AF1841" s="4" t="str">
        <f t="shared" si="267"/>
        <v/>
      </c>
      <c r="AG1841" s="4" t="str">
        <f t="shared" si="267"/>
        <v/>
      </c>
    </row>
    <row r="1842" spans="1:33">
      <c r="A1842" s="6">
        <f t="shared" si="265"/>
        <v>1835</v>
      </c>
      <c r="B1842" s="36">
        <f>TABLE!E1836</f>
        <v>0</v>
      </c>
      <c r="C1842" s="36">
        <f>TABLE!F1836</f>
        <v>0</v>
      </c>
      <c r="D1842" s="155">
        <f>TABLE!S1836</f>
        <v>0</v>
      </c>
      <c r="E1842" s="176" t="e">
        <f>INDEX(기업의이해[description],MATCH(B1842,기업의이해[name],0))</f>
        <v>#N/A</v>
      </c>
      <c r="F1842" s="179">
        <f>+TABLE!U1836</f>
        <v>0</v>
      </c>
      <c r="G1842" s="177" t="str">
        <f>TEXT(TABLE!R1836,"0000-00-00")</f>
        <v>0000-00-00</v>
      </c>
      <c r="H1842" s="59">
        <f>+TABLE!J1836</f>
        <v>0</v>
      </c>
      <c r="I1842" s="59">
        <f>+TABLE!K1836</f>
        <v>0</v>
      </c>
      <c r="J1842" s="59">
        <f>+TABLE!M1836</f>
        <v>0</v>
      </c>
      <c r="K1842" s="156">
        <f>+TABLE!P1836</f>
        <v>0</v>
      </c>
      <c r="L1842" s="156">
        <f>+TABLE!Q1836</f>
        <v>0</v>
      </c>
      <c r="M1842" s="138" t="str">
        <f>IFERROR(IF(MATCH($C1842,'1. 개요'!$C$68:$C$78,0)&gt;0,"O"),"X")</f>
        <v>X</v>
      </c>
      <c r="N1842" s="8" t="str">
        <f t="shared" si="260"/>
        <v>X</v>
      </c>
      <c r="O1842" s="2" t="str" cm="1">
        <f t="array" ref="O1842">IF($O$7="N/A",$N1842,INDEX($P1842:$S1842,$O$2))</f>
        <v>X</v>
      </c>
      <c r="P1842" s="38"/>
      <c r="Q1842" s="1" t="str">
        <f t="shared" si="261"/>
        <v>O</v>
      </c>
      <c r="R1842" s="38"/>
      <c r="S1842" s="38"/>
      <c r="T1842" s="8" t="str">
        <f t="shared" si="259"/>
        <v>O</v>
      </c>
      <c r="U1842" s="8" t="e">
        <f t="shared" si="262"/>
        <v>#VALUE!</v>
      </c>
      <c r="V1842" s="8" t="e">
        <f t="shared" si="263"/>
        <v>#VALUE!</v>
      </c>
      <c r="X1842" s="4" t="str">
        <f t="shared" si="266"/>
        <v/>
      </c>
      <c r="Y1842" s="4" t="str">
        <f t="shared" si="267"/>
        <v/>
      </c>
      <c r="Z1842" s="4" t="str">
        <f t="shared" si="267"/>
        <v/>
      </c>
      <c r="AA1842" s="4" t="str">
        <f t="shared" si="267"/>
        <v/>
      </c>
      <c r="AB1842" s="4" t="str">
        <f t="shared" si="267"/>
        <v/>
      </c>
      <c r="AC1842" s="4" t="str">
        <f t="shared" si="267"/>
        <v/>
      </c>
      <c r="AD1842" s="4" t="str">
        <f t="shared" si="267"/>
        <v/>
      </c>
      <c r="AE1842" s="4" t="str">
        <f t="shared" si="267"/>
        <v/>
      </c>
      <c r="AF1842" s="4" t="str">
        <f t="shared" si="267"/>
        <v/>
      </c>
      <c r="AG1842" s="4" t="str">
        <f t="shared" si="267"/>
        <v/>
      </c>
    </row>
    <row r="1843" spans="1:33">
      <c r="A1843" s="6">
        <f t="shared" si="265"/>
        <v>1836</v>
      </c>
      <c r="B1843" s="36">
        <f>TABLE!E1837</f>
        <v>0</v>
      </c>
      <c r="C1843" s="36">
        <f>TABLE!F1837</f>
        <v>0</v>
      </c>
      <c r="D1843" s="155">
        <f>TABLE!S1837</f>
        <v>0</v>
      </c>
      <c r="E1843" s="176" t="e">
        <f>INDEX(기업의이해[description],MATCH(B1843,기업의이해[name],0))</f>
        <v>#N/A</v>
      </c>
      <c r="F1843" s="179">
        <f>+TABLE!U1837</f>
        <v>0</v>
      </c>
      <c r="G1843" s="177" t="str">
        <f>TEXT(TABLE!R1837,"0000-00-00")</f>
        <v>0000-00-00</v>
      </c>
      <c r="H1843" s="59">
        <f>+TABLE!J1837</f>
        <v>0</v>
      </c>
      <c r="I1843" s="59">
        <f>+TABLE!K1837</f>
        <v>0</v>
      </c>
      <c r="J1843" s="59">
        <f>+TABLE!M1837</f>
        <v>0</v>
      </c>
      <c r="K1843" s="156">
        <f>+TABLE!P1837</f>
        <v>0</v>
      </c>
      <c r="L1843" s="156">
        <f>+TABLE!Q1837</f>
        <v>0</v>
      </c>
      <c r="M1843" s="138" t="str">
        <f>IFERROR(IF(MATCH($C1843,'1. 개요'!$C$68:$C$78,0)&gt;0,"O"),"X")</f>
        <v>X</v>
      </c>
      <c r="N1843" s="8" t="str">
        <f t="shared" si="260"/>
        <v>X</v>
      </c>
      <c r="O1843" s="2" t="str" cm="1">
        <f t="array" ref="O1843">IF($O$7="N/A",$N1843,INDEX($P1843:$S1843,$O$2))</f>
        <v>X</v>
      </c>
      <c r="P1843" s="38"/>
      <c r="Q1843" s="1" t="str">
        <f t="shared" si="261"/>
        <v>O</v>
      </c>
      <c r="R1843" s="38"/>
      <c r="S1843" s="38"/>
      <c r="T1843" s="8" t="str">
        <f t="shared" si="259"/>
        <v>O</v>
      </c>
      <c r="U1843" s="8" t="e">
        <f t="shared" si="262"/>
        <v>#VALUE!</v>
      </c>
      <c r="V1843" s="8" t="e">
        <f t="shared" si="263"/>
        <v>#VALUE!</v>
      </c>
      <c r="X1843" s="4" t="str">
        <f t="shared" si="266"/>
        <v/>
      </c>
      <c r="Y1843" s="4" t="str">
        <f t="shared" si="267"/>
        <v/>
      </c>
      <c r="Z1843" s="4" t="str">
        <f t="shared" si="267"/>
        <v/>
      </c>
      <c r="AA1843" s="4" t="str">
        <f t="shared" si="267"/>
        <v/>
      </c>
      <c r="AB1843" s="4" t="str">
        <f t="shared" si="267"/>
        <v/>
      </c>
      <c r="AC1843" s="4" t="str">
        <f t="shared" si="267"/>
        <v/>
      </c>
      <c r="AD1843" s="4" t="str">
        <f t="shared" si="267"/>
        <v/>
      </c>
      <c r="AE1843" s="4" t="str">
        <f t="shared" si="267"/>
        <v/>
      </c>
      <c r="AF1843" s="4" t="str">
        <f t="shared" si="267"/>
        <v/>
      </c>
      <c r="AG1843" s="4" t="str">
        <f t="shared" si="267"/>
        <v/>
      </c>
    </row>
    <row r="1844" spans="1:33">
      <c r="A1844" s="137">
        <f t="shared" si="265"/>
        <v>1837</v>
      </c>
      <c r="B1844" s="36">
        <f>TABLE!E1838</f>
        <v>0</v>
      </c>
      <c r="C1844" s="36">
        <f>TABLE!F1838</f>
        <v>0</v>
      </c>
      <c r="D1844" s="155">
        <f>TABLE!S1838</f>
        <v>0</v>
      </c>
      <c r="E1844" s="176" t="e">
        <f>INDEX(기업의이해[description],MATCH(B1844,기업의이해[name],0))</f>
        <v>#N/A</v>
      </c>
      <c r="F1844" s="179">
        <f>+TABLE!U1838</f>
        <v>0</v>
      </c>
      <c r="G1844" s="177" t="str">
        <f>TEXT(TABLE!R1838,"0000-00-00")</f>
        <v>0000-00-00</v>
      </c>
      <c r="H1844" s="59">
        <f>+TABLE!J1838</f>
        <v>0</v>
      </c>
      <c r="I1844" s="59">
        <f>+TABLE!K1838</f>
        <v>0</v>
      </c>
      <c r="J1844" s="59">
        <f>+TABLE!M1838</f>
        <v>0</v>
      </c>
      <c r="K1844" s="156">
        <f>+TABLE!P1838</f>
        <v>0</v>
      </c>
      <c r="L1844" s="156">
        <f>+TABLE!Q1838</f>
        <v>0</v>
      </c>
      <c r="M1844" s="138" t="str">
        <f>IFERROR(IF(MATCH($C1844,'1. 개요'!$C$68:$C$78,0)&gt;0,"O"),"X")</f>
        <v>X</v>
      </c>
      <c r="N1844" s="8" t="str">
        <f t="shared" si="260"/>
        <v>X</v>
      </c>
      <c r="O1844" s="2" t="str" cm="1">
        <f t="array" ref="O1844">IF($O$7="N/A",$N1844,INDEX($P1844:$S1844,$O$2))</f>
        <v>X</v>
      </c>
      <c r="P1844" s="38"/>
      <c r="Q1844" s="1" t="str">
        <f t="shared" si="261"/>
        <v>O</v>
      </c>
      <c r="R1844" s="38"/>
      <c r="S1844" s="38"/>
      <c r="T1844" s="8" t="str">
        <f t="shared" si="259"/>
        <v>O</v>
      </c>
      <c r="U1844" s="8" t="e">
        <f t="shared" si="262"/>
        <v>#VALUE!</v>
      </c>
      <c r="V1844" s="8" t="e">
        <f t="shared" si="263"/>
        <v>#VALUE!</v>
      </c>
      <c r="X1844" s="4" t="str">
        <f t="shared" si="266"/>
        <v/>
      </c>
      <c r="Y1844" s="4" t="str">
        <f t="shared" si="267"/>
        <v/>
      </c>
      <c r="Z1844" s="4" t="str">
        <f t="shared" si="267"/>
        <v/>
      </c>
      <c r="AA1844" s="4" t="str">
        <f t="shared" si="267"/>
        <v/>
      </c>
      <c r="AB1844" s="4" t="str">
        <f t="shared" si="267"/>
        <v/>
      </c>
      <c r="AC1844" s="4" t="str">
        <f t="shared" si="267"/>
        <v/>
      </c>
      <c r="AD1844" s="4" t="str">
        <f t="shared" si="267"/>
        <v/>
      </c>
      <c r="AE1844" s="4" t="str">
        <f t="shared" si="267"/>
        <v/>
      </c>
      <c r="AF1844" s="4" t="str">
        <f t="shared" si="267"/>
        <v/>
      </c>
      <c r="AG1844" s="4" t="str">
        <f t="shared" si="267"/>
        <v/>
      </c>
    </row>
    <row r="1845" spans="1:33">
      <c r="A1845" s="137">
        <f t="shared" si="265"/>
        <v>1838</v>
      </c>
      <c r="B1845" s="36">
        <f>TABLE!E1839</f>
        <v>0</v>
      </c>
      <c r="C1845" s="36">
        <f>TABLE!F1839</f>
        <v>0</v>
      </c>
      <c r="D1845" s="155">
        <f>TABLE!S1839</f>
        <v>0</v>
      </c>
      <c r="E1845" s="176" t="e">
        <f>INDEX(기업의이해[description],MATCH(B1845,기업의이해[name],0))</f>
        <v>#N/A</v>
      </c>
      <c r="F1845" s="179">
        <f>+TABLE!U1839</f>
        <v>0</v>
      </c>
      <c r="G1845" s="177" t="str">
        <f>TEXT(TABLE!R1839,"0000-00-00")</f>
        <v>0000-00-00</v>
      </c>
      <c r="H1845" s="59">
        <f>+TABLE!J1839</f>
        <v>0</v>
      </c>
      <c r="I1845" s="59">
        <f>+TABLE!K1839</f>
        <v>0</v>
      </c>
      <c r="J1845" s="59">
        <f>+TABLE!M1839</f>
        <v>0</v>
      </c>
      <c r="K1845" s="156">
        <f>+TABLE!P1839</f>
        <v>0</v>
      </c>
      <c r="L1845" s="156">
        <f>+TABLE!Q1839</f>
        <v>0</v>
      </c>
      <c r="M1845" s="138" t="str">
        <f>IFERROR(IF(MATCH($C1845,'1. 개요'!$C$68:$C$78,0)&gt;0,"O"),"X")</f>
        <v>X</v>
      </c>
      <c r="N1845" s="8" t="str">
        <f t="shared" si="260"/>
        <v>X</v>
      </c>
      <c r="O1845" s="2" t="str" cm="1">
        <f t="array" ref="O1845">IF($O$7="N/A",$N1845,INDEX($P1845:$S1845,$O$2))</f>
        <v>X</v>
      </c>
      <c r="P1845" s="38"/>
      <c r="Q1845" s="1" t="str">
        <f t="shared" si="261"/>
        <v>O</v>
      </c>
      <c r="R1845" s="38"/>
      <c r="S1845" s="38"/>
      <c r="T1845" s="8" t="str">
        <f t="shared" si="259"/>
        <v>O</v>
      </c>
      <c r="U1845" s="8" t="e">
        <f t="shared" si="262"/>
        <v>#VALUE!</v>
      </c>
      <c r="V1845" s="8" t="e">
        <f t="shared" si="263"/>
        <v>#VALUE!</v>
      </c>
      <c r="X1845" s="4" t="str">
        <f t="shared" si="266"/>
        <v/>
      </c>
      <c r="Y1845" s="4" t="str">
        <f t="shared" si="267"/>
        <v/>
      </c>
      <c r="Z1845" s="4" t="str">
        <f t="shared" si="267"/>
        <v/>
      </c>
      <c r="AA1845" s="4" t="str">
        <f t="shared" si="267"/>
        <v/>
      </c>
      <c r="AB1845" s="4" t="str">
        <f t="shared" si="267"/>
        <v/>
      </c>
      <c r="AC1845" s="4" t="str">
        <f t="shared" si="267"/>
        <v/>
      </c>
      <c r="AD1845" s="4" t="str">
        <f t="shared" si="267"/>
        <v/>
      </c>
      <c r="AE1845" s="4" t="str">
        <f t="shared" si="267"/>
        <v/>
      </c>
      <c r="AF1845" s="4" t="str">
        <f t="shared" si="267"/>
        <v/>
      </c>
      <c r="AG1845" s="4" t="str">
        <f t="shared" si="267"/>
        <v/>
      </c>
    </row>
    <row r="1846" spans="1:33">
      <c r="A1846" s="6">
        <f t="shared" si="265"/>
        <v>1839</v>
      </c>
      <c r="B1846" s="36">
        <f>TABLE!E1840</f>
        <v>0</v>
      </c>
      <c r="C1846" s="36">
        <f>TABLE!F1840</f>
        <v>0</v>
      </c>
      <c r="D1846" s="155">
        <f>TABLE!S1840</f>
        <v>0</v>
      </c>
      <c r="E1846" s="176" t="e">
        <f>INDEX(기업의이해[description],MATCH(B1846,기업의이해[name],0))</f>
        <v>#N/A</v>
      </c>
      <c r="F1846" s="179">
        <f>+TABLE!U1840</f>
        <v>0</v>
      </c>
      <c r="G1846" s="177" t="str">
        <f>TEXT(TABLE!R1840,"0000-00-00")</f>
        <v>0000-00-00</v>
      </c>
      <c r="H1846" s="59">
        <f>+TABLE!J1840</f>
        <v>0</v>
      </c>
      <c r="I1846" s="59">
        <f>+TABLE!K1840</f>
        <v>0</v>
      </c>
      <c r="J1846" s="59">
        <f>+TABLE!M1840</f>
        <v>0</v>
      </c>
      <c r="K1846" s="156">
        <f>+TABLE!P1840</f>
        <v>0</v>
      </c>
      <c r="L1846" s="156">
        <f>+TABLE!Q1840</f>
        <v>0</v>
      </c>
      <c r="M1846" s="138" t="str">
        <f>IFERROR(IF(MATCH($C1846,'1. 개요'!$C$68:$C$78,0)&gt;0,"O"),"X")</f>
        <v>X</v>
      </c>
      <c r="N1846" s="8" t="str">
        <f t="shared" si="260"/>
        <v>X</v>
      </c>
      <c r="O1846" s="2" t="str" cm="1">
        <f t="array" ref="O1846">IF($O$7="N/A",$N1846,INDEX($P1846:$S1846,$O$2))</f>
        <v>X</v>
      </c>
      <c r="P1846" s="38"/>
      <c r="Q1846" s="1" t="str">
        <f t="shared" si="261"/>
        <v>O</v>
      </c>
      <c r="R1846" s="38"/>
      <c r="S1846" s="38"/>
      <c r="T1846" s="8" t="str">
        <f t="shared" si="259"/>
        <v>O</v>
      </c>
      <c r="U1846" s="8" t="e">
        <f t="shared" si="262"/>
        <v>#VALUE!</v>
      </c>
      <c r="V1846" s="8" t="e">
        <f t="shared" si="263"/>
        <v>#VALUE!</v>
      </c>
      <c r="X1846" s="4" t="str">
        <f t="shared" si="266"/>
        <v/>
      </c>
      <c r="Y1846" s="4" t="str">
        <f t="shared" si="267"/>
        <v/>
      </c>
      <c r="Z1846" s="4" t="str">
        <f t="shared" si="267"/>
        <v/>
      </c>
      <c r="AA1846" s="4" t="str">
        <f t="shared" si="267"/>
        <v/>
      </c>
      <c r="AB1846" s="4" t="str">
        <f t="shared" si="267"/>
        <v/>
      </c>
      <c r="AC1846" s="4" t="str">
        <f t="shared" si="267"/>
        <v/>
      </c>
      <c r="AD1846" s="4" t="str">
        <f t="shared" si="267"/>
        <v/>
      </c>
      <c r="AE1846" s="4" t="str">
        <f t="shared" si="267"/>
        <v/>
      </c>
      <c r="AF1846" s="4" t="str">
        <f t="shared" si="267"/>
        <v/>
      </c>
      <c r="AG1846" s="4" t="str">
        <f t="shared" si="267"/>
        <v/>
      </c>
    </row>
    <row r="1847" spans="1:33">
      <c r="A1847" s="6">
        <f t="shared" si="265"/>
        <v>1840</v>
      </c>
      <c r="B1847" s="36">
        <f>TABLE!E1841</f>
        <v>0</v>
      </c>
      <c r="C1847" s="36">
        <f>TABLE!F1841</f>
        <v>0</v>
      </c>
      <c r="D1847" s="155">
        <f>TABLE!S1841</f>
        <v>0</v>
      </c>
      <c r="E1847" s="176" t="e">
        <f>INDEX(기업의이해[description],MATCH(B1847,기업의이해[name],0))</f>
        <v>#N/A</v>
      </c>
      <c r="F1847" s="179">
        <f>+TABLE!U1841</f>
        <v>0</v>
      </c>
      <c r="G1847" s="177" t="str">
        <f>TEXT(TABLE!R1841,"0000-00-00")</f>
        <v>0000-00-00</v>
      </c>
      <c r="H1847" s="59">
        <f>+TABLE!J1841</f>
        <v>0</v>
      </c>
      <c r="I1847" s="59">
        <f>+TABLE!K1841</f>
        <v>0</v>
      </c>
      <c r="J1847" s="59">
        <f>+TABLE!M1841</f>
        <v>0</v>
      </c>
      <c r="K1847" s="156">
        <f>+TABLE!P1841</f>
        <v>0</v>
      </c>
      <c r="L1847" s="156">
        <f>+TABLE!Q1841</f>
        <v>0</v>
      </c>
      <c r="M1847" s="138" t="str">
        <f>IFERROR(IF(MATCH($C1847,'1. 개요'!$C$68:$C$78,0)&gt;0,"O"),"X")</f>
        <v>X</v>
      </c>
      <c r="N1847" s="8" t="str">
        <f t="shared" si="260"/>
        <v>X</v>
      </c>
      <c r="O1847" s="2" t="str" cm="1">
        <f t="array" ref="O1847">IF($O$7="N/A",$N1847,INDEX($P1847:$S1847,$O$2))</f>
        <v>X</v>
      </c>
      <c r="P1847" s="38"/>
      <c r="Q1847" s="1" t="str">
        <f t="shared" si="261"/>
        <v>O</v>
      </c>
      <c r="R1847" s="38"/>
      <c r="S1847" s="38"/>
      <c r="T1847" s="8" t="str">
        <f t="shared" si="259"/>
        <v>O</v>
      </c>
      <c r="U1847" s="8" t="e">
        <f t="shared" si="262"/>
        <v>#VALUE!</v>
      </c>
      <c r="V1847" s="8" t="e">
        <f t="shared" si="263"/>
        <v>#VALUE!</v>
      </c>
      <c r="X1847" s="4" t="str">
        <f t="shared" si="266"/>
        <v/>
      </c>
      <c r="Y1847" s="4" t="str">
        <f t="shared" si="267"/>
        <v/>
      </c>
      <c r="Z1847" s="4" t="str">
        <f t="shared" si="267"/>
        <v/>
      </c>
      <c r="AA1847" s="4" t="str">
        <f t="shared" si="267"/>
        <v/>
      </c>
      <c r="AB1847" s="4" t="str">
        <f t="shared" si="267"/>
        <v/>
      </c>
      <c r="AC1847" s="4" t="str">
        <f t="shared" si="267"/>
        <v/>
      </c>
      <c r="AD1847" s="4" t="str">
        <f t="shared" si="267"/>
        <v/>
      </c>
      <c r="AE1847" s="4" t="str">
        <f t="shared" si="267"/>
        <v/>
      </c>
      <c r="AF1847" s="4" t="str">
        <f t="shared" si="267"/>
        <v/>
      </c>
      <c r="AG1847" s="4" t="str">
        <f t="shared" si="267"/>
        <v/>
      </c>
    </row>
    <row r="1848" spans="1:33">
      <c r="A1848" s="137">
        <f t="shared" si="265"/>
        <v>1841</v>
      </c>
      <c r="B1848" s="36">
        <f>TABLE!E1842</f>
        <v>0</v>
      </c>
      <c r="C1848" s="36">
        <f>TABLE!F1842</f>
        <v>0</v>
      </c>
      <c r="D1848" s="155">
        <f>TABLE!S1842</f>
        <v>0</v>
      </c>
      <c r="E1848" s="176" t="e">
        <f>INDEX(기업의이해[description],MATCH(B1848,기업의이해[name],0))</f>
        <v>#N/A</v>
      </c>
      <c r="F1848" s="179">
        <f>+TABLE!U1842</f>
        <v>0</v>
      </c>
      <c r="G1848" s="177" t="str">
        <f>TEXT(TABLE!R1842,"0000-00-00")</f>
        <v>0000-00-00</v>
      </c>
      <c r="H1848" s="59">
        <f>+TABLE!J1842</f>
        <v>0</v>
      </c>
      <c r="I1848" s="59">
        <f>+TABLE!K1842</f>
        <v>0</v>
      </c>
      <c r="J1848" s="59">
        <f>+TABLE!M1842</f>
        <v>0</v>
      </c>
      <c r="K1848" s="156">
        <f>+TABLE!P1842</f>
        <v>0</v>
      </c>
      <c r="L1848" s="156">
        <f>+TABLE!Q1842</f>
        <v>0</v>
      </c>
      <c r="M1848" s="138" t="str">
        <f>IFERROR(IF(MATCH($C1848,'1. 개요'!$C$68:$C$78,0)&gt;0,"O"),"X")</f>
        <v>X</v>
      </c>
      <c r="N1848" s="8" t="str">
        <f t="shared" si="260"/>
        <v>X</v>
      </c>
      <c r="O1848" s="2" t="str" cm="1">
        <f t="array" ref="O1848">IF($O$7="N/A",$N1848,INDEX($P1848:$S1848,$O$2))</f>
        <v>X</v>
      </c>
      <c r="P1848" s="38"/>
      <c r="Q1848" s="1" t="str">
        <f t="shared" si="261"/>
        <v>O</v>
      </c>
      <c r="R1848" s="38"/>
      <c r="S1848" s="38"/>
      <c r="T1848" s="8" t="str">
        <f t="shared" si="259"/>
        <v>O</v>
      </c>
      <c r="U1848" s="8" t="e">
        <f t="shared" si="262"/>
        <v>#VALUE!</v>
      </c>
      <c r="V1848" s="8" t="e">
        <f t="shared" si="263"/>
        <v>#VALUE!</v>
      </c>
      <c r="X1848" s="4" t="str">
        <f t="shared" si="266"/>
        <v/>
      </c>
      <c r="Y1848" s="4" t="str">
        <f t="shared" si="267"/>
        <v/>
      </c>
      <c r="Z1848" s="4" t="str">
        <f t="shared" si="267"/>
        <v/>
      </c>
      <c r="AA1848" s="4" t="str">
        <f t="shared" si="267"/>
        <v/>
      </c>
      <c r="AB1848" s="4" t="str">
        <f t="shared" si="267"/>
        <v/>
      </c>
      <c r="AC1848" s="4" t="str">
        <f t="shared" si="267"/>
        <v/>
      </c>
      <c r="AD1848" s="4" t="str">
        <f t="shared" si="267"/>
        <v/>
      </c>
      <c r="AE1848" s="4" t="str">
        <f t="shared" si="267"/>
        <v/>
      </c>
      <c r="AF1848" s="4" t="str">
        <f t="shared" si="267"/>
        <v/>
      </c>
      <c r="AG1848" s="4" t="str">
        <f t="shared" si="267"/>
        <v/>
      </c>
    </row>
    <row r="1849" spans="1:33">
      <c r="A1849" s="6">
        <f t="shared" si="265"/>
        <v>1842</v>
      </c>
      <c r="B1849" s="36">
        <f>TABLE!E1843</f>
        <v>0</v>
      </c>
      <c r="C1849" s="36">
        <f>TABLE!F1843</f>
        <v>0</v>
      </c>
      <c r="D1849" s="155">
        <f>TABLE!S1843</f>
        <v>0</v>
      </c>
      <c r="E1849" s="176" t="e">
        <f>INDEX(기업의이해[description],MATCH(B1849,기업의이해[name],0))</f>
        <v>#N/A</v>
      </c>
      <c r="F1849" s="179">
        <f>+TABLE!U1843</f>
        <v>0</v>
      </c>
      <c r="G1849" s="177" t="str">
        <f>TEXT(TABLE!R1843,"0000-00-00")</f>
        <v>0000-00-00</v>
      </c>
      <c r="H1849" s="59">
        <f>+TABLE!J1843</f>
        <v>0</v>
      </c>
      <c r="I1849" s="59">
        <f>+TABLE!K1843</f>
        <v>0</v>
      </c>
      <c r="J1849" s="59">
        <f>+TABLE!M1843</f>
        <v>0</v>
      </c>
      <c r="K1849" s="156">
        <f>+TABLE!P1843</f>
        <v>0</v>
      </c>
      <c r="L1849" s="156">
        <f>+TABLE!Q1843</f>
        <v>0</v>
      </c>
      <c r="M1849" s="138" t="str">
        <f>IFERROR(IF(MATCH($C1849,'1. 개요'!$C$68:$C$78,0)&gt;0,"O"),"X")</f>
        <v>X</v>
      </c>
      <c r="N1849" s="8" t="str">
        <f t="shared" si="260"/>
        <v>X</v>
      </c>
      <c r="O1849" s="2" t="str" cm="1">
        <f t="array" ref="O1849">IF($O$7="N/A",$N1849,INDEX($P1849:$S1849,$O$2))</f>
        <v>X</v>
      </c>
      <c r="P1849" s="38"/>
      <c r="Q1849" s="1" t="str">
        <f t="shared" si="261"/>
        <v>O</v>
      </c>
      <c r="R1849" s="38"/>
      <c r="S1849" s="38"/>
      <c r="T1849" s="8" t="str">
        <f t="shared" si="259"/>
        <v>O</v>
      </c>
      <c r="U1849" s="8" t="e">
        <f t="shared" si="262"/>
        <v>#VALUE!</v>
      </c>
      <c r="V1849" s="8" t="e">
        <f t="shared" si="263"/>
        <v>#VALUE!</v>
      </c>
      <c r="X1849" s="4" t="str">
        <f t="shared" si="266"/>
        <v/>
      </c>
      <c r="Y1849" s="4" t="str">
        <f t="shared" si="267"/>
        <v/>
      </c>
      <c r="Z1849" s="4" t="str">
        <f t="shared" si="267"/>
        <v/>
      </c>
      <c r="AA1849" s="4" t="str">
        <f t="shared" si="267"/>
        <v/>
      </c>
      <c r="AB1849" s="4" t="str">
        <f t="shared" si="267"/>
        <v/>
      </c>
      <c r="AC1849" s="4" t="str">
        <f t="shared" si="267"/>
        <v/>
      </c>
      <c r="AD1849" s="4" t="str">
        <f t="shared" si="267"/>
        <v/>
      </c>
      <c r="AE1849" s="4" t="str">
        <f t="shared" si="267"/>
        <v/>
      </c>
      <c r="AF1849" s="4" t="str">
        <f t="shared" si="267"/>
        <v/>
      </c>
      <c r="AG1849" s="4" t="str">
        <f t="shared" si="267"/>
        <v/>
      </c>
    </row>
    <row r="1850" spans="1:33">
      <c r="A1850" s="6">
        <f t="shared" si="265"/>
        <v>1843</v>
      </c>
      <c r="B1850" s="36">
        <f>TABLE!E1844</f>
        <v>0</v>
      </c>
      <c r="C1850" s="36">
        <f>TABLE!F1844</f>
        <v>0</v>
      </c>
      <c r="D1850" s="155">
        <f>TABLE!S1844</f>
        <v>0</v>
      </c>
      <c r="E1850" s="176" t="e">
        <f>INDEX(기업의이해[description],MATCH(B1850,기업의이해[name],0))</f>
        <v>#N/A</v>
      </c>
      <c r="F1850" s="179">
        <f>+TABLE!U1844</f>
        <v>0</v>
      </c>
      <c r="G1850" s="177" t="str">
        <f>TEXT(TABLE!R1844,"0000-00-00")</f>
        <v>0000-00-00</v>
      </c>
      <c r="H1850" s="59">
        <f>+TABLE!J1844</f>
        <v>0</v>
      </c>
      <c r="I1850" s="59">
        <f>+TABLE!K1844</f>
        <v>0</v>
      </c>
      <c r="J1850" s="59">
        <f>+TABLE!M1844</f>
        <v>0</v>
      </c>
      <c r="K1850" s="156">
        <f>+TABLE!P1844</f>
        <v>0</v>
      </c>
      <c r="L1850" s="156">
        <f>+TABLE!Q1844</f>
        <v>0</v>
      </c>
      <c r="M1850" s="138" t="str">
        <f>IFERROR(IF(MATCH($C1850,'1. 개요'!$C$68:$C$78,0)&gt;0,"O"),"X")</f>
        <v>X</v>
      </c>
      <c r="N1850" s="8" t="str">
        <f t="shared" si="260"/>
        <v>X</v>
      </c>
      <c r="O1850" s="2" t="str" cm="1">
        <f t="array" ref="O1850">IF($O$7="N/A",$N1850,INDEX($P1850:$S1850,$O$2))</f>
        <v>X</v>
      </c>
      <c r="P1850" s="38"/>
      <c r="Q1850" s="1" t="str">
        <f t="shared" si="261"/>
        <v>O</v>
      </c>
      <c r="R1850" s="38"/>
      <c r="S1850" s="38"/>
      <c r="T1850" s="8" t="str">
        <f t="shared" si="259"/>
        <v>O</v>
      </c>
      <c r="U1850" s="8" t="e">
        <f t="shared" si="262"/>
        <v>#VALUE!</v>
      </c>
      <c r="V1850" s="8" t="e">
        <f t="shared" si="263"/>
        <v>#VALUE!</v>
      </c>
      <c r="X1850" s="4" t="str">
        <f t="shared" si="266"/>
        <v/>
      </c>
      <c r="Y1850" s="4" t="str">
        <f t="shared" si="267"/>
        <v/>
      </c>
      <c r="Z1850" s="4" t="str">
        <f t="shared" si="267"/>
        <v/>
      </c>
      <c r="AA1850" s="4" t="str">
        <f t="shared" si="267"/>
        <v/>
      </c>
      <c r="AB1850" s="4" t="str">
        <f t="shared" si="267"/>
        <v/>
      </c>
      <c r="AC1850" s="4" t="str">
        <f t="shared" si="267"/>
        <v/>
      </c>
      <c r="AD1850" s="4" t="str">
        <f t="shared" si="267"/>
        <v/>
      </c>
      <c r="AE1850" s="4" t="str">
        <f t="shared" si="267"/>
        <v/>
      </c>
      <c r="AF1850" s="4" t="str">
        <f t="shared" si="267"/>
        <v/>
      </c>
      <c r="AG1850" s="4" t="str">
        <f t="shared" si="267"/>
        <v/>
      </c>
    </row>
    <row r="1851" spans="1:33">
      <c r="A1851" s="137">
        <f t="shared" si="265"/>
        <v>1844</v>
      </c>
      <c r="B1851" s="36">
        <f>TABLE!E1845</f>
        <v>0</v>
      </c>
      <c r="C1851" s="36">
        <f>TABLE!F1845</f>
        <v>0</v>
      </c>
      <c r="D1851" s="155">
        <f>TABLE!S1845</f>
        <v>0</v>
      </c>
      <c r="E1851" s="176" t="e">
        <f>INDEX(기업의이해[description],MATCH(B1851,기업의이해[name],0))</f>
        <v>#N/A</v>
      </c>
      <c r="F1851" s="179">
        <f>+TABLE!U1845</f>
        <v>0</v>
      </c>
      <c r="G1851" s="177" t="str">
        <f>TEXT(TABLE!R1845,"0000-00-00")</f>
        <v>0000-00-00</v>
      </c>
      <c r="H1851" s="59">
        <f>+TABLE!J1845</f>
        <v>0</v>
      </c>
      <c r="I1851" s="59">
        <f>+TABLE!K1845</f>
        <v>0</v>
      </c>
      <c r="J1851" s="59">
        <f>+TABLE!M1845</f>
        <v>0</v>
      </c>
      <c r="K1851" s="156">
        <f>+TABLE!P1845</f>
        <v>0</v>
      </c>
      <c r="L1851" s="156">
        <f>+TABLE!Q1845</f>
        <v>0</v>
      </c>
      <c r="M1851" s="138" t="str">
        <f>IFERROR(IF(MATCH($C1851,'1. 개요'!$C$68:$C$78,0)&gt;0,"O"),"X")</f>
        <v>X</v>
      </c>
      <c r="N1851" s="8" t="str">
        <f t="shared" si="260"/>
        <v>X</v>
      </c>
      <c r="O1851" s="2" t="str" cm="1">
        <f t="array" ref="O1851">IF($O$7="N/A",$N1851,INDEX($P1851:$S1851,$O$2))</f>
        <v>X</v>
      </c>
      <c r="P1851" s="38"/>
      <c r="Q1851" s="1" t="str">
        <f t="shared" si="261"/>
        <v>O</v>
      </c>
      <c r="R1851" s="38"/>
      <c r="S1851" s="38"/>
      <c r="T1851" s="8" t="str">
        <f t="shared" si="259"/>
        <v>O</v>
      </c>
      <c r="U1851" s="8" t="e">
        <f t="shared" si="262"/>
        <v>#VALUE!</v>
      </c>
      <c r="V1851" s="8" t="e">
        <f t="shared" si="263"/>
        <v>#VALUE!</v>
      </c>
      <c r="X1851" s="4" t="str">
        <f t="shared" si="266"/>
        <v/>
      </c>
      <c r="Y1851" s="4" t="str">
        <f t="shared" si="267"/>
        <v/>
      </c>
      <c r="Z1851" s="4" t="str">
        <f t="shared" si="267"/>
        <v/>
      </c>
      <c r="AA1851" s="4" t="str">
        <f t="shared" si="267"/>
        <v/>
      </c>
      <c r="AB1851" s="4" t="str">
        <f t="shared" si="267"/>
        <v/>
      </c>
      <c r="AC1851" s="4" t="str">
        <f t="shared" si="267"/>
        <v/>
      </c>
      <c r="AD1851" s="4" t="str">
        <f t="shared" si="267"/>
        <v/>
      </c>
      <c r="AE1851" s="4" t="str">
        <f t="shared" si="267"/>
        <v/>
      </c>
      <c r="AF1851" s="4" t="str">
        <f t="shared" si="267"/>
        <v/>
      </c>
      <c r="AG1851" s="4" t="str">
        <f t="shared" si="267"/>
        <v/>
      </c>
    </row>
    <row r="1852" spans="1:33">
      <c r="A1852" s="6">
        <f t="shared" si="265"/>
        <v>1845</v>
      </c>
      <c r="B1852" s="36">
        <f>TABLE!E1846</f>
        <v>0</v>
      </c>
      <c r="C1852" s="36">
        <f>TABLE!F1846</f>
        <v>0</v>
      </c>
      <c r="D1852" s="155">
        <f>TABLE!S1846</f>
        <v>0</v>
      </c>
      <c r="E1852" s="176" t="e">
        <f>INDEX(기업의이해[description],MATCH(B1852,기업의이해[name],0))</f>
        <v>#N/A</v>
      </c>
      <c r="F1852" s="179">
        <f>+TABLE!U1846</f>
        <v>0</v>
      </c>
      <c r="G1852" s="177" t="str">
        <f>TEXT(TABLE!R1846,"0000-00-00")</f>
        <v>0000-00-00</v>
      </c>
      <c r="H1852" s="59">
        <f>+TABLE!J1846</f>
        <v>0</v>
      </c>
      <c r="I1852" s="59">
        <f>+TABLE!K1846</f>
        <v>0</v>
      </c>
      <c r="J1852" s="59">
        <f>+TABLE!M1846</f>
        <v>0</v>
      </c>
      <c r="K1852" s="156">
        <f>+TABLE!P1846</f>
        <v>0</v>
      </c>
      <c r="L1852" s="156">
        <f>+TABLE!Q1846</f>
        <v>0</v>
      </c>
      <c r="M1852" s="138" t="str">
        <f>IFERROR(IF(MATCH($C1852,'1. 개요'!$C$68:$C$78,0)&gt;0,"O"),"X")</f>
        <v>X</v>
      </c>
      <c r="N1852" s="8" t="str">
        <f t="shared" si="260"/>
        <v>X</v>
      </c>
      <c r="O1852" s="2" t="str" cm="1">
        <f t="array" ref="O1852">IF($O$7="N/A",$N1852,INDEX($P1852:$S1852,$O$2))</f>
        <v>X</v>
      </c>
      <c r="P1852" s="38"/>
      <c r="Q1852" s="1" t="str">
        <f t="shared" si="261"/>
        <v>O</v>
      </c>
      <c r="R1852" s="38"/>
      <c r="S1852" s="38"/>
      <c r="T1852" s="8" t="str">
        <f t="shared" si="259"/>
        <v>O</v>
      </c>
      <c r="U1852" s="8" t="e">
        <f t="shared" si="262"/>
        <v>#VALUE!</v>
      </c>
      <c r="V1852" s="8" t="e">
        <f t="shared" si="263"/>
        <v>#VALUE!</v>
      </c>
      <c r="X1852" s="4" t="str">
        <f t="shared" si="266"/>
        <v/>
      </c>
      <c r="Y1852" s="4" t="str">
        <f t="shared" si="267"/>
        <v/>
      </c>
      <c r="Z1852" s="4" t="str">
        <f t="shared" si="267"/>
        <v/>
      </c>
      <c r="AA1852" s="4" t="str">
        <f t="shared" si="267"/>
        <v/>
      </c>
      <c r="AB1852" s="4" t="str">
        <f t="shared" si="267"/>
        <v/>
      </c>
      <c r="AC1852" s="4" t="str">
        <f t="shared" si="267"/>
        <v/>
      </c>
      <c r="AD1852" s="4" t="str">
        <f t="shared" si="267"/>
        <v/>
      </c>
      <c r="AE1852" s="4" t="str">
        <f t="shared" si="267"/>
        <v/>
      </c>
      <c r="AF1852" s="4" t="str">
        <f t="shared" si="267"/>
        <v/>
      </c>
      <c r="AG1852" s="4" t="str">
        <f t="shared" si="267"/>
        <v/>
      </c>
    </row>
    <row r="1853" spans="1:33">
      <c r="A1853" s="6">
        <f t="shared" si="265"/>
        <v>1846</v>
      </c>
      <c r="B1853" s="36">
        <f>TABLE!E1847</f>
        <v>0</v>
      </c>
      <c r="C1853" s="36">
        <f>TABLE!F1847</f>
        <v>0</v>
      </c>
      <c r="D1853" s="155">
        <f>TABLE!S1847</f>
        <v>0</v>
      </c>
      <c r="E1853" s="176" t="e">
        <f>INDEX(기업의이해[description],MATCH(B1853,기업의이해[name],0))</f>
        <v>#N/A</v>
      </c>
      <c r="F1853" s="179">
        <f>+TABLE!U1847</f>
        <v>0</v>
      </c>
      <c r="G1853" s="177" t="str">
        <f>TEXT(TABLE!R1847,"0000-00-00")</f>
        <v>0000-00-00</v>
      </c>
      <c r="H1853" s="59">
        <f>+TABLE!J1847</f>
        <v>0</v>
      </c>
      <c r="I1853" s="59">
        <f>+TABLE!K1847</f>
        <v>0</v>
      </c>
      <c r="J1853" s="59">
        <f>+TABLE!M1847</f>
        <v>0</v>
      </c>
      <c r="K1853" s="156">
        <f>+TABLE!P1847</f>
        <v>0</v>
      </c>
      <c r="L1853" s="156">
        <f>+TABLE!Q1847</f>
        <v>0</v>
      </c>
      <c r="M1853" s="138" t="str">
        <f>IFERROR(IF(MATCH($C1853,'1. 개요'!$C$68:$C$78,0)&gt;0,"O"),"X")</f>
        <v>X</v>
      </c>
      <c r="N1853" s="8" t="str">
        <f t="shared" si="260"/>
        <v>X</v>
      </c>
      <c r="O1853" s="2" t="str" cm="1">
        <f t="array" ref="O1853">IF($O$7="N/A",$N1853,INDEX($P1853:$S1853,$O$2))</f>
        <v>X</v>
      </c>
      <c r="P1853" s="38"/>
      <c r="Q1853" s="1" t="str">
        <f t="shared" si="261"/>
        <v>O</v>
      </c>
      <c r="R1853" s="38"/>
      <c r="S1853" s="38"/>
      <c r="T1853" s="8" t="str">
        <f t="shared" si="259"/>
        <v>O</v>
      </c>
      <c r="U1853" s="8" t="e">
        <f t="shared" si="262"/>
        <v>#VALUE!</v>
      </c>
      <c r="V1853" s="8" t="e">
        <f t="shared" si="263"/>
        <v>#VALUE!</v>
      </c>
      <c r="X1853" s="4" t="str">
        <f t="shared" si="266"/>
        <v/>
      </c>
      <c r="Y1853" s="4" t="str">
        <f t="shared" si="267"/>
        <v/>
      </c>
      <c r="Z1853" s="4" t="str">
        <f t="shared" si="267"/>
        <v/>
      </c>
      <c r="AA1853" s="4" t="str">
        <f t="shared" si="267"/>
        <v/>
      </c>
      <c r="AB1853" s="4" t="str">
        <f t="shared" si="267"/>
        <v/>
      </c>
      <c r="AC1853" s="4" t="str">
        <f t="shared" si="267"/>
        <v/>
      </c>
      <c r="AD1853" s="4" t="str">
        <f t="shared" si="267"/>
        <v/>
      </c>
      <c r="AE1853" s="4" t="str">
        <f t="shared" si="267"/>
        <v/>
      </c>
      <c r="AF1853" s="4" t="str">
        <f t="shared" si="267"/>
        <v/>
      </c>
      <c r="AG1853" s="4" t="str">
        <f t="shared" si="267"/>
        <v/>
      </c>
    </row>
    <row r="1854" spans="1:33">
      <c r="A1854" s="137">
        <f t="shared" si="265"/>
        <v>1847</v>
      </c>
      <c r="B1854" s="36">
        <f>TABLE!E1848</f>
        <v>0</v>
      </c>
      <c r="C1854" s="36">
        <f>TABLE!F1848</f>
        <v>0</v>
      </c>
      <c r="D1854" s="155">
        <f>TABLE!S1848</f>
        <v>0</v>
      </c>
      <c r="E1854" s="176" t="e">
        <f>INDEX(기업의이해[description],MATCH(B1854,기업의이해[name],0))</f>
        <v>#N/A</v>
      </c>
      <c r="F1854" s="179">
        <f>+TABLE!U1848</f>
        <v>0</v>
      </c>
      <c r="G1854" s="177" t="str">
        <f>TEXT(TABLE!R1848,"0000-00-00")</f>
        <v>0000-00-00</v>
      </c>
      <c r="H1854" s="59">
        <f>+TABLE!J1848</f>
        <v>0</v>
      </c>
      <c r="I1854" s="59">
        <f>+TABLE!K1848</f>
        <v>0</v>
      </c>
      <c r="J1854" s="59">
        <f>+TABLE!M1848</f>
        <v>0</v>
      </c>
      <c r="K1854" s="156">
        <f>+TABLE!P1848</f>
        <v>0</v>
      </c>
      <c r="L1854" s="156">
        <f>+TABLE!Q1848</f>
        <v>0</v>
      </c>
      <c r="M1854" s="138" t="str">
        <f>IFERROR(IF(MATCH($C1854,'1. 개요'!$C$68:$C$78,0)&gt;0,"O"),"X")</f>
        <v>X</v>
      </c>
      <c r="N1854" s="8" t="str">
        <f t="shared" si="260"/>
        <v>X</v>
      </c>
      <c r="O1854" s="2" t="str" cm="1">
        <f t="array" ref="O1854">IF($O$7="N/A",$N1854,INDEX($P1854:$S1854,$O$2))</f>
        <v>X</v>
      </c>
      <c r="P1854" s="38"/>
      <c r="Q1854" s="1" t="str">
        <f t="shared" si="261"/>
        <v>O</v>
      </c>
      <c r="R1854" s="38"/>
      <c r="S1854" s="38"/>
      <c r="T1854" s="8" t="str">
        <f t="shared" si="259"/>
        <v>O</v>
      </c>
      <c r="U1854" s="8" t="e">
        <f t="shared" si="262"/>
        <v>#VALUE!</v>
      </c>
      <c r="V1854" s="8" t="e">
        <f t="shared" si="263"/>
        <v>#VALUE!</v>
      </c>
      <c r="X1854" s="4" t="str">
        <f t="shared" si="266"/>
        <v/>
      </c>
      <c r="Y1854" s="4" t="str">
        <f t="shared" si="267"/>
        <v/>
      </c>
      <c r="Z1854" s="4" t="str">
        <f t="shared" si="267"/>
        <v/>
      </c>
      <c r="AA1854" s="4" t="str">
        <f t="shared" si="267"/>
        <v/>
      </c>
      <c r="AB1854" s="4" t="str">
        <f t="shared" si="267"/>
        <v/>
      </c>
      <c r="AC1854" s="4" t="str">
        <f t="shared" si="267"/>
        <v/>
      </c>
      <c r="AD1854" s="4" t="str">
        <f t="shared" si="267"/>
        <v/>
      </c>
      <c r="AE1854" s="4" t="str">
        <f t="shared" si="267"/>
        <v/>
      </c>
      <c r="AF1854" s="4" t="str">
        <f t="shared" si="267"/>
        <v/>
      </c>
      <c r="AG1854" s="4" t="str">
        <f t="shared" si="267"/>
        <v/>
      </c>
    </row>
    <row r="1855" spans="1:33">
      <c r="A1855" s="6">
        <f t="shared" si="265"/>
        <v>1848</v>
      </c>
      <c r="B1855" s="36">
        <f>TABLE!E1849</f>
        <v>0</v>
      </c>
      <c r="C1855" s="36">
        <f>TABLE!F1849</f>
        <v>0</v>
      </c>
      <c r="D1855" s="155">
        <f>TABLE!S1849</f>
        <v>0</v>
      </c>
      <c r="E1855" s="176" t="e">
        <f>INDEX(기업의이해[description],MATCH(B1855,기업의이해[name],0))</f>
        <v>#N/A</v>
      </c>
      <c r="F1855" s="179">
        <f>+TABLE!U1849</f>
        <v>0</v>
      </c>
      <c r="G1855" s="177" t="str">
        <f>TEXT(TABLE!R1849,"0000-00-00")</f>
        <v>0000-00-00</v>
      </c>
      <c r="H1855" s="59">
        <f>+TABLE!J1849</f>
        <v>0</v>
      </c>
      <c r="I1855" s="59">
        <f>+TABLE!K1849</f>
        <v>0</v>
      </c>
      <c r="J1855" s="59">
        <f>+TABLE!M1849</f>
        <v>0</v>
      </c>
      <c r="K1855" s="156">
        <f>+TABLE!P1849</f>
        <v>0</v>
      </c>
      <c r="L1855" s="156">
        <f>+TABLE!Q1849</f>
        <v>0</v>
      </c>
      <c r="M1855" s="138" t="str">
        <f>IFERROR(IF(MATCH($C1855,'1. 개요'!$C$68:$C$78,0)&gt;0,"O"),"X")</f>
        <v>X</v>
      </c>
      <c r="N1855" s="8" t="str">
        <f t="shared" si="260"/>
        <v>X</v>
      </c>
      <c r="O1855" s="2" t="str" cm="1">
        <f t="array" ref="O1855">IF($O$7="N/A",$N1855,INDEX($P1855:$S1855,$O$2))</f>
        <v>X</v>
      </c>
      <c r="P1855" s="38"/>
      <c r="Q1855" s="1" t="str">
        <f t="shared" si="261"/>
        <v>O</v>
      </c>
      <c r="R1855" s="38"/>
      <c r="S1855" s="38"/>
      <c r="T1855" s="8" t="str">
        <f t="shared" si="259"/>
        <v>O</v>
      </c>
      <c r="U1855" s="8" t="e">
        <f t="shared" si="262"/>
        <v>#VALUE!</v>
      </c>
      <c r="V1855" s="8" t="e">
        <f t="shared" si="263"/>
        <v>#VALUE!</v>
      </c>
      <c r="X1855" s="4" t="str">
        <f t="shared" si="266"/>
        <v/>
      </c>
      <c r="Y1855" s="4" t="str">
        <f t="shared" si="267"/>
        <v/>
      </c>
      <c r="Z1855" s="4" t="str">
        <f t="shared" si="267"/>
        <v/>
      </c>
      <c r="AA1855" s="4" t="str">
        <f t="shared" si="267"/>
        <v/>
      </c>
      <c r="AB1855" s="4" t="str">
        <f t="shared" si="267"/>
        <v/>
      </c>
      <c r="AC1855" s="4" t="str">
        <f t="shared" si="267"/>
        <v/>
      </c>
      <c r="AD1855" s="4" t="str">
        <f t="shared" si="267"/>
        <v/>
      </c>
      <c r="AE1855" s="4" t="str">
        <f t="shared" si="267"/>
        <v/>
      </c>
      <c r="AF1855" s="4" t="str">
        <f t="shared" si="267"/>
        <v/>
      </c>
      <c r="AG1855" s="4" t="str">
        <f t="shared" si="267"/>
        <v/>
      </c>
    </row>
    <row r="1856" spans="1:33">
      <c r="A1856" s="6">
        <f t="shared" si="265"/>
        <v>1849</v>
      </c>
      <c r="B1856" s="36">
        <f>TABLE!E1850</f>
        <v>0</v>
      </c>
      <c r="C1856" s="36">
        <f>TABLE!F1850</f>
        <v>0</v>
      </c>
      <c r="D1856" s="155">
        <f>TABLE!S1850</f>
        <v>0</v>
      </c>
      <c r="E1856" s="176" t="e">
        <f>INDEX(기업의이해[description],MATCH(B1856,기업의이해[name],0))</f>
        <v>#N/A</v>
      </c>
      <c r="F1856" s="179">
        <f>+TABLE!U1850</f>
        <v>0</v>
      </c>
      <c r="G1856" s="177" t="str">
        <f>TEXT(TABLE!R1850,"0000-00-00")</f>
        <v>0000-00-00</v>
      </c>
      <c r="H1856" s="59">
        <f>+TABLE!J1850</f>
        <v>0</v>
      </c>
      <c r="I1856" s="59">
        <f>+TABLE!K1850</f>
        <v>0</v>
      </c>
      <c r="J1856" s="59">
        <f>+TABLE!M1850</f>
        <v>0</v>
      </c>
      <c r="K1856" s="156">
        <f>+TABLE!P1850</f>
        <v>0</v>
      </c>
      <c r="L1856" s="156">
        <f>+TABLE!Q1850</f>
        <v>0</v>
      </c>
      <c r="M1856" s="138" t="str">
        <f>IFERROR(IF(MATCH($C1856,'1. 개요'!$C$68:$C$78,0)&gt;0,"O"),"X")</f>
        <v>X</v>
      </c>
      <c r="N1856" s="8" t="str">
        <f t="shared" si="260"/>
        <v>X</v>
      </c>
      <c r="O1856" s="2" t="str" cm="1">
        <f t="array" ref="O1856">IF($O$7="N/A",$N1856,INDEX($P1856:$S1856,$O$2))</f>
        <v>X</v>
      </c>
      <c r="P1856" s="38"/>
      <c r="Q1856" s="1" t="str">
        <f t="shared" si="261"/>
        <v>O</v>
      </c>
      <c r="R1856" s="38"/>
      <c r="S1856" s="38"/>
      <c r="T1856" s="8" t="str">
        <f t="shared" si="259"/>
        <v>O</v>
      </c>
      <c r="U1856" s="8" t="e">
        <f t="shared" si="262"/>
        <v>#VALUE!</v>
      </c>
      <c r="V1856" s="8" t="e">
        <f t="shared" si="263"/>
        <v>#VALUE!</v>
      </c>
      <c r="X1856" s="4" t="str">
        <f t="shared" si="266"/>
        <v/>
      </c>
      <c r="Y1856" s="4" t="str">
        <f t="shared" si="267"/>
        <v/>
      </c>
      <c r="Z1856" s="4" t="str">
        <f t="shared" si="267"/>
        <v/>
      </c>
      <c r="AA1856" s="4" t="str">
        <f t="shared" si="267"/>
        <v/>
      </c>
      <c r="AB1856" s="4" t="str">
        <f t="shared" si="267"/>
        <v/>
      </c>
      <c r="AC1856" s="4" t="str">
        <f t="shared" si="267"/>
        <v/>
      </c>
      <c r="AD1856" s="4" t="str">
        <f t="shared" si="267"/>
        <v/>
      </c>
      <c r="AE1856" s="4" t="str">
        <f t="shared" si="267"/>
        <v/>
      </c>
      <c r="AF1856" s="4" t="str">
        <f t="shared" si="267"/>
        <v/>
      </c>
      <c r="AG1856" s="4" t="str">
        <f t="shared" si="267"/>
        <v/>
      </c>
    </row>
    <row r="1857" spans="1:33">
      <c r="A1857" s="6">
        <f t="shared" si="265"/>
        <v>1850</v>
      </c>
      <c r="B1857" s="36">
        <f>TABLE!E1851</f>
        <v>0</v>
      </c>
      <c r="C1857" s="36">
        <f>TABLE!F1851</f>
        <v>0</v>
      </c>
      <c r="D1857" s="155">
        <f>TABLE!S1851</f>
        <v>0</v>
      </c>
      <c r="E1857" s="176" t="e">
        <f>INDEX(기업의이해[description],MATCH(B1857,기업의이해[name],0))</f>
        <v>#N/A</v>
      </c>
      <c r="F1857" s="179">
        <f>+TABLE!U1851</f>
        <v>0</v>
      </c>
      <c r="G1857" s="177" t="str">
        <f>TEXT(TABLE!R1851,"0000-00-00")</f>
        <v>0000-00-00</v>
      </c>
      <c r="H1857" s="59">
        <f>+TABLE!J1851</f>
        <v>0</v>
      </c>
      <c r="I1857" s="59">
        <f>+TABLE!K1851</f>
        <v>0</v>
      </c>
      <c r="J1857" s="59">
        <f>+TABLE!M1851</f>
        <v>0</v>
      </c>
      <c r="K1857" s="156">
        <f>+TABLE!P1851</f>
        <v>0</v>
      </c>
      <c r="L1857" s="156">
        <f>+TABLE!Q1851</f>
        <v>0</v>
      </c>
      <c r="M1857" s="138" t="str">
        <f>IFERROR(IF(MATCH($C1857,'1. 개요'!$C$68:$C$78,0)&gt;0,"O"),"X")</f>
        <v>X</v>
      </c>
      <c r="N1857" s="8" t="str">
        <f t="shared" si="260"/>
        <v>X</v>
      </c>
      <c r="O1857" s="2" t="str" cm="1">
        <f t="array" ref="O1857">IF($O$7="N/A",$N1857,INDEX($P1857:$S1857,$O$2))</f>
        <v>X</v>
      </c>
      <c r="P1857" s="38"/>
      <c r="Q1857" s="1" t="str">
        <f t="shared" si="261"/>
        <v>O</v>
      </c>
      <c r="R1857" s="38"/>
      <c r="S1857" s="38"/>
      <c r="T1857" s="8" t="str">
        <f t="shared" si="259"/>
        <v>O</v>
      </c>
      <c r="U1857" s="8" t="e">
        <f t="shared" si="262"/>
        <v>#VALUE!</v>
      </c>
      <c r="V1857" s="8" t="e">
        <f t="shared" si="263"/>
        <v>#VALUE!</v>
      </c>
      <c r="X1857" s="4" t="str">
        <f t="shared" si="266"/>
        <v/>
      </c>
      <c r="Y1857" s="4" t="str">
        <f t="shared" si="267"/>
        <v/>
      </c>
      <c r="Z1857" s="4" t="str">
        <f t="shared" si="267"/>
        <v/>
      </c>
      <c r="AA1857" s="4" t="str">
        <f t="shared" si="267"/>
        <v/>
      </c>
      <c r="AB1857" s="4" t="str">
        <f t="shared" si="267"/>
        <v/>
      </c>
      <c r="AC1857" s="4" t="str">
        <f t="shared" si="267"/>
        <v/>
      </c>
      <c r="AD1857" s="4" t="str">
        <f t="shared" si="267"/>
        <v/>
      </c>
      <c r="AE1857" s="4" t="str">
        <f t="shared" si="267"/>
        <v/>
      </c>
      <c r="AF1857" s="4" t="str">
        <f t="shared" si="267"/>
        <v/>
      </c>
      <c r="AG1857" s="4" t="str">
        <f t="shared" si="267"/>
        <v/>
      </c>
    </row>
    <row r="1858" spans="1:33">
      <c r="A1858" s="6">
        <f t="shared" si="265"/>
        <v>1851</v>
      </c>
      <c r="B1858" s="36">
        <f>TABLE!E1852</f>
        <v>0</v>
      </c>
      <c r="C1858" s="36">
        <f>TABLE!F1852</f>
        <v>0</v>
      </c>
      <c r="D1858" s="155">
        <f>TABLE!S1852</f>
        <v>0</v>
      </c>
      <c r="E1858" s="176" t="e">
        <f>INDEX(기업의이해[description],MATCH(B1858,기업의이해[name],0))</f>
        <v>#N/A</v>
      </c>
      <c r="F1858" s="179">
        <f>+TABLE!U1852</f>
        <v>0</v>
      </c>
      <c r="G1858" s="177" t="str">
        <f>TEXT(TABLE!R1852,"0000-00-00")</f>
        <v>0000-00-00</v>
      </c>
      <c r="H1858" s="59">
        <f>+TABLE!J1852</f>
        <v>0</v>
      </c>
      <c r="I1858" s="59">
        <f>+TABLE!K1852</f>
        <v>0</v>
      </c>
      <c r="J1858" s="59">
        <f>+TABLE!M1852</f>
        <v>0</v>
      </c>
      <c r="K1858" s="156">
        <f>+TABLE!P1852</f>
        <v>0</v>
      </c>
      <c r="L1858" s="156">
        <f>+TABLE!Q1852</f>
        <v>0</v>
      </c>
      <c r="M1858" s="138" t="str">
        <f>IFERROR(IF(MATCH($C1858,'1. 개요'!$C$68:$C$78,0)&gt;0,"O"),"X")</f>
        <v>X</v>
      </c>
      <c r="N1858" s="8" t="str">
        <f t="shared" si="260"/>
        <v>X</v>
      </c>
      <c r="O1858" s="2" t="str" cm="1">
        <f t="array" ref="O1858">IF($O$7="N/A",$N1858,INDEX($P1858:$S1858,$O$2))</f>
        <v>X</v>
      </c>
      <c r="P1858" s="38"/>
      <c r="Q1858" s="1" t="str">
        <f t="shared" si="261"/>
        <v>O</v>
      </c>
      <c r="R1858" s="38"/>
      <c r="S1858" s="38"/>
      <c r="T1858" s="8" t="str">
        <f t="shared" si="259"/>
        <v>O</v>
      </c>
      <c r="U1858" s="8" t="e">
        <f t="shared" si="262"/>
        <v>#VALUE!</v>
      </c>
      <c r="V1858" s="8" t="e">
        <f t="shared" si="263"/>
        <v>#VALUE!</v>
      </c>
      <c r="X1858" s="4" t="str">
        <f t="shared" si="266"/>
        <v/>
      </c>
      <c r="Y1858" s="4" t="str">
        <f t="shared" si="267"/>
        <v/>
      </c>
      <c r="Z1858" s="4" t="str">
        <f t="shared" si="267"/>
        <v/>
      </c>
      <c r="AA1858" s="4" t="str">
        <f t="shared" si="267"/>
        <v/>
      </c>
      <c r="AB1858" s="4" t="str">
        <f t="shared" si="267"/>
        <v/>
      </c>
      <c r="AC1858" s="4" t="str">
        <f t="shared" ref="Y1858:AG1886" si="268">IF(AC$7="N/A", "", COUNTIF($D1858:$E1858, "*" &amp; AC$7 &amp; "*"))</f>
        <v/>
      </c>
      <c r="AD1858" s="4" t="str">
        <f t="shared" si="268"/>
        <v/>
      </c>
      <c r="AE1858" s="4" t="str">
        <f t="shared" si="268"/>
        <v/>
      </c>
      <c r="AF1858" s="4" t="str">
        <f t="shared" si="268"/>
        <v/>
      </c>
      <c r="AG1858" s="4" t="str">
        <f t="shared" si="268"/>
        <v/>
      </c>
    </row>
    <row r="1859" spans="1:33">
      <c r="A1859" s="6">
        <f t="shared" si="265"/>
        <v>1852</v>
      </c>
      <c r="B1859" s="36">
        <f>TABLE!E1853</f>
        <v>0</v>
      </c>
      <c r="C1859" s="36">
        <f>TABLE!F1853</f>
        <v>0</v>
      </c>
      <c r="D1859" s="155">
        <f>TABLE!S1853</f>
        <v>0</v>
      </c>
      <c r="E1859" s="176" t="e">
        <f>INDEX(기업의이해[description],MATCH(B1859,기업의이해[name],0))</f>
        <v>#N/A</v>
      </c>
      <c r="F1859" s="179">
        <f>+TABLE!U1853</f>
        <v>0</v>
      </c>
      <c r="G1859" s="177" t="str">
        <f>TEXT(TABLE!R1853,"0000-00-00")</f>
        <v>0000-00-00</v>
      </c>
      <c r="H1859" s="59">
        <f>+TABLE!J1853</f>
        <v>0</v>
      </c>
      <c r="I1859" s="59">
        <f>+TABLE!K1853</f>
        <v>0</v>
      </c>
      <c r="J1859" s="59">
        <f>+TABLE!M1853</f>
        <v>0</v>
      </c>
      <c r="K1859" s="156">
        <f>+TABLE!P1853</f>
        <v>0</v>
      </c>
      <c r="L1859" s="156">
        <f>+TABLE!Q1853</f>
        <v>0</v>
      </c>
      <c r="M1859" s="138" t="str">
        <f>IFERROR(IF(MATCH($C1859,'1. 개요'!$C$68:$C$78,0)&gt;0,"O"),"X")</f>
        <v>X</v>
      </c>
      <c r="N1859" s="8" t="str">
        <f t="shared" si="260"/>
        <v>X</v>
      </c>
      <c r="O1859" s="2" t="str" cm="1">
        <f t="array" ref="O1859">IF($O$7="N/A",$N1859,INDEX($P1859:$S1859,$O$2))</f>
        <v>X</v>
      </c>
      <c r="P1859" s="38"/>
      <c r="Q1859" s="1" t="str">
        <f t="shared" si="261"/>
        <v>O</v>
      </c>
      <c r="R1859" s="38"/>
      <c r="S1859" s="38"/>
      <c r="T1859" s="8" t="str">
        <f t="shared" si="259"/>
        <v>O</v>
      </c>
      <c r="U1859" s="8" t="e">
        <f t="shared" si="262"/>
        <v>#VALUE!</v>
      </c>
      <c r="V1859" s="8" t="e">
        <f t="shared" si="263"/>
        <v>#VALUE!</v>
      </c>
      <c r="X1859" s="4" t="str">
        <f t="shared" si="266"/>
        <v/>
      </c>
      <c r="Y1859" s="4" t="str">
        <f t="shared" si="268"/>
        <v/>
      </c>
      <c r="Z1859" s="4" t="str">
        <f t="shared" si="268"/>
        <v/>
      </c>
      <c r="AA1859" s="4" t="str">
        <f t="shared" si="268"/>
        <v/>
      </c>
      <c r="AB1859" s="4" t="str">
        <f t="shared" si="268"/>
        <v/>
      </c>
      <c r="AC1859" s="4" t="str">
        <f t="shared" si="268"/>
        <v/>
      </c>
      <c r="AD1859" s="4" t="str">
        <f t="shared" si="268"/>
        <v/>
      </c>
      <c r="AE1859" s="4" t="str">
        <f t="shared" si="268"/>
        <v/>
      </c>
      <c r="AF1859" s="4" t="str">
        <f t="shared" si="268"/>
        <v/>
      </c>
      <c r="AG1859" s="4" t="str">
        <f t="shared" si="268"/>
        <v/>
      </c>
    </row>
    <row r="1860" spans="1:33">
      <c r="A1860" s="6">
        <f t="shared" si="265"/>
        <v>1853</v>
      </c>
      <c r="B1860" s="36">
        <f>TABLE!E1854</f>
        <v>0</v>
      </c>
      <c r="C1860" s="36">
        <f>TABLE!F1854</f>
        <v>0</v>
      </c>
      <c r="D1860" s="155">
        <f>TABLE!S1854</f>
        <v>0</v>
      </c>
      <c r="E1860" s="176" t="e">
        <f>INDEX(기업의이해[description],MATCH(B1860,기업의이해[name],0))</f>
        <v>#N/A</v>
      </c>
      <c r="F1860" s="179">
        <f>+TABLE!U1854</f>
        <v>0</v>
      </c>
      <c r="G1860" s="177" t="str">
        <f>TEXT(TABLE!R1854,"0000-00-00")</f>
        <v>0000-00-00</v>
      </c>
      <c r="H1860" s="59">
        <f>+TABLE!J1854</f>
        <v>0</v>
      </c>
      <c r="I1860" s="59">
        <f>+TABLE!K1854</f>
        <v>0</v>
      </c>
      <c r="J1860" s="59">
        <f>+TABLE!M1854</f>
        <v>0</v>
      </c>
      <c r="K1860" s="156">
        <f>+TABLE!P1854</f>
        <v>0</v>
      </c>
      <c r="L1860" s="156">
        <f>+TABLE!Q1854</f>
        <v>0</v>
      </c>
      <c r="M1860" s="138" t="str">
        <f>IFERROR(IF(MATCH($C1860,'1. 개요'!$C$68:$C$78,0)&gt;0,"O"),"X")</f>
        <v>X</v>
      </c>
      <c r="N1860" s="8" t="str">
        <f t="shared" si="260"/>
        <v>X</v>
      </c>
      <c r="O1860" s="2" t="str" cm="1">
        <f t="array" ref="O1860">IF($O$7="N/A",$N1860,INDEX($P1860:$S1860,$O$2))</f>
        <v>X</v>
      </c>
      <c r="P1860" s="38"/>
      <c r="Q1860" s="1" t="str">
        <f t="shared" si="261"/>
        <v>O</v>
      </c>
      <c r="R1860" s="38"/>
      <c r="S1860" s="38"/>
      <c r="T1860" s="8" t="str">
        <f t="shared" si="259"/>
        <v>O</v>
      </c>
      <c r="U1860" s="8" t="e">
        <f t="shared" si="262"/>
        <v>#VALUE!</v>
      </c>
      <c r="V1860" s="8" t="e">
        <f t="shared" si="263"/>
        <v>#VALUE!</v>
      </c>
      <c r="X1860" s="4" t="str">
        <f t="shared" si="266"/>
        <v/>
      </c>
      <c r="Y1860" s="4" t="str">
        <f t="shared" si="268"/>
        <v/>
      </c>
      <c r="Z1860" s="4" t="str">
        <f t="shared" si="268"/>
        <v/>
      </c>
      <c r="AA1860" s="4" t="str">
        <f t="shared" si="268"/>
        <v/>
      </c>
      <c r="AB1860" s="4" t="str">
        <f t="shared" si="268"/>
        <v/>
      </c>
      <c r="AC1860" s="4" t="str">
        <f t="shared" si="268"/>
        <v/>
      </c>
      <c r="AD1860" s="4" t="str">
        <f t="shared" si="268"/>
        <v/>
      </c>
      <c r="AE1860" s="4" t="str">
        <f t="shared" si="268"/>
        <v/>
      </c>
      <c r="AF1860" s="4" t="str">
        <f t="shared" si="268"/>
        <v/>
      </c>
      <c r="AG1860" s="4" t="str">
        <f t="shared" si="268"/>
        <v/>
      </c>
    </row>
    <row r="1861" spans="1:33">
      <c r="A1861" s="6">
        <f t="shared" si="265"/>
        <v>1854</v>
      </c>
      <c r="B1861" s="36">
        <f>TABLE!E1855</f>
        <v>0</v>
      </c>
      <c r="C1861" s="36">
        <f>TABLE!F1855</f>
        <v>0</v>
      </c>
      <c r="D1861" s="155">
        <f>TABLE!S1855</f>
        <v>0</v>
      </c>
      <c r="E1861" s="176" t="e">
        <f>INDEX(기업의이해[description],MATCH(B1861,기업의이해[name],0))</f>
        <v>#N/A</v>
      </c>
      <c r="F1861" s="179">
        <f>+TABLE!U1855</f>
        <v>0</v>
      </c>
      <c r="G1861" s="177" t="str">
        <f>TEXT(TABLE!R1855,"0000-00-00")</f>
        <v>0000-00-00</v>
      </c>
      <c r="H1861" s="59">
        <f>+TABLE!J1855</f>
        <v>0</v>
      </c>
      <c r="I1861" s="59">
        <f>+TABLE!K1855</f>
        <v>0</v>
      </c>
      <c r="J1861" s="59">
        <f>+TABLE!M1855</f>
        <v>0</v>
      </c>
      <c r="K1861" s="156">
        <f>+TABLE!P1855</f>
        <v>0</v>
      </c>
      <c r="L1861" s="156">
        <f>+TABLE!Q1855</f>
        <v>0</v>
      </c>
      <c r="M1861" s="138" t="str">
        <f>IFERROR(IF(MATCH($C1861,'1. 개요'!$C$68:$C$78,0)&gt;0,"O"),"X")</f>
        <v>X</v>
      </c>
      <c r="N1861" s="8" t="str">
        <f t="shared" si="260"/>
        <v>X</v>
      </c>
      <c r="O1861" s="2" t="str" cm="1">
        <f t="array" ref="O1861">IF($O$7="N/A",$N1861,INDEX($P1861:$S1861,$O$2))</f>
        <v>X</v>
      </c>
      <c r="P1861" s="38"/>
      <c r="Q1861" s="1" t="str">
        <f t="shared" si="261"/>
        <v>O</v>
      </c>
      <c r="R1861" s="38"/>
      <c r="S1861" s="38"/>
      <c r="T1861" s="8" t="str">
        <f t="shared" si="259"/>
        <v>O</v>
      </c>
      <c r="U1861" s="8" t="e">
        <f t="shared" si="262"/>
        <v>#VALUE!</v>
      </c>
      <c r="V1861" s="8" t="e">
        <f t="shared" si="263"/>
        <v>#VALUE!</v>
      </c>
      <c r="X1861" s="4" t="str">
        <f t="shared" si="266"/>
        <v/>
      </c>
      <c r="Y1861" s="4" t="str">
        <f t="shared" si="268"/>
        <v/>
      </c>
      <c r="Z1861" s="4" t="str">
        <f t="shared" si="268"/>
        <v/>
      </c>
      <c r="AA1861" s="4" t="str">
        <f t="shared" si="268"/>
        <v/>
      </c>
      <c r="AB1861" s="4" t="str">
        <f t="shared" si="268"/>
        <v/>
      </c>
      <c r="AC1861" s="4" t="str">
        <f t="shared" si="268"/>
        <v/>
      </c>
      <c r="AD1861" s="4" t="str">
        <f t="shared" si="268"/>
        <v/>
      </c>
      <c r="AE1861" s="4" t="str">
        <f t="shared" si="268"/>
        <v/>
      </c>
      <c r="AF1861" s="4" t="str">
        <f t="shared" si="268"/>
        <v/>
      </c>
      <c r="AG1861" s="4" t="str">
        <f t="shared" si="268"/>
        <v/>
      </c>
    </row>
    <row r="1862" spans="1:33">
      <c r="A1862" s="137">
        <f t="shared" si="265"/>
        <v>1855</v>
      </c>
      <c r="B1862" s="36">
        <f>TABLE!E1856</f>
        <v>0</v>
      </c>
      <c r="C1862" s="36">
        <f>TABLE!F1856</f>
        <v>0</v>
      </c>
      <c r="D1862" s="155">
        <f>TABLE!S1856</f>
        <v>0</v>
      </c>
      <c r="E1862" s="176" t="e">
        <f>INDEX(기업의이해[description],MATCH(B1862,기업의이해[name],0))</f>
        <v>#N/A</v>
      </c>
      <c r="F1862" s="179">
        <f>+TABLE!U1856</f>
        <v>0</v>
      </c>
      <c r="G1862" s="177" t="str">
        <f>TEXT(TABLE!R1856,"0000-00-00")</f>
        <v>0000-00-00</v>
      </c>
      <c r="H1862" s="59">
        <f>+TABLE!J1856</f>
        <v>0</v>
      </c>
      <c r="I1862" s="59">
        <f>+TABLE!K1856</f>
        <v>0</v>
      </c>
      <c r="J1862" s="59">
        <f>+TABLE!M1856</f>
        <v>0</v>
      </c>
      <c r="K1862" s="156">
        <f>+TABLE!P1856</f>
        <v>0</v>
      </c>
      <c r="L1862" s="156">
        <f>+TABLE!Q1856</f>
        <v>0</v>
      </c>
      <c r="M1862" s="138" t="str">
        <f>IFERROR(IF(MATCH($C1862,'1. 개요'!$C$68:$C$78,0)&gt;0,"O"),"X")</f>
        <v>X</v>
      </c>
      <c r="N1862" s="8" t="str">
        <f t="shared" si="260"/>
        <v>X</v>
      </c>
      <c r="O1862" s="2" t="str" cm="1">
        <f t="array" ref="O1862">IF($O$7="N/A",$N1862,INDEX($P1862:$S1862,$O$2))</f>
        <v>X</v>
      </c>
      <c r="P1862" s="38"/>
      <c r="Q1862" s="1" t="str">
        <f t="shared" si="261"/>
        <v>O</v>
      </c>
      <c r="R1862" s="38"/>
      <c r="S1862" s="38"/>
      <c r="T1862" s="8" t="str">
        <f t="shared" si="259"/>
        <v>O</v>
      </c>
      <c r="U1862" s="8" t="e">
        <f t="shared" si="262"/>
        <v>#VALUE!</v>
      </c>
      <c r="V1862" s="8" t="e">
        <f t="shared" si="263"/>
        <v>#VALUE!</v>
      </c>
      <c r="X1862" s="4" t="str">
        <f t="shared" si="266"/>
        <v/>
      </c>
      <c r="Y1862" s="4" t="str">
        <f t="shared" si="268"/>
        <v/>
      </c>
      <c r="Z1862" s="4" t="str">
        <f t="shared" si="268"/>
        <v/>
      </c>
      <c r="AA1862" s="4" t="str">
        <f t="shared" si="268"/>
        <v/>
      </c>
      <c r="AB1862" s="4" t="str">
        <f t="shared" si="268"/>
        <v/>
      </c>
      <c r="AC1862" s="4" t="str">
        <f t="shared" si="268"/>
        <v/>
      </c>
      <c r="AD1862" s="4" t="str">
        <f t="shared" si="268"/>
        <v/>
      </c>
      <c r="AE1862" s="4" t="str">
        <f t="shared" si="268"/>
        <v/>
      </c>
      <c r="AF1862" s="4" t="str">
        <f t="shared" si="268"/>
        <v/>
      </c>
      <c r="AG1862" s="4" t="str">
        <f t="shared" si="268"/>
        <v/>
      </c>
    </row>
    <row r="1863" spans="1:33">
      <c r="A1863" s="6">
        <f t="shared" si="265"/>
        <v>1856</v>
      </c>
      <c r="B1863" s="36">
        <f>TABLE!E1857</f>
        <v>0</v>
      </c>
      <c r="C1863" s="36">
        <f>TABLE!F1857</f>
        <v>0</v>
      </c>
      <c r="D1863" s="155">
        <f>TABLE!S1857</f>
        <v>0</v>
      </c>
      <c r="E1863" s="176" t="e">
        <f>INDEX(기업의이해[description],MATCH(B1863,기업의이해[name],0))</f>
        <v>#N/A</v>
      </c>
      <c r="F1863" s="179">
        <f>+TABLE!U1857</f>
        <v>0</v>
      </c>
      <c r="G1863" s="177" t="str">
        <f>TEXT(TABLE!R1857,"0000-00-00")</f>
        <v>0000-00-00</v>
      </c>
      <c r="H1863" s="59">
        <f>+TABLE!J1857</f>
        <v>0</v>
      </c>
      <c r="I1863" s="59">
        <f>+TABLE!K1857</f>
        <v>0</v>
      </c>
      <c r="J1863" s="59">
        <f>+TABLE!M1857</f>
        <v>0</v>
      </c>
      <c r="K1863" s="156">
        <f>+TABLE!P1857</f>
        <v>0</v>
      </c>
      <c r="L1863" s="156">
        <f>+TABLE!Q1857</f>
        <v>0</v>
      </c>
      <c r="M1863" s="138" t="str">
        <f>IFERROR(IF(MATCH($C1863,'1. 개요'!$C$68:$C$78,0)&gt;0,"O"),"X")</f>
        <v>X</v>
      </c>
      <c r="N1863" s="8" t="str">
        <f t="shared" si="260"/>
        <v>X</v>
      </c>
      <c r="O1863" s="2" t="str" cm="1">
        <f t="array" ref="O1863">IF($O$7="N/A",$N1863,INDEX($P1863:$S1863,$O$2))</f>
        <v>X</v>
      </c>
      <c r="P1863" s="38"/>
      <c r="Q1863" s="1" t="str">
        <f t="shared" si="261"/>
        <v>O</v>
      </c>
      <c r="R1863" s="38"/>
      <c r="S1863" s="38"/>
      <c r="T1863" s="8" t="str">
        <f t="shared" si="259"/>
        <v>O</v>
      </c>
      <c r="U1863" s="8" t="e">
        <f t="shared" si="262"/>
        <v>#VALUE!</v>
      </c>
      <c r="V1863" s="8" t="e">
        <f t="shared" si="263"/>
        <v>#VALUE!</v>
      </c>
      <c r="X1863" s="4" t="str">
        <f t="shared" si="266"/>
        <v/>
      </c>
      <c r="Y1863" s="4" t="str">
        <f t="shared" si="268"/>
        <v/>
      </c>
      <c r="Z1863" s="4" t="str">
        <f t="shared" si="268"/>
        <v/>
      </c>
      <c r="AA1863" s="4" t="str">
        <f t="shared" si="268"/>
        <v/>
      </c>
      <c r="AB1863" s="4" t="str">
        <f t="shared" si="268"/>
        <v/>
      </c>
      <c r="AC1863" s="4" t="str">
        <f t="shared" si="268"/>
        <v/>
      </c>
      <c r="AD1863" s="4" t="str">
        <f t="shared" si="268"/>
        <v/>
      </c>
      <c r="AE1863" s="4" t="str">
        <f t="shared" si="268"/>
        <v/>
      </c>
      <c r="AF1863" s="4" t="str">
        <f t="shared" si="268"/>
        <v/>
      </c>
      <c r="AG1863" s="4" t="str">
        <f t="shared" si="268"/>
        <v/>
      </c>
    </row>
    <row r="1864" spans="1:33">
      <c r="A1864" s="6">
        <f t="shared" si="265"/>
        <v>1857</v>
      </c>
      <c r="B1864" s="36">
        <f>TABLE!E1858</f>
        <v>0</v>
      </c>
      <c r="C1864" s="36">
        <f>TABLE!F1858</f>
        <v>0</v>
      </c>
      <c r="D1864" s="155">
        <f>TABLE!S1858</f>
        <v>0</v>
      </c>
      <c r="E1864" s="176" t="e">
        <f>INDEX(기업의이해[description],MATCH(B1864,기업의이해[name],0))</f>
        <v>#N/A</v>
      </c>
      <c r="F1864" s="179">
        <f>+TABLE!U1858</f>
        <v>0</v>
      </c>
      <c r="G1864" s="177" t="str">
        <f>TEXT(TABLE!R1858,"0000-00-00")</f>
        <v>0000-00-00</v>
      </c>
      <c r="H1864" s="59">
        <f>+TABLE!J1858</f>
        <v>0</v>
      </c>
      <c r="I1864" s="59">
        <f>+TABLE!K1858</f>
        <v>0</v>
      </c>
      <c r="J1864" s="59">
        <f>+TABLE!M1858</f>
        <v>0</v>
      </c>
      <c r="K1864" s="156">
        <f>+TABLE!P1858</f>
        <v>0</v>
      </c>
      <c r="L1864" s="156">
        <f>+TABLE!Q1858</f>
        <v>0</v>
      </c>
      <c r="M1864" s="138" t="str">
        <f>IFERROR(IF(MATCH($C1864,'1. 개요'!$C$68:$C$78,0)&gt;0,"O"),"X")</f>
        <v>X</v>
      </c>
      <c r="N1864" s="8" t="str">
        <f t="shared" si="260"/>
        <v>X</v>
      </c>
      <c r="O1864" s="2" t="str" cm="1">
        <f t="array" ref="O1864">IF($O$7="N/A",$N1864,INDEX($P1864:$S1864,$O$2))</f>
        <v>X</v>
      </c>
      <c r="P1864" s="38"/>
      <c r="Q1864" s="1" t="str">
        <f t="shared" si="261"/>
        <v>O</v>
      </c>
      <c r="R1864" s="38"/>
      <c r="S1864" s="38"/>
      <c r="T1864" s="8" t="str">
        <f t="shared" ref="T1864:T1927" si="269">IF(OR(K1864="정지",L1864="관리"),"X","O")</f>
        <v>O</v>
      </c>
      <c r="U1864" s="8" t="e">
        <f t="shared" si="262"/>
        <v>#VALUE!</v>
      </c>
      <c r="V1864" s="8" t="e">
        <f t="shared" si="263"/>
        <v>#VALUE!</v>
      </c>
      <c r="X1864" s="4" t="str">
        <f t="shared" si="266"/>
        <v/>
      </c>
      <c r="Y1864" s="4" t="str">
        <f t="shared" si="268"/>
        <v/>
      </c>
      <c r="Z1864" s="4" t="str">
        <f t="shared" si="268"/>
        <v/>
      </c>
      <c r="AA1864" s="4" t="str">
        <f t="shared" si="268"/>
        <v/>
      </c>
      <c r="AB1864" s="4" t="str">
        <f t="shared" si="268"/>
        <v/>
      </c>
      <c r="AC1864" s="4" t="str">
        <f t="shared" si="268"/>
        <v/>
      </c>
      <c r="AD1864" s="4" t="str">
        <f t="shared" si="268"/>
        <v/>
      </c>
      <c r="AE1864" s="4" t="str">
        <f t="shared" si="268"/>
        <v/>
      </c>
      <c r="AF1864" s="4" t="str">
        <f t="shared" si="268"/>
        <v/>
      </c>
      <c r="AG1864" s="4" t="str">
        <f t="shared" si="268"/>
        <v/>
      </c>
    </row>
    <row r="1865" spans="1:33">
      <c r="A1865" s="6">
        <f t="shared" si="265"/>
        <v>1858</v>
      </c>
      <c r="B1865" s="36">
        <f>TABLE!E1859</f>
        <v>0</v>
      </c>
      <c r="C1865" s="36">
        <f>TABLE!F1859</f>
        <v>0</v>
      </c>
      <c r="D1865" s="155">
        <f>TABLE!S1859</f>
        <v>0</v>
      </c>
      <c r="E1865" s="176" t="e">
        <f>INDEX(기업의이해[description],MATCH(B1865,기업의이해[name],0))</f>
        <v>#N/A</v>
      </c>
      <c r="F1865" s="179">
        <f>+TABLE!U1859</f>
        <v>0</v>
      </c>
      <c r="G1865" s="177" t="str">
        <f>TEXT(TABLE!R1859,"0000-00-00")</f>
        <v>0000-00-00</v>
      </c>
      <c r="H1865" s="59">
        <f>+TABLE!J1859</f>
        <v>0</v>
      </c>
      <c r="I1865" s="59">
        <f>+TABLE!K1859</f>
        <v>0</v>
      </c>
      <c r="J1865" s="59">
        <f>+TABLE!M1859</f>
        <v>0</v>
      </c>
      <c r="K1865" s="156">
        <f>+TABLE!P1859</f>
        <v>0</v>
      </c>
      <c r="L1865" s="156">
        <f>+TABLE!Q1859</f>
        <v>0</v>
      </c>
      <c r="M1865" s="138" t="str">
        <f>IFERROR(IF(MATCH($C1865,'1. 개요'!$C$68:$C$78,0)&gt;0,"O"),"X")</f>
        <v>X</v>
      </c>
      <c r="N1865" s="8" t="str">
        <f t="shared" ref="N1865:N1928" si="270">IF(SUM(X1865:AG1865)=0,"X","O")</f>
        <v>X</v>
      </c>
      <c r="O1865" s="2" t="str" cm="1">
        <f t="array" ref="O1865">IF($O$7="N/A",$N1865,INDEX($P1865:$S1865,$O$2))</f>
        <v>X</v>
      </c>
      <c r="P1865" s="38"/>
      <c r="Q1865" s="1" t="str">
        <f t="shared" ref="Q1865:Q1928" si="271">IF(MIN($I1865:$J1865)&lt;0,"check","O")</f>
        <v>O</v>
      </c>
      <c r="R1865" s="38"/>
      <c r="S1865" s="38"/>
      <c r="T1865" s="8" t="str">
        <f t="shared" si="269"/>
        <v>O</v>
      </c>
      <c r="U1865" s="8" t="e">
        <f t="shared" ref="U1865:U1928" si="272">IF(($C$6-G1865)&lt;730,"X","O")</f>
        <v>#VALUE!</v>
      </c>
      <c r="V1865" s="8" t="e">
        <f t="shared" ref="V1865:V1928" si="273">IF(AND(M1865="O", N1865="O", O1865="O", T1865="O", U1865="O"), "O", "X")</f>
        <v>#VALUE!</v>
      </c>
      <c r="X1865" s="4" t="str">
        <f t="shared" si="266"/>
        <v/>
      </c>
      <c r="Y1865" s="4" t="str">
        <f t="shared" si="268"/>
        <v/>
      </c>
      <c r="Z1865" s="4" t="str">
        <f t="shared" si="268"/>
        <v/>
      </c>
      <c r="AA1865" s="4" t="str">
        <f t="shared" si="268"/>
        <v/>
      </c>
      <c r="AB1865" s="4" t="str">
        <f t="shared" si="268"/>
        <v/>
      </c>
      <c r="AC1865" s="4" t="str">
        <f t="shared" si="268"/>
        <v/>
      </c>
      <c r="AD1865" s="4" t="str">
        <f t="shared" si="268"/>
        <v/>
      </c>
      <c r="AE1865" s="4" t="str">
        <f t="shared" si="268"/>
        <v/>
      </c>
      <c r="AF1865" s="4" t="str">
        <f t="shared" si="268"/>
        <v/>
      </c>
      <c r="AG1865" s="4" t="str">
        <f t="shared" si="268"/>
        <v/>
      </c>
    </row>
    <row r="1866" spans="1:33">
      <c r="A1866" s="6">
        <f t="shared" ref="A1866:A1929" si="274">A1865+1</f>
        <v>1859</v>
      </c>
      <c r="B1866" s="36">
        <f>TABLE!E1860</f>
        <v>0</v>
      </c>
      <c r="C1866" s="36">
        <f>TABLE!F1860</f>
        <v>0</v>
      </c>
      <c r="D1866" s="155">
        <f>TABLE!S1860</f>
        <v>0</v>
      </c>
      <c r="E1866" s="176" t="e">
        <f>INDEX(기업의이해[description],MATCH(B1866,기업의이해[name],0))</f>
        <v>#N/A</v>
      </c>
      <c r="F1866" s="179">
        <f>+TABLE!U1860</f>
        <v>0</v>
      </c>
      <c r="G1866" s="177" t="str">
        <f>TEXT(TABLE!R1860,"0000-00-00")</f>
        <v>0000-00-00</v>
      </c>
      <c r="H1866" s="59">
        <f>+TABLE!J1860</f>
        <v>0</v>
      </c>
      <c r="I1866" s="59">
        <f>+TABLE!K1860</f>
        <v>0</v>
      </c>
      <c r="J1866" s="59">
        <f>+TABLE!M1860</f>
        <v>0</v>
      </c>
      <c r="K1866" s="156">
        <f>+TABLE!P1860</f>
        <v>0</v>
      </c>
      <c r="L1866" s="156">
        <f>+TABLE!Q1860</f>
        <v>0</v>
      </c>
      <c r="M1866" s="138" t="str">
        <f>IFERROR(IF(MATCH($C1866,'1. 개요'!$C$68:$C$78,0)&gt;0,"O"),"X")</f>
        <v>X</v>
      </c>
      <c r="N1866" s="8" t="str">
        <f t="shared" si="270"/>
        <v>X</v>
      </c>
      <c r="O1866" s="2" t="str" cm="1">
        <f t="array" ref="O1866">IF($O$7="N/A",$N1866,INDEX($P1866:$S1866,$O$2))</f>
        <v>X</v>
      </c>
      <c r="P1866" s="38"/>
      <c r="Q1866" s="1" t="str">
        <f t="shared" si="271"/>
        <v>O</v>
      </c>
      <c r="R1866" s="38"/>
      <c r="S1866" s="38"/>
      <c r="T1866" s="8" t="str">
        <f t="shared" si="269"/>
        <v>O</v>
      </c>
      <c r="U1866" s="8" t="e">
        <f t="shared" si="272"/>
        <v>#VALUE!</v>
      </c>
      <c r="V1866" s="8" t="e">
        <f t="shared" si="273"/>
        <v>#VALUE!</v>
      </c>
      <c r="X1866" s="4" t="str">
        <f t="shared" ref="X1866:X1929" si="275">IF(X$7="N/A", "", COUNTIF($D1866:$E1866, "*" &amp; X$7 &amp; "*"))</f>
        <v/>
      </c>
      <c r="Y1866" s="4" t="str">
        <f t="shared" si="268"/>
        <v/>
      </c>
      <c r="Z1866" s="4" t="str">
        <f t="shared" si="268"/>
        <v/>
      </c>
      <c r="AA1866" s="4" t="str">
        <f t="shared" si="268"/>
        <v/>
      </c>
      <c r="AB1866" s="4" t="str">
        <f t="shared" si="268"/>
        <v/>
      </c>
      <c r="AC1866" s="4" t="str">
        <f t="shared" si="268"/>
        <v/>
      </c>
      <c r="AD1866" s="4" t="str">
        <f t="shared" si="268"/>
        <v/>
      </c>
      <c r="AE1866" s="4" t="str">
        <f t="shared" si="268"/>
        <v/>
      </c>
      <c r="AF1866" s="4" t="str">
        <f t="shared" si="268"/>
        <v/>
      </c>
      <c r="AG1866" s="4" t="str">
        <f t="shared" si="268"/>
        <v/>
      </c>
    </row>
    <row r="1867" spans="1:33">
      <c r="A1867" s="6">
        <f t="shared" si="274"/>
        <v>1860</v>
      </c>
      <c r="B1867" s="36">
        <f>TABLE!E1861</f>
        <v>0</v>
      </c>
      <c r="C1867" s="36">
        <f>TABLE!F1861</f>
        <v>0</v>
      </c>
      <c r="D1867" s="155">
        <f>TABLE!S1861</f>
        <v>0</v>
      </c>
      <c r="E1867" s="176" t="e">
        <f>INDEX(기업의이해[description],MATCH(B1867,기업의이해[name],0))</f>
        <v>#N/A</v>
      </c>
      <c r="F1867" s="179">
        <f>+TABLE!U1861</f>
        <v>0</v>
      </c>
      <c r="G1867" s="177" t="str">
        <f>TEXT(TABLE!R1861,"0000-00-00")</f>
        <v>0000-00-00</v>
      </c>
      <c r="H1867" s="59">
        <f>+TABLE!J1861</f>
        <v>0</v>
      </c>
      <c r="I1867" s="59">
        <f>+TABLE!K1861</f>
        <v>0</v>
      </c>
      <c r="J1867" s="59">
        <f>+TABLE!M1861</f>
        <v>0</v>
      </c>
      <c r="K1867" s="156">
        <f>+TABLE!P1861</f>
        <v>0</v>
      </c>
      <c r="L1867" s="156">
        <f>+TABLE!Q1861</f>
        <v>0</v>
      </c>
      <c r="M1867" s="138" t="str">
        <f>IFERROR(IF(MATCH($C1867,'1. 개요'!$C$68:$C$78,0)&gt;0,"O"),"X")</f>
        <v>X</v>
      </c>
      <c r="N1867" s="8" t="str">
        <f t="shared" si="270"/>
        <v>X</v>
      </c>
      <c r="O1867" s="2" t="str" cm="1">
        <f t="array" ref="O1867">IF($O$7="N/A",$N1867,INDEX($P1867:$S1867,$O$2))</f>
        <v>X</v>
      </c>
      <c r="P1867" s="38"/>
      <c r="Q1867" s="1" t="str">
        <f t="shared" si="271"/>
        <v>O</v>
      </c>
      <c r="R1867" s="38"/>
      <c r="S1867" s="38"/>
      <c r="T1867" s="8" t="str">
        <f t="shared" si="269"/>
        <v>O</v>
      </c>
      <c r="U1867" s="8" t="e">
        <f t="shared" si="272"/>
        <v>#VALUE!</v>
      </c>
      <c r="V1867" s="8" t="e">
        <f t="shared" si="273"/>
        <v>#VALUE!</v>
      </c>
      <c r="X1867" s="4" t="str">
        <f t="shared" si="275"/>
        <v/>
      </c>
      <c r="Y1867" s="4" t="str">
        <f t="shared" si="268"/>
        <v/>
      </c>
      <c r="Z1867" s="4" t="str">
        <f t="shared" si="268"/>
        <v/>
      </c>
      <c r="AA1867" s="4" t="str">
        <f t="shared" si="268"/>
        <v/>
      </c>
      <c r="AB1867" s="4" t="str">
        <f t="shared" si="268"/>
        <v/>
      </c>
      <c r="AC1867" s="4" t="str">
        <f t="shared" si="268"/>
        <v/>
      </c>
      <c r="AD1867" s="4" t="str">
        <f t="shared" si="268"/>
        <v/>
      </c>
      <c r="AE1867" s="4" t="str">
        <f t="shared" si="268"/>
        <v/>
      </c>
      <c r="AF1867" s="4" t="str">
        <f t="shared" si="268"/>
        <v/>
      </c>
      <c r="AG1867" s="4" t="str">
        <f t="shared" si="268"/>
        <v/>
      </c>
    </row>
    <row r="1868" spans="1:33">
      <c r="A1868" s="6">
        <f t="shared" si="274"/>
        <v>1861</v>
      </c>
      <c r="B1868" s="36">
        <f>TABLE!E1862</f>
        <v>0</v>
      </c>
      <c r="C1868" s="36">
        <f>TABLE!F1862</f>
        <v>0</v>
      </c>
      <c r="D1868" s="155">
        <f>TABLE!S1862</f>
        <v>0</v>
      </c>
      <c r="E1868" s="176" t="e">
        <f>INDEX(기업의이해[description],MATCH(B1868,기업의이해[name],0))</f>
        <v>#N/A</v>
      </c>
      <c r="F1868" s="179">
        <f>+TABLE!U1862</f>
        <v>0</v>
      </c>
      <c r="G1868" s="177" t="str">
        <f>TEXT(TABLE!R1862,"0000-00-00")</f>
        <v>0000-00-00</v>
      </c>
      <c r="H1868" s="59">
        <f>+TABLE!J1862</f>
        <v>0</v>
      </c>
      <c r="I1868" s="59">
        <f>+TABLE!K1862</f>
        <v>0</v>
      </c>
      <c r="J1868" s="59">
        <f>+TABLE!M1862</f>
        <v>0</v>
      </c>
      <c r="K1868" s="156">
        <f>+TABLE!P1862</f>
        <v>0</v>
      </c>
      <c r="L1868" s="156">
        <f>+TABLE!Q1862</f>
        <v>0</v>
      </c>
      <c r="M1868" s="138" t="str">
        <f>IFERROR(IF(MATCH($C1868,'1. 개요'!$C$68:$C$78,0)&gt;0,"O"),"X")</f>
        <v>X</v>
      </c>
      <c r="N1868" s="8" t="str">
        <f t="shared" si="270"/>
        <v>X</v>
      </c>
      <c r="O1868" s="2" t="str" cm="1">
        <f t="array" ref="O1868">IF($O$7="N/A",$N1868,INDEX($P1868:$S1868,$O$2))</f>
        <v>X</v>
      </c>
      <c r="P1868" s="38"/>
      <c r="Q1868" s="1" t="str">
        <f t="shared" si="271"/>
        <v>O</v>
      </c>
      <c r="R1868" s="38"/>
      <c r="S1868" s="38"/>
      <c r="T1868" s="8" t="str">
        <f t="shared" si="269"/>
        <v>O</v>
      </c>
      <c r="U1868" s="8" t="e">
        <f t="shared" si="272"/>
        <v>#VALUE!</v>
      </c>
      <c r="V1868" s="8" t="e">
        <f t="shared" si="273"/>
        <v>#VALUE!</v>
      </c>
      <c r="X1868" s="4" t="str">
        <f t="shared" si="275"/>
        <v/>
      </c>
      <c r="Y1868" s="4" t="str">
        <f t="shared" si="268"/>
        <v/>
      </c>
      <c r="Z1868" s="4" t="str">
        <f t="shared" si="268"/>
        <v/>
      </c>
      <c r="AA1868" s="4" t="str">
        <f t="shared" si="268"/>
        <v/>
      </c>
      <c r="AB1868" s="4" t="str">
        <f t="shared" si="268"/>
        <v/>
      </c>
      <c r="AC1868" s="4" t="str">
        <f t="shared" si="268"/>
        <v/>
      </c>
      <c r="AD1868" s="4" t="str">
        <f t="shared" si="268"/>
        <v/>
      </c>
      <c r="AE1868" s="4" t="str">
        <f t="shared" si="268"/>
        <v/>
      </c>
      <c r="AF1868" s="4" t="str">
        <f t="shared" si="268"/>
        <v/>
      </c>
      <c r="AG1868" s="4" t="str">
        <f t="shared" si="268"/>
        <v/>
      </c>
    </row>
    <row r="1869" spans="1:33">
      <c r="A1869" s="137">
        <f t="shared" si="274"/>
        <v>1862</v>
      </c>
      <c r="B1869" s="36">
        <f>TABLE!E1863</f>
        <v>0</v>
      </c>
      <c r="C1869" s="36">
        <f>TABLE!F1863</f>
        <v>0</v>
      </c>
      <c r="D1869" s="155">
        <f>TABLE!S1863</f>
        <v>0</v>
      </c>
      <c r="E1869" s="176" t="e">
        <f>INDEX(기업의이해[description],MATCH(B1869,기업의이해[name],0))</f>
        <v>#N/A</v>
      </c>
      <c r="F1869" s="179">
        <f>+TABLE!U1863</f>
        <v>0</v>
      </c>
      <c r="G1869" s="177" t="str">
        <f>TEXT(TABLE!R1863,"0000-00-00")</f>
        <v>0000-00-00</v>
      </c>
      <c r="H1869" s="59">
        <f>+TABLE!J1863</f>
        <v>0</v>
      </c>
      <c r="I1869" s="59">
        <f>+TABLE!K1863</f>
        <v>0</v>
      </c>
      <c r="J1869" s="59">
        <f>+TABLE!M1863</f>
        <v>0</v>
      </c>
      <c r="K1869" s="156">
        <f>+TABLE!P1863</f>
        <v>0</v>
      </c>
      <c r="L1869" s="156">
        <f>+TABLE!Q1863</f>
        <v>0</v>
      </c>
      <c r="M1869" s="138" t="str">
        <f>IFERROR(IF(MATCH($C1869,'1. 개요'!$C$68:$C$78,0)&gt;0,"O"),"X")</f>
        <v>X</v>
      </c>
      <c r="N1869" s="8" t="str">
        <f t="shared" si="270"/>
        <v>X</v>
      </c>
      <c r="O1869" s="2" t="str" cm="1">
        <f t="array" ref="O1869">IF($O$7="N/A",$N1869,INDEX($P1869:$S1869,$O$2))</f>
        <v>X</v>
      </c>
      <c r="P1869" s="38"/>
      <c r="Q1869" s="1" t="str">
        <f t="shared" si="271"/>
        <v>O</v>
      </c>
      <c r="R1869" s="38"/>
      <c r="S1869" s="38"/>
      <c r="T1869" s="8" t="str">
        <f t="shared" si="269"/>
        <v>O</v>
      </c>
      <c r="U1869" s="8" t="e">
        <f t="shared" si="272"/>
        <v>#VALUE!</v>
      </c>
      <c r="V1869" s="8" t="e">
        <f t="shared" si="273"/>
        <v>#VALUE!</v>
      </c>
      <c r="X1869" s="4" t="str">
        <f t="shared" si="275"/>
        <v/>
      </c>
      <c r="Y1869" s="4" t="str">
        <f t="shared" si="268"/>
        <v/>
      </c>
      <c r="Z1869" s="4" t="str">
        <f t="shared" si="268"/>
        <v/>
      </c>
      <c r="AA1869" s="4" t="str">
        <f t="shared" si="268"/>
        <v/>
      </c>
      <c r="AB1869" s="4" t="str">
        <f t="shared" si="268"/>
        <v/>
      </c>
      <c r="AC1869" s="4" t="str">
        <f t="shared" si="268"/>
        <v/>
      </c>
      <c r="AD1869" s="4" t="str">
        <f t="shared" si="268"/>
        <v/>
      </c>
      <c r="AE1869" s="4" t="str">
        <f t="shared" si="268"/>
        <v/>
      </c>
      <c r="AF1869" s="4" t="str">
        <f t="shared" si="268"/>
        <v/>
      </c>
      <c r="AG1869" s="4" t="str">
        <f t="shared" si="268"/>
        <v/>
      </c>
    </row>
    <row r="1870" spans="1:33">
      <c r="A1870" s="6">
        <f t="shared" si="274"/>
        <v>1863</v>
      </c>
      <c r="B1870" s="36">
        <f>TABLE!E1864</f>
        <v>0</v>
      </c>
      <c r="C1870" s="36">
        <f>TABLE!F1864</f>
        <v>0</v>
      </c>
      <c r="D1870" s="155">
        <f>TABLE!S1864</f>
        <v>0</v>
      </c>
      <c r="E1870" s="176" t="e">
        <f>INDEX(기업의이해[description],MATCH(B1870,기업의이해[name],0))</f>
        <v>#N/A</v>
      </c>
      <c r="F1870" s="179">
        <f>+TABLE!U1864</f>
        <v>0</v>
      </c>
      <c r="G1870" s="177" t="str">
        <f>TEXT(TABLE!R1864,"0000-00-00")</f>
        <v>0000-00-00</v>
      </c>
      <c r="H1870" s="59">
        <f>+TABLE!J1864</f>
        <v>0</v>
      </c>
      <c r="I1870" s="59">
        <f>+TABLE!K1864</f>
        <v>0</v>
      </c>
      <c r="J1870" s="59">
        <f>+TABLE!M1864</f>
        <v>0</v>
      </c>
      <c r="K1870" s="156">
        <f>+TABLE!P1864</f>
        <v>0</v>
      </c>
      <c r="L1870" s="156">
        <f>+TABLE!Q1864</f>
        <v>0</v>
      </c>
      <c r="M1870" s="138" t="str">
        <f>IFERROR(IF(MATCH($C1870,'1. 개요'!$C$68:$C$78,0)&gt;0,"O"),"X")</f>
        <v>X</v>
      </c>
      <c r="N1870" s="8" t="str">
        <f t="shared" si="270"/>
        <v>X</v>
      </c>
      <c r="O1870" s="2" t="str" cm="1">
        <f t="array" ref="O1870">IF($O$7="N/A",$N1870,INDEX($P1870:$S1870,$O$2))</f>
        <v>X</v>
      </c>
      <c r="P1870" s="38"/>
      <c r="Q1870" s="1" t="str">
        <f t="shared" si="271"/>
        <v>O</v>
      </c>
      <c r="R1870" s="38"/>
      <c r="S1870" s="38"/>
      <c r="T1870" s="8" t="str">
        <f t="shared" si="269"/>
        <v>O</v>
      </c>
      <c r="U1870" s="8" t="e">
        <f t="shared" si="272"/>
        <v>#VALUE!</v>
      </c>
      <c r="V1870" s="8" t="e">
        <f t="shared" si="273"/>
        <v>#VALUE!</v>
      </c>
      <c r="X1870" s="4" t="str">
        <f t="shared" si="275"/>
        <v/>
      </c>
      <c r="Y1870" s="4" t="str">
        <f t="shared" si="268"/>
        <v/>
      </c>
      <c r="Z1870" s="4" t="str">
        <f t="shared" si="268"/>
        <v/>
      </c>
      <c r="AA1870" s="4" t="str">
        <f t="shared" si="268"/>
        <v/>
      </c>
      <c r="AB1870" s="4" t="str">
        <f t="shared" si="268"/>
        <v/>
      </c>
      <c r="AC1870" s="4" t="str">
        <f t="shared" si="268"/>
        <v/>
      </c>
      <c r="AD1870" s="4" t="str">
        <f t="shared" si="268"/>
        <v/>
      </c>
      <c r="AE1870" s="4" t="str">
        <f t="shared" si="268"/>
        <v/>
      </c>
      <c r="AF1870" s="4" t="str">
        <f t="shared" si="268"/>
        <v/>
      </c>
      <c r="AG1870" s="4" t="str">
        <f t="shared" si="268"/>
        <v/>
      </c>
    </row>
    <row r="1871" spans="1:33">
      <c r="A1871" s="6">
        <f t="shared" si="274"/>
        <v>1864</v>
      </c>
      <c r="B1871" s="36">
        <f>TABLE!E1865</f>
        <v>0</v>
      </c>
      <c r="C1871" s="36">
        <f>TABLE!F1865</f>
        <v>0</v>
      </c>
      <c r="D1871" s="155">
        <f>TABLE!S1865</f>
        <v>0</v>
      </c>
      <c r="E1871" s="176" t="e">
        <f>INDEX(기업의이해[description],MATCH(B1871,기업의이해[name],0))</f>
        <v>#N/A</v>
      </c>
      <c r="F1871" s="179">
        <f>+TABLE!U1865</f>
        <v>0</v>
      </c>
      <c r="G1871" s="177" t="str">
        <f>TEXT(TABLE!R1865,"0000-00-00")</f>
        <v>0000-00-00</v>
      </c>
      <c r="H1871" s="59">
        <f>+TABLE!J1865</f>
        <v>0</v>
      </c>
      <c r="I1871" s="59">
        <f>+TABLE!K1865</f>
        <v>0</v>
      </c>
      <c r="J1871" s="59">
        <f>+TABLE!M1865</f>
        <v>0</v>
      </c>
      <c r="K1871" s="156">
        <f>+TABLE!P1865</f>
        <v>0</v>
      </c>
      <c r="L1871" s="156">
        <f>+TABLE!Q1865</f>
        <v>0</v>
      </c>
      <c r="M1871" s="138" t="str">
        <f>IFERROR(IF(MATCH($C1871,'1. 개요'!$C$68:$C$78,0)&gt;0,"O"),"X")</f>
        <v>X</v>
      </c>
      <c r="N1871" s="8" t="str">
        <f t="shared" si="270"/>
        <v>X</v>
      </c>
      <c r="O1871" s="2" t="str" cm="1">
        <f t="array" ref="O1871">IF($O$7="N/A",$N1871,INDEX($P1871:$S1871,$O$2))</f>
        <v>X</v>
      </c>
      <c r="P1871" s="38"/>
      <c r="Q1871" s="1" t="str">
        <f t="shared" si="271"/>
        <v>O</v>
      </c>
      <c r="R1871" s="38"/>
      <c r="S1871" s="38"/>
      <c r="T1871" s="8" t="str">
        <f t="shared" si="269"/>
        <v>O</v>
      </c>
      <c r="U1871" s="8" t="e">
        <f t="shared" si="272"/>
        <v>#VALUE!</v>
      </c>
      <c r="V1871" s="8" t="e">
        <f t="shared" si="273"/>
        <v>#VALUE!</v>
      </c>
      <c r="X1871" s="4" t="str">
        <f t="shared" si="275"/>
        <v/>
      </c>
      <c r="Y1871" s="4" t="str">
        <f t="shared" si="268"/>
        <v/>
      </c>
      <c r="Z1871" s="4" t="str">
        <f t="shared" si="268"/>
        <v/>
      </c>
      <c r="AA1871" s="4" t="str">
        <f t="shared" si="268"/>
        <v/>
      </c>
      <c r="AB1871" s="4" t="str">
        <f t="shared" si="268"/>
        <v/>
      </c>
      <c r="AC1871" s="4" t="str">
        <f t="shared" si="268"/>
        <v/>
      </c>
      <c r="AD1871" s="4" t="str">
        <f t="shared" si="268"/>
        <v/>
      </c>
      <c r="AE1871" s="4" t="str">
        <f t="shared" si="268"/>
        <v/>
      </c>
      <c r="AF1871" s="4" t="str">
        <f t="shared" si="268"/>
        <v/>
      </c>
      <c r="AG1871" s="4" t="str">
        <f t="shared" si="268"/>
        <v/>
      </c>
    </row>
    <row r="1872" spans="1:33">
      <c r="A1872" s="6">
        <f t="shared" si="274"/>
        <v>1865</v>
      </c>
      <c r="B1872" s="36">
        <f>TABLE!E1866</f>
        <v>0</v>
      </c>
      <c r="C1872" s="36">
        <f>TABLE!F1866</f>
        <v>0</v>
      </c>
      <c r="D1872" s="155">
        <f>TABLE!S1866</f>
        <v>0</v>
      </c>
      <c r="E1872" s="176" t="e">
        <f>INDEX(기업의이해[description],MATCH(B1872,기업의이해[name],0))</f>
        <v>#N/A</v>
      </c>
      <c r="F1872" s="179">
        <f>+TABLE!U1866</f>
        <v>0</v>
      </c>
      <c r="G1872" s="177" t="str">
        <f>TEXT(TABLE!R1866,"0000-00-00")</f>
        <v>0000-00-00</v>
      </c>
      <c r="H1872" s="59">
        <f>+TABLE!J1866</f>
        <v>0</v>
      </c>
      <c r="I1872" s="59">
        <f>+TABLE!K1866</f>
        <v>0</v>
      </c>
      <c r="J1872" s="59">
        <f>+TABLE!M1866</f>
        <v>0</v>
      </c>
      <c r="K1872" s="156">
        <f>+TABLE!P1866</f>
        <v>0</v>
      </c>
      <c r="L1872" s="156">
        <f>+TABLE!Q1866</f>
        <v>0</v>
      </c>
      <c r="M1872" s="138" t="str">
        <f>IFERROR(IF(MATCH($C1872,'1. 개요'!$C$68:$C$78,0)&gt;0,"O"),"X")</f>
        <v>X</v>
      </c>
      <c r="N1872" s="8" t="str">
        <f t="shared" si="270"/>
        <v>X</v>
      </c>
      <c r="O1872" s="2" t="str" cm="1">
        <f t="array" ref="O1872">IF($O$7="N/A",$N1872,INDEX($P1872:$S1872,$O$2))</f>
        <v>X</v>
      </c>
      <c r="P1872" s="38"/>
      <c r="Q1872" s="1" t="str">
        <f t="shared" si="271"/>
        <v>O</v>
      </c>
      <c r="R1872" s="38"/>
      <c r="S1872" s="38"/>
      <c r="T1872" s="8" t="str">
        <f t="shared" si="269"/>
        <v>O</v>
      </c>
      <c r="U1872" s="8" t="e">
        <f t="shared" si="272"/>
        <v>#VALUE!</v>
      </c>
      <c r="V1872" s="8" t="e">
        <f t="shared" si="273"/>
        <v>#VALUE!</v>
      </c>
      <c r="X1872" s="4" t="str">
        <f t="shared" si="275"/>
        <v/>
      </c>
      <c r="Y1872" s="4" t="str">
        <f t="shared" si="268"/>
        <v/>
      </c>
      <c r="Z1872" s="4" t="str">
        <f t="shared" si="268"/>
        <v/>
      </c>
      <c r="AA1872" s="4" t="str">
        <f t="shared" si="268"/>
        <v/>
      </c>
      <c r="AB1872" s="4" t="str">
        <f t="shared" si="268"/>
        <v/>
      </c>
      <c r="AC1872" s="4" t="str">
        <f t="shared" si="268"/>
        <v/>
      </c>
      <c r="AD1872" s="4" t="str">
        <f t="shared" si="268"/>
        <v/>
      </c>
      <c r="AE1872" s="4" t="str">
        <f t="shared" si="268"/>
        <v/>
      </c>
      <c r="AF1872" s="4" t="str">
        <f t="shared" si="268"/>
        <v/>
      </c>
      <c r="AG1872" s="4" t="str">
        <f t="shared" si="268"/>
        <v/>
      </c>
    </row>
    <row r="1873" spans="1:33">
      <c r="A1873" s="6">
        <f t="shared" si="274"/>
        <v>1866</v>
      </c>
      <c r="B1873" s="36">
        <f>TABLE!E1867</f>
        <v>0</v>
      </c>
      <c r="C1873" s="36">
        <f>TABLE!F1867</f>
        <v>0</v>
      </c>
      <c r="D1873" s="155">
        <f>TABLE!S1867</f>
        <v>0</v>
      </c>
      <c r="E1873" s="176" t="e">
        <f>INDEX(기업의이해[description],MATCH(B1873,기업의이해[name],0))</f>
        <v>#N/A</v>
      </c>
      <c r="F1873" s="179">
        <f>+TABLE!U1867</f>
        <v>0</v>
      </c>
      <c r="G1873" s="177" t="str">
        <f>TEXT(TABLE!R1867,"0000-00-00")</f>
        <v>0000-00-00</v>
      </c>
      <c r="H1873" s="59">
        <f>+TABLE!J1867</f>
        <v>0</v>
      </c>
      <c r="I1873" s="59">
        <f>+TABLE!K1867</f>
        <v>0</v>
      </c>
      <c r="J1873" s="59">
        <f>+TABLE!M1867</f>
        <v>0</v>
      </c>
      <c r="K1873" s="156">
        <f>+TABLE!P1867</f>
        <v>0</v>
      </c>
      <c r="L1873" s="156">
        <f>+TABLE!Q1867</f>
        <v>0</v>
      </c>
      <c r="M1873" s="138" t="str">
        <f>IFERROR(IF(MATCH($C1873,'1. 개요'!$C$68:$C$78,0)&gt;0,"O"),"X")</f>
        <v>X</v>
      </c>
      <c r="N1873" s="8" t="str">
        <f t="shared" si="270"/>
        <v>X</v>
      </c>
      <c r="O1873" s="2" t="str" cm="1">
        <f t="array" ref="O1873">IF($O$7="N/A",$N1873,INDEX($P1873:$S1873,$O$2))</f>
        <v>X</v>
      </c>
      <c r="P1873" s="38"/>
      <c r="Q1873" s="1" t="str">
        <f t="shared" si="271"/>
        <v>O</v>
      </c>
      <c r="R1873" s="38"/>
      <c r="S1873" s="38"/>
      <c r="T1873" s="8" t="str">
        <f t="shared" si="269"/>
        <v>O</v>
      </c>
      <c r="U1873" s="8" t="e">
        <f t="shared" si="272"/>
        <v>#VALUE!</v>
      </c>
      <c r="V1873" s="8" t="e">
        <f t="shared" si="273"/>
        <v>#VALUE!</v>
      </c>
      <c r="X1873" s="4" t="str">
        <f t="shared" si="275"/>
        <v/>
      </c>
      <c r="Y1873" s="4" t="str">
        <f t="shared" si="268"/>
        <v/>
      </c>
      <c r="Z1873" s="4" t="str">
        <f t="shared" si="268"/>
        <v/>
      </c>
      <c r="AA1873" s="4" t="str">
        <f t="shared" si="268"/>
        <v/>
      </c>
      <c r="AB1873" s="4" t="str">
        <f t="shared" si="268"/>
        <v/>
      </c>
      <c r="AC1873" s="4" t="str">
        <f t="shared" si="268"/>
        <v/>
      </c>
      <c r="AD1873" s="4" t="str">
        <f t="shared" si="268"/>
        <v/>
      </c>
      <c r="AE1873" s="4" t="str">
        <f t="shared" si="268"/>
        <v/>
      </c>
      <c r="AF1873" s="4" t="str">
        <f t="shared" si="268"/>
        <v/>
      </c>
      <c r="AG1873" s="4" t="str">
        <f t="shared" si="268"/>
        <v/>
      </c>
    </row>
    <row r="1874" spans="1:33">
      <c r="A1874" s="6">
        <f t="shared" si="274"/>
        <v>1867</v>
      </c>
      <c r="B1874" s="36">
        <f>TABLE!E1868</f>
        <v>0</v>
      </c>
      <c r="C1874" s="36">
        <f>TABLE!F1868</f>
        <v>0</v>
      </c>
      <c r="D1874" s="155">
        <f>TABLE!S1868</f>
        <v>0</v>
      </c>
      <c r="E1874" s="176" t="e">
        <f>INDEX(기업의이해[description],MATCH(B1874,기업의이해[name],0))</f>
        <v>#N/A</v>
      </c>
      <c r="F1874" s="179">
        <f>+TABLE!U1868</f>
        <v>0</v>
      </c>
      <c r="G1874" s="177" t="str">
        <f>TEXT(TABLE!R1868,"0000-00-00")</f>
        <v>0000-00-00</v>
      </c>
      <c r="H1874" s="59">
        <f>+TABLE!J1868</f>
        <v>0</v>
      </c>
      <c r="I1874" s="59">
        <f>+TABLE!K1868</f>
        <v>0</v>
      </c>
      <c r="J1874" s="59">
        <f>+TABLE!M1868</f>
        <v>0</v>
      </c>
      <c r="K1874" s="156">
        <f>+TABLE!P1868</f>
        <v>0</v>
      </c>
      <c r="L1874" s="156">
        <f>+TABLE!Q1868</f>
        <v>0</v>
      </c>
      <c r="M1874" s="138" t="str">
        <f>IFERROR(IF(MATCH($C1874,'1. 개요'!$C$68:$C$78,0)&gt;0,"O"),"X")</f>
        <v>X</v>
      </c>
      <c r="N1874" s="8" t="str">
        <f t="shared" si="270"/>
        <v>X</v>
      </c>
      <c r="O1874" s="2" t="str" cm="1">
        <f t="array" ref="O1874">IF($O$7="N/A",$N1874,INDEX($P1874:$S1874,$O$2))</f>
        <v>X</v>
      </c>
      <c r="P1874" s="38"/>
      <c r="Q1874" s="1" t="str">
        <f t="shared" si="271"/>
        <v>O</v>
      </c>
      <c r="R1874" s="38"/>
      <c r="S1874" s="38"/>
      <c r="T1874" s="8" t="str">
        <f t="shared" si="269"/>
        <v>O</v>
      </c>
      <c r="U1874" s="8" t="e">
        <f t="shared" si="272"/>
        <v>#VALUE!</v>
      </c>
      <c r="V1874" s="8" t="e">
        <f t="shared" si="273"/>
        <v>#VALUE!</v>
      </c>
      <c r="X1874" s="4" t="str">
        <f t="shared" si="275"/>
        <v/>
      </c>
      <c r="Y1874" s="4" t="str">
        <f t="shared" si="268"/>
        <v/>
      </c>
      <c r="Z1874" s="4" t="str">
        <f t="shared" si="268"/>
        <v/>
      </c>
      <c r="AA1874" s="4" t="str">
        <f t="shared" si="268"/>
        <v/>
      </c>
      <c r="AB1874" s="4" t="str">
        <f t="shared" si="268"/>
        <v/>
      </c>
      <c r="AC1874" s="4" t="str">
        <f t="shared" si="268"/>
        <v/>
      </c>
      <c r="AD1874" s="4" t="str">
        <f t="shared" si="268"/>
        <v/>
      </c>
      <c r="AE1874" s="4" t="str">
        <f t="shared" si="268"/>
        <v/>
      </c>
      <c r="AF1874" s="4" t="str">
        <f t="shared" si="268"/>
        <v/>
      </c>
      <c r="AG1874" s="4" t="str">
        <f t="shared" si="268"/>
        <v/>
      </c>
    </row>
    <row r="1875" spans="1:33">
      <c r="A1875" s="137">
        <f t="shared" si="274"/>
        <v>1868</v>
      </c>
      <c r="B1875" s="36">
        <f>TABLE!E1869</f>
        <v>0</v>
      </c>
      <c r="C1875" s="36">
        <f>TABLE!F1869</f>
        <v>0</v>
      </c>
      <c r="D1875" s="155">
        <f>TABLE!S1869</f>
        <v>0</v>
      </c>
      <c r="E1875" s="176" t="e">
        <f>INDEX(기업의이해[description],MATCH(B1875,기업의이해[name],0))</f>
        <v>#N/A</v>
      </c>
      <c r="F1875" s="179">
        <f>+TABLE!U1869</f>
        <v>0</v>
      </c>
      <c r="G1875" s="177" t="str">
        <f>TEXT(TABLE!R1869,"0000-00-00")</f>
        <v>0000-00-00</v>
      </c>
      <c r="H1875" s="59">
        <f>+TABLE!J1869</f>
        <v>0</v>
      </c>
      <c r="I1875" s="59">
        <f>+TABLE!K1869</f>
        <v>0</v>
      </c>
      <c r="J1875" s="59">
        <f>+TABLE!M1869</f>
        <v>0</v>
      </c>
      <c r="K1875" s="156">
        <f>+TABLE!P1869</f>
        <v>0</v>
      </c>
      <c r="L1875" s="156">
        <f>+TABLE!Q1869</f>
        <v>0</v>
      </c>
      <c r="M1875" s="138" t="str">
        <f>IFERROR(IF(MATCH($C1875,'1. 개요'!$C$68:$C$78,0)&gt;0,"O"),"X")</f>
        <v>X</v>
      </c>
      <c r="N1875" s="8" t="str">
        <f t="shared" si="270"/>
        <v>X</v>
      </c>
      <c r="O1875" s="2" t="str" cm="1">
        <f t="array" ref="O1875">IF($O$7="N/A",$N1875,INDEX($P1875:$S1875,$O$2))</f>
        <v>X</v>
      </c>
      <c r="P1875" s="38"/>
      <c r="Q1875" s="1" t="str">
        <f t="shared" si="271"/>
        <v>O</v>
      </c>
      <c r="R1875" s="38"/>
      <c r="S1875" s="38"/>
      <c r="T1875" s="8" t="str">
        <f t="shared" si="269"/>
        <v>O</v>
      </c>
      <c r="U1875" s="8" t="e">
        <f t="shared" si="272"/>
        <v>#VALUE!</v>
      </c>
      <c r="V1875" s="8" t="e">
        <f t="shared" si="273"/>
        <v>#VALUE!</v>
      </c>
      <c r="X1875" s="4" t="str">
        <f t="shared" si="275"/>
        <v/>
      </c>
      <c r="Y1875" s="4" t="str">
        <f t="shared" si="268"/>
        <v/>
      </c>
      <c r="Z1875" s="4" t="str">
        <f t="shared" si="268"/>
        <v/>
      </c>
      <c r="AA1875" s="4" t="str">
        <f t="shared" si="268"/>
        <v/>
      </c>
      <c r="AB1875" s="4" t="str">
        <f t="shared" si="268"/>
        <v/>
      </c>
      <c r="AC1875" s="4" t="str">
        <f t="shared" si="268"/>
        <v/>
      </c>
      <c r="AD1875" s="4" t="str">
        <f t="shared" si="268"/>
        <v/>
      </c>
      <c r="AE1875" s="4" t="str">
        <f t="shared" si="268"/>
        <v/>
      </c>
      <c r="AF1875" s="4" t="str">
        <f t="shared" si="268"/>
        <v/>
      </c>
      <c r="AG1875" s="4" t="str">
        <f t="shared" si="268"/>
        <v/>
      </c>
    </row>
    <row r="1876" spans="1:33">
      <c r="A1876" s="137">
        <f t="shared" si="274"/>
        <v>1869</v>
      </c>
      <c r="B1876" s="36">
        <f>TABLE!E1870</f>
        <v>0</v>
      </c>
      <c r="C1876" s="36">
        <f>TABLE!F1870</f>
        <v>0</v>
      </c>
      <c r="D1876" s="155">
        <f>TABLE!S1870</f>
        <v>0</v>
      </c>
      <c r="E1876" s="176" t="e">
        <f>INDEX(기업의이해[description],MATCH(B1876,기업의이해[name],0))</f>
        <v>#N/A</v>
      </c>
      <c r="F1876" s="179">
        <f>+TABLE!U1870</f>
        <v>0</v>
      </c>
      <c r="G1876" s="177" t="str">
        <f>TEXT(TABLE!R1870,"0000-00-00")</f>
        <v>0000-00-00</v>
      </c>
      <c r="H1876" s="59">
        <f>+TABLE!J1870</f>
        <v>0</v>
      </c>
      <c r="I1876" s="59">
        <f>+TABLE!K1870</f>
        <v>0</v>
      </c>
      <c r="J1876" s="59">
        <f>+TABLE!M1870</f>
        <v>0</v>
      </c>
      <c r="K1876" s="156">
        <f>+TABLE!P1870</f>
        <v>0</v>
      </c>
      <c r="L1876" s="156">
        <f>+TABLE!Q1870</f>
        <v>0</v>
      </c>
      <c r="M1876" s="138" t="str">
        <f>IFERROR(IF(MATCH($C1876,'1. 개요'!$C$68:$C$78,0)&gt;0,"O"),"X")</f>
        <v>X</v>
      </c>
      <c r="N1876" s="8" t="str">
        <f t="shared" si="270"/>
        <v>X</v>
      </c>
      <c r="O1876" s="2" t="str" cm="1">
        <f t="array" ref="O1876">IF($O$7="N/A",$N1876,INDEX($P1876:$S1876,$O$2))</f>
        <v>X</v>
      </c>
      <c r="P1876" s="38"/>
      <c r="Q1876" s="1" t="str">
        <f t="shared" si="271"/>
        <v>O</v>
      </c>
      <c r="R1876" s="38"/>
      <c r="S1876" s="38"/>
      <c r="T1876" s="8" t="str">
        <f t="shared" si="269"/>
        <v>O</v>
      </c>
      <c r="U1876" s="8" t="e">
        <f t="shared" si="272"/>
        <v>#VALUE!</v>
      </c>
      <c r="V1876" s="8" t="e">
        <f t="shared" si="273"/>
        <v>#VALUE!</v>
      </c>
      <c r="X1876" s="4" t="str">
        <f t="shared" si="275"/>
        <v/>
      </c>
      <c r="Y1876" s="4" t="str">
        <f t="shared" si="268"/>
        <v/>
      </c>
      <c r="Z1876" s="4" t="str">
        <f t="shared" si="268"/>
        <v/>
      </c>
      <c r="AA1876" s="4" t="str">
        <f t="shared" si="268"/>
        <v/>
      </c>
      <c r="AB1876" s="4" t="str">
        <f t="shared" si="268"/>
        <v/>
      </c>
      <c r="AC1876" s="4" t="str">
        <f t="shared" si="268"/>
        <v/>
      </c>
      <c r="AD1876" s="4" t="str">
        <f t="shared" si="268"/>
        <v/>
      </c>
      <c r="AE1876" s="4" t="str">
        <f t="shared" si="268"/>
        <v/>
      </c>
      <c r="AF1876" s="4" t="str">
        <f t="shared" si="268"/>
        <v/>
      </c>
      <c r="AG1876" s="4" t="str">
        <f t="shared" si="268"/>
        <v/>
      </c>
    </row>
    <row r="1877" spans="1:33">
      <c r="A1877" s="6">
        <f t="shared" si="274"/>
        <v>1870</v>
      </c>
      <c r="B1877" s="36">
        <f>TABLE!E1871</f>
        <v>0</v>
      </c>
      <c r="C1877" s="36">
        <f>TABLE!F1871</f>
        <v>0</v>
      </c>
      <c r="D1877" s="155">
        <f>TABLE!S1871</f>
        <v>0</v>
      </c>
      <c r="E1877" s="176" t="e">
        <f>INDEX(기업의이해[description],MATCH(B1877,기업의이해[name],0))</f>
        <v>#N/A</v>
      </c>
      <c r="F1877" s="179">
        <f>+TABLE!U1871</f>
        <v>0</v>
      </c>
      <c r="G1877" s="177" t="str">
        <f>TEXT(TABLE!R1871,"0000-00-00")</f>
        <v>0000-00-00</v>
      </c>
      <c r="H1877" s="59">
        <f>+TABLE!J1871</f>
        <v>0</v>
      </c>
      <c r="I1877" s="59">
        <f>+TABLE!K1871</f>
        <v>0</v>
      </c>
      <c r="J1877" s="59">
        <f>+TABLE!M1871</f>
        <v>0</v>
      </c>
      <c r="K1877" s="156">
        <f>+TABLE!P1871</f>
        <v>0</v>
      </c>
      <c r="L1877" s="156">
        <f>+TABLE!Q1871</f>
        <v>0</v>
      </c>
      <c r="M1877" s="138" t="str">
        <f>IFERROR(IF(MATCH($C1877,'1. 개요'!$C$68:$C$78,0)&gt;0,"O"),"X")</f>
        <v>X</v>
      </c>
      <c r="N1877" s="8" t="str">
        <f t="shared" si="270"/>
        <v>X</v>
      </c>
      <c r="O1877" s="2" t="str" cm="1">
        <f t="array" ref="O1877">IF($O$7="N/A",$N1877,INDEX($P1877:$S1877,$O$2))</f>
        <v>X</v>
      </c>
      <c r="P1877" s="38"/>
      <c r="Q1877" s="1" t="str">
        <f t="shared" si="271"/>
        <v>O</v>
      </c>
      <c r="R1877" s="38"/>
      <c r="S1877" s="38"/>
      <c r="T1877" s="8" t="str">
        <f t="shared" si="269"/>
        <v>O</v>
      </c>
      <c r="U1877" s="8" t="e">
        <f t="shared" si="272"/>
        <v>#VALUE!</v>
      </c>
      <c r="V1877" s="8" t="e">
        <f t="shared" si="273"/>
        <v>#VALUE!</v>
      </c>
      <c r="X1877" s="4" t="str">
        <f t="shared" si="275"/>
        <v/>
      </c>
      <c r="Y1877" s="4" t="str">
        <f t="shared" si="268"/>
        <v/>
      </c>
      <c r="Z1877" s="4" t="str">
        <f t="shared" si="268"/>
        <v/>
      </c>
      <c r="AA1877" s="4" t="str">
        <f t="shared" si="268"/>
        <v/>
      </c>
      <c r="AB1877" s="4" t="str">
        <f t="shared" si="268"/>
        <v/>
      </c>
      <c r="AC1877" s="4" t="str">
        <f t="shared" si="268"/>
        <v/>
      </c>
      <c r="AD1877" s="4" t="str">
        <f t="shared" si="268"/>
        <v/>
      </c>
      <c r="AE1877" s="4" t="str">
        <f t="shared" si="268"/>
        <v/>
      </c>
      <c r="AF1877" s="4" t="str">
        <f t="shared" si="268"/>
        <v/>
      </c>
      <c r="AG1877" s="4" t="str">
        <f t="shared" si="268"/>
        <v/>
      </c>
    </row>
    <row r="1878" spans="1:33">
      <c r="A1878" s="6">
        <f t="shared" si="274"/>
        <v>1871</v>
      </c>
      <c r="B1878" s="36">
        <f>TABLE!E1872</f>
        <v>0</v>
      </c>
      <c r="C1878" s="36">
        <f>TABLE!F1872</f>
        <v>0</v>
      </c>
      <c r="D1878" s="155">
        <f>TABLE!S1872</f>
        <v>0</v>
      </c>
      <c r="E1878" s="176" t="e">
        <f>INDEX(기업의이해[description],MATCH(B1878,기업의이해[name],0))</f>
        <v>#N/A</v>
      </c>
      <c r="F1878" s="179">
        <f>+TABLE!U1872</f>
        <v>0</v>
      </c>
      <c r="G1878" s="177" t="str">
        <f>TEXT(TABLE!R1872,"0000-00-00")</f>
        <v>0000-00-00</v>
      </c>
      <c r="H1878" s="59">
        <f>+TABLE!J1872</f>
        <v>0</v>
      </c>
      <c r="I1878" s="59">
        <f>+TABLE!K1872</f>
        <v>0</v>
      </c>
      <c r="J1878" s="59">
        <f>+TABLE!M1872</f>
        <v>0</v>
      </c>
      <c r="K1878" s="156">
        <f>+TABLE!P1872</f>
        <v>0</v>
      </c>
      <c r="L1878" s="156">
        <f>+TABLE!Q1872</f>
        <v>0</v>
      </c>
      <c r="M1878" s="138" t="str">
        <f>IFERROR(IF(MATCH($C1878,'1. 개요'!$C$68:$C$78,0)&gt;0,"O"),"X")</f>
        <v>X</v>
      </c>
      <c r="N1878" s="8" t="str">
        <f t="shared" si="270"/>
        <v>X</v>
      </c>
      <c r="O1878" s="2" t="str" cm="1">
        <f t="array" ref="O1878">IF($O$7="N/A",$N1878,INDEX($P1878:$S1878,$O$2))</f>
        <v>X</v>
      </c>
      <c r="P1878" s="38"/>
      <c r="Q1878" s="1" t="str">
        <f t="shared" si="271"/>
        <v>O</v>
      </c>
      <c r="R1878" s="38"/>
      <c r="S1878" s="38"/>
      <c r="T1878" s="8" t="str">
        <f t="shared" si="269"/>
        <v>O</v>
      </c>
      <c r="U1878" s="8" t="e">
        <f t="shared" si="272"/>
        <v>#VALUE!</v>
      </c>
      <c r="V1878" s="8" t="e">
        <f t="shared" si="273"/>
        <v>#VALUE!</v>
      </c>
      <c r="X1878" s="4" t="str">
        <f t="shared" si="275"/>
        <v/>
      </c>
      <c r="Y1878" s="4" t="str">
        <f t="shared" si="268"/>
        <v/>
      </c>
      <c r="Z1878" s="4" t="str">
        <f t="shared" si="268"/>
        <v/>
      </c>
      <c r="AA1878" s="4" t="str">
        <f t="shared" si="268"/>
        <v/>
      </c>
      <c r="AB1878" s="4" t="str">
        <f t="shared" si="268"/>
        <v/>
      </c>
      <c r="AC1878" s="4" t="str">
        <f t="shared" si="268"/>
        <v/>
      </c>
      <c r="AD1878" s="4" t="str">
        <f t="shared" si="268"/>
        <v/>
      </c>
      <c r="AE1878" s="4" t="str">
        <f t="shared" si="268"/>
        <v/>
      </c>
      <c r="AF1878" s="4" t="str">
        <f t="shared" si="268"/>
        <v/>
      </c>
      <c r="AG1878" s="4" t="str">
        <f t="shared" si="268"/>
        <v/>
      </c>
    </row>
    <row r="1879" spans="1:33">
      <c r="A1879" s="6">
        <f t="shared" si="274"/>
        <v>1872</v>
      </c>
      <c r="B1879" s="36">
        <f>TABLE!E1873</f>
        <v>0</v>
      </c>
      <c r="C1879" s="36">
        <f>TABLE!F1873</f>
        <v>0</v>
      </c>
      <c r="D1879" s="155">
        <f>TABLE!S1873</f>
        <v>0</v>
      </c>
      <c r="E1879" s="176" t="e">
        <f>INDEX(기업의이해[description],MATCH(B1879,기업의이해[name],0))</f>
        <v>#N/A</v>
      </c>
      <c r="F1879" s="179">
        <f>+TABLE!U1873</f>
        <v>0</v>
      </c>
      <c r="G1879" s="177" t="str">
        <f>TEXT(TABLE!R1873,"0000-00-00")</f>
        <v>0000-00-00</v>
      </c>
      <c r="H1879" s="59">
        <f>+TABLE!J1873</f>
        <v>0</v>
      </c>
      <c r="I1879" s="59">
        <f>+TABLE!K1873</f>
        <v>0</v>
      </c>
      <c r="J1879" s="59">
        <f>+TABLE!M1873</f>
        <v>0</v>
      </c>
      <c r="K1879" s="156">
        <f>+TABLE!P1873</f>
        <v>0</v>
      </c>
      <c r="L1879" s="156">
        <f>+TABLE!Q1873</f>
        <v>0</v>
      </c>
      <c r="M1879" s="138" t="str">
        <f>IFERROR(IF(MATCH($C1879,'1. 개요'!$C$68:$C$78,0)&gt;0,"O"),"X")</f>
        <v>X</v>
      </c>
      <c r="N1879" s="8" t="str">
        <f t="shared" si="270"/>
        <v>X</v>
      </c>
      <c r="O1879" s="2" t="str" cm="1">
        <f t="array" ref="O1879">IF($O$7="N/A",$N1879,INDEX($P1879:$S1879,$O$2))</f>
        <v>X</v>
      </c>
      <c r="P1879" s="38"/>
      <c r="Q1879" s="1" t="str">
        <f t="shared" si="271"/>
        <v>O</v>
      </c>
      <c r="R1879" s="38"/>
      <c r="S1879" s="38"/>
      <c r="T1879" s="8" t="str">
        <f t="shared" si="269"/>
        <v>O</v>
      </c>
      <c r="U1879" s="8" t="e">
        <f t="shared" si="272"/>
        <v>#VALUE!</v>
      </c>
      <c r="V1879" s="8" t="e">
        <f t="shared" si="273"/>
        <v>#VALUE!</v>
      </c>
      <c r="X1879" s="4" t="str">
        <f t="shared" si="275"/>
        <v/>
      </c>
      <c r="Y1879" s="4" t="str">
        <f t="shared" si="268"/>
        <v/>
      </c>
      <c r="Z1879" s="4" t="str">
        <f t="shared" si="268"/>
        <v/>
      </c>
      <c r="AA1879" s="4" t="str">
        <f t="shared" si="268"/>
        <v/>
      </c>
      <c r="AB1879" s="4" t="str">
        <f t="shared" si="268"/>
        <v/>
      </c>
      <c r="AC1879" s="4" t="str">
        <f t="shared" si="268"/>
        <v/>
      </c>
      <c r="AD1879" s="4" t="str">
        <f t="shared" si="268"/>
        <v/>
      </c>
      <c r="AE1879" s="4" t="str">
        <f t="shared" si="268"/>
        <v/>
      </c>
      <c r="AF1879" s="4" t="str">
        <f t="shared" si="268"/>
        <v/>
      </c>
      <c r="AG1879" s="4" t="str">
        <f t="shared" si="268"/>
        <v/>
      </c>
    </row>
    <row r="1880" spans="1:33">
      <c r="A1880" s="6">
        <f t="shared" si="274"/>
        <v>1873</v>
      </c>
      <c r="B1880" s="36">
        <f>TABLE!E1874</f>
        <v>0</v>
      </c>
      <c r="C1880" s="36">
        <f>TABLE!F1874</f>
        <v>0</v>
      </c>
      <c r="D1880" s="155">
        <f>TABLE!S1874</f>
        <v>0</v>
      </c>
      <c r="E1880" s="176" t="e">
        <f>INDEX(기업의이해[description],MATCH(B1880,기업의이해[name],0))</f>
        <v>#N/A</v>
      </c>
      <c r="F1880" s="179">
        <f>+TABLE!U1874</f>
        <v>0</v>
      </c>
      <c r="G1880" s="177" t="str">
        <f>TEXT(TABLE!R1874,"0000-00-00")</f>
        <v>0000-00-00</v>
      </c>
      <c r="H1880" s="59">
        <f>+TABLE!J1874</f>
        <v>0</v>
      </c>
      <c r="I1880" s="59">
        <f>+TABLE!K1874</f>
        <v>0</v>
      </c>
      <c r="J1880" s="59">
        <f>+TABLE!M1874</f>
        <v>0</v>
      </c>
      <c r="K1880" s="156">
        <f>+TABLE!P1874</f>
        <v>0</v>
      </c>
      <c r="L1880" s="156">
        <f>+TABLE!Q1874</f>
        <v>0</v>
      </c>
      <c r="M1880" s="138" t="str">
        <f>IFERROR(IF(MATCH($C1880,'1. 개요'!$C$68:$C$78,0)&gt;0,"O"),"X")</f>
        <v>X</v>
      </c>
      <c r="N1880" s="8" t="str">
        <f t="shared" si="270"/>
        <v>X</v>
      </c>
      <c r="O1880" s="2" t="str" cm="1">
        <f t="array" ref="O1880">IF($O$7="N/A",$N1880,INDEX($P1880:$S1880,$O$2))</f>
        <v>X</v>
      </c>
      <c r="P1880" s="38"/>
      <c r="Q1880" s="1" t="str">
        <f t="shared" si="271"/>
        <v>O</v>
      </c>
      <c r="R1880" s="38"/>
      <c r="S1880" s="38"/>
      <c r="T1880" s="8" t="str">
        <f t="shared" si="269"/>
        <v>O</v>
      </c>
      <c r="U1880" s="8" t="e">
        <f t="shared" si="272"/>
        <v>#VALUE!</v>
      </c>
      <c r="V1880" s="8" t="e">
        <f t="shared" si="273"/>
        <v>#VALUE!</v>
      </c>
      <c r="X1880" s="4" t="str">
        <f t="shared" si="275"/>
        <v/>
      </c>
      <c r="Y1880" s="4" t="str">
        <f t="shared" si="268"/>
        <v/>
      </c>
      <c r="Z1880" s="4" t="str">
        <f t="shared" si="268"/>
        <v/>
      </c>
      <c r="AA1880" s="4" t="str">
        <f t="shared" si="268"/>
        <v/>
      </c>
      <c r="AB1880" s="4" t="str">
        <f t="shared" si="268"/>
        <v/>
      </c>
      <c r="AC1880" s="4" t="str">
        <f t="shared" si="268"/>
        <v/>
      </c>
      <c r="AD1880" s="4" t="str">
        <f t="shared" si="268"/>
        <v/>
      </c>
      <c r="AE1880" s="4" t="str">
        <f t="shared" si="268"/>
        <v/>
      </c>
      <c r="AF1880" s="4" t="str">
        <f t="shared" si="268"/>
        <v/>
      </c>
      <c r="AG1880" s="4" t="str">
        <f t="shared" si="268"/>
        <v/>
      </c>
    </row>
    <row r="1881" spans="1:33">
      <c r="A1881" s="6">
        <f t="shared" si="274"/>
        <v>1874</v>
      </c>
      <c r="B1881" s="36">
        <f>TABLE!E1875</f>
        <v>0</v>
      </c>
      <c r="C1881" s="36">
        <f>TABLE!F1875</f>
        <v>0</v>
      </c>
      <c r="D1881" s="155">
        <f>TABLE!S1875</f>
        <v>0</v>
      </c>
      <c r="E1881" s="176" t="e">
        <f>INDEX(기업의이해[description],MATCH(B1881,기업의이해[name],0))</f>
        <v>#N/A</v>
      </c>
      <c r="F1881" s="179">
        <f>+TABLE!U1875</f>
        <v>0</v>
      </c>
      <c r="G1881" s="177" t="str">
        <f>TEXT(TABLE!R1875,"0000-00-00")</f>
        <v>0000-00-00</v>
      </c>
      <c r="H1881" s="59">
        <f>+TABLE!J1875</f>
        <v>0</v>
      </c>
      <c r="I1881" s="59">
        <f>+TABLE!K1875</f>
        <v>0</v>
      </c>
      <c r="J1881" s="59">
        <f>+TABLE!M1875</f>
        <v>0</v>
      </c>
      <c r="K1881" s="156">
        <f>+TABLE!P1875</f>
        <v>0</v>
      </c>
      <c r="L1881" s="156">
        <f>+TABLE!Q1875</f>
        <v>0</v>
      </c>
      <c r="M1881" s="138" t="str">
        <f>IFERROR(IF(MATCH($C1881,'1. 개요'!$C$68:$C$78,0)&gt;0,"O"),"X")</f>
        <v>X</v>
      </c>
      <c r="N1881" s="8" t="str">
        <f t="shared" si="270"/>
        <v>X</v>
      </c>
      <c r="O1881" s="2" t="str" cm="1">
        <f t="array" ref="O1881">IF($O$7="N/A",$N1881,INDEX($P1881:$S1881,$O$2))</f>
        <v>X</v>
      </c>
      <c r="P1881" s="38"/>
      <c r="Q1881" s="1" t="str">
        <f t="shared" si="271"/>
        <v>O</v>
      </c>
      <c r="R1881" s="38"/>
      <c r="S1881" s="38"/>
      <c r="T1881" s="8" t="str">
        <f t="shared" si="269"/>
        <v>O</v>
      </c>
      <c r="U1881" s="8" t="e">
        <f t="shared" si="272"/>
        <v>#VALUE!</v>
      </c>
      <c r="V1881" s="8" t="e">
        <f t="shared" si="273"/>
        <v>#VALUE!</v>
      </c>
      <c r="X1881" s="4" t="str">
        <f t="shared" si="275"/>
        <v/>
      </c>
      <c r="Y1881" s="4" t="str">
        <f t="shared" si="268"/>
        <v/>
      </c>
      <c r="Z1881" s="4" t="str">
        <f t="shared" si="268"/>
        <v/>
      </c>
      <c r="AA1881" s="4" t="str">
        <f t="shared" si="268"/>
        <v/>
      </c>
      <c r="AB1881" s="4" t="str">
        <f t="shared" si="268"/>
        <v/>
      </c>
      <c r="AC1881" s="4" t="str">
        <f t="shared" si="268"/>
        <v/>
      </c>
      <c r="AD1881" s="4" t="str">
        <f t="shared" si="268"/>
        <v/>
      </c>
      <c r="AE1881" s="4" t="str">
        <f t="shared" si="268"/>
        <v/>
      </c>
      <c r="AF1881" s="4" t="str">
        <f t="shared" si="268"/>
        <v/>
      </c>
      <c r="AG1881" s="4" t="str">
        <f t="shared" si="268"/>
        <v/>
      </c>
    </row>
    <row r="1882" spans="1:33">
      <c r="A1882" s="137">
        <f t="shared" si="274"/>
        <v>1875</v>
      </c>
      <c r="B1882" s="36">
        <f>TABLE!E1876</f>
        <v>0</v>
      </c>
      <c r="C1882" s="36">
        <f>TABLE!F1876</f>
        <v>0</v>
      </c>
      <c r="D1882" s="155">
        <f>TABLE!S1876</f>
        <v>0</v>
      </c>
      <c r="E1882" s="176" t="e">
        <f>INDEX(기업의이해[description],MATCH(B1882,기업의이해[name],0))</f>
        <v>#N/A</v>
      </c>
      <c r="F1882" s="179">
        <f>+TABLE!U1876</f>
        <v>0</v>
      </c>
      <c r="G1882" s="177" t="str">
        <f>TEXT(TABLE!R1876,"0000-00-00")</f>
        <v>0000-00-00</v>
      </c>
      <c r="H1882" s="59">
        <f>+TABLE!J1876</f>
        <v>0</v>
      </c>
      <c r="I1882" s="59">
        <f>+TABLE!K1876</f>
        <v>0</v>
      </c>
      <c r="J1882" s="59">
        <f>+TABLE!M1876</f>
        <v>0</v>
      </c>
      <c r="K1882" s="156">
        <f>+TABLE!P1876</f>
        <v>0</v>
      </c>
      <c r="L1882" s="156">
        <f>+TABLE!Q1876</f>
        <v>0</v>
      </c>
      <c r="M1882" s="138" t="str">
        <f>IFERROR(IF(MATCH($C1882,'1. 개요'!$C$68:$C$78,0)&gt;0,"O"),"X")</f>
        <v>X</v>
      </c>
      <c r="N1882" s="8" t="str">
        <f t="shared" si="270"/>
        <v>X</v>
      </c>
      <c r="O1882" s="2" t="str" cm="1">
        <f t="array" ref="O1882">IF($O$7="N/A",$N1882,INDEX($P1882:$S1882,$O$2))</f>
        <v>X</v>
      </c>
      <c r="P1882" s="38"/>
      <c r="Q1882" s="1" t="str">
        <f t="shared" si="271"/>
        <v>O</v>
      </c>
      <c r="R1882" s="38"/>
      <c r="S1882" s="38"/>
      <c r="T1882" s="8" t="str">
        <f t="shared" si="269"/>
        <v>O</v>
      </c>
      <c r="U1882" s="8" t="e">
        <f t="shared" si="272"/>
        <v>#VALUE!</v>
      </c>
      <c r="V1882" s="8" t="e">
        <f t="shared" si="273"/>
        <v>#VALUE!</v>
      </c>
      <c r="X1882" s="4" t="str">
        <f t="shared" si="275"/>
        <v/>
      </c>
      <c r="Y1882" s="4" t="str">
        <f t="shared" si="268"/>
        <v/>
      </c>
      <c r="Z1882" s="4" t="str">
        <f t="shared" si="268"/>
        <v/>
      </c>
      <c r="AA1882" s="4" t="str">
        <f t="shared" si="268"/>
        <v/>
      </c>
      <c r="AB1882" s="4" t="str">
        <f t="shared" si="268"/>
        <v/>
      </c>
      <c r="AC1882" s="4" t="str">
        <f t="shared" si="268"/>
        <v/>
      </c>
      <c r="AD1882" s="4" t="str">
        <f t="shared" si="268"/>
        <v/>
      </c>
      <c r="AE1882" s="4" t="str">
        <f t="shared" si="268"/>
        <v/>
      </c>
      <c r="AF1882" s="4" t="str">
        <f t="shared" si="268"/>
        <v/>
      </c>
      <c r="AG1882" s="4" t="str">
        <f t="shared" si="268"/>
        <v/>
      </c>
    </row>
    <row r="1883" spans="1:33">
      <c r="A1883" s="6">
        <f t="shared" si="274"/>
        <v>1876</v>
      </c>
      <c r="B1883" s="36">
        <f>TABLE!E1877</f>
        <v>0</v>
      </c>
      <c r="C1883" s="36">
        <f>TABLE!F1877</f>
        <v>0</v>
      </c>
      <c r="D1883" s="155">
        <f>TABLE!S1877</f>
        <v>0</v>
      </c>
      <c r="E1883" s="176" t="e">
        <f>INDEX(기업의이해[description],MATCH(B1883,기업의이해[name],0))</f>
        <v>#N/A</v>
      </c>
      <c r="F1883" s="179">
        <f>+TABLE!U1877</f>
        <v>0</v>
      </c>
      <c r="G1883" s="177" t="str">
        <f>TEXT(TABLE!R1877,"0000-00-00")</f>
        <v>0000-00-00</v>
      </c>
      <c r="H1883" s="59">
        <f>+TABLE!J1877</f>
        <v>0</v>
      </c>
      <c r="I1883" s="59">
        <f>+TABLE!K1877</f>
        <v>0</v>
      </c>
      <c r="J1883" s="59">
        <f>+TABLE!M1877</f>
        <v>0</v>
      </c>
      <c r="K1883" s="156">
        <f>+TABLE!P1877</f>
        <v>0</v>
      </c>
      <c r="L1883" s="156">
        <f>+TABLE!Q1877</f>
        <v>0</v>
      </c>
      <c r="M1883" s="138" t="str">
        <f>IFERROR(IF(MATCH($C1883,'1. 개요'!$C$68:$C$78,0)&gt;0,"O"),"X")</f>
        <v>X</v>
      </c>
      <c r="N1883" s="8" t="str">
        <f t="shared" si="270"/>
        <v>X</v>
      </c>
      <c r="O1883" s="2" t="str" cm="1">
        <f t="array" ref="O1883">IF($O$7="N/A",$N1883,INDEX($P1883:$S1883,$O$2))</f>
        <v>X</v>
      </c>
      <c r="P1883" s="38"/>
      <c r="Q1883" s="1" t="str">
        <f t="shared" si="271"/>
        <v>O</v>
      </c>
      <c r="R1883" s="38"/>
      <c r="S1883" s="38"/>
      <c r="T1883" s="8" t="str">
        <f t="shared" si="269"/>
        <v>O</v>
      </c>
      <c r="U1883" s="8" t="e">
        <f t="shared" si="272"/>
        <v>#VALUE!</v>
      </c>
      <c r="V1883" s="8" t="e">
        <f t="shared" si="273"/>
        <v>#VALUE!</v>
      </c>
      <c r="X1883" s="4" t="str">
        <f t="shared" si="275"/>
        <v/>
      </c>
      <c r="Y1883" s="4" t="str">
        <f t="shared" si="268"/>
        <v/>
      </c>
      <c r="Z1883" s="4" t="str">
        <f t="shared" si="268"/>
        <v/>
      </c>
      <c r="AA1883" s="4" t="str">
        <f t="shared" si="268"/>
        <v/>
      </c>
      <c r="AB1883" s="4" t="str">
        <f t="shared" si="268"/>
        <v/>
      </c>
      <c r="AC1883" s="4" t="str">
        <f t="shared" si="268"/>
        <v/>
      </c>
      <c r="AD1883" s="4" t="str">
        <f t="shared" si="268"/>
        <v/>
      </c>
      <c r="AE1883" s="4" t="str">
        <f t="shared" si="268"/>
        <v/>
      </c>
      <c r="AF1883" s="4" t="str">
        <f t="shared" si="268"/>
        <v/>
      </c>
      <c r="AG1883" s="4" t="str">
        <f t="shared" si="268"/>
        <v/>
      </c>
    </row>
    <row r="1884" spans="1:33">
      <c r="A1884" s="137">
        <f t="shared" si="274"/>
        <v>1877</v>
      </c>
      <c r="B1884" s="36">
        <f>TABLE!E1878</f>
        <v>0</v>
      </c>
      <c r="C1884" s="36">
        <f>TABLE!F1878</f>
        <v>0</v>
      </c>
      <c r="D1884" s="155">
        <f>TABLE!S1878</f>
        <v>0</v>
      </c>
      <c r="E1884" s="176" t="e">
        <f>INDEX(기업의이해[description],MATCH(B1884,기업의이해[name],0))</f>
        <v>#N/A</v>
      </c>
      <c r="F1884" s="179">
        <f>+TABLE!U1878</f>
        <v>0</v>
      </c>
      <c r="G1884" s="177" t="str">
        <f>TEXT(TABLE!R1878,"0000-00-00")</f>
        <v>0000-00-00</v>
      </c>
      <c r="H1884" s="59">
        <f>+TABLE!J1878</f>
        <v>0</v>
      </c>
      <c r="I1884" s="59">
        <f>+TABLE!K1878</f>
        <v>0</v>
      </c>
      <c r="J1884" s="59">
        <f>+TABLE!M1878</f>
        <v>0</v>
      </c>
      <c r="K1884" s="156">
        <f>+TABLE!P1878</f>
        <v>0</v>
      </c>
      <c r="L1884" s="156">
        <f>+TABLE!Q1878</f>
        <v>0</v>
      </c>
      <c r="M1884" s="138" t="str">
        <f>IFERROR(IF(MATCH($C1884,'1. 개요'!$C$68:$C$78,0)&gt;0,"O"),"X")</f>
        <v>X</v>
      </c>
      <c r="N1884" s="8" t="str">
        <f t="shared" si="270"/>
        <v>X</v>
      </c>
      <c r="O1884" s="2" t="str" cm="1">
        <f t="array" ref="O1884">IF($O$7="N/A",$N1884,INDEX($P1884:$S1884,$O$2))</f>
        <v>X</v>
      </c>
      <c r="P1884" s="38"/>
      <c r="Q1884" s="1" t="str">
        <f t="shared" si="271"/>
        <v>O</v>
      </c>
      <c r="R1884" s="38"/>
      <c r="S1884" s="38"/>
      <c r="T1884" s="8" t="str">
        <f t="shared" si="269"/>
        <v>O</v>
      </c>
      <c r="U1884" s="8" t="e">
        <f t="shared" si="272"/>
        <v>#VALUE!</v>
      </c>
      <c r="V1884" s="8" t="e">
        <f t="shared" si="273"/>
        <v>#VALUE!</v>
      </c>
      <c r="X1884" s="4" t="str">
        <f t="shared" si="275"/>
        <v/>
      </c>
      <c r="Y1884" s="4" t="str">
        <f t="shared" si="268"/>
        <v/>
      </c>
      <c r="Z1884" s="4" t="str">
        <f t="shared" si="268"/>
        <v/>
      </c>
      <c r="AA1884" s="4" t="str">
        <f t="shared" si="268"/>
        <v/>
      </c>
      <c r="AB1884" s="4" t="str">
        <f t="shared" si="268"/>
        <v/>
      </c>
      <c r="AC1884" s="4" t="str">
        <f t="shared" si="268"/>
        <v/>
      </c>
      <c r="AD1884" s="4" t="str">
        <f t="shared" si="268"/>
        <v/>
      </c>
      <c r="AE1884" s="4" t="str">
        <f t="shared" si="268"/>
        <v/>
      </c>
      <c r="AF1884" s="4" t="str">
        <f t="shared" si="268"/>
        <v/>
      </c>
      <c r="AG1884" s="4" t="str">
        <f t="shared" si="268"/>
        <v/>
      </c>
    </row>
    <row r="1885" spans="1:33">
      <c r="A1885" s="6">
        <f t="shared" si="274"/>
        <v>1878</v>
      </c>
      <c r="B1885" s="36">
        <f>TABLE!E1879</f>
        <v>0</v>
      </c>
      <c r="C1885" s="36">
        <f>TABLE!F1879</f>
        <v>0</v>
      </c>
      <c r="D1885" s="155">
        <f>TABLE!S1879</f>
        <v>0</v>
      </c>
      <c r="E1885" s="176" t="e">
        <f>INDEX(기업의이해[description],MATCH(B1885,기업의이해[name],0))</f>
        <v>#N/A</v>
      </c>
      <c r="F1885" s="179">
        <f>+TABLE!U1879</f>
        <v>0</v>
      </c>
      <c r="G1885" s="177" t="str">
        <f>TEXT(TABLE!R1879,"0000-00-00")</f>
        <v>0000-00-00</v>
      </c>
      <c r="H1885" s="59">
        <f>+TABLE!J1879</f>
        <v>0</v>
      </c>
      <c r="I1885" s="59">
        <f>+TABLE!K1879</f>
        <v>0</v>
      </c>
      <c r="J1885" s="59">
        <f>+TABLE!M1879</f>
        <v>0</v>
      </c>
      <c r="K1885" s="156">
        <f>+TABLE!P1879</f>
        <v>0</v>
      </c>
      <c r="L1885" s="156">
        <f>+TABLE!Q1879</f>
        <v>0</v>
      </c>
      <c r="M1885" s="138" t="str">
        <f>IFERROR(IF(MATCH($C1885,'1. 개요'!$C$68:$C$78,0)&gt;0,"O"),"X")</f>
        <v>X</v>
      </c>
      <c r="N1885" s="8" t="str">
        <f t="shared" si="270"/>
        <v>X</v>
      </c>
      <c r="O1885" s="2" t="str" cm="1">
        <f t="array" ref="O1885">IF($O$7="N/A",$N1885,INDEX($P1885:$S1885,$O$2))</f>
        <v>X</v>
      </c>
      <c r="P1885" s="38"/>
      <c r="Q1885" s="1" t="str">
        <f t="shared" si="271"/>
        <v>O</v>
      </c>
      <c r="R1885" s="38"/>
      <c r="S1885" s="38"/>
      <c r="T1885" s="8" t="str">
        <f t="shared" si="269"/>
        <v>O</v>
      </c>
      <c r="U1885" s="8" t="e">
        <f t="shared" si="272"/>
        <v>#VALUE!</v>
      </c>
      <c r="V1885" s="8" t="e">
        <f t="shared" si="273"/>
        <v>#VALUE!</v>
      </c>
      <c r="X1885" s="4" t="str">
        <f t="shared" si="275"/>
        <v/>
      </c>
      <c r="Y1885" s="4" t="str">
        <f t="shared" si="268"/>
        <v/>
      </c>
      <c r="Z1885" s="4" t="str">
        <f t="shared" si="268"/>
        <v/>
      </c>
      <c r="AA1885" s="4" t="str">
        <f t="shared" si="268"/>
        <v/>
      </c>
      <c r="AB1885" s="4" t="str">
        <f t="shared" si="268"/>
        <v/>
      </c>
      <c r="AC1885" s="4" t="str">
        <f t="shared" si="268"/>
        <v/>
      </c>
      <c r="AD1885" s="4" t="str">
        <f t="shared" si="268"/>
        <v/>
      </c>
      <c r="AE1885" s="4" t="str">
        <f t="shared" si="268"/>
        <v/>
      </c>
      <c r="AF1885" s="4" t="str">
        <f t="shared" si="268"/>
        <v/>
      </c>
      <c r="AG1885" s="4" t="str">
        <f t="shared" si="268"/>
        <v/>
      </c>
    </row>
    <row r="1886" spans="1:33">
      <c r="A1886" s="137">
        <f t="shared" si="274"/>
        <v>1879</v>
      </c>
      <c r="B1886" s="36">
        <f>TABLE!E1880</f>
        <v>0</v>
      </c>
      <c r="C1886" s="36">
        <f>TABLE!F1880</f>
        <v>0</v>
      </c>
      <c r="D1886" s="155">
        <f>TABLE!S1880</f>
        <v>0</v>
      </c>
      <c r="E1886" s="176" t="e">
        <f>INDEX(기업의이해[description],MATCH(B1886,기업의이해[name],0))</f>
        <v>#N/A</v>
      </c>
      <c r="F1886" s="179">
        <f>+TABLE!U1880</f>
        <v>0</v>
      </c>
      <c r="G1886" s="177" t="str">
        <f>TEXT(TABLE!R1880,"0000-00-00")</f>
        <v>0000-00-00</v>
      </c>
      <c r="H1886" s="59">
        <f>+TABLE!J1880</f>
        <v>0</v>
      </c>
      <c r="I1886" s="59">
        <f>+TABLE!K1880</f>
        <v>0</v>
      </c>
      <c r="J1886" s="59">
        <f>+TABLE!M1880</f>
        <v>0</v>
      </c>
      <c r="K1886" s="156">
        <f>+TABLE!P1880</f>
        <v>0</v>
      </c>
      <c r="L1886" s="156">
        <f>+TABLE!Q1880</f>
        <v>0</v>
      </c>
      <c r="M1886" s="138" t="str">
        <f>IFERROR(IF(MATCH($C1886,'1. 개요'!$C$68:$C$78,0)&gt;0,"O"),"X")</f>
        <v>X</v>
      </c>
      <c r="N1886" s="8" t="str">
        <f t="shared" si="270"/>
        <v>X</v>
      </c>
      <c r="O1886" s="2" t="str" cm="1">
        <f t="array" ref="O1886">IF($O$7="N/A",$N1886,INDEX($P1886:$S1886,$O$2))</f>
        <v>X</v>
      </c>
      <c r="P1886" s="38"/>
      <c r="Q1886" s="1" t="str">
        <f t="shared" si="271"/>
        <v>O</v>
      </c>
      <c r="R1886" s="38"/>
      <c r="S1886" s="38"/>
      <c r="T1886" s="8" t="str">
        <f t="shared" si="269"/>
        <v>O</v>
      </c>
      <c r="U1886" s="8" t="e">
        <f t="shared" si="272"/>
        <v>#VALUE!</v>
      </c>
      <c r="V1886" s="8" t="e">
        <f t="shared" si="273"/>
        <v>#VALUE!</v>
      </c>
      <c r="X1886" s="4" t="str">
        <f t="shared" si="275"/>
        <v/>
      </c>
      <c r="Y1886" s="4" t="str">
        <f t="shared" si="268"/>
        <v/>
      </c>
      <c r="Z1886" s="4" t="str">
        <f t="shared" si="268"/>
        <v/>
      </c>
      <c r="AA1886" s="4" t="str">
        <f t="shared" si="268"/>
        <v/>
      </c>
      <c r="AB1886" s="4" t="str">
        <f t="shared" si="268"/>
        <v/>
      </c>
      <c r="AC1886" s="4" t="str">
        <f t="shared" si="268"/>
        <v/>
      </c>
      <c r="AD1886" s="4" t="str">
        <f t="shared" si="268"/>
        <v/>
      </c>
      <c r="AE1886" s="4" t="str">
        <f t="shared" si="268"/>
        <v/>
      </c>
      <c r="AF1886" s="4" t="str">
        <f t="shared" ref="Y1886:AG1915" si="276">IF(AF$7="N/A", "", COUNTIF($D1886:$E1886, "*" &amp; AF$7 &amp; "*"))</f>
        <v/>
      </c>
      <c r="AG1886" s="4" t="str">
        <f t="shared" si="276"/>
        <v/>
      </c>
    </row>
    <row r="1887" spans="1:33">
      <c r="A1887" s="6">
        <f t="shared" si="274"/>
        <v>1880</v>
      </c>
      <c r="B1887" s="36">
        <f>TABLE!E1881</f>
        <v>0</v>
      </c>
      <c r="C1887" s="36">
        <f>TABLE!F1881</f>
        <v>0</v>
      </c>
      <c r="D1887" s="155">
        <f>TABLE!S1881</f>
        <v>0</v>
      </c>
      <c r="E1887" s="176" t="e">
        <f>INDEX(기업의이해[description],MATCH(B1887,기업의이해[name],0))</f>
        <v>#N/A</v>
      </c>
      <c r="F1887" s="179">
        <f>+TABLE!U1881</f>
        <v>0</v>
      </c>
      <c r="G1887" s="177" t="str">
        <f>TEXT(TABLE!R1881,"0000-00-00")</f>
        <v>0000-00-00</v>
      </c>
      <c r="H1887" s="59">
        <f>+TABLE!J1881</f>
        <v>0</v>
      </c>
      <c r="I1887" s="59">
        <f>+TABLE!K1881</f>
        <v>0</v>
      </c>
      <c r="J1887" s="59">
        <f>+TABLE!M1881</f>
        <v>0</v>
      </c>
      <c r="K1887" s="156">
        <f>+TABLE!P1881</f>
        <v>0</v>
      </c>
      <c r="L1887" s="156">
        <f>+TABLE!Q1881</f>
        <v>0</v>
      </c>
      <c r="M1887" s="138" t="str">
        <f>IFERROR(IF(MATCH($C1887,'1. 개요'!$C$68:$C$78,0)&gt;0,"O"),"X")</f>
        <v>X</v>
      </c>
      <c r="N1887" s="8" t="str">
        <f t="shared" si="270"/>
        <v>X</v>
      </c>
      <c r="O1887" s="2" t="str" cm="1">
        <f t="array" ref="O1887">IF($O$7="N/A",$N1887,INDEX($P1887:$S1887,$O$2))</f>
        <v>X</v>
      </c>
      <c r="P1887" s="38"/>
      <c r="Q1887" s="1" t="str">
        <f t="shared" si="271"/>
        <v>O</v>
      </c>
      <c r="R1887" s="38"/>
      <c r="S1887" s="38"/>
      <c r="T1887" s="8" t="str">
        <f t="shared" si="269"/>
        <v>O</v>
      </c>
      <c r="U1887" s="8" t="e">
        <f t="shared" si="272"/>
        <v>#VALUE!</v>
      </c>
      <c r="V1887" s="8" t="e">
        <f t="shared" si="273"/>
        <v>#VALUE!</v>
      </c>
      <c r="X1887" s="4" t="str">
        <f t="shared" si="275"/>
        <v/>
      </c>
      <c r="Y1887" s="4" t="str">
        <f t="shared" si="276"/>
        <v/>
      </c>
      <c r="Z1887" s="4" t="str">
        <f t="shared" si="276"/>
        <v/>
      </c>
      <c r="AA1887" s="4" t="str">
        <f t="shared" si="276"/>
        <v/>
      </c>
      <c r="AB1887" s="4" t="str">
        <f t="shared" si="276"/>
        <v/>
      </c>
      <c r="AC1887" s="4" t="str">
        <f t="shared" si="276"/>
        <v/>
      </c>
      <c r="AD1887" s="4" t="str">
        <f t="shared" si="276"/>
        <v/>
      </c>
      <c r="AE1887" s="4" t="str">
        <f t="shared" si="276"/>
        <v/>
      </c>
      <c r="AF1887" s="4" t="str">
        <f t="shared" si="276"/>
        <v/>
      </c>
      <c r="AG1887" s="4" t="str">
        <f t="shared" si="276"/>
        <v/>
      </c>
    </row>
    <row r="1888" spans="1:33">
      <c r="A1888" s="6">
        <f t="shared" si="274"/>
        <v>1881</v>
      </c>
      <c r="B1888" s="36">
        <f>TABLE!E1882</f>
        <v>0</v>
      </c>
      <c r="C1888" s="36">
        <f>TABLE!F1882</f>
        <v>0</v>
      </c>
      <c r="D1888" s="155">
        <f>TABLE!S1882</f>
        <v>0</v>
      </c>
      <c r="E1888" s="176" t="e">
        <f>INDEX(기업의이해[description],MATCH(B1888,기업의이해[name],0))</f>
        <v>#N/A</v>
      </c>
      <c r="F1888" s="179">
        <f>+TABLE!U1882</f>
        <v>0</v>
      </c>
      <c r="G1888" s="177" t="str">
        <f>TEXT(TABLE!R1882,"0000-00-00")</f>
        <v>0000-00-00</v>
      </c>
      <c r="H1888" s="59">
        <f>+TABLE!J1882</f>
        <v>0</v>
      </c>
      <c r="I1888" s="59">
        <f>+TABLE!K1882</f>
        <v>0</v>
      </c>
      <c r="J1888" s="59">
        <f>+TABLE!M1882</f>
        <v>0</v>
      </c>
      <c r="K1888" s="156">
        <f>+TABLE!P1882</f>
        <v>0</v>
      </c>
      <c r="L1888" s="156">
        <f>+TABLE!Q1882</f>
        <v>0</v>
      </c>
      <c r="M1888" s="138" t="str">
        <f>IFERROR(IF(MATCH($C1888,'1. 개요'!$C$68:$C$78,0)&gt;0,"O"),"X")</f>
        <v>X</v>
      </c>
      <c r="N1888" s="8" t="str">
        <f t="shared" si="270"/>
        <v>X</v>
      </c>
      <c r="O1888" s="2" t="str" cm="1">
        <f t="array" ref="O1888">IF($O$7="N/A",$N1888,INDEX($P1888:$S1888,$O$2))</f>
        <v>X</v>
      </c>
      <c r="P1888" s="38"/>
      <c r="Q1888" s="1" t="str">
        <f t="shared" si="271"/>
        <v>O</v>
      </c>
      <c r="R1888" s="38"/>
      <c r="S1888" s="38"/>
      <c r="T1888" s="8" t="str">
        <f t="shared" si="269"/>
        <v>O</v>
      </c>
      <c r="U1888" s="8" t="e">
        <f t="shared" si="272"/>
        <v>#VALUE!</v>
      </c>
      <c r="V1888" s="8" t="e">
        <f t="shared" si="273"/>
        <v>#VALUE!</v>
      </c>
      <c r="X1888" s="4" t="str">
        <f t="shared" si="275"/>
        <v/>
      </c>
      <c r="Y1888" s="4" t="str">
        <f t="shared" si="276"/>
        <v/>
      </c>
      <c r="Z1888" s="4" t="str">
        <f t="shared" si="276"/>
        <v/>
      </c>
      <c r="AA1888" s="4" t="str">
        <f t="shared" si="276"/>
        <v/>
      </c>
      <c r="AB1888" s="4" t="str">
        <f t="shared" si="276"/>
        <v/>
      </c>
      <c r="AC1888" s="4" t="str">
        <f t="shared" si="276"/>
        <v/>
      </c>
      <c r="AD1888" s="4" t="str">
        <f t="shared" si="276"/>
        <v/>
      </c>
      <c r="AE1888" s="4" t="str">
        <f t="shared" si="276"/>
        <v/>
      </c>
      <c r="AF1888" s="4" t="str">
        <f t="shared" si="276"/>
        <v/>
      </c>
      <c r="AG1888" s="4" t="str">
        <f t="shared" si="276"/>
        <v/>
      </c>
    </row>
    <row r="1889" spans="1:33">
      <c r="A1889" s="6">
        <f t="shared" si="274"/>
        <v>1882</v>
      </c>
      <c r="B1889" s="36">
        <f>TABLE!E1883</f>
        <v>0</v>
      </c>
      <c r="C1889" s="36">
        <f>TABLE!F1883</f>
        <v>0</v>
      </c>
      <c r="D1889" s="155">
        <f>TABLE!S1883</f>
        <v>0</v>
      </c>
      <c r="E1889" s="176" t="e">
        <f>INDEX(기업의이해[description],MATCH(B1889,기업의이해[name],0))</f>
        <v>#N/A</v>
      </c>
      <c r="F1889" s="179">
        <f>+TABLE!U1883</f>
        <v>0</v>
      </c>
      <c r="G1889" s="177" t="str">
        <f>TEXT(TABLE!R1883,"0000-00-00")</f>
        <v>0000-00-00</v>
      </c>
      <c r="H1889" s="59">
        <f>+TABLE!J1883</f>
        <v>0</v>
      </c>
      <c r="I1889" s="59">
        <f>+TABLE!K1883</f>
        <v>0</v>
      </c>
      <c r="J1889" s="59">
        <f>+TABLE!M1883</f>
        <v>0</v>
      </c>
      <c r="K1889" s="156">
        <f>+TABLE!P1883</f>
        <v>0</v>
      </c>
      <c r="L1889" s="156">
        <f>+TABLE!Q1883</f>
        <v>0</v>
      </c>
      <c r="M1889" s="138" t="str">
        <f>IFERROR(IF(MATCH($C1889,'1. 개요'!$C$68:$C$78,0)&gt;0,"O"),"X")</f>
        <v>X</v>
      </c>
      <c r="N1889" s="8" t="str">
        <f t="shared" si="270"/>
        <v>X</v>
      </c>
      <c r="O1889" s="2" t="str" cm="1">
        <f t="array" ref="O1889">IF($O$7="N/A",$N1889,INDEX($P1889:$S1889,$O$2))</f>
        <v>X</v>
      </c>
      <c r="P1889" s="38"/>
      <c r="Q1889" s="1" t="str">
        <f t="shared" si="271"/>
        <v>O</v>
      </c>
      <c r="R1889" s="38"/>
      <c r="S1889" s="38"/>
      <c r="T1889" s="8" t="str">
        <f t="shared" si="269"/>
        <v>O</v>
      </c>
      <c r="U1889" s="8" t="e">
        <f t="shared" si="272"/>
        <v>#VALUE!</v>
      </c>
      <c r="V1889" s="8" t="e">
        <f t="shared" si="273"/>
        <v>#VALUE!</v>
      </c>
      <c r="X1889" s="4" t="str">
        <f t="shared" si="275"/>
        <v/>
      </c>
      <c r="Y1889" s="4" t="str">
        <f t="shared" si="276"/>
        <v/>
      </c>
      <c r="Z1889" s="4" t="str">
        <f t="shared" si="276"/>
        <v/>
      </c>
      <c r="AA1889" s="4" t="str">
        <f t="shared" si="276"/>
        <v/>
      </c>
      <c r="AB1889" s="4" t="str">
        <f t="shared" si="276"/>
        <v/>
      </c>
      <c r="AC1889" s="4" t="str">
        <f t="shared" si="276"/>
        <v/>
      </c>
      <c r="AD1889" s="4" t="str">
        <f t="shared" si="276"/>
        <v/>
      </c>
      <c r="AE1889" s="4" t="str">
        <f t="shared" si="276"/>
        <v/>
      </c>
      <c r="AF1889" s="4" t="str">
        <f t="shared" si="276"/>
        <v/>
      </c>
      <c r="AG1889" s="4" t="str">
        <f t="shared" si="276"/>
        <v/>
      </c>
    </row>
    <row r="1890" spans="1:33">
      <c r="A1890" s="6">
        <f t="shared" si="274"/>
        <v>1883</v>
      </c>
      <c r="B1890" s="36">
        <f>TABLE!E1884</f>
        <v>0</v>
      </c>
      <c r="C1890" s="36">
        <f>TABLE!F1884</f>
        <v>0</v>
      </c>
      <c r="D1890" s="155">
        <f>TABLE!S1884</f>
        <v>0</v>
      </c>
      <c r="E1890" s="176" t="e">
        <f>INDEX(기업의이해[description],MATCH(B1890,기업의이해[name],0))</f>
        <v>#N/A</v>
      </c>
      <c r="F1890" s="179">
        <f>+TABLE!U1884</f>
        <v>0</v>
      </c>
      <c r="G1890" s="177" t="str">
        <f>TEXT(TABLE!R1884,"0000-00-00")</f>
        <v>0000-00-00</v>
      </c>
      <c r="H1890" s="59">
        <f>+TABLE!J1884</f>
        <v>0</v>
      </c>
      <c r="I1890" s="59">
        <f>+TABLE!K1884</f>
        <v>0</v>
      </c>
      <c r="J1890" s="59">
        <f>+TABLE!M1884</f>
        <v>0</v>
      </c>
      <c r="K1890" s="156">
        <f>+TABLE!P1884</f>
        <v>0</v>
      </c>
      <c r="L1890" s="156">
        <f>+TABLE!Q1884</f>
        <v>0</v>
      </c>
      <c r="M1890" s="138" t="str">
        <f>IFERROR(IF(MATCH($C1890,'1. 개요'!$C$68:$C$78,0)&gt;0,"O"),"X")</f>
        <v>X</v>
      </c>
      <c r="N1890" s="8" t="str">
        <f t="shared" si="270"/>
        <v>X</v>
      </c>
      <c r="O1890" s="2" t="str" cm="1">
        <f t="array" ref="O1890">IF($O$7="N/A",$N1890,INDEX($P1890:$S1890,$O$2))</f>
        <v>X</v>
      </c>
      <c r="P1890" s="38"/>
      <c r="Q1890" s="1" t="str">
        <f t="shared" si="271"/>
        <v>O</v>
      </c>
      <c r="R1890" s="38"/>
      <c r="S1890" s="38"/>
      <c r="T1890" s="8" t="str">
        <f t="shared" si="269"/>
        <v>O</v>
      </c>
      <c r="U1890" s="8" t="e">
        <f t="shared" si="272"/>
        <v>#VALUE!</v>
      </c>
      <c r="V1890" s="8" t="e">
        <f t="shared" si="273"/>
        <v>#VALUE!</v>
      </c>
      <c r="X1890" s="4" t="str">
        <f t="shared" si="275"/>
        <v/>
      </c>
      <c r="Y1890" s="4" t="str">
        <f t="shared" si="276"/>
        <v/>
      </c>
      <c r="Z1890" s="4" t="str">
        <f t="shared" si="276"/>
        <v/>
      </c>
      <c r="AA1890" s="4" t="str">
        <f t="shared" si="276"/>
        <v/>
      </c>
      <c r="AB1890" s="4" t="str">
        <f t="shared" si="276"/>
        <v/>
      </c>
      <c r="AC1890" s="4" t="str">
        <f t="shared" si="276"/>
        <v/>
      </c>
      <c r="AD1890" s="4" t="str">
        <f t="shared" si="276"/>
        <v/>
      </c>
      <c r="AE1890" s="4" t="str">
        <f t="shared" si="276"/>
        <v/>
      </c>
      <c r="AF1890" s="4" t="str">
        <f t="shared" si="276"/>
        <v/>
      </c>
      <c r="AG1890" s="4" t="str">
        <f t="shared" si="276"/>
        <v/>
      </c>
    </row>
    <row r="1891" spans="1:33">
      <c r="A1891" s="6">
        <f t="shared" si="274"/>
        <v>1884</v>
      </c>
      <c r="B1891" s="36">
        <f>TABLE!E1885</f>
        <v>0</v>
      </c>
      <c r="C1891" s="36">
        <f>TABLE!F1885</f>
        <v>0</v>
      </c>
      <c r="D1891" s="155">
        <f>TABLE!S1885</f>
        <v>0</v>
      </c>
      <c r="E1891" s="176" t="e">
        <f>INDEX(기업의이해[description],MATCH(B1891,기업의이해[name],0))</f>
        <v>#N/A</v>
      </c>
      <c r="F1891" s="179">
        <f>+TABLE!U1885</f>
        <v>0</v>
      </c>
      <c r="G1891" s="177" t="str">
        <f>TEXT(TABLE!R1885,"0000-00-00")</f>
        <v>0000-00-00</v>
      </c>
      <c r="H1891" s="59">
        <f>+TABLE!J1885</f>
        <v>0</v>
      </c>
      <c r="I1891" s="59">
        <f>+TABLE!K1885</f>
        <v>0</v>
      </c>
      <c r="J1891" s="59">
        <f>+TABLE!M1885</f>
        <v>0</v>
      </c>
      <c r="K1891" s="156">
        <f>+TABLE!P1885</f>
        <v>0</v>
      </c>
      <c r="L1891" s="156">
        <f>+TABLE!Q1885</f>
        <v>0</v>
      </c>
      <c r="M1891" s="138" t="str">
        <f>IFERROR(IF(MATCH($C1891,'1. 개요'!$C$68:$C$78,0)&gt;0,"O"),"X")</f>
        <v>X</v>
      </c>
      <c r="N1891" s="8" t="str">
        <f t="shared" si="270"/>
        <v>X</v>
      </c>
      <c r="O1891" s="2" t="str" cm="1">
        <f t="array" ref="O1891">IF($O$7="N/A",$N1891,INDEX($P1891:$S1891,$O$2))</f>
        <v>X</v>
      </c>
      <c r="P1891" s="38"/>
      <c r="Q1891" s="1" t="str">
        <f t="shared" si="271"/>
        <v>O</v>
      </c>
      <c r="R1891" s="38"/>
      <c r="S1891" s="38"/>
      <c r="T1891" s="8" t="str">
        <f t="shared" si="269"/>
        <v>O</v>
      </c>
      <c r="U1891" s="8" t="e">
        <f t="shared" si="272"/>
        <v>#VALUE!</v>
      </c>
      <c r="V1891" s="8" t="e">
        <f t="shared" si="273"/>
        <v>#VALUE!</v>
      </c>
      <c r="X1891" s="4" t="str">
        <f t="shared" si="275"/>
        <v/>
      </c>
      <c r="Y1891" s="4" t="str">
        <f t="shared" si="276"/>
        <v/>
      </c>
      <c r="Z1891" s="4" t="str">
        <f t="shared" si="276"/>
        <v/>
      </c>
      <c r="AA1891" s="4" t="str">
        <f t="shared" si="276"/>
        <v/>
      </c>
      <c r="AB1891" s="4" t="str">
        <f t="shared" si="276"/>
        <v/>
      </c>
      <c r="AC1891" s="4" t="str">
        <f t="shared" si="276"/>
        <v/>
      </c>
      <c r="AD1891" s="4" t="str">
        <f t="shared" si="276"/>
        <v/>
      </c>
      <c r="AE1891" s="4" t="str">
        <f t="shared" si="276"/>
        <v/>
      </c>
      <c r="AF1891" s="4" t="str">
        <f t="shared" si="276"/>
        <v/>
      </c>
      <c r="AG1891" s="4" t="str">
        <f t="shared" si="276"/>
        <v/>
      </c>
    </row>
    <row r="1892" spans="1:33">
      <c r="A1892" s="6">
        <f t="shared" si="274"/>
        <v>1885</v>
      </c>
      <c r="B1892" s="36">
        <f>TABLE!E1886</f>
        <v>0</v>
      </c>
      <c r="C1892" s="36">
        <f>TABLE!F1886</f>
        <v>0</v>
      </c>
      <c r="D1892" s="155">
        <f>TABLE!S1886</f>
        <v>0</v>
      </c>
      <c r="E1892" s="176" t="e">
        <f>INDEX(기업의이해[description],MATCH(B1892,기업의이해[name],0))</f>
        <v>#N/A</v>
      </c>
      <c r="F1892" s="179">
        <f>+TABLE!U1886</f>
        <v>0</v>
      </c>
      <c r="G1892" s="177" t="str">
        <f>TEXT(TABLE!R1886,"0000-00-00")</f>
        <v>0000-00-00</v>
      </c>
      <c r="H1892" s="59">
        <f>+TABLE!J1886</f>
        <v>0</v>
      </c>
      <c r="I1892" s="59">
        <f>+TABLE!K1886</f>
        <v>0</v>
      </c>
      <c r="J1892" s="59">
        <f>+TABLE!M1886</f>
        <v>0</v>
      </c>
      <c r="K1892" s="156">
        <f>+TABLE!P1886</f>
        <v>0</v>
      </c>
      <c r="L1892" s="156">
        <f>+TABLE!Q1886</f>
        <v>0</v>
      </c>
      <c r="M1892" s="138" t="str">
        <f>IFERROR(IF(MATCH($C1892,'1. 개요'!$C$68:$C$78,0)&gt;0,"O"),"X")</f>
        <v>X</v>
      </c>
      <c r="N1892" s="8" t="str">
        <f t="shared" si="270"/>
        <v>X</v>
      </c>
      <c r="O1892" s="2" t="str" cm="1">
        <f t="array" ref="O1892">IF($O$7="N/A",$N1892,INDEX($P1892:$S1892,$O$2))</f>
        <v>X</v>
      </c>
      <c r="P1892" s="38"/>
      <c r="Q1892" s="1" t="str">
        <f t="shared" si="271"/>
        <v>O</v>
      </c>
      <c r="R1892" s="38"/>
      <c r="S1892" s="38"/>
      <c r="T1892" s="8" t="str">
        <f t="shared" si="269"/>
        <v>O</v>
      </c>
      <c r="U1892" s="8" t="e">
        <f t="shared" si="272"/>
        <v>#VALUE!</v>
      </c>
      <c r="V1892" s="8" t="e">
        <f t="shared" si="273"/>
        <v>#VALUE!</v>
      </c>
      <c r="X1892" s="4" t="str">
        <f t="shared" si="275"/>
        <v/>
      </c>
      <c r="Y1892" s="4" t="str">
        <f t="shared" si="276"/>
        <v/>
      </c>
      <c r="Z1892" s="4" t="str">
        <f t="shared" si="276"/>
        <v/>
      </c>
      <c r="AA1892" s="4" t="str">
        <f t="shared" si="276"/>
        <v/>
      </c>
      <c r="AB1892" s="4" t="str">
        <f t="shared" si="276"/>
        <v/>
      </c>
      <c r="AC1892" s="4" t="str">
        <f t="shared" si="276"/>
        <v/>
      </c>
      <c r="AD1892" s="4" t="str">
        <f t="shared" si="276"/>
        <v/>
      </c>
      <c r="AE1892" s="4" t="str">
        <f t="shared" si="276"/>
        <v/>
      </c>
      <c r="AF1892" s="4" t="str">
        <f t="shared" si="276"/>
        <v/>
      </c>
      <c r="AG1892" s="4" t="str">
        <f t="shared" si="276"/>
        <v/>
      </c>
    </row>
    <row r="1893" spans="1:33">
      <c r="A1893" s="6">
        <f t="shared" si="274"/>
        <v>1886</v>
      </c>
      <c r="B1893" s="36">
        <f>TABLE!E1887</f>
        <v>0</v>
      </c>
      <c r="C1893" s="36">
        <f>TABLE!F1887</f>
        <v>0</v>
      </c>
      <c r="D1893" s="155">
        <f>TABLE!S1887</f>
        <v>0</v>
      </c>
      <c r="E1893" s="176" t="e">
        <f>INDEX(기업의이해[description],MATCH(B1893,기업의이해[name],0))</f>
        <v>#N/A</v>
      </c>
      <c r="F1893" s="179">
        <f>+TABLE!U1887</f>
        <v>0</v>
      </c>
      <c r="G1893" s="177" t="str">
        <f>TEXT(TABLE!R1887,"0000-00-00")</f>
        <v>0000-00-00</v>
      </c>
      <c r="H1893" s="59">
        <f>+TABLE!J1887</f>
        <v>0</v>
      </c>
      <c r="I1893" s="59">
        <f>+TABLE!K1887</f>
        <v>0</v>
      </c>
      <c r="J1893" s="59">
        <f>+TABLE!M1887</f>
        <v>0</v>
      </c>
      <c r="K1893" s="156">
        <f>+TABLE!P1887</f>
        <v>0</v>
      </c>
      <c r="L1893" s="156">
        <f>+TABLE!Q1887</f>
        <v>0</v>
      </c>
      <c r="M1893" s="138" t="str">
        <f>IFERROR(IF(MATCH($C1893,'1. 개요'!$C$68:$C$78,0)&gt;0,"O"),"X")</f>
        <v>X</v>
      </c>
      <c r="N1893" s="8" t="str">
        <f t="shared" si="270"/>
        <v>X</v>
      </c>
      <c r="O1893" s="2" t="str" cm="1">
        <f t="array" ref="O1893">IF($O$7="N/A",$N1893,INDEX($P1893:$S1893,$O$2))</f>
        <v>X</v>
      </c>
      <c r="P1893" s="38"/>
      <c r="Q1893" s="1" t="str">
        <f t="shared" si="271"/>
        <v>O</v>
      </c>
      <c r="R1893" s="38"/>
      <c r="S1893" s="38"/>
      <c r="T1893" s="8" t="str">
        <f t="shared" si="269"/>
        <v>O</v>
      </c>
      <c r="U1893" s="8" t="e">
        <f t="shared" si="272"/>
        <v>#VALUE!</v>
      </c>
      <c r="V1893" s="8" t="e">
        <f t="shared" si="273"/>
        <v>#VALUE!</v>
      </c>
      <c r="X1893" s="4" t="str">
        <f t="shared" si="275"/>
        <v/>
      </c>
      <c r="Y1893" s="4" t="str">
        <f t="shared" si="276"/>
        <v/>
      </c>
      <c r="Z1893" s="4" t="str">
        <f t="shared" si="276"/>
        <v/>
      </c>
      <c r="AA1893" s="4" t="str">
        <f t="shared" si="276"/>
        <v/>
      </c>
      <c r="AB1893" s="4" t="str">
        <f t="shared" si="276"/>
        <v/>
      </c>
      <c r="AC1893" s="4" t="str">
        <f t="shared" si="276"/>
        <v/>
      </c>
      <c r="AD1893" s="4" t="str">
        <f t="shared" si="276"/>
        <v/>
      </c>
      <c r="AE1893" s="4" t="str">
        <f t="shared" si="276"/>
        <v/>
      </c>
      <c r="AF1893" s="4" t="str">
        <f t="shared" si="276"/>
        <v/>
      </c>
      <c r="AG1893" s="4" t="str">
        <f t="shared" si="276"/>
        <v/>
      </c>
    </row>
    <row r="1894" spans="1:33">
      <c r="A1894" s="6">
        <f t="shared" si="274"/>
        <v>1887</v>
      </c>
      <c r="B1894" s="36">
        <f>TABLE!E1888</f>
        <v>0</v>
      </c>
      <c r="C1894" s="36">
        <f>TABLE!F1888</f>
        <v>0</v>
      </c>
      <c r="D1894" s="155">
        <f>TABLE!S1888</f>
        <v>0</v>
      </c>
      <c r="E1894" s="176" t="e">
        <f>INDEX(기업의이해[description],MATCH(B1894,기업의이해[name],0))</f>
        <v>#N/A</v>
      </c>
      <c r="F1894" s="179">
        <f>+TABLE!U1888</f>
        <v>0</v>
      </c>
      <c r="G1894" s="177" t="str">
        <f>TEXT(TABLE!R1888,"0000-00-00")</f>
        <v>0000-00-00</v>
      </c>
      <c r="H1894" s="59">
        <f>+TABLE!J1888</f>
        <v>0</v>
      </c>
      <c r="I1894" s="59">
        <f>+TABLE!K1888</f>
        <v>0</v>
      </c>
      <c r="J1894" s="59">
        <f>+TABLE!M1888</f>
        <v>0</v>
      </c>
      <c r="K1894" s="156">
        <f>+TABLE!P1888</f>
        <v>0</v>
      </c>
      <c r="L1894" s="156">
        <f>+TABLE!Q1888</f>
        <v>0</v>
      </c>
      <c r="M1894" s="138" t="str">
        <f>IFERROR(IF(MATCH($C1894,'1. 개요'!$C$68:$C$78,0)&gt;0,"O"),"X")</f>
        <v>X</v>
      </c>
      <c r="N1894" s="8" t="str">
        <f t="shared" si="270"/>
        <v>X</v>
      </c>
      <c r="O1894" s="2" t="str" cm="1">
        <f t="array" ref="O1894">IF($O$7="N/A",$N1894,INDEX($P1894:$S1894,$O$2))</f>
        <v>X</v>
      </c>
      <c r="P1894" s="38"/>
      <c r="Q1894" s="1" t="str">
        <f t="shared" si="271"/>
        <v>O</v>
      </c>
      <c r="R1894" s="38"/>
      <c r="S1894" s="38"/>
      <c r="T1894" s="8" t="str">
        <f t="shared" si="269"/>
        <v>O</v>
      </c>
      <c r="U1894" s="8" t="e">
        <f t="shared" si="272"/>
        <v>#VALUE!</v>
      </c>
      <c r="V1894" s="8" t="e">
        <f t="shared" si="273"/>
        <v>#VALUE!</v>
      </c>
      <c r="X1894" s="4" t="str">
        <f t="shared" si="275"/>
        <v/>
      </c>
      <c r="Y1894" s="4" t="str">
        <f t="shared" si="276"/>
        <v/>
      </c>
      <c r="Z1894" s="4" t="str">
        <f t="shared" si="276"/>
        <v/>
      </c>
      <c r="AA1894" s="4" t="str">
        <f t="shared" si="276"/>
        <v/>
      </c>
      <c r="AB1894" s="4" t="str">
        <f t="shared" si="276"/>
        <v/>
      </c>
      <c r="AC1894" s="4" t="str">
        <f t="shared" si="276"/>
        <v/>
      </c>
      <c r="AD1894" s="4" t="str">
        <f t="shared" si="276"/>
        <v/>
      </c>
      <c r="AE1894" s="4" t="str">
        <f t="shared" si="276"/>
        <v/>
      </c>
      <c r="AF1894" s="4" t="str">
        <f t="shared" si="276"/>
        <v/>
      </c>
      <c r="AG1894" s="4" t="str">
        <f t="shared" si="276"/>
        <v/>
      </c>
    </row>
    <row r="1895" spans="1:33">
      <c r="A1895" s="6">
        <f t="shared" si="274"/>
        <v>1888</v>
      </c>
      <c r="B1895" s="36">
        <f>TABLE!E1889</f>
        <v>0</v>
      </c>
      <c r="C1895" s="36">
        <f>TABLE!F1889</f>
        <v>0</v>
      </c>
      <c r="D1895" s="155">
        <f>TABLE!S1889</f>
        <v>0</v>
      </c>
      <c r="E1895" s="176" t="e">
        <f>INDEX(기업의이해[description],MATCH(B1895,기업의이해[name],0))</f>
        <v>#N/A</v>
      </c>
      <c r="F1895" s="179">
        <f>+TABLE!U1889</f>
        <v>0</v>
      </c>
      <c r="G1895" s="177" t="str">
        <f>TEXT(TABLE!R1889,"0000-00-00")</f>
        <v>0000-00-00</v>
      </c>
      <c r="H1895" s="59">
        <f>+TABLE!J1889</f>
        <v>0</v>
      </c>
      <c r="I1895" s="59">
        <f>+TABLE!K1889</f>
        <v>0</v>
      </c>
      <c r="J1895" s="59">
        <f>+TABLE!M1889</f>
        <v>0</v>
      </c>
      <c r="K1895" s="156">
        <f>+TABLE!P1889</f>
        <v>0</v>
      </c>
      <c r="L1895" s="156">
        <f>+TABLE!Q1889</f>
        <v>0</v>
      </c>
      <c r="M1895" s="138" t="str">
        <f>IFERROR(IF(MATCH($C1895,'1. 개요'!$C$68:$C$78,0)&gt;0,"O"),"X")</f>
        <v>X</v>
      </c>
      <c r="N1895" s="8" t="str">
        <f t="shared" si="270"/>
        <v>X</v>
      </c>
      <c r="O1895" s="2" t="str" cm="1">
        <f t="array" ref="O1895">IF($O$7="N/A",$N1895,INDEX($P1895:$S1895,$O$2))</f>
        <v>X</v>
      </c>
      <c r="P1895" s="38"/>
      <c r="Q1895" s="1" t="str">
        <f t="shared" si="271"/>
        <v>O</v>
      </c>
      <c r="R1895" s="38"/>
      <c r="S1895" s="38"/>
      <c r="T1895" s="8" t="str">
        <f t="shared" si="269"/>
        <v>O</v>
      </c>
      <c r="U1895" s="8" t="e">
        <f t="shared" si="272"/>
        <v>#VALUE!</v>
      </c>
      <c r="V1895" s="8" t="e">
        <f t="shared" si="273"/>
        <v>#VALUE!</v>
      </c>
      <c r="X1895" s="4" t="str">
        <f t="shared" si="275"/>
        <v/>
      </c>
      <c r="Y1895" s="4" t="str">
        <f t="shared" si="276"/>
        <v/>
      </c>
      <c r="Z1895" s="4" t="str">
        <f t="shared" si="276"/>
        <v/>
      </c>
      <c r="AA1895" s="4" t="str">
        <f t="shared" si="276"/>
        <v/>
      </c>
      <c r="AB1895" s="4" t="str">
        <f t="shared" si="276"/>
        <v/>
      </c>
      <c r="AC1895" s="4" t="str">
        <f t="shared" si="276"/>
        <v/>
      </c>
      <c r="AD1895" s="4" t="str">
        <f t="shared" si="276"/>
        <v/>
      </c>
      <c r="AE1895" s="4" t="str">
        <f t="shared" si="276"/>
        <v/>
      </c>
      <c r="AF1895" s="4" t="str">
        <f t="shared" si="276"/>
        <v/>
      </c>
      <c r="AG1895" s="4" t="str">
        <f t="shared" si="276"/>
        <v/>
      </c>
    </row>
    <row r="1896" spans="1:33">
      <c r="A1896" s="6">
        <f t="shared" si="274"/>
        <v>1889</v>
      </c>
      <c r="B1896" s="36">
        <f>TABLE!E1890</f>
        <v>0</v>
      </c>
      <c r="C1896" s="36">
        <f>TABLE!F1890</f>
        <v>0</v>
      </c>
      <c r="D1896" s="155">
        <f>TABLE!S1890</f>
        <v>0</v>
      </c>
      <c r="E1896" s="176" t="e">
        <f>INDEX(기업의이해[description],MATCH(B1896,기업의이해[name],0))</f>
        <v>#N/A</v>
      </c>
      <c r="F1896" s="179">
        <f>+TABLE!U1890</f>
        <v>0</v>
      </c>
      <c r="G1896" s="177" t="str">
        <f>TEXT(TABLE!R1890,"0000-00-00")</f>
        <v>0000-00-00</v>
      </c>
      <c r="H1896" s="59">
        <f>+TABLE!J1890</f>
        <v>0</v>
      </c>
      <c r="I1896" s="59">
        <f>+TABLE!K1890</f>
        <v>0</v>
      </c>
      <c r="J1896" s="59">
        <f>+TABLE!M1890</f>
        <v>0</v>
      </c>
      <c r="K1896" s="156">
        <f>+TABLE!P1890</f>
        <v>0</v>
      </c>
      <c r="L1896" s="156">
        <f>+TABLE!Q1890</f>
        <v>0</v>
      </c>
      <c r="M1896" s="138" t="str">
        <f>IFERROR(IF(MATCH($C1896,'1. 개요'!$C$68:$C$78,0)&gt;0,"O"),"X")</f>
        <v>X</v>
      </c>
      <c r="N1896" s="8" t="str">
        <f t="shared" si="270"/>
        <v>X</v>
      </c>
      <c r="O1896" s="2" t="str" cm="1">
        <f t="array" ref="O1896">IF($O$7="N/A",$N1896,INDEX($P1896:$S1896,$O$2))</f>
        <v>X</v>
      </c>
      <c r="P1896" s="38"/>
      <c r="Q1896" s="1" t="str">
        <f t="shared" si="271"/>
        <v>O</v>
      </c>
      <c r="R1896" s="38"/>
      <c r="S1896" s="38"/>
      <c r="T1896" s="8" t="str">
        <f t="shared" si="269"/>
        <v>O</v>
      </c>
      <c r="U1896" s="8" t="e">
        <f t="shared" si="272"/>
        <v>#VALUE!</v>
      </c>
      <c r="V1896" s="8" t="e">
        <f t="shared" si="273"/>
        <v>#VALUE!</v>
      </c>
      <c r="X1896" s="4" t="str">
        <f t="shared" si="275"/>
        <v/>
      </c>
      <c r="Y1896" s="4" t="str">
        <f t="shared" si="276"/>
        <v/>
      </c>
      <c r="Z1896" s="4" t="str">
        <f t="shared" si="276"/>
        <v/>
      </c>
      <c r="AA1896" s="4" t="str">
        <f t="shared" si="276"/>
        <v/>
      </c>
      <c r="AB1896" s="4" t="str">
        <f t="shared" si="276"/>
        <v/>
      </c>
      <c r="AC1896" s="4" t="str">
        <f t="shared" si="276"/>
        <v/>
      </c>
      <c r="AD1896" s="4" t="str">
        <f t="shared" si="276"/>
        <v/>
      </c>
      <c r="AE1896" s="4" t="str">
        <f t="shared" si="276"/>
        <v/>
      </c>
      <c r="AF1896" s="4" t="str">
        <f t="shared" si="276"/>
        <v/>
      </c>
      <c r="AG1896" s="4" t="str">
        <f t="shared" si="276"/>
        <v/>
      </c>
    </row>
    <row r="1897" spans="1:33">
      <c r="A1897" s="6">
        <f t="shared" si="274"/>
        <v>1890</v>
      </c>
      <c r="B1897" s="36">
        <f>TABLE!E1891</f>
        <v>0</v>
      </c>
      <c r="C1897" s="36">
        <f>TABLE!F1891</f>
        <v>0</v>
      </c>
      <c r="D1897" s="155">
        <f>TABLE!S1891</f>
        <v>0</v>
      </c>
      <c r="E1897" s="176" t="e">
        <f>INDEX(기업의이해[description],MATCH(B1897,기업의이해[name],0))</f>
        <v>#N/A</v>
      </c>
      <c r="F1897" s="179">
        <f>+TABLE!U1891</f>
        <v>0</v>
      </c>
      <c r="G1897" s="177" t="str">
        <f>TEXT(TABLE!R1891,"0000-00-00")</f>
        <v>0000-00-00</v>
      </c>
      <c r="H1897" s="59">
        <f>+TABLE!J1891</f>
        <v>0</v>
      </c>
      <c r="I1897" s="59">
        <f>+TABLE!K1891</f>
        <v>0</v>
      </c>
      <c r="J1897" s="59">
        <f>+TABLE!M1891</f>
        <v>0</v>
      </c>
      <c r="K1897" s="156">
        <f>+TABLE!P1891</f>
        <v>0</v>
      </c>
      <c r="L1897" s="156">
        <f>+TABLE!Q1891</f>
        <v>0</v>
      </c>
      <c r="M1897" s="138" t="str">
        <f>IFERROR(IF(MATCH($C1897,'1. 개요'!$C$68:$C$78,0)&gt;0,"O"),"X")</f>
        <v>X</v>
      </c>
      <c r="N1897" s="8" t="str">
        <f t="shared" si="270"/>
        <v>X</v>
      </c>
      <c r="O1897" s="2" t="str" cm="1">
        <f t="array" ref="O1897">IF($O$7="N/A",$N1897,INDEX($P1897:$S1897,$O$2))</f>
        <v>X</v>
      </c>
      <c r="P1897" s="38"/>
      <c r="Q1897" s="1" t="str">
        <f t="shared" si="271"/>
        <v>O</v>
      </c>
      <c r="R1897" s="38"/>
      <c r="S1897" s="38"/>
      <c r="T1897" s="8" t="str">
        <f t="shared" si="269"/>
        <v>O</v>
      </c>
      <c r="U1897" s="8" t="e">
        <f t="shared" si="272"/>
        <v>#VALUE!</v>
      </c>
      <c r="V1897" s="8" t="e">
        <f t="shared" si="273"/>
        <v>#VALUE!</v>
      </c>
      <c r="X1897" s="4" t="str">
        <f t="shared" si="275"/>
        <v/>
      </c>
      <c r="Y1897" s="4" t="str">
        <f t="shared" si="276"/>
        <v/>
      </c>
      <c r="Z1897" s="4" t="str">
        <f t="shared" si="276"/>
        <v/>
      </c>
      <c r="AA1897" s="4" t="str">
        <f t="shared" si="276"/>
        <v/>
      </c>
      <c r="AB1897" s="4" t="str">
        <f t="shared" si="276"/>
        <v/>
      </c>
      <c r="AC1897" s="4" t="str">
        <f t="shared" si="276"/>
        <v/>
      </c>
      <c r="AD1897" s="4" t="str">
        <f t="shared" si="276"/>
        <v/>
      </c>
      <c r="AE1897" s="4" t="str">
        <f t="shared" si="276"/>
        <v/>
      </c>
      <c r="AF1897" s="4" t="str">
        <f t="shared" si="276"/>
        <v/>
      </c>
      <c r="AG1897" s="4" t="str">
        <f t="shared" si="276"/>
        <v/>
      </c>
    </row>
    <row r="1898" spans="1:33">
      <c r="A1898" s="6">
        <f t="shared" si="274"/>
        <v>1891</v>
      </c>
      <c r="B1898" s="36">
        <f>TABLE!E1892</f>
        <v>0</v>
      </c>
      <c r="C1898" s="36">
        <f>TABLE!F1892</f>
        <v>0</v>
      </c>
      <c r="D1898" s="155">
        <f>TABLE!S1892</f>
        <v>0</v>
      </c>
      <c r="E1898" s="176" t="e">
        <f>INDEX(기업의이해[description],MATCH(B1898,기업의이해[name],0))</f>
        <v>#N/A</v>
      </c>
      <c r="F1898" s="179">
        <f>+TABLE!U1892</f>
        <v>0</v>
      </c>
      <c r="G1898" s="177" t="str">
        <f>TEXT(TABLE!R1892,"0000-00-00")</f>
        <v>0000-00-00</v>
      </c>
      <c r="H1898" s="59">
        <f>+TABLE!J1892</f>
        <v>0</v>
      </c>
      <c r="I1898" s="59">
        <f>+TABLE!K1892</f>
        <v>0</v>
      </c>
      <c r="J1898" s="59">
        <f>+TABLE!M1892</f>
        <v>0</v>
      </c>
      <c r="K1898" s="156">
        <f>+TABLE!P1892</f>
        <v>0</v>
      </c>
      <c r="L1898" s="156">
        <f>+TABLE!Q1892</f>
        <v>0</v>
      </c>
      <c r="M1898" s="138" t="str">
        <f>IFERROR(IF(MATCH($C1898,'1. 개요'!$C$68:$C$78,0)&gt;0,"O"),"X")</f>
        <v>X</v>
      </c>
      <c r="N1898" s="8" t="str">
        <f t="shared" si="270"/>
        <v>X</v>
      </c>
      <c r="O1898" s="2" t="str" cm="1">
        <f t="array" ref="O1898">IF($O$7="N/A",$N1898,INDEX($P1898:$S1898,$O$2))</f>
        <v>X</v>
      </c>
      <c r="P1898" s="38"/>
      <c r="Q1898" s="1" t="str">
        <f t="shared" si="271"/>
        <v>O</v>
      </c>
      <c r="R1898" s="38"/>
      <c r="S1898" s="38"/>
      <c r="T1898" s="8" t="str">
        <f t="shared" si="269"/>
        <v>O</v>
      </c>
      <c r="U1898" s="8" t="e">
        <f t="shared" si="272"/>
        <v>#VALUE!</v>
      </c>
      <c r="V1898" s="8" t="e">
        <f t="shared" si="273"/>
        <v>#VALUE!</v>
      </c>
      <c r="X1898" s="4" t="str">
        <f t="shared" si="275"/>
        <v/>
      </c>
      <c r="Y1898" s="4" t="str">
        <f t="shared" si="276"/>
        <v/>
      </c>
      <c r="Z1898" s="4" t="str">
        <f t="shared" si="276"/>
        <v/>
      </c>
      <c r="AA1898" s="4" t="str">
        <f t="shared" si="276"/>
        <v/>
      </c>
      <c r="AB1898" s="4" t="str">
        <f t="shared" si="276"/>
        <v/>
      </c>
      <c r="AC1898" s="4" t="str">
        <f t="shared" si="276"/>
        <v/>
      </c>
      <c r="AD1898" s="4" t="str">
        <f t="shared" si="276"/>
        <v/>
      </c>
      <c r="AE1898" s="4" t="str">
        <f t="shared" si="276"/>
        <v/>
      </c>
      <c r="AF1898" s="4" t="str">
        <f t="shared" si="276"/>
        <v/>
      </c>
      <c r="AG1898" s="4" t="str">
        <f t="shared" si="276"/>
        <v/>
      </c>
    </row>
    <row r="1899" spans="1:33">
      <c r="A1899" s="6">
        <f t="shared" si="274"/>
        <v>1892</v>
      </c>
      <c r="B1899" s="36">
        <f>TABLE!E1893</f>
        <v>0</v>
      </c>
      <c r="C1899" s="36">
        <f>TABLE!F1893</f>
        <v>0</v>
      </c>
      <c r="D1899" s="155">
        <f>TABLE!S1893</f>
        <v>0</v>
      </c>
      <c r="E1899" s="176" t="e">
        <f>INDEX(기업의이해[description],MATCH(B1899,기업의이해[name],0))</f>
        <v>#N/A</v>
      </c>
      <c r="F1899" s="179">
        <f>+TABLE!U1893</f>
        <v>0</v>
      </c>
      <c r="G1899" s="177" t="str">
        <f>TEXT(TABLE!R1893,"0000-00-00")</f>
        <v>0000-00-00</v>
      </c>
      <c r="H1899" s="59">
        <f>+TABLE!J1893</f>
        <v>0</v>
      </c>
      <c r="I1899" s="59">
        <f>+TABLE!K1893</f>
        <v>0</v>
      </c>
      <c r="J1899" s="59">
        <f>+TABLE!M1893</f>
        <v>0</v>
      </c>
      <c r="K1899" s="156">
        <f>+TABLE!P1893</f>
        <v>0</v>
      </c>
      <c r="L1899" s="156">
        <f>+TABLE!Q1893</f>
        <v>0</v>
      </c>
      <c r="M1899" s="138" t="str">
        <f>IFERROR(IF(MATCH($C1899,'1. 개요'!$C$68:$C$78,0)&gt;0,"O"),"X")</f>
        <v>X</v>
      </c>
      <c r="N1899" s="8" t="str">
        <f t="shared" si="270"/>
        <v>X</v>
      </c>
      <c r="O1899" s="2" t="str" cm="1">
        <f t="array" ref="O1899">IF($O$7="N/A",$N1899,INDEX($P1899:$S1899,$O$2))</f>
        <v>X</v>
      </c>
      <c r="P1899" s="38"/>
      <c r="Q1899" s="1" t="str">
        <f t="shared" si="271"/>
        <v>O</v>
      </c>
      <c r="R1899" s="38"/>
      <c r="S1899" s="38"/>
      <c r="T1899" s="8" t="str">
        <f t="shared" si="269"/>
        <v>O</v>
      </c>
      <c r="U1899" s="8" t="e">
        <f t="shared" si="272"/>
        <v>#VALUE!</v>
      </c>
      <c r="V1899" s="8" t="e">
        <f t="shared" si="273"/>
        <v>#VALUE!</v>
      </c>
      <c r="X1899" s="4" t="str">
        <f t="shared" si="275"/>
        <v/>
      </c>
      <c r="Y1899" s="4" t="str">
        <f t="shared" si="276"/>
        <v/>
      </c>
      <c r="Z1899" s="4" t="str">
        <f t="shared" si="276"/>
        <v/>
      </c>
      <c r="AA1899" s="4" t="str">
        <f t="shared" si="276"/>
        <v/>
      </c>
      <c r="AB1899" s="4" t="str">
        <f t="shared" si="276"/>
        <v/>
      </c>
      <c r="AC1899" s="4" t="str">
        <f t="shared" si="276"/>
        <v/>
      </c>
      <c r="AD1899" s="4" t="str">
        <f t="shared" si="276"/>
        <v/>
      </c>
      <c r="AE1899" s="4" t="str">
        <f t="shared" si="276"/>
        <v/>
      </c>
      <c r="AF1899" s="4" t="str">
        <f t="shared" si="276"/>
        <v/>
      </c>
      <c r="AG1899" s="4" t="str">
        <f t="shared" si="276"/>
        <v/>
      </c>
    </row>
    <row r="1900" spans="1:33">
      <c r="A1900" s="6">
        <f t="shared" si="274"/>
        <v>1893</v>
      </c>
      <c r="B1900" s="36">
        <f>TABLE!E1894</f>
        <v>0</v>
      </c>
      <c r="C1900" s="36">
        <f>TABLE!F1894</f>
        <v>0</v>
      </c>
      <c r="D1900" s="155">
        <f>TABLE!S1894</f>
        <v>0</v>
      </c>
      <c r="E1900" s="176" t="e">
        <f>INDEX(기업의이해[description],MATCH(B1900,기업의이해[name],0))</f>
        <v>#N/A</v>
      </c>
      <c r="F1900" s="179">
        <f>+TABLE!U1894</f>
        <v>0</v>
      </c>
      <c r="G1900" s="177" t="str">
        <f>TEXT(TABLE!R1894,"0000-00-00")</f>
        <v>0000-00-00</v>
      </c>
      <c r="H1900" s="59">
        <f>+TABLE!J1894</f>
        <v>0</v>
      </c>
      <c r="I1900" s="59">
        <f>+TABLE!K1894</f>
        <v>0</v>
      </c>
      <c r="J1900" s="59">
        <f>+TABLE!M1894</f>
        <v>0</v>
      </c>
      <c r="K1900" s="156">
        <f>+TABLE!P1894</f>
        <v>0</v>
      </c>
      <c r="L1900" s="156">
        <f>+TABLE!Q1894</f>
        <v>0</v>
      </c>
      <c r="M1900" s="138" t="str">
        <f>IFERROR(IF(MATCH($C1900,'1. 개요'!$C$68:$C$78,0)&gt;0,"O"),"X")</f>
        <v>X</v>
      </c>
      <c r="N1900" s="8" t="str">
        <f t="shared" si="270"/>
        <v>X</v>
      </c>
      <c r="O1900" s="2" t="str" cm="1">
        <f t="array" ref="O1900">IF($O$7="N/A",$N1900,INDEX($P1900:$S1900,$O$2))</f>
        <v>X</v>
      </c>
      <c r="P1900" s="38"/>
      <c r="Q1900" s="1" t="str">
        <f t="shared" si="271"/>
        <v>O</v>
      </c>
      <c r="R1900" s="38"/>
      <c r="S1900" s="38"/>
      <c r="T1900" s="8" t="str">
        <f t="shared" si="269"/>
        <v>O</v>
      </c>
      <c r="U1900" s="8" t="e">
        <f t="shared" si="272"/>
        <v>#VALUE!</v>
      </c>
      <c r="V1900" s="8" t="e">
        <f t="shared" si="273"/>
        <v>#VALUE!</v>
      </c>
      <c r="X1900" s="4" t="str">
        <f t="shared" si="275"/>
        <v/>
      </c>
      <c r="Y1900" s="4" t="str">
        <f t="shared" si="276"/>
        <v/>
      </c>
      <c r="Z1900" s="4" t="str">
        <f t="shared" si="276"/>
        <v/>
      </c>
      <c r="AA1900" s="4" t="str">
        <f t="shared" si="276"/>
        <v/>
      </c>
      <c r="AB1900" s="4" t="str">
        <f t="shared" si="276"/>
        <v/>
      </c>
      <c r="AC1900" s="4" t="str">
        <f t="shared" si="276"/>
        <v/>
      </c>
      <c r="AD1900" s="4" t="str">
        <f t="shared" si="276"/>
        <v/>
      </c>
      <c r="AE1900" s="4" t="str">
        <f t="shared" si="276"/>
        <v/>
      </c>
      <c r="AF1900" s="4" t="str">
        <f t="shared" si="276"/>
        <v/>
      </c>
      <c r="AG1900" s="4" t="str">
        <f t="shared" si="276"/>
        <v/>
      </c>
    </row>
    <row r="1901" spans="1:33">
      <c r="A1901" s="6">
        <f t="shared" si="274"/>
        <v>1894</v>
      </c>
      <c r="B1901" s="36">
        <f>TABLE!E1895</f>
        <v>0</v>
      </c>
      <c r="C1901" s="36">
        <f>TABLE!F1895</f>
        <v>0</v>
      </c>
      <c r="D1901" s="155">
        <f>TABLE!S1895</f>
        <v>0</v>
      </c>
      <c r="E1901" s="176" t="e">
        <f>INDEX(기업의이해[description],MATCH(B1901,기업의이해[name],0))</f>
        <v>#N/A</v>
      </c>
      <c r="F1901" s="179">
        <f>+TABLE!U1895</f>
        <v>0</v>
      </c>
      <c r="G1901" s="177" t="str">
        <f>TEXT(TABLE!R1895,"0000-00-00")</f>
        <v>0000-00-00</v>
      </c>
      <c r="H1901" s="59">
        <f>+TABLE!J1895</f>
        <v>0</v>
      </c>
      <c r="I1901" s="59">
        <f>+TABLE!K1895</f>
        <v>0</v>
      </c>
      <c r="J1901" s="59">
        <f>+TABLE!M1895</f>
        <v>0</v>
      </c>
      <c r="K1901" s="156">
        <f>+TABLE!P1895</f>
        <v>0</v>
      </c>
      <c r="L1901" s="156">
        <f>+TABLE!Q1895</f>
        <v>0</v>
      </c>
      <c r="M1901" s="138" t="str">
        <f>IFERROR(IF(MATCH($C1901,'1. 개요'!$C$68:$C$78,0)&gt;0,"O"),"X")</f>
        <v>X</v>
      </c>
      <c r="N1901" s="8" t="str">
        <f t="shared" si="270"/>
        <v>X</v>
      </c>
      <c r="O1901" s="2" t="str" cm="1">
        <f t="array" ref="O1901">IF($O$7="N/A",$N1901,INDEX($P1901:$S1901,$O$2))</f>
        <v>X</v>
      </c>
      <c r="P1901" s="38"/>
      <c r="Q1901" s="1" t="str">
        <f t="shared" si="271"/>
        <v>O</v>
      </c>
      <c r="R1901" s="38"/>
      <c r="S1901" s="38"/>
      <c r="T1901" s="8" t="str">
        <f t="shared" si="269"/>
        <v>O</v>
      </c>
      <c r="U1901" s="8" t="e">
        <f t="shared" si="272"/>
        <v>#VALUE!</v>
      </c>
      <c r="V1901" s="8" t="e">
        <f t="shared" si="273"/>
        <v>#VALUE!</v>
      </c>
      <c r="X1901" s="4" t="str">
        <f t="shared" si="275"/>
        <v/>
      </c>
      <c r="Y1901" s="4" t="str">
        <f t="shared" si="276"/>
        <v/>
      </c>
      <c r="Z1901" s="4" t="str">
        <f t="shared" si="276"/>
        <v/>
      </c>
      <c r="AA1901" s="4" t="str">
        <f t="shared" si="276"/>
        <v/>
      </c>
      <c r="AB1901" s="4" t="str">
        <f t="shared" si="276"/>
        <v/>
      </c>
      <c r="AC1901" s="4" t="str">
        <f t="shared" si="276"/>
        <v/>
      </c>
      <c r="AD1901" s="4" t="str">
        <f t="shared" si="276"/>
        <v/>
      </c>
      <c r="AE1901" s="4" t="str">
        <f t="shared" si="276"/>
        <v/>
      </c>
      <c r="AF1901" s="4" t="str">
        <f t="shared" si="276"/>
        <v/>
      </c>
      <c r="AG1901" s="4" t="str">
        <f t="shared" si="276"/>
        <v/>
      </c>
    </row>
    <row r="1902" spans="1:33">
      <c r="A1902" s="6">
        <f t="shared" si="274"/>
        <v>1895</v>
      </c>
      <c r="B1902" s="36">
        <f>TABLE!E1896</f>
        <v>0</v>
      </c>
      <c r="C1902" s="36">
        <f>TABLE!F1896</f>
        <v>0</v>
      </c>
      <c r="D1902" s="155">
        <f>TABLE!S1896</f>
        <v>0</v>
      </c>
      <c r="E1902" s="176" t="e">
        <f>INDEX(기업의이해[description],MATCH(B1902,기업의이해[name],0))</f>
        <v>#N/A</v>
      </c>
      <c r="F1902" s="179">
        <f>+TABLE!U1896</f>
        <v>0</v>
      </c>
      <c r="G1902" s="177" t="str">
        <f>TEXT(TABLE!R1896,"0000-00-00")</f>
        <v>0000-00-00</v>
      </c>
      <c r="H1902" s="59">
        <f>+TABLE!J1896</f>
        <v>0</v>
      </c>
      <c r="I1902" s="59">
        <f>+TABLE!K1896</f>
        <v>0</v>
      </c>
      <c r="J1902" s="59">
        <f>+TABLE!M1896</f>
        <v>0</v>
      </c>
      <c r="K1902" s="156">
        <f>+TABLE!P1896</f>
        <v>0</v>
      </c>
      <c r="L1902" s="156">
        <f>+TABLE!Q1896</f>
        <v>0</v>
      </c>
      <c r="M1902" s="138" t="str">
        <f>IFERROR(IF(MATCH($C1902,'1. 개요'!$C$68:$C$78,0)&gt;0,"O"),"X")</f>
        <v>X</v>
      </c>
      <c r="N1902" s="8" t="str">
        <f t="shared" si="270"/>
        <v>X</v>
      </c>
      <c r="O1902" s="2" t="str" cm="1">
        <f t="array" ref="O1902">IF($O$7="N/A",$N1902,INDEX($P1902:$S1902,$O$2))</f>
        <v>X</v>
      </c>
      <c r="P1902" s="38"/>
      <c r="Q1902" s="1" t="str">
        <f t="shared" si="271"/>
        <v>O</v>
      </c>
      <c r="R1902" s="38"/>
      <c r="S1902" s="38"/>
      <c r="T1902" s="8" t="str">
        <f t="shared" si="269"/>
        <v>O</v>
      </c>
      <c r="U1902" s="8" t="e">
        <f t="shared" si="272"/>
        <v>#VALUE!</v>
      </c>
      <c r="V1902" s="8" t="e">
        <f t="shared" si="273"/>
        <v>#VALUE!</v>
      </c>
      <c r="X1902" s="4" t="str">
        <f t="shared" si="275"/>
        <v/>
      </c>
      <c r="Y1902" s="4" t="str">
        <f t="shared" si="276"/>
        <v/>
      </c>
      <c r="Z1902" s="4" t="str">
        <f t="shared" si="276"/>
        <v/>
      </c>
      <c r="AA1902" s="4" t="str">
        <f t="shared" si="276"/>
        <v/>
      </c>
      <c r="AB1902" s="4" t="str">
        <f t="shared" si="276"/>
        <v/>
      </c>
      <c r="AC1902" s="4" t="str">
        <f t="shared" si="276"/>
        <v/>
      </c>
      <c r="AD1902" s="4" t="str">
        <f t="shared" si="276"/>
        <v/>
      </c>
      <c r="AE1902" s="4" t="str">
        <f t="shared" si="276"/>
        <v/>
      </c>
      <c r="AF1902" s="4" t="str">
        <f t="shared" si="276"/>
        <v/>
      </c>
      <c r="AG1902" s="4" t="str">
        <f t="shared" si="276"/>
        <v/>
      </c>
    </row>
    <row r="1903" spans="1:33">
      <c r="A1903" s="137">
        <f t="shared" si="274"/>
        <v>1896</v>
      </c>
      <c r="B1903" s="36">
        <f>TABLE!E1897</f>
        <v>0</v>
      </c>
      <c r="C1903" s="36">
        <f>TABLE!F1897</f>
        <v>0</v>
      </c>
      <c r="D1903" s="155">
        <f>TABLE!S1897</f>
        <v>0</v>
      </c>
      <c r="E1903" s="176" t="e">
        <f>INDEX(기업의이해[description],MATCH(B1903,기업의이해[name],0))</f>
        <v>#N/A</v>
      </c>
      <c r="F1903" s="179">
        <f>+TABLE!U1897</f>
        <v>0</v>
      </c>
      <c r="G1903" s="177" t="str">
        <f>TEXT(TABLE!R1897,"0000-00-00")</f>
        <v>0000-00-00</v>
      </c>
      <c r="H1903" s="59">
        <f>+TABLE!J1897</f>
        <v>0</v>
      </c>
      <c r="I1903" s="59">
        <f>+TABLE!K1897</f>
        <v>0</v>
      </c>
      <c r="J1903" s="59">
        <f>+TABLE!M1897</f>
        <v>0</v>
      </c>
      <c r="K1903" s="156">
        <f>+TABLE!P1897</f>
        <v>0</v>
      </c>
      <c r="L1903" s="156">
        <f>+TABLE!Q1897</f>
        <v>0</v>
      </c>
      <c r="M1903" s="138" t="str">
        <f>IFERROR(IF(MATCH($C1903,'1. 개요'!$C$68:$C$78,0)&gt;0,"O"),"X")</f>
        <v>X</v>
      </c>
      <c r="N1903" s="8" t="str">
        <f t="shared" si="270"/>
        <v>X</v>
      </c>
      <c r="O1903" s="2" t="str" cm="1">
        <f t="array" ref="O1903">IF($O$7="N/A",$N1903,INDEX($P1903:$S1903,$O$2))</f>
        <v>X</v>
      </c>
      <c r="P1903" s="38"/>
      <c r="Q1903" s="1" t="str">
        <f t="shared" si="271"/>
        <v>O</v>
      </c>
      <c r="R1903" s="38"/>
      <c r="S1903" s="38"/>
      <c r="T1903" s="8" t="str">
        <f t="shared" si="269"/>
        <v>O</v>
      </c>
      <c r="U1903" s="8" t="e">
        <f t="shared" si="272"/>
        <v>#VALUE!</v>
      </c>
      <c r="V1903" s="8" t="e">
        <f t="shared" si="273"/>
        <v>#VALUE!</v>
      </c>
      <c r="X1903" s="4" t="str">
        <f t="shared" si="275"/>
        <v/>
      </c>
      <c r="Y1903" s="4" t="str">
        <f t="shared" si="276"/>
        <v/>
      </c>
      <c r="Z1903" s="4" t="str">
        <f t="shared" si="276"/>
        <v/>
      </c>
      <c r="AA1903" s="4" t="str">
        <f t="shared" si="276"/>
        <v/>
      </c>
      <c r="AB1903" s="4" t="str">
        <f t="shared" si="276"/>
        <v/>
      </c>
      <c r="AC1903" s="4" t="str">
        <f t="shared" si="276"/>
        <v/>
      </c>
      <c r="AD1903" s="4" t="str">
        <f t="shared" si="276"/>
        <v/>
      </c>
      <c r="AE1903" s="4" t="str">
        <f t="shared" si="276"/>
        <v/>
      </c>
      <c r="AF1903" s="4" t="str">
        <f t="shared" si="276"/>
        <v/>
      </c>
      <c r="AG1903" s="4" t="str">
        <f t="shared" si="276"/>
        <v/>
      </c>
    </row>
    <row r="1904" spans="1:33">
      <c r="A1904" s="6">
        <f t="shared" si="274"/>
        <v>1897</v>
      </c>
      <c r="B1904" s="36">
        <f>TABLE!E1898</f>
        <v>0</v>
      </c>
      <c r="C1904" s="36">
        <f>TABLE!F1898</f>
        <v>0</v>
      </c>
      <c r="D1904" s="155">
        <f>TABLE!S1898</f>
        <v>0</v>
      </c>
      <c r="E1904" s="176" t="e">
        <f>INDEX(기업의이해[description],MATCH(B1904,기업의이해[name],0))</f>
        <v>#N/A</v>
      </c>
      <c r="F1904" s="179">
        <f>+TABLE!U1898</f>
        <v>0</v>
      </c>
      <c r="G1904" s="177" t="str">
        <f>TEXT(TABLE!R1898,"0000-00-00")</f>
        <v>0000-00-00</v>
      </c>
      <c r="H1904" s="59">
        <f>+TABLE!J1898</f>
        <v>0</v>
      </c>
      <c r="I1904" s="59">
        <f>+TABLE!K1898</f>
        <v>0</v>
      </c>
      <c r="J1904" s="59">
        <f>+TABLE!M1898</f>
        <v>0</v>
      </c>
      <c r="K1904" s="156">
        <f>+TABLE!P1898</f>
        <v>0</v>
      </c>
      <c r="L1904" s="156">
        <f>+TABLE!Q1898</f>
        <v>0</v>
      </c>
      <c r="M1904" s="138" t="str">
        <f>IFERROR(IF(MATCH($C1904,'1. 개요'!$C$68:$C$78,0)&gt;0,"O"),"X")</f>
        <v>X</v>
      </c>
      <c r="N1904" s="8" t="str">
        <f t="shared" si="270"/>
        <v>X</v>
      </c>
      <c r="O1904" s="2" t="str" cm="1">
        <f t="array" ref="O1904">IF($O$7="N/A",$N1904,INDEX($P1904:$S1904,$O$2))</f>
        <v>X</v>
      </c>
      <c r="P1904" s="38"/>
      <c r="Q1904" s="1" t="str">
        <f t="shared" si="271"/>
        <v>O</v>
      </c>
      <c r="R1904" s="38"/>
      <c r="S1904" s="38"/>
      <c r="T1904" s="8" t="str">
        <f t="shared" si="269"/>
        <v>O</v>
      </c>
      <c r="U1904" s="8" t="e">
        <f t="shared" si="272"/>
        <v>#VALUE!</v>
      </c>
      <c r="V1904" s="8" t="e">
        <f t="shared" si="273"/>
        <v>#VALUE!</v>
      </c>
      <c r="X1904" s="4" t="str">
        <f t="shared" si="275"/>
        <v/>
      </c>
      <c r="Y1904" s="4" t="str">
        <f t="shared" si="276"/>
        <v/>
      </c>
      <c r="Z1904" s="4" t="str">
        <f t="shared" si="276"/>
        <v/>
      </c>
      <c r="AA1904" s="4" t="str">
        <f t="shared" si="276"/>
        <v/>
      </c>
      <c r="AB1904" s="4" t="str">
        <f t="shared" si="276"/>
        <v/>
      </c>
      <c r="AC1904" s="4" t="str">
        <f t="shared" si="276"/>
        <v/>
      </c>
      <c r="AD1904" s="4" t="str">
        <f t="shared" si="276"/>
        <v/>
      </c>
      <c r="AE1904" s="4" t="str">
        <f t="shared" si="276"/>
        <v/>
      </c>
      <c r="AF1904" s="4" t="str">
        <f t="shared" si="276"/>
        <v/>
      </c>
      <c r="AG1904" s="4" t="str">
        <f t="shared" si="276"/>
        <v/>
      </c>
    </row>
    <row r="1905" spans="1:33">
      <c r="A1905" s="6">
        <f t="shared" si="274"/>
        <v>1898</v>
      </c>
      <c r="B1905" s="36">
        <f>TABLE!E1899</f>
        <v>0</v>
      </c>
      <c r="C1905" s="36">
        <f>TABLE!F1899</f>
        <v>0</v>
      </c>
      <c r="D1905" s="155">
        <f>TABLE!S1899</f>
        <v>0</v>
      </c>
      <c r="E1905" s="176" t="e">
        <f>INDEX(기업의이해[description],MATCH(B1905,기업의이해[name],0))</f>
        <v>#N/A</v>
      </c>
      <c r="F1905" s="179">
        <f>+TABLE!U1899</f>
        <v>0</v>
      </c>
      <c r="G1905" s="177" t="str">
        <f>TEXT(TABLE!R1899,"0000-00-00")</f>
        <v>0000-00-00</v>
      </c>
      <c r="H1905" s="59">
        <f>+TABLE!J1899</f>
        <v>0</v>
      </c>
      <c r="I1905" s="59">
        <f>+TABLE!K1899</f>
        <v>0</v>
      </c>
      <c r="J1905" s="59">
        <f>+TABLE!M1899</f>
        <v>0</v>
      </c>
      <c r="K1905" s="156">
        <f>+TABLE!P1899</f>
        <v>0</v>
      </c>
      <c r="L1905" s="156">
        <f>+TABLE!Q1899</f>
        <v>0</v>
      </c>
      <c r="M1905" s="138" t="str">
        <f>IFERROR(IF(MATCH($C1905,'1. 개요'!$C$68:$C$78,0)&gt;0,"O"),"X")</f>
        <v>X</v>
      </c>
      <c r="N1905" s="8" t="str">
        <f t="shared" si="270"/>
        <v>X</v>
      </c>
      <c r="O1905" s="2" t="str" cm="1">
        <f t="array" ref="O1905">IF($O$7="N/A",$N1905,INDEX($P1905:$S1905,$O$2))</f>
        <v>X</v>
      </c>
      <c r="P1905" s="38"/>
      <c r="Q1905" s="1" t="str">
        <f t="shared" si="271"/>
        <v>O</v>
      </c>
      <c r="R1905" s="38"/>
      <c r="S1905" s="38"/>
      <c r="T1905" s="8" t="str">
        <f t="shared" si="269"/>
        <v>O</v>
      </c>
      <c r="U1905" s="8" t="e">
        <f t="shared" si="272"/>
        <v>#VALUE!</v>
      </c>
      <c r="V1905" s="8" t="e">
        <f t="shared" si="273"/>
        <v>#VALUE!</v>
      </c>
      <c r="X1905" s="4" t="str">
        <f t="shared" si="275"/>
        <v/>
      </c>
      <c r="Y1905" s="4" t="str">
        <f t="shared" si="276"/>
        <v/>
      </c>
      <c r="Z1905" s="4" t="str">
        <f t="shared" si="276"/>
        <v/>
      </c>
      <c r="AA1905" s="4" t="str">
        <f t="shared" si="276"/>
        <v/>
      </c>
      <c r="AB1905" s="4" t="str">
        <f t="shared" si="276"/>
        <v/>
      </c>
      <c r="AC1905" s="4" t="str">
        <f t="shared" si="276"/>
        <v/>
      </c>
      <c r="AD1905" s="4" t="str">
        <f t="shared" si="276"/>
        <v/>
      </c>
      <c r="AE1905" s="4" t="str">
        <f t="shared" si="276"/>
        <v/>
      </c>
      <c r="AF1905" s="4" t="str">
        <f t="shared" si="276"/>
        <v/>
      </c>
      <c r="AG1905" s="4" t="str">
        <f t="shared" si="276"/>
        <v/>
      </c>
    </row>
    <row r="1906" spans="1:33">
      <c r="A1906" s="6">
        <f t="shared" si="274"/>
        <v>1899</v>
      </c>
      <c r="B1906" s="36">
        <f>TABLE!E1900</f>
        <v>0</v>
      </c>
      <c r="C1906" s="36">
        <f>TABLE!F1900</f>
        <v>0</v>
      </c>
      <c r="D1906" s="155">
        <f>TABLE!S1900</f>
        <v>0</v>
      </c>
      <c r="E1906" s="176" t="e">
        <f>INDEX(기업의이해[description],MATCH(B1906,기업의이해[name],0))</f>
        <v>#N/A</v>
      </c>
      <c r="F1906" s="179">
        <f>+TABLE!U1900</f>
        <v>0</v>
      </c>
      <c r="G1906" s="177" t="str">
        <f>TEXT(TABLE!R1900,"0000-00-00")</f>
        <v>0000-00-00</v>
      </c>
      <c r="H1906" s="59">
        <f>+TABLE!J1900</f>
        <v>0</v>
      </c>
      <c r="I1906" s="59">
        <f>+TABLE!K1900</f>
        <v>0</v>
      </c>
      <c r="J1906" s="59">
        <f>+TABLE!M1900</f>
        <v>0</v>
      </c>
      <c r="K1906" s="156">
        <f>+TABLE!P1900</f>
        <v>0</v>
      </c>
      <c r="L1906" s="156">
        <f>+TABLE!Q1900</f>
        <v>0</v>
      </c>
      <c r="M1906" s="138" t="str">
        <f>IFERROR(IF(MATCH($C1906,'1. 개요'!$C$68:$C$78,0)&gt;0,"O"),"X")</f>
        <v>X</v>
      </c>
      <c r="N1906" s="8" t="str">
        <f t="shared" si="270"/>
        <v>X</v>
      </c>
      <c r="O1906" s="2" t="str" cm="1">
        <f t="array" ref="O1906">IF($O$7="N/A",$N1906,INDEX($P1906:$S1906,$O$2))</f>
        <v>X</v>
      </c>
      <c r="P1906" s="38"/>
      <c r="Q1906" s="1" t="str">
        <f t="shared" si="271"/>
        <v>O</v>
      </c>
      <c r="R1906" s="38"/>
      <c r="S1906" s="38"/>
      <c r="T1906" s="8" t="str">
        <f t="shared" si="269"/>
        <v>O</v>
      </c>
      <c r="U1906" s="8" t="e">
        <f t="shared" si="272"/>
        <v>#VALUE!</v>
      </c>
      <c r="V1906" s="8" t="e">
        <f t="shared" si="273"/>
        <v>#VALUE!</v>
      </c>
      <c r="X1906" s="4" t="str">
        <f t="shared" si="275"/>
        <v/>
      </c>
      <c r="Y1906" s="4" t="str">
        <f t="shared" si="276"/>
        <v/>
      </c>
      <c r="Z1906" s="4" t="str">
        <f t="shared" si="276"/>
        <v/>
      </c>
      <c r="AA1906" s="4" t="str">
        <f t="shared" si="276"/>
        <v/>
      </c>
      <c r="AB1906" s="4" t="str">
        <f t="shared" si="276"/>
        <v/>
      </c>
      <c r="AC1906" s="4" t="str">
        <f t="shared" si="276"/>
        <v/>
      </c>
      <c r="AD1906" s="4" t="str">
        <f t="shared" si="276"/>
        <v/>
      </c>
      <c r="AE1906" s="4" t="str">
        <f t="shared" si="276"/>
        <v/>
      </c>
      <c r="AF1906" s="4" t="str">
        <f t="shared" si="276"/>
        <v/>
      </c>
      <c r="AG1906" s="4" t="str">
        <f t="shared" si="276"/>
        <v/>
      </c>
    </row>
    <row r="1907" spans="1:33">
      <c r="A1907" s="6">
        <f t="shared" si="274"/>
        <v>1900</v>
      </c>
      <c r="B1907" s="36">
        <f>TABLE!E1901</f>
        <v>0</v>
      </c>
      <c r="C1907" s="36">
        <f>TABLE!F1901</f>
        <v>0</v>
      </c>
      <c r="D1907" s="155">
        <f>TABLE!S1901</f>
        <v>0</v>
      </c>
      <c r="E1907" s="176" t="e">
        <f>INDEX(기업의이해[description],MATCH(B1907,기업의이해[name],0))</f>
        <v>#N/A</v>
      </c>
      <c r="F1907" s="179">
        <f>+TABLE!U1901</f>
        <v>0</v>
      </c>
      <c r="G1907" s="177" t="str">
        <f>TEXT(TABLE!R1901,"0000-00-00")</f>
        <v>0000-00-00</v>
      </c>
      <c r="H1907" s="59">
        <f>+TABLE!J1901</f>
        <v>0</v>
      </c>
      <c r="I1907" s="59">
        <f>+TABLE!K1901</f>
        <v>0</v>
      </c>
      <c r="J1907" s="59">
        <f>+TABLE!M1901</f>
        <v>0</v>
      </c>
      <c r="K1907" s="156">
        <f>+TABLE!P1901</f>
        <v>0</v>
      </c>
      <c r="L1907" s="156">
        <f>+TABLE!Q1901</f>
        <v>0</v>
      </c>
      <c r="M1907" s="138" t="str">
        <f>IFERROR(IF(MATCH($C1907,'1. 개요'!$C$68:$C$78,0)&gt;0,"O"),"X")</f>
        <v>X</v>
      </c>
      <c r="N1907" s="8" t="str">
        <f t="shared" si="270"/>
        <v>X</v>
      </c>
      <c r="O1907" s="2" t="str" cm="1">
        <f t="array" ref="O1907">IF($O$7="N/A",$N1907,INDEX($P1907:$S1907,$O$2))</f>
        <v>X</v>
      </c>
      <c r="P1907" s="38"/>
      <c r="Q1907" s="1" t="str">
        <f t="shared" si="271"/>
        <v>O</v>
      </c>
      <c r="R1907" s="38"/>
      <c r="S1907" s="38"/>
      <c r="T1907" s="8" t="str">
        <f t="shared" si="269"/>
        <v>O</v>
      </c>
      <c r="U1907" s="8" t="e">
        <f t="shared" si="272"/>
        <v>#VALUE!</v>
      </c>
      <c r="V1907" s="8" t="e">
        <f t="shared" si="273"/>
        <v>#VALUE!</v>
      </c>
      <c r="X1907" s="4" t="str">
        <f t="shared" si="275"/>
        <v/>
      </c>
      <c r="Y1907" s="4" t="str">
        <f t="shared" si="276"/>
        <v/>
      </c>
      <c r="Z1907" s="4" t="str">
        <f t="shared" si="276"/>
        <v/>
      </c>
      <c r="AA1907" s="4" t="str">
        <f t="shared" si="276"/>
        <v/>
      </c>
      <c r="AB1907" s="4" t="str">
        <f t="shared" si="276"/>
        <v/>
      </c>
      <c r="AC1907" s="4" t="str">
        <f t="shared" si="276"/>
        <v/>
      </c>
      <c r="AD1907" s="4" t="str">
        <f t="shared" si="276"/>
        <v/>
      </c>
      <c r="AE1907" s="4" t="str">
        <f t="shared" si="276"/>
        <v/>
      </c>
      <c r="AF1907" s="4" t="str">
        <f t="shared" si="276"/>
        <v/>
      </c>
      <c r="AG1907" s="4" t="str">
        <f t="shared" si="276"/>
        <v/>
      </c>
    </row>
    <row r="1908" spans="1:33">
      <c r="A1908" s="137">
        <f t="shared" si="274"/>
        <v>1901</v>
      </c>
      <c r="B1908" s="36">
        <f>TABLE!E1902</f>
        <v>0</v>
      </c>
      <c r="C1908" s="36">
        <f>TABLE!F1902</f>
        <v>0</v>
      </c>
      <c r="D1908" s="155">
        <f>TABLE!S1902</f>
        <v>0</v>
      </c>
      <c r="E1908" s="176" t="e">
        <f>INDEX(기업의이해[description],MATCH(B1908,기업의이해[name],0))</f>
        <v>#N/A</v>
      </c>
      <c r="F1908" s="179">
        <f>+TABLE!U1902</f>
        <v>0</v>
      </c>
      <c r="G1908" s="177" t="str">
        <f>TEXT(TABLE!R1902,"0000-00-00")</f>
        <v>0000-00-00</v>
      </c>
      <c r="H1908" s="59">
        <f>+TABLE!J1902</f>
        <v>0</v>
      </c>
      <c r="I1908" s="59">
        <f>+TABLE!K1902</f>
        <v>0</v>
      </c>
      <c r="J1908" s="59">
        <f>+TABLE!M1902</f>
        <v>0</v>
      </c>
      <c r="K1908" s="156">
        <f>+TABLE!P1902</f>
        <v>0</v>
      </c>
      <c r="L1908" s="156">
        <f>+TABLE!Q1902</f>
        <v>0</v>
      </c>
      <c r="M1908" s="138" t="str">
        <f>IFERROR(IF(MATCH($C1908,'1. 개요'!$C$68:$C$78,0)&gt;0,"O"),"X")</f>
        <v>X</v>
      </c>
      <c r="N1908" s="8" t="str">
        <f t="shared" si="270"/>
        <v>X</v>
      </c>
      <c r="O1908" s="2" t="str" cm="1">
        <f t="array" ref="O1908">IF($O$7="N/A",$N1908,INDEX($P1908:$S1908,$O$2))</f>
        <v>X</v>
      </c>
      <c r="P1908" s="38"/>
      <c r="Q1908" s="1" t="str">
        <f t="shared" si="271"/>
        <v>O</v>
      </c>
      <c r="R1908" s="38"/>
      <c r="S1908" s="38"/>
      <c r="T1908" s="8" t="str">
        <f t="shared" si="269"/>
        <v>O</v>
      </c>
      <c r="U1908" s="8" t="e">
        <f t="shared" si="272"/>
        <v>#VALUE!</v>
      </c>
      <c r="V1908" s="8" t="e">
        <f t="shared" si="273"/>
        <v>#VALUE!</v>
      </c>
      <c r="X1908" s="4" t="str">
        <f t="shared" si="275"/>
        <v/>
      </c>
      <c r="Y1908" s="4" t="str">
        <f t="shared" si="276"/>
        <v/>
      </c>
      <c r="Z1908" s="4" t="str">
        <f t="shared" si="276"/>
        <v/>
      </c>
      <c r="AA1908" s="4" t="str">
        <f t="shared" si="276"/>
        <v/>
      </c>
      <c r="AB1908" s="4" t="str">
        <f t="shared" si="276"/>
        <v/>
      </c>
      <c r="AC1908" s="4" t="str">
        <f t="shared" si="276"/>
        <v/>
      </c>
      <c r="AD1908" s="4" t="str">
        <f t="shared" si="276"/>
        <v/>
      </c>
      <c r="AE1908" s="4" t="str">
        <f t="shared" si="276"/>
        <v/>
      </c>
      <c r="AF1908" s="4" t="str">
        <f t="shared" si="276"/>
        <v/>
      </c>
      <c r="AG1908" s="4" t="str">
        <f t="shared" si="276"/>
        <v/>
      </c>
    </row>
    <row r="1909" spans="1:33">
      <c r="A1909" s="137">
        <f t="shared" si="274"/>
        <v>1902</v>
      </c>
      <c r="B1909" s="36">
        <f>TABLE!E1903</f>
        <v>0</v>
      </c>
      <c r="C1909" s="36">
        <f>TABLE!F1903</f>
        <v>0</v>
      </c>
      <c r="D1909" s="155">
        <f>TABLE!S1903</f>
        <v>0</v>
      </c>
      <c r="E1909" s="176" t="e">
        <f>INDEX(기업의이해[description],MATCH(B1909,기업의이해[name],0))</f>
        <v>#N/A</v>
      </c>
      <c r="F1909" s="179">
        <f>+TABLE!U1903</f>
        <v>0</v>
      </c>
      <c r="G1909" s="177" t="str">
        <f>TEXT(TABLE!R1903,"0000-00-00")</f>
        <v>0000-00-00</v>
      </c>
      <c r="H1909" s="59">
        <f>+TABLE!J1903</f>
        <v>0</v>
      </c>
      <c r="I1909" s="59">
        <f>+TABLE!K1903</f>
        <v>0</v>
      </c>
      <c r="J1909" s="59">
        <f>+TABLE!M1903</f>
        <v>0</v>
      </c>
      <c r="K1909" s="156">
        <f>+TABLE!P1903</f>
        <v>0</v>
      </c>
      <c r="L1909" s="156">
        <f>+TABLE!Q1903</f>
        <v>0</v>
      </c>
      <c r="M1909" s="138" t="str">
        <f>IFERROR(IF(MATCH($C1909,'1. 개요'!$C$68:$C$78,0)&gt;0,"O"),"X")</f>
        <v>X</v>
      </c>
      <c r="N1909" s="8" t="str">
        <f t="shared" si="270"/>
        <v>X</v>
      </c>
      <c r="O1909" s="2" t="str" cm="1">
        <f t="array" ref="O1909">IF($O$7="N/A",$N1909,INDEX($P1909:$S1909,$O$2))</f>
        <v>X</v>
      </c>
      <c r="P1909" s="38"/>
      <c r="Q1909" s="1" t="str">
        <f t="shared" si="271"/>
        <v>O</v>
      </c>
      <c r="R1909" s="38"/>
      <c r="S1909" s="38"/>
      <c r="T1909" s="8" t="str">
        <f t="shared" si="269"/>
        <v>O</v>
      </c>
      <c r="U1909" s="8" t="e">
        <f t="shared" si="272"/>
        <v>#VALUE!</v>
      </c>
      <c r="V1909" s="8" t="e">
        <f t="shared" si="273"/>
        <v>#VALUE!</v>
      </c>
      <c r="X1909" s="4" t="str">
        <f t="shared" si="275"/>
        <v/>
      </c>
      <c r="Y1909" s="4" t="str">
        <f t="shared" si="276"/>
        <v/>
      </c>
      <c r="Z1909" s="4" t="str">
        <f t="shared" si="276"/>
        <v/>
      </c>
      <c r="AA1909" s="4" t="str">
        <f t="shared" si="276"/>
        <v/>
      </c>
      <c r="AB1909" s="4" t="str">
        <f t="shared" si="276"/>
        <v/>
      </c>
      <c r="AC1909" s="4" t="str">
        <f t="shared" si="276"/>
        <v/>
      </c>
      <c r="AD1909" s="4" t="str">
        <f t="shared" si="276"/>
        <v/>
      </c>
      <c r="AE1909" s="4" t="str">
        <f t="shared" si="276"/>
        <v/>
      </c>
      <c r="AF1909" s="4" t="str">
        <f t="shared" si="276"/>
        <v/>
      </c>
      <c r="AG1909" s="4" t="str">
        <f t="shared" si="276"/>
        <v/>
      </c>
    </row>
    <row r="1910" spans="1:33">
      <c r="A1910" s="137">
        <f t="shared" si="274"/>
        <v>1903</v>
      </c>
      <c r="B1910" s="36">
        <f>TABLE!E1904</f>
        <v>0</v>
      </c>
      <c r="C1910" s="36">
        <f>TABLE!F1904</f>
        <v>0</v>
      </c>
      <c r="D1910" s="155">
        <f>TABLE!S1904</f>
        <v>0</v>
      </c>
      <c r="E1910" s="176" t="e">
        <f>INDEX(기업의이해[description],MATCH(B1910,기업의이해[name],0))</f>
        <v>#N/A</v>
      </c>
      <c r="F1910" s="179">
        <f>+TABLE!U1904</f>
        <v>0</v>
      </c>
      <c r="G1910" s="177" t="str">
        <f>TEXT(TABLE!R1904,"0000-00-00")</f>
        <v>0000-00-00</v>
      </c>
      <c r="H1910" s="59">
        <f>+TABLE!J1904</f>
        <v>0</v>
      </c>
      <c r="I1910" s="59">
        <f>+TABLE!K1904</f>
        <v>0</v>
      </c>
      <c r="J1910" s="59">
        <f>+TABLE!M1904</f>
        <v>0</v>
      </c>
      <c r="K1910" s="156">
        <f>+TABLE!P1904</f>
        <v>0</v>
      </c>
      <c r="L1910" s="156">
        <f>+TABLE!Q1904</f>
        <v>0</v>
      </c>
      <c r="M1910" s="138" t="str">
        <f>IFERROR(IF(MATCH($C1910,'1. 개요'!$C$68:$C$78,0)&gt;0,"O"),"X")</f>
        <v>X</v>
      </c>
      <c r="N1910" s="8" t="str">
        <f t="shared" si="270"/>
        <v>X</v>
      </c>
      <c r="O1910" s="2" t="str" cm="1">
        <f t="array" ref="O1910">IF($O$7="N/A",$N1910,INDEX($P1910:$S1910,$O$2))</f>
        <v>X</v>
      </c>
      <c r="P1910" s="38"/>
      <c r="Q1910" s="1" t="str">
        <f t="shared" si="271"/>
        <v>O</v>
      </c>
      <c r="R1910" s="38"/>
      <c r="S1910" s="38"/>
      <c r="T1910" s="8" t="str">
        <f t="shared" si="269"/>
        <v>O</v>
      </c>
      <c r="U1910" s="8" t="e">
        <f t="shared" si="272"/>
        <v>#VALUE!</v>
      </c>
      <c r="V1910" s="8" t="e">
        <f t="shared" si="273"/>
        <v>#VALUE!</v>
      </c>
      <c r="X1910" s="4" t="str">
        <f t="shared" si="275"/>
        <v/>
      </c>
      <c r="Y1910" s="4" t="str">
        <f t="shared" si="276"/>
        <v/>
      </c>
      <c r="Z1910" s="4" t="str">
        <f t="shared" si="276"/>
        <v/>
      </c>
      <c r="AA1910" s="4" t="str">
        <f t="shared" si="276"/>
        <v/>
      </c>
      <c r="AB1910" s="4" t="str">
        <f t="shared" si="276"/>
        <v/>
      </c>
      <c r="AC1910" s="4" t="str">
        <f t="shared" si="276"/>
        <v/>
      </c>
      <c r="AD1910" s="4" t="str">
        <f t="shared" si="276"/>
        <v/>
      </c>
      <c r="AE1910" s="4" t="str">
        <f t="shared" si="276"/>
        <v/>
      </c>
      <c r="AF1910" s="4" t="str">
        <f t="shared" si="276"/>
        <v/>
      </c>
      <c r="AG1910" s="4" t="str">
        <f t="shared" si="276"/>
        <v/>
      </c>
    </row>
    <row r="1911" spans="1:33">
      <c r="A1911" s="137">
        <f t="shared" si="274"/>
        <v>1904</v>
      </c>
      <c r="B1911" s="36">
        <f>TABLE!E1905</f>
        <v>0</v>
      </c>
      <c r="C1911" s="36">
        <f>TABLE!F1905</f>
        <v>0</v>
      </c>
      <c r="D1911" s="155">
        <f>TABLE!S1905</f>
        <v>0</v>
      </c>
      <c r="E1911" s="176" t="e">
        <f>INDEX(기업의이해[description],MATCH(B1911,기업의이해[name],0))</f>
        <v>#N/A</v>
      </c>
      <c r="F1911" s="179">
        <f>+TABLE!U1905</f>
        <v>0</v>
      </c>
      <c r="G1911" s="177" t="str">
        <f>TEXT(TABLE!R1905,"0000-00-00")</f>
        <v>0000-00-00</v>
      </c>
      <c r="H1911" s="59">
        <f>+TABLE!J1905</f>
        <v>0</v>
      </c>
      <c r="I1911" s="59">
        <f>+TABLE!K1905</f>
        <v>0</v>
      </c>
      <c r="J1911" s="59">
        <f>+TABLE!M1905</f>
        <v>0</v>
      </c>
      <c r="K1911" s="156">
        <f>+TABLE!P1905</f>
        <v>0</v>
      </c>
      <c r="L1911" s="156">
        <f>+TABLE!Q1905</f>
        <v>0</v>
      </c>
      <c r="M1911" s="138" t="str">
        <f>IFERROR(IF(MATCH($C1911,'1. 개요'!$C$68:$C$78,0)&gt;0,"O"),"X")</f>
        <v>X</v>
      </c>
      <c r="N1911" s="8" t="str">
        <f t="shared" si="270"/>
        <v>X</v>
      </c>
      <c r="O1911" s="2" t="str" cm="1">
        <f t="array" ref="O1911">IF($O$7="N/A",$N1911,INDEX($P1911:$S1911,$O$2))</f>
        <v>X</v>
      </c>
      <c r="P1911" s="38"/>
      <c r="Q1911" s="1" t="str">
        <f t="shared" si="271"/>
        <v>O</v>
      </c>
      <c r="R1911" s="38"/>
      <c r="S1911" s="38"/>
      <c r="T1911" s="8" t="str">
        <f t="shared" si="269"/>
        <v>O</v>
      </c>
      <c r="U1911" s="8" t="e">
        <f t="shared" si="272"/>
        <v>#VALUE!</v>
      </c>
      <c r="V1911" s="8" t="e">
        <f t="shared" si="273"/>
        <v>#VALUE!</v>
      </c>
      <c r="X1911" s="4" t="str">
        <f t="shared" si="275"/>
        <v/>
      </c>
      <c r="Y1911" s="4" t="str">
        <f t="shared" si="276"/>
        <v/>
      </c>
      <c r="Z1911" s="4" t="str">
        <f t="shared" si="276"/>
        <v/>
      </c>
      <c r="AA1911" s="4" t="str">
        <f t="shared" si="276"/>
        <v/>
      </c>
      <c r="AB1911" s="4" t="str">
        <f t="shared" si="276"/>
        <v/>
      </c>
      <c r="AC1911" s="4" t="str">
        <f t="shared" si="276"/>
        <v/>
      </c>
      <c r="AD1911" s="4" t="str">
        <f t="shared" si="276"/>
        <v/>
      </c>
      <c r="AE1911" s="4" t="str">
        <f t="shared" si="276"/>
        <v/>
      </c>
      <c r="AF1911" s="4" t="str">
        <f t="shared" si="276"/>
        <v/>
      </c>
      <c r="AG1911" s="4" t="str">
        <f t="shared" si="276"/>
        <v/>
      </c>
    </row>
    <row r="1912" spans="1:33">
      <c r="A1912" s="6">
        <f t="shared" si="274"/>
        <v>1905</v>
      </c>
      <c r="B1912" s="36">
        <f>TABLE!E1906</f>
        <v>0</v>
      </c>
      <c r="C1912" s="36">
        <f>TABLE!F1906</f>
        <v>0</v>
      </c>
      <c r="D1912" s="155">
        <f>TABLE!S1906</f>
        <v>0</v>
      </c>
      <c r="E1912" s="176" t="e">
        <f>INDEX(기업의이해[description],MATCH(B1912,기업의이해[name],0))</f>
        <v>#N/A</v>
      </c>
      <c r="F1912" s="179">
        <f>+TABLE!U1906</f>
        <v>0</v>
      </c>
      <c r="G1912" s="177" t="str">
        <f>TEXT(TABLE!R1906,"0000-00-00")</f>
        <v>0000-00-00</v>
      </c>
      <c r="H1912" s="59">
        <f>+TABLE!J1906</f>
        <v>0</v>
      </c>
      <c r="I1912" s="59">
        <f>+TABLE!K1906</f>
        <v>0</v>
      </c>
      <c r="J1912" s="59">
        <f>+TABLE!M1906</f>
        <v>0</v>
      </c>
      <c r="K1912" s="156">
        <f>+TABLE!P1906</f>
        <v>0</v>
      </c>
      <c r="L1912" s="156">
        <f>+TABLE!Q1906</f>
        <v>0</v>
      </c>
      <c r="M1912" s="138" t="str">
        <f>IFERROR(IF(MATCH($C1912,'1. 개요'!$C$68:$C$78,0)&gt;0,"O"),"X")</f>
        <v>X</v>
      </c>
      <c r="N1912" s="8" t="str">
        <f t="shared" si="270"/>
        <v>X</v>
      </c>
      <c r="O1912" s="2" t="str" cm="1">
        <f t="array" ref="O1912">IF($O$7="N/A",$N1912,INDEX($P1912:$S1912,$O$2))</f>
        <v>X</v>
      </c>
      <c r="P1912" s="38"/>
      <c r="Q1912" s="1" t="str">
        <f t="shared" si="271"/>
        <v>O</v>
      </c>
      <c r="R1912" s="38"/>
      <c r="S1912" s="38"/>
      <c r="T1912" s="8" t="str">
        <f t="shared" si="269"/>
        <v>O</v>
      </c>
      <c r="U1912" s="8" t="e">
        <f t="shared" si="272"/>
        <v>#VALUE!</v>
      </c>
      <c r="V1912" s="8" t="e">
        <f t="shared" si="273"/>
        <v>#VALUE!</v>
      </c>
      <c r="X1912" s="4" t="str">
        <f t="shared" si="275"/>
        <v/>
      </c>
      <c r="Y1912" s="4" t="str">
        <f t="shared" si="276"/>
        <v/>
      </c>
      <c r="Z1912" s="4" t="str">
        <f t="shared" si="276"/>
        <v/>
      </c>
      <c r="AA1912" s="4" t="str">
        <f t="shared" si="276"/>
        <v/>
      </c>
      <c r="AB1912" s="4" t="str">
        <f t="shared" si="276"/>
        <v/>
      </c>
      <c r="AC1912" s="4" t="str">
        <f t="shared" si="276"/>
        <v/>
      </c>
      <c r="AD1912" s="4" t="str">
        <f t="shared" si="276"/>
        <v/>
      </c>
      <c r="AE1912" s="4" t="str">
        <f t="shared" si="276"/>
        <v/>
      </c>
      <c r="AF1912" s="4" t="str">
        <f t="shared" si="276"/>
        <v/>
      </c>
      <c r="AG1912" s="4" t="str">
        <f t="shared" si="276"/>
        <v/>
      </c>
    </row>
    <row r="1913" spans="1:33">
      <c r="A1913" s="6">
        <f t="shared" si="274"/>
        <v>1906</v>
      </c>
      <c r="B1913" s="36">
        <f>TABLE!E1907</f>
        <v>0</v>
      </c>
      <c r="C1913" s="36">
        <f>TABLE!F1907</f>
        <v>0</v>
      </c>
      <c r="D1913" s="155">
        <f>TABLE!S1907</f>
        <v>0</v>
      </c>
      <c r="E1913" s="176" t="e">
        <f>INDEX(기업의이해[description],MATCH(B1913,기업의이해[name],0))</f>
        <v>#N/A</v>
      </c>
      <c r="F1913" s="179">
        <f>+TABLE!U1907</f>
        <v>0</v>
      </c>
      <c r="G1913" s="177" t="str">
        <f>TEXT(TABLE!R1907,"0000-00-00")</f>
        <v>0000-00-00</v>
      </c>
      <c r="H1913" s="59">
        <f>+TABLE!J1907</f>
        <v>0</v>
      </c>
      <c r="I1913" s="59">
        <f>+TABLE!K1907</f>
        <v>0</v>
      </c>
      <c r="J1913" s="59">
        <f>+TABLE!M1907</f>
        <v>0</v>
      </c>
      <c r="K1913" s="156">
        <f>+TABLE!P1907</f>
        <v>0</v>
      </c>
      <c r="L1913" s="156">
        <f>+TABLE!Q1907</f>
        <v>0</v>
      </c>
      <c r="M1913" s="138" t="str">
        <f>IFERROR(IF(MATCH($C1913,'1. 개요'!$C$68:$C$78,0)&gt;0,"O"),"X")</f>
        <v>X</v>
      </c>
      <c r="N1913" s="8" t="str">
        <f t="shared" si="270"/>
        <v>X</v>
      </c>
      <c r="O1913" s="2" t="str" cm="1">
        <f t="array" ref="O1913">IF($O$7="N/A",$N1913,INDEX($P1913:$S1913,$O$2))</f>
        <v>X</v>
      </c>
      <c r="P1913" s="38"/>
      <c r="Q1913" s="1" t="str">
        <f t="shared" si="271"/>
        <v>O</v>
      </c>
      <c r="R1913" s="38"/>
      <c r="S1913" s="38"/>
      <c r="T1913" s="8" t="str">
        <f t="shared" si="269"/>
        <v>O</v>
      </c>
      <c r="U1913" s="8" t="e">
        <f t="shared" si="272"/>
        <v>#VALUE!</v>
      </c>
      <c r="V1913" s="8" t="e">
        <f t="shared" si="273"/>
        <v>#VALUE!</v>
      </c>
      <c r="X1913" s="4" t="str">
        <f t="shared" si="275"/>
        <v/>
      </c>
      <c r="Y1913" s="4" t="str">
        <f t="shared" si="276"/>
        <v/>
      </c>
      <c r="Z1913" s="4" t="str">
        <f t="shared" si="276"/>
        <v/>
      </c>
      <c r="AA1913" s="4" t="str">
        <f t="shared" si="276"/>
        <v/>
      </c>
      <c r="AB1913" s="4" t="str">
        <f t="shared" si="276"/>
        <v/>
      </c>
      <c r="AC1913" s="4" t="str">
        <f t="shared" si="276"/>
        <v/>
      </c>
      <c r="AD1913" s="4" t="str">
        <f t="shared" si="276"/>
        <v/>
      </c>
      <c r="AE1913" s="4" t="str">
        <f t="shared" si="276"/>
        <v/>
      </c>
      <c r="AF1913" s="4" t="str">
        <f t="shared" si="276"/>
        <v/>
      </c>
      <c r="AG1913" s="4" t="str">
        <f t="shared" si="276"/>
        <v/>
      </c>
    </row>
    <row r="1914" spans="1:33">
      <c r="A1914" s="6">
        <f t="shared" si="274"/>
        <v>1907</v>
      </c>
      <c r="B1914" s="36">
        <f>TABLE!E1908</f>
        <v>0</v>
      </c>
      <c r="C1914" s="36">
        <f>TABLE!F1908</f>
        <v>0</v>
      </c>
      <c r="D1914" s="155">
        <f>TABLE!S1908</f>
        <v>0</v>
      </c>
      <c r="E1914" s="176" t="e">
        <f>INDEX(기업의이해[description],MATCH(B1914,기업의이해[name],0))</f>
        <v>#N/A</v>
      </c>
      <c r="F1914" s="179">
        <f>+TABLE!U1908</f>
        <v>0</v>
      </c>
      <c r="G1914" s="177" t="str">
        <f>TEXT(TABLE!R1908,"0000-00-00")</f>
        <v>0000-00-00</v>
      </c>
      <c r="H1914" s="59">
        <f>+TABLE!J1908</f>
        <v>0</v>
      </c>
      <c r="I1914" s="59">
        <f>+TABLE!K1908</f>
        <v>0</v>
      </c>
      <c r="J1914" s="59">
        <f>+TABLE!M1908</f>
        <v>0</v>
      </c>
      <c r="K1914" s="156">
        <f>+TABLE!P1908</f>
        <v>0</v>
      </c>
      <c r="L1914" s="156">
        <f>+TABLE!Q1908</f>
        <v>0</v>
      </c>
      <c r="M1914" s="138" t="str">
        <f>IFERROR(IF(MATCH($C1914,'1. 개요'!$C$68:$C$78,0)&gt;0,"O"),"X")</f>
        <v>X</v>
      </c>
      <c r="N1914" s="8" t="str">
        <f t="shared" si="270"/>
        <v>X</v>
      </c>
      <c r="O1914" s="2" t="str" cm="1">
        <f t="array" ref="O1914">IF($O$7="N/A",$N1914,INDEX($P1914:$S1914,$O$2))</f>
        <v>X</v>
      </c>
      <c r="P1914" s="38"/>
      <c r="Q1914" s="1" t="str">
        <f t="shared" si="271"/>
        <v>O</v>
      </c>
      <c r="R1914" s="38"/>
      <c r="S1914" s="38"/>
      <c r="T1914" s="8" t="str">
        <f t="shared" si="269"/>
        <v>O</v>
      </c>
      <c r="U1914" s="8" t="e">
        <f t="shared" si="272"/>
        <v>#VALUE!</v>
      </c>
      <c r="V1914" s="8" t="e">
        <f t="shared" si="273"/>
        <v>#VALUE!</v>
      </c>
      <c r="X1914" s="4" t="str">
        <f t="shared" si="275"/>
        <v/>
      </c>
      <c r="Y1914" s="4" t="str">
        <f t="shared" si="276"/>
        <v/>
      </c>
      <c r="Z1914" s="4" t="str">
        <f t="shared" si="276"/>
        <v/>
      </c>
      <c r="AA1914" s="4" t="str">
        <f t="shared" si="276"/>
        <v/>
      </c>
      <c r="AB1914" s="4" t="str">
        <f t="shared" si="276"/>
        <v/>
      </c>
      <c r="AC1914" s="4" t="str">
        <f t="shared" si="276"/>
        <v/>
      </c>
      <c r="AD1914" s="4" t="str">
        <f t="shared" si="276"/>
        <v/>
      </c>
      <c r="AE1914" s="4" t="str">
        <f t="shared" si="276"/>
        <v/>
      </c>
      <c r="AF1914" s="4" t="str">
        <f t="shared" si="276"/>
        <v/>
      </c>
      <c r="AG1914" s="4" t="str">
        <f t="shared" si="276"/>
        <v/>
      </c>
    </row>
    <row r="1915" spans="1:33">
      <c r="A1915" s="6">
        <f t="shared" si="274"/>
        <v>1908</v>
      </c>
      <c r="B1915" s="36">
        <f>TABLE!E1909</f>
        <v>0</v>
      </c>
      <c r="C1915" s="36">
        <f>TABLE!F1909</f>
        <v>0</v>
      </c>
      <c r="D1915" s="155">
        <f>TABLE!S1909</f>
        <v>0</v>
      </c>
      <c r="E1915" s="176" t="e">
        <f>INDEX(기업의이해[description],MATCH(B1915,기업의이해[name],0))</f>
        <v>#N/A</v>
      </c>
      <c r="F1915" s="179">
        <f>+TABLE!U1909</f>
        <v>0</v>
      </c>
      <c r="G1915" s="177" t="str">
        <f>TEXT(TABLE!R1909,"0000-00-00")</f>
        <v>0000-00-00</v>
      </c>
      <c r="H1915" s="59">
        <f>+TABLE!J1909</f>
        <v>0</v>
      </c>
      <c r="I1915" s="59">
        <f>+TABLE!K1909</f>
        <v>0</v>
      </c>
      <c r="J1915" s="59">
        <f>+TABLE!M1909</f>
        <v>0</v>
      </c>
      <c r="K1915" s="156">
        <f>+TABLE!P1909</f>
        <v>0</v>
      </c>
      <c r="L1915" s="156">
        <f>+TABLE!Q1909</f>
        <v>0</v>
      </c>
      <c r="M1915" s="138" t="str">
        <f>IFERROR(IF(MATCH($C1915,'1. 개요'!$C$68:$C$78,0)&gt;0,"O"),"X")</f>
        <v>X</v>
      </c>
      <c r="N1915" s="8" t="str">
        <f t="shared" si="270"/>
        <v>X</v>
      </c>
      <c r="O1915" s="2" t="str" cm="1">
        <f t="array" ref="O1915">IF($O$7="N/A",$N1915,INDEX($P1915:$S1915,$O$2))</f>
        <v>X</v>
      </c>
      <c r="P1915" s="38"/>
      <c r="Q1915" s="1" t="str">
        <f t="shared" si="271"/>
        <v>O</v>
      </c>
      <c r="R1915" s="38"/>
      <c r="S1915" s="38"/>
      <c r="T1915" s="8" t="str">
        <f t="shared" si="269"/>
        <v>O</v>
      </c>
      <c r="U1915" s="8" t="e">
        <f t="shared" si="272"/>
        <v>#VALUE!</v>
      </c>
      <c r="V1915" s="8" t="e">
        <f t="shared" si="273"/>
        <v>#VALUE!</v>
      </c>
      <c r="X1915" s="4" t="str">
        <f t="shared" si="275"/>
        <v/>
      </c>
      <c r="Y1915" s="4" t="str">
        <f t="shared" si="276"/>
        <v/>
      </c>
      <c r="Z1915" s="4" t="str">
        <f t="shared" ref="Y1915:AG1943" si="277">IF(Z$7="N/A", "", COUNTIF($D1915:$E1915, "*" &amp; Z$7 &amp; "*"))</f>
        <v/>
      </c>
      <c r="AA1915" s="4" t="str">
        <f t="shared" si="277"/>
        <v/>
      </c>
      <c r="AB1915" s="4" t="str">
        <f t="shared" si="277"/>
        <v/>
      </c>
      <c r="AC1915" s="4" t="str">
        <f t="shared" si="277"/>
        <v/>
      </c>
      <c r="AD1915" s="4" t="str">
        <f t="shared" si="277"/>
        <v/>
      </c>
      <c r="AE1915" s="4" t="str">
        <f t="shared" si="277"/>
        <v/>
      </c>
      <c r="AF1915" s="4" t="str">
        <f t="shared" si="277"/>
        <v/>
      </c>
      <c r="AG1915" s="4" t="str">
        <f t="shared" si="277"/>
        <v/>
      </c>
    </row>
    <row r="1916" spans="1:33">
      <c r="A1916" s="6">
        <f t="shared" si="274"/>
        <v>1909</v>
      </c>
      <c r="B1916" s="36">
        <f>TABLE!E1910</f>
        <v>0</v>
      </c>
      <c r="C1916" s="36">
        <f>TABLE!F1910</f>
        <v>0</v>
      </c>
      <c r="D1916" s="155">
        <f>TABLE!S1910</f>
        <v>0</v>
      </c>
      <c r="E1916" s="176" t="e">
        <f>INDEX(기업의이해[description],MATCH(B1916,기업의이해[name],0))</f>
        <v>#N/A</v>
      </c>
      <c r="F1916" s="179">
        <f>+TABLE!U1910</f>
        <v>0</v>
      </c>
      <c r="G1916" s="177" t="str">
        <f>TEXT(TABLE!R1910,"0000-00-00")</f>
        <v>0000-00-00</v>
      </c>
      <c r="H1916" s="59">
        <f>+TABLE!J1910</f>
        <v>0</v>
      </c>
      <c r="I1916" s="59">
        <f>+TABLE!K1910</f>
        <v>0</v>
      </c>
      <c r="J1916" s="59">
        <f>+TABLE!M1910</f>
        <v>0</v>
      </c>
      <c r="K1916" s="156">
        <f>+TABLE!P1910</f>
        <v>0</v>
      </c>
      <c r="L1916" s="156">
        <f>+TABLE!Q1910</f>
        <v>0</v>
      </c>
      <c r="M1916" s="138" t="str">
        <f>IFERROR(IF(MATCH($C1916,'1. 개요'!$C$68:$C$78,0)&gt;0,"O"),"X")</f>
        <v>X</v>
      </c>
      <c r="N1916" s="8" t="str">
        <f t="shared" si="270"/>
        <v>X</v>
      </c>
      <c r="O1916" s="2" t="str" cm="1">
        <f t="array" ref="O1916">IF($O$7="N/A",$N1916,INDEX($P1916:$S1916,$O$2))</f>
        <v>X</v>
      </c>
      <c r="P1916" s="38"/>
      <c r="Q1916" s="1" t="str">
        <f t="shared" si="271"/>
        <v>O</v>
      </c>
      <c r="R1916" s="38"/>
      <c r="S1916" s="38"/>
      <c r="T1916" s="8" t="str">
        <f t="shared" si="269"/>
        <v>O</v>
      </c>
      <c r="U1916" s="8" t="e">
        <f t="shared" si="272"/>
        <v>#VALUE!</v>
      </c>
      <c r="V1916" s="8" t="e">
        <f t="shared" si="273"/>
        <v>#VALUE!</v>
      </c>
      <c r="X1916" s="4" t="str">
        <f t="shared" si="275"/>
        <v/>
      </c>
      <c r="Y1916" s="4" t="str">
        <f t="shared" si="277"/>
        <v/>
      </c>
      <c r="Z1916" s="4" t="str">
        <f t="shared" si="277"/>
        <v/>
      </c>
      <c r="AA1916" s="4" t="str">
        <f t="shared" si="277"/>
        <v/>
      </c>
      <c r="AB1916" s="4" t="str">
        <f t="shared" si="277"/>
        <v/>
      </c>
      <c r="AC1916" s="4" t="str">
        <f t="shared" si="277"/>
        <v/>
      </c>
      <c r="AD1916" s="4" t="str">
        <f t="shared" si="277"/>
        <v/>
      </c>
      <c r="AE1916" s="4" t="str">
        <f t="shared" si="277"/>
        <v/>
      </c>
      <c r="AF1916" s="4" t="str">
        <f t="shared" si="277"/>
        <v/>
      </c>
      <c r="AG1916" s="4" t="str">
        <f t="shared" si="277"/>
        <v/>
      </c>
    </row>
    <row r="1917" spans="1:33">
      <c r="A1917" s="6">
        <f t="shared" si="274"/>
        <v>1910</v>
      </c>
      <c r="B1917" s="36">
        <f>TABLE!E1911</f>
        <v>0</v>
      </c>
      <c r="C1917" s="36">
        <f>TABLE!F1911</f>
        <v>0</v>
      </c>
      <c r="D1917" s="155">
        <f>TABLE!S1911</f>
        <v>0</v>
      </c>
      <c r="E1917" s="176" t="e">
        <f>INDEX(기업의이해[description],MATCH(B1917,기업의이해[name],0))</f>
        <v>#N/A</v>
      </c>
      <c r="F1917" s="179">
        <f>+TABLE!U1911</f>
        <v>0</v>
      </c>
      <c r="G1917" s="177" t="str">
        <f>TEXT(TABLE!R1911,"0000-00-00")</f>
        <v>0000-00-00</v>
      </c>
      <c r="H1917" s="59">
        <f>+TABLE!J1911</f>
        <v>0</v>
      </c>
      <c r="I1917" s="59">
        <f>+TABLE!K1911</f>
        <v>0</v>
      </c>
      <c r="J1917" s="59">
        <f>+TABLE!M1911</f>
        <v>0</v>
      </c>
      <c r="K1917" s="156">
        <f>+TABLE!P1911</f>
        <v>0</v>
      </c>
      <c r="L1917" s="156">
        <f>+TABLE!Q1911</f>
        <v>0</v>
      </c>
      <c r="M1917" s="138" t="str">
        <f>IFERROR(IF(MATCH($C1917,'1. 개요'!$C$68:$C$78,0)&gt;0,"O"),"X")</f>
        <v>X</v>
      </c>
      <c r="N1917" s="8" t="str">
        <f t="shared" si="270"/>
        <v>X</v>
      </c>
      <c r="O1917" s="2" t="str" cm="1">
        <f t="array" ref="O1917">IF($O$7="N/A",$N1917,INDEX($P1917:$S1917,$O$2))</f>
        <v>X</v>
      </c>
      <c r="P1917" s="38"/>
      <c r="Q1917" s="1" t="str">
        <f t="shared" si="271"/>
        <v>O</v>
      </c>
      <c r="R1917" s="38"/>
      <c r="S1917" s="38"/>
      <c r="T1917" s="8" t="str">
        <f t="shared" si="269"/>
        <v>O</v>
      </c>
      <c r="U1917" s="8" t="e">
        <f t="shared" si="272"/>
        <v>#VALUE!</v>
      </c>
      <c r="V1917" s="8" t="e">
        <f t="shared" si="273"/>
        <v>#VALUE!</v>
      </c>
      <c r="X1917" s="4" t="str">
        <f t="shared" si="275"/>
        <v/>
      </c>
      <c r="Y1917" s="4" t="str">
        <f t="shared" si="277"/>
        <v/>
      </c>
      <c r="Z1917" s="4" t="str">
        <f t="shared" si="277"/>
        <v/>
      </c>
      <c r="AA1917" s="4" t="str">
        <f t="shared" si="277"/>
        <v/>
      </c>
      <c r="AB1917" s="4" t="str">
        <f t="shared" si="277"/>
        <v/>
      </c>
      <c r="AC1917" s="4" t="str">
        <f t="shared" si="277"/>
        <v/>
      </c>
      <c r="AD1917" s="4" t="str">
        <f t="shared" si="277"/>
        <v/>
      </c>
      <c r="AE1917" s="4" t="str">
        <f t="shared" si="277"/>
        <v/>
      </c>
      <c r="AF1917" s="4" t="str">
        <f t="shared" si="277"/>
        <v/>
      </c>
      <c r="AG1917" s="4" t="str">
        <f t="shared" si="277"/>
        <v/>
      </c>
    </row>
    <row r="1918" spans="1:33">
      <c r="A1918" s="6">
        <f t="shared" si="274"/>
        <v>1911</v>
      </c>
      <c r="B1918" s="36">
        <f>TABLE!E1912</f>
        <v>0</v>
      </c>
      <c r="C1918" s="36">
        <f>TABLE!F1912</f>
        <v>0</v>
      </c>
      <c r="D1918" s="155">
        <f>TABLE!S1912</f>
        <v>0</v>
      </c>
      <c r="E1918" s="176" t="e">
        <f>INDEX(기업의이해[description],MATCH(B1918,기업의이해[name],0))</f>
        <v>#N/A</v>
      </c>
      <c r="F1918" s="179">
        <f>+TABLE!U1912</f>
        <v>0</v>
      </c>
      <c r="G1918" s="177" t="str">
        <f>TEXT(TABLE!R1912,"0000-00-00")</f>
        <v>0000-00-00</v>
      </c>
      <c r="H1918" s="59">
        <f>+TABLE!J1912</f>
        <v>0</v>
      </c>
      <c r="I1918" s="59">
        <f>+TABLE!K1912</f>
        <v>0</v>
      </c>
      <c r="J1918" s="59">
        <f>+TABLE!M1912</f>
        <v>0</v>
      </c>
      <c r="K1918" s="156">
        <f>+TABLE!P1912</f>
        <v>0</v>
      </c>
      <c r="L1918" s="156">
        <f>+TABLE!Q1912</f>
        <v>0</v>
      </c>
      <c r="M1918" s="138" t="str">
        <f>IFERROR(IF(MATCH($C1918,'1. 개요'!$C$68:$C$78,0)&gt;0,"O"),"X")</f>
        <v>X</v>
      </c>
      <c r="N1918" s="8" t="str">
        <f t="shared" si="270"/>
        <v>X</v>
      </c>
      <c r="O1918" s="2" t="str" cm="1">
        <f t="array" ref="O1918">IF($O$7="N/A",$N1918,INDEX($P1918:$S1918,$O$2))</f>
        <v>X</v>
      </c>
      <c r="P1918" s="38"/>
      <c r="Q1918" s="1" t="str">
        <f t="shared" si="271"/>
        <v>O</v>
      </c>
      <c r="R1918" s="38"/>
      <c r="S1918" s="38"/>
      <c r="T1918" s="8" t="str">
        <f t="shared" si="269"/>
        <v>O</v>
      </c>
      <c r="U1918" s="8" t="e">
        <f t="shared" si="272"/>
        <v>#VALUE!</v>
      </c>
      <c r="V1918" s="8" t="e">
        <f t="shared" si="273"/>
        <v>#VALUE!</v>
      </c>
      <c r="X1918" s="4" t="str">
        <f t="shared" si="275"/>
        <v/>
      </c>
      <c r="Y1918" s="4" t="str">
        <f t="shared" si="277"/>
        <v/>
      </c>
      <c r="Z1918" s="4" t="str">
        <f t="shared" si="277"/>
        <v/>
      </c>
      <c r="AA1918" s="4" t="str">
        <f t="shared" si="277"/>
        <v/>
      </c>
      <c r="AB1918" s="4" t="str">
        <f t="shared" si="277"/>
        <v/>
      </c>
      <c r="AC1918" s="4" t="str">
        <f t="shared" si="277"/>
        <v/>
      </c>
      <c r="AD1918" s="4" t="str">
        <f t="shared" si="277"/>
        <v/>
      </c>
      <c r="AE1918" s="4" t="str">
        <f t="shared" si="277"/>
        <v/>
      </c>
      <c r="AF1918" s="4" t="str">
        <f t="shared" si="277"/>
        <v/>
      </c>
      <c r="AG1918" s="4" t="str">
        <f t="shared" si="277"/>
        <v/>
      </c>
    </row>
    <row r="1919" spans="1:33">
      <c r="A1919" s="6">
        <f t="shared" si="274"/>
        <v>1912</v>
      </c>
      <c r="B1919" s="36">
        <f>TABLE!E1913</f>
        <v>0</v>
      </c>
      <c r="C1919" s="36">
        <f>TABLE!F1913</f>
        <v>0</v>
      </c>
      <c r="D1919" s="155">
        <f>TABLE!S1913</f>
        <v>0</v>
      </c>
      <c r="E1919" s="176" t="e">
        <f>INDEX(기업의이해[description],MATCH(B1919,기업의이해[name],0))</f>
        <v>#N/A</v>
      </c>
      <c r="F1919" s="179">
        <f>+TABLE!U1913</f>
        <v>0</v>
      </c>
      <c r="G1919" s="177" t="str">
        <f>TEXT(TABLE!R1913,"0000-00-00")</f>
        <v>0000-00-00</v>
      </c>
      <c r="H1919" s="59">
        <f>+TABLE!J1913</f>
        <v>0</v>
      </c>
      <c r="I1919" s="59">
        <f>+TABLE!K1913</f>
        <v>0</v>
      </c>
      <c r="J1919" s="59">
        <f>+TABLE!M1913</f>
        <v>0</v>
      </c>
      <c r="K1919" s="156">
        <f>+TABLE!P1913</f>
        <v>0</v>
      </c>
      <c r="L1919" s="156">
        <f>+TABLE!Q1913</f>
        <v>0</v>
      </c>
      <c r="M1919" s="138" t="str">
        <f>IFERROR(IF(MATCH($C1919,'1. 개요'!$C$68:$C$78,0)&gt;0,"O"),"X")</f>
        <v>X</v>
      </c>
      <c r="N1919" s="8" t="str">
        <f t="shared" si="270"/>
        <v>X</v>
      </c>
      <c r="O1919" s="2" t="str" cm="1">
        <f t="array" ref="O1919">IF($O$7="N/A",$N1919,INDEX($P1919:$S1919,$O$2))</f>
        <v>X</v>
      </c>
      <c r="P1919" s="38"/>
      <c r="Q1919" s="1" t="str">
        <f t="shared" si="271"/>
        <v>O</v>
      </c>
      <c r="R1919" s="38"/>
      <c r="S1919" s="38"/>
      <c r="T1919" s="8" t="str">
        <f t="shared" si="269"/>
        <v>O</v>
      </c>
      <c r="U1919" s="8" t="e">
        <f t="shared" si="272"/>
        <v>#VALUE!</v>
      </c>
      <c r="V1919" s="8" t="e">
        <f t="shared" si="273"/>
        <v>#VALUE!</v>
      </c>
      <c r="X1919" s="4" t="str">
        <f t="shared" si="275"/>
        <v/>
      </c>
      <c r="Y1919" s="4" t="str">
        <f t="shared" si="277"/>
        <v/>
      </c>
      <c r="Z1919" s="4" t="str">
        <f t="shared" si="277"/>
        <v/>
      </c>
      <c r="AA1919" s="4" t="str">
        <f t="shared" si="277"/>
        <v/>
      </c>
      <c r="AB1919" s="4" t="str">
        <f t="shared" si="277"/>
        <v/>
      </c>
      <c r="AC1919" s="4" t="str">
        <f t="shared" si="277"/>
        <v/>
      </c>
      <c r="AD1919" s="4" t="str">
        <f t="shared" si="277"/>
        <v/>
      </c>
      <c r="AE1919" s="4" t="str">
        <f t="shared" si="277"/>
        <v/>
      </c>
      <c r="AF1919" s="4" t="str">
        <f t="shared" si="277"/>
        <v/>
      </c>
      <c r="AG1919" s="4" t="str">
        <f t="shared" si="277"/>
        <v/>
      </c>
    </row>
    <row r="1920" spans="1:33">
      <c r="A1920" s="6">
        <f t="shared" si="274"/>
        <v>1913</v>
      </c>
      <c r="B1920" s="36">
        <f>TABLE!E1914</f>
        <v>0</v>
      </c>
      <c r="C1920" s="36">
        <f>TABLE!F1914</f>
        <v>0</v>
      </c>
      <c r="D1920" s="155">
        <f>TABLE!S1914</f>
        <v>0</v>
      </c>
      <c r="E1920" s="176" t="e">
        <f>INDEX(기업의이해[description],MATCH(B1920,기업의이해[name],0))</f>
        <v>#N/A</v>
      </c>
      <c r="F1920" s="179">
        <f>+TABLE!U1914</f>
        <v>0</v>
      </c>
      <c r="G1920" s="177" t="str">
        <f>TEXT(TABLE!R1914,"0000-00-00")</f>
        <v>0000-00-00</v>
      </c>
      <c r="H1920" s="59">
        <f>+TABLE!J1914</f>
        <v>0</v>
      </c>
      <c r="I1920" s="59">
        <f>+TABLE!K1914</f>
        <v>0</v>
      </c>
      <c r="J1920" s="59">
        <f>+TABLE!M1914</f>
        <v>0</v>
      </c>
      <c r="K1920" s="156">
        <f>+TABLE!P1914</f>
        <v>0</v>
      </c>
      <c r="L1920" s="156">
        <f>+TABLE!Q1914</f>
        <v>0</v>
      </c>
      <c r="M1920" s="138" t="str">
        <f>IFERROR(IF(MATCH($C1920,'1. 개요'!$C$68:$C$78,0)&gt;0,"O"),"X")</f>
        <v>X</v>
      </c>
      <c r="N1920" s="8" t="str">
        <f t="shared" si="270"/>
        <v>X</v>
      </c>
      <c r="O1920" s="2" t="str" cm="1">
        <f t="array" ref="O1920">IF($O$7="N/A",$N1920,INDEX($P1920:$S1920,$O$2))</f>
        <v>X</v>
      </c>
      <c r="P1920" s="38"/>
      <c r="Q1920" s="1" t="str">
        <f t="shared" si="271"/>
        <v>O</v>
      </c>
      <c r="R1920" s="38"/>
      <c r="S1920" s="38"/>
      <c r="T1920" s="8" t="str">
        <f t="shared" si="269"/>
        <v>O</v>
      </c>
      <c r="U1920" s="8" t="e">
        <f t="shared" si="272"/>
        <v>#VALUE!</v>
      </c>
      <c r="V1920" s="8" t="e">
        <f t="shared" si="273"/>
        <v>#VALUE!</v>
      </c>
      <c r="X1920" s="4" t="str">
        <f t="shared" si="275"/>
        <v/>
      </c>
      <c r="Y1920" s="4" t="str">
        <f t="shared" si="277"/>
        <v/>
      </c>
      <c r="Z1920" s="4" t="str">
        <f t="shared" si="277"/>
        <v/>
      </c>
      <c r="AA1920" s="4" t="str">
        <f t="shared" si="277"/>
        <v/>
      </c>
      <c r="AB1920" s="4" t="str">
        <f t="shared" si="277"/>
        <v/>
      </c>
      <c r="AC1920" s="4" t="str">
        <f t="shared" si="277"/>
        <v/>
      </c>
      <c r="AD1920" s="4" t="str">
        <f t="shared" si="277"/>
        <v/>
      </c>
      <c r="AE1920" s="4" t="str">
        <f t="shared" si="277"/>
        <v/>
      </c>
      <c r="AF1920" s="4" t="str">
        <f t="shared" si="277"/>
        <v/>
      </c>
      <c r="AG1920" s="4" t="str">
        <f t="shared" si="277"/>
        <v/>
      </c>
    </row>
    <row r="1921" spans="1:33">
      <c r="A1921" s="6">
        <f t="shared" si="274"/>
        <v>1914</v>
      </c>
      <c r="B1921" s="36">
        <f>TABLE!E1915</f>
        <v>0</v>
      </c>
      <c r="C1921" s="36">
        <f>TABLE!F1915</f>
        <v>0</v>
      </c>
      <c r="D1921" s="155">
        <f>TABLE!S1915</f>
        <v>0</v>
      </c>
      <c r="E1921" s="176" t="e">
        <f>INDEX(기업의이해[description],MATCH(B1921,기업의이해[name],0))</f>
        <v>#N/A</v>
      </c>
      <c r="F1921" s="179">
        <f>+TABLE!U1915</f>
        <v>0</v>
      </c>
      <c r="G1921" s="177" t="str">
        <f>TEXT(TABLE!R1915,"0000-00-00")</f>
        <v>0000-00-00</v>
      </c>
      <c r="H1921" s="59">
        <f>+TABLE!J1915</f>
        <v>0</v>
      </c>
      <c r="I1921" s="59">
        <f>+TABLE!K1915</f>
        <v>0</v>
      </c>
      <c r="J1921" s="59">
        <f>+TABLE!M1915</f>
        <v>0</v>
      </c>
      <c r="K1921" s="156">
        <f>+TABLE!P1915</f>
        <v>0</v>
      </c>
      <c r="L1921" s="156">
        <f>+TABLE!Q1915</f>
        <v>0</v>
      </c>
      <c r="M1921" s="138" t="str">
        <f>IFERROR(IF(MATCH($C1921,'1. 개요'!$C$68:$C$78,0)&gt;0,"O"),"X")</f>
        <v>X</v>
      </c>
      <c r="N1921" s="8" t="str">
        <f t="shared" si="270"/>
        <v>X</v>
      </c>
      <c r="O1921" s="2" t="str" cm="1">
        <f t="array" ref="O1921">IF($O$7="N/A",$N1921,INDEX($P1921:$S1921,$O$2))</f>
        <v>X</v>
      </c>
      <c r="P1921" s="38"/>
      <c r="Q1921" s="1" t="str">
        <f t="shared" si="271"/>
        <v>O</v>
      </c>
      <c r="R1921" s="38"/>
      <c r="S1921" s="38"/>
      <c r="T1921" s="8" t="str">
        <f t="shared" si="269"/>
        <v>O</v>
      </c>
      <c r="U1921" s="8" t="e">
        <f t="shared" si="272"/>
        <v>#VALUE!</v>
      </c>
      <c r="V1921" s="8" t="e">
        <f t="shared" si="273"/>
        <v>#VALUE!</v>
      </c>
      <c r="X1921" s="4" t="str">
        <f t="shared" si="275"/>
        <v/>
      </c>
      <c r="Y1921" s="4" t="str">
        <f t="shared" si="277"/>
        <v/>
      </c>
      <c r="Z1921" s="4" t="str">
        <f t="shared" si="277"/>
        <v/>
      </c>
      <c r="AA1921" s="4" t="str">
        <f t="shared" si="277"/>
        <v/>
      </c>
      <c r="AB1921" s="4" t="str">
        <f t="shared" si="277"/>
        <v/>
      </c>
      <c r="AC1921" s="4" t="str">
        <f t="shared" si="277"/>
        <v/>
      </c>
      <c r="AD1921" s="4" t="str">
        <f t="shared" si="277"/>
        <v/>
      </c>
      <c r="AE1921" s="4" t="str">
        <f t="shared" si="277"/>
        <v/>
      </c>
      <c r="AF1921" s="4" t="str">
        <f t="shared" si="277"/>
        <v/>
      </c>
      <c r="AG1921" s="4" t="str">
        <f t="shared" si="277"/>
        <v/>
      </c>
    </row>
    <row r="1922" spans="1:33">
      <c r="A1922" s="6">
        <f t="shared" si="274"/>
        <v>1915</v>
      </c>
      <c r="B1922" s="36">
        <f>TABLE!E1916</f>
        <v>0</v>
      </c>
      <c r="C1922" s="36">
        <f>TABLE!F1916</f>
        <v>0</v>
      </c>
      <c r="D1922" s="155">
        <f>TABLE!S1916</f>
        <v>0</v>
      </c>
      <c r="E1922" s="176" t="e">
        <f>INDEX(기업의이해[description],MATCH(B1922,기업의이해[name],0))</f>
        <v>#N/A</v>
      </c>
      <c r="F1922" s="179">
        <f>+TABLE!U1916</f>
        <v>0</v>
      </c>
      <c r="G1922" s="177" t="str">
        <f>TEXT(TABLE!R1916,"0000-00-00")</f>
        <v>0000-00-00</v>
      </c>
      <c r="H1922" s="59">
        <f>+TABLE!J1916</f>
        <v>0</v>
      </c>
      <c r="I1922" s="59">
        <f>+TABLE!K1916</f>
        <v>0</v>
      </c>
      <c r="J1922" s="59">
        <f>+TABLE!M1916</f>
        <v>0</v>
      </c>
      <c r="K1922" s="156">
        <f>+TABLE!P1916</f>
        <v>0</v>
      </c>
      <c r="L1922" s="156">
        <f>+TABLE!Q1916</f>
        <v>0</v>
      </c>
      <c r="M1922" s="138" t="str">
        <f>IFERROR(IF(MATCH($C1922,'1. 개요'!$C$68:$C$78,0)&gt;0,"O"),"X")</f>
        <v>X</v>
      </c>
      <c r="N1922" s="8" t="str">
        <f t="shared" si="270"/>
        <v>X</v>
      </c>
      <c r="O1922" s="2" t="str" cm="1">
        <f t="array" ref="O1922">IF($O$7="N/A",$N1922,INDEX($P1922:$S1922,$O$2))</f>
        <v>X</v>
      </c>
      <c r="P1922" s="38"/>
      <c r="Q1922" s="1" t="str">
        <f t="shared" si="271"/>
        <v>O</v>
      </c>
      <c r="R1922" s="38"/>
      <c r="S1922" s="38"/>
      <c r="T1922" s="8" t="str">
        <f t="shared" si="269"/>
        <v>O</v>
      </c>
      <c r="U1922" s="8" t="e">
        <f t="shared" si="272"/>
        <v>#VALUE!</v>
      </c>
      <c r="V1922" s="8" t="e">
        <f t="shared" si="273"/>
        <v>#VALUE!</v>
      </c>
      <c r="X1922" s="4" t="str">
        <f t="shared" si="275"/>
        <v/>
      </c>
      <c r="Y1922" s="4" t="str">
        <f t="shared" si="277"/>
        <v/>
      </c>
      <c r="Z1922" s="4" t="str">
        <f t="shared" si="277"/>
        <v/>
      </c>
      <c r="AA1922" s="4" t="str">
        <f t="shared" si="277"/>
        <v/>
      </c>
      <c r="AB1922" s="4" t="str">
        <f t="shared" si="277"/>
        <v/>
      </c>
      <c r="AC1922" s="4" t="str">
        <f t="shared" si="277"/>
        <v/>
      </c>
      <c r="AD1922" s="4" t="str">
        <f t="shared" si="277"/>
        <v/>
      </c>
      <c r="AE1922" s="4" t="str">
        <f t="shared" si="277"/>
        <v/>
      </c>
      <c r="AF1922" s="4" t="str">
        <f t="shared" si="277"/>
        <v/>
      </c>
      <c r="AG1922" s="4" t="str">
        <f t="shared" si="277"/>
        <v/>
      </c>
    </row>
    <row r="1923" spans="1:33">
      <c r="A1923" s="6">
        <f t="shared" si="274"/>
        <v>1916</v>
      </c>
      <c r="B1923" s="36">
        <f>TABLE!E1917</f>
        <v>0</v>
      </c>
      <c r="C1923" s="36">
        <f>TABLE!F1917</f>
        <v>0</v>
      </c>
      <c r="D1923" s="155">
        <f>TABLE!S1917</f>
        <v>0</v>
      </c>
      <c r="E1923" s="176" t="e">
        <f>INDEX(기업의이해[description],MATCH(B1923,기업의이해[name],0))</f>
        <v>#N/A</v>
      </c>
      <c r="F1923" s="179">
        <f>+TABLE!U1917</f>
        <v>0</v>
      </c>
      <c r="G1923" s="177" t="str">
        <f>TEXT(TABLE!R1917,"0000-00-00")</f>
        <v>0000-00-00</v>
      </c>
      <c r="H1923" s="59">
        <f>+TABLE!J1917</f>
        <v>0</v>
      </c>
      <c r="I1923" s="59">
        <f>+TABLE!K1917</f>
        <v>0</v>
      </c>
      <c r="J1923" s="59">
        <f>+TABLE!M1917</f>
        <v>0</v>
      </c>
      <c r="K1923" s="156">
        <f>+TABLE!P1917</f>
        <v>0</v>
      </c>
      <c r="L1923" s="156">
        <f>+TABLE!Q1917</f>
        <v>0</v>
      </c>
      <c r="M1923" s="138" t="str">
        <f>IFERROR(IF(MATCH($C1923,'1. 개요'!$C$68:$C$78,0)&gt;0,"O"),"X")</f>
        <v>X</v>
      </c>
      <c r="N1923" s="8" t="str">
        <f t="shared" si="270"/>
        <v>X</v>
      </c>
      <c r="O1923" s="2" t="str" cm="1">
        <f t="array" ref="O1923">IF($O$7="N/A",$N1923,INDEX($P1923:$S1923,$O$2))</f>
        <v>X</v>
      </c>
      <c r="P1923" s="38"/>
      <c r="Q1923" s="1" t="str">
        <f t="shared" si="271"/>
        <v>O</v>
      </c>
      <c r="R1923" s="38"/>
      <c r="S1923" s="38"/>
      <c r="T1923" s="8" t="str">
        <f t="shared" si="269"/>
        <v>O</v>
      </c>
      <c r="U1923" s="8" t="e">
        <f t="shared" si="272"/>
        <v>#VALUE!</v>
      </c>
      <c r="V1923" s="8" t="e">
        <f t="shared" si="273"/>
        <v>#VALUE!</v>
      </c>
      <c r="X1923" s="4" t="str">
        <f t="shared" si="275"/>
        <v/>
      </c>
      <c r="Y1923" s="4" t="str">
        <f t="shared" si="277"/>
        <v/>
      </c>
      <c r="Z1923" s="4" t="str">
        <f t="shared" si="277"/>
        <v/>
      </c>
      <c r="AA1923" s="4" t="str">
        <f t="shared" si="277"/>
        <v/>
      </c>
      <c r="AB1923" s="4" t="str">
        <f t="shared" si="277"/>
        <v/>
      </c>
      <c r="AC1923" s="4" t="str">
        <f t="shared" si="277"/>
        <v/>
      </c>
      <c r="AD1923" s="4" t="str">
        <f t="shared" si="277"/>
        <v/>
      </c>
      <c r="AE1923" s="4" t="str">
        <f t="shared" si="277"/>
        <v/>
      </c>
      <c r="AF1923" s="4" t="str">
        <f t="shared" si="277"/>
        <v/>
      </c>
      <c r="AG1923" s="4" t="str">
        <f t="shared" si="277"/>
        <v/>
      </c>
    </row>
    <row r="1924" spans="1:33">
      <c r="A1924" s="6">
        <f t="shared" si="274"/>
        <v>1917</v>
      </c>
      <c r="B1924" s="36">
        <f>TABLE!E1918</f>
        <v>0</v>
      </c>
      <c r="C1924" s="36">
        <f>TABLE!F1918</f>
        <v>0</v>
      </c>
      <c r="D1924" s="155">
        <f>TABLE!S1918</f>
        <v>0</v>
      </c>
      <c r="E1924" s="176" t="e">
        <f>INDEX(기업의이해[description],MATCH(B1924,기업의이해[name],0))</f>
        <v>#N/A</v>
      </c>
      <c r="F1924" s="179">
        <f>+TABLE!U1918</f>
        <v>0</v>
      </c>
      <c r="G1924" s="177" t="str">
        <f>TEXT(TABLE!R1918,"0000-00-00")</f>
        <v>0000-00-00</v>
      </c>
      <c r="H1924" s="59">
        <f>+TABLE!J1918</f>
        <v>0</v>
      </c>
      <c r="I1924" s="59">
        <f>+TABLE!K1918</f>
        <v>0</v>
      </c>
      <c r="J1924" s="59">
        <f>+TABLE!M1918</f>
        <v>0</v>
      </c>
      <c r="K1924" s="156">
        <f>+TABLE!P1918</f>
        <v>0</v>
      </c>
      <c r="L1924" s="156">
        <f>+TABLE!Q1918</f>
        <v>0</v>
      </c>
      <c r="M1924" s="138" t="str">
        <f>IFERROR(IF(MATCH($C1924,'1. 개요'!$C$68:$C$78,0)&gt;0,"O"),"X")</f>
        <v>X</v>
      </c>
      <c r="N1924" s="8" t="str">
        <f t="shared" si="270"/>
        <v>X</v>
      </c>
      <c r="O1924" s="2" t="str" cm="1">
        <f t="array" ref="O1924">IF($O$7="N/A",$N1924,INDEX($P1924:$S1924,$O$2))</f>
        <v>X</v>
      </c>
      <c r="P1924" s="38"/>
      <c r="Q1924" s="1" t="str">
        <f t="shared" si="271"/>
        <v>O</v>
      </c>
      <c r="R1924" s="38"/>
      <c r="S1924" s="38"/>
      <c r="T1924" s="8" t="str">
        <f t="shared" si="269"/>
        <v>O</v>
      </c>
      <c r="U1924" s="8" t="e">
        <f t="shared" si="272"/>
        <v>#VALUE!</v>
      </c>
      <c r="V1924" s="8" t="e">
        <f t="shared" si="273"/>
        <v>#VALUE!</v>
      </c>
      <c r="X1924" s="4" t="str">
        <f t="shared" si="275"/>
        <v/>
      </c>
      <c r="Y1924" s="4" t="str">
        <f t="shared" si="277"/>
        <v/>
      </c>
      <c r="Z1924" s="4" t="str">
        <f t="shared" si="277"/>
        <v/>
      </c>
      <c r="AA1924" s="4" t="str">
        <f t="shared" si="277"/>
        <v/>
      </c>
      <c r="AB1924" s="4" t="str">
        <f t="shared" si="277"/>
        <v/>
      </c>
      <c r="AC1924" s="4" t="str">
        <f t="shared" si="277"/>
        <v/>
      </c>
      <c r="AD1924" s="4" t="str">
        <f t="shared" si="277"/>
        <v/>
      </c>
      <c r="AE1924" s="4" t="str">
        <f t="shared" si="277"/>
        <v/>
      </c>
      <c r="AF1924" s="4" t="str">
        <f t="shared" si="277"/>
        <v/>
      </c>
      <c r="AG1924" s="4" t="str">
        <f t="shared" si="277"/>
        <v/>
      </c>
    </row>
    <row r="1925" spans="1:33">
      <c r="A1925" s="6">
        <f t="shared" si="274"/>
        <v>1918</v>
      </c>
      <c r="B1925" s="36">
        <f>TABLE!E1919</f>
        <v>0</v>
      </c>
      <c r="C1925" s="36">
        <f>TABLE!F1919</f>
        <v>0</v>
      </c>
      <c r="D1925" s="155">
        <f>TABLE!S1919</f>
        <v>0</v>
      </c>
      <c r="E1925" s="176" t="e">
        <f>INDEX(기업의이해[description],MATCH(B1925,기업의이해[name],0))</f>
        <v>#N/A</v>
      </c>
      <c r="F1925" s="179">
        <f>+TABLE!U1919</f>
        <v>0</v>
      </c>
      <c r="G1925" s="177" t="str">
        <f>TEXT(TABLE!R1919,"0000-00-00")</f>
        <v>0000-00-00</v>
      </c>
      <c r="H1925" s="59">
        <f>+TABLE!J1919</f>
        <v>0</v>
      </c>
      <c r="I1925" s="59">
        <f>+TABLE!K1919</f>
        <v>0</v>
      </c>
      <c r="J1925" s="59">
        <f>+TABLE!M1919</f>
        <v>0</v>
      </c>
      <c r="K1925" s="156">
        <f>+TABLE!P1919</f>
        <v>0</v>
      </c>
      <c r="L1925" s="156">
        <f>+TABLE!Q1919</f>
        <v>0</v>
      </c>
      <c r="M1925" s="138" t="str">
        <f>IFERROR(IF(MATCH($C1925,'1. 개요'!$C$68:$C$78,0)&gt;0,"O"),"X")</f>
        <v>X</v>
      </c>
      <c r="N1925" s="8" t="str">
        <f t="shared" si="270"/>
        <v>X</v>
      </c>
      <c r="O1925" s="2" t="str" cm="1">
        <f t="array" ref="O1925">IF($O$7="N/A",$N1925,INDEX($P1925:$S1925,$O$2))</f>
        <v>X</v>
      </c>
      <c r="P1925" s="38"/>
      <c r="Q1925" s="1" t="str">
        <f t="shared" si="271"/>
        <v>O</v>
      </c>
      <c r="R1925" s="38"/>
      <c r="S1925" s="38"/>
      <c r="T1925" s="8" t="str">
        <f t="shared" si="269"/>
        <v>O</v>
      </c>
      <c r="U1925" s="8" t="e">
        <f t="shared" si="272"/>
        <v>#VALUE!</v>
      </c>
      <c r="V1925" s="8" t="e">
        <f t="shared" si="273"/>
        <v>#VALUE!</v>
      </c>
      <c r="X1925" s="4" t="str">
        <f t="shared" si="275"/>
        <v/>
      </c>
      <c r="Y1925" s="4" t="str">
        <f t="shared" si="277"/>
        <v/>
      </c>
      <c r="Z1925" s="4" t="str">
        <f t="shared" si="277"/>
        <v/>
      </c>
      <c r="AA1925" s="4" t="str">
        <f t="shared" si="277"/>
        <v/>
      </c>
      <c r="AB1925" s="4" t="str">
        <f t="shared" si="277"/>
        <v/>
      </c>
      <c r="AC1925" s="4" t="str">
        <f t="shared" si="277"/>
        <v/>
      </c>
      <c r="AD1925" s="4" t="str">
        <f t="shared" si="277"/>
        <v/>
      </c>
      <c r="AE1925" s="4" t="str">
        <f t="shared" si="277"/>
        <v/>
      </c>
      <c r="AF1925" s="4" t="str">
        <f t="shared" si="277"/>
        <v/>
      </c>
      <c r="AG1925" s="4" t="str">
        <f t="shared" si="277"/>
        <v/>
      </c>
    </row>
    <row r="1926" spans="1:33">
      <c r="A1926" s="6">
        <f t="shared" si="274"/>
        <v>1919</v>
      </c>
      <c r="B1926" s="36">
        <f>TABLE!E1920</f>
        <v>0</v>
      </c>
      <c r="C1926" s="36">
        <f>TABLE!F1920</f>
        <v>0</v>
      </c>
      <c r="D1926" s="155">
        <f>TABLE!S1920</f>
        <v>0</v>
      </c>
      <c r="E1926" s="176" t="e">
        <f>INDEX(기업의이해[description],MATCH(B1926,기업의이해[name],0))</f>
        <v>#N/A</v>
      </c>
      <c r="F1926" s="179">
        <f>+TABLE!U1920</f>
        <v>0</v>
      </c>
      <c r="G1926" s="177" t="str">
        <f>TEXT(TABLE!R1920,"0000-00-00")</f>
        <v>0000-00-00</v>
      </c>
      <c r="H1926" s="59">
        <f>+TABLE!J1920</f>
        <v>0</v>
      </c>
      <c r="I1926" s="59">
        <f>+TABLE!K1920</f>
        <v>0</v>
      </c>
      <c r="J1926" s="59">
        <f>+TABLE!M1920</f>
        <v>0</v>
      </c>
      <c r="K1926" s="156">
        <f>+TABLE!P1920</f>
        <v>0</v>
      </c>
      <c r="L1926" s="156">
        <f>+TABLE!Q1920</f>
        <v>0</v>
      </c>
      <c r="M1926" s="138" t="str">
        <f>IFERROR(IF(MATCH($C1926,'1. 개요'!$C$68:$C$78,0)&gt;0,"O"),"X")</f>
        <v>X</v>
      </c>
      <c r="N1926" s="8" t="str">
        <f t="shared" si="270"/>
        <v>X</v>
      </c>
      <c r="O1926" s="2" t="str" cm="1">
        <f t="array" ref="O1926">IF($O$7="N/A",$N1926,INDEX($P1926:$S1926,$O$2))</f>
        <v>X</v>
      </c>
      <c r="P1926" s="38"/>
      <c r="Q1926" s="1" t="str">
        <f t="shared" si="271"/>
        <v>O</v>
      </c>
      <c r="R1926" s="38"/>
      <c r="S1926" s="38"/>
      <c r="T1926" s="8" t="str">
        <f t="shared" si="269"/>
        <v>O</v>
      </c>
      <c r="U1926" s="8" t="e">
        <f t="shared" si="272"/>
        <v>#VALUE!</v>
      </c>
      <c r="V1926" s="8" t="e">
        <f t="shared" si="273"/>
        <v>#VALUE!</v>
      </c>
      <c r="X1926" s="4" t="str">
        <f t="shared" si="275"/>
        <v/>
      </c>
      <c r="Y1926" s="4" t="str">
        <f t="shared" si="277"/>
        <v/>
      </c>
      <c r="Z1926" s="4" t="str">
        <f t="shared" si="277"/>
        <v/>
      </c>
      <c r="AA1926" s="4" t="str">
        <f t="shared" si="277"/>
        <v/>
      </c>
      <c r="AB1926" s="4" t="str">
        <f t="shared" si="277"/>
        <v/>
      </c>
      <c r="AC1926" s="4" t="str">
        <f t="shared" si="277"/>
        <v/>
      </c>
      <c r="AD1926" s="4" t="str">
        <f t="shared" si="277"/>
        <v/>
      </c>
      <c r="AE1926" s="4" t="str">
        <f t="shared" si="277"/>
        <v/>
      </c>
      <c r="AF1926" s="4" t="str">
        <f t="shared" si="277"/>
        <v/>
      </c>
      <c r="AG1926" s="4" t="str">
        <f t="shared" si="277"/>
        <v/>
      </c>
    </row>
    <row r="1927" spans="1:33">
      <c r="A1927" s="6">
        <f t="shared" si="274"/>
        <v>1920</v>
      </c>
      <c r="B1927" s="36">
        <f>TABLE!E1921</f>
        <v>0</v>
      </c>
      <c r="C1927" s="36">
        <f>TABLE!F1921</f>
        <v>0</v>
      </c>
      <c r="D1927" s="155">
        <f>TABLE!S1921</f>
        <v>0</v>
      </c>
      <c r="E1927" s="176" t="e">
        <f>INDEX(기업의이해[description],MATCH(B1927,기업의이해[name],0))</f>
        <v>#N/A</v>
      </c>
      <c r="F1927" s="179">
        <f>+TABLE!U1921</f>
        <v>0</v>
      </c>
      <c r="G1927" s="177" t="str">
        <f>TEXT(TABLE!R1921,"0000-00-00")</f>
        <v>0000-00-00</v>
      </c>
      <c r="H1927" s="59">
        <f>+TABLE!J1921</f>
        <v>0</v>
      </c>
      <c r="I1927" s="59">
        <f>+TABLE!K1921</f>
        <v>0</v>
      </c>
      <c r="J1927" s="59">
        <f>+TABLE!M1921</f>
        <v>0</v>
      </c>
      <c r="K1927" s="156">
        <f>+TABLE!P1921</f>
        <v>0</v>
      </c>
      <c r="L1927" s="156">
        <f>+TABLE!Q1921</f>
        <v>0</v>
      </c>
      <c r="M1927" s="138" t="str">
        <f>IFERROR(IF(MATCH($C1927,'1. 개요'!$C$68:$C$78,0)&gt;0,"O"),"X")</f>
        <v>X</v>
      </c>
      <c r="N1927" s="8" t="str">
        <f t="shared" si="270"/>
        <v>X</v>
      </c>
      <c r="O1927" s="2" t="str" cm="1">
        <f t="array" ref="O1927">IF($O$7="N/A",$N1927,INDEX($P1927:$S1927,$O$2))</f>
        <v>X</v>
      </c>
      <c r="P1927" s="38"/>
      <c r="Q1927" s="1" t="str">
        <f t="shared" si="271"/>
        <v>O</v>
      </c>
      <c r="R1927" s="38"/>
      <c r="S1927" s="38"/>
      <c r="T1927" s="8" t="str">
        <f t="shared" si="269"/>
        <v>O</v>
      </c>
      <c r="U1927" s="8" t="e">
        <f t="shared" si="272"/>
        <v>#VALUE!</v>
      </c>
      <c r="V1927" s="8" t="e">
        <f t="shared" si="273"/>
        <v>#VALUE!</v>
      </c>
      <c r="X1927" s="4" t="str">
        <f t="shared" si="275"/>
        <v/>
      </c>
      <c r="Y1927" s="4" t="str">
        <f t="shared" si="277"/>
        <v/>
      </c>
      <c r="Z1927" s="4" t="str">
        <f t="shared" si="277"/>
        <v/>
      </c>
      <c r="AA1927" s="4" t="str">
        <f t="shared" si="277"/>
        <v/>
      </c>
      <c r="AB1927" s="4" t="str">
        <f t="shared" si="277"/>
        <v/>
      </c>
      <c r="AC1927" s="4" t="str">
        <f t="shared" si="277"/>
        <v/>
      </c>
      <c r="AD1927" s="4" t="str">
        <f t="shared" si="277"/>
        <v/>
      </c>
      <c r="AE1927" s="4" t="str">
        <f t="shared" si="277"/>
        <v/>
      </c>
      <c r="AF1927" s="4" t="str">
        <f t="shared" si="277"/>
        <v/>
      </c>
      <c r="AG1927" s="4" t="str">
        <f t="shared" si="277"/>
        <v/>
      </c>
    </row>
    <row r="1928" spans="1:33">
      <c r="A1928" s="6">
        <f t="shared" si="274"/>
        <v>1921</v>
      </c>
      <c r="B1928" s="36">
        <f>TABLE!E1922</f>
        <v>0</v>
      </c>
      <c r="C1928" s="36">
        <f>TABLE!F1922</f>
        <v>0</v>
      </c>
      <c r="D1928" s="155">
        <f>TABLE!S1922</f>
        <v>0</v>
      </c>
      <c r="E1928" s="176" t="e">
        <f>INDEX(기업의이해[description],MATCH(B1928,기업의이해[name],0))</f>
        <v>#N/A</v>
      </c>
      <c r="F1928" s="179">
        <f>+TABLE!U1922</f>
        <v>0</v>
      </c>
      <c r="G1928" s="177" t="str">
        <f>TEXT(TABLE!R1922,"0000-00-00")</f>
        <v>0000-00-00</v>
      </c>
      <c r="H1928" s="59">
        <f>+TABLE!J1922</f>
        <v>0</v>
      </c>
      <c r="I1928" s="59">
        <f>+TABLE!K1922</f>
        <v>0</v>
      </c>
      <c r="J1928" s="59">
        <f>+TABLE!M1922</f>
        <v>0</v>
      </c>
      <c r="K1928" s="156">
        <f>+TABLE!P1922</f>
        <v>0</v>
      </c>
      <c r="L1928" s="156">
        <f>+TABLE!Q1922</f>
        <v>0</v>
      </c>
      <c r="M1928" s="138" t="str">
        <f>IFERROR(IF(MATCH($C1928,'1. 개요'!$C$68:$C$78,0)&gt;0,"O"),"X")</f>
        <v>X</v>
      </c>
      <c r="N1928" s="8" t="str">
        <f t="shared" si="270"/>
        <v>X</v>
      </c>
      <c r="O1928" s="2" t="str" cm="1">
        <f t="array" ref="O1928">IF($O$7="N/A",$N1928,INDEX($P1928:$S1928,$O$2))</f>
        <v>X</v>
      </c>
      <c r="P1928" s="38"/>
      <c r="Q1928" s="1" t="str">
        <f t="shared" si="271"/>
        <v>O</v>
      </c>
      <c r="R1928" s="38"/>
      <c r="S1928" s="38"/>
      <c r="T1928" s="8" t="str">
        <f t="shared" ref="T1928:T1991" si="278">IF(OR(K1928="정지",L1928="관리"),"X","O")</f>
        <v>O</v>
      </c>
      <c r="U1928" s="8" t="e">
        <f t="shared" si="272"/>
        <v>#VALUE!</v>
      </c>
      <c r="V1928" s="8" t="e">
        <f t="shared" si="273"/>
        <v>#VALUE!</v>
      </c>
      <c r="X1928" s="4" t="str">
        <f t="shared" si="275"/>
        <v/>
      </c>
      <c r="Y1928" s="4" t="str">
        <f t="shared" si="277"/>
        <v/>
      </c>
      <c r="Z1928" s="4" t="str">
        <f t="shared" si="277"/>
        <v/>
      </c>
      <c r="AA1928" s="4" t="str">
        <f t="shared" si="277"/>
        <v/>
      </c>
      <c r="AB1928" s="4" t="str">
        <f t="shared" si="277"/>
        <v/>
      </c>
      <c r="AC1928" s="4" t="str">
        <f t="shared" si="277"/>
        <v/>
      </c>
      <c r="AD1928" s="4" t="str">
        <f t="shared" si="277"/>
        <v/>
      </c>
      <c r="AE1928" s="4" t="str">
        <f t="shared" si="277"/>
        <v/>
      </c>
      <c r="AF1928" s="4" t="str">
        <f t="shared" si="277"/>
        <v/>
      </c>
      <c r="AG1928" s="4" t="str">
        <f t="shared" si="277"/>
        <v/>
      </c>
    </row>
    <row r="1929" spans="1:33">
      <c r="A1929" s="6">
        <f t="shared" si="274"/>
        <v>1922</v>
      </c>
      <c r="B1929" s="36">
        <f>TABLE!E1923</f>
        <v>0</v>
      </c>
      <c r="C1929" s="36">
        <f>TABLE!F1923</f>
        <v>0</v>
      </c>
      <c r="D1929" s="155">
        <f>TABLE!S1923</f>
        <v>0</v>
      </c>
      <c r="E1929" s="176" t="e">
        <f>INDEX(기업의이해[description],MATCH(B1929,기업의이해[name],0))</f>
        <v>#N/A</v>
      </c>
      <c r="F1929" s="179">
        <f>+TABLE!U1923</f>
        <v>0</v>
      </c>
      <c r="G1929" s="177" t="str">
        <f>TEXT(TABLE!R1923,"0000-00-00")</f>
        <v>0000-00-00</v>
      </c>
      <c r="H1929" s="59">
        <f>+TABLE!J1923</f>
        <v>0</v>
      </c>
      <c r="I1929" s="59">
        <f>+TABLE!K1923</f>
        <v>0</v>
      </c>
      <c r="J1929" s="59">
        <f>+TABLE!M1923</f>
        <v>0</v>
      </c>
      <c r="K1929" s="156">
        <f>+TABLE!P1923</f>
        <v>0</v>
      </c>
      <c r="L1929" s="156">
        <f>+TABLE!Q1923</f>
        <v>0</v>
      </c>
      <c r="M1929" s="138" t="str">
        <f>IFERROR(IF(MATCH($C1929,'1. 개요'!$C$68:$C$78,0)&gt;0,"O"),"X")</f>
        <v>X</v>
      </c>
      <c r="N1929" s="8" t="str">
        <f t="shared" ref="N1929:N1992" si="279">IF(SUM(X1929:AG1929)=0,"X","O")</f>
        <v>X</v>
      </c>
      <c r="O1929" s="2" t="str" cm="1">
        <f t="array" ref="O1929">IF($O$7="N/A",$N1929,INDEX($P1929:$S1929,$O$2))</f>
        <v>X</v>
      </c>
      <c r="P1929" s="38"/>
      <c r="Q1929" s="1" t="str">
        <f t="shared" ref="Q1929:Q1992" si="280">IF(MIN($I1929:$J1929)&lt;0,"check","O")</f>
        <v>O</v>
      </c>
      <c r="R1929" s="38"/>
      <c r="S1929" s="38"/>
      <c r="T1929" s="8" t="str">
        <f t="shared" si="278"/>
        <v>O</v>
      </c>
      <c r="U1929" s="8" t="e">
        <f t="shared" ref="U1929:U1992" si="281">IF(($C$6-G1929)&lt;730,"X","O")</f>
        <v>#VALUE!</v>
      </c>
      <c r="V1929" s="8" t="e">
        <f t="shared" ref="V1929:V1992" si="282">IF(AND(M1929="O", N1929="O", O1929="O", T1929="O", U1929="O"), "O", "X")</f>
        <v>#VALUE!</v>
      </c>
      <c r="X1929" s="4" t="str">
        <f t="shared" si="275"/>
        <v/>
      </c>
      <c r="Y1929" s="4" t="str">
        <f t="shared" si="277"/>
        <v/>
      </c>
      <c r="Z1929" s="4" t="str">
        <f t="shared" si="277"/>
        <v/>
      </c>
      <c r="AA1929" s="4" t="str">
        <f t="shared" si="277"/>
        <v/>
      </c>
      <c r="AB1929" s="4" t="str">
        <f t="shared" si="277"/>
        <v/>
      </c>
      <c r="AC1929" s="4" t="str">
        <f t="shared" si="277"/>
        <v/>
      </c>
      <c r="AD1929" s="4" t="str">
        <f t="shared" si="277"/>
        <v/>
      </c>
      <c r="AE1929" s="4" t="str">
        <f t="shared" si="277"/>
        <v/>
      </c>
      <c r="AF1929" s="4" t="str">
        <f t="shared" si="277"/>
        <v/>
      </c>
      <c r="AG1929" s="4" t="str">
        <f t="shared" si="277"/>
        <v/>
      </c>
    </row>
    <row r="1930" spans="1:33">
      <c r="A1930" s="6">
        <f t="shared" ref="A1930:A1993" si="283">A1929+1</f>
        <v>1923</v>
      </c>
      <c r="B1930" s="36">
        <f>TABLE!E1924</f>
        <v>0</v>
      </c>
      <c r="C1930" s="36">
        <f>TABLE!F1924</f>
        <v>0</v>
      </c>
      <c r="D1930" s="155">
        <f>TABLE!S1924</f>
        <v>0</v>
      </c>
      <c r="E1930" s="176" t="e">
        <f>INDEX(기업의이해[description],MATCH(B1930,기업의이해[name],0))</f>
        <v>#N/A</v>
      </c>
      <c r="F1930" s="179">
        <f>+TABLE!U1924</f>
        <v>0</v>
      </c>
      <c r="G1930" s="177" t="str">
        <f>TEXT(TABLE!R1924,"0000-00-00")</f>
        <v>0000-00-00</v>
      </c>
      <c r="H1930" s="59">
        <f>+TABLE!J1924</f>
        <v>0</v>
      </c>
      <c r="I1930" s="59">
        <f>+TABLE!K1924</f>
        <v>0</v>
      </c>
      <c r="J1930" s="59">
        <f>+TABLE!M1924</f>
        <v>0</v>
      </c>
      <c r="K1930" s="156">
        <f>+TABLE!P1924</f>
        <v>0</v>
      </c>
      <c r="L1930" s="156">
        <f>+TABLE!Q1924</f>
        <v>0</v>
      </c>
      <c r="M1930" s="138" t="str">
        <f>IFERROR(IF(MATCH($C1930,'1. 개요'!$C$68:$C$78,0)&gt;0,"O"),"X")</f>
        <v>X</v>
      </c>
      <c r="N1930" s="8" t="str">
        <f t="shared" si="279"/>
        <v>X</v>
      </c>
      <c r="O1930" s="2" t="str" cm="1">
        <f t="array" ref="O1930">IF($O$7="N/A",$N1930,INDEX($P1930:$S1930,$O$2))</f>
        <v>X</v>
      </c>
      <c r="P1930" s="38"/>
      <c r="Q1930" s="1" t="str">
        <f t="shared" si="280"/>
        <v>O</v>
      </c>
      <c r="R1930" s="38"/>
      <c r="S1930" s="38"/>
      <c r="T1930" s="8" t="str">
        <f t="shared" si="278"/>
        <v>O</v>
      </c>
      <c r="U1930" s="8" t="e">
        <f t="shared" si="281"/>
        <v>#VALUE!</v>
      </c>
      <c r="V1930" s="8" t="e">
        <f t="shared" si="282"/>
        <v>#VALUE!</v>
      </c>
      <c r="X1930" s="4" t="str">
        <f t="shared" ref="X1930:X1993" si="284">IF(X$7="N/A", "", COUNTIF($D1930:$E1930, "*" &amp; X$7 &amp; "*"))</f>
        <v/>
      </c>
      <c r="Y1930" s="4" t="str">
        <f t="shared" si="277"/>
        <v/>
      </c>
      <c r="Z1930" s="4" t="str">
        <f t="shared" si="277"/>
        <v/>
      </c>
      <c r="AA1930" s="4" t="str">
        <f t="shared" si="277"/>
        <v/>
      </c>
      <c r="AB1930" s="4" t="str">
        <f t="shared" si="277"/>
        <v/>
      </c>
      <c r="AC1930" s="4" t="str">
        <f t="shared" si="277"/>
        <v/>
      </c>
      <c r="AD1930" s="4" t="str">
        <f t="shared" si="277"/>
        <v/>
      </c>
      <c r="AE1930" s="4" t="str">
        <f t="shared" si="277"/>
        <v/>
      </c>
      <c r="AF1930" s="4" t="str">
        <f t="shared" si="277"/>
        <v/>
      </c>
      <c r="AG1930" s="4" t="str">
        <f t="shared" si="277"/>
        <v/>
      </c>
    </row>
    <row r="1931" spans="1:33">
      <c r="A1931" s="6">
        <f t="shared" si="283"/>
        <v>1924</v>
      </c>
      <c r="B1931" s="36">
        <f>TABLE!E1925</f>
        <v>0</v>
      </c>
      <c r="C1931" s="36">
        <f>TABLE!F1925</f>
        <v>0</v>
      </c>
      <c r="D1931" s="155">
        <f>TABLE!S1925</f>
        <v>0</v>
      </c>
      <c r="E1931" s="176" t="e">
        <f>INDEX(기업의이해[description],MATCH(B1931,기업의이해[name],0))</f>
        <v>#N/A</v>
      </c>
      <c r="F1931" s="179">
        <f>+TABLE!U1925</f>
        <v>0</v>
      </c>
      <c r="G1931" s="177" t="str">
        <f>TEXT(TABLE!R1925,"0000-00-00")</f>
        <v>0000-00-00</v>
      </c>
      <c r="H1931" s="59">
        <f>+TABLE!J1925</f>
        <v>0</v>
      </c>
      <c r="I1931" s="59">
        <f>+TABLE!K1925</f>
        <v>0</v>
      </c>
      <c r="J1931" s="59">
        <f>+TABLE!M1925</f>
        <v>0</v>
      </c>
      <c r="K1931" s="156">
        <f>+TABLE!P1925</f>
        <v>0</v>
      </c>
      <c r="L1931" s="156">
        <f>+TABLE!Q1925</f>
        <v>0</v>
      </c>
      <c r="M1931" s="138" t="str">
        <f>IFERROR(IF(MATCH($C1931,'1. 개요'!$C$68:$C$78,0)&gt;0,"O"),"X")</f>
        <v>X</v>
      </c>
      <c r="N1931" s="8" t="str">
        <f t="shared" si="279"/>
        <v>X</v>
      </c>
      <c r="O1931" s="2" t="str" cm="1">
        <f t="array" ref="O1931">IF($O$7="N/A",$N1931,INDEX($P1931:$S1931,$O$2))</f>
        <v>X</v>
      </c>
      <c r="P1931" s="38"/>
      <c r="Q1931" s="1" t="str">
        <f t="shared" si="280"/>
        <v>O</v>
      </c>
      <c r="R1931" s="38"/>
      <c r="S1931" s="38"/>
      <c r="T1931" s="8" t="str">
        <f t="shared" si="278"/>
        <v>O</v>
      </c>
      <c r="U1931" s="8" t="e">
        <f t="shared" si="281"/>
        <v>#VALUE!</v>
      </c>
      <c r="V1931" s="8" t="e">
        <f t="shared" si="282"/>
        <v>#VALUE!</v>
      </c>
      <c r="X1931" s="4" t="str">
        <f t="shared" si="284"/>
        <v/>
      </c>
      <c r="Y1931" s="4" t="str">
        <f t="shared" si="277"/>
        <v/>
      </c>
      <c r="Z1931" s="4" t="str">
        <f t="shared" si="277"/>
        <v/>
      </c>
      <c r="AA1931" s="4" t="str">
        <f t="shared" si="277"/>
        <v/>
      </c>
      <c r="AB1931" s="4" t="str">
        <f t="shared" si="277"/>
        <v/>
      </c>
      <c r="AC1931" s="4" t="str">
        <f t="shared" si="277"/>
        <v/>
      </c>
      <c r="AD1931" s="4" t="str">
        <f t="shared" si="277"/>
        <v/>
      </c>
      <c r="AE1931" s="4" t="str">
        <f t="shared" si="277"/>
        <v/>
      </c>
      <c r="AF1931" s="4" t="str">
        <f t="shared" si="277"/>
        <v/>
      </c>
      <c r="AG1931" s="4" t="str">
        <f t="shared" si="277"/>
        <v/>
      </c>
    </row>
    <row r="1932" spans="1:33">
      <c r="A1932" s="6">
        <f t="shared" si="283"/>
        <v>1925</v>
      </c>
      <c r="B1932" s="36">
        <f>TABLE!E1926</f>
        <v>0</v>
      </c>
      <c r="C1932" s="36">
        <f>TABLE!F1926</f>
        <v>0</v>
      </c>
      <c r="D1932" s="155">
        <f>TABLE!S1926</f>
        <v>0</v>
      </c>
      <c r="E1932" s="176" t="e">
        <f>INDEX(기업의이해[description],MATCH(B1932,기업의이해[name],0))</f>
        <v>#N/A</v>
      </c>
      <c r="F1932" s="179">
        <f>+TABLE!U1926</f>
        <v>0</v>
      </c>
      <c r="G1932" s="177" t="str">
        <f>TEXT(TABLE!R1926,"0000-00-00")</f>
        <v>0000-00-00</v>
      </c>
      <c r="H1932" s="59">
        <f>+TABLE!J1926</f>
        <v>0</v>
      </c>
      <c r="I1932" s="59">
        <f>+TABLE!K1926</f>
        <v>0</v>
      </c>
      <c r="J1932" s="59">
        <f>+TABLE!M1926</f>
        <v>0</v>
      </c>
      <c r="K1932" s="156">
        <f>+TABLE!P1926</f>
        <v>0</v>
      </c>
      <c r="L1932" s="156">
        <f>+TABLE!Q1926</f>
        <v>0</v>
      </c>
      <c r="M1932" s="138" t="str">
        <f>IFERROR(IF(MATCH($C1932,'1. 개요'!$C$68:$C$78,0)&gt;0,"O"),"X")</f>
        <v>X</v>
      </c>
      <c r="N1932" s="8" t="str">
        <f t="shared" si="279"/>
        <v>X</v>
      </c>
      <c r="O1932" s="2" t="str" cm="1">
        <f t="array" ref="O1932">IF($O$7="N/A",$N1932,INDEX($P1932:$S1932,$O$2))</f>
        <v>X</v>
      </c>
      <c r="P1932" s="38"/>
      <c r="Q1932" s="1" t="str">
        <f t="shared" si="280"/>
        <v>O</v>
      </c>
      <c r="R1932" s="38"/>
      <c r="S1932" s="38"/>
      <c r="T1932" s="8" t="str">
        <f t="shared" si="278"/>
        <v>O</v>
      </c>
      <c r="U1932" s="8" t="e">
        <f t="shared" si="281"/>
        <v>#VALUE!</v>
      </c>
      <c r="V1932" s="8" t="e">
        <f t="shared" si="282"/>
        <v>#VALUE!</v>
      </c>
      <c r="X1932" s="4" t="str">
        <f t="shared" si="284"/>
        <v/>
      </c>
      <c r="Y1932" s="4" t="str">
        <f t="shared" si="277"/>
        <v/>
      </c>
      <c r="Z1932" s="4" t="str">
        <f t="shared" si="277"/>
        <v/>
      </c>
      <c r="AA1932" s="4" t="str">
        <f t="shared" si="277"/>
        <v/>
      </c>
      <c r="AB1932" s="4" t="str">
        <f t="shared" si="277"/>
        <v/>
      </c>
      <c r="AC1932" s="4" t="str">
        <f t="shared" si="277"/>
        <v/>
      </c>
      <c r="AD1932" s="4" t="str">
        <f t="shared" si="277"/>
        <v/>
      </c>
      <c r="AE1932" s="4" t="str">
        <f t="shared" si="277"/>
        <v/>
      </c>
      <c r="AF1932" s="4" t="str">
        <f t="shared" si="277"/>
        <v/>
      </c>
      <c r="AG1932" s="4" t="str">
        <f t="shared" si="277"/>
        <v/>
      </c>
    </row>
    <row r="1933" spans="1:33">
      <c r="A1933" s="6">
        <f t="shared" si="283"/>
        <v>1926</v>
      </c>
      <c r="B1933" s="36">
        <f>TABLE!E1927</f>
        <v>0</v>
      </c>
      <c r="C1933" s="36">
        <f>TABLE!F1927</f>
        <v>0</v>
      </c>
      <c r="D1933" s="155">
        <f>TABLE!S1927</f>
        <v>0</v>
      </c>
      <c r="E1933" s="176" t="e">
        <f>INDEX(기업의이해[description],MATCH(B1933,기업의이해[name],0))</f>
        <v>#N/A</v>
      </c>
      <c r="F1933" s="179">
        <f>+TABLE!U1927</f>
        <v>0</v>
      </c>
      <c r="G1933" s="177" t="str">
        <f>TEXT(TABLE!R1927,"0000-00-00")</f>
        <v>0000-00-00</v>
      </c>
      <c r="H1933" s="59">
        <f>+TABLE!J1927</f>
        <v>0</v>
      </c>
      <c r="I1933" s="59">
        <f>+TABLE!K1927</f>
        <v>0</v>
      </c>
      <c r="J1933" s="59">
        <f>+TABLE!M1927</f>
        <v>0</v>
      </c>
      <c r="K1933" s="156">
        <f>+TABLE!P1927</f>
        <v>0</v>
      </c>
      <c r="L1933" s="156">
        <f>+TABLE!Q1927</f>
        <v>0</v>
      </c>
      <c r="M1933" s="138" t="str">
        <f>IFERROR(IF(MATCH($C1933,'1. 개요'!$C$68:$C$78,0)&gt;0,"O"),"X")</f>
        <v>X</v>
      </c>
      <c r="N1933" s="8" t="str">
        <f t="shared" si="279"/>
        <v>X</v>
      </c>
      <c r="O1933" s="2" t="str" cm="1">
        <f t="array" ref="O1933">IF($O$7="N/A",$N1933,INDEX($P1933:$S1933,$O$2))</f>
        <v>X</v>
      </c>
      <c r="P1933" s="38"/>
      <c r="Q1933" s="1" t="str">
        <f t="shared" si="280"/>
        <v>O</v>
      </c>
      <c r="R1933" s="38"/>
      <c r="S1933" s="38"/>
      <c r="T1933" s="8" t="str">
        <f t="shared" si="278"/>
        <v>O</v>
      </c>
      <c r="U1933" s="8" t="e">
        <f t="shared" si="281"/>
        <v>#VALUE!</v>
      </c>
      <c r="V1933" s="8" t="e">
        <f t="shared" si="282"/>
        <v>#VALUE!</v>
      </c>
      <c r="X1933" s="4" t="str">
        <f t="shared" si="284"/>
        <v/>
      </c>
      <c r="Y1933" s="4" t="str">
        <f t="shared" si="277"/>
        <v/>
      </c>
      <c r="Z1933" s="4" t="str">
        <f t="shared" si="277"/>
        <v/>
      </c>
      <c r="AA1933" s="4" t="str">
        <f t="shared" si="277"/>
        <v/>
      </c>
      <c r="AB1933" s="4" t="str">
        <f t="shared" si="277"/>
        <v/>
      </c>
      <c r="AC1933" s="4" t="str">
        <f t="shared" si="277"/>
        <v/>
      </c>
      <c r="AD1933" s="4" t="str">
        <f t="shared" si="277"/>
        <v/>
      </c>
      <c r="AE1933" s="4" t="str">
        <f t="shared" si="277"/>
        <v/>
      </c>
      <c r="AF1933" s="4" t="str">
        <f t="shared" si="277"/>
        <v/>
      </c>
      <c r="AG1933" s="4" t="str">
        <f t="shared" si="277"/>
        <v/>
      </c>
    </row>
    <row r="1934" spans="1:33">
      <c r="A1934" s="137">
        <f t="shared" si="283"/>
        <v>1927</v>
      </c>
      <c r="B1934" s="36">
        <f>TABLE!E1928</f>
        <v>0</v>
      </c>
      <c r="C1934" s="36">
        <f>TABLE!F1928</f>
        <v>0</v>
      </c>
      <c r="D1934" s="155">
        <f>TABLE!S1928</f>
        <v>0</v>
      </c>
      <c r="E1934" s="176" t="e">
        <f>INDEX(기업의이해[description],MATCH(B1934,기업의이해[name],0))</f>
        <v>#N/A</v>
      </c>
      <c r="F1934" s="179">
        <f>+TABLE!U1928</f>
        <v>0</v>
      </c>
      <c r="G1934" s="177" t="str">
        <f>TEXT(TABLE!R1928,"0000-00-00")</f>
        <v>0000-00-00</v>
      </c>
      <c r="H1934" s="59">
        <f>+TABLE!J1928</f>
        <v>0</v>
      </c>
      <c r="I1934" s="59">
        <f>+TABLE!K1928</f>
        <v>0</v>
      </c>
      <c r="J1934" s="59">
        <f>+TABLE!M1928</f>
        <v>0</v>
      </c>
      <c r="K1934" s="156">
        <f>+TABLE!P1928</f>
        <v>0</v>
      </c>
      <c r="L1934" s="156">
        <f>+TABLE!Q1928</f>
        <v>0</v>
      </c>
      <c r="M1934" s="138" t="str">
        <f>IFERROR(IF(MATCH($C1934,'1. 개요'!$C$68:$C$78,0)&gt;0,"O"),"X")</f>
        <v>X</v>
      </c>
      <c r="N1934" s="8" t="str">
        <f t="shared" si="279"/>
        <v>X</v>
      </c>
      <c r="O1934" s="2" t="str" cm="1">
        <f t="array" ref="O1934">IF($O$7="N/A",$N1934,INDEX($P1934:$S1934,$O$2))</f>
        <v>X</v>
      </c>
      <c r="P1934" s="38"/>
      <c r="Q1934" s="1" t="str">
        <f t="shared" si="280"/>
        <v>O</v>
      </c>
      <c r="R1934" s="38"/>
      <c r="S1934" s="38"/>
      <c r="T1934" s="8" t="str">
        <f t="shared" si="278"/>
        <v>O</v>
      </c>
      <c r="U1934" s="8" t="e">
        <f t="shared" si="281"/>
        <v>#VALUE!</v>
      </c>
      <c r="V1934" s="8" t="e">
        <f t="shared" si="282"/>
        <v>#VALUE!</v>
      </c>
      <c r="X1934" s="4" t="str">
        <f t="shared" si="284"/>
        <v/>
      </c>
      <c r="Y1934" s="4" t="str">
        <f t="shared" si="277"/>
        <v/>
      </c>
      <c r="Z1934" s="4" t="str">
        <f t="shared" si="277"/>
        <v/>
      </c>
      <c r="AA1934" s="4" t="str">
        <f t="shared" si="277"/>
        <v/>
      </c>
      <c r="AB1934" s="4" t="str">
        <f t="shared" si="277"/>
        <v/>
      </c>
      <c r="AC1934" s="4" t="str">
        <f t="shared" si="277"/>
        <v/>
      </c>
      <c r="AD1934" s="4" t="str">
        <f t="shared" si="277"/>
        <v/>
      </c>
      <c r="AE1934" s="4" t="str">
        <f t="shared" si="277"/>
        <v/>
      </c>
      <c r="AF1934" s="4" t="str">
        <f t="shared" si="277"/>
        <v/>
      </c>
      <c r="AG1934" s="4" t="str">
        <f t="shared" si="277"/>
        <v/>
      </c>
    </row>
    <row r="1935" spans="1:33">
      <c r="A1935" s="6">
        <f t="shared" si="283"/>
        <v>1928</v>
      </c>
      <c r="B1935" s="36">
        <f>TABLE!E1929</f>
        <v>0</v>
      </c>
      <c r="C1935" s="36">
        <f>TABLE!F1929</f>
        <v>0</v>
      </c>
      <c r="D1935" s="155">
        <f>TABLE!S1929</f>
        <v>0</v>
      </c>
      <c r="E1935" s="176" t="e">
        <f>INDEX(기업의이해[description],MATCH(B1935,기업의이해[name],0))</f>
        <v>#N/A</v>
      </c>
      <c r="F1935" s="179">
        <f>+TABLE!U1929</f>
        <v>0</v>
      </c>
      <c r="G1935" s="177" t="str">
        <f>TEXT(TABLE!R1929,"0000-00-00")</f>
        <v>0000-00-00</v>
      </c>
      <c r="H1935" s="59">
        <f>+TABLE!J1929</f>
        <v>0</v>
      </c>
      <c r="I1935" s="59">
        <f>+TABLE!K1929</f>
        <v>0</v>
      </c>
      <c r="J1935" s="59">
        <f>+TABLE!M1929</f>
        <v>0</v>
      </c>
      <c r="K1935" s="156">
        <f>+TABLE!P1929</f>
        <v>0</v>
      </c>
      <c r="L1935" s="156">
        <f>+TABLE!Q1929</f>
        <v>0</v>
      </c>
      <c r="M1935" s="138" t="str">
        <f>IFERROR(IF(MATCH($C1935,'1. 개요'!$C$68:$C$78,0)&gt;0,"O"),"X")</f>
        <v>X</v>
      </c>
      <c r="N1935" s="8" t="str">
        <f t="shared" si="279"/>
        <v>X</v>
      </c>
      <c r="O1935" s="2" t="str" cm="1">
        <f t="array" ref="O1935">IF($O$7="N/A",$N1935,INDEX($P1935:$S1935,$O$2))</f>
        <v>X</v>
      </c>
      <c r="P1935" s="38"/>
      <c r="Q1935" s="1" t="str">
        <f t="shared" si="280"/>
        <v>O</v>
      </c>
      <c r="R1935" s="38"/>
      <c r="S1935" s="38"/>
      <c r="T1935" s="8" t="str">
        <f t="shared" si="278"/>
        <v>O</v>
      </c>
      <c r="U1935" s="8" t="e">
        <f t="shared" si="281"/>
        <v>#VALUE!</v>
      </c>
      <c r="V1935" s="8" t="e">
        <f t="shared" si="282"/>
        <v>#VALUE!</v>
      </c>
      <c r="X1935" s="4" t="str">
        <f t="shared" si="284"/>
        <v/>
      </c>
      <c r="Y1935" s="4" t="str">
        <f t="shared" si="277"/>
        <v/>
      </c>
      <c r="Z1935" s="4" t="str">
        <f t="shared" si="277"/>
        <v/>
      </c>
      <c r="AA1935" s="4" t="str">
        <f t="shared" si="277"/>
        <v/>
      </c>
      <c r="AB1935" s="4" t="str">
        <f t="shared" si="277"/>
        <v/>
      </c>
      <c r="AC1935" s="4" t="str">
        <f t="shared" si="277"/>
        <v/>
      </c>
      <c r="AD1935" s="4" t="str">
        <f t="shared" si="277"/>
        <v/>
      </c>
      <c r="AE1935" s="4" t="str">
        <f t="shared" si="277"/>
        <v/>
      </c>
      <c r="AF1935" s="4" t="str">
        <f t="shared" si="277"/>
        <v/>
      </c>
      <c r="AG1935" s="4" t="str">
        <f t="shared" si="277"/>
        <v/>
      </c>
    </row>
    <row r="1936" spans="1:33">
      <c r="A1936" s="137">
        <f t="shared" si="283"/>
        <v>1929</v>
      </c>
      <c r="B1936" s="36">
        <f>TABLE!E1930</f>
        <v>0</v>
      </c>
      <c r="C1936" s="36">
        <f>TABLE!F1930</f>
        <v>0</v>
      </c>
      <c r="D1936" s="155">
        <f>TABLE!S1930</f>
        <v>0</v>
      </c>
      <c r="E1936" s="176" t="e">
        <f>INDEX(기업의이해[description],MATCH(B1936,기업의이해[name],0))</f>
        <v>#N/A</v>
      </c>
      <c r="F1936" s="179">
        <f>+TABLE!U1930</f>
        <v>0</v>
      </c>
      <c r="G1936" s="177" t="str">
        <f>TEXT(TABLE!R1930,"0000-00-00")</f>
        <v>0000-00-00</v>
      </c>
      <c r="H1936" s="59">
        <f>+TABLE!J1930</f>
        <v>0</v>
      </c>
      <c r="I1936" s="59">
        <f>+TABLE!K1930</f>
        <v>0</v>
      </c>
      <c r="J1936" s="59">
        <f>+TABLE!M1930</f>
        <v>0</v>
      </c>
      <c r="K1936" s="156">
        <f>+TABLE!P1930</f>
        <v>0</v>
      </c>
      <c r="L1936" s="156">
        <f>+TABLE!Q1930</f>
        <v>0</v>
      </c>
      <c r="M1936" s="138" t="str">
        <f>IFERROR(IF(MATCH($C1936,'1. 개요'!$C$68:$C$78,0)&gt;0,"O"),"X")</f>
        <v>X</v>
      </c>
      <c r="N1936" s="8" t="str">
        <f t="shared" si="279"/>
        <v>X</v>
      </c>
      <c r="O1936" s="2" t="str" cm="1">
        <f t="array" ref="O1936">IF($O$7="N/A",$N1936,INDEX($P1936:$S1936,$O$2))</f>
        <v>X</v>
      </c>
      <c r="P1936" s="38"/>
      <c r="Q1936" s="1" t="str">
        <f t="shared" si="280"/>
        <v>O</v>
      </c>
      <c r="R1936" s="38"/>
      <c r="S1936" s="38"/>
      <c r="T1936" s="8" t="str">
        <f t="shared" si="278"/>
        <v>O</v>
      </c>
      <c r="U1936" s="8" t="e">
        <f t="shared" si="281"/>
        <v>#VALUE!</v>
      </c>
      <c r="V1936" s="8" t="e">
        <f t="shared" si="282"/>
        <v>#VALUE!</v>
      </c>
      <c r="X1936" s="4" t="str">
        <f t="shared" si="284"/>
        <v/>
      </c>
      <c r="Y1936" s="4" t="str">
        <f t="shared" si="277"/>
        <v/>
      </c>
      <c r="Z1936" s="4" t="str">
        <f t="shared" si="277"/>
        <v/>
      </c>
      <c r="AA1936" s="4" t="str">
        <f t="shared" si="277"/>
        <v/>
      </c>
      <c r="AB1936" s="4" t="str">
        <f t="shared" si="277"/>
        <v/>
      </c>
      <c r="AC1936" s="4" t="str">
        <f t="shared" si="277"/>
        <v/>
      </c>
      <c r="AD1936" s="4" t="str">
        <f t="shared" si="277"/>
        <v/>
      </c>
      <c r="AE1936" s="4" t="str">
        <f t="shared" si="277"/>
        <v/>
      </c>
      <c r="AF1936" s="4" t="str">
        <f t="shared" si="277"/>
        <v/>
      </c>
      <c r="AG1936" s="4" t="str">
        <f t="shared" si="277"/>
        <v/>
      </c>
    </row>
    <row r="1937" spans="1:33">
      <c r="A1937" s="6">
        <f t="shared" si="283"/>
        <v>1930</v>
      </c>
      <c r="B1937" s="36">
        <f>TABLE!E1931</f>
        <v>0</v>
      </c>
      <c r="C1937" s="36">
        <f>TABLE!F1931</f>
        <v>0</v>
      </c>
      <c r="D1937" s="155">
        <f>TABLE!S1931</f>
        <v>0</v>
      </c>
      <c r="E1937" s="176" t="e">
        <f>INDEX(기업의이해[description],MATCH(B1937,기업의이해[name],0))</f>
        <v>#N/A</v>
      </c>
      <c r="F1937" s="179">
        <f>+TABLE!U1931</f>
        <v>0</v>
      </c>
      <c r="G1937" s="177" t="str">
        <f>TEXT(TABLE!R1931,"0000-00-00")</f>
        <v>0000-00-00</v>
      </c>
      <c r="H1937" s="59">
        <f>+TABLE!J1931</f>
        <v>0</v>
      </c>
      <c r="I1937" s="59">
        <f>+TABLE!K1931</f>
        <v>0</v>
      </c>
      <c r="J1937" s="59">
        <f>+TABLE!M1931</f>
        <v>0</v>
      </c>
      <c r="K1937" s="156">
        <f>+TABLE!P1931</f>
        <v>0</v>
      </c>
      <c r="L1937" s="156">
        <f>+TABLE!Q1931</f>
        <v>0</v>
      </c>
      <c r="M1937" s="138" t="str">
        <f>IFERROR(IF(MATCH($C1937,'1. 개요'!$C$68:$C$78,0)&gt;0,"O"),"X")</f>
        <v>X</v>
      </c>
      <c r="N1937" s="8" t="str">
        <f t="shared" si="279"/>
        <v>X</v>
      </c>
      <c r="O1937" s="2" t="str" cm="1">
        <f t="array" ref="O1937">IF($O$7="N/A",$N1937,INDEX($P1937:$S1937,$O$2))</f>
        <v>X</v>
      </c>
      <c r="P1937" s="38"/>
      <c r="Q1937" s="1" t="str">
        <f t="shared" si="280"/>
        <v>O</v>
      </c>
      <c r="R1937" s="38"/>
      <c r="S1937" s="38"/>
      <c r="T1937" s="8" t="str">
        <f t="shared" si="278"/>
        <v>O</v>
      </c>
      <c r="U1937" s="8" t="e">
        <f t="shared" si="281"/>
        <v>#VALUE!</v>
      </c>
      <c r="V1937" s="8" t="e">
        <f t="shared" si="282"/>
        <v>#VALUE!</v>
      </c>
      <c r="X1937" s="4" t="str">
        <f t="shared" si="284"/>
        <v/>
      </c>
      <c r="Y1937" s="4" t="str">
        <f t="shared" si="277"/>
        <v/>
      </c>
      <c r="Z1937" s="4" t="str">
        <f t="shared" si="277"/>
        <v/>
      </c>
      <c r="AA1937" s="4" t="str">
        <f t="shared" si="277"/>
        <v/>
      </c>
      <c r="AB1937" s="4" t="str">
        <f t="shared" si="277"/>
        <v/>
      </c>
      <c r="AC1937" s="4" t="str">
        <f t="shared" si="277"/>
        <v/>
      </c>
      <c r="AD1937" s="4" t="str">
        <f t="shared" si="277"/>
        <v/>
      </c>
      <c r="AE1937" s="4" t="str">
        <f t="shared" si="277"/>
        <v/>
      </c>
      <c r="AF1937" s="4" t="str">
        <f t="shared" si="277"/>
        <v/>
      </c>
      <c r="AG1937" s="4" t="str">
        <f t="shared" si="277"/>
        <v/>
      </c>
    </row>
    <row r="1938" spans="1:33">
      <c r="A1938" s="6">
        <f t="shared" si="283"/>
        <v>1931</v>
      </c>
      <c r="B1938" s="36">
        <f>TABLE!E1932</f>
        <v>0</v>
      </c>
      <c r="C1938" s="36">
        <f>TABLE!F1932</f>
        <v>0</v>
      </c>
      <c r="D1938" s="155">
        <f>TABLE!S1932</f>
        <v>0</v>
      </c>
      <c r="E1938" s="176" t="e">
        <f>INDEX(기업의이해[description],MATCH(B1938,기업의이해[name],0))</f>
        <v>#N/A</v>
      </c>
      <c r="F1938" s="179">
        <f>+TABLE!U1932</f>
        <v>0</v>
      </c>
      <c r="G1938" s="177" t="str">
        <f>TEXT(TABLE!R1932,"0000-00-00")</f>
        <v>0000-00-00</v>
      </c>
      <c r="H1938" s="59">
        <f>+TABLE!J1932</f>
        <v>0</v>
      </c>
      <c r="I1938" s="59">
        <f>+TABLE!K1932</f>
        <v>0</v>
      </c>
      <c r="J1938" s="59">
        <f>+TABLE!M1932</f>
        <v>0</v>
      </c>
      <c r="K1938" s="156">
        <f>+TABLE!P1932</f>
        <v>0</v>
      </c>
      <c r="L1938" s="156">
        <f>+TABLE!Q1932</f>
        <v>0</v>
      </c>
      <c r="M1938" s="138" t="str">
        <f>IFERROR(IF(MATCH($C1938,'1. 개요'!$C$68:$C$78,0)&gt;0,"O"),"X")</f>
        <v>X</v>
      </c>
      <c r="N1938" s="8" t="str">
        <f t="shared" si="279"/>
        <v>X</v>
      </c>
      <c r="O1938" s="2" t="str" cm="1">
        <f t="array" ref="O1938">IF($O$7="N/A",$N1938,INDEX($P1938:$S1938,$O$2))</f>
        <v>X</v>
      </c>
      <c r="P1938" s="38"/>
      <c r="Q1938" s="1" t="str">
        <f t="shared" si="280"/>
        <v>O</v>
      </c>
      <c r="R1938" s="38"/>
      <c r="S1938" s="38"/>
      <c r="T1938" s="8" t="str">
        <f>IF(OR(K1938="정지",L1938="관리"),"X","O")</f>
        <v>O</v>
      </c>
      <c r="U1938" s="8" t="e">
        <f t="shared" si="281"/>
        <v>#VALUE!</v>
      </c>
      <c r="V1938" s="8" t="e">
        <f t="shared" si="282"/>
        <v>#VALUE!</v>
      </c>
      <c r="X1938" s="4" t="str">
        <f t="shared" si="284"/>
        <v/>
      </c>
      <c r="Y1938" s="4" t="str">
        <f t="shared" si="277"/>
        <v/>
      </c>
      <c r="Z1938" s="4" t="str">
        <f t="shared" si="277"/>
        <v/>
      </c>
      <c r="AA1938" s="4" t="str">
        <f t="shared" si="277"/>
        <v/>
      </c>
      <c r="AB1938" s="4" t="str">
        <f t="shared" si="277"/>
        <v/>
      </c>
      <c r="AC1938" s="4" t="str">
        <f t="shared" si="277"/>
        <v/>
      </c>
      <c r="AD1938" s="4" t="str">
        <f t="shared" si="277"/>
        <v/>
      </c>
      <c r="AE1938" s="4" t="str">
        <f t="shared" si="277"/>
        <v/>
      </c>
      <c r="AF1938" s="4" t="str">
        <f t="shared" si="277"/>
        <v/>
      </c>
      <c r="AG1938" s="4" t="str">
        <f t="shared" si="277"/>
        <v/>
      </c>
    </row>
    <row r="1939" spans="1:33">
      <c r="A1939" s="6">
        <f t="shared" si="283"/>
        <v>1932</v>
      </c>
      <c r="B1939" s="36">
        <f>TABLE!E1933</f>
        <v>0</v>
      </c>
      <c r="C1939" s="36">
        <f>TABLE!F1933</f>
        <v>0</v>
      </c>
      <c r="D1939" s="155">
        <f>TABLE!S1933</f>
        <v>0</v>
      </c>
      <c r="E1939" s="176" t="e">
        <f>INDEX(기업의이해[description],MATCH(B1939,기업의이해[name],0))</f>
        <v>#N/A</v>
      </c>
      <c r="F1939" s="179">
        <f>+TABLE!U1933</f>
        <v>0</v>
      </c>
      <c r="G1939" s="177" t="str">
        <f>TEXT(TABLE!R1933,"0000-00-00")</f>
        <v>0000-00-00</v>
      </c>
      <c r="H1939" s="59">
        <f>+TABLE!J1933</f>
        <v>0</v>
      </c>
      <c r="I1939" s="59">
        <f>+TABLE!K1933</f>
        <v>0</v>
      </c>
      <c r="J1939" s="59">
        <f>+TABLE!M1933</f>
        <v>0</v>
      </c>
      <c r="K1939" s="156">
        <f>+TABLE!P1933</f>
        <v>0</v>
      </c>
      <c r="L1939" s="156">
        <f>+TABLE!Q1933</f>
        <v>0</v>
      </c>
      <c r="M1939" s="138" t="str">
        <f>IFERROR(IF(MATCH($C1939,'1. 개요'!$C$68:$C$78,0)&gt;0,"O"),"X")</f>
        <v>X</v>
      </c>
      <c r="N1939" s="8" t="str">
        <f t="shared" si="279"/>
        <v>X</v>
      </c>
      <c r="O1939" s="2" t="str" cm="1">
        <f t="array" ref="O1939">IF($O$7="N/A",$N1939,INDEX($P1939:$S1939,$O$2))</f>
        <v>X</v>
      </c>
      <c r="P1939" s="38"/>
      <c r="Q1939" s="1" t="str">
        <f t="shared" si="280"/>
        <v>O</v>
      </c>
      <c r="R1939" s="38"/>
      <c r="S1939" s="38"/>
      <c r="T1939" s="8" t="str">
        <f t="shared" si="278"/>
        <v>O</v>
      </c>
      <c r="U1939" s="8" t="e">
        <f t="shared" si="281"/>
        <v>#VALUE!</v>
      </c>
      <c r="V1939" s="8" t="e">
        <f t="shared" si="282"/>
        <v>#VALUE!</v>
      </c>
      <c r="X1939" s="4" t="str">
        <f t="shared" si="284"/>
        <v/>
      </c>
      <c r="Y1939" s="4" t="str">
        <f t="shared" si="277"/>
        <v/>
      </c>
      <c r="Z1939" s="4" t="str">
        <f t="shared" si="277"/>
        <v/>
      </c>
      <c r="AA1939" s="4" t="str">
        <f t="shared" si="277"/>
        <v/>
      </c>
      <c r="AB1939" s="4" t="str">
        <f t="shared" si="277"/>
        <v/>
      </c>
      <c r="AC1939" s="4" t="str">
        <f t="shared" si="277"/>
        <v/>
      </c>
      <c r="AD1939" s="4" t="str">
        <f t="shared" si="277"/>
        <v/>
      </c>
      <c r="AE1939" s="4" t="str">
        <f t="shared" si="277"/>
        <v/>
      </c>
      <c r="AF1939" s="4" t="str">
        <f t="shared" si="277"/>
        <v/>
      </c>
      <c r="AG1939" s="4" t="str">
        <f t="shared" si="277"/>
        <v/>
      </c>
    </row>
    <row r="1940" spans="1:33">
      <c r="A1940" s="6">
        <f t="shared" si="283"/>
        <v>1933</v>
      </c>
      <c r="B1940" s="36">
        <f>TABLE!E1934</f>
        <v>0</v>
      </c>
      <c r="C1940" s="36">
        <f>TABLE!F1934</f>
        <v>0</v>
      </c>
      <c r="D1940" s="155">
        <f>TABLE!S1934</f>
        <v>0</v>
      </c>
      <c r="E1940" s="176" t="e">
        <f>INDEX(기업의이해[description],MATCH(B1940,기업의이해[name],0))</f>
        <v>#N/A</v>
      </c>
      <c r="F1940" s="179">
        <f>+TABLE!U1934</f>
        <v>0</v>
      </c>
      <c r="G1940" s="177" t="str">
        <f>TEXT(TABLE!R1934,"0000-00-00")</f>
        <v>0000-00-00</v>
      </c>
      <c r="H1940" s="59">
        <f>+TABLE!J1934</f>
        <v>0</v>
      </c>
      <c r="I1940" s="59">
        <f>+TABLE!K1934</f>
        <v>0</v>
      </c>
      <c r="J1940" s="59">
        <f>+TABLE!M1934</f>
        <v>0</v>
      </c>
      <c r="K1940" s="156">
        <f>+TABLE!P1934</f>
        <v>0</v>
      </c>
      <c r="L1940" s="156">
        <f>+TABLE!Q1934</f>
        <v>0</v>
      </c>
      <c r="M1940" s="138" t="str">
        <f>IFERROR(IF(MATCH($C1940,'1. 개요'!$C$68:$C$78,0)&gt;0,"O"),"X")</f>
        <v>X</v>
      </c>
      <c r="N1940" s="8" t="str">
        <f t="shared" si="279"/>
        <v>X</v>
      </c>
      <c r="O1940" s="2" t="str" cm="1">
        <f t="array" ref="O1940">IF($O$7="N/A",$N1940,INDEX($P1940:$S1940,$O$2))</f>
        <v>X</v>
      </c>
      <c r="P1940" s="38"/>
      <c r="Q1940" s="1" t="str">
        <f t="shared" si="280"/>
        <v>O</v>
      </c>
      <c r="R1940" s="38"/>
      <c r="S1940" s="38"/>
      <c r="T1940" s="8" t="str">
        <f t="shared" si="278"/>
        <v>O</v>
      </c>
      <c r="U1940" s="8" t="e">
        <f t="shared" si="281"/>
        <v>#VALUE!</v>
      </c>
      <c r="V1940" s="8" t="e">
        <f t="shared" si="282"/>
        <v>#VALUE!</v>
      </c>
      <c r="X1940" s="4" t="str">
        <f t="shared" si="284"/>
        <v/>
      </c>
      <c r="Y1940" s="4" t="str">
        <f t="shared" si="277"/>
        <v/>
      </c>
      <c r="Z1940" s="4" t="str">
        <f t="shared" si="277"/>
        <v/>
      </c>
      <c r="AA1940" s="4" t="str">
        <f t="shared" si="277"/>
        <v/>
      </c>
      <c r="AB1940" s="4" t="str">
        <f t="shared" si="277"/>
        <v/>
      </c>
      <c r="AC1940" s="4" t="str">
        <f t="shared" si="277"/>
        <v/>
      </c>
      <c r="AD1940" s="4" t="str">
        <f t="shared" si="277"/>
        <v/>
      </c>
      <c r="AE1940" s="4" t="str">
        <f t="shared" si="277"/>
        <v/>
      </c>
      <c r="AF1940" s="4" t="str">
        <f t="shared" si="277"/>
        <v/>
      </c>
      <c r="AG1940" s="4" t="str">
        <f t="shared" si="277"/>
        <v/>
      </c>
    </row>
    <row r="1941" spans="1:33">
      <c r="A1941" s="6">
        <f t="shared" si="283"/>
        <v>1934</v>
      </c>
      <c r="B1941" s="36">
        <f>TABLE!E1935</f>
        <v>0</v>
      </c>
      <c r="C1941" s="36">
        <f>TABLE!F1935</f>
        <v>0</v>
      </c>
      <c r="D1941" s="155">
        <f>TABLE!S1935</f>
        <v>0</v>
      </c>
      <c r="E1941" s="176" t="e">
        <f>INDEX(기업의이해[description],MATCH(B1941,기업의이해[name],0))</f>
        <v>#N/A</v>
      </c>
      <c r="F1941" s="179">
        <f>+TABLE!U1935</f>
        <v>0</v>
      </c>
      <c r="G1941" s="177" t="str">
        <f>TEXT(TABLE!R1935,"0000-00-00")</f>
        <v>0000-00-00</v>
      </c>
      <c r="H1941" s="59">
        <f>+TABLE!J1935</f>
        <v>0</v>
      </c>
      <c r="I1941" s="59">
        <f>+TABLE!K1935</f>
        <v>0</v>
      </c>
      <c r="J1941" s="59">
        <f>+TABLE!M1935</f>
        <v>0</v>
      </c>
      <c r="K1941" s="156">
        <f>+TABLE!P1935</f>
        <v>0</v>
      </c>
      <c r="L1941" s="156">
        <f>+TABLE!Q1935</f>
        <v>0</v>
      </c>
      <c r="M1941" s="138" t="str">
        <f>IFERROR(IF(MATCH($C1941,'1. 개요'!$C$68:$C$78,0)&gt;0,"O"),"X")</f>
        <v>X</v>
      </c>
      <c r="N1941" s="8" t="str">
        <f t="shared" si="279"/>
        <v>X</v>
      </c>
      <c r="O1941" s="2" t="str" cm="1">
        <f t="array" ref="O1941">IF($O$7="N/A",$N1941,INDEX($P1941:$S1941,$O$2))</f>
        <v>X</v>
      </c>
      <c r="P1941" s="38"/>
      <c r="Q1941" s="1" t="str">
        <f t="shared" si="280"/>
        <v>O</v>
      </c>
      <c r="R1941" s="38"/>
      <c r="S1941" s="38"/>
      <c r="T1941" s="8" t="str">
        <f t="shared" si="278"/>
        <v>O</v>
      </c>
      <c r="U1941" s="8" t="e">
        <f t="shared" si="281"/>
        <v>#VALUE!</v>
      </c>
      <c r="V1941" s="8" t="e">
        <f t="shared" si="282"/>
        <v>#VALUE!</v>
      </c>
      <c r="X1941" s="4" t="str">
        <f t="shared" si="284"/>
        <v/>
      </c>
      <c r="Y1941" s="4" t="str">
        <f t="shared" si="277"/>
        <v/>
      </c>
      <c r="Z1941" s="4" t="str">
        <f t="shared" si="277"/>
        <v/>
      </c>
      <c r="AA1941" s="4" t="str">
        <f t="shared" si="277"/>
        <v/>
      </c>
      <c r="AB1941" s="4" t="str">
        <f t="shared" si="277"/>
        <v/>
      </c>
      <c r="AC1941" s="4" t="str">
        <f t="shared" si="277"/>
        <v/>
      </c>
      <c r="AD1941" s="4" t="str">
        <f t="shared" si="277"/>
        <v/>
      </c>
      <c r="AE1941" s="4" t="str">
        <f t="shared" si="277"/>
        <v/>
      </c>
      <c r="AF1941" s="4" t="str">
        <f t="shared" si="277"/>
        <v/>
      </c>
      <c r="AG1941" s="4" t="str">
        <f t="shared" si="277"/>
        <v/>
      </c>
    </row>
    <row r="1942" spans="1:33">
      <c r="A1942" s="6">
        <f t="shared" si="283"/>
        <v>1935</v>
      </c>
      <c r="B1942" s="36">
        <f>TABLE!E1936</f>
        <v>0</v>
      </c>
      <c r="C1942" s="36">
        <f>TABLE!F1936</f>
        <v>0</v>
      </c>
      <c r="D1942" s="155">
        <f>TABLE!S1936</f>
        <v>0</v>
      </c>
      <c r="E1942" s="176" t="e">
        <f>INDEX(기업의이해[description],MATCH(B1942,기업의이해[name],0))</f>
        <v>#N/A</v>
      </c>
      <c r="F1942" s="179">
        <f>+TABLE!U1936</f>
        <v>0</v>
      </c>
      <c r="G1942" s="177" t="str">
        <f>TEXT(TABLE!R1936,"0000-00-00")</f>
        <v>0000-00-00</v>
      </c>
      <c r="H1942" s="59">
        <f>+TABLE!J1936</f>
        <v>0</v>
      </c>
      <c r="I1942" s="59">
        <f>+TABLE!K1936</f>
        <v>0</v>
      </c>
      <c r="J1942" s="59">
        <f>+TABLE!M1936</f>
        <v>0</v>
      </c>
      <c r="K1942" s="156">
        <f>+TABLE!P1936</f>
        <v>0</v>
      </c>
      <c r="L1942" s="156">
        <f>+TABLE!Q1936</f>
        <v>0</v>
      </c>
      <c r="M1942" s="138" t="str">
        <f>IFERROR(IF(MATCH($C1942,'1. 개요'!$C$68:$C$78,0)&gt;0,"O"),"X")</f>
        <v>X</v>
      </c>
      <c r="N1942" s="8" t="str">
        <f t="shared" si="279"/>
        <v>X</v>
      </c>
      <c r="O1942" s="2" t="str" cm="1">
        <f t="array" ref="O1942">IF($O$7="N/A",$N1942,INDEX($P1942:$S1942,$O$2))</f>
        <v>X</v>
      </c>
      <c r="P1942" s="38"/>
      <c r="Q1942" s="1" t="str">
        <f t="shared" si="280"/>
        <v>O</v>
      </c>
      <c r="R1942" s="38"/>
      <c r="S1942" s="38"/>
      <c r="T1942" s="8" t="str">
        <f t="shared" si="278"/>
        <v>O</v>
      </c>
      <c r="U1942" s="8" t="e">
        <f t="shared" si="281"/>
        <v>#VALUE!</v>
      </c>
      <c r="V1942" s="8" t="e">
        <f t="shared" si="282"/>
        <v>#VALUE!</v>
      </c>
      <c r="X1942" s="4" t="str">
        <f t="shared" si="284"/>
        <v/>
      </c>
      <c r="Y1942" s="4" t="str">
        <f t="shared" si="277"/>
        <v/>
      </c>
      <c r="Z1942" s="4" t="str">
        <f t="shared" si="277"/>
        <v/>
      </c>
      <c r="AA1942" s="4" t="str">
        <f t="shared" si="277"/>
        <v/>
      </c>
      <c r="AB1942" s="4" t="str">
        <f t="shared" si="277"/>
        <v/>
      </c>
      <c r="AC1942" s="4" t="str">
        <f t="shared" si="277"/>
        <v/>
      </c>
      <c r="AD1942" s="4" t="str">
        <f t="shared" si="277"/>
        <v/>
      </c>
      <c r="AE1942" s="4" t="str">
        <f t="shared" si="277"/>
        <v/>
      </c>
      <c r="AF1942" s="4" t="str">
        <f t="shared" si="277"/>
        <v/>
      </c>
      <c r="AG1942" s="4" t="str">
        <f t="shared" si="277"/>
        <v/>
      </c>
    </row>
    <row r="1943" spans="1:33">
      <c r="A1943" s="6">
        <f t="shared" si="283"/>
        <v>1936</v>
      </c>
      <c r="B1943" s="36">
        <f>TABLE!E1937</f>
        <v>0</v>
      </c>
      <c r="C1943" s="36">
        <f>TABLE!F1937</f>
        <v>0</v>
      </c>
      <c r="D1943" s="155">
        <f>TABLE!S1937</f>
        <v>0</v>
      </c>
      <c r="E1943" s="176" t="e">
        <f>INDEX(기업의이해[description],MATCH(B1943,기업의이해[name],0))</f>
        <v>#N/A</v>
      </c>
      <c r="F1943" s="179">
        <f>+TABLE!U1937</f>
        <v>0</v>
      </c>
      <c r="G1943" s="177" t="str">
        <f>TEXT(TABLE!R1937,"0000-00-00")</f>
        <v>0000-00-00</v>
      </c>
      <c r="H1943" s="59">
        <f>+TABLE!J1937</f>
        <v>0</v>
      </c>
      <c r="I1943" s="59">
        <f>+TABLE!K1937</f>
        <v>0</v>
      </c>
      <c r="J1943" s="59">
        <f>+TABLE!M1937</f>
        <v>0</v>
      </c>
      <c r="K1943" s="156">
        <f>+TABLE!P1937</f>
        <v>0</v>
      </c>
      <c r="L1943" s="156">
        <f>+TABLE!Q1937</f>
        <v>0</v>
      </c>
      <c r="M1943" s="138" t="str">
        <f>IFERROR(IF(MATCH($C1943,'1. 개요'!$C$68:$C$78,0)&gt;0,"O"),"X")</f>
        <v>X</v>
      </c>
      <c r="N1943" s="8" t="str">
        <f t="shared" si="279"/>
        <v>X</v>
      </c>
      <c r="O1943" s="2" t="str" cm="1">
        <f t="array" ref="O1943">IF($O$7="N/A",$N1943,INDEX($P1943:$S1943,$O$2))</f>
        <v>X</v>
      </c>
      <c r="P1943" s="38"/>
      <c r="Q1943" s="1" t="str">
        <f t="shared" si="280"/>
        <v>O</v>
      </c>
      <c r="R1943" s="38"/>
      <c r="S1943" s="38"/>
      <c r="T1943" s="8" t="str">
        <f t="shared" si="278"/>
        <v>O</v>
      </c>
      <c r="U1943" s="8" t="e">
        <f t="shared" si="281"/>
        <v>#VALUE!</v>
      </c>
      <c r="V1943" s="8" t="e">
        <f t="shared" si="282"/>
        <v>#VALUE!</v>
      </c>
      <c r="X1943" s="4" t="str">
        <f t="shared" si="284"/>
        <v/>
      </c>
      <c r="Y1943" s="4" t="str">
        <f t="shared" si="277"/>
        <v/>
      </c>
      <c r="Z1943" s="4" t="str">
        <f t="shared" si="277"/>
        <v/>
      </c>
      <c r="AA1943" s="4" t="str">
        <f t="shared" si="277"/>
        <v/>
      </c>
      <c r="AB1943" s="4" t="str">
        <f t="shared" si="277"/>
        <v/>
      </c>
      <c r="AC1943" s="4" t="str">
        <f t="shared" ref="Y1943:AG1971" si="285">IF(AC$7="N/A", "", COUNTIF($D1943:$E1943, "*" &amp; AC$7 &amp; "*"))</f>
        <v/>
      </c>
      <c r="AD1943" s="4" t="str">
        <f t="shared" si="285"/>
        <v/>
      </c>
      <c r="AE1943" s="4" t="str">
        <f t="shared" si="285"/>
        <v/>
      </c>
      <c r="AF1943" s="4" t="str">
        <f t="shared" si="285"/>
        <v/>
      </c>
      <c r="AG1943" s="4" t="str">
        <f t="shared" si="285"/>
        <v/>
      </c>
    </row>
    <row r="1944" spans="1:33">
      <c r="A1944" s="137">
        <f t="shared" si="283"/>
        <v>1937</v>
      </c>
      <c r="B1944" s="36">
        <f>TABLE!E1938</f>
        <v>0</v>
      </c>
      <c r="C1944" s="36">
        <f>TABLE!F1938</f>
        <v>0</v>
      </c>
      <c r="D1944" s="155">
        <f>TABLE!S1938</f>
        <v>0</v>
      </c>
      <c r="E1944" s="176" t="e">
        <f>INDEX(기업의이해[description],MATCH(B1944,기업의이해[name],0))</f>
        <v>#N/A</v>
      </c>
      <c r="F1944" s="179">
        <f>+TABLE!U1938</f>
        <v>0</v>
      </c>
      <c r="G1944" s="177" t="str">
        <f>TEXT(TABLE!R1938,"0000-00-00")</f>
        <v>0000-00-00</v>
      </c>
      <c r="H1944" s="59">
        <f>+TABLE!J1938</f>
        <v>0</v>
      </c>
      <c r="I1944" s="59">
        <f>+TABLE!K1938</f>
        <v>0</v>
      </c>
      <c r="J1944" s="59">
        <f>+TABLE!M1938</f>
        <v>0</v>
      </c>
      <c r="K1944" s="156">
        <f>+TABLE!P1938</f>
        <v>0</v>
      </c>
      <c r="L1944" s="156">
        <f>+TABLE!Q1938</f>
        <v>0</v>
      </c>
      <c r="M1944" s="138" t="str">
        <f>IFERROR(IF(MATCH($C1944,'1. 개요'!$C$68:$C$78,0)&gt;0,"O"),"X")</f>
        <v>X</v>
      </c>
      <c r="N1944" s="8" t="str">
        <f t="shared" si="279"/>
        <v>X</v>
      </c>
      <c r="O1944" s="2" t="str" cm="1">
        <f t="array" ref="O1944">IF($O$7="N/A",$N1944,INDEX($P1944:$S1944,$O$2))</f>
        <v>X</v>
      </c>
      <c r="P1944" s="38"/>
      <c r="Q1944" s="1" t="str">
        <f t="shared" si="280"/>
        <v>O</v>
      </c>
      <c r="R1944" s="38"/>
      <c r="S1944" s="38"/>
      <c r="T1944" s="8" t="str">
        <f t="shared" si="278"/>
        <v>O</v>
      </c>
      <c r="U1944" s="8" t="e">
        <f t="shared" si="281"/>
        <v>#VALUE!</v>
      </c>
      <c r="V1944" s="8" t="e">
        <f t="shared" si="282"/>
        <v>#VALUE!</v>
      </c>
      <c r="X1944" s="4" t="str">
        <f t="shared" si="284"/>
        <v/>
      </c>
      <c r="Y1944" s="4" t="str">
        <f t="shared" si="285"/>
        <v/>
      </c>
      <c r="Z1944" s="4" t="str">
        <f t="shared" si="285"/>
        <v/>
      </c>
      <c r="AA1944" s="4" t="str">
        <f t="shared" si="285"/>
        <v/>
      </c>
      <c r="AB1944" s="4" t="str">
        <f t="shared" si="285"/>
        <v/>
      </c>
      <c r="AC1944" s="4" t="str">
        <f t="shared" si="285"/>
        <v/>
      </c>
      <c r="AD1944" s="4" t="str">
        <f t="shared" si="285"/>
        <v/>
      </c>
      <c r="AE1944" s="4" t="str">
        <f t="shared" si="285"/>
        <v/>
      </c>
      <c r="AF1944" s="4" t="str">
        <f t="shared" si="285"/>
        <v/>
      </c>
      <c r="AG1944" s="4" t="str">
        <f t="shared" si="285"/>
        <v/>
      </c>
    </row>
    <row r="1945" spans="1:33">
      <c r="A1945" s="6">
        <f t="shared" si="283"/>
        <v>1938</v>
      </c>
      <c r="B1945" s="36">
        <f>TABLE!E1939</f>
        <v>0</v>
      </c>
      <c r="C1945" s="36">
        <f>TABLE!F1939</f>
        <v>0</v>
      </c>
      <c r="D1945" s="155">
        <f>TABLE!S1939</f>
        <v>0</v>
      </c>
      <c r="E1945" s="176" t="e">
        <f>INDEX(기업의이해[description],MATCH(B1945,기업의이해[name],0))</f>
        <v>#N/A</v>
      </c>
      <c r="F1945" s="179">
        <f>+TABLE!U1939</f>
        <v>0</v>
      </c>
      <c r="G1945" s="177" t="str">
        <f>TEXT(TABLE!R1939,"0000-00-00")</f>
        <v>0000-00-00</v>
      </c>
      <c r="H1945" s="59">
        <f>+TABLE!J1939</f>
        <v>0</v>
      </c>
      <c r="I1945" s="59">
        <f>+TABLE!K1939</f>
        <v>0</v>
      </c>
      <c r="J1945" s="59">
        <f>+TABLE!M1939</f>
        <v>0</v>
      </c>
      <c r="K1945" s="156">
        <f>+TABLE!P1939</f>
        <v>0</v>
      </c>
      <c r="L1945" s="156">
        <f>+TABLE!Q1939</f>
        <v>0</v>
      </c>
      <c r="M1945" s="138" t="str">
        <f>IFERROR(IF(MATCH($C1945,'1. 개요'!$C$68:$C$78,0)&gt;0,"O"),"X")</f>
        <v>X</v>
      </c>
      <c r="N1945" s="8" t="str">
        <f t="shared" si="279"/>
        <v>X</v>
      </c>
      <c r="O1945" s="2" t="str" cm="1">
        <f t="array" ref="O1945">IF($O$7="N/A",$N1945,INDEX($P1945:$S1945,$O$2))</f>
        <v>X</v>
      </c>
      <c r="P1945" s="38"/>
      <c r="Q1945" s="1" t="str">
        <f t="shared" si="280"/>
        <v>O</v>
      </c>
      <c r="R1945" s="38"/>
      <c r="S1945" s="38"/>
      <c r="T1945" s="8" t="str">
        <f t="shared" si="278"/>
        <v>O</v>
      </c>
      <c r="U1945" s="8" t="e">
        <f t="shared" si="281"/>
        <v>#VALUE!</v>
      </c>
      <c r="V1945" s="8" t="e">
        <f t="shared" si="282"/>
        <v>#VALUE!</v>
      </c>
      <c r="X1945" s="4" t="str">
        <f t="shared" si="284"/>
        <v/>
      </c>
      <c r="Y1945" s="4" t="str">
        <f t="shared" si="285"/>
        <v/>
      </c>
      <c r="Z1945" s="4" t="str">
        <f t="shared" si="285"/>
        <v/>
      </c>
      <c r="AA1945" s="4" t="str">
        <f t="shared" si="285"/>
        <v/>
      </c>
      <c r="AB1945" s="4" t="str">
        <f t="shared" si="285"/>
        <v/>
      </c>
      <c r="AC1945" s="4" t="str">
        <f t="shared" si="285"/>
        <v/>
      </c>
      <c r="AD1945" s="4" t="str">
        <f t="shared" si="285"/>
        <v/>
      </c>
      <c r="AE1945" s="4" t="str">
        <f t="shared" si="285"/>
        <v/>
      </c>
      <c r="AF1945" s="4" t="str">
        <f t="shared" si="285"/>
        <v/>
      </c>
      <c r="AG1945" s="4" t="str">
        <f t="shared" si="285"/>
        <v/>
      </c>
    </row>
    <row r="1946" spans="1:33">
      <c r="A1946" s="6">
        <f t="shared" si="283"/>
        <v>1939</v>
      </c>
      <c r="B1946" s="36">
        <f>TABLE!E1940</f>
        <v>0</v>
      </c>
      <c r="C1946" s="36">
        <f>TABLE!F1940</f>
        <v>0</v>
      </c>
      <c r="D1946" s="155">
        <f>TABLE!S1940</f>
        <v>0</v>
      </c>
      <c r="E1946" s="176" t="e">
        <f>INDEX(기업의이해[description],MATCH(B1946,기업의이해[name],0))</f>
        <v>#N/A</v>
      </c>
      <c r="F1946" s="179">
        <f>+TABLE!U1940</f>
        <v>0</v>
      </c>
      <c r="G1946" s="177" t="str">
        <f>TEXT(TABLE!R1940,"0000-00-00")</f>
        <v>0000-00-00</v>
      </c>
      <c r="H1946" s="59">
        <f>+TABLE!J1940</f>
        <v>0</v>
      </c>
      <c r="I1946" s="59">
        <f>+TABLE!K1940</f>
        <v>0</v>
      </c>
      <c r="J1946" s="59">
        <f>+TABLE!M1940</f>
        <v>0</v>
      </c>
      <c r="K1946" s="156">
        <f>+TABLE!P1940</f>
        <v>0</v>
      </c>
      <c r="L1946" s="156">
        <f>+TABLE!Q1940</f>
        <v>0</v>
      </c>
      <c r="M1946" s="138" t="str">
        <f>IFERROR(IF(MATCH($C1946,'1. 개요'!$C$68:$C$78,0)&gt;0,"O"),"X")</f>
        <v>X</v>
      </c>
      <c r="N1946" s="8" t="str">
        <f t="shared" si="279"/>
        <v>X</v>
      </c>
      <c r="O1946" s="2" t="str" cm="1">
        <f t="array" ref="O1946">IF($O$7="N/A",$N1946,INDEX($P1946:$S1946,$O$2))</f>
        <v>X</v>
      </c>
      <c r="P1946" s="38"/>
      <c r="Q1946" s="1" t="str">
        <f t="shared" si="280"/>
        <v>O</v>
      </c>
      <c r="R1946" s="38"/>
      <c r="S1946" s="38"/>
      <c r="T1946" s="8" t="str">
        <f t="shared" si="278"/>
        <v>O</v>
      </c>
      <c r="U1946" s="8" t="e">
        <f t="shared" si="281"/>
        <v>#VALUE!</v>
      </c>
      <c r="V1946" s="8" t="e">
        <f t="shared" si="282"/>
        <v>#VALUE!</v>
      </c>
      <c r="X1946" s="4" t="str">
        <f t="shared" si="284"/>
        <v/>
      </c>
      <c r="Y1946" s="4" t="str">
        <f t="shared" si="285"/>
        <v/>
      </c>
      <c r="Z1946" s="4" t="str">
        <f t="shared" si="285"/>
        <v/>
      </c>
      <c r="AA1946" s="4" t="str">
        <f t="shared" si="285"/>
        <v/>
      </c>
      <c r="AB1946" s="4" t="str">
        <f t="shared" si="285"/>
        <v/>
      </c>
      <c r="AC1946" s="4" t="str">
        <f t="shared" si="285"/>
        <v/>
      </c>
      <c r="AD1946" s="4" t="str">
        <f t="shared" si="285"/>
        <v/>
      </c>
      <c r="AE1946" s="4" t="str">
        <f t="shared" si="285"/>
        <v/>
      </c>
      <c r="AF1946" s="4" t="str">
        <f t="shared" si="285"/>
        <v/>
      </c>
      <c r="AG1946" s="4" t="str">
        <f t="shared" si="285"/>
        <v/>
      </c>
    </row>
    <row r="1947" spans="1:33">
      <c r="A1947" s="137">
        <f t="shared" si="283"/>
        <v>1940</v>
      </c>
      <c r="B1947" s="36">
        <f>TABLE!E1941</f>
        <v>0</v>
      </c>
      <c r="C1947" s="36">
        <f>TABLE!F1941</f>
        <v>0</v>
      </c>
      <c r="D1947" s="155">
        <f>TABLE!S1941</f>
        <v>0</v>
      </c>
      <c r="E1947" s="176" t="e">
        <f>INDEX(기업의이해[description],MATCH(B1947,기업의이해[name],0))</f>
        <v>#N/A</v>
      </c>
      <c r="F1947" s="179">
        <f>+TABLE!U1941</f>
        <v>0</v>
      </c>
      <c r="G1947" s="177" t="str">
        <f>TEXT(TABLE!R1941,"0000-00-00")</f>
        <v>0000-00-00</v>
      </c>
      <c r="H1947" s="59">
        <f>+TABLE!J1941</f>
        <v>0</v>
      </c>
      <c r="I1947" s="59">
        <f>+TABLE!K1941</f>
        <v>0</v>
      </c>
      <c r="J1947" s="59">
        <f>+TABLE!M1941</f>
        <v>0</v>
      </c>
      <c r="K1947" s="156">
        <f>+TABLE!P1941</f>
        <v>0</v>
      </c>
      <c r="L1947" s="156">
        <f>+TABLE!Q1941</f>
        <v>0</v>
      </c>
      <c r="M1947" s="138" t="str">
        <f>IFERROR(IF(MATCH($C1947,'1. 개요'!$C$68:$C$78,0)&gt;0,"O"),"X")</f>
        <v>X</v>
      </c>
      <c r="N1947" s="8" t="str">
        <f t="shared" si="279"/>
        <v>X</v>
      </c>
      <c r="O1947" s="2" t="str" cm="1">
        <f t="array" ref="O1947">IF($O$7="N/A",$N1947,INDEX($P1947:$S1947,$O$2))</f>
        <v>X</v>
      </c>
      <c r="P1947" s="38"/>
      <c r="Q1947" s="1" t="str">
        <f t="shared" si="280"/>
        <v>O</v>
      </c>
      <c r="R1947" s="38"/>
      <c r="S1947" s="38"/>
      <c r="T1947" s="8" t="str">
        <f t="shared" si="278"/>
        <v>O</v>
      </c>
      <c r="U1947" s="8" t="e">
        <f t="shared" si="281"/>
        <v>#VALUE!</v>
      </c>
      <c r="V1947" s="8" t="e">
        <f t="shared" si="282"/>
        <v>#VALUE!</v>
      </c>
      <c r="X1947" s="4" t="str">
        <f t="shared" si="284"/>
        <v/>
      </c>
      <c r="Y1947" s="4" t="str">
        <f t="shared" si="285"/>
        <v/>
      </c>
      <c r="Z1947" s="4" t="str">
        <f t="shared" si="285"/>
        <v/>
      </c>
      <c r="AA1947" s="4" t="str">
        <f t="shared" si="285"/>
        <v/>
      </c>
      <c r="AB1947" s="4" t="str">
        <f t="shared" si="285"/>
        <v/>
      </c>
      <c r="AC1947" s="4" t="str">
        <f t="shared" si="285"/>
        <v/>
      </c>
      <c r="AD1947" s="4" t="str">
        <f t="shared" si="285"/>
        <v/>
      </c>
      <c r="AE1947" s="4" t="str">
        <f t="shared" si="285"/>
        <v/>
      </c>
      <c r="AF1947" s="4" t="str">
        <f t="shared" si="285"/>
        <v/>
      </c>
      <c r="AG1947" s="4" t="str">
        <f t="shared" si="285"/>
        <v/>
      </c>
    </row>
    <row r="1948" spans="1:33">
      <c r="A1948" s="6">
        <f t="shared" si="283"/>
        <v>1941</v>
      </c>
      <c r="B1948" s="36">
        <f>TABLE!E1942</f>
        <v>0</v>
      </c>
      <c r="C1948" s="36">
        <f>TABLE!F1942</f>
        <v>0</v>
      </c>
      <c r="D1948" s="155">
        <f>TABLE!S1942</f>
        <v>0</v>
      </c>
      <c r="E1948" s="176" t="e">
        <f>INDEX(기업의이해[description],MATCH(B1948,기업의이해[name],0))</f>
        <v>#N/A</v>
      </c>
      <c r="F1948" s="179">
        <f>+TABLE!U1942</f>
        <v>0</v>
      </c>
      <c r="G1948" s="177" t="str">
        <f>TEXT(TABLE!R1942,"0000-00-00")</f>
        <v>0000-00-00</v>
      </c>
      <c r="H1948" s="59">
        <f>+TABLE!J1942</f>
        <v>0</v>
      </c>
      <c r="I1948" s="59">
        <f>+TABLE!K1942</f>
        <v>0</v>
      </c>
      <c r="J1948" s="59">
        <f>+TABLE!M1942</f>
        <v>0</v>
      </c>
      <c r="K1948" s="156">
        <f>+TABLE!P1942</f>
        <v>0</v>
      </c>
      <c r="L1948" s="156">
        <f>+TABLE!Q1942</f>
        <v>0</v>
      </c>
      <c r="M1948" s="138" t="str">
        <f>IFERROR(IF(MATCH($C1948,'1. 개요'!$C$68:$C$78,0)&gt;0,"O"),"X")</f>
        <v>X</v>
      </c>
      <c r="N1948" s="8" t="str">
        <f t="shared" si="279"/>
        <v>X</v>
      </c>
      <c r="O1948" s="2" t="str" cm="1">
        <f t="array" ref="O1948">IF($O$7="N/A",$N1948,INDEX($P1948:$S1948,$O$2))</f>
        <v>X</v>
      </c>
      <c r="P1948" s="38"/>
      <c r="Q1948" s="1" t="str">
        <f t="shared" si="280"/>
        <v>O</v>
      </c>
      <c r="R1948" s="38"/>
      <c r="S1948" s="38"/>
      <c r="T1948" s="8" t="str">
        <f t="shared" si="278"/>
        <v>O</v>
      </c>
      <c r="U1948" s="8" t="e">
        <f t="shared" si="281"/>
        <v>#VALUE!</v>
      </c>
      <c r="V1948" s="8" t="e">
        <f t="shared" si="282"/>
        <v>#VALUE!</v>
      </c>
      <c r="X1948" s="4" t="str">
        <f t="shared" si="284"/>
        <v/>
      </c>
      <c r="Y1948" s="4" t="str">
        <f t="shared" si="285"/>
        <v/>
      </c>
      <c r="Z1948" s="4" t="str">
        <f t="shared" si="285"/>
        <v/>
      </c>
      <c r="AA1948" s="4" t="str">
        <f t="shared" si="285"/>
        <v/>
      </c>
      <c r="AB1948" s="4" t="str">
        <f t="shared" si="285"/>
        <v/>
      </c>
      <c r="AC1948" s="4" t="str">
        <f t="shared" si="285"/>
        <v/>
      </c>
      <c r="AD1948" s="4" t="str">
        <f t="shared" si="285"/>
        <v/>
      </c>
      <c r="AE1948" s="4" t="str">
        <f t="shared" si="285"/>
        <v/>
      </c>
      <c r="AF1948" s="4" t="str">
        <f t="shared" si="285"/>
        <v/>
      </c>
      <c r="AG1948" s="4" t="str">
        <f t="shared" si="285"/>
        <v/>
      </c>
    </row>
    <row r="1949" spans="1:33">
      <c r="A1949" s="6">
        <f t="shared" si="283"/>
        <v>1942</v>
      </c>
      <c r="B1949" s="36">
        <f>TABLE!E1943</f>
        <v>0</v>
      </c>
      <c r="C1949" s="36">
        <f>TABLE!F1943</f>
        <v>0</v>
      </c>
      <c r="D1949" s="155">
        <f>TABLE!S1943</f>
        <v>0</v>
      </c>
      <c r="E1949" s="176" t="e">
        <f>INDEX(기업의이해[description],MATCH(B1949,기업의이해[name],0))</f>
        <v>#N/A</v>
      </c>
      <c r="F1949" s="179">
        <f>+TABLE!U1943</f>
        <v>0</v>
      </c>
      <c r="G1949" s="177" t="str">
        <f>TEXT(TABLE!R1943,"0000-00-00")</f>
        <v>0000-00-00</v>
      </c>
      <c r="H1949" s="59">
        <f>+TABLE!J1943</f>
        <v>0</v>
      </c>
      <c r="I1949" s="59">
        <f>+TABLE!K1943</f>
        <v>0</v>
      </c>
      <c r="J1949" s="59">
        <f>+TABLE!M1943</f>
        <v>0</v>
      </c>
      <c r="K1949" s="156">
        <f>+TABLE!P1943</f>
        <v>0</v>
      </c>
      <c r="L1949" s="156">
        <f>+TABLE!Q1943</f>
        <v>0</v>
      </c>
      <c r="M1949" s="138" t="str">
        <f>IFERROR(IF(MATCH($C1949,'1. 개요'!$C$68:$C$78,0)&gt;0,"O"),"X")</f>
        <v>X</v>
      </c>
      <c r="N1949" s="8" t="str">
        <f t="shared" si="279"/>
        <v>X</v>
      </c>
      <c r="O1949" s="2" t="str" cm="1">
        <f t="array" ref="O1949">IF($O$7="N/A",$N1949,INDEX($P1949:$S1949,$O$2))</f>
        <v>X</v>
      </c>
      <c r="P1949" s="38"/>
      <c r="Q1949" s="1" t="str">
        <f t="shared" si="280"/>
        <v>O</v>
      </c>
      <c r="R1949" s="38"/>
      <c r="S1949" s="38"/>
      <c r="T1949" s="8" t="str">
        <f t="shared" si="278"/>
        <v>O</v>
      </c>
      <c r="U1949" s="8" t="e">
        <f t="shared" si="281"/>
        <v>#VALUE!</v>
      </c>
      <c r="V1949" s="8" t="e">
        <f t="shared" si="282"/>
        <v>#VALUE!</v>
      </c>
      <c r="X1949" s="4" t="str">
        <f t="shared" si="284"/>
        <v/>
      </c>
      <c r="Y1949" s="4" t="str">
        <f t="shared" si="285"/>
        <v/>
      </c>
      <c r="Z1949" s="4" t="str">
        <f t="shared" si="285"/>
        <v/>
      </c>
      <c r="AA1949" s="4" t="str">
        <f t="shared" si="285"/>
        <v/>
      </c>
      <c r="AB1949" s="4" t="str">
        <f t="shared" si="285"/>
        <v/>
      </c>
      <c r="AC1949" s="4" t="str">
        <f t="shared" si="285"/>
        <v/>
      </c>
      <c r="AD1949" s="4" t="str">
        <f t="shared" si="285"/>
        <v/>
      </c>
      <c r="AE1949" s="4" t="str">
        <f t="shared" si="285"/>
        <v/>
      </c>
      <c r="AF1949" s="4" t="str">
        <f t="shared" si="285"/>
        <v/>
      </c>
      <c r="AG1949" s="4" t="str">
        <f t="shared" si="285"/>
        <v/>
      </c>
    </row>
    <row r="1950" spans="1:33">
      <c r="A1950" s="6">
        <f t="shared" si="283"/>
        <v>1943</v>
      </c>
      <c r="B1950" s="36">
        <f>TABLE!E1944</f>
        <v>0</v>
      </c>
      <c r="C1950" s="36">
        <f>TABLE!F1944</f>
        <v>0</v>
      </c>
      <c r="D1950" s="155">
        <f>TABLE!S1944</f>
        <v>0</v>
      </c>
      <c r="E1950" s="176" t="e">
        <f>INDEX(기업의이해[description],MATCH(B1950,기업의이해[name],0))</f>
        <v>#N/A</v>
      </c>
      <c r="F1950" s="179">
        <f>+TABLE!U1944</f>
        <v>0</v>
      </c>
      <c r="G1950" s="177" t="str">
        <f>TEXT(TABLE!R1944,"0000-00-00")</f>
        <v>0000-00-00</v>
      </c>
      <c r="H1950" s="59">
        <f>+TABLE!J1944</f>
        <v>0</v>
      </c>
      <c r="I1950" s="59">
        <f>+TABLE!K1944</f>
        <v>0</v>
      </c>
      <c r="J1950" s="59">
        <f>+TABLE!M1944</f>
        <v>0</v>
      </c>
      <c r="K1950" s="156">
        <f>+TABLE!P1944</f>
        <v>0</v>
      </c>
      <c r="L1950" s="156">
        <f>+TABLE!Q1944</f>
        <v>0</v>
      </c>
      <c r="M1950" s="138" t="str">
        <f>IFERROR(IF(MATCH($C1950,'1. 개요'!$C$68:$C$78,0)&gt;0,"O"),"X")</f>
        <v>X</v>
      </c>
      <c r="N1950" s="8" t="str">
        <f t="shared" si="279"/>
        <v>X</v>
      </c>
      <c r="O1950" s="2" t="str" cm="1">
        <f t="array" ref="O1950">IF($O$7="N/A",$N1950,INDEX($P1950:$S1950,$O$2))</f>
        <v>X</v>
      </c>
      <c r="P1950" s="38"/>
      <c r="Q1950" s="1" t="str">
        <f t="shared" si="280"/>
        <v>O</v>
      </c>
      <c r="R1950" s="38"/>
      <c r="S1950" s="38"/>
      <c r="T1950" s="8" t="str">
        <f t="shared" si="278"/>
        <v>O</v>
      </c>
      <c r="U1950" s="8" t="e">
        <f t="shared" si="281"/>
        <v>#VALUE!</v>
      </c>
      <c r="V1950" s="8" t="e">
        <f t="shared" si="282"/>
        <v>#VALUE!</v>
      </c>
      <c r="X1950" s="4" t="str">
        <f t="shared" si="284"/>
        <v/>
      </c>
      <c r="Y1950" s="4" t="str">
        <f t="shared" si="285"/>
        <v/>
      </c>
      <c r="Z1950" s="4" t="str">
        <f t="shared" si="285"/>
        <v/>
      </c>
      <c r="AA1950" s="4" t="str">
        <f t="shared" si="285"/>
        <v/>
      </c>
      <c r="AB1950" s="4" t="str">
        <f t="shared" si="285"/>
        <v/>
      </c>
      <c r="AC1950" s="4" t="str">
        <f t="shared" si="285"/>
        <v/>
      </c>
      <c r="AD1950" s="4" t="str">
        <f t="shared" si="285"/>
        <v/>
      </c>
      <c r="AE1950" s="4" t="str">
        <f t="shared" si="285"/>
        <v/>
      </c>
      <c r="AF1950" s="4" t="str">
        <f t="shared" si="285"/>
        <v/>
      </c>
      <c r="AG1950" s="4" t="str">
        <f t="shared" si="285"/>
        <v/>
      </c>
    </row>
    <row r="1951" spans="1:33">
      <c r="A1951" s="6">
        <f t="shared" si="283"/>
        <v>1944</v>
      </c>
      <c r="B1951" s="36">
        <f>TABLE!E1945</f>
        <v>0</v>
      </c>
      <c r="C1951" s="36">
        <f>TABLE!F1945</f>
        <v>0</v>
      </c>
      <c r="D1951" s="155">
        <f>TABLE!S1945</f>
        <v>0</v>
      </c>
      <c r="E1951" s="176" t="e">
        <f>INDEX(기업의이해[description],MATCH(B1951,기업의이해[name],0))</f>
        <v>#N/A</v>
      </c>
      <c r="F1951" s="179">
        <f>+TABLE!U1945</f>
        <v>0</v>
      </c>
      <c r="G1951" s="177" t="str">
        <f>TEXT(TABLE!R1945,"0000-00-00")</f>
        <v>0000-00-00</v>
      </c>
      <c r="H1951" s="59">
        <f>+TABLE!J1945</f>
        <v>0</v>
      </c>
      <c r="I1951" s="59">
        <f>+TABLE!K1945</f>
        <v>0</v>
      </c>
      <c r="J1951" s="59">
        <f>+TABLE!M1945</f>
        <v>0</v>
      </c>
      <c r="K1951" s="156">
        <f>+TABLE!P1945</f>
        <v>0</v>
      </c>
      <c r="L1951" s="156">
        <f>+TABLE!Q1945</f>
        <v>0</v>
      </c>
      <c r="M1951" s="138" t="str">
        <f>IFERROR(IF(MATCH($C1951,'1. 개요'!$C$68:$C$78,0)&gt;0,"O"),"X")</f>
        <v>X</v>
      </c>
      <c r="N1951" s="8" t="str">
        <f t="shared" si="279"/>
        <v>X</v>
      </c>
      <c r="O1951" s="2" t="str" cm="1">
        <f t="array" ref="O1951">IF($O$7="N/A",$N1951,INDEX($P1951:$S1951,$O$2))</f>
        <v>X</v>
      </c>
      <c r="P1951" s="38"/>
      <c r="Q1951" s="1" t="str">
        <f t="shared" si="280"/>
        <v>O</v>
      </c>
      <c r="R1951" s="38"/>
      <c r="S1951" s="38"/>
      <c r="T1951" s="8" t="str">
        <f t="shared" si="278"/>
        <v>O</v>
      </c>
      <c r="U1951" s="8" t="e">
        <f t="shared" si="281"/>
        <v>#VALUE!</v>
      </c>
      <c r="V1951" s="8" t="e">
        <f t="shared" si="282"/>
        <v>#VALUE!</v>
      </c>
      <c r="X1951" s="4" t="str">
        <f t="shared" si="284"/>
        <v/>
      </c>
      <c r="Y1951" s="4" t="str">
        <f t="shared" si="285"/>
        <v/>
      </c>
      <c r="Z1951" s="4" t="str">
        <f t="shared" si="285"/>
        <v/>
      </c>
      <c r="AA1951" s="4" t="str">
        <f t="shared" si="285"/>
        <v/>
      </c>
      <c r="AB1951" s="4" t="str">
        <f t="shared" si="285"/>
        <v/>
      </c>
      <c r="AC1951" s="4" t="str">
        <f t="shared" si="285"/>
        <v/>
      </c>
      <c r="AD1951" s="4" t="str">
        <f t="shared" si="285"/>
        <v/>
      </c>
      <c r="AE1951" s="4" t="str">
        <f t="shared" si="285"/>
        <v/>
      </c>
      <c r="AF1951" s="4" t="str">
        <f t="shared" si="285"/>
        <v/>
      </c>
      <c r="AG1951" s="4" t="str">
        <f t="shared" si="285"/>
        <v/>
      </c>
    </row>
    <row r="1952" spans="1:33">
      <c r="A1952" s="6">
        <f t="shared" si="283"/>
        <v>1945</v>
      </c>
      <c r="B1952" s="36">
        <f>TABLE!E1946</f>
        <v>0</v>
      </c>
      <c r="C1952" s="36">
        <f>TABLE!F1946</f>
        <v>0</v>
      </c>
      <c r="D1952" s="155">
        <f>TABLE!S1946</f>
        <v>0</v>
      </c>
      <c r="E1952" s="176" t="e">
        <f>INDEX(기업의이해[description],MATCH(B1952,기업의이해[name],0))</f>
        <v>#N/A</v>
      </c>
      <c r="F1952" s="179">
        <f>+TABLE!U1946</f>
        <v>0</v>
      </c>
      <c r="G1952" s="177" t="str">
        <f>TEXT(TABLE!R1946,"0000-00-00")</f>
        <v>0000-00-00</v>
      </c>
      <c r="H1952" s="59">
        <f>+TABLE!J1946</f>
        <v>0</v>
      </c>
      <c r="I1952" s="59">
        <f>+TABLE!K1946</f>
        <v>0</v>
      </c>
      <c r="J1952" s="59">
        <f>+TABLE!M1946</f>
        <v>0</v>
      </c>
      <c r="K1952" s="156">
        <f>+TABLE!P1946</f>
        <v>0</v>
      </c>
      <c r="L1952" s="156">
        <f>+TABLE!Q1946</f>
        <v>0</v>
      </c>
      <c r="M1952" s="138" t="str">
        <f>IFERROR(IF(MATCH($C1952,'1. 개요'!$C$68:$C$78,0)&gt;0,"O"),"X")</f>
        <v>X</v>
      </c>
      <c r="N1952" s="8" t="str">
        <f t="shared" si="279"/>
        <v>X</v>
      </c>
      <c r="O1952" s="2" t="str" cm="1">
        <f t="array" ref="O1952">IF($O$7="N/A",$N1952,INDEX($P1952:$S1952,$O$2))</f>
        <v>X</v>
      </c>
      <c r="P1952" s="38"/>
      <c r="Q1952" s="1" t="str">
        <f t="shared" si="280"/>
        <v>O</v>
      </c>
      <c r="R1952" s="38"/>
      <c r="S1952" s="38"/>
      <c r="T1952" s="8" t="str">
        <f t="shared" si="278"/>
        <v>O</v>
      </c>
      <c r="U1952" s="8" t="e">
        <f t="shared" si="281"/>
        <v>#VALUE!</v>
      </c>
      <c r="V1952" s="8" t="e">
        <f t="shared" si="282"/>
        <v>#VALUE!</v>
      </c>
      <c r="X1952" s="4" t="str">
        <f t="shared" si="284"/>
        <v/>
      </c>
      <c r="Y1952" s="4" t="str">
        <f t="shared" si="285"/>
        <v/>
      </c>
      <c r="Z1952" s="4" t="str">
        <f t="shared" si="285"/>
        <v/>
      </c>
      <c r="AA1952" s="4" t="str">
        <f t="shared" si="285"/>
        <v/>
      </c>
      <c r="AB1952" s="4" t="str">
        <f t="shared" si="285"/>
        <v/>
      </c>
      <c r="AC1952" s="4" t="str">
        <f t="shared" si="285"/>
        <v/>
      </c>
      <c r="AD1952" s="4" t="str">
        <f t="shared" si="285"/>
        <v/>
      </c>
      <c r="AE1952" s="4" t="str">
        <f t="shared" si="285"/>
        <v/>
      </c>
      <c r="AF1952" s="4" t="str">
        <f t="shared" si="285"/>
        <v/>
      </c>
      <c r="AG1952" s="4" t="str">
        <f t="shared" si="285"/>
        <v/>
      </c>
    </row>
    <row r="1953" spans="1:33">
      <c r="A1953" s="6">
        <f t="shared" si="283"/>
        <v>1946</v>
      </c>
      <c r="B1953" s="36">
        <f>TABLE!E1947</f>
        <v>0</v>
      </c>
      <c r="C1953" s="36">
        <f>TABLE!F1947</f>
        <v>0</v>
      </c>
      <c r="D1953" s="155">
        <f>TABLE!S1947</f>
        <v>0</v>
      </c>
      <c r="E1953" s="176" t="e">
        <f>INDEX(기업의이해[description],MATCH(B1953,기업의이해[name],0))</f>
        <v>#N/A</v>
      </c>
      <c r="F1953" s="179">
        <f>+TABLE!U1947</f>
        <v>0</v>
      </c>
      <c r="G1953" s="177" t="str">
        <f>TEXT(TABLE!R1947,"0000-00-00")</f>
        <v>0000-00-00</v>
      </c>
      <c r="H1953" s="59">
        <f>+TABLE!J1947</f>
        <v>0</v>
      </c>
      <c r="I1953" s="59">
        <f>+TABLE!K1947</f>
        <v>0</v>
      </c>
      <c r="J1953" s="59">
        <f>+TABLE!M1947</f>
        <v>0</v>
      </c>
      <c r="K1953" s="156">
        <f>+TABLE!P1947</f>
        <v>0</v>
      </c>
      <c r="L1953" s="156">
        <f>+TABLE!Q1947</f>
        <v>0</v>
      </c>
      <c r="M1953" s="138" t="str">
        <f>IFERROR(IF(MATCH($C1953,'1. 개요'!$C$68:$C$78,0)&gt;0,"O"),"X")</f>
        <v>X</v>
      </c>
      <c r="N1953" s="8" t="str">
        <f t="shared" si="279"/>
        <v>X</v>
      </c>
      <c r="O1953" s="2" t="str" cm="1">
        <f t="array" ref="O1953">IF($O$7="N/A",$N1953,INDEX($P1953:$S1953,$O$2))</f>
        <v>X</v>
      </c>
      <c r="P1953" s="38"/>
      <c r="Q1953" s="1" t="str">
        <f t="shared" si="280"/>
        <v>O</v>
      </c>
      <c r="R1953" s="38"/>
      <c r="S1953" s="38"/>
      <c r="T1953" s="8" t="str">
        <f t="shared" si="278"/>
        <v>O</v>
      </c>
      <c r="U1953" s="8" t="e">
        <f t="shared" si="281"/>
        <v>#VALUE!</v>
      </c>
      <c r="V1953" s="8" t="e">
        <f t="shared" si="282"/>
        <v>#VALUE!</v>
      </c>
      <c r="X1953" s="4" t="str">
        <f t="shared" si="284"/>
        <v/>
      </c>
      <c r="Y1953" s="4" t="str">
        <f t="shared" si="285"/>
        <v/>
      </c>
      <c r="Z1953" s="4" t="str">
        <f t="shared" si="285"/>
        <v/>
      </c>
      <c r="AA1953" s="4" t="str">
        <f t="shared" si="285"/>
        <v/>
      </c>
      <c r="AB1953" s="4" t="str">
        <f t="shared" si="285"/>
        <v/>
      </c>
      <c r="AC1953" s="4" t="str">
        <f t="shared" si="285"/>
        <v/>
      </c>
      <c r="AD1953" s="4" t="str">
        <f t="shared" si="285"/>
        <v/>
      </c>
      <c r="AE1953" s="4" t="str">
        <f t="shared" si="285"/>
        <v/>
      </c>
      <c r="AF1953" s="4" t="str">
        <f t="shared" si="285"/>
        <v/>
      </c>
      <c r="AG1953" s="4" t="str">
        <f t="shared" si="285"/>
        <v/>
      </c>
    </row>
    <row r="1954" spans="1:33">
      <c r="A1954" s="6">
        <f t="shared" si="283"/>
        <v>1947</v>
      </c>
      <c r="B1954" s="36">
        <f>TABLE!E1948</f>
        <v>0</v>
      </c>
      <c r="C1954" s="36">
        <f>TABLE!F1948</f>
        <v>0</v>
      </c>
      <c r="D1954" s="155">
        <f>TABLE!S1948</f>
        <v>0</v>
      </c>
      <c r="E1954" s="176" t="e">
        <f>INDEX(기업의이해[description],MATCH(B1954,기업의이해[name],0))</f>
        <v>#N/A</v>
      </c>
      <c r="F1954" s="179">
        <f>+TABLE!U1948</f>
        <v>0</v>
      </c>
      <c r="G1954" s="177" t="str">
        <f>TEXT(TABLE!R1948,"0000-00-00")</f>
        <v>0000-00-00</v>
      </c>
      <c r="H1954" s="59">
        <f>+TABLE!J1948</f>
        <v>0</v>
      </c>
      <c r="I1954" s="59">
        <f>+TABLE!K1948</f>
        <v>0</v>
      </c>
      <c r="J1954" s="59">
        <f>+TABLE!M1948</f>
        <v>0</v>
      </c>
      <c r="K1954" s="156">
        <f>+TABLE!P1948</f>
        <v>0</v>
      </c>
      <c r="L1954" s="156">
        <f>+TABLE!Q1948</f>
        <v>0</v>
      </c>
      <c r="M1954" s="138" t="str">
        <f>IFERROR(IF(MATCH($C1954,'1. 개요'!$C$68:$C$78,0)&gt;0,"O"),"X")</f>
        <v>X</v>
      </c>
      <c r="N1954" s="8" t="str">
        <f t="shared" si="279"/>
        <v>X</v>
      </c>
      <c r="O1954" s="2" t="str" cm="1">
        <f t="array" ref="O1954">IF($O$7="N/A",$N1954,INDEX($P1954:$S1954,$O$2))</f>
        <v>X</v>
      </c>
      <c r="P1954" s="38"/>
      <c r="Q1954" s="1" t="str">
        <f t="shared" si="280"/>
        <v>O</v>
      </c>
      <c r="R1954" s="38"/>
      <c r="S1954" s="38"/>
      <c r="T1954" s="8" t="str">
        <f t="shared" si="278"/>
        <v>O</v>
      </c>
      <c r="U1954" s="8" t="e">
        <f t="shared" si="281"/>
        <v>#VALUE!</v>
      </c>
      <c r="V1954" s="8" t="e">
        <f t="shared" si="282"/>
        <v>#VALUE!</v>
      </c>
      <c r="X1954" s="4" t="str">
        <f t="shared" si="284"/>
        <v/>
      </c>
      <c r="Y1954" s="4" t="str">
        <f t="shared" si="285"/>
        <v/>
      </c>
      <c r="Z1954" s="4" t="str">
        <f t="shared" si="285"/>
        <v/>
      </c>
      <c r="AA1954" s="4" t="str">
        <f t="shared" si="285"/>
        <v/>
      </c>
      <c r="AB1954" s="4" t="str">
        <f t="shared" si="285"/>
        <v/>
      </c>
      <c r="AC1954" s="4" t="str">
        <f t="shared" si="285"/>
        <v/>
      </c>
      <c r="AD1954" s="4" t="str">
        <f t="shared" si="285"/>
        <v/>
      </c>
      <c r="AE1954" s="4" t="str">
        <f t="shared" si="285"/>
        <v/>
      </c>
      <c r="AF1954" s="4" t="str">
        <f t="shared" si="285"/>
        <v/>
      </c>
      <c r="AG1954" s="4" t="str">
        <f t="shared" si="285"/>
        <v/>
      </c>
    </row>
    <row r="1955" spans="1:33">
      <c r="A1955" s="6">
        <f t="shared" si="283"/>
        <v>1948</v>
      </c>
      <c r="B1955" s="36">
        <f>TABLE!E1949</f>
        <v>0</v>
      </c>
      <c r="C1955" s="36">
        <f>TABLE!F1949</f>
        <v>0</v>
      </c>
      <c r="D1955" s="155">
        <f>TABLE!S1949</f>
        <v>0</v>
      </c>
      <c r="E1955" s="176" t="e">
        <f>INDEX(기업의이해[description],MATCH(B1955,기업의이해[name],0))</f>
        <v>#N/A</v>
      </c>
      <c r="F1955" s="179">
        <f>+TABLE!U1949</f>
        <v>0</v>
      </c>
      <c r="G1955" s="177" t="str">
        <f>TEXT(TABLE!R1949,"0000-00-00")</f>
        <v>0000-00-00</v>
      </c>
      <c r="H1955" s="59">
        <f>+TABLE!J1949</f>
        <v>0</v>
      </c>
      <c r="I1955" s="59">
        <f>+TABLE!K1949</f>
        <v>0</v>
      </c>
      <c r="J1955" s="59">
        <f>+TABLE!M1949</f>
        <v>0</v>
      </c>
      <c r="K1955" s="156">
        <f>+TABLE!P1949</f>
        <v>0</v>
      </c>
      <c r="L1955" s="156">
        <f>+TABLE!Q1949</f>
        <v>0</v>
      </c>
      <c r="M1955" s="138" t="str">
        <f>IFERROR(IF(MATCH($C1955,'1. 개요'!$C$68:$C$78,0)&gt;0,"O"),"X")</f>
        <v>X</v>
      </c>
      <c r="N1955" s="8" t="str">
        <f t="shared" si="279"/>
        <v>X</v>
      </c>
      <c r="O1955" s="2" t="str" cm="1">
        <f t="array" ref="O1955">IF($O$7="N/A",$N1955,INDEX($P1955:$S1955,$O$2))</f>
        <v>X</v>
      </c>
      <c r="P1955" s="38"/>
      <c r="Q1955" s="1" t="str">
        <f t="shared" si="280"/>
        <v>O</v>
      </c>
      <c r="R1955" s="38"/>
      <c r="S1955" s="38"/>
      <c r="T1955" s="8" t="str">
        <f t="shared" si="278"/>
        <v>O</v>
      </c>
      <c r="U1955" s="8" t="e">
        <f t="shared" si="281"/>
        <v>#VALUE!</v>
      </c>
      <c r="V1955" s="8" t="e">
        <f t="shared" si="282"/>
        <v>#VALUE!</v>
      </c>
      <c r="X1955" s="4" t="str">
        <f t="shared" si="284"/>
        <v/>
      </c>
      <c r="Y1955" s="4" t="str">
        <f t="shared" si="285"/>
        <v/>
      </c>
      <c r="Z1955" s="4" t="str">
        <f t="shared" si="285"/>
        <v/>
      </c>
      <c r="AA1955" s="4" t="str">
        <f t="shared" si="285"/>
        <v/>
      </c>
      <c r="AB1955" s="4" t="str">
        <f t="shared" si="285"/>
        <v/>
      </c>
      <c r="AC1955" s="4" t="str">
        <f t="shared" si="285"/>
        <v/>
      </c>
      <c r="AD1955" s="4" t="str">
        <f t="shared" si="285"/>
        <v/>
      </c>
      <c r="AE1955" s="4" t="str">
        <f t="shared" si="285"/>
        <v/>
      </c>
      <c r="AF1955" s="4" t="str">
        <f t="shared" si="285"/>
        <v/>
      </c>
      <c r="AG1955" s="4" t="str">
        <f t="shared" si="285"/>
        <v/>
      </c>
    </row>
    <row r="1956" spans="1:33">
      <c r="A1956" s="6">
        <f t="shared" si="283"/>
        <v>1949</v>
      </c>
      <c r="B1956" s="36">
        <f>TABLE!E1950</f>
        <v>0</v>
      </c>
      <c r="C1956" s="36">
        <f>TABLE!F1950</f>
        <v>0</v>
      </c>
      <c r="D1956" s="155">
        <f>TABLE!S1950</f>
        <v>0</v>
      </c>
      <c r="E1956" s="176" t="e">
        <f>INDEX(기업의이해[description],MATCH(B1956,기업의이해[name],0))</f>
        <v>#N/A</v>
      </c>
      <c r="F1956" s="179">
        <f>+TABLE!U1950</f>
        <v>0</v>
      </c>
      <c r="G1956" s="177" t="str">
        <f>TEXT(TABLE!R1950,"0000-00-00")</f>
        <v>0000-00-00</v>
      </c>
      <c r="H1956" s="59">
        <f>+TABLE!J1950</f>
        <v>0</v>
      </c>
      <c r="I1956" s="59">
        <f>+TABLE!K1950</f>
        <v>0</v>
      </c>
      <c r="J1956" s="59">
        <f>+TABLE!M1950</f>
        <v>0</v>
      </c>
      <c r="K1956" s="156">
        <f>+TABLE!P1950</f>
        <v>0</v>
      </c>
      <c r="L1956" s="156">
        <f>+TABLE!Q1950</f>
        <v>0</v>
      </c>
      <c r="M1956" s="138" t="str">
        <f>IFERROR(IF(MATCH($C1956,'1. 개요'!$C$68:$C$78,0)&gt;0,"O"),"X")</f>
        <v>X</v>
      </c>
      <c r="N1956" s="8" t="str">
        <f t="shared" si="279"/>
        <v>X</v>
      </c>
      <c r="O1956" s="2" t="str" cm="1">
        <f t="array" ref="O1956">IF($O$7="N/A",$N1956,INDEX($P1956:$S1956,$O$2))</f>
        <v>X</v>
      </c>
      <c r="P1956" s="38"/>
      <c r="Q1956" s="1" t="str">
        <f t="shared" si="280"/>
        <v>O</v>
      </c>
      <c r="R1956" s="38"/>
      <c r="S1956" s="38"/>
      <c r="T1956" s="8" t="str">
        <f t="shared" si="278"/>
        <v>O</v>
      </c>
      <c r="U1956" s="8" t="e">
        <f t="shared" si="281"/>
        <v>#VALUE!</v>
      </c>
      <c r="V1956" s="8" t="e">
        <f t="shared" si="282"/>
        <v>#VALUE!</v>
      </c>
      <c r="X1956" s="4" t="str">
        <f t="shared" si="284"/>
        <v/>
      </c>
      <c r="Y1956" s="4" t="str">
        <f t="shared" si="285"/>
        <v/>
      </c>
      <c r="Z1956" s="4" t="str">
        <f t="shared" si="285"/>
        <v/>
      </c>
      <c r="AA1956" s="4" t="str">
        <f t="shared" si="285"/>
        <v/>
      </c>
      <c r="AB1956" s="4" t="str">
        <f t="shared" si="285"/>
        <v/>
      </c>
      <c r="AC1956" s="4" t="str">
        <f t="shared" si="285"/>
        <v/>
      </c>
      <c r="AD1956" s="4" t="str">
        <f t="shared" si="285"/>
        <v/>
      </c>
      <c r="AE1956" s="4" t="str">
        <f t="shared" si="285"/>
        <v/>
      </c>
      <c r="AF1956" s="4" t="str">
        <f t="shared" si="285"/>
        <v/>
      </c>
      <c r="AG1956" s="4" t="str">
        <f t="shared" si="285"/>
        <v/>
      </c>
    </row>
    <row r="1957" spans="1:33">
      <c r="A1957" s="6">
        <f t="shared" si="283"/>
        <v>1950</v>
      </c>
      <c r="B1957" s="36">
        <f>TABLE!E1951</f>
        <v>0</v>
      </c>
      <c r="C1957" s="36">
        <f>TABLE!F1951</f>
        <v>0</v>
      </c>
      <c r="D1957" s="155">
        <f>TABLE!S1951</f>
        <v>0</v>
      </c>
      <c r="E1957" s="176" t="e">
        <f>INDEX(기업의이해[description],MATCH(B1957,기업의이해[name],0))</f>
        <v>#N/A</v>
      </c>
      <c r="F1957" s="179">
        <f>+TABLE!U1951</f>
        <v>0</v>
      </c>
      <c r="G1957" s="177" t="str">
        <f>TEXT(TABLE!R1951,"0000-00-00")</f>
        <v>0000-00-00</v>
      </c>
      <c r="H1957" s="59">
        <f>+TABLE!J1951</f>
        <v>0</v>
      </c>
      <c r="I1957" s="59">
        <f>+TABLE!K1951</f>
        <v>0</v>
      </c>
      <c r="J1957" s="59">
        <f>+TABLE!M1951</f>
        <v>0</v>
      </c>
      <c r="K1957" s="156">
        <f>+TABLE!P1951</f>
        <v>0</v>
      </c>
      <c r="L1957" s="156">
        <f>+TABLE!Q1951</f>
        <v>0</v>
      </c>
      <c r="M1957" s="138" t="str">
        <f>IFERROR(IF(MATCH($C1957,'1. 개요'!$C$68:$C$78,0)&gt;0,"O"),"X")</f>
        <v>X</v>
      </c>
      <c r="N1957" s="8" t="str">
        <f t="shared" si="279"/>
        <v>X</v>
      </c>
      <c r="O1957" s="2" t="str" cm="1">
        <f t="array" ref="O1957">IF($O$7="N/A",$N1957,INDEX($P1957:$S1957,$O$2))</f>
        <v>X</v>
      </c>
      <c r="P1957" s="38"/>
      <c r="Q1957" s="1" t="str">
        <f t="shared" si="280"/>
        <v>O</v>
      </c>
      <c r="R1957" s="38"/>
      <c r="S1957" s="38"/>
      <c r="T1957" s="8" t="str">
        <f t="shared" si="278"/>
        <v>O</v>
      </c>
      <c r="U1957" s="8" t="e">
        <f t="shared" si="281"/>
        <v>#VALUE!</v>
      </c>
      <c r="V1957" s="8" t="e">
        <f t="shared" si="282"/>
        <v>#VALUE!</v>
      </c>
      <c r="X1957" s="4" t="str">
        <f t="shared" si="284"/>
        <v/>
      </c>
      <c r="Y1957" s="4" t="str">
        <f t="shared" si="285"/>
        <v/>
      </c>
      <c r="Z1957" s="4" t="str">
        <f t="shared" si="285"/>
        <v/>
      </c>
      <c r="AA1957" s="4" t="str">
        <f t="shared" si="285"/>
        <v/>
      </c>
      <c r="AB1957" s="4" t="str">
        <f t="shared" si="285"/>
        <v/>
      </c>
      <c r="AC1957" s="4" t="str">
        <f t="shared" si="285"/>
        <v/>
      </c>
      <c r="AD1957" s="4" t="str">
        <f t="shared" si="285"/>
        <v/>
      </c>
      <c r="AE1957" s="4" t="str">
        <f t="shared" si="285"/>
        <v/>
      </c>
      <c r="AF1957" s="4" t="str">
        <f t="shared" si="285"/>
        <v/>
      </c>
      <c r="AG1957" s="4" t="str">
        <f t="shared" si="285"/>
        <v/>
      </c>
    </row>
    <row r="1958" spans="1:33">
      <c r="A1958" s="137">
        <f t="shared" si="283"/>
        <v>1951</v>
      </c>
      <c r="B1958" s="36">
        <f>TABLE!E1952</f>
        <v>0</v>
      </c>
      <c r="C1958" s="36">
        <f>TABLE!F1952</f>
        <v>0</v>
      </c>
      <c r="D1958" s="155">
        <f>TABLE!S1952</f>
        <v>0</v>
      </c>
      <c r="E1958" s="176" t="e">
        <f>INDEX(기업의이해[description],MATCH(B1958,기업의이해[name],0))</f>
        <v>#N/A</v>
      </c>
      <c r="F1958" s="179">
        <f>+TABLE!U1952</f>
        <v>0</v>
      </c>
      <c r="G1958" s="177" t="str">
        <f>TEXT(TABLE!R1952,"0000-00-00")</f>
        <v>0000-00-00</v>
      </c>
      <c r="H1958" s="59">
        <f>+TABLE!J1952</f>
        <v>0</v>
      </c>
      <c r="I1958" s="59">
        <f>+TABLE!K1952</f>
        <v>0</v>
      </c>
      <c r="J1958" s="59">
        <f>+TABLE!M1952</f>
        <v>0</v>
      </c>
      <c r="K1958" s="156">
        <f>+TABLE!P1952</f>
        <v>0</v>
      </c>
      <c r="L1958" s="156">
        <f>+TABLE!Q1952</f>
        <v>0</v>
      </c>
      <c r="M1958" s="138" t="str">
        <f>IFERROR(IF(MATCH($C1958,'1. 개요'!$C$68:$C$78,0)&gt;0,"O"),"X")</f>
        <v>X</v>
      </c>
      <c r="N1958" s="8" t="str">
        <f t="shared" si="279"/>
        <v>X</v>
      </c>
      <c r="O1958" s="2" t="str" cm="1">
        <f t="array" ref="O1958">IF($O$7="N/A",$N1958,INDEX($P1958:$S1958,$O$2))</f>
        <v>X</v>
      </c>
      <c r="P1958" s="38"/>
      <c r="Q1958" s="1" t="str">
        <f t="shared" si="280"/>
        <v>O</v>
      </c>
      <c r="R1958" s="38"/>
      <c r="S1958" s="38"/>
      <c r="T1958" s="8" t="str">
        <f t="shared" si="278"/>
        <v>O</v>
      </c>
      <c r="U1958" s="8" t="e">
        <f t="shared" si="281"/>
        <v>#VALUE!</v>
      </c>
      <c r="V1958" s="8" t="e">
        <f t="shared" si="282"/>
        <v>#VALUE!</v>
      </c>
      <c r="X1958" s="4" t="str">
        <f t="shared" si="284"/>
        <v/>
      </c>
      <c r="Y1958" s="4" t="str">
        <f t="shared" si="285"/>
        <v/>
      </c>
      <c r="Z1958" s="4" t="str">
        <f t="shared" si="285"/>
        <v/>
      </c>
      <c r="AA1958" s="4" t="str">
        <f t="shared" si="285"/>
        <v/>
      </c>
      <c r="AB1958" s="4" t="str">
        <f t="shared" si="285"/>
        <v/>
      </c>
      <c r="AC1958" s="4" t="str">
        <f t="shared" si="285"/>
        <v/>
      </c>
      <c r="AD1958" s="4" t="str">
        <f t="shared" si="285"/>
        <v/>
      </c>
      <c r="AE1958" s="4" t="str">
        <f t="shared" si="285"/>
        <v/>
      </c>
      <c r="AF1958" s="4" t="str">
        <f t="shared" si="285"/>
        <v/>
      </c>
      <c r="AG1958" s="4" t="str">
        <f t="shared" si="285"/>
        <v/>
      </c>
    </row>
    <row r="1959" spans="1:33">
      <c r="A1959" s="6">
        <f t="shared" si="283"/>
        <v>1952</v>
      </c>
      <c r="B1959" s="36">
        <f>TABLE!E1953</f>
        <v>0</v>
      </c>
      <c r="C1959" s="36">
        <f>TABLE!F1953</f>
        <v>0</v>
      </c>
      <c r="D1959" s="155">
        <f>TABLE!S1953</f>
        <v>0</v>
      </c>
      <c r="E1959" s="176" t="e">
        <f>INDEX(기업의이해[description],MATCH(B1959,기업의이해[name],0))</f>
        <v>#N/A</v>
      </c>
      <c r="F1959" s="179">
        <f>+TABLE!U1953</f>
        <v>0</v>
      </c>
      <c r="G1959" s="177" t="str">
        <f>TEXT(TABLE!R1953,"0000-00-00")</f>
        <v>0000-00-00</v>
      </c>
      <c r="H1959" s="59">
        <f>+TABLE!J1953</f>
        <v>0</v>
      </c>
      <c r="I1959" s="59">
        <f>+TABLE!K1953</f>
        <v>0</v>
      </c>
      <c r="J1959" s="59">
        <f>+TABLE!M1953</f>
        <v>0</v>
      </c>
      <c r="K1959" s="156">
        <f>+TABLE!P1953</f>
        <v>0</v>
      </c>
      <c r="L1959" s="156">
        <f>+TABLE!Q1953</f>
        <v>0</v>
      </c>
      <c r="M1959" s="138" t="str">
        <f>IFERROR(IF(MATCH($C1959,'1. 개요'!$C$68:$C$78,0)&gt;0,"O"),"X")</f>
        <v>X</v>
      </c>
      <c r="N1959" s="8" t="str">
        <f t="shared" si="279"/>
        <v>X</v>
      </c>
      <c r="O1959" s="2" t="str" cm="1">
        <f t="array" ref="O1959">IF($O$7="N/A",$N1959,INDEX($P1959:$S1959,$O$2))</f>
        <v>X</v>
      </c>
      <c r="P1959" s="38"/>
      <c r="Q1959" s="1" t="str">
        <f t="shared" si="280"/>
        <v>O</v>
      </c>
      <c r="R1959" s="38"/>
      <c r="S1959" s="38"/>
      <c r="T1959" s="8" t="str">
        <f t="shared" si="278"/>
        <v>O</v>
      </c>
      <c r="U1959" s="8" t="e">
        <f t="shared" si="281"/>
        <v>#VALUE!</v>
      </c>
      <c r="V1959" s="8" t="e">
        <f t="shared" si="282"/>
        <v>#VALUE!</v>
      </c>
      <c r="X1959" s="4" t="str">
        <f t="shared" si="284"/>
        <v/>
      </c>
      <c r="Y1959" s="4" t="str">
        <f t="shared" si="285"/>
        <v/>
      </c>
      <c r="Z1959" s="4" t="str">
        <f t="shared" si="285"/>
        <v/>
      </c>
      <c r="AA1959" s="4" t="str">
        <f t="shared" si="285"/>
        <v/>
      </c>
      <c r="AB1959" s="4" t="str">
        <f t="shared" si="285"/>
        <v/>
      </c>
      <c r="AC1959" s="4" t="str">
        <f t="shared" si="285"/>
        <v/>
      </c>
      <c r="AD1959" s="4" t="str">
        <f t="shared" si="285"/>
        <v/>
      </c>
      <c r="AE1959" s="4" t="str">
        <f t="shared" si="285"/>
        <v/>
      </c>
      <c r="AF1959" s="4" t="str">
        <f t="shared" si="285"/>
        <v/>
      </c>
      <c r="AG1959" s="4" t="str">
        <f t="shared" si="285"/>
        <v/>
      </c>
    </row>
    <row r="1960" spans="1:33">
      <c r="A1960" s="137">
        <f t="shared" si="283"/>
        <v>1953</v>
      </c>
      <c r="B1960" s="36">
        <f>TABLE!E1954</f>
        <v>0</v>
      </c>
      <c r="C1960" s="36">
        <f>TABLE!F1954</f>
        <v>0</v>
      </c>
      <c r="D1960" s="155">
        <f>TABLE!S1954</f>
        <v>0</v>
      </c>
      <c r="E1960" s="176" t="e">
        <f>INDEX(기업의이해[description],MATCH(B1960,기업의이해[name],0))</f>
        <v>#N/A</v>
      </c>
      <c r="F1960" s="179">
        <f>+TABLE!U1954</f>
        <v>0</v>
      </c>
      <c r="G1960" s="177" t="str">
        <f>TEXT(TABLE!R1954,"0000-00-00")</f>
        <v>0000-00-00</v>
      </c>
      <c r="H1960" s="59">
        <f>+TABLE!J1954</f>
        <v>0</v>
      </c>
      <c r="I1960" s="59">
        <f>+TABLE!K1954</f>
        <v>0</v>
      </c>
      <c r="J1960" s="59">
        <f>+TABLE!M1954</f>
        <v>0</v>
      </c>
      <c r="K1960" s="156">
        <f>+TABLE!P1954</f>
        <v>0</v>
      </c>
      <c r="L1960" s="156">
        <f>+TABLE!Q1954</f>
        <v>0</v>
      </c>
      <c r="M1960" s="138" t="str">
        <f>IFERROR(IF(MATCH($C1960,'1. 개요'!$C$68:$C$78,0)&gt;0,"O"),"X")</f>
        <v>X</v>
      </c>
      <c r="N1960" s="8" t="str">
        <f t="shared" si="279"/>
        <v>X</v>
      </c>
      <c r="O1960" s="2" t="str" cm="1">
        <f t="array" ref="O1960">IF($O$7="N/A",$N1960,INDEX($P1960:$S1960,$O$2))</f>
        <v>X</v>
      </c>
      <c r="P1960" s="38"/>
      <c r="Q1960" s="1" t="str">
        <f t="shared" si="280"/>
        <v>O</v>
      </c>
      <c r="R1960" s="38"/>
      <c r="S1960" s="38"/>
      <c r="T1960" s="8" t="str">
        <f t="shared" si="278"/>
        <v>O</v>
      </c>
      <c r="U1960" s="8" t="e">
        <f t="shared" si="281"/>
        <v>#VALUE!</v>
      </c>
      <c r="V1960" s="8" t="e">
        <f t="shared" si="282"/>
        <v>#VALUE!</v>
      </c>
      <c r="X1960" s="4" t="str">
        <f t="shared" si="284"/>
        <v/>
      </c>
      <c r="Y1960" s="4" t="str">
        <f t="shared" si="285"/>
        <v/>
      </c>
      <c r="Z1960" s="4" t="str">
        <f t="shared" si="285"/>
        <v/>
      </c>
      <c r="AA1960" s="4" t="str">
        <f t="shared" si="285"/>
        <v/>
      </c>
      <c r="AB1960" s="4" t="str">
        <f t="shared" si="285"/>
        <v/>
      </c>
      <c r="AC1960" s="4" t="str">
        <f t="shared" si="285"/>
        <v/>
      </c>
      <c r="AD1960" s="4" t="str">
        <f t="shared" si="285"/>
        <v/>
      </c>
      <c r="AE1960" s="4" t="str">
        <f t="shared" si="285"/>
        <v/>
      </c>
      <c r="AF1960" s="4" t="str">
        <f t="shared" si="285"/>
        <v/>
      </c>
      <c r="AG1960" s="4" t="str">
        <f t="shared" si="285"/>
        <v/>
      </c>
    </row>
    <row r="1961" spans="1:33">
      <c r="A1961" s="137">
        <f t="shared" si="283"/>
        <v>1954</v>
      </c>
      <c r="B1961" s="36">
        <f>TABLE!E1955</f>
        <v>0</v>
      </c>
      <c r="C1961" s="36">
        <f>TABLE!F1955</f>
        <v>0</v>
      </c>
      <c r="D1961" s="155">
        <f>TABLE!S1955</f>
        <v>0</v>
      </c>
      <c r="E1961" s="176" t="e">
        <f>INDEX(기업의이해[description],MATCH(B1961,기업의이해[name],0))</f>
        <v>#N/A</v>
      </c>
      <c r="F1961" s="179">
        <f>+TABLE!U1955</f>
        <v>0</v>
      </c>
      <c r="G1961" s="177" t="str">
        <f>TEXT(TABLE!R1955,"0000-00-00")</f>
        <v>0000-00-00</v>
      </c>
      <c r="H1961" s="59">
        <f>+TABLE!J1955</f>
        <v>0</v>
      </c>
      <c r="I1961" s="59">
        <f>+TABLE!K1955</f>
        <v>0</v>
      </c>
      <c r="J1961" s="59">
        <f>+TABLE!M1955</f>
        <v>0</v>
      </c>
      <c r="K1961" s="156">
        <f>+TABLE!P1955</f>
        <v>0</v>
      </c>
      <c r="L1961" s="156">
        <f>+TABLE!Q1955</f>
        <v>0</v>
      </c>
      <c r="M1961" s="138" t="str">
        <f>IFERROR(IF(MATCH($C1961,'1. 개요'!$C$68:$C$78,0)&gt;0,"O"),"X")</f>
        <v>X</v>
      </c>
      <c r="N1961" s="8" t="str">
        <f t="shared" si="279"/>
        <v>X</v>
      </c>
      <c r="O1961" s="2" t="str" cm="1">
        <f t="array" ref="O1961">IF($O$7="N/A",$N1961,INDEX($P1961:$S1961,$O$2))</f>
        <v>X</v>
      </c>
      <c r="P1961" s="38"/>
      <c r="Q1961" s="1" t="str">
        <f t="shared" si="280"/>
        <v>O</v>
      </c>
      <c r="R1961" s="38"/>
      <c r="S1961" s="38"/>
      <c r="T1961" s="8" t="str">
        <f t="shared" si="278"/>
        <v>O</v>
      </c>
      <c r="U1961" s="8" t="e">
        <f t="shared" si="281"/>
        <v>#VALUE!</v>
      </c>
      <c r="V1961" s="8" t="e">
        <f t="shared" si="282"/>
        <v>#VALUE!</v>
      </c>
      <c r="X1961" s="4" t="str">
        <f t="shared" si="284"/>
        <v/>
      </c>
      <c r="Y1961" s="4" t="str">
        <f t="shared" si="285"/>
        <v/>
      </c>
      <c r="Z1961" s="4" t="str">
        <f t="shared" si="285"/>
        <v/>
      </c>
      <c r="AA1961" s="4" t="str">
        <f t="shared" si="285"/>
        <v/>
      </c>
      <c r="AB1961" s="4" t="str">
        <f t="shared" si="285"/>
        <v/>
      </c>
      <c r="AC1961" s="4" t="str">
        <f t="shared" si="285"/>
        <v/>
      </c>
      <c r="AD1961" s="4" t="str">
        <f t="shared" si="285"/>
        <v/>
      </c>
      <c r="AE1961" s="4" t="str">
        <f t="shared" si="285"/>
        <v/>
      </c>
      <c r="AF1961" s="4" t="str">
        <f t="shared" si="285"/>
        <v/>
      </c>
      <c r="AG1961" s="4" t="str">
        <f t="shared" si="285"/>
        <v/>
      </c>
    </row>
    <row r="1962" spans="1:33">
      <c r="A1962" s="6">
        <f t="shared" si="283"/>
        <v>1955</v>
      </c>
      <c r="B1962" s="36">
        <f>TABLE!E1956</f>
        <v>0</v>
      </c>
      <c r="C1962" s="36">
        <f>TABLE!F1956</f>
        <v>0</v>
      </c>
      <c r="D1962" s="155">
        <f>TABLE!S1956</f>
        <v>0</v>
      </c>
      <c r="E1962" s="176" t="e">
        <f>INDEX(기업의이해[description],MATCH(B1962,기업의이해[name],0))</f>
        <v>#N/A</v>
      </c>
      <c r="F1962" s="179">
        <f>+TABLE!U1956</f>
        <v>0</v>
      </c>
      <c r="G1962" s="177" t="str">
        <f>TEXT(TABLE!R1956,"0000-00-00")</f>
        <v>0000-00-00</v>
      </c>
      <c r="H1962" s="59">
        <f>+TABLE!J1956</f>
        <v>0</v>
      </c>
      <c r="I1962" s="59">
        <f>+TABLE!K1956</f>
        <v>0</v>
      </c>
      <c r="J1962" s="59">
        <f>+TABLE!M1956</f>
        <v>0</v>
      </c>
      <c r="K1962" s="156">
        <f>+TABLE!P1956</f>
        <v>0</v>
      </c>
      <c r="L1962" s="156">
        <f>+TABLE!Q1956</f>
        <v>0</v>
      </c>
      <c r="M1962" s="138" t="str">
        <f>IFERROR(IF(MATCH($C1962,'1. 개요'!$C$68:$C$78,0)&gt;0,"O"),"X")</f>
        <v>X</v>
      </c>
      <c r="N1962" s="8" t="str">
        <f t="shared" si="279"/>
        <v>X</v>
      </c>
      <c r="O1962" s="2" t="str" cm="1">
        <f t="array" ref="O1962">IF($O$7="N/A",$N1962,INDEX($P1962:$S1962,$O$2))</f>
        <v>X</v>
      </c>
      <c r="P1962" s="38"/>
      <c r="Q1962" s="1" t="str">
        <f t="shared" si="280"/>
        <v>O</v>
      </c>
      <c r="R1962" s="38"/>
      <c r="S1962" s="38"/>
      <c r="T1962" s="8" t="str">
        <f t="shared" si="278"/>
        <v>O</v>
      </c>
      <c r="U1962" s="8" t="e">
        <f t="shared" si="281"/>
        <v>#VALUE!</v>
      </c>
      <c r="V1962" s="8" t="e">
        <f t="shared" si="282"/>
        <v>#VALUE!</v>
      </c>
      <c r="X1962" s="4" t="str">
        <f t="shared" si="284"/>
        <v/>
      </c>
      <c r="Y1962" s="4" t="str">
        <f t="shared" si="285"/>
        <v/>
      </c>
      <c r="Z1962" s="4" t="str">
        <f t="shared" si="285"/>
        <v/>
      </c>
      <c r="AA1962" s="4" t="str">
        <f t="shared" si="285"/>
        <v/>
      </c>
      <c r="AB1962" s="4" t="str">
        <f t="shared" si="285"/>
        <v/>
      </c>
      <c r="AC1962" s="4" t="str">
        <f t="shared" si="285"/>
        <v/>
      </c>
      <c r="AD1962" s="4" t="str">
        <f t="shared" si="285"/>
        <v/>
      </c>
      <c r="AE1962" s="4" t="str">
        <f t="shared" si="285"/>
        <v/>
      </c>
      <c r="AF1962" s="4" t="str">
        <f t="shared" si="285"/>
        <v/>
      </c>
      <c r="AG1962" s="4" t="str">
        <f t="shared" si="285"/>
        <v/>
      </c>
    </row>
    <row r="1963" spans="1:33">
      <c r="A1963" s="6">
        <f t="shared" si="283"/>
        <v>1956</v>
      </c>
      <c r="B1963" s="36">
        <f>TABLE!E1957</f>
        <v>0</v>
      </c>
      <c r="C1963" s="36">
        <f>TABLE!F1957</f>
        <v>0</v>
      </c>
      <c r="D1963" s="155">
        <f>TABLE!S1957</f>
        <v>0</v>
      </c>
      <c r="E1963" s="176" t="e">
        <f>INDEX(기업의이해[description],MATCH(B1963,기업의이해[name],0))</f>
        <v>#N/A</v>
      </c>
      <c r="F1963" s="179">
        <f>+TABLE!U1957</f>
        <v>0</v>
      </c>
      <c r="G1963" s="177" t="str">
        <f>TEXT(TABLE!R1957,"0000-00-00")</f>
        <v>0000-00-00</v>
      </c>
      <c r="H1963" s="59">
        <f>+TABLE!J1957</f>
        <v>0</v>
      </c>
      <c r="I1963" s="59">
        <f>+TABLE!K1957</f>
        <v>0</v>
      </c>
      <c r="J1963" s="59">
        <f>+TABLE!M1957</f>
        <v>0</v>
      </c>
      <c r="K1963" s="156">
        <f>+TABLE!P1957</f>
        <v>0</v>
      </c>
      <c r="L1963" s="156">
        <f>+TABLE!Q1957</f>
        <v>0</v>
      </c>
      <c r="M1963" s="138" t="str">
        <f>IFERROR(IF(MATCH($C1963,'1. 개요'!$C$68:$C$78,0)&gt;0,"O"),"X")</f>
        <v>X</v>
      </c>
      <c r="N1963" s="8" t="str">
        <f t="shared" si="279"/>
        <v>X</v>
      </c>
      <c r="O1963" s="2" t="str" cm="1">
        <f t="array" ref="O1963">IF($O$7="N/A",$N1963,INDEX($P1963:$S1963,$O$2))</f>
        <v>X</v>
      </c>
      <c r="P1963" s="38"/>
      <c r="Q1963" s="1" t="str">
        <f t="shared" si="280"/>
        <v>O</v>
      </c>
      <c r="R1963" s="38"/>
      <c r="S1963" s="38"/>
      <c r="T1963" s="8" t="str">
        <f t="shared" si="278"/>
        <v>O</v>
      </c>
      <c r="U1963" s="8" t="e">
        <f t="shared" si="281"/>
        <v>#VALUE!</v>
      </c>
      <c r="V1963" s="8" t="e">
        <f t="shared" si="282"/>
        <v>#VALUE!</v>
      </c>
      <c r="X1963" s="4" t="str">
        <f t="shared" si="284"/>
        <v/>
      </c>
      <c r="Y1963" s="4" t="str">
        <f t="shared" si="285"/>
        <v/>
      </c>
      <c r="Z1963" s="4" t="str">
        <f t="shared" si="285"/>
        <v/>
      </c>
      <c r="AA1963" s="4" t="str">
        <f t="shared" si="285"/>
        <v/>
      </c>
      <c r="AB1963" s="4" t="str">
        <f t="shared" si="285"/>
        <v/>
      </c>
      <c r="AC1963" s="4" t="str">
        <f t="shared" si="285"/>
        <v/>
      </c>
      <c r="AD1963" s="4" t="str">
        <f t="shared" si="285"/>
        <v/>
      </c>
      <c r="AE1963" s="4" t="str">
        <f t="shared" si="285"/>
        <v/>
      </c>
      <c r="AF1963" s="4" t="str">
        <f t="shared" si="285"/>
        <v/>
      </c>
      <c r="AG1963" s="4" t="str">
        <f t="shared" si="285"/>
        <v/>
      </c>
    </row>
    <row r="1964" spans="1:33">
      <c r="A1964" s="6">
        <f t="shared" si="283"/>
        <v>1957</v>
      </c>
      <c r="B1964" s="36">
        <f>TABLE!E1958</f>
        <v>0</v>
      </c>
      <c r="C1964" s="36">
        <f>TABLE!F1958</f>
        <v>0</v>
      </c>
      <c r="D1964" s="155">
        <f>TABLE!S1958</f>
        <v>0</v>
      </c>
      <c r="E1964" s="176" t="e">
        <f>INDEX(기업의이해[description],MATCH(B1964,기업의이해[name],0))</f>
        <v>#N/A</v>
      </c>
      <c r="F1964" s="179">
        <f>+TABLE!U1958</f>
        <v>0</v>
      </c>
      <c r="G1964" s="177" t="str">
        <f>TEXT(TABLE!R1958,"0000-00-00")</f>
        <v>0000-00-00</v>
      </c>
      <c r="H1964" s="59">
        <f>+TABLE!J1958</f>
        <v>0</v>
      </c>
      <c r="I1964" s="59">
        <f>+TABLE!K1958</f>
        <v>0</v>
      </c>
      <c r="J1964" s="59">
        <f>+TABLE!M1958</f>
        <v>0</v>
      </c>
      <c r="K1964" s="156">
        <f>+TABLE!P1958</f>
        <v>0</v>
      </c>
      <c r="L1964" s="156">
        <f>+TABLE!Q1958</f>
        <v>0</v>
      </c>
      <c r="M1964" s="138" t="str">
        <f>IFERROR(IF(MATCH($C1964,'1. 개요'!$C$68:$C$78,0)&gt;0,"O"),"X")</f>
        <v>X</v>
      </c>
      <c r="N1964" s="8" t="str">
        <f t="shared" si="279"/>
        <v>X</v>
      </c>
      <c r="O1964" s="2" t="str" cm="1">
        <f t="array" ref="O1964">IF($O$7="N/A",$N1964,INDEX($P1964:$S1964,$O$2))</f>
        <v>X</v>
      </c>
      <c r="P1964" s="38"/>
      <c r="Q1964" s="1" t="str">
        <f t="shared" si="280"/>
        <v>O</v>
      </c>
      <c r="R1964" s="38"/>
      <c r="S1964" s="38"/>
      <c r="T1964" s="8" t="str">
        <f t="shared" si="278"/>
        <v>O</v>
      </c>
      <c r="U1964" s="8" t="e">
        <f t="shared" si="281"/>
        <v>#VALUE!</v>
      </c>
      <c r="V1964" s="8" t="e">
        <f t="shared" si="282"/>
        <v>#VALUE!</v>
      </c>
      <c r="X1964" s="4" t="str">
        <f t="shared" si="284"/>
        <v/>
      </c>
      <c r="Y1964" s="4" t="str">
        <f t="shared" si="285"/>
        <v/>
      </c>
      <c r="Z1964" s="4" t="str">
        <f t="shared" si="285"/>
        <v/>
      </c>
      <c r="AA1964" s="4" t="str">
        <f t="shared" si="285"/>
        <v/>
      </c>
      <c r="AB1964" s="4" t="str">
        <f t="shared" si="285"/>
        <v/>
      </c>
      <c r="AC1964" s="4" t="str">
        <f t="shared" si="285"/>
        <v/>
      </c>
      <c r="AD1964" s="4" t="str">
        <f t="shared" si="285"/>
        <v/>
      </c>
      <c r="AE1964" s="4" t="str">
        <f t="shared" si="285"/>
        <v/>
      </c>
      <c r="AF1964" s="4" t="str">
        <f t="shared" si="285"/>
        <v/>
      </c>
      <c r="AG1964" s="4" t="str">
        <f t="shared" si="285"/>
        <v/>
      </c>
    </row>
    <row r="1965" spans="1:33">
      <c r="A1965" s="6">
        <f t="shared" si="283"/>
        <v>1958</v>
      </c>
      <c r="B1965" s="36">
        <f>TABLE!E1959</f>
        <v>0</v>
      </c>
      <c r="C1965" s="36">
        <f>TABLE!F1959</f>
        <v>0</v>
      </c>
      <c r="D1965" s="155">
        <f>TABLE!S1959</f>
        <v>0</v>
      </c>
      <c r="E1965" s="176" t="e">
        <f>INDEX(기업의이해[description],MATCH(B1965,기업의이해[name],0))</f>
        <v>#N/A</v>
      </c>
      <c r="F1965" s="179">
        <f>+TABLE!U1959</f>
        <v>0</v>
      </c>
      <c r="G1965" s="177" t="str">
        <f>TEXT(TABLE!R1959,"0000-00-00")</f>
        <v>0000-00-00</v>
      </c>
      <c r="H1965" s="59">
        <f>+TABLE!J1959</f>
        <v>0</v>
      </c>
      <c r="I1965" s="59">
        <f>+TABLE!K1959</f>
        <v>0</v>
      </c>
      <c r="J1965" s="59">
        <f>+TABLE!M1959</f>
        <v>0</v>
      </c>
      <c r="K1965" s="156">
        <f>+TABLE!P1959</f>
        <v>0</v>
      </c>
      <c r="L1965" s="156">
        <f>+TABLE!Q1959</f>
        <v>0</v>
      </c>
      <c r="M1965" s="138" t="str">
        <f>IFERROR(IF(MATCH($C1965,'1. 개요'!$C$68:$C$78,0)&gt;0,"O"),"X")</f>
        <v>X</v>
      </c>
      <c r="N1965" s="8" t="str">
        <f t="shared" si="279"/>
        <v>X</v>
      </c>
      <c r="O1965" s="2" t="str" cm="1">
        <f t="array" ref="O1965">IF($O$7="N/A",$N1965,INDEX($P1965:$S1965,$O$2))</f>
        <v>X</v>
      </c>
      <c r="P1965" s="38"/>
      <c r="Q1965" s="1" t="str">
        <f t="shared" si="280"/>
        <v>O</v>
      </c>
      <c r="R1965" s="38"/>
      <c r="S1965" s="38"/>
      <c r="T1965" s="8" t="str">
        <f t="shared" si="278"/>
        <v>O</v>
      </c>
      <c r="U1965" s="8" t="e">
        <f t="shared" si="281"/>
        <v>#VALUE!</v>
      </c>
      <c r="V1965" s="8" t="e">
        <f t="shared" si="282"/>
        <v>#VALUE!</v>
      </c>
      <c r="X1965" s="4" t="str">
        <f t="shared" si="284"/>
        <v/>
      </c>
      <c r="Y1965" s="4" t="str">
        <f t="shared" si="285"/>
        <v/>
      </c>
      <c r="Z1965" s="4" t="str">
        <f t="shared" si="285"/>
        <v/>
      </c>
      <c r="AA1965" s="4" t="str">
        <f t="shared" si="285"/>
        <v/>
      </c>
      <c r="AB1965" s="4" t="str">
        <f t="shared" si="285"/>
        <v/>
      </c>
      <c r="AC1965" s="4" t="str">
        <f t="shared" si="285"/>
        <v/>
      </c>
      <c r="AD1965" s="4" t="str">
        <f t="shared" si="285"/>
        <v/>
      </c>
      <c r="AE1965" s="4" t="str">
        <f t="shared" si="285"/>
        <v/>
      </c>
      <c r="AF1965" s="4" t="str">
        <f t="shared" si="285"/>
        <v/>
      </c>
      <c r="AG1965" s="4" t="str">
        <f t="shared" si="285"/>
        <v/>
      </c>
    </row>
    <row r="1966" spans="1:33">
      <c r="A1966" s="6">
        <f t="shared" si="283"/>
        <v>1959</v>
      </c>
      <c r="B1966" s="36">
        <f>TABLE!E1960</f>
        <v>0</v>
      </c>
      <c r="C1966" s="36">
        <f>TABLE!F1960</f>
        <v>0</v>
      </c>
      <c r="D1966" s="155">
        <f>TABLE!S1960</f>
        <v>0</v>
      </c>
      <c r="E1966" s="176" t="e">
        <f>INDEX(기업의이해[description],MATCH(B1966,기업의이해[name],0))</f>
        <v>#N/A</v>
      </c>
      <c r="F1966" s="179">
        <f>+TABLE!U1960</f>
        <v>0</v>
      </c>
      <c r="G1966" s="177" t="str">
        <f>TEXT(TABLE!R1960,"0000-00-00")</f>
        <v>0000-00-00</v>
      </c>
      <c r="H1966" s="59">
        <f>+TABLE!J1960</f>
        <v>0</v>
      </c>
      <c r="I1966" s="59">
        <f>+TABLE!K1960</f>
        <v>0</v>
      </c>
      <c r="J1966" s="59">
        <f>+TABLE!M1960</f>
        <v>0</v>
      </c>
      <c r="K1966" s="156">
        <f>+TABLE!P1960</f>
        <v>0</v>
      </c>
      <c r="L1966" s="156">
        <f>+TABLE!Q1960</f>
        <v>0</v>
      </c>
      <c r="M1966" s="138" t="str">
        <f>IFERROR(IF(MATCH($C1966,'1. 개요'!$C$68:$C$78,0)&gt;0,"O"),"X")</f>
        <v>X</v>
      </c>
      <c r="N1966" s="8" t="str">
        <f t="shared" si="279"/>
        <v>X</v>
      </c>
      <c r="O1966" s="2" t="str" cm="1">
        <f t="array" ref="O1966">IF($O$7="N/A",$N1966,INDEX($P1966:$S1966,$O$2))</f>
        <v>X</v>
      </c>
      <c r="P1966" s="38"/>
      <c r="Q1966" s="1" t="str">
        <f t="shared" si="280"/>
        <v>O</v>
      </c>
      <c r="R1966" s="38"/>
      <c r="S1966" s="38"/>
      <c r="T1966" s="8" t="str">
        <f t="shared" si="278"/>
        <v>O</v>
      </c>
      <c r="U1966" s="8" t="e">
        <f t="shared" si="281"/>
        <v>#VALUE!</v>
      </c>
      <c r="V1966" s="8" t="e">
        <f t="shared" si="282"/>
        <v>#VALUE!</v>
      </c>
      <c r="X1966" s="4" t="str">
        <f t="shared" si="284"/>
        <v/>
      </c>
      <c r="Y1966" s="4" t="str">
        <f t="shared" si="285"/>
        <v/>
      </c>
      <c r="Z1966" s="4" t="str">
        <f t="shared" si="285"/>
        <v/>
      </c>
      <c r="AA1966" s="4" t="str">
        <f t="shared" si="285"/>
        <v/>
      </c>
      <c r="AB1966" s="4" t="str">
        <f t="shared" si="285"/>
        <v/>
      </c>
      <c r="AC1966" s="4" t="str">
        <f t="shared" si="285"/>
        <v/>
      </c>
      <c r="AD1966" s="4" t="str">
        <f t="shared" si="285"/>
        <v/>
      </c>
      <c r="AE1966" s="4" t="str">
        <f t="shared" si="285"/>
        <v/>
      </c>
      <c r="AF1966" s="4" t="str">
        <f t="shared" si="285"/>
        <v/>
      </c>
      <c r="AG1966" s="4" t="str">
        <f t="shared" si="285"/>
        <v/>
      </c>
    </row>
    <row r="1967" spans="1:33">
      <c r="A1967" s="137">
        <f t="shared" si="283"/>
        <v>1960</v>
      </c>
      <c r="B1967" s="36">
        <f>TABLE!E1961</f>
        <v>0</v>
      </c>
      <c r="C1967" s="36">
        <f>TABLE!F1961</f>
        <v>0</v>
      </c>
      <c r="D1967" s="155">
        <f>TABLE!S1961</f>
        <v>0</v>
      </c>
      <c r="E1967" s="176" t="e">
        <f>INDEX(기업의이해[description],MATCH(B1967,기업의이해[name],0))</f>
        <v>#N/A</v>
      </c>
      <c r="F1967" s="179">
        <f>+TABLE!U1961</f>
        <v>0</v>
      </c>
      <c r="G1967" s="177" t="str">
        <f>TEXT(TABLE!R1961,"0000-00-00")</f>
        <v>0000-00-00</v>
      </c>
      <c r="H1967" s="59">
        <f>+TABLE!J1961</f>
        <v>0</v>
      </c>
      <c r="I1967" s="59">
        <f>+TABLE!K1961</f>
        <v>0</v>
      </c>
      <c r="J1967" s="59">
        <f>+TABLE!M1961</f>
        <v>0</v>
      </c>
      <c r="K1967" s="156">
        <f>+TABLE!P1961</f>
        <v>0</v>
      </c>
      <c r="L1967" s="156">
        <f>+TABLE!Q1961</f>
        <v>0</v>
      </c>
      <c r="M1967" s="138" t="str">
        <f>IFERROR(IF(MATCH($C1967,'1. 개요'!$C$68:$C$78,0)&gt;0,"O"),"X")</f>
        <v>X</v>
      </c>
      <c r="N1967" s="8" t="str">
        <f t="shared" si="279"/>
        <v>X</v>
      </c>
      <c r="O1967" s="2" t="str" cm="1">
        <f t="array" ref="O1967">IF($O$7="N/A",$N1967,INDEX($P1967:$S1967,$O$2))</f>
        <v>X</v>
      </c>
      <c r="P1967" s="38"/>
      <c r="Q1967" s="1" t="str">
        <f t="shared" si="280"/>
        <v>O</v>
      </c>
      <c r="R1967" s="38"/>
      <c r="S1967" s="38"/>
      <c r="T1967" s="8" t="str">
        <f t="shared" si="278"/>
        <v>O</v>
      </c>
      <c r="U1967" s="8" t="e">
        <f t="shared" si="281"/>
        <v>#VALUE!</v>
      </c>
      <c r="V1967" s="8" t="e">
        <f t="shared" si="282"/>
        <v>#VALUE!</v>
      </c>
      <c r="X1967" s="4" t="str">
        <f t="shared" si="284"/>
        <v/>
      </c>
      <c r="Y1967" s="4" t="str">
        <f t="shared" si="285"/>
        <v/>
      </c>
      <c r="Z1967" s="4" t="str">
        <f t="shared" si="285"/>
        <v/>
      </c>
      <c r="AA1967" s="4" t="str">
        <f t="shared" si="285"/>
        <v/>
      </c>
      <c r="AB1967" s="4" t="str">
        <f t="shared" si="285"/>
        <v/>
      </c>
      <c r="AC1967" s="4" t="str">
        <f t="shared" si="285"/>
        <v/>
      </c>
      <c r="AD1967" s="4" t="str">
        <f t="shared" si="285"/>
        <v/>
      </c>
      <c r="AE1967" s="4" t="str">
        <f t="shared" si="285"/>
        <v/>
      </c>
      <c r="AF1967" s="4" t="str">
        <f t="shared" si="285"/>
        <v/>
      </c>
      <c r="AG1967" s="4" t="str">
        <f t="shared" si="285"/>
        <v/>
      </c>
    </row>
    <row r="1968" spans="1:33">
      <c r="A1968" s="6">
        <f t="shared" si="283"/>
        <v>1961</v>
      </c>
      <c r="B1968" s="36">
        <f>TABLE!E1962</f>
        <v>0</v>
      </c>
      <c r="C1968" s="36">
        <f>TABLE!F1962</f>
        <v>0</v>
      </c>
      <c r="D1968" s="155">
        <f>TABLE!S1962</f>
        <v>0</v>
      </c>
      <c r="E1968" s="176" t="e">
        <f>INDEX(기업의이해[description],MATCH(B1968,기업의이해[name],0))</f>
        <v>#N/A</v>
      </c>
      <c r="F1968" s="179">
        <f>+TABLE!U1962</f>
        <v>0</v>
      </c>
      <c r="G1968" s="177" t="str">
        <f>TEXT(TABLE!R1962,"0000-00-00")</f>
        <v>0000-00-00</v>
      </c>
      <c r="H1968" s="59">
        <f>+TABLE!J1962</f>
        <v>0</v>
      </c>
      <c r="I1968" s="59">
        <f>+TABLE!K1962</f>
        <v>0</v>
      </c>
      <c r="J1968" s="59">
        <f>+TABLE!M1962</f>
        <v>0</v>
      </c>
      <c r="K1968" s="156">
        <f>+TABLE!P1962</f>
        <v>0</v>
      </c>
      <c r="L1968" s="156">
        <f>+TABLE!Q1962</f>
        <v>0</v>
      </c>
      <c r="M1968" s="138" t="str">
        <f>IFERROR(IF(MATCH($C1968,'1. 개요'!$C$68:$C$78,0)&gt;0,"O"),"X")</f>
        <v>X</v>
      </c>
      <c r="N1968" s="8" t="str">
        <f t="shared" si="279"/>
        <v>X</v>
      </c>
      <c r="O1968" s="2" t="str" cm="1">
        <f t="array" ref="O1968">IF($O$7="N/A",$N1968,INDEX($P1968:$S1968,$O$2))</f>
        <v>X</v>
      </c>
      <c r="P1968" s="38"/>
      <c r="Q1968" s="1" t="str">
        <f t="shared" si="280"/>
        <v>O</v>
      </c>
      <c r="R1968" s="38"/>
      <c r="S1968" s="38"/>
      <c r="T1968" s="8" t="str">
        <f t="shared" si="278"/>
        <v>O</v>
      </c>
      <c r="U1968" s="8" t="e">
        <f t="shared" si="281"/>
        <v>#VALUE!</v>
      </c>
      <c r="V1968" s="8" t="e">
        <f t="shared" si="282"/>
        <v>#VALUE!</v>
      </c>
      <c r="X1968" s="4" t="str">
        <f t="shared" si="284"/>
        <v/>
      </c>
      <c r="Y1968" s="4" t="str">
        <f t="shared" si="285"/>
        <v/>
      </c>
      <c r="Z1968" s="4" t="str">
        <f t="shared" si="285"/>
        <v/>
      </c>
      <c r="AA1968" s="4" t="str">
        <f t="shared" si="285"/>
        <v/>
      </c>
      <c r="AB1968" s="4" t="str">
        <f t="shared" si="285"/>
        <v/>
      </c>
      <c r="AC1968" s="4" t="str">
        <f t="shared" si="285"/>
        <v/>
      </c>
      <c r="AD1968" s="4" t="str">
        <f t="shared" si="285"/>
        <v/>
      </c>
      <c r="AE1968" s="4" t="str">
        <f t="shared" si="285"/>
        <v/>
      </c>
      <c r="AF1968" s="4" t="str">
        <f t="shared" si="285"/>
        <v/>
      </c>
      <c r="AG1968" s="4" t="str">
        <f t="shared" si="285"/>
        <v/>
      </c>
    </row>
    <row r="1969" spans="1:33">
      <c r="A1969" s="137">
        <f t="shared" si="283"/>
        <v>1962</v>
      </c>
      <c r="B1969" s="36">
        <f>TABLE!E1963</f>
        <v>0</v>
      </c>
      <c r="C1969" s="36">
        <f>TABLE!F1963</f>
        <v>0</v>
      </c>
      <c r="D1969" s="155">
        <f>TABLE!S1963</f>
        <v>0</v>
      </c>
      <c r="E1969" s="176" t="e">
        <f>INDEX(기업의이해[description],MATCH(B1969,기업의이해[name],0))</f>
        <v>#N/A</v>
      </c>
      <c r="F1969" s="179">
        <f>+TABLE!U1963</f>
        <v>0</v>
      </c>
      <c r="G1969" s="177" t="str">
        <f>TEXT(TABLE!R1963,"0000-00-00")</f>
        <v>0000-00-00</v>
      </c>
      <c r="H1969" s="59">
        <f>+TABLE!J1963</f>
        <v>0</v>
      </c>
      <c r="I1969" s="59">
        <f>+TABLE!K1963</f>
        <v>0</v>
      </c>
      <c r="J1969" s="59">
        <f>+TABLE!M1963</f>
        <v>0</v>
      </c>
      <c r="K1969" s="156">
        <f>+TABLE!P1963</f>
        <v>0</v>
      </c>
      <c r="L1969" s="156">
        <f>+TABLE!Q1963</f>
        <v>0</v>
      </c>
      <c r="M1969" s="138" t="str">
        <f>IFERROR(IF(MATCH($C1969,'1. 개요'!$C$68:$C$78,0)&gt;0,"O"),"X")</f>
        <v>X</v>
      </c>
      <c r="N1969" s="8" t="str">
        <f t="shared" si="279"/>
        <v>X</v>
      </c>
      <c r="O1969" s="2" t="str" cm="1">
        <f t="array" ref="O1969">IF($O$7="N/A",$N1969,INDEX($P1969:$S1969,$O$2))</f>
        <v>X</v>
      </c>
      <c r="P1969" s="38"/>
      <c r="Q1969" s="1" t="str">
        <f t="shared" si="280"/>
        <v>O</v>
      </c>
      <c r="R1969" s="38"/>
      <c r="S1969" s="38"/>
      <c r="T1969" s="8" t="str">
        <f t="shared" si="278"/>
        <v>O</v>
      </c>
      <c r="U1969" s="8" t="e">
        <f t="shared" si="281"/>
        <v>#VALUE!</v>
      </c>
      <c r="V1969" s="8" t="e">
        <f t="shared" si="282"/>
        <v>#VALUE!</v>
      </c>
      <c r="X1969" s="4" t="str">
        <f t="shared" si="284"/>
        <v/>
      </c>
      <c r="Y1969" s="4" t="str">
        <f t="shared" si="285"/>
        <v/>
      </c>
      <c r="Z1969" s="4" t="str">
        <f t="shared" si="285"/>
        <v/>
      </c>
      <c r="AA1969" s="4" t="str">
        <f t="shared" si="285"/>
        <v/>
      </c>
      <c r="AB1969" s="4" t="str">
        <f t="shared" si="285"/>
        <v/>
      </c>
      <c r="AC1969" s="4" t="str">
        <f t="shared" si="285"/>
        <v/>
      </c>
      <c r="AD1969" s="4" t="str">
        <f t="shared" si="285"/>
        <v/>
      </c>
      <c r="AE1969" s="4" t="str">
        <f t="shared" si="285"/>
        <v/>
      </c>
      <c r="AF1969" s="4" t="str">
        <f t="shared" si="285"/>
        <v/>
      </c>
      <c r="AG1969" s="4" t="str">
        <f t="shared" si="285"/>
        <v/>
      </c>
    </row>
    <row r="1970" spans="1:33">
      <c r="A1970" s="6">
        <f t="shared" si="283"/>
        <v>1963</v>
      </c>
      <c r="B1970" s="36">
        <f>TABLE!E1964</f>
        <v>0</v>
      </c>
      <c r="C1970" s="36">
        <f>TABLE!F1964</f>
        <v>0</v>
      </c>
      <c r="D1970" s="155">
        <f>TABLE!S1964</f>
        <v>0</v>
      </c>
      <c r="E1970" s="176" t="e">
        <f>INDEX(기업의이해[description],MATCH(B1970,기업의이해[name],0))</f>
        <v>#N/A</v>
      </c>
      <c r="F1970" s="179">
        <f>+TABLE!U1964</f>
        <v>0</v>
      </c>
      <c r="G1970" s="177" t="str">
        <f>TEXT(TABLE!R1964,"0000-00-00")</f>
        <v>0000-00-00</v>
      </c>
      <c r="H1970" s="59">
        <f>+TABLE!J1964</f>
        <v>0</v>
      </c>
      <c r="I1970" s="59">
        <f>+TABLE!K1964</f>
        <v>0</v>
      </c>
      <c r="J1970" s="59">
        <f>+TABLE!M1964</f>
        <v>0</v>
      </c>
      <c r="K1970" s="156">
        <f>+TABLE!P1964</f>
        <v>0</v>
      </c>
      <c r="L1970" s="156">
        <f>+TABLE!Q1964</f>
        <v>0</v>
      </c>
      <c r="M1970" s="138" t="str">
        <f>IFERROR(IF(MATCH($C1970,'1. 개요'!$C$68:$C$78,0)&gt;0,"O"),"X")</f>
        <v>X</v>
      </c>
      <c r="N1970" s="8" t="str">
        <f t="shared" si="279"/>
        <v>X</v>
      </c>
      <c r="O1970" s="2" t="str" cm="1">
        <f t="array" ref="O1970">IF($O$7="N/A",$N1970,INDEX($P1970:$S1970,$O$2))</f>
        <v>X</v>
      </c>
      <c r="P1970" s="38"/>
      <c r="Q1970" s="1" t="str">
        <f t="shared" si="280"/>
        <v>O</v>
      </c>
      <c r="R1970" s="38"/>
      <c r="S1970" s="38"/>
      <c r="T1970" s="8" t="str">
        <f t="shared" si="278"/>
        <v>O</v>
      </c>
      <c r="U1970" s="8" t="e">
        <f t="shared" si="281"/>
        <v>#VALUE!</v>
      </c>
      <c r="V1970" s="8" t="e">
        <f t="shared" si="282"/>
        <v>#VALUE!</v>
      </c>
      <c r="X1970" s="4" t="str">
        <f t="shared" si="284"/>
        <v/>
      </c>
      <c r="Y1970" s="4" t="str">
        <f t="shared" si="285"/>
        <v/>
      </c>
      <c r="Z1970" s="4" t="str">
        <f t="shared" si="285"/>
        <v/>
      </c>
      <c r="AA1970" s="4" t="str">
        <f t="shared" si="285"/>
        <v/>
      </c>
      <c r="AB1970" s="4" t="str">
        <f t="shared" si="285"/>
        <v/>
      </c>
      <c r="AC1970" s="4" t="str">
        <f t="shared" si="285"/>
        <v/>
      </c>
      <c r="AD1970" s="4" t="str">
        <f t="shared" si="285"/>
        <v/>
      </c>
      <c r="AE1970" s="4" t="str">
        <f t="shared" si="285"/>
        <v/>
      </c>
      <c r="AF1970" s="4" t="str">
        <f t="shared" si="285"/>
        <v/>
      </c>
      <c r="AG1970" s="4" t="str">
        <f t="shared" si="285"/>
        <v/>
      </c>
    </row>
    <row r="1971" spans="1:33">
      <c r="A1971" s="6">
        <f t="shared" si="283"/>
        <v>1964</v>
      </c>
      <c r="B1971" s="36">
        <f>TABLE!E1965</f>
        <v>0</v>
      </c>
      <c r="C1971" s="36">
        <f>TABLE!F1965</f>
        <v>0</v>
      </c>
      <c r="D1971" s="155">
        <f>TABLE!S1965</f>
        <v>0</v>
      </c>
      <c r="E1971" s="176" t="e">
        <f>INDEX(기업의이해[description],MATCH(B1971,기업의이해[name],0))</f>
        <v>#N/A</v>
      </c>
      <c r="F1971" s="179">
        <f>+TABLE!U1965</f>
        <v>0</v>
      </c>
      <c r="G1971" s="177" t="str">
        <f>TEXT(TABLE!R1965,"0000-00-00")</f>
        <v>0000-00-00</v>
      </c>
      <c r="H1971" s="59">
        <f>+TABLE!J1965</f>
        <v>0</v>
      </c>
      <c r="I1971" s="59">
        <f>+TABLE!K1965</f>
        <v>0</v>
      </c>
      <c r="J1971" s="59">
        <f>+TABLE!M1965</f>
        <v>0</v>
      </c>
      <c r="K1971" s="156">
        <f>+TABLE!P1965</f>
        <v>0</v>
      </c>
      <c r="L1971" s="156">
        <f>+TABLE!Q1965</f>
        <v>0</v>
      </c>
      <c r="M1971" s="138" t="str">
        <f>IFERROR(IF(MATCH($C1971,'1. 개요'!$C$68:$C$78,0)&gt;0,"O"),"X")</f>
        <v>X</v>
      </c>
      <c r="N1971" s="8" t="str">
        <f t="shared" si="279"/>
        <v>X</v>
      </c>
      <c r="O1971" s="2" t="str" cm="1">
        <f t="array" ref="O1971">IF($O$7="N/A",$N1971,INDEX($P1971:$S1971,$O$2))</f>
        <v>X</v>
      </c>
      <c r="P1971" s="38"/>
      <c r="Q1971" s="1" t="str">
        <f t="shared" si="280"/>
        <v>O</v>
      </c>
      <c r="R1971" s="38"/>
      <c r="S1971" s="38"/>
      <c r="T1971" s="8" t="str">
        <f t="shared" si="278"/>
        <v>O</v>
      </c>
      <c r="U1971" s="8" t="e">
        <f t="shared" si="281"/>
        <v>#VALUE!</v>
      </c>
      <c r="V1971" s="8" t="e">
        <f t="shared" si="282"/>
        <v>#VALUE!</v>
      </c>
      <c r="X1971" s="4" t="str">
        <f t="shared" si="284"/>
        <v/>
      </c>
      <c r="Y1971" s="4" t="str">
        <f t="shared" si="285"/>
        <v/>
      </c>
      <c r="Z1971" s="4" t="str">
        <f t="shared" si="285"/>
        <v/>
      </c>
      <c r="AA1971" s="4" t="str">
        <f t="shared" si="285"/>
        <v/>
      </c>
      <c r="AB1971" s="4" t="str">
        <f t="shared" si="285"/>
        <v/>
      </c>
      <c r="AC1971" s="4" t="str">
        <f t="shared" si="285"/>
        <v/>
      </c>
      <c r="AD1971" s="4" t="str">
        <f t="shared" si="285"/>
        <v/>
      </c>
      <c r="AE1971" s="4" t="str">
        <f t="shared" si="285"/>
        <v/>
      </c>
      <c r="AF1971" s="4" t="str">
        <f t="shared" ref="Y1971:AG2000" si="286">IF(AF$7="N/A", "", COUNTIF($D1971:$E1971, "*" &amp; AF$7 &amp; "*"))</f>
        <v/>
      </c>
      <c r="AG1971" s="4" t="str">
        <f t="shared" si="286"/>
        <v/>
      </c>
    </row>
    <row r="1972" spans="1:33">
      <c r="A1972" s="6">
        <f t="shared" si="283"/>
        <v>1965</v>
      </c>
      <c r="B1972" s="36">
        <f>TABLE!E1966</f>
        <v>0</v>
      </c>
      <c r="C1972" s="36">
        <f>TABLE!F1966</f>
        <v>0</v>
      </c>
      <c r="D1972" s="155">
        <f>TABLE!S1966</f>
        <v>0</v>
      </c>
      <c r="E1972" s="176" t="e">
        <f>INDEX(기업의이해[description],MATCH(B1972,기업의이해[name],0))</f>
        <v>#N/A</v>
      </c>
      <c r="F1972" s="179">
        <f>+TABLE!U1966</f>
        <v>0</v>
      </c>
      <c r="G1972" s="177" t="str">
        <f>TEXT(TABLE!R1966,"0000-00-00")</f>
        <v>0000-00-00</v>
      </c>
      <c r="H1972" s="59">
        <f>+TABLE!J1966</f>
        <v>0</v>
      </c>
      <c r="I1972" s="59">
        <f>+TABLE!K1966</f>
        <v>0</v>
      </c>
      <c r="J1972" s="59">
        <f>+TABLE!M1966</f>
        <v>0</v>
      </c>
      <c r="K1972" s="156">
        <f>+TABLE!P1966</f>
        <v>0</v>
      </c>
      <c r="L1972" s="156">
        <f>+TABLE!Q1966</f>
        <v>0</v>
      </c>
      <c r="M1972" s="138" t="str">
        <f>IFERROR(IF(MATCH($C1972,'1. 개요'!$C$68:$C$78,0)&gt;0,"O"),"X")</f>
        <v>X</v>
      </c>
      <c r="N1972" s="8" t="str">
        <f t="shared" si="279"/>
        <v>X</v>
      </c>
      <c r="O1972" s="2" t="str" cm="1">
        <f t="array" ref="O1972">IF($O$7="N/A",$N1972,INDEX($P1972:$S1972,$O$2))</f>
        <v>X</v>
      </c>
      <c r="P1972" s="38"/>
      <c r="Q1972" s="1" t="str">
        <f t="shared" si="280"/>
        <v>O</v>
      </c>
      <c r="R1972" s="38"/>
      <c r="S1972" s="38"/>
      <c r="T1972" s="8" t="str">
        <f t="shared" si="278"/>
        <v>O</v>
      </c>
      <c r="U1972" s="8" t="e">
        <f t="shared" si="281"/>
        <v>#VALUE!</v>
      </c>
      <c r="V1972" s="8" t="e">
        <f t="shared" si="282"/>
        <v>#VALUE!</v>
      </c>
      <c r="X1972" s="4" t="str">
        <f t="shared" si="284"/>
        <v/>
      </c>
      <c r="Y1972" s="4" t="str">
        <f t="shared" si="286"/>
        <v/>
      </c>
      <c r="Z1972" s="4" t="str">
        <f t="shared" si="286"/>
        <v/>
      </c>
      <c r="AA1972" s="4" t="str">
        <f t="shared" si="286"/>
        <v/>
      </c>
      <c r="AB1972" s="4" t="str">
        <f t="shared" si="286"/>
        <v/>
      </c>
      <c r="AC1972" s="4" t="str">
        <f t="shared" si="286"/>
        <v/>
      </c>
      <c r="AD1972" s="4" t="str">
        <f t="shared" si="286"/>
        <v/>
      </c>
      <c r="AE1972" s="4" t="str">
        <f t="shared" si="286"/>
        <v/>
      </c>
      <c r="AF1972" s="4" t="str">
        <f t="shared" si="286"/>
        <v/>
      </c>
      <c r="AG1972" s="4" t="str">
        <f t="shared" si="286"/>
        <v/>
      </c>
    </row>
    <row r="1973" spans="1:33">
      <c r="A1973" s="137">
        <f t="shared" si="283"/>
        <v>1966</v>
      </c>
      <c r="B1973" s="36">
        <f>TABLE!E1967</f>
        <v>0</v>
      </c>
      <c r="C1973" s="36">
        <f>TABLE!F1967</f>
        <v>0</v>
      </c>
      <c r="D1973" s="155">
        <f>TABLE!S1967</f>
        <v>0</v>
      </c>
      <c r="E1973" s="176" t="e">
        <f>INDEX(기업의이해[description],MATCH(B1973,기업의이해[name],0))</f>
        <v>#N/A</v>
      </c>
      <c r="F1973" s="179">
        <f>+TABLE!U1967</f>
        <v>0</v>
      </c>
      <c r="G1973" s="177" t="str">
        <f>TEXT(TABLE!R1967,"0000-00-00")</f>
        <v>0000-00-00</v>
      </c>
      <c r="H1973" s="59">
        <f>+TABLE!J1967</f>
        <v>0</v>
      </c>
      <c r="I1973" s="59">
        <f>+TABLE!K1967</f>
        <v>0</v>
      </c>
      <c r="J1973" s="59">
        <f>+TABLE!M1967</f>
        <v>0</v>
      </c>
      <c r="K1973" s="156">
        <f>+TABLE!P1967</f>
        <v>0</v>
      </c>
      <c r="L1973" s="156">
        <f>+TABLE!Q1967</f>
        <v>0</v>
      </c>
      <c r="M1973" s="138" t="str">
        <f>IFERROR(IF(MATCH($C1973,'1. 개요'!$C$68:$C$78,0)&gt;0,"O"),"X")</f>
        <v>X</v>
      </c>
      <c r="N1973" s="8" t="str">
        <f t="shared" si="279"/>
        <v>X</v>
      </c>
      <c r="O1973" s="2" t="str" cm="1">
        <f t="array" ref="O1973">IF($O$7="N/A",$N1973,INDEX($P1973:$S1973,$O$2))</f>
        <v>X</v>
      </c>
      <c r="P1973" s="38"/>
      <c r="Q1973" s="1" t="str">
        <f t="shared" si="280"/>
        <v>O</v>
      </c>
      <c r="R1973" s="38"/>
      <c r="S1973" s="38"/>
      <c r="T1973" s="8" t="str">
        <f t="shared" si="278"/>
        <v>O</v>
      </c>
      <c r="U1973" s="8" t="e">
        <f t="shared" si="281"/>
        <v>#VALUE!</v>
      </c>
      <c r="V1973" s="8" t="e">
        <f t="shared" si="282"/>
        <v>#VALUE!</v>
      </c>
      <c r="X1973" s="4" t="str">
        <f t="shared" si="284"/>
        <v/>
      </c>
      <c r="Y1973" s="4" t="str">
        <f t="shared" si="286"/>
        <v/>
      </c>
      <c r="Z1973" s="4" t="str">
        <f t="shared" si="286"/>
        <v/>
      </c>
      <c r="AA1973" s="4" t="str">
        <f t="shared" si="286"/>
        <v/>
      </c>
      <c r="AB1973" s="4" t="str">
        <f t="shared" si="286"/>
        <v/>
      </c>
      <c r="AC1973" s="4" t="str">
        <f t="shared" si="286"/>
        <v/>
      </c>
      <c r="AD1973" s="4" t="str">
        <f t="shared" si="286"/>
        <v/>
      </c>
      <c r="AE1973" s="4" t="str">
        <f t="shared" si="286"/>
        <v/>
      </c>
      <c r="AF1973" s="4" t="str">
        <f t="shared" si="286"/>
        <v/>
      </c>
      <c r="AG1973" s="4" t="str">
        <f t="shared" si="286"/>
        <v/>
      </c>
    </row>
    <row r="1974" spans="1:33">
      <c r="A1974" s="6">
        <f t="shared" si="283"/>
        <v>1967</v>
      </c>
      <c r="B1974" s="36">
        <f>TABLE!E1968</f>
        <v>0</v>
      </c>
      <c r="C1974" s="36">
        <f>TABLE!F1968</f>
        <v>0</v>
      </c>
      <c r="D1974" s="155">
        <f>TABLE!S1968</f>
        <v>0</v>
      </c>
      <c r="E1974" s="176" t="e">
        <f>INDEX(기업의이해[description],MATCH(B1974,기업의이해[name],0))</f>
        <v>#N/A</v>
      </c>
      <c r="F1974" s="179">
        <f>+TABLE!U1968</f>
        <v>0</v>
      </c>
      <c r="G1974" s="177" t="str">
        <f>TEXT(TABLE!R1968,"0000-00-00")</f>
        <v>0000-00-00</v>
      </c>
      <c r="H1974" s="59">
        <f>+TABLE!J1968</f>
        <v>0</v>
      </c>
      <c r="I1974" s="59">
        <f>+TABLE!K1968</f>
        <v>0</v>
      </c>
      <c r="J1974" s="59">
        <f>+TABLE!M1968</f>
        <v>0</v>
      </c>
      <c r="K1974" s="156">
        <f>+TABLE!P1968</f>
        <v>0</v>
      </c>
      <c r="L1974" s="156">
        <f>+TABLE!Q1968</f>
        <v>0</v>
      </c>
      <c r="M1974" s="138" t="str">
        <f>IFERROR(IF(MATCH($C1974,'1. 개요'!$C$68:$C$78,0)&gt;0,"O"),"X")</f>
        <v>X</v>
      </c>
      <c r="N1974" s="8" t="str">
        <f t="shared" si="279"/>
        <v>X</v>
      </c>
      <c r="O1974" s="2" t="str" cm="1">
        <f t="array" ref="O1974">IF($O$7="N/A",$N1974,INDEX($P1974:$S1974,$O$2))</f>
        <v>X</v>
      </c>
      <c r="P1974" s="38"/>
      <c r="Q1974" s="1" t="str">
        <f t="shared" si="280"/>
        <v>O</v>
      </c>
      <c r="R1974" s="38"/>
      <c r="S1974" s="38"/>
      <c r="T1974" s="8" t="str">
        <f t="shared" si="278"/>
        <v>O</v>
      </c>
      <c r="U1974" s="8" t="e">
        <f t="shared" si="281"/>
        <v>#VALUE!</v>
      </c>
      <c r="V1974" s="8" t="e">
        <f t="shared" si="282"/>
        <v>#VALUE!</v>
      </c>
      <c r="X1974" s="4" t="str">
        <f t="shared" si="284"/>
        <v/>
      </c>
      <c r="Y1974" s="4" t="str">
        <f t="shared" si="286"/>
        <v/>
      </c>
      <c r="Z1974" s="4" t="str">
        <f t="shared" si="286"/>
        <v/>
      </c>
      <c r="AA1974" s="4" t="str">
        <f t="shared" si="286"/>
        <v/>
      </c>
      <c r="AB1974" s="4" t="str">
        <f t="shared" si="286"/>
        <v/>
      </c>
      <c r="AC1974" s="4" t="str">
        <f t="shared" si="286"/>
        <v/>
      </c>
      <c r="AD1974" s="4" t="str">
        <f t="shared" si="286"/>
        <v/>
      </c>
      <c r="AE1974" s="4" t="str">
        <f t="shared" si="286"/>
        <v/>
      </c>
      <c r="AF1974" s="4" t="str">
        <f t="shared" si="286"/>
        <v/>
      </c>
      <c r="AG1974" s="4" t="str">
        <f t="shared" si="286"/>
        <v/>
      </c>
    </row>
    <row r="1975" spans="1:33">
      <c r="A1975" s="6">
        <f t="shared" si="283"/>
        <v>1968</v>
      </c>
      <c r="B1975" s="36">
        <f>TABLE!E1969</f>
        <v>0</v>
      </c>
      <c r="C1975" s="36">
        <f>TABLE!F1969</f>
        <v>0</v>
      </c>
      <c r="D1975" s="155">
        <f>TABLE!S1969</f>
        <v>0</v>
      </c>
      <c r="E1975" s="176" t="e">
        <f>INDEX(기업의이해[description],MATCH(B1975,기업의이해[name],0))</f>
        <v>#N/A</v>
      </c>
      <c r="F1975" s="179">
        <f>+TABLE!U1969</f>
        <v>0</v>
      </c>
      <c r="G1975" s="177" t="str">
        <f>TEXT(TABLE!R1969,"0000-00-00")</f>
        <v>0000-00-00</v>
      </c>
      <c r="H1975" s="59">
        <f>+TABLE!J1969</f>
        <v>0</v>
      </c>
      <c r="I1975" s="59">
        <f>+TABLE!K1969</f>
        <v>0</v>
      </c>
      <c r="J1975" s="59">
        <f>+TABLE!M1969</f>
        <v>0</v>
      </c>
      <c r="K1975" s="156">
        <f>+TABLE!P1969</f>
        <v>0</v>
      </c>
      <c r="L1975" s="156">
        <f>+TABLE!Q1969</f>
        <v>0</v>
      </c>
      <c r="M1975" s="138" t="str">
        <f>IFERROR(IF(MATCH($C1975,'1. 개요'!$C$68:$C$78,0)&gt;0,"O"),"X")</f>
        <v>X</v>
      </c>
      <c r="N1975" s="8" t="str">
        <f t="shared" si="279"/>
        <v>X</v>
      </c>
      <c r="O1975" s="2" t="str" cm="1">
        <f t="array" ref="O1975">IF($O$7="N/A",$N1975,INDEX($P1975:$S1975,$O$2))</f>
        <v>X</v>
      </c>
      <c r="P1975" s="38"/>
      <c r="Q1975" s="1" t="str">
        <f t="shared" si="280"/>
        <v>O</v>
      </c>
      <c r="R1975" s="38"/>
      <c r="S1975" s="38"/>
      <c r="T1975" s="8" t="str">
        <f t="shared" si="278"/>
        <v>O</v>
      </c>
      <c r="U1975" s="8" t="e">
        <f t="shared" si="281"/>
        <v>#VALUE!</v>
      </c>
      <c r="V1975" s="8" t="e">
        <f t="shared" si="282"/>
        <v>#VALUE!</v>
      </c>
      <c r="X1975" s="4" t="str">
        <f t="shared" si="284"/>
        <v/>
      </c>
      <c r="Y1975" s="4" t="str">
        <f t="shared" si="286"/>
        <v/>
      </c>
      <c r="Z1975" s="4" t="str">
        <f t="shared" si="286"/>
        <v/>
      </c>
      <c r="AA1975" s="4" t="str">
        <f t="shared" si="286"/>
        <v/>
      </c>
      <c r="AB1975" s="4" t="str">
        <f t="shared" si="286"/>
        <v/>
      </c>
      <c r="AC1975" s="4" t="str">
        <f t="shared" si="286"/>
        <v/>
      </c>
      <c r="AD1975" s="4" t="str">
        <f t="shared" si="286"/>
        <v/>
      </c>
      <c r="AE1975" s="4" t="str">
        <f t="shared" si="286"/>
        <v/>
      </c>
      <c r="AF1975" s="4" t="str">
        <f t="shared" si="286"/>
        <v/>
      </c>
      <c r="AG1975" s="4" t="str">
        <f t="shared" si="286"/>
        <v/>
      </c>
    </row>
    <row r="1976" spans="1:33">
      <c r="A1976" s="6">
        <f t="shared" si="283"/>
        <v>1969</v>
      </c>
      <c r="B1976" s="36">
        <f>TABLE!E1970</f>
        <v>0</v>
      </c>
      <c r="C1976" s="36">
        <f>TABLE!F1970</f>
        <v>0</v>
      </c>
      <c r="D1976" s="155">
        <f>TABLE!S1970</f>
        <v>0</v>
      </c>
      <c r="E1976" s="176" t="e">
        <f>INDEX(기업의이해[description],MATCH(B1976,기업의이해[name],0))</f>
        <v>#N/A</v>
      </c>
      <c r="F1976" s="179">
        <f>+TABLE!U1970</f>
        <v>0</v>
      </c>
      <c r="G1976" s="177" t="str">
        <f>TEXT(TABLE!R1970,"0000-00-00")</f>
        <v>0000-00-00</v>
      </c>
      <c r="H1976" s="59">
        <f>+TABLE!J1970</f>
        <v>0</v>
      </c>
      <c r="I1976" s="59">
        <f>+TABLE!K1970</f>
        <v>0</v>
      </c>
      <c r="J1976" s="59">
        <f>+TABLE!M1970</f>
        <v>0</v>
      </c>
      <c r="K1976" s="156">
        <f>+TABLE!P1970</f>
        <v>0</v>
      </c>
      <c r="L1976" s="156">
        <f>+TABLE!Q1970</f>
        <v>0</v>
      </c>
      <c r="M1976" s="138" t="str">
        <f>IFERROR(IF(MATCH($C1976,'1. 개요'!$C$68:$C$78,0)&gt;0,"O"),"X")</f>
        <v>X</v>
      </c>
      <c r="N1976" s="8" t="str">
        <f t="shared" si="279"/>
        <v>X</v>
      </c>
      <c r="O1976" s="2" t="str" cm="1">
        <f t="array" ref="O1976">IF($O$7="N/A",$N1976,INDEX($P1976:$S1976,$O$2))</f>
        <v>X</v>
      </c>
      <c r="P1976" s="38"/>
      <c r="Q1976" s="1" t="str">
        <f t="shared" si="280"/>
        <v>O</v>
      </c>
      <c r="R1976" s="38"/>
      <c r="S1976" s="38"/>
      <c r="T1976" s="8" t="str">
        <f t="shared" si="278"/>
        <v>O</v>
      </c>
      <c r="U1976" s="8" t="e">
        <f t="shared" si="281"/>
        <v>#VALUE!</v>
      </c>
      <c r="V1976" s="8" t="e">
        <f t="shared" si="282"/>
        <v>#VALUE!</v>
      </c>
      <c r="X1976" s="4" t="str">
        <f t="shared" si="284"/>
        <v/>
      </c>
      <c r="Y1976" s="4" t="str">
        <f t="shared" si="286"/>
        <v/>
      </c>
      <c r="Z1976" s="4" t="str">
        <f t="shared" si="286"/>
        <v/>
      </c>
      <c r="AA1976" s="4" t="str">
        <f t="shared" si="286"/>
        <v/>
      </c>
      <c r="AB1976" s="4" t="str">
        <f t="shared" si="286"/>
        <v/>
      </c>
      <c r="AC1976" s="4" t="str">
        <f t="shared" si="286"/>
        <v/>
      </c>
      <c r="AD1976" s="4" t="str">
        <f t="shared" si="286"/>
        <v/>
      </c>
      <c r="AE1976" s="4" t="str">
        <f t="shared" si="286"/>
        <v/>
      </c>
      <c r="AF1976" s="4" t="str">
        <f t="shared" si="286"/>
        <v/>
      </c>
      <c r="AG1976" s="4" t="str">
        <f t="shared" si="286"/>
        <v/>
      </c>
    </row>
    <row r="1977" spans="1:33">
      <c r="A1977" s="137">
        <f t="shared" si="283"/>
        <v>1970</v>
      </c>
      <c r="B1977" s="36">
        <f>TABLE!E1971</f>
        <v>0</v>
      </c>
      <c r="C1977" s="36">
        <f>TABLE!F1971</f>
        <v>0</v>
      </c>
      <c r="D1977" s="155">
        <f>TABLE!S1971</f>
        <v>0</v>
      </c>
      <c r="E1977" s="176" t="e">
        <f>INDEX(기업의이해[description],MATCH(B1977,기업의이해[name],0))</f>
        <v>#N/A</v>
      </c>
      <c r="F1977" s="179">
        <f>+TABLE!U1971</f>
        <v>0</v>
      </c>
      <c r="G1977" s="177" t="str">
        <f>TEXT(TABLE!R1971,"0000-00-00")</f>
        <v>0000-00-00</v>
      </c>
      <c r="H1977" s="59">
        <f>+TABLE!J1971</f>
        <v>0</v>
      </c>
      <c r="I1977" s="59">
        <f>+TABLE!K1971</f>
        <v>0</v>
      </c>
      <c r="J1977" s="59">
        <f>+TABLE!M1971</f>
        <v>0</v>
      </c>
      <c r="K1977" s="156">
        <f>+TABLE!P1971</f>
        <v>0</v>
      </c>
      <c r="L1977" s="156">
        <f>+TABLE!Q1971</f>
        <v>0</v>
      </c>
      <c r="M1977" s="138" t="str">
        <f>IFERROR(IF(MATCH($C1977,'1. 개요'!$C$68:$C$78,0)&gt;0,"O"),"X")</f>
        <v>X</v>
      </c>
      <c r="N1977" s="8" t="str">
        <f t="shared" si="279"/>
        <v>X</v>
      </c>
      <c r="O1977" s="2" t="str" cm="1">
        <f t="array" ref="O1977">IF($O$7="N/A",$N1977,INDEX($P1977:$S1977,$O$2))</f>
        <v>X</v>
      </c>
      <c r="P1977" s="38"/>
      <c r="Q1977" s="1" t="str">
        <f t="shared" si="280"/>
        <v>O</v>
      </c>
      <c r="R1977" s="38"/>
      <c r="S1977" s="38"/>
      <c r="T1977" s="8" t="str">
        <f t="shared" si="278"/>
        <v>O</v>
      </c>
      <c r="U1977" s="8" t="e">
        <f t="shared" si="281"/>
        <v>#VALUE!</v>
      </c>
      <c r="V1977" s="8" t="e">
        <f t="shared" si="282"/>
        <v>#VALUE!</v>
      </c>
      <c r="X1977" s="4" t="str">
        <f t="shared" si="284"/>
        <v/>
      </c>
      <c r="Y1977" s="4" t="str">
        <f t="shared" si="286"/>
        <v/>
      </c>
      <c r="Z1977" s="4" t="str">
        <f t="shared" si="286"/>
        <v/>
      </c>
      <c r="AA1977" s="4" t="str">
        <f t="shared" si="286"/>
        <v/>
      </c>
      <c r="AB1977" s="4" t="str">
        <f t="shared" si="286"/>
        <v/>
      </c>
      <c r="AC1977" s="4" t="str">
        <f t="shared" si="286"/>
        <v/>
      </c>
      <c r="AD1977" s="4" t="str">
        <f t="shared" si="286"/>
        <v/>
      </c>
      <c r="AE1977" s="4" t="str">
        <f t="shared" si="286"/>
        <v/>
      </c>
      <c r="AF1977" s="4" t="str">
        <f t="shared" si="286"/>
        <v/>
      </c>
      <c r="AG1977" s="4" t="str">
        <f t="shared" si="286"/>
        <v/>
      </c>
    </row>
    <row r="1978" spans="1:33">
      <c r="A1978" s="6">
        <f t="shared" si="283"/>
        <v>1971</v>
      </c>
      <c r="B1978" s="36">
        <f>TABLE!E1972</f>
        <v>0</v>
      </c>
      <c r="C1978" s="36">
        <f>TABLE!F1972</f>
        <v>0</v>
      </c>
      <c r="D1978" s="155">
        <f>TABLE!S1972</f>
        <v>0</v>
      </c>
      <c r="E1978" s="176" t="e">
        <f>INDEX(기업의이해[description],MATCH(B1978,기업의이해[name],0))</f>
        <v>#N/A</v>
      </c>
      <c r="F1978" s="179">
        <f>+TABLE!U1972</f>
        <v>0</v>
      </c>
      <c r="G1978" s="177" t="str">
        <f>TEXT(TABLE!R1972,"0000-00-00")</f>
        <v>0000-00-00</v>
      </c>
      <c r="H1978" s="59">
        <f>+TABLE!J1972</f>
        <v>0</v>
      </c>
      <c r="I1978" s="59">
        <f>+TABLE!K1972</f>
        <v>0</v>
      </c>
      <c r="J1978" s="59">
        <f>+TABLE!M1972</f>
        <v>0</v>
      </c>
      <c r="K1978" s="156">
        <f>+TABLE!P1972</f>
        <v>0</v>
      </c>
      <c r="L1978" s="156">
        <f>+TABLE!Q1972</f>
        <v>0</v>
      </c>
      <c r="M1978" s="138" t="str">
        <f>IFERROR(IF(MATCH($C1978,'1. 개요'!$C$68:$C$78,0)&gt;0,"O"),"X")</f>
        <v>X</v>
      </c>
      <c r="N1978" s="8" t="str">
        <f t="shared" si="279"/>
        <v>X</v>
      </c>
      <c r="O1978" s="2" t="str" cm="1">
        <f t="array" ref="O1978">IF($O$7="N/A",$N1978,INDEX($P1978:$S1978,$O$2))</f>
        <v>X</v>
      </c>
      <c r="P1978" s="38"/>
      <c r="Q1978" s="1" t="str">
        <f t="shared" si="280"/>
        <v>O</v>
      </c>
      <c r="R1978" s="38"/>
      <c r="S1978" s="38"/>
      <c r="T1978" s="8" t="str">
        <f t="shared" si="278"/>
        <v>O</v>
      </c>
      <c r="U1978" s="8" t="e">
        <f t="shared" si="281"/>
        <v>#VALUE!</v>
      </c>
      <c r="V1978" s="8" t="e">
        <f t="shared" si="282"/>
        <v>#VALUE!</v>
      </c>
      <c r="X1978" s="4" t="str">
        <f t="shared" si="284"/>
        <v/>
      </c>
      <c r="Y1978" s="4" t="str">
        <f t="shared" si="286"/>
        <v/>
      </c>
      <c r="Z1978" s="4" t="str">
        <f t="shared" si="286"/>
        <v/>
      </c>
      <c r="AA1978" s="4" t="str">
        <f t="shared" si="286"/>
        <v/>
      </c>
      <c r="AB1978" s="4" t="str">
        <f t="shared" si="286"/>
        <v/>
      </c>
      <c r="AC1978" s="4" t="str">
        <f t="shared" si="286"/>
        <v/>
      </c>
      <c r="AD1978" s="4" t="str">
        <f t="shared" si="286"/>
        <v/>
      </c>
      <c r="AE1978" s="4" t="str">
        <f t="shared" si="286"/>
        <v/>
      </c>
      <c r="AF1978" s="4" t="str">
        <f t="shared" si="286"/>
        <v/>
      </c>
      <c r="AG1978" s="4" t="str">
        <f t="shared" si="286"/>
        <v/>
      </c>
    </row>
    <row r="1979" spans="1:33">
      <c r="A1979" s="6">
        <f t="shared" si="283"/>
        <v>1972</v>
      </c>
      <c r="B1979" s="36">
        <f>TABLE!E1973</f>
        <v>0</v>
      </c>
      <c r="C1979" s="36">
        <f>TABLE!F1973</f>
        <v>0</v>
      </c>
      <c r="D1979" s="155">
        <f>TABLE!S1973</f>
        <v>0</v>
      </c>
      <c r="E1979" s="176" t="e">
        <f>INDEX(기업의이해[description],MATCH(B1979,기업의이해[name],0))</f>
        <v>#N/A</v>
      </c>
      <c r="F1979" s="179">
        <f>+TABLE!U1973</f>
        <v>0</v>
      </c>
      <c r="G1979" s="177" t="str">
        <f>TEXT(TABLE!R1973,"0000-00-00")</f>
        <v>0000-00-00</v>
      </c>
      <c r="H1979" s="59">
        <f>+TABLE!J1973</f>
        <v>0</v>
      </c>
      <c r="I1979" s="59">
        <f>+TABLE!K1973</f>
        <v>0</v>
      </c>
      <c r="J1979" s="59">
        <f>+TABLE!M1973</f>
        <v>0</v>
      </c>
      <c r="K1979" s="156">
        <f>+TABLE!P1973</f>
        <v>0</v>
      </c>
      <c r="L1979" s="156">
        <f>+TABLE!Q1973</f>
        <v>0</v>
      </c>
      <c r="M1979" s="138" t="str">
        <f>IFERROR(IF(MATCH($C1979,'1. 개요'!$C$68:$C$78,0)&gt;0,"O"),"X")</f>
        <v>X</v>
      </c>
      <c r="N1979" s="8" t="str">
        <f t="shared" si="279"/>
        <v>X</v>
      </c>
      <c r="O1979" s="2" t="str" cm="1">
        <f t="array" ref="O1979">IF($O$7="N/A",$N1979,INDEX($P1979:$S1979,$O$2))</f>
        <v>X</v>
      </c>
      <c r="P1979" s="38"/>
      <c r="Q1979" s="1" t="str">
        <f t="shared" si="280"/>
        <v>O</v>
      </c>
      <c r="R1979" s="38"/>
      <c r="S1979" s="38"/>
      <c r="T1979" s="8" t="str">
        <f t="shared" si="278"/>
        <v>O</v>
      </c>
      <c r="U1979" s="8" t="e">
        <f t="shared" si="281"/>
        <v>#VALUE!</v>
      </c>
      <c r="V1979" s="8" t="e">
        <f t="shared" si="282"/>
        <v>#VALUE!</v>
      </c>
      <c r="X1979" s="4" t="str">
        <f t="shared" si="284"/>
        <v/>
      </c>
      <c r="Y1979" s="4" t="str">
        <f t="shared" si="286"/>
        <v/>
      </c>
      <c r="Z1979" s="4" t="str">
        <f t="shared" si="286"/>
        <v/>
      </c>
      <c r="AA1979" s="4" t="str">
        <f t="shared" si="286"/>
        <v/>
      </c>
      <c r="AB1979" s="4" t="str">
        <f t="shared" si="286"/>
        <v/>
      </c>
      <c r="AC1979" s="4" t="str">
        <f t="shared" si="286"/>
        <v/>
      </c>
      <c r="AD1979" s="4" t="str">
        <f t="shared" si="286"/>
        <v/>
      </c>
      <c r="AE1979" s="4" t="str">
        <f t="shared" si="286"/>
        <v/>
      </c>
      <c r="AF1979" s="4" t="str">
        <f t="shared" si="286"/>
        <v/>
      </c>
      <c r="AG1979" s="4" t="str">
        <f t="shared" si="286"/>
        <v/>
      </c>
    </row>
    <row r="1980" spans="1:33">
      <c r="A1980" s="137">
        <f t="shared" si="283"/>
        <v>1973</v>
      </c>
      <c r="B1980" s="36">
        <f>TABLE!E1974</f>
        <v>0</v>
      </c>
      <c r="C1980" s="36">
        <f>TABLE!F1974</f>
        <v>0</v>
      </c>
      <c r="D1980" s="155">
        <f>TABLE!S1974</f>
        <v>0</v>
      </c>
      <c r="E1980" s="176" t="e">
        <f>INDEX(기업의이해[description],MATCH(B1980,기업의이해[name],0))</f>
        <v>#N/A</v>
      </c>
      <c r="F1980" s="179">
        <f>+TABLE!U1974</f>
        <v>0</v>
      </c>
      <c r="G1980" s="177" t="str">
        <f>TEXT(TABLE!R1974,"0000-00-00")</f>
        <v>0000-00-00</v>
      </c>
      <c r="H1980" s="59">
        <f>+TABLE!J1974</f>
        <v>0</v>
      </c>
      <c r="I1980" s="59">
        <f>+TABLE!K1974</f>
        <v>0</v>
      </c>
      <c r="J1980" s="59">
        <f>+TABLE!M1974</f>
        <v>0</v>
      </c>
      <c r="K1980" s="156">
        <f>+TABLE!P1974</f>
        <v>0</v>
      </c>
      <c r="L1980" s="156">
        <f>+TABLE!Q1974</f>
        <v>0</v>
      </c>
      <c r="M1980" s="138" t="str">
        <f>IFERROR(IF(MATCH($C1980,'1. 개요'!$C$68:$C$78,0)&gt;0,"O"),"X")</f>
        <v>X</v>
      </c>
      <c r="N1980" s="8" t="str">
        <f t="shared" si="279"/>
        <v>X</v>
      </c>
      <c r="O1980" s="2" t="str" cm="1">
        <f t="array" ref="O1980">IF($O$7="N/A",$N1980,INDEX($P1980:$S1980,$O$2))</f>
        <v>X</v>
      </c>
      <c r="P1980" s="38"/>
      <c r="Q1980" s="1" t="str">
        <f t="shared" si="280"/>
        <v>O</v>
      </c>
      <c r="R1980" s="38"/>
      <c r="S1980" s="38"/>
      <c r="T1980" s="8" t="str">
        <f t="shared" si="278"/>
        <v>O</v>
      </c>
      <c r="U1980" s="8" t="e">
        <f t="shared" si="281"/>
        <v>#VALUE!</v>
      </c>
      <c r="V1980" s="8" t="e">
        <f t="shared" si="282"/>
        <v>#VALUE!</v>
      </c>
      <c r="X1980" s="4" t="str">
        <f t="shared" si="284"/>
        <v/>
      </c>
      <c r="Y1980" s="4" t="str">
        <f t="shared" si="286"/>
        <v/>
      </c>
      <c r="Z1980" s="4" t="str">
        <f t="shared" si="286"/>
        <v/>
      </c>
      <c r="AA1980" s="4" t="str">
        <f t="shared" si="286"/>
        <v/>
      </c>
      <c r="AB1980" s="4" t="str">
        <f t="shared" si="286"/>
        <v/>
      </c>
      <c r="AC1980" s="4" t="str">
        <f t="shared" si="286"/>
        <v/>
      </c>
      <c r="AD1980" s="4" t="str">
        <f t="shared" si="286"/>
        <v/>
      </c>
      <c r="AE1980" s="4" t="str">
        <f t="shared" si="286"/>
        <v/>
      </c>
      <c r="AF1980" s="4" t="str">
        <f t="shared" si="286"/>
        <v/>
      </c>
      <c r="AG1980" s="4" t="str">
        <f t="shared" si="286"/>
        <v/>
      </c>
    </row>
    <row r="1981" spans="1:33">
      <c r="A1981" s="6">
        <f t="shared" si="283"/>
        <v>1974</v>
      </c>
      <c r="B1981" s="36">
        <f>TABLE!E1975</f>
        <v>0</v>
      </c>
      <c r="C1981" s="36">
        <f>TABLE!F1975</f>
        <v>0</v>
      </c>
      <c r="D1981" s="155">
        <f>TABLE!S1975</f>
        <v>0</v>
      </c>
      <c r="E1981" s="176" t="e">
        <f>INDEX(기업의이해[description],MATCH(B1981,기업의이해[name],0))</f>
        <v>#N/A</v>
      </c>
      <c r="F1981" s="179">
        <f>+TABLE!U1975</f>
        <v>0</v>
      </c>
      <c r="G1981" s="177" t="str">
        <f>TEXT(TABLE!R1975,"0000-00-00")</f>
        <v>0000-00-00</v>
      </c>
      <c r="H1981" s="59">
        <f>+TABLE!J1975</f>
        <v>0</v>
      </c>
      <c r="I1981" s="59">
        <f>+TABLE!K1975</f>
        <v>0</v>
      </c>
      <c r="J1981" s="59">
        <f>+TABLE!M1975</f>
        <v>0</v>
      </c>
      <c r="K1981" s="156">
        <f>+TABLE!P1975</f>
        <v>0</v>
      </c>
      <c r="L1981" s="156">
        <f>+TABLE!Q1975</f>
        <v>0</v>
      </c>
      <c r="M1981" s="138" t="str">
        <f>IFERROR(IF(MATCH($C1981,'1. 개요'!$C$68:$C$78,0)&gt;0,"O"),"X")</f>
        <v>X</v>
      </c>
      <c r="N1981" s="8" t="str">
        <f t="shared" si="279"/>
        <v>X</v>
      </c>
      <c r="O1981" s="2" t="str" cm="1">
        <f t="array" ref="O1981">IF($O$7="N/A",$N1981,INDEX($P1981:$S1981,$O$2))</f>
        <v>X</v>
      </c>
      <c r="P1981" s="38"/>
      <c r="Q1981" s="1" t="str">
        <f t="shared" si="280"/>
        <v>O</v>
      </c>
      <c r="R1981" s="38"/>
      <c r="S1981" s="38"/>
      <c r="T1981" s="8" t="str">
        <f t="shared" si="278"/>
        <v>O</v>
      </c>
      <c r="U1981" s="8" t="e">
        <f t="shared" si="281"/>
        <v>#VALUE!</v>
      </c>
      <c r="V1981" s="8" t="e">
        <f t="shared" si="282"/>
        <v>#VALUE!</v>
      </c>
      <c r="X1981" s="4" t="str">
        <f t="shared" si="284"/>
        <v/>
      </c>
      <c r="Y1981" s="4" t="str">
        <f t="shared" si="286"/>
        <v/>
      </c>
      <c r="Z1981" s="4" t="str">
        <f t="shared" si="286"/>
        <v/>
      </c>
      <c r="AA1981" s="4" t="str">
        <f t="shared" si="286"/>
        <v/>
      </c>
      <c r="AB1981" s="4" t="str">
        <f t="shared" si="286"/>
        <v/>
      </c>
      <c r="AC1981" s="4" t="str">
        <f t="shared" si="286"/>
        <v/>
      </c>
      <c r="AD1981" s="4" t="str">
        <f t="shared" si="286"/>
        <v/>
      </c>
      <c r="AE1981" s="4" t="str">
        <f t="shared" si="286"/>
        <v/>
      </c>
      <c r="AF1981" s="4" t="str">
        <f t="shared" si="286"/>
        <v/>
      </c>
      <c r="AG1981" s="4" t="str">
        <f t="shared" si="286"/>
        <v/>
      </c>
    </row>
    <row r="1982" spans="1:33">
      <c r="A1982" s="6">
        <f t="shared" si="283"/>
        <v>1975</v>
      </c>
      <c r="B1982" s="36">
        <f>TABLE!E1976</f>
        <v>0</v>
      </c>
      <c r="C1982" s="36">
        <f>TABLE!F1976</f>
        <v>0</v>
      </c>
      <c r="D1982" s="155">
        <f>TABLE!S1976</f>
        <v>0</v>
      </c>
      <c r="E1982" s="176" t="e">
        <f>INDEX(기업의이해[description],MATCH(B1982,기업의이해[name],0))</f>
        <v>#N/A</v>
      </c>
      <c r="F1982" s="179">
        <f>+TABLE!U1976</f>
        <v>0</v>
      </c>
      <c r="G1982" s="177" t="str">
        <f>TEXT(TABLE!R1976,"0000-00-00")</f>
        <v>0000-00-00</v>
      </c>
      <c r="H1982" s="59">
        <f>+TABLE!J1976</f>
        <v>0</v>
      </c>
      <c r="I1982" s="59">
        <f>+TABLE!K1976</f>
        <v>0</v>
      </c>
      <c r="J1982" s="59">
        <f>+TABLE!M1976</f>
        <v>0</v>
      </c>
      <c r="K1982" s="156">
        <f>+TABLE!P1976</f>
        <v>0</v>
      </c>
      <c r="L1982" s="156">
        <f>+TABLE!Q1976</f>
        <v>0</v>
      </c>
      <c r="M1982" s="138" t="str">
        <f>IFERROR(IF(MATCH($C1982,'1. 개요'!$C$68:$C$78,0)&gt;0,"O"),"X")</f>
        <v>X</v>
      </c>
      <c r="N1982" s="8" t="str">
        <f t="shared" si="279"/>
        <v>X</v>
      </c>
      <c r="O1982" s="2" t="str" cm="1">
        <f t="array" ref="O1982">IF($O$7="N/A",$N1982,INDEX($P1982:$S1982,$O$2))</f>
        <v>X</v>
      </c>
      <c r="P1982" s="38"/>
      <c r="Q1982" s="1" t="str">
        <f t="shared" si="280"/>
        <v>O</v>
      </c>
      <c r="R1982" s="38"/>
      <c r="S1982" s="38"/>
      <c r="T1982" s="8" t="str">
        <f t="shared" si="278"/>
        <v>O</v>
      </c>
      <c r="U1982" s="8" t="e">
        <f t="shared" si="281"/>
        <v>#VALUE!</v>
      </c>
      <c r="V1982" s="8" t="e">
        <f t="shared" si="282"/>
        <v>#VALUE!</v>
      </c>
      <c r="X1982" s="4" t="str">
        <f t="shared" si="284"/>
        <v/>
      </c>
      <c r="Y1982" s="4" t="str">
        <f t="shared" si="286"/>
        <v/>
      </c>
      <c r="Z1982" s="4" t="str">
        <f t="shared" si="286"/>
        <v/>
      </c>
      <c r="AA1982" s="4" t="str">
        <f t="shared" si="286"/>
        <v/>
      </c>
      <c r="AB1982" s="4" t="str">
        <f t="shared" si="286"/>
        <v/>
      </c>
      <c r="AC1982" s="4" t="str">
        <f t="shared" si="286"/>
        <v/>
      </c>
      <c r="AD1982" s="4" t="str">
        <f t="shared" si="286"/>
        <v/>
      </c>
      <c r="AE1982" s="4" t="str">
        <f t="shared" si="286"/>
        <v/>
      </c>
      <c r="AF1982" s="4" t="str">
        <f t="shared" si="286"/>
        <v/>
      </c>
      <c r="AG1982" s="4" t="str">
        <f t="shared" si="286"/>
        <v/>
      </c>
    </row>
    <row r="1983" spans="1:33">
      <c r="A1983" s="6">
        <f t="shared" si="283"/>
        <v>1976</v>
      </c>
      <c r="B1983" s="36">
        <f>TABLE!E1977</f>
        <v>0</v>
      </c>
      <c r="C1983" s="36">
        <f>TABLE!F1977</f>
        <v>0</v>
      </c>
      <c r="D1983" s="155">
        <f>TABLE!S1977</f>
        <v>0</v>
      </c>
      <c r="E1983" s="176" t="e">
        <f>INDEX(기업의이해[description],MATCH(B1983,기업의이해[name],0))</f>
        <v>#N/A</v>
      </c>
      <c r="F1983" s="179">
        <f>+TABLE!U1977</f>
        <v>0</v>
      </c>
      <c r="G1983" s="177" t="str">
        <f>TEXT(TABLE!R1977,"0000-00-00")</f>
        <v>0000-00-00</v>
      </c>
      <c r="H1983" s="59">
        <f>+TABLE!J1977</f>
        <v>0</v>
      </c>
      <c r="I1983" s="59">
        <f>+TABLE!K1977</f>
        <v>0</v>
      </c>
      <c r="J1983" s="59">
        <f>+TABLE!M1977</f>
        <v>0</v>
      </c>
      <c r="K1983" s="156">
        <f>+TABLE!P1977</f>
        <v>0</v>
      </c>
      <c r="L1983" s="156">
        <f>+TABLE!Q1977</f>
        <v>0</v>
      </c>
      <c r="M1983" s="138" t="str">
        <f>IFERROR(IF(MATCH($C1983,'1. 개요'!$C$68:$C$78,0)&gt;0,"O"),"X")</f>
        <v>X</v>
      </c>
      <c r="N1983" s="8" t="str">
        <f t="shared" si="279"/>
        <v>X</v>
      </c>
      <c r="O1983" s="2" t="str" cm="1">
        <f t="array" ref="O1983">IF($O$7="N/A",$N1983,INDEX($P1983:$S1983,$O$2))</f>
        <v>X</v>
      </c>
      <c r="P1983" s="38"/>
      <c r="Q1983" s="1" t="str">
        <f t="shared" si="280"/>
        <v>O</v>
      </c>
      <c r="R1983" s="38"/>
      <c r="S1983" s="38"/>
      <c r="T1983" s="8" t="str">
        <f t="shared" si="278"/>
        <v>O</v>
      </c>
      <c r="U1983" s="8" t="e">
        <f t="shared" si="281"/>
        <v>#VALUE!</v>
      </c>
      <c r="V1983" s="8" t="e">
        <f t="shared" si="282"/>
        <v>#VALUE!</v>
      </c>
      <c r="X1983" s="4" t="str">
        <f t="shared" si="284"/>
        <v/>
      </c>
      <c r="Y1983" s="4" t="str">
        <f t="shared" si="286"/>
        <v/>
      </c>
      <c r="Z1983" s="4" t="str">
        <f t="shared" si="286"/>
        <v/>
      </c>
      <c r="AA1983" s="4" t="str">
        <f t="shared" si="286"/>
        <v/>
      </c>
      <c r="AB1983" s="4" t="str">
        <f t="shared" si="286"/>
        <v/>
      </c>
      <c r="AC1983" s="4" t="str">
        <f t="shared" si="286"/>
        <v/>
      </c>
      <c r="AD1983" s="4" t="str">
        <f t="shared" si="286"/>
        <v/>
      </c>
      <c r="AE1983" s="4" t="str">
        <f t="shared" si="286"/>
        <v/>
      </c>
      <c r="AF1983" s="4" t="str">
        <f t="shared" si="286"/>
        <v/>
      </c>
      <c r="AG1983" s="4" t="str">
        <f t="shared" si="286"/>
        <v/>
      </c>
    </row>
    <row r="1984" spans="1:33">
      <c r="A1984" s="6">
        <f t="shared" si="283"/>
        <v>1977</v>
      </c>
      <c r="B1984" s="36">
        <f>TABLE!E1978</f>
        <v>0</v>
      </c>
      <c r="C1984" s="36">
        <f>TABLE!F1978</f>
        <v>0</v>
      </c>
      <c r="D1984" s="155">
        <f>TABLE!S1978</f>
        <v>0</v>
      </c>
      <c r="E1984" s="176" t="e">
        <f>INDEX(기업의이해[description],MATCH(B1984,기업의이해[name],0))</f>
        <v>#N/A</v>
      </c>
      <c r="F1984" s="179">
        <f>+TABLE!U1978</f>
        <v>0</v>
      </c>
      <c r="G1984" s="177" t="str">
        <f>TEXT(TABLE!R1978,"0000-00-00")</f>
        <v>0000-00-00</v>
      </c>
      <c r="H1984" s="59">
        <f>+TABLE!J1978</f>
        <v>0</v>
      </c>
      <c r="I1984" s="59">
        <f>+TABLE!K1978</f>
        <v>0</v>
      </c>
      <c r="J1984" s="59">
        <f>+TABLE!M1978</f>
        <v>0</v>
      </c>
      <c r="K1984" s="156">
        <f>+TABLE!P1978</f>
        <v>0</v>
      </c>
      <c r="L1984" s="156">
        <f>+TABLE!Q1978</f>
        <v>0</v>
      </c>
      <c r="M1984" s="138" t="str">
        <f>IFERROR(IF(MATCH($C1984,'1. 개요'!$C$68:$C$78,0)&gt;0,"O"),"X")</f>
        <v>X</v>
      </c>
      <c r="N1984" s="8" t="str">
        <f t="shared" si="279"/>
        <v>X</v>
      </c>
      <c r="O1984" s="2" t="str" cm="1">
        <f t="array" ref="O1984">IF($O$7="N/A",$N1984,INDEX($P1984:$S1984,$O$2))</f>
        <v>X</v>
      </c>
      <c r="P1984" s="38"/>
      <c r="Q1984" s="1" t="str">
        <f t="shared" si="280"/>
        <v>O</v>
      </c>
      <c r="R1984" s="38"/>
      <c r="S1984" s="38"/>
      <c r="T1984" s="8" t="str">
        <f t="shared" si="278"/>
        <v>O</v>
      </c>
      <c r="U1984" s="8" t="e">
        <f t="shared" si="281"/>
        <v>#VALUE!</v>
      </c>
      <c r="V1984" s="8" t="e">
        <f t="shared" si="282"/>
        <v>#VALUE!</v>
      </c>
      <c r="X1984" s="4" t="str">
        <f t="shared" si="284"/>
        <v/>
      </c>
      <c r="Y1984" s="4" t="str">
        <f t="shared" si="286"/>
        <v/>
      </c>
      <c r="Z1984" s="4" t="str">
        <f t="shared" si="286"/>
        <v/>
      </c>
      <c r="AA1984" s="4" t="str">
        <f t="shared" si="286"/>
        <v/>
      </c>
      <c r="AB1984" s="4" t="str">
        <f t="shared" si="286"/>
        <v/>
      </c>
      <c r="AC1984" s="4" t="str">
        <f t="shared" si="286"/>
        <v/>
      </c>
      <c r="AD1984" s="4" t="str">
        <f t="shared" si="286"/>
        <v/>
      </c>
      <c r="AE1984" s="4" t="str">
        <f t="shared" si="286"/>
        <v/>
      </c>
      <c r="AF1984" s="4" t="str">
        <f t="shared" si="286"/>
        <v/>
      </c>
      <c r="AG1984" s="4" t="str">
        <f t="shared" si="286"/>
        <v/>
      </c>
    </row>
    <row r="1985" spans="1:33">
      <c r="A1985" s="6">
        <f t="shared" si="283"/>
        <v>1978</v>
      </c>
      <c r="B1985" s="36">
        <f>TABLE!E1979</f>
        <v>0</v>
      </c>
      <c r="C1985" s="36">
        <f>TABLE!F1979</f>
        <v>0</v>
      </c>
      <c r="D1985" s="155">
        <f>TABLE!S1979</f>
        <v>0</v>
      </c>
      <c r="E1985" s="176" t="e">
        <f>INDEX(기업의이해[description],MATCH(B1985,기업의이해[name],0))</f>
        <v>#N/A</v>
      </c>
      <c r="F1985" s="179">
        <f>+TABLE!U1979</f>
        <v>0</v>
      </c>
      <c r="G1985" s="177" t="str">
        <f>TEXT(TABLE!R1979,"0000-00-00")</f>
        <v>0000-00-00</v>
      </c>
      <c r="H1985" s="59">
        <f>+TABLE!J1979</f>
        <v>0</v>
      </c>
      <c r="I1985" s="59">
        <f>+TABLE!K1979</f>
        <v>0</v>
      </c>
      <c r="J1985" s="59">
        <f>+TABLE!M1979</f>
        <v>0</v>
      </c>
      <c r="K1985" s="156">
        <f>+TABLE!P1979</f>
        <v>0</v>
      </c>
      <c r="L1985" s="156">
        <f>+TABLE!Q1979</f>
        <v>0</v>
      </c>
      <c r="M1985" s="138" t="str">
        <f>IFERROR(IF(MATCH($C1985,'1. 개요'!$C$68:$C$78,0)&gt;0,"O"),"X")</f>
        <v>X</v>
      </c>
      <c r="N1985" s="8" t="str">
        <f t="shared" si="279"/>
        <v>X</v>
      </c>
      <c r="O1985" s="2" t="str" cm="1">
        <f t="array" ref="O1985">IF($O$7="N/A",$N1985,INDEX($P1985:$S1985,$O$2))</f>
        <v>X</v>
      </c>
      <c r="P1985" s="38"/>
      <c r="Q1985" s="1" t="str">
        <f t="shared" si="280"/>
        <v>O</v>
      </c>
      <c r="R1985" s="38"/>
      <c r="S1985" s="38"/>
      <c r="T1985" s="8" t="str">
        <f t="shared" si="278"/>
        <v>O</v>
      </c>
      <c r="U1985" s="8" t="e">
        <f t="shared" si="281"/>
        <v>#VALUE!</v>
      </c>
      <c r="V1985" s="8" t="e">
        <f t="shared" si="282"/>
        <v>#VALUE!</v>
      </c>
      <c r="X1985" s="4" t="str">
        <f t="shared" si="284"/>
        <v/>
      </c>
      <c r="Y1985" s="4" t="str">
        <f t="shared" si="286"/>
        <v/>
      </c>
      <c r="Z1985" s="4" t="str">
        <f t="shared" si="286"/>
        <v/>
      </c>
      <c r="AA1985" s="4" t="str">
        <f t="shared" si="286"/>
        <v/>
      </c>
      <c r="AB1985" s="4" t="str">
        <f t="shared" si="286"/>
        <v/>
      </c>
      <c r="AC1985" s="4" t="str">
        <f t="shared" si="286"/>
        <v/>
      </c>
      <c r="AD1985" s="4" t="str">
        <f t="shared" si="286"/>
        <v/>
      </c>
      <c r="AE1985" s="4" t="str">
        <f t="shared" si="286"/>
        <v/>
      </c>
      <c r="AF1985" s="4" t="str">
        <f t="shared" si="286"/>
        <v/>
      </c>
      <c r="AG1985" s="4" t="str">
        <f t="shared" si="286"/>
        <v/>
      </c>
    </row>
    <row r="1986" spans="1:33">
      <c r="A1986" s="6">
        <f t="shared" si="283"/>
        <v>1979</v>
      </c>
      <c r="B1986" s="36">
        <f>TABLE!E1980</f>
        <v>0</v>
      </c>
      <c r="C1986" s="36">
        <f>TABLE!F1980</f>
        <v>0</v>
      </c>
      <c r="D1986" s="155">
        <f>TABLE!S1980</f>
        <v>0</v>
      </c>
      <c r="E1986" s="176" t="e">
        <f>INDEX(기업의이해[description],MATCH(B1986,기업의이해[name],0))</f>
        <v>#N/A</v>
      </c>
      <c r="F1986" s="179">
        <f>+TABLE!U1980</f>
        <v>0</v>
      </c>
      <c r="G1986" s="177" t="str">
        <f>TEXT(TABLE!R1980,"0000-00-00")</f>
        <v>0000-00-00</v>
      </c>
      <c r="H1986" s="59">
        <f>+TABLE!J1980</f>
        <v>0</v>
      </c>
      <c r="I1986" s="59">
        <f>+TABLE!K1980</f>
        <v>0</v>
      </c>
      <c r="J1986" s="59">
        <f>+TABLE!M1980</f>
        <v>0</v>
      </c>
      <c r="K1986" s="156">
        <f>+TABLE!P1980</f>
        <v>0</v>
      </c>
      <c r="L1986" s="156">
        <f>+TABLE!Q1980</f>
        <v>0</v>
      </c>
      <c r="M1986" s="138" t="str">
        <f>IFERROR(IF(MATCH($C1986,'1. 개요'!$C$68:$C$78,0)&gt;0,"O"),"X")</f>
        <v>X</v>
      </c>
      <c r="N1986" s="8" t="str">
        <f t="shared" si="279"/>
        <v>X</v>
      </c>
      <c r="O1986" s="2" t="str" cm="1">
        <f t="array" ref="O1986">IF($O$7="N/A",$N1986,INDEX($P1986:$S1986,$O$2))</f>
        <v>X</v>
      </c>
      <c r="P1986" s="38"/>
      <c r="Q1986" s="1" t="str">
        <f t="shared" si="280"/>
        <v>O</v>
      </c>
      <c r="R1986" s="38"/>
      <c r="S1986" s="38"/>
      <c r="T1986" s="8" t="str">
        <f t="shared" si="278"/>
        <v>O</v>
      </c>
      <c r="U1986" s="8" t="e">
        <f t="shared" si="281"/>
        <v>#VALUE!</v>
      </c>
      <c r="V1986" s="8" t="e">
        <f t="shared" si="282"/>
        <v>#VALUE!</v>
      </c>
      <c r="X1986" s="4" t="str">
        <f t="shared" si="284"/>
        <v/>
      </c>
      <c r="Y1986" s="4" t="str">
        <f t="shared" si="286"/>
        <v/>
      </c>
      <c r="Z1986" s="4" t="str">
        <f t="shared" si="286"/>
        <v/>
      </c>
      <c r="AA1986" s="4" t="str">
        <f t="shared" si="286"/>
        <v/>
      </c>
      <c r="AB1986" s="4" t="str">
        <f t="shared" si="286"/>
        <v/>
      </c>
      <c r="AC1986" s="4" t="str">
        <f t="shared" si="286"/>
        <v/>
      </c>
      <c r="AD1986" s="4" t="str">
        <f t="shared" si="286"/>
        <v/>
      </c>
      <c r="AE1986" s="4" t="str">
        <f t="shared" si="286"/>
        <v/>
      </c>
      <c r="AF1986" s="4" t="str">
        <f t="shared" si="286"/>
        <v/>
      </c>
      <c r="AG1986" s="4" t="str">
        <f t="shared" si="286"/>
        <v/>
      </c>
    </row>
    <row r="1987" spans="1:33">
      <c r="A1987" s="6">
        <f t="shared" si="283"/>
        <v>1980</v>
      </c>
      <c r="B1987" s="36">
        <f>TABLE!E1981</f>
        <v>0</v>
      </c>
      <c r="C1987" s="36">
        <f>TABLE!F1981</f>
        <v>0</v>
      </c>
      <c r="D1987" s="155">
        <f>TABLE!S1981</f>
        <v>0</v>
      </c>
      <c r="E1987" s="176" t="e">
        <f>INDEX(기업의이해[description],MATCH(B1987,기업의이해[name],0))</f>
        <v>#N/A</v>
      </c>
      <c r="F1987" s="179">
        <f>+TABLE!U1981</f>
        <v>0</v>
      </c>
      <c r="G1987" s="177" t="str">
        <f>TEXT(TABLE!R1981,"0000-00-00")</f>
        <v>0000-00-00</v>
      </c>
      <c r="H1987" s="59">
        <f>+TABLE!J1981</f>
        <v>0</v>
      </c>
      <c r="I1987" s="59">
        <f>+TABLE!K1981</f>
        <v>0</v>
      </c>
      <c r="J1987" s="59">
        <f>+TABLE!M1981</f>
        <v>0</v>
      </c>
      <c r="K1987" s="156">
        <f>+TABLE!P1981</f>
        <v>0</v>
      </c>
      <c r="L1987" s="156">
        <f>+TABLE!Q1981</f>
        <v>0</v>
      </c>
      <c r="M1987" s="138" t="str">
        <f>IFERROR(IF(MATCH($C1987,'1. 개요'!$C$68:$C$78,0)&gt;0,"O"),"X")</f>
        <v>X</v>
      </c>
      <c r="N1987" s="8" t="str">
        <f t="shared" si="279"/>
        <v>X</v>
      </c>
      <c r="O1987" s="2" t="str" cm="1">
        <f t="array" ref="O1987">IF($O$7="N/A",$N1987,INDEX($P1987:$S1987,$O$2))</f>
        <v>X</v>
      </c>
      <c r="P1987" s="38"/>
      <c r="Q1987" s="1" t="str">
        <f t="shared" si="280"/>
        <v>O</v>
      </c>
      <c r="R1987" s="38"/>
      <c r="S1987" s="38"/>
      <c r="T1987" s="8" t="str">
        <f t="shared" si="278"/>
        <v>O</v>
      </c>
      <c r="U1987" s="8" t="e">
        <f t="shared" si="281"/>
        <v>#VALUE!</v>
      </c>
      <c r="V1987" s="8" t="e">
        <f t="shared" si="282"/>
        <v>#VALUE!</v>
      </c>
      <c r="X1987" s="4" t="str">
        <f t="shared" si="284"/>
        <v/>
      </c>
      <c r="Y1987" s="4" t="str">
        <f t="shared" si="286"/>
        <v/>
      </c>
      <c r="Z1987" s="4" t="str">
        <f t="shared" si="286"/>
        <v/>
      </c>
      <c r="AA1987" s="4" t="str">
        <f t="shared" si="286"/>
        <v/>
      </c>
      <c r="AB1987" s="4" t="str">
        <f t="shared" si="286"/>
        <v/>
      </c>
      <c r="AC1987" s="4" t="str">
        <f t="shared" si="286"/>
        <v/>
      </c>
      <c r="AD1987" s="4" t="str">
        <f t="shared" si="286"/>
        <v/>
      </c>
      <c r="AE1987" s="4" t="str">
        <f t="shared" si="286"/>
        <v/>
      </c>
      <c r="AF1987" s="4" t="str">
        <f t="shared" si="286"/>
        <v/>
      </c>
      <c r="AG1987" s="4" t="str">
        <f t="shared" si="286"/>
        <v/>
      </c>
    </row>
    <row r="1988" spans="1:33">
      <c r="A1988" s="137">
        <f t="shared" si="283"/>
        <v>1981</v>
      </c>
      <c r="B1988" s="36">
        <f>TABLE!E1982</f>
        <v>0</v>
      </c>
      <c r="C1988" s="36">
        <f>TABLE!F1982</f>
        <v>0</v>
      </c>
      <c r="D1988" s="155">
        <f>TABLE!S1982</f>
        <v>0</v>
      </c>
      <c r="E1988" s="176" t="e">
        <f>INDEX(기업의이해[description],MATCH(B1988,기업의이해[name],0))</f>
        <v>#N/A</v>
      </c>
      <c r="F1988" s="179">
        <f>+TABLE!U1982</f>
        <v>0</v>
      </c>
      <c r="G1988" s="177" t="str">
        <f>TEXT(TABLE!R1982,"0000-00-00")</f>
        <v>0000-00-00</v>
      </c>
      <c r="H1988" s="59">
        <f>+TABLE!J1982</f>
        <v>0</v>
      </c>
      <c r="I1988" s="59">
        <f>+TABLE!K1982</f>
        <v>0</v>
      </c>
      <c r="J1988" s="59">
        <f>+TABLE!M1982</f>
        <v>0</v>
      </c>
      <c r="K1988" s="156">
        <f>+TABLE!P1982</f>
        <v>0</v>
      </c>
      <c r="L1988" s="156">
        <f>+TABLE!Q1982</f>
        <v>0</v>
      </c>
      <c r="M1988" s="138" t="str">
        <f>IFERROR(IF(MATCH($C1988,'1. 개요'!$C$68:$C$78,0)&gt;0,"O"),"X")</f>
        <v>X</v>
      </c>
      <c r="N1988" s="8" t="str">
        <f t="shared" si="279"/>
        <v>X</v>
      </c>
      <c r="O1988" s="2" t="str" cm="1">
        <f t="array" ref="O1988">IF($O$7="N/A",$N1988,INDEX($P1988:$S1988,$O$2))</f>
        <v>X</v>
      </c>
      <c r="P1988" s="38"/>
      <c r="Q1988" s="1" t="str">
        <f t="shared" si="280"/>
        <v>O</v>
      </c>
      <c r="R1988" s="38"/>
      <c r="S1988" s="38"/>
      <c r="T1988" s="8" t="str">
        <f t="shared" si="278"/>
        <v>O</v>
      </c>
      <c r="U1988" s="8" t="e">
        <f t="shared" si="281"/>
        <v>#VALUE!</v>
      </c>
      <c r="V1988" s="8" t="e">
        <f t="shared" si="282"/>
        <v>#VALUE!</v>
      </c>
      <c r="X1988" s="4" t="str">
        <f t="shared" si="284"/>
        <v/>
      </c>
      <c r="Y1988" s="4" t="str">
        <f t="shared" si="286"/>
        <v/>
      </c>
      <c r="Z1988" s="4" t="str">
        <f t="shared" si="286"/>
        <v/>
      </c>
      <c r="AA1988" s="4" t="str">
        <f t="shared" si="286"/>
        <v/>
      </c>
      <c r="AB1988" s="4" t="str">
        <f t="shared" si="286"/>
        <v/>
      </c>
      <c r="AC1988" s="4" t="str">
        <f t="shared" si="286"/>
        <v/>
      </c>
      <c r="AD1988" s="4" t="str">
        <f t="shared" si="286"/>
        <v/>
      </c>
      <c r="AE1988" s="4" t="str">
        <f t="shared" si="286"/>
        <v/>
      </c>
      <c r="AF1988" s="4" t="str">
        <f t="shared" si="286"/>
        <v/>
      </c>
      <c r="AG1988" s="4" t="str">
        <f t="shared" si="286"/>
        <v/>
      </c>
    </row>
    <row r="1989" spans="1:33">
      <c r="A1989" s="137">
        <f t="shared" si="283"/>
        <v>1982</v>
      </c>
      <c r="B1989" s="36">
        <f>TABLE!E1983</f>
        <v>0</v>
      </c>
      <c r="C1989" s="36">
        <f>TABLE!F1983</f>
        <v>0</v>
      </c>
      <c r="D1989" s="155">
        <f>TABLE!S1983</f>
        <v>0</v>
      </c>
      <c r="E1989" s="176" t="e">
        <f>INDEX(기업의이해[description],MATCH(B1989,기업의이해[name],0))</f>
        <v>#N/A</v>
      </c>
      <c r="F1989" s="179">
        <f>+TABLE!U1983</f>
        <v>0</v>
      </c>
      <c r="G1989" s="177" t="str">
        <f>TEXT(TABLE!R1983,"0000-00-00")</f>
        <v>0000-00-00</v>
      </c>
      <c r="H1989" s="59">
        <f>+TABLE!J1983</f>
        <v>0</v>
      </c>
      <c r="I1989" s="59">
        <f>+TABLE!K1983</f>
        <v>0</v>
      </c>
      <c r="J1989" s="59">
        <f>+TABLE!M1983</f>
        <v>0</v>
      </c>
      <c r="K1989" s="156">
        <f>+TABLE!P1983</f>
        <v>0</v>
      </c>
      <c r="L1989" s="156">
        <f>+TABLE!Q1983</f>
        <v>0</v>
      </c>
      <c r="M1989" s="138" t="str">
        <f>IFERROR(IF(MATCH($C1989,'1. 개요'!$C$68:$C$78,0)&gt;0,"O"),"X")</f>
        <v>X</v>
      </c>
      <c r="N1989" s="8" t="str">
        <f t="shared" si="279"/>
        <v>X</v>
      </c>
      <c r="O1989" s="2" t="str" cm="1">
        <f t="array" ref="O1989">IF($O$7="N/A",$N1989,INDEX($P1989:$S1989,$O$2))</f>
        <v>X</v>
      </c>
      <c r="P1989" s="38"/>
      <c r="Q1989" s="1" t="str">
        <f t="shared" si="280"/>
        <v>O</v>
      </c>
      <c r="R1989" s="38"/>
      <c r="S1989" s="38"/>
      <c r="T1989" s="8" t="str">
        <f t="shared" si="278"/>
        <v>O</v>
      </c>
      <c r="U1989" s="8" t="e">
        <f t="shared" si="281"/>
        <v>#VALUE!</v>
      </c>
      <c r="V1989" s="8" t="e">
        <f t="shared" si="282"/>
        <v>#VALUE!</v>
      </c>
      <c r="X1989" s="4" t="str">
        <f t="shared" si="284"/>
        <v/>
      </c>
      <c r="Y1989" s="4" t="str">
        <f t="shared" si="286"/>
        <v/>
      </c>
      <c r="Z1989" s="4" t="str">
        <f t="shared" si="286"/>
        <v/>
      </c>
      <c r="AA1989" s="4" t="str">
        <f t="shared" si="286"/>
        <v/>
      </c>
      <c r="AB1989" s="4" t="str">
        <f t="shared" si="286"/>
        <v/>
      </c>
      <c r="AC1989" s="4" t="str">
        <f t="shared" si="286"/>
        <v/>
      </c>
      <c r="AD1989" s="4" t="str">
        <f t="shared" si="286"/>
        <v/>
      </c>
      <c r="AE1989" s="4" t="str">
        <f t="shared" si="286"/>
        <v/>
      </c>
      <c r="AF1989" s="4" t="str">
        <f t="shared" si="286"/>
        <v/>
      </c>
      <c r="AG1989" s="4" t="str">
        <f t="shared" si="286"/>
        <v/>
      </c>
    </row>
    <row r="1990" spans="1:33">
      <c r="A1990" s="6">
        <f t="shared" si="283"/>
        <v>1983</v>
      </c>
      <c r="B1990" s="36">
        <f>TABLE!E1984</f>
        <v>0</v>
      </c>
      <c r="C1990" s="36">
        <f>TABLE!F1984</f>
        <v>0</v>
      </c>
      <c r="D1990" s="155">
        <f>TABLE!S1984</f>
        <v>0</v>
      </c>
      <c r="E1990" s="176" t="e">
        <f>INDEX(기업의이해[description],MATCH(B1990,기업의이해[name],0))</f>
        <v>#N/A</v>
      </c>
      <c r="F1990" s="179">
        <f>+TABLE!U1984</f>
        <v>0</v>
      </c>
      <c r="G1990" s="177" t="str">
        <f>TEXT(TABLE!R1984,"0000-00-00")</f>
        <v>0000-00-00</v>
      </c>
      <c r="H1990" s="59">
        <f>+TABLE!J1984</f>
        <v>0</v>
      </c>
      <c r="I1990" s="59">
        <f>+TABLE!K1984</f>
        <v>0</v>
      </c>
      <c r="J1990" s="59">
        <f>+TABLE!M1984</f>
        <v>0</v>
      </c>
      <c r="K1990" s="156">
        <f>+TABLE!P1984</f>
        <v>0</v>
      </c>
      <c r="L1990" s="156">
        <f>+TABLE!Q1984</f>
        <v>0</v>
      </c>
      <c r="M1990" s="138" t="str">
        <f>IFERROR(IF(MATCH($C1990,'1. 개요'!$C$68:$C$78,0)&gt;0,"O"),"X")</f>
        <v>X</v>
      </c>
      <c r="N1990" s="8" t="str">
        <f t="shared" si="279"/>
        <v>X</v>
      </c>
      <c r="O1990" s="2" t="str" cm="1">
        <f t="array" ref="O1990">IF($O$7="N/A",$N1990,INDEX($P1990:$S1990,$O$2))</f>
        <v>X</v>
      </c>
      <c r="P1990" s="38"/>
      <c r="Q1990" s="1" t="str">
        <f t="shared" si="280"/>
        <v>O</v>
      </c>
      <c r="R1990" s="38"/>
      <c r="S1990" s="38"/>
      <c r="T1990" s="8" t="str">
        <f t="shared" si="278"/>
        <v>O</v>
      </c>
      <c r="U1990" s="8" t="e">
        <f t="shared" si="281"/>
        <v>#VALUE!</v>
      </c>
      <c r="V1990" s="8" t="e">
        <f t="shared" si="282"/>
        <v>#VALUE!</v>
      </c>
      <c r="X1990" s="4" t="str">
        <f t="shared" si="284"/>
        <v/>
      </c>
      <c r="Y1990" s="4" t="str">
        <f t="shared" si="286"/>
        <v/>
      </c>
      <c r="Z1990" s="4" t="str">
        <f t="shared" si="286"/>
        <v/>
      </c>
      <c r="AA1990" s="4" t="str">
        <f t="shared" si="286"/>
        <v/>
      </c>
      <c r="AB1990" s="4" t="str">
        <f t="shared" si="286"/>
        <v/>
      </c>
      <c r="AC1990" s="4" t="str">
        <f t="shared" si="286"/>
        <v/>
      </c>
      <c r="AD1990" s="4" t="str">
        <f t="shared" si="286"/>
        <v/>
      </c>
      <c r="AE1990" s="4" t="str">
        <f t="shared" si="286"/>
        <v/>
      </c>
      <c r="AF1990" s="4" t="str">
        <f t="shared" si="286"/>
        <v/>
      </c>
      <c r="AG1990" s="4" t="str">
        <f t="shared" si="286"/>
        <v/>
      </c>
    </row>
    <row r="1991" spans="1:33">
      <c r="A1991" s="6">
        <f t="shared" si="283"/>
        <v>1984</v>
      </c>
      <c r="B1991" s="36">
        <f>TABLE!E1985</f>
        <v>0</v>
      </c>
      <c r="C1991" s="36">
        <f>TABLE!F1985</f>
        <v>0</v>
      </c>
      <c r="D1991" s="155">
        <f>TABLE!S1985</f>
        <v>0</v>
      </c>
      <c r="E1991" s="176" t="e">
        <f>INDEX(기업의이해[description],MATCH(B1991,기업의이해[name],0))</f>
        <v>#N/A</v>
      </c>
      <c r="F1991" s="179">
        <f>+TABLE!U1985</f>
        <v>0</v>
      </c>
      <c r="G1991" s="177" t="str">
        <f>TEXT(TABLE!R1985,"0000-00-00")</f>
        <v>0000-00-00</v>
      </c>
      <c r="H1991" s="59">
        <f>+TABLE!J1985</f>
        <v>0</v>
      </c>
      <c r="I1991" s="59">
        <f>+TABLE!K1985</f>
        <v>0</v>
      </c>
      <c r="J1991" s="59">
        <f>+TABLE!M1985</f>
        <v>0</v>
      </c>
      <c r="K1991" s="156">
        <f>+TABLE!P1985</f>
        <v>0</v>
      </c>
      <c r="L1991" s="156">
        <f>+TABLE!Q1985</f>
        <v>0</v>
      </c>
      <c r="M1991" s="138" t="str">
        <f>IFERROR(IF(MATCH($C1991,'1. 개요'!$C$68:$C$78,0)&gt;0,"O"),"X")</f>
        <v>X</v>
      </c>
      <c r="N1991" s="8" t="str">
        <f t="shared" si="279"/>
        <v>X</v>
      </c>
      <c r="O1991" s="2" t="str" cm="1">
        <f t="array" ref="O1991">IF($O$7="N/A",$N1991,INDEX($P1991:$S1991,$O$2))</f>
        <v>X</v>
      </c>
      <c r="P1991" s="38"/>
      <c r="Q1991" s="1" t="str">
        <f t="shared" si="280"/>
        <v>O</v>
      </c>
      <c r="R1991" s="38"/>
      <c r="S1991" s="38"/>
      <c r="T1991" s="8" t="str">
        <f t="shared" si="278"/>
        <v>O</v>
      </c>
      <c r="U1991" s="8" t="e">
        <f t="shared" si="281"/>
        <v>#VALUE!</v>
      </c>
      <c r="V1991" s="8" t="e">
        <f t="shared" si="282"/>
        <v>#VALUE!</v>
      </c>
      <c r="X1991" s="4" t="str">
        <f t="shared" si="284"/>
        <v/>
      </c>
      <c r="Y1991" s="4" t="str">
        <f t="shared" si="286"/>
        <v/>
      </c>
      <c r="Z1991" s="4" t="str">
        <f t="shared" si="286"/>
        <v/>
      </c>
      <c r="AA1991" s="4" t="str">
        <f t="shared" si="286"/>
        <v/>
      </c>
      <c r="AB1991" s="4" t="str">
        <f t="shared" si="286"/>
        <v/>
      </c>
      <c r="AC1991" s="4" t="str">
        <f t="shared" si="286"/>
        <v/>
      </c>
      <c r="AD1991" s="4" t="str">
        <f t="shared" si="286"/>
        <v/>
      </c>
      <c r="AE1991" s="4" t="str">
        <f t="shared" si="286"/>
        <v/>
      </c>
      <c r="AF1991" s="4" t="str">
        <f t="shared" si="286"/>
        <v/>
      </c>
      <c r="AG1991" s="4" t="str">
        <f t="shared" si="286"/>
        <v/>
      </c>
    </row>
    <row r="1992" spans="1:33">
      <c r="A1992" s="137">
        <f t="shared" si="283"/>
        <v>1985</v>
      </c>
      <c r="B1992" s="36">
        <f>TABLE!E1986</f>
        <v>0</v>
      </c>
      <c r="C1992" s="36">
        <f>TABLE!F1986</f>
        <v>0</v>
      </c>
      <c r="D1992" s="155">
        <f>TABLE!S1986</f>
        <v>0</v>
      </c>
      <c r="E1992" s="176" t="e">
        <f>INDEX(기업의이해[description],MATCH(B1992,기업의이해[name],0))</f>
        <v>#N/A</v>
      </c>
      <c r="F1992" s="179">
        <f>+TABLE!U1986</f>
        <v>0</v>
      </c>
      <c r="G1992" s="177" t="str">
        <f>TEXT(TABLE!R1986,"0000-00-00")</f>
        <v>0000-00-00</v>
      </c>
      <c r="H1992" s="59">
        <f>+TABLE!J1986</f>
        <v>0</v>
      </c>
      <c r="I1992" s="59">
        <f>+TABLE!K1986</f>
        <v>0</v>
      </c>
      <c r="J1992" s="59">
        <f>+TABLE!M1986</f>
        <v>0</v>
      </c>
      <c r="K1992" s="156">
        <f>+TABLE!P1986</f>
        <v>0</v>
      </c>
      <c r="L1992" s="156">
        <f>+TABLE!Q1986</f>
        <v>0</v>
      </c>
      <c r="M1992" s="138" t="str">
        <f>IFERROR(IF(MATCH($C1992,'1. 개요'!$C$68:$C$78,0)&gt;0,"O"),"X")</f>
        <v>X</v>
      </c>
      <c r="N1992" s="8" t="str">
        <f t="shared" si="279"/>
        <v>X</v>
      </c>
      <c r="O1992" s="2" t="str" cm="1">
        <f t="array" ref="O1992">IF($O$7="N/A",$N1992,INDEX($P1992:$S1992,$O$2))</f>
        <v>X</v>
      </c>
      <c r="P1992" s="38"/>
      <c r="Q1992" s="1" t="str">
        <f t="shared" si="280"/>
        <v>O</v>
      </c>
      <c r="R1992" s="38"/>
      <c r="S1992" s="38"/>
      <c r="T1992" s="8" t="str">
        <f t="shared" ref="T1992:T2055" si="287">IF(OR(K1992="정지",L1992="관리"),"X","O")</f>
        <v>O</v>
      </c>
      <c r="U1992" s="8" t="e">
        <f t="shared" si="281"/>
        <v>#VALUE!</v>
      </c>
      <c r="V1992" s="8" t="e">
        <f t="shared" si="282"/>
        <v>#VALUE!</v>
      </c>
      <c r="X1992" s="4" t="str">
        <f t="shared" si="284"/>
        <v/>
      </c>
      <c r="Y1992" s="4" t="str">
        <f t="shared" si="286"/>
        <v/>
      </c>
      <c r="Z1992" s="4" t="str">
        <f t="shared" si="286"/>
        <v/>
      </c>
      <c r="AA1992" s="4" t="str">
        <f t="shared" si="286"/>
        <v/>
      </c>
      <c r="AB1992" s="4" t="str">
        <f t="shared" si="286"/>
        <v/>
      </c>
      <c r="AC1992" s="4" t="str">
        <f t="shared" si="286"/>
        <v/>
      </c>
      <c r="AD1992" s="4" t="str">
        <f t="shared" si="286"/>
        <v/>
      </c>
      <c r="AE1992" s="4" t="str">
        <f t="shared" si="286"/>
        <v/>
      </c>
      <c r="AF1992" s="4" t="str">
        <f t="shared" si="286"/>
        <v/>
      </c>
      <c r="AG1992" s="4" t="str">
        <f t="shared" si="286"/>
        <v/>
      </c>
    </row>
    <row r="1993" spans="1:33">
      <c r="A1993" s="6">
        <f t="shared" si="283"/>
        <v>1986</v>
      </c>
      <c r="B1993" s="36">
        <f>TABLE!E1987</f>
        <v>0</v>
      </c>
      <c r="C1993" s="36">
        <f>TABLE!F1987</f>
        <v>0</v>
      </c>
      <c r="D1993" s="155">
        <f>TABLE!S1987</f>
        <v>0</v>
      </c>
      <c r="E1993" s="176" t="e">
        <f>INDEX(기업의이해[description],MATCH(B1993,기업의이해[name],0))</f>
        <v>#N/A</v>
      </c>
      <c r="F1993" s="179">
        <f>+TABLE!U1987</f>
        <v>0</v>
      </c>
      <c r="G1993" s="177" t="str">
        <f>TEXT(TABLE!R1987,"0000-00-00")</f>
        <v>0000-00-00</v>
      </c>
      <c r="H1993" s="59">
        <f>+TABLE!J1987</f>
        <v>0</v>
      </c>
      <c r="I1993" s="59">
        <f>+TABLE!K1987</f>
        <v>0</v>
      </c>
      <c r="J1993" s="59">
        <f>+TABLE!M1987</f>
        <v>0</v>
      </c>
      <c r="K1993" s="156">
        <f>+TABLE!P1987</f>
        <v>0</v>
      </c>
      <c r="L1993" s="156">
        <f>+TABLE!Q1987</f>
        <v>0</v>
      </c>
      <c r="M1993" s="138" t="str">
        <f>IFERROR(IF(MATCH($C1993,'1. 개요'!$C$68:$C$78,0)&gt;0,"O"),"X")</f>
        <v>X</v>
      </c>
      <c r="N1993" s="8" t="str">
        <f t="shared" ref="N1993:N2056" si="288">IF(SUM(X1993:AG1993)=0,"X","O")</f>
        <v>X</v>
      </c>
      <c r="O1993" s="2" t="str" cm="1">
        <f t="array" ref="O1993">IF($O$7="N/A",$N1993,INDEX($P1993:$S1993,$O$2))</f>
        <v>X</v>
      </c>
      <c r="P1993" s="38"/>
      <c r="Q1993" s="1" t="str">
        <f t="shared" ref="Q1993:Q2056" si="289">IF(MIN($I1993:$J1993)&lt;0,"check","O")</f>
        <v>O</v>
      </c>
      <c r="R1993" s="38"/>
      <c r="S1993" s="38"/>
      <c r="T1993" s="8" t="str">
        <f t="shared" si="287"/>
        <v>O</v>
      </c>
      <c r="U1993" s="8" t="e">
        <f t="shared" ref="U1993:U2056" si="290">IF(($C$6-G1993)&lt;730,"X","O")</f>
        <v>#VALUE!</v>
      </c>
      <c r="V1993" s="8" t="e">
        <f t="shared" ref="V1993:V2056" si="291">IF(AND(M1993="O", N1993="O", O1993="O", T1993="O", U1993="O"), "O", "X")</f>
        <v>#VALUE!</v>
      </c>
      <c r="X1993" s="4" t="str">
        <f t="shared" si="284"/>
        <v/>
      </c>
      <c r="Y1993" s="4" t="str">
        <f t="shared" si="286"/>
        <v/>
      </c>
      <c r="Z1993" s="4" t="str">
        <f t="shared" si="286"/>
        <v/>
      </c>
      <c r="AA1993" s="4" t="str">
        <f t="shared" si="286"/>
        <v/>
      </c>
      <c r="AB1993" s="4" t="str">
        <f t="shared" si="286"/>
        <v/>
      </c>
      <c r="AC1993" s="4" t="str">
        <f t="shared" si="286"/>
        <v/>
      </c>
      <c r="AD1993" s="4" t="str">
        <f t="shared" si="286"/>
        <v/>
      </c>
      <c r="AE1993" s="4" t="str">
        <f t="shared" si="286"/>
        <v/>
      </c>
      <c r="AF1993" s="4" t="str">
        <f t="shared" si="286"/>
        <v/>
      </c>
      <c r="AG1993" s="4" t="str">
        <f t="shared" si="286"/>
        <v/>
      </c>
    </row>
    <row r="1994" spans="1:33">
      <c r="A1994" s="6">
        <f t="shared" ref="A1994:A2057" si="292">A1993+1</f>
        <v>1987</v>
      </c>
      <c r="B1994" s="36">
        <f>TABLE!E1988</f>
        <v>0</v>
      </c>
      <c r="C1994" s="36">
        <f>TABLE!F1988</f>
        <v>0</v>
      </c>
      <c r="D1994" s="155">
        <f>TABLE!S1988</f>
        <v>0</v>
      </c>
      <c r="E1994" s="176" t="e">
        <f>INDEX(기업의이해[description],MATCH(B1994,기업의이해[name],0))</f>
        <v>#N/A</v>
      </c>
      <c r="F1994" s="179">
        <f>+TABLE!U1988</f>
        <v>0</v>
      </c>
      <c r="G1994" s="177" t="str">
        <f>TEXT(TABLE!R1988,"0000-00-00")</f>
        <v>0000-00-00</v>
      </c>
      <c r="H1994" s="59">
        <f>+TABLE!J1988</f>
        <v>0</v>
      </c>
      <c r="I1994" s="59">
        <f>+TABLE!K1988</f>
        <v>0</v>
      </c>
      <c r="J1994" s="59">
        <f>+TABLE!M1988</f>
        <v>0</v>
      </c>
      <c r="K1994" s="156">
        <f>+TABLE!P1988</f>
        <v>0</v>
      </c>
      <c r="L1994" s="156">
        <f>+TABLE!Q1988</f>
        <v>0</v>
      </c>
      <c r="M1994" s="138" t="str">
        <f>IFERROR(IF(MATCH($C1994,'1. 개요'!$C$68:$C$78,0)&gt;0,"O"),"X")</f>
        <v>X</v>
      </c>
      <c r="N1994" s="8" t="str">
        <f t="shared" si="288"/>
        <v>X</v>
      </c>
      <c r="O1994" s="2" t="str" cm="1">
        <f t="array" ref="O1994">IF($O$7="N/A",$N1994,INDEX($P1994:$S1994,$O$2))</f>
        <v>X</v>
      </c>
      <c r="P1994" s="38"/>
      <c r="Q1994" s="1" t="str">
        <f t="shared" si="289"/>
        <v>O</v>
      </c>
      <c r="R1994" s="38"/>
      <c r="S1994" s="38"/>
      <c r="T1994" s="8" t="str">
        <f t="shared" si="287"/>
        <v>O</v>
      </c>
      <c r="U1994" s="8" t="e">
        <f t="shared" si="290"/>
        <v>#VALUE!</v>
      </c>
      <c r="V1994" s="8" t="e">
        <f t="shared" si="291"/>
        <v>#VALUE!</v>
      </c>
      <c r="X1994" s="4" t="str">
        <f t="shared" ref="X1994:X2057" si="293">IF(X$7="N/A", "", COUNTIF($D1994:$E1994, "*" &amp; X$7 &amp; "*"))</f>
        <v/>
      </c>
      <c r="Y1994" s="4" t="str">
        <f t="shared" si="286"/>
        <v/>
      </c>
      <c r="Z1994" s="4" t="str">
        <f t="shared" si="286"/>
        <v/>
      </c>
      <c r="AA1994" s="4" t="str">
        <f t="shared" si="286"/>
        <v/>
      </c>
      <c r="AB1994" s="4" t="str">
        <f t="shared" si="286"/>
        <v/>
      </c>
      <c r="AC1994" s="4" t="str">
        <f t="shared" si="286"/>
        <v/>
      </c>
      <c r="AD1994" s="4" t="str">
        <f t="shared" si="286"/>
        <v/>
      </c>
      <c r="AE1994" s="4" t="str">
        <f t="shared" si="286"/>
        <v/>
      </c>
      <c r="AF1994" s="4" t="str">
        <f t="shared" si="286"/>
        <v/>
      </c>
      <c r="AG1994" s="4" t="str">
        <f t="shared" si="286"/>
        <v/>
      </c>
    </row>
    <row r="1995" spans="1:33">
      <c r="A1995" s="137">
        <f t="shared" si="292"/>
        <v>1988</v>
      </c>
      <c r="B1995" s="36">
        <f>TABLE!E1989</f>
        <v>0</v>
      </c>
      <c r="C1995" s="36">
        <f>TABLE!F1989</f>
        <v>0</v>
      </c>
      <c r="D1995" s="155">
        <f>TABLE!S1989</f>
        <v>0</v>
      </c>
      <c r="E1995" s="176" t="e">
        <f>INDEX(기업의이해[description],MATCH(B1995,기업의이해[name],0))</f>
        <v>#N/A</v>
      </c>
      <c r="F1995" s="179">
        <f>+TABLE!U1989</f>
        <v>0</v>
      </c>
      <c r="G1995" s="177" t="str">
        <f>TEXT(TABLE!R1989,"0000-00-00")</f>
        <v>0000-00-00</v>
      </c>
      <c r="H1995" s="59">
        <f>+TABLE!J1989</f>
        <v>0</v>
      </c>
      <c r="I1995" s="59">
        <f>+TABLE!K1989</f>
        <v>0</v>
      </c>
      <c r="J1995" s="59">
        <f>+TABLE!M1989</f>
        <v>0</v>
      </c>
      <c r="K1995" s="156">
        <f>+TABLE!P1989</f>
        <v>0</v>
      </c>
      <c r="L1995" s="156">
        <f>+TABLE!Q1989</f>
        <v>0</v>
      </c>
      <c r="M1995" s="138" t="str">
        <f>IFERROR(IF(MATCH($C1995,'1. 개요'!$C$68:$C$78,0)&gt;0,"O"),"X")</f>
        <v>X</v>
      </c>
      <c r="N1995" s="8" t="str">
        <f t="shared" si="288"/>
        <v>X</v>
      </c>
      <c r="O1995" s="2" t="str" cm="1">
        <f t="array" ref="O1995">IF($O$7="N/A",$N1995,INDEX($P1995:$S1995,$O$2))</f>
        <v>X</v>
      </c>
      <c r="P1995" s="38"/>
      <c r="Q1995" s="1" t="str">
        <f t="shared" si="289"/>
        <v>O</v>
      </c>
      <c r="R1995" s="38"/>
      <c r="S1995" s="38"/>
      <c r="T1995" s="8" t="str">
        <f t="shared" si="287"/>
        <v>O</v>
      </c>
      <c r="U1995" s="8" t="e">
        <f t="shared" si="290"/>
        <v>#VALUE!</v>
      </c>
      <c r="V1995" s="8" t="e">
        <f t="shared" si="291"/>
        <v>#VALUE!</v>
      </c>
      <c r="X1995" s="4" t="str">
        <f t="shared" si="293"/>
        <v/>
      </c>
      <c r="Y1995" s="4" t="str">
        <f t="shared" si="286"/>
        <v/>
      </c>
      <c r="Z1995" s="4" t="str">
        <f t="shared" si="286"/>
        <v/>
      </c>
      <c r="AA1995" s="4" t="str">
        <f t="shared" si="286"/>
        <v/>
      </c>
      <c r="AB1995" s="4" t="str">
        <f t="shared" si="286"/>
        <v/>
      </c>
      <c r="AC1995" s="4" t="str">
        <f t="shared" si="286"/>
        <v/>
      </c>
      <c r="AD1995" s="4" t="str">
        <f t="shared" si="286"/>
        <v/>
      </c>
      <c r="AE1995" s="4" t="str">
        <f t="shared" si="286"/>
        <v/>
      </c>
      <c r="AF1995" s="4" t="str">
        <f t="shared" si="286"/>
        <v/>
      </c>
      <c r="AG1995" s="4" t="str">
        <f t="shared" si="286"/>
        <v/>
      </c>
    </row>
    <row r="1996" spans="1:33">
      <c r="A1996" s="6">
        <f t="shared" si="292"/>
        <v>1989</v>
      </c>
      <c r="B1996" s="36">
        <f>TABLE!E1990</f>
        <v>0</v>
      </c>
      <c r="C1996" s="36">
        <f>TABLE!F1990</f>
        <v>0</v>
      </c>
      <c r="D1996" s="155">
        <f>TABLE!S1990</f>
        <v>0</v>
      </c>
      <c r="E1996" s="176" t="e">
        <f>INDEX(기업의이해[description],MATCH(B1996,기업의이해[name],0))</f>
        <v>#N/A</v>
      </c>
      <c r="F1996" s="179">
        <f>+TABLE!U1990</f>
        <v>0</v>
      </c>
      <c r="G1996" s="177" t="str">
        <f>TEXT(TABLE!R1990,"0000-00-00")</f>
        <v>0000-00-00</v>
      </c>
      <c r="H1996" s="59">
        <f>+TABLE!J1990</f>
        <v>0</v>
      </c>
      <c r="I1996" s="59">
        <f>+TABLE!K1990</f>
        <v>0</v>
      </c>
      <c r="J1996" s="59">
        <f>+TABLE!M1990</f>
        <v>0</v>
      </c>
      <c r="K1996" s="156">
        <f>+TABLE!P1990</f>
        <v>0</v>
      </c>
      <c r="L1996" s="156">
        <f>+TABLE!Q1990</f>
        <v>0</v>
      </c>
      <c r="M1996" s="138" t="str">
        <f>IFERROR(IF(MATCH($C1996,'1. 개요'!$C$68:$C$78,0)&gt;0,"O"),"X")</f>
        <v>X</v>
      </c>
      <c r="N1996" s="8" t="str">
        <f t="shared" si="288"/>
        <v>X</v>
      </c>
      <c r="O1996" s="2" t="str" cm="1">
        <f t="array" ref="O1996">IF($O$7="N/A",$N1996,INDEX($P1996:$S1996,$O$2))</f>
        <v>X</v>
      </c>
      <c r="P1996" s="38"/>
      <c r="Q1996" s="1" t="str">
        <f t="shared" si="289"/>
        <v>O</v>
      </c>
      <c r="R1996" s="38"/>
      <c r="S1996" s="38"/>
      <c r="T1996" s="8" t="str">
        <f t="shared" si="287"/>
        <v>O</v>
      </c>
      <c r="U1996" s="8" t="e">
        <f t="shared" si="290"/>
        <v>#VALUE!</v>
      </c>
      <c r="V1996" s="8" t="e">
        <f t="shared" si="291"/>
        <v>#VALUE!</v>
      </c>
      <c r="X1996" s="4" t="str">
        <f t="shared" si="293"/>
        <v/>
      </c>
      <c r="Y1996" s="4" t="str">
        <f t="shared" si="286"/>
        <v/>
      </c>
      <c r="Z1996" s="4" t="str">
        <f t="shared" si="286"/>
        <v/>
      </c>
      <c r="AA1996" s="4" t="str">
        <f t="shared" si="286"/>
        <v/>
      </c>
      <c r="AB1996" s="4" t="str">
        <f t="shared" si="286"/>
        <v/>
      </c>
      <c r="AC1996" s="4" t="str">
        <f t="shared" si="286"/>
        <v/>
      </c>
      <c r="AD1996" s="4" t="str">
        <f t="shared" si="286"/>
        <v/>
      </c>
      <c r="AE1996" s="4" t="str">
        <f t="shared" si="286"/>
        <v/>
      </c>
      <c r="AF1996" s="4" t="str">
        <f t="shared" si="286"/>
        <v/>
      </c>
      <c r="AG1996" s="4" t="str">
        <f t="shared" si="286"/>
        <v/>
      </c>
    </row>
    <row r="1997" spans="1:33">
      <c r="A1997" s="6">
        <f t="shared" si="292"/>
        <v>1990</v>
      </c>
      <c r="B1997" s="36">
        <f>TABLE!E1991</f>
        <v>0</v>
      </c>
      <c r="C1997" s="36">
        <f>TABLE!F1991</f>
        <v>0</v>
      </c>
      <c r="D1997" s="155">
        <f>TABLE!S1991</f>
        <v>0</v>
      </c>
      <c r="E1997" s="176" t="e">
        <f>INDEX(기업의이해[description],MATCH(B1997,기업의이해[name],0))</f>
        <v>#N/A</v>
      </c>
      <c r="F1997" s="179">
        <f>+TABLE!U1991</f>
        <v>0</v>
      </c>
      <c r="G1997" s="177" t="str">
        <f>TEXT(TABLE!R1991,"0000-00-00")</f>
        <v>0000-00-00</v>
      </c>
      <c r="H1997" s="59">
        <f>+TABLE!J1991</f>
        <v>0</v>
      </c>
      <c r="I1997" s="59">
        <f>+TABLE!K1991</f>
        <v>0</v>
      </c>
      <c r="J1997" s="59">
        <f>+TABLE!M1991</f>
        <v>0</v>
      </c>
      <c r="K1997" s="156">
        <f>+TABLE!P1991</f>
        <v>0</v>
      </c>
      <c r="L1997" s="156">
        <f>+TABLE!Q1991</f>
        <v>0</v>
      </c>
      <c r="M1997" s="138" t="str">
        <f>IFERROR(IF(MATCH($C1997,'1. 개요'!$C$68:$C$78,0)&gt;0,"O"),"X")</f>
        <v>X</v>
      </c>
      <c r="N1997" s="8" t="str">
        <f t="shared" si="288"/>
        <v>X</v>
      </c>
      <c r="O1997" s="2" t="str" cm="1">
        <f t="array" ref="O1997">IF($O$7="N/A",$N1997,INDEX($P1997:$S1997,$O$2))</f>
        <v>X</v>
      </c>
      <c r="P1997" s="38"/>
      <c r="Q1997" s="1" t="str">
        <f t="shared" si="289"/>
        <v>O</v>
      </c>
      <c r="R1997" s="38"/>
      <c r="S1997" s="38"/>
      <c r="T1997" s="8" t="str">
        <f t="shared" si="287"/>
        <v>O</v>
      </c>
      <c r="U1997" s="8" t="e">
        <f t="shared" si="290"/>
        <v>#VALUE!</v>
      </c>
      <c r="V1997" s="8" t="e">
        <f t="shared" si="291"/>
        <v>#VALUE!</v>
      </c>
      <c r="X1997" s="4" t="str">
        <f t="shared" si="293"/>
        <v/>
      </c>
      <c r="Y1997" s="4" t="str">
        <f t="shared" si="286"/>
        <v/>
      </c>
      <c r="Z1997" s="4" t="str">
        <f t="shared" si="286"/>
        <v/>
      </c>
      <c r="AA1997" s="4" t="str">
        <f t="shared" si="286"/>
        <v/>
      </c>
      <c r="AB1997" s="4" t="str">
        <f t="shared" si="286"/>
        <v/>
      </c>
      <c r="AC1997" s="4" t="str">
        <f t="shared" si="286"/>
        <v/>
      </c>
      <c r="AD1997" s="4" t="str">
        <f t="shared" si="286"/>
        <v/>
      </c>
      <c r="AE1997" s="4" t="str">
        <f t="shared" si="286"/>
        <v/>
      </c>
      <c r="AF1997" s="4" t="str">
        <f t="shared" si="286"/>
        <v/>
      </c>
      <c r="AG1997" s="4" t="str">
        <f t="shared" si="286"/>
        <v/>
      </c>
    </row>
    <row r="1998" spans="1:33">
      <c r="A1998" s="6">
        <f t="shared" si="292"/>
        <v>1991</v>
      </c>
      <c r="B1998" s="36">
        <f>TABLE!E1992</f>
        <v>0</v>
      </c>
      <c r="C1998" s="36">
        <f>TABLE!F1992</f>
        <v>0</v>
      </c>
      <c r="D1998" s="155">
        <f>TABLE!S1992</f>
        <v>0</v>
      </c>
      <c r="E1998" s="176" t="e">
        <f>INDEX(기업의이해[description],MATCH(B1998,기업의이해[name],0))</f>
        <v>#N/A</v>
      </c>
      <c r="F1998" s="179">
        <f>+TABLE!U1992</f>
        <v>0</v>
      </c>
      <c r="G1998" s="177" t="str">
        <f>TEXT(TABLE!R1992,"0000-00-00")</f>
        <v>0000-00-00</v>
      </c>
      <c r="H1998" s="59">
        <f>+TABLE!J1992</f>
        <v>0</v>
      </c>
      <c r="I1998" s="59">
        <f>+TABLE!K1992</f>
        <v>0</v>
      </c>
      <c r="J1998" s="59">
        <f>+TABLE!M1992</f>
        <v>0</v>
      </c>
      <c r="K1998" s="156">
        <f>+TABLE!P1992</f>
        <v>0</v>
      </c>
      <c r="L1998" s="156">
        <f>+TABLE!Q1992</f>
        <v>0</v>
      </c>
      <c r="M1998" s="138" t="str">
        <f>IFERROR(IF(MATCH($C1998,'1. 개요'!$C$68:$C$78,0)&gt;0,"O"),"X")</f>
        <v>X</v>
      </c>
      <c r="N1998" s="8" t="str">
        <f t="shared" si="288"/>
        <v>X</v>
      </c>
      <c r="O1998" s="2" t="str" cm="1">
        <f t="array" ref="O1998">IF($O$7="N/A",$N1998,INDEX($P1998:$S1998,$O$2))</f>
        <v>X</v>
      </c>
      <c r="P1998" s="38"/>
      <c r="Q1998" s="1" t="str">
        <f t="shared" si="289"/>
        <v>O</v>
      </c>
      <c r="R1998" s="38"/>
      <c r="S1998" s="38"/>
      <c r="T1998" s="8" t="str">
        <f t="shared" si="287"/>
        <v>O</v>
      </c>
      <c r="U1998" s="8" t="e">
        <f t="shared" si="290"/>
        <v>#VALUE!</v>
      </c>
      <c r="V1998" s="8" t="e">
        <f t="shared" si="291"/>
        <v>#VALUE!</v>
      </c>
      <c r="X1998" s="4" t="str">
        <f t="shared" si="293"/>
        <v/>
      </c>
      <c r="Y1998" s="4" t="str">
        <f t="shared" si="286"/>
        <v/>
      </c>
      <c r="Z1998" s="4" t="str">
        <f t="shared" si="286"/>
        <v/>
      </c>
      <c r="AA1998" s="4" t="str">
        <f t="shared" si="286"/>
        <v/>
      </c>
      <c r="AB1998" s="4" t="str">
        <f t="shared" si="286"/>
        <v/>
      </c>
      <c r="AC1998" s="4" t="str">
        <f t="shared" si="286"/>
        <v/>
      </c>
      <c r="AD1998" s="4" t="str">
        <f t="shared" si="286"/>
        <v/>
      </c>
      <c r="AE1998" s="4" t="str">
        <f t="shared" si="286"/>
        <v/>
      </c>
      <c r="AF1998" s="4" t="str">
        <f t="shared" si="286"/>
        <v/>
      </c>
      <c r="AG1998" s="4" t="str">
        <f t="shared" si="286"/>
        <v/>
      </c>
    </row>
    <row r="1999" spans="1:33">
      <c r="A1999" s="137">
        <f t="shared" si="292"/>
        <v>1992</v>
      </c>
      <c r="B1999" s="36">
        <f>TABLE!E1993</f>
        <v>0</v>
      </c>
      <c r="C1999" s="36">
        <f>TABLE!F1993</f>
        <v>0</v>
      </c>
      <c r="D1999" s="155">
        <f>TABLE!S1993</f>
        <v>0</v>
      </c>
      <c r="E1999" s="176" t="e">
        <f>INDEX(기업의이해[description],MATCH(B1999,기업의이해[name],0))</f>
        <v>#N/A</v>
      </c>
      <c r="F1999" s="179">
        <f>+TABLE!U1993</f>
        <v>0</v>
      </c>
      <c r="G1999" s="177" t="str">
        <f>TEXT(TABLE!R1993,"0000-00-00")</f>
        <v>0000-00-00</v>
      </c>
      <c r="H1999" s="59">
        <f>+TABLE!J1993</f>
        <v>0</v>
      </c>
      <c r="I1999" s="59">
        <f>+TABLE!K1993</f>
        <v>0</v>
      </c>
      <c r="J1999" s="59">
        <f>+TABLE!M1993</f>
        <v>0</v>
      </c>
      <c r="K1999" s="156">
        <f>+TABLE!P1993</f>
        <v>0</v>
      </c>
      <c r="L1999" s="156">
        <f>+TABLE!Q1993</f>
        <v>0</v>
      </c>
      <c r="M1999" s="138" t="str">
        <f>IFERROR(IF(MATCH($C1999,'1. 개요'!$C$68:$C$78,0)&gt;0,"O"),"X")</f>
        <v>X</v>
      </c>
      <c r="N1999" s="8" t="str">
        <f t="shared" si="288"/>
        <v>X</v>
      </c>
      <c r="O1999" s="2" t="str" cm="1">
        <f t="array" ref="O1999">IF($O$7="N/A",$N1999,INDEX($P1999:$S1999,$O$2))</f>
        <v>X</v>
      </c>
      <c r="P1999" s="38"/>
      <c r="Q1999" s="1" t="str">
        <f t="shared" si="289"/>
        <v>O</v>
      </c>
      <c r="R1999" s="38"/>
      <c r="S1999" s="38"/>
      <c r="T1999" s="8" t="str">
        <f t="shared" si="287"/>
        <v>O</v>
      </c>
      <c r="U1999" s="8" t="e">
        <f t="shared" si="290"/>
        <v>#VALUE!</v>
      </c>
      <c r="V1999" s="8" t="e">
        <f t="shared" si="291"/>
        <v>#VALUE!</v>
      </c>
      <c r="X1999" s="4" t="str">
        <f t="shared" si="293"/>
        <v/>
      </c>
      <c r="Y1999" s="4" t="str">
        <f t="shared" si="286"/>
        <v/>
      </c>
      <c r="Z1999" s="4" t="str">
        <f t="shared" si="286"/>
        <v/>
      </c>
      <c r="AA1999" s="4" t="str">
        <f t="shared" si="286"/>
        <v/>
      </c>
      <c r="AB1999" s="4" t="str">
        <f t="shared" si="286"/>
        <v/>
      </c>
      <c r="AC1999" s="4" t="str">
        <f t="shared" si="286"/>
        <v/>
      </c>
      <c r="AD1999" s="4" t="str">
        <f t="shared" si="286"/>
        <v/>
      </c>
      <c r="AE1999" s="4" t="str">
        <f t="shared" si="286"/>
        <v/>
      </c>
      <c r="AF1999" s="4" t="str">
        <f t="shared" si="286"/>
        <v/>
      </c>
      <c r="AG1999" s="4" t="str">
        <f t="shared" si="286"/>
        <v/>
      </c>
    </row>
    <row r="2000" spans="1:33">
      <c r="A2000" s="6">
        <f t="shared" si="292"/>
        <v>1993</v>
      </c>
      <c r="B2000" s="36">
        <f>TABLE!E1994</f>
        <v>0</v>
      </c>
      <c r="C2000" s="36">
        <f>TABLE!F1994</f>
        <v>0</v>
      </c>
      <c r="D2000" s="155">
        <f>TABLE!S1994</f>
        <v>0</v>
      </c>
      <c r="E2000" s="176" t="e">
        <f>INDEX(기업의이해[description],MATCH(B2000,기업의이해[name],0))</f>
        <v>#N/A</v>
      </c>
      <c r="F2000" s="179">
        <f>+TABLE!U1994</f>
        <v>0</v>
      </c>
      <c r="G2000" s="177" t="str">
        <f>TEXT(TABLE!R1994,"0000-00-00")</f>
        <v>0000-00-00</v>
      </c>
      <c r="H2000" s="59">
        <f>+TABLE!J1994</f>
        <v>0</v>
      </c>
      <c r="I2000" s="59">
        <f>+TABLE!K1994</f>
        <v>0</v>
      </c>
      <c r="J2000" s="59">
        <f>+TABLE!M1994</f>
        <v>0</v>
      </c>
      <c r="K2000" s="156">
        <f>+TABLE!P1994</f>
        <v>0</v>
      </c>
      <c r="L2000" s="156">
        <f>+TABLE!Q1994</f>
        <v>0</v>
      </c>
      <c r="M2000" s="138" t="str">
        <f>IFERROR(IF(MATCH($C2000,'1. 개요'!$C$68:$C$78,0)&gt;0,"O"),"X")</f>
        <v>X</v>
      </c>
      <c r="N2000" s="8" t="str">
        <f t="shared" si="288"/>
        <v>X</v>
      </c>
      <c r="O2000" s="2" t="str" cm="1">
        <f t="array" ref="O2000">IF($O$7="N/A",$N2000,INDEX($P2000:$S2000,$O$2))</f>
        <v>X</v>
      </c>
      <c r="P2000" s="38"/>
      <c r="Q2000" s="1" t="str">
        <f t="shared" si="289"/>
        <v>O</v>
      </c>
      <c r="R2000" s="38"/>
      <c r="S2000" s="38"/>
      <c r="T2000" s="8" t="str">
        <f t="shared" si="287"/>
        <v>O</v>
      </c>
      <c r="U2000" s="8" t="e">
        <f t="shared" si="290"/>
        <v>#VALUE!</v>
      </c>
      <c r="V2000" s="8" t="e">
        <f t="shared" si="291"/>
        <v>#VALUE!</v>
      </c>
      <c r="X2000" s="4" t="str">
        <f t="shared" si="293"/>
        <v/>
      </c>
      <c r="Y2000" s="4" t="str">
        <f t="shared" si="286"/>
        <v/>
      </c>
      <c r="Z2000" s="4" t="str">
        <f t="shared" ref="Y2000:AG2028" si="294">IF(Z$7="N/A", "", COUNTIF($D2000:$E2000, "*" &amp; Z$7 &amp; "*"))</f>
        <v/>
      </c>
      <c r="AA2000" s="4" t="str">
        <f t="shared" si="294"/>
        <v/>
      </c>
      <c r="AB2000" s="4" t="str">
        <f t="shared" si="294"/>
        <v/>
      </c>
      <c r="AC2000" s="4" t="str">
        <f t="shared" si="294"/>
        <v/>
      </c>
      <c r="AD2000" s="4" t="str">
        <f t="shared" si="294"/>
        <v/>
      </c>
      <c r="AE2000" s="4" t="str">
        <f t="shared" si="294"/>
        <v/>
      </c>
      <c r="AF2000" s="4" t="str">
        <f t="shared" si="294"/>
        <v/>
      </c>
      <c r="AG2000" s="4" t="str">
        <f t="shared" si="294"/>
        <v/>
      </c>
    </row>
    <row r="2001" spans="1:33">
      <c r="A2001" s="6">
        <f t="shared" si="292"/>
        <v>1994</v>
      </c>
      <c r="B2001" s="36">
        <f>TABLE!E1995</f>
        <v>0</v>
      </c>
      <c r="C2001" s="36">
        <f>TABLE!F1995</f>
        <v>0</v>
      </c>
      <c r="D2001" s="155">
        <f>TABLE!S1995</f>
        <v>0</v>
      </c>
      <c r="E2001" s="176" t="e">
        <f>INDEX(기업의이해[description],MATCH(B2001,기업의이해[name],0))</f>
        <v>#N/A</v>
      </c>
      <c r="F2001" s="179">
        <f>+TABLE!U1995</f>
        <v>0</v>
      </c>
      <c r="G2001" s="177" t="str">
        <f>TEXT(TABLE!R1995,"0000-00-00")</f>
        <v>0000-00-00</v>
      </c>
      <c r="H2001" s="59">
        <f>+TABLE!J1995</f>
        <v>0</v>
      </c>
      <c r="I2001" s="59">
        <f>+TABLE!K1995</f>
        <v>0</v>
      </c>
      <c r="J2001" s="59">
        <f>+TABLE!M1995</f>
        <v>0</v>
      </c>
      <c r="K2001" s="156">
        <f>+TABLE!P1995</f>
        <v>0</v>
      </c>
      <c r="L2001" s="156">
        <f>+TABLE!Q1995</f>
        <v>0</v>
      </c>
      <c r="M2001" s="138" t="str">
        <f>IFERROR(IF(MATCH($C2001,'1. 개요'!$C$68:$C$78,0)&gt;0,"O"),"X")</f>
        <v>X</v>
      </c>
      <c r="N2001" s="8" t="str">
        <f t="shared" si="288"/>
        <v>X</v>
      </c>
      <c r="O2001" s="2" t="str" cm="1">
        <f t="array" ref="O2001">IF($O$7="N/A",$N2001,INDEX($P2001:$S2001,$O$2))</f>
        <v>X</v>
      </c>
      <c r="P2001" s="38"/>
      <c r="Q2001" s="1" t="str">
        <f t="shared" si="289"/>
        <v>O</v>
      </c>
      <c r="R2001" s="38"/>
      <c r="S2001" s="38"/>
      <c r="T2001" s="8" t="str">
        <f t="shared" si="287"/>
        <v>O</v>
      </c>
      <c r="U2001" s="8" t="e">
        <f t="shared" si="290"/>
        <v>#VALUE!</v>
      </c>
      <c r="V2001" s="8" t="e">
        <f t="shared" si="291"/>
        <v>#VALUE!</v>
      </c>
      <c r="X2001" s="4" t="str">
        <f t="shared" si="293"/>
        <v/>
      </c>
      <c r="Y2001" s="4" t="str">
        <f t="shared" si="294"/>
        <v/>
      </c>
      <c r="Z2001" s="4" t="str">
        <f t="shared" si="294"/>
        <v/>
      </c>
      <c r="AA2001" s="4" t="str">
        <f t="shared" si="294"/>
        <v/>
      </c>
      <c r="AB2001" s="4" t="str">
        <f t="shared" si="294"/>
        <v/>
      </c>
      <c r="AC2001" s="4" t="str">
        <f t="shared" si="294"/>
        <v/>
      </c>
      <c r="AD2001" s="4" t="str">
        <f t="shared" si="294"/>
        <v/>
      </c>
      <c r="AE2001" s="4" t="str">
        <f t="shared" si="294"/>
        <v/>
      </c>
      <c r="AF2001" s="4" t="str">
        <f t="shared" si="294"/>
        <v/>
      </c>
      <c r="AG2001" s="4" t="str">
        <f t="shared" si="294"/>
        <v/>
      </c>
    </row>
    <row r="2002" spans="1:33">
      <c r="A2002" s="6">
        <f t="shared" si="292"/>
        <v>1995</v>
      </c>
      <c r="B2002" s="36">
        <f>TABLE!E1996</f>
        <v>0</v>
      </c>
      <c r="C2002" s="36">
        <f>TABLE!F1996</f>
        <v>0</v>
      </c>
      <c r="D2002" s="155">
        <f>TABLE!S1996</f>
        <v>0</v>
      </c>
      <c r="E2002" s="176" t="e">
        <f>INDEX(기업의이해[description],MATCH(B2002,기업의이해[name],0))</f>
        <v>#N/A</v>
      </c>
      <c r="F2002" s="179">
        <f>+TABLE!U1996</f>
        <v>0</v>
      </c>
      <c r="G2002" s="177" t="str">
        <f>TEXT(TABLE!R1996,"0000-00-00")</f>
        <v>0000-00-00</v>
      </c>
      <c r="H2002" s="59">
        <f>+TABLE!J1996</f>
        <v>0</v>
      </c>
      <c r="I2002" s="59">
        <f>+TABLE!K1996</f>
        <v>0</v>
      </c>
      <c r="J2002" s="59">
        <f>+TABLE!M1996</f>
        <v>0</v>
      </c>
      <c r="K2002" s="156">
        <f>+TABLE!P1996</f>
        <v>0</v>
      </c>
      <c r="L2002" s="156">
        <f>+TABLE!Q1996</f>
        <v>0</v>
      </c>
      <c r="M2002" s="138" t="str">
        <f>IFERROR(IF(MATCH($C2002,'1. 개요'!$C$68:$C$78,0)&gt;0,"O"),"X")</f>
        <v>X</v>
      </c>
      <c r="N2002" s="8" t="str">
        <f t="shared" si="288"/>
        <v>X</v>
      </c>
      <c r="O2002" s="2" t="str" cm="1">
        <f t="array" ref="O2002">IF($O$7="N/A",$N2002,INDEX($P2002:$S2002,$O$2))</f>
        <v>X</v>
      </c>
      <c r="P2002" s="38"/>
      <c r="Q2002" s="1" t="str">
        <f t="shared" si="289"/>
        <v>O</v>
      </c>
      <c r="R2002" s="38"/>
      <c r="S2002" s="38"/>
      <c r="T2002" s="8" t="str">
        <f t="shared" si="287"/>
        <v>O</v>
      </c>
      <c r="U2002" s="8" t="e">
        <f t="shared" si="290"/>
        <v>#VALUE!</v>
      </c>
      <c r="V2002" s="8" t="e">
        <f t="shared" si="291"/>
        <v>#VALUE!</v>
      </c>
      <c r="X2002" s="4" t="str">
        <f t="shared" si="293"/>
        <v/>
      </c>
      <c r="Y2002" s="4" t="str">
        <f t="shared" si="294"/>
        <v/>
      </c>
      <c r="Z2002" s="4" t="str">
        <f t="shared" si="294"/>
        <v/>
      </c>
      <c r="AA2002" s="4" t="str">
        <f t="shared" si="294"/>
        <v/>
      </c>
      <c r="AB2002" s="4" t="str">
        <f t="shared" si="294"/>
        <v/>
      </c>
      <c r="AC2002" s="4" t="str">
        <f t="shared" si="294"/>
        <v/>
      </c>
      <c r="AD2002" s="4" t="str">
        <f t="shared" si="294"/>
        <v/>
      </c>
      <c r="AE2002" s="4" t="str">
        <f t="shared" si="294"/>
        <v/>
      </c>
      <c r="AF2002" s="4" t="str">
        <f t="shared" si="294"/>
        <v/>
      </c>
      <c r="AG2002" s="4" t="str">
        <f t="shared" si="294"/>
        <v/>
      </c>
    </row>
    <row r="2003" spans="1:33">
      <c r="A2003" s="137">
        <f t="shared" si="292"/>
        <v>1996</v>
      </c>
      <c r="B2003" s="36">
        <f>TABLE!E1997</f>
        <v>0</v>
      </c>
      <c r="C2003" s="36">
        <f>TABLE!F1997</f>
        <v>0</v>
      </c>
      <c r="D2003" s="155">
        <f>TABLE!S1997</f>
        <v>0</v>
      </c>
      <c r="E2003" s="176" t="e">
        <f>INDEX(기업의이해[description],MATCH(B2003,기업의이해[name],0))</f>
        <v>#N/A</v>
      </c>
      <c r="F2003" s="179">
        <f>+TABLE!U1997</f>
        <v>0</v>
      </c>
      <c r="G2003" s="177" t="str">
        <f>TEXT(TABLE!R1997,"0000-00-00")</f>
        <v>0000-00-00</v>
      </c>
      <c r="H2003" s="59">
        <f>+TABLE!J1997</f>
        <v>0</v>
      </c>
      <c r="I2003" s="59">
        <f>+TABLE!K1997</f>
        <v>0</v>
      </c>
      <c r="J2003" s="59">
        <f>+TABLE!M1997</f>
        <v>0</v>
      </c>
      <c r="K2003" s="156">
        <f>+TABLE!P1997</f>
        <v>0</v>
      </c>
      <c r="L2003" s="156">
        <f>+TABLE!Q1997</f>
        <v>0</v>
      </c>
      <c r="M2003" s="138" t="str">
        <f>IFERROR(IF(MATCH($C2003,'1. 개요'!$C$68:$C$78,0)&gt;0,"O"),"X")</f>
        <v>X</v>
      </c>
      <c r="N2003" s="8" t="str">
        <f t="shared" si="288"/>
        <v>X</v>
      </c>
      <c r="O2003" s="2" t="str" cm="1">
        <f t="array" ref="O2003">IF($O$7="N/A",$N2003,INDEX($P2003:$S2003,$O$2))</f>
        <v>X</v>
      </c>
      <c r="P2003" s="38"/>
      <c r="Q2003" s="1" t="str">
        <f t="shared" si="289"/>
        <v>O</v>
      </c>
      <c r="R2003" s="38"/>
      <c r="S2003" s="38"/>
      <c r="T2003" s="8" t="str">
        <f t="shared" si="287"/>
        <v>O</v>
      </c>
      <c r="U2003" s="8" t="e">
        <f t="shared" si="290"/>
        <v>#VALUE!</v>
      </c>
      <c r="V2003" s="8" t="e">
        <f t="shared" si="291"/>
        <v>#VALUE!</v>
      </c>
      <c r="X2003" s="4" t="str">
        <f t="shared" si="293"/>
        <v/>
      </c>
      <c r="Y2003" s="4" t="str">
        <f t="shared" si="294"/>
        <v/>
      </c>
      <c r="Z2003" s="4" t="str">
        <f t="shared" si="294"/>
        <v/>
      </c>
      <c r="AA2003" s="4" t="str">
        <f t="shared" si="294"/>
        <v/>
      </c>
      <c r="AB2003" s="4" t="str">
        <f t="shared" si="294"/>
        <v/>
      </c>
      <c r="AC2003" s="4" t="str">
        <f t="shared" si="294"/>
        <v/>
      </c>
      <c r="AD2003" s="4" t="str">
        <f t="shared" si="294"/>
        <v/>
      </c>
      <c r="AE2003" s="4" t="str">
        <f t="shared" si="294"/>
        <v/>
      </c>
      <c r="AF2003" s="4" t="str">
        <f t="shared" si="294"/>
        <v/>
      </c>
      <c r="AG2003" s="4" t="str">
        <f t="shared" si="294"/>
        <v/>
      </c>
    </row>
    <row r="2004" spans="1:33">
      <c r="A2004" s="6">
        <f t="shared" si="292"/>
        <v>1997</v>
      </c>
      <c r="B2004" s="36">
        <f>TABLE!E1998</f>
        <v>0</v>
      </c>
      <c r="C2004" s="36">
        <f>TABLE!F1998</f>
        <v>0</v>
      </c>
      <c r="D2004" s="155">
        <f>TABLE!S1998</f>
        <v>0</v>
      </c>
      <c r="E2004" s="176" t="e">
        <f>INDEX(기업의이해[description],MATCH(B2004,기업의이해[name],0))</f>
        <v>#N/A</v>
      </c>
      <c r="F2004" s="179">
        <f>+TABLE!U1998</f>
        <v>0</v>
      </c>
      <c r="G2004" s="177" t="str">
        <f>TEXT(TABLE!R1998,"0000-00-00")</f>
        <v>0000-00-00</v>
      </c>
      <c r="H2004" s="59">
        <f>+TABLE!J1998</f>
        <v>0</v>
      </c>
      <c r="I2004" s="59">
        <f>+TABLE!K1998</f>
        <v>0</v>
      </c>
      <c r="J2004" s="59">
        <f>+TABLE!M1998</f>
        <v>0</v>
      </c>
      <c r="K2004" s="156">
        <f>+TABLE!P1998</f>
        <v>0</v>
      </c>
      <c r="L2004" s="156">
        <f>+TABLE!Q1998</f>
        <v>0</v>
      </c>
      <c r="M2004" s="138" t="str">
        <f>IFERROR(IF(MATCH($C2004,'1. 개요'!$C$68:$C$78,0)&gt;0,"O"),"X")</f>
        <v>X</v>
      </c>
      <c r="N2004" s="8" t="str">
        <f t="shared" si="288"/>
        <v>X</v>
      </c>
      <c r="O2004" s="2" t="str" cm="1">
        <f t="array" ref="O2004">IF($O$7="N/A",$N2004,INDEX($P2004:$S2004,$O$2))</f>
        <v>X</v>
      </c>
      <c r="P2004" s="38"/>
      <c r="Q2004" s="1" t="str">
        <f t="shared" si="289"/>
        <v>O</v>
      </c>
      <c r="R2004" s="38"/>
      <c r="S2004" s="38"/>
      <c r="T2004" s="8" t="str">
        <f t="shared" si="287"/>
        <v>O</v>
      </c>
      <c r="U2004" s="8" t="e">
        <f t="shared" si="290"/>
        <v>#VALUE!</v>
      </c>
      <c r="V2004" s="8" t="e">
        <f t="shared" si="291"/>
        <v>#VALUE!</v>
      </c>
      <c r="X2004" s="4" t="str">
        <f t="shared" si="293"/>
        <v/>
      </c>
      <c r="Y2004" s="4" t="str">
        <f t="shared" si="294"/>
        <v/>
      </c>
      <c r="Z2004" s="4" t="str">
        <f t="shared" si="294"/>
        <v/>
      </c>
      <c r="AA2004" s="4" t="str">
        <f t="shared" si="294"/>
        <v/>
      </c>
      <c r="AB2004" s="4" t="str">
        <f t="shared" si="294"/>
        <v/>
      </c>
      <c r="AC2004" s="4" t="str">
        <f t="shared" si="294"/>
        <v/>
      </c>
      <c r="AD2004" s="4" t="str">
        <f t="shared" si="294"/>
        <v/>
      </c>
      <c r="AE2004" s="4" t="str">
        <f t="shared" si="294"/>
        <v/>
      </c>
      <c r="AF2004" s="4" t="str">
        <f t="shared" si="294"/>
        <v/>
      </c>
      <c r="AG2004" s="4" t="str">
        <f t="shared" si="294"/>
        <v/>
      </c>
    </row>
    <row r="2005" spans="1:33">
      <c r="A2005" s="137">
        <f t="shared" si="292"/>
        <v>1998</v>
      </c>
      <c r="B2005" s="36">
        <f>TABLE!E1999</f>
        <v>0</v>
      </c>
      <c r="C2005" s="36">
        <f>TABLE!F1999</f>
        <v>0</v>
      </c>
      <c r="D2005" s="155">
        <f>TABLE!S1999</f>
        <v>0</v>
      </c>
      <c r="E2005" s="176" t="e">
        <f>INDEX(기업의이해[description],MATCH(B2005,기업의이해[name],0))</f>
        <v>#N/A</v>
      </c>
      <c r="F2005" s="179">
        <f>+TABLE!U1999</f>
        <v>0</v>
      </c>
      <c r="G2005" s="177" t="str">
        <f>TEXT(TABLE!R1999,"0000-00-00")</f>
        <v>0000-00-00</v>
      </c>
      <c r="H2005" s="59">
        <f>+TABLE!J1999</f>
        <v>0</v>
      </c>
      <c r="I2005" s="59">
        <f>+TABLE!K1999</f>
        <v>0</v>
      </c>
      <c r="J2005" s="59">
        <f>+TABLE!M1999</f>
        <v>0</v>
      </c>
      <c r="K2005" s="156">
        <f>+TABLE!P1999</f>
        <v>0</v>
      </c>
      <c r="L2005" s="156">
        <f>+TABLE!Q1999</f>
        <v>0</v>
      </c>
      <c r="M2005" s="138" t="str">
        <f>IFERROR(IF(MATCH($C2005,'1. 개요'!$C$68:$C$78,0)&gt;0,"O"),"X")</f>
        <v>X</v>
      </c>
      <c r="N2005" s="8" t="str">
        <f t="shared" si="288"/>
        <v>X</v>
      </c>
      <c r="O2005" s="2" t="str" cm="1">
        <f t="array" ref="O2005">IF($O$7="N/A",$N2005,INDEX($P2005:$S2005,$O$2))</f>
        <v>X</v>
      </c>
      <c r="P2005" s="38"/>
      <c r="Q2005" s="1" t="str">
        <f t="shared" si="289"/>
        <v>O</v>
      </c>
      <c r="R2005" s="38"/>
      <c r="S2005" s="38"/>
      <c r="T2005" s="8" t="str">
        <f t="shared" si="287"/>
        <v>O</v>
      </c>
      <c r="U2005" s="8" t="e">
        <f t="shared" si="290"/>
        <v>#VALUE!</v>
      </c>
      <c r="V2005" s="8" t="e">
        <f t="shared" si="291"/>
        <v>#VALUE!</v>
      </c>
      <c r="X2005" s="4" t="str">
        <f t="shared" si="293"/>
        <v/>
      </c>
      <c r="Y2005" s="4" t="str">
        <f t="shared" si="294"/>
        <v/>
      </c>
      <c r="Z2005" s="4" t="str">
        <f t="shared" si="294"/>
        <v/>
      </c>
      <c r="AA2005" s="4" t="str">
        <f t="shared" si="294"/>
        <v/>
      </c>
      <c r="AB2005" s="4" t="str">
        <f t="shared" si="294"/>
        <v/>
      </c>
      <c r="AC2005" s="4" t="str">
        <f t="shared" si="294"/>
        <v/>
      </c>
      <c r="AD2005" s="4" t="str">
        <f t="shared" si="294"/>
        <v/>
      </c>
      <c r="AE2005" s="4" t="str">
        <f t="shared" si="294"/>
        <v/>
      </c>
      <c r="AF2005" s="4" t="str">
        <f t="shared" si="294"/>
        <v/>
      </c>
      <c r="AG2005" s="4" t="str">
        <f t="shared" si="294"/>
        <v/>
      </c>
    </row>
    <row r="2006" spans="1:33">
      <c r="A2006" s="6">
        <f t="shared" si="292"/>
        <v>1999</v>
      </c>
      <c r="B2006" s="36">
        <f>TABLE!E2000</f>
        <v>0</v>
      </c>
      <c r="C2006" s="36">
        <f>TABLE!F2000</f>
        <v>0</v>
      </c>
      <c r="D2006" s="155">
        <f>TABLE!S2000</f>
        <v>0</v>
      </c>
      <c r="E2006" s="176" t="e">
        <f>INDEX(기업의이해[description],MATCH(B2006,기업의이해[name],0))</f>
        <v>#N/A</v>
      </c>
      <c r="F2006" s="179">
        <f>+TABLE!U2000</f>
        <v>0</v>
      </c>
      <c r="G2006" s="177" t="str">
        <f>TEXT(TABLE!R2000,"0000-00-00")</f>
        <v>0000-00-00</v>
      </c>
      <c r="H2006" s="59">
        <f>+TABLE!J2000</f>
        <v>0</v>
      </c>
      <c r="I2006" s="59">
        <f>+TABLE!K2000</f>
        <v>0</v>
      </c>
      <c r="J2006" s="59">
        <f>+TABLE!M2000</f>
        <v>0</v>
      </c>
      <c r="K2006" s="156">
        <f>+TABLE!P2000</f>
        <v>0</v>
      </c>
      <c r="L2006" s="156">
        <f>+TABLE!Q2000</f>
        <v>0</v>
      </c>
      <c r="M2006" s="138" t="str">
        <f>IFERROR(IF(MATCH($C2006,'1. 개요'!$C$68:$C$78,0)&gt;0,"O"),"X")</f>
        <v>X</v>
      </c>
      <c r="N2006" s="8" t="str">
        <f t="shared" si="288"/>
        <v>X</v>
      </c>
      <c r="O2006" s="2" t="str" cm="1">
        <f t="array" ref="O2006">IF($O$7="N/A",$N2006,INDEX($P2006:$S2006,$O$2))</f>
        <v>X</v>
      </c>
      <c r="P2006" s="38"/>
      <c r="Q2006" s="1" t="str">
        <f t="shared" si="289"/>
        <v>O</v>
      </c>
      <c r="R2006" s="38"/>
      <c r="S2006" s="38"/>
      <c r="T2006" s="8" t="str">
        <f t="shared" si="287"/>
        <v>O</v>
      </c>
      <c r="U2006" s="8" t="e">
        <f t="shared" si="290"/>
        <v>#VALUE!</v>
      </c>
      <c r="V2006" s="8" t="e">
        <f t="shared" si="291"/>
        <v>#VALUE!</v>
      </c>
      <c r="X2006" s="4" t="str">
        <f t="shared" si="293"/>
        <v/>
      </c>
      <c r="Y2006" s="4" t="str">
        <f t="shared" si="294"/>
        <v/>
      </c>
      <c r="Z2006" s="4" t="str">
        <f t="shared" si="294"/>
        <v/>
      </c>
      <c r="AA2006" s="4" t="str">
        <f t="shared" si="294"/>
        <v/>
      </c>
      <c r="AB2006" s="4" t="str">
        <f t="shared" si="294"/>
        <v/>
      </c>
      <c r="AC2006" s="4" t="str">
        <f t="shared" si="294"/>
        <v/>
      </c>
      <c r="AD2006" s="4" t="str">
        <f t="shared" si="294"/>
        <v/>
      </c>
      <c r="AE2006" s="4" t="str">
        <f t="shared" si="294"/>
        <v/>
      </c>
      <c r="AF2006" s="4" t="str">
        <f t="shared" si="294"/>
        <v/>
      </c>
      <c r="AG2006" s="4" t="str">
        <f t="shared" si="294"/>
        <v/>
      </c>
    </row>
    <row r="2007" spans="1:33">
      <c r="A2007" s="6">
        <f t="shared" si="292"/>
        <v>2000</v>
      </c>
      <c r="B2007" s="36">
        <f>TABLE!E2001</f>
        <v>0</v>
      </c>
      <c r="C2007" s="36">
        <f>TABLE!F2001</f>
        <v>0</v>
      </c>
      <c r="D2007" s="155">
        <f>TABLE!S2001</f>
        <v>0</v>
      </c>
      <c r="E2007" s="176" t="e">
        <f>INDEX(기업의이해[description],MATCH(B2007,기업의이해[name],0))</f>
        <v>#N/A</v>
      </c>
      <c r="F2007" s="179">
        <f>+TABLE!U2001</f>
        <v>0</v>
      </c>
      <c r="G2007" s="177" t="str">
        <f>TEXT(TABLE!R2001,"0000-00-00")</f>
        <v>0000-00-00</v>
      </c>
      <c r="H2007" s="59">
        <f>+TABLE!J2001</f>
        <v>0</v>
      </c>
      <c r="I2007" s="59">
        <f>+TABLE!K2001</f>
        <v>0</v>
      </c>
      <c r="J2007" s="59">
        <f>+TABLE!M2001</f>
        <v>0</v>
      </c>
      <c r="K2007" s="156">
        <f>+TABLE!P2001</f>
        <v>0</v>
      </c>
      <c r="L2007" s="156">
        <f>+TABLE!Q2001</f>
        <v>0</v>
      </c>
      <c r="M2007" s="138" t="str">
        <f>IFERROR(IF(MATCH($C2007,'1. 개요'!$C$68:$C$78,0)&gt;0,"O"),"X")</f>
        <v>X</v>
      </c>
      <c r="N2007" s="8" t="str">
        <f t="shared" si="288"/>
        <v>X</v>
      </c>
      <c r="O2007" s="2" t="str" cm="1">
        <f t="array" ref="O2007">IF($O$7="N/A",$N2007,INDEX($P2007:$S2007,$O$2))</f>
        <v>X</v>
      </c>
      <c r="P2007" s="38"/>
      <c r="Q2007" s="1" t="str">
        <f t="shared" si="289"/>
        <v>O</v>
      </c>
      <c r="R2007" s="38"/>
      <c r="S2007" s="38"/>
      <c r="T2007" s="8" t="str">
        <f t="shared" si="287"/>
        <v>O</v>
      </c>
      <c r="U2007" s="8" t="e">
        <f t="shared" si="290"/>
        <v>#VALUE!</v>
      </c>
      <c r="V2007" s="8" t="e">
        <f t="shared" si="291"/>
        <v>#VALUE!</v>
      </c>
      <c r="X2007" s="4" t="str">
        <f t="shared" si="293"/>
        <v/>
      </c>
      <c r="Y2007" s="4" t="str">
        <f t="shared" si="294"/>
        <v/>
      </c>
      <c r="Z2007" s="4" t="str">
        <f t="shared" si="294"/>
        <v/>
      </c>
      <c r="AA2007" s="4" t="str">
        <f t="shared" si="294"/>
        <v/>
      </c>
      <c r="AB2007" s="4" t="str">
        <f t="shared" si="294"/>
        <v/>
      </c>
      <c r="AC2007" s="4" t="str">
        <f t="shared" si="294"/>
        <v/>
      </c>
      <c r="AD2007" s="4" t="str">
        <f t="shared" si="294"/>
        <v/>
      </c>
      <c r="AE2007" s="4" t="str">
        <f t="shared" si="294"/>
        <v/>
      </c>
      <c r="AF2007" s="4" t="str">
        <f t="shared" si="294"/>
        <v/>
      </c>
      <c r="AG2007" s="4" t="str">
        <f t="shared" si="294"/>
        <v/>
      </c>
    </row>
    <row r="2008" spans="1:33">
      <c r="A2008" s="6">
        <f t="shared" si="292"/>
        <v>2001</v>
      </c>
      <c r="B2008" s="36">
        <f>TABLE!E2002</f>
        <v>0</v>
      </c>
      <c r="C2008" s="36">
        <f>TABLE!F2002</f>
        <v>0</v>
      </c>
      <c r="D2008" s="155">
        <f>TABLE!S2002</f>
        <v>0</v>
      </c>
      <c r="E2008" s="176" t="e">
        <f>INDEX(기업의이해[description],MATCH(B2008,기업의이해[name],0))</f>
        <v>#N/A</v>
      </c>
      <c r="F2008" s="179">
        <f>+TABLE!U2002</f>
        <v>0</v>
      </c>
      <c r="G2008" s="177" t="str">
        <f>TEXT(TABLE!R2002,"0000-00-00")</f>
        <v>0000-00-00</v>
      </c>
      <c r="H2008" s="59">
        <f>+TABLE!J2002</f>
        <v>0</v>
      </c>
      <c r="I2008" s="59">
        <f>+TABLE!K2002</f>
        <v>0</v>
      </c>
      <c r="J2008" s="59">
        <f>+TABLE!M2002</f>
        <v>0</v>
      </c>
      <c r="K2008" s="156">
        <f>+TABLE!P2002</f>
        <v>0</v>
      </c>
      <c r="L2008" s="156">
        <f>+TABLE!Q2002</f>
        <v>0</v>
      </c>
      <c r="M2008" s="138" t="str">
        <f>IFERROR(IF(MATCH($C2008,'1. 개요'!$C$68:$C$78,0)&gt;0,"O"),"X")</f>
        <v>X</v>
      </c>
      <c r="N2008" s="8" t="str">
        <f t="shared" si="288"/>
        <v>X</v>
      </c>
      <c r="O2008" s="2" t="str" cm="1">
        <f t="array" ref="O2008">IF($O$7="N/A",$N2008,INDEX($P2008:$S2008,$O$2))</f>
        <v>X</v>
      </c>
      <c r="P2008" s="38"/>
      <c r="Q2008" s="1" t="str">
        <f t="shared" si="289"/>
        <v>O</v>
      </c>
      <c r="R2008" s="38"/>
      <c r="S2008" s="38"/>
      <c r="T2008" s="8" t="str">
        <f t="shared" si="287"/>
        <v>O</v>
      </c>
      <c r="U2008" s="8" t="e">
        <f t="shared" si="290"/>
        <v>#VALUE!</v>
      </c>
      <c r="V2008" s="8" t="e">
        <f t="shared" si="291"/>
        <v>#VALUE!</v>
      </c>
      <c r="X2008" s="4" t="str">
        <f t="shared" si="293"/>
        <v/>
      </c>
      <c r="Y2008" s="4" t="str">
        <f t="shared" si="294"/>
        <v/>
      </c>
      <c r="Z2008" s="4" t="str">
        <f t="shared" si="294"/>
        <v/>
      </c>
      <c r="AA2008" s="4" t="str">
        <f t="shared" si="294"/>
        <v/>
      </c>
      <c r="AB2008" s="4" t="str">
        <f t="shared" si="294"/>
        <v/>
      </c>
      <c r="AC2008" s="4" t="str">
        <f t="shared" si="294"/>
        <v/>
      </c>
      <c r="AD2008" s="4" t="str">
        <f t="shared" si="294"/>
        <v/>
      </c>
      <c r="AE2008" s="4" t="str">
        <f t="shared" si="294"/>
        <v/>
      </c>
      <c r="AF2008" s="4" t="str">
        <f t="shared" si="294"/>
        <v/>
      </c>
      <c r="AG2008" s="4" t="str">
        <f t="shared" si="294"/>
        <v/>
      </c>
    </row>
    <row r="2009" spans="1:33">
      <c r="A2009" s="6">
        <f t="shared" si="292"/>
        <v>2002</v>
      </c>
      <c r="B2009" s="36">
        <f>TABLE!E2003</f>
        <v>0</v>
      </c>
      <c r="C2009" s="36">
        <f>TABLE!F2003</f>
        <v>0</v>
      </c>
      <c r="D2009" s="155">
        <f>TABLE!S2003</f>
        <v>0</v>
      </c>
      <c r="E2009" s="176" t="e">
        <f>INDEX(기업의이해[description],MATCH(B2009,기업의이해[name],0))</f>
        <v>#N/A</v>
      </c>
      <c r="F2009" s="179">
        <f>+TABLE!U2003</f>
        <v>0</v>
      </c>
      <c r="G2009" s="177" t="str">
        <f>TEXT(TABLE!R2003,"0000-00-00")</f>
        <v>0000-00-00</v>
      </c>
      <c r="H2009" s="59">
        <f>+TABLE!J2003</f>
        <v>0</v>
      </c>
      <c r="I2009" s="59">
        <f>+TABLE!K2003</f>
        <v>0</v>
      </c>
      <c r="J2009" s="59">
        <f>+TABLE!M2003</f>
        <v>0</v>
      </c>
      <c r="K2009" s="156">
        <f>+TABLE!P2003</f>
        <v>0</v>
      </c>
      <c r="L2009" s="156">
        <f>+TABLE!Q2003</f>
        <v>0</v>
      </c>
      <c r="M2009" s="138" t="str">
        <f>IFERROR(IF(MATCH($C2009,'1. 개요'!$C$68:$C$78,0)&gt;0,"O"),"X")</f>
        <v>X</v>
      </c>
      <c r="N2009" s="8" t="str">
        <f t="shared" si="288"/>
        <v>X</v>
      </c>
      <c r="O2009" s="2" t="str" cm="1">
        <f t="array" ref="O2009">IF($O$7="N/A",$N2009,INDEX($P2009:$S2009,$O$2))</f>
        <v>X</v>
      </c>
      <c r="P2009" s="38"/>
      <c r="Q2009" s="1" t="str">
        <f t="shared" si="289"/>
        <v>O</v>
      </c>
      <c r="R2009" s="38"/>
      <c r="S2009" s="38"/>
      <c r="T2009" s="8" t="str">
        <f t="shared" si="287"/>
        <v>O</v>
      </c>
      <c r="U2009" s="8" t="e">
        <f t="shared" si="290"/>
        <v>#VALUE!</v>
      </c>
      <c r="V2009" s="8" t="e">
        <f t="shared" si="291"/>
        <v>#VALUE!</v>
      </c>
      <c r="X2009" s="4" t="str">
        <f t="shared" si="293"/>
        <v/>
      </c>
      <c r="Y2009" s="4" t="str">
        <f t="shared" si="294"/>
        <v/>
      </c>
      <c r="Z2009" s="4" t="str">
        <f t="shared" si="294"/>
        <v/>
      </c>
      <c r="AA2009" s="4" t="str">
        <f t="shared" si="294"/>
        <v/>
      </c>
      <c r="AB2009" s="4" t="str">
        <f t="shared" si="294"/>
        <v/>
      </c>
      <c r="AC2009" s="4" t="str">
        <f t="shared" si="294"/>
        <v/>
      </c>
      <c r="AD2009" s="4" t="str">
        <f t="shared" si="294"/>
        <v/>
      </c>
      <c r="AE2009" s="4" t="str">
        <f t="shared" si="294"/>
        <v/>
      </c>
      <c r="AF2009" s="4" t="str">
        <f t="shared" si="294"/>
        <v/>
      </c>
      <c r="AG2009" s="4" t="str">
        <f t="shared" si="294"/>
        <v/>
      </c>
    </row>
    <row r="2010" spans="1:33">
      <c r="A2010" s="137">
        <f t="shared" si="292"/>
        <v>2003</v>
      </c>
      <c r="B2010" s="36">
        <f>TABLE!E2004</f>
        <v>0</v>
      </c>
      <c r="C2010" s="36">
        <f>TABLE!F2004</f>
        <v>0</v>
      </c>
      <c r="D2010" s="155">
        <f>TABLE!S2004</f>
        <v>0</v>
      </c>
      <c r="E2010" s="176" t="e">
        <f>INDEX(기업의이해[description],MATCH(B2010,기업의이해[name],0))</f>
        <v>#N/A</v>
      </c>
      <c r="F2010" s="179">
        <f>+TABLE!U2004</f>
        <v>0</v>
      </c>
      <c r="G2010" s="177" t="str">
        <f>TEXT(TABLE!R2004,"0000-00-00")</f>
        <v>0000-00-00</v>
      </c>
      <c r="H2010" s="59">
        <f>+TABLE!J2004</f>
        <v>0</v>
      </c>
      <c r="I2010" s="59">
        <f>+TABLE!K2004</f>
        <v>0</v>
      </c>
      <c r="J2010" s="59">
        <f>+TABLE!M2004</f>
        <v>0</v>
      </c>
      <c r="K2010" s="156">
        <f>+TABLE!P2004</f>
        <v>0</v>
      </c>
      <c r="L2010" s="156">
        <f>+TABLE!Q2004</f>
        <v>0</v>
      </c>
      <c r="M2010" s="138" t="str">
        <f>IFERROR(IF(MATCH($C2010,'1. 개요'!$C$68:$C$78,0)&gt;0,"O"),"X")</f>
        <v>X</v>
      </c>
      <c r="N2010" s="8" t="str">
        <f t="shared" si="288"/>
        <v>X</v>
      </c>
      <c r="O2010" s="2" t="str" cm="1">
        <f t="array" ref="O2010">IF($O$7="N/A",$N2010,INDEX($P2010:$S2010,$O$2))</f>
        <v>X</v>
      </c>
      <c r="P2010" s="38"/>
      <c r="Q2010" s="1" t="str">
        <f t="shared" si="289"/>
        <v>O</v>
      </c>
      <c r="R2010" s="38"/>
      <c r="S2010" s="38"/>
      <c r="T2010" s="8" t="str">
        <f t="shared" si="287"/>
        <v>O</v>
      </c>
      <c r="U2010" s="8" t="e">
        <f t="shared" si="290"/>
        <v>#VALUE!</v>
      </c>
      <c r="V2010" s="8" t="e">
        <f t="shared" si="291"/>
        <v>#VALUE!</v>
      </c>
      <c r="X2010" s="4" t="str">
        <f t="shared" si="293"/>
        <v/>
      </c>
      <c r="Y2010" s="4" t="str">
        <f t="shared" si="294"/>
        <v/>
      </c>
      <c r="Z2010" s="4" t="str">
        <f t="shared" si="294"/>
        <v/>
      </c>
      <c r="AA2010" s="4" t="str">
        <f t="shared" si="294"/>
        <v/>
      </c>
      <c r="AB2010" s="4" t="str">
        <f t="shared" si="294"/>
        <v/>
      </c>
      <c r="AC2010" s="4" t="str">
        <f t="shared" si="294"/>
        <v/>
      </c>
      <c r="AD2010" s="4" t="str">
        <f t="shared" si="294"/>
        <v/>
      </c>
      <c r="AE2010" s="4" t="str">
        <f t="shared" si="294"/>
        <v/>
      </c>
      <c r="AF2010" s="4" t="str">
        <f t="shared" si="294"/>
        <v/>
      </c>
      <c r="AG2010" s="4" t="str">
        <f t="shared" si="294"/>
        <v/>
      </c>
    </row>
    <row r="2011" spans="1:33">
      <c r="A2011" s="137">
        <f t="shared" si="292"/>
        <v>2004</v>
      </c>
      <c r="B2011" s="36">
        <f>TABLE!E2005</f>
        <v>0</v>
      </c>
      <c r="C2011" s="36">
        <f>TABLE!F2005</f>
        <v>0</v>
      </c>
      <c r="D2011" s="155">
        <f>TABLE!S2005</f>
        <v>0</v>
      </c>
      <c r="E2011" s="176" t="e">
        <f>INDEX(기업의이해[description],MATCH(B2011,기업의이해[name],0))</f>
        <v>#N/A</v>
      </c>
      <c r="F2011" s="179">
        <f>+TABLE!U2005</f>
        <v>0</v>
      </c>
      <c r="G2011" s="177" t="str">
        <f>TEXT(TABLE!R2005,"0000-00-00")</f>
        <v>0000-00-00</v>
      </c>
      <c r="H2011" s="59">
        <f>+TABLE!J2005</f>
        <v>0</v>
      </c>
      <c r="I2011" s="59">
        <f>+TABLE!K2005</f>
        <v>0</v>
      </c>
      <c r="J2011" s="59">
        <f>+TABLE!M2005</f>
        <v>0</v>
      </c>
      <c r="K2011" s="156">
        <f>+TABLE!P2005</f>
        <v>0</v>
      </c>
      <c r="L2011" s="156">
        <f>+TABLE!Q2005</f>
        <v>0</v>
      </c>
      <c r="M2011" s="138" t="str">
        <f>IFERROR(IF(MATCH($C2011,'1. 개요'!$C$68:$C$78,0)&gt;0,"O"),"X")</f>
        <v>X</v>
      </c>
      <c r="N2011" s="8" t="str">
        <f t="shared" si="288"/>
        <v>X</v>
      </c>
      <c r="O2011" s="2" t="str" cm="1">
        <f t="array" ref="O2011">IF($O$7="N/A",$N2011,INDEX($P2011:$S2011,$O$2))</f>
        <v>X</v>
      </c>
      <c r="P2011" s="38"/>
      <c r="Q2011" s="1" t="str">
        <f t="shared" si="289"/>
        <v>O</v>
      </c>
      <c r="R2011" s="38"/>
      <c r="S2011" s="38"/>
      <c r="T2011" s="8" t="str">
        <f t="shared" si="287"/>
        <v>O</v>
      </c>
      <c r="U2011" s="8" t="e">
        <f t="shared" si="290"/>
        <v>#VALUE!</v>
      </c>
      <c r="V2011" s="8" t="e">
        <f t="shared" si="291"/>
        <v>#VALUE!</v>
      </c>
      <c r="X2011" s="4" t="str">
        <f t="shared" si="293"/>
        <v/>
      </c>
      <c r="Y2011" s="4" t="str">
        <f t="shared" si="294"/>
        <v/>
      </c>
      <c r="Z2011" s="4" t="str">
        <f t="shared" si="294"/>
        <v/>
      </c>
      <c r="AA2011" s="4" t="str">
        <f t="shared" si="294"/>
        <v/>
      </c>
      <c r="AB2011" s="4" t="str">
        <f t="shared" si="294"/>
        <v/>
      </c>
      <c r="AC2011" s="4" t="str">
        <f t="shared" si="294"/>
        <v/>
      </c>
      <c r="AD2011" s="4" t="str">
        <f t="shared" si="294"/>
        <v/>
      </c>
      <c r="AE2011" s="4" t="str">
        <f t="shared" si="294"/>
        <v/>
      </c>
      <c r="AF2011" s="4" t="str">
        <f t="shared" si="294"/>
        <v/>
      </c>
      <c r="AG2011" s="4" t="str">
        <f t="shared" si="294"/>
        <v/>
      </c>
    </row>
    <row r="2012" spans="1:33">
      <c r="A2012" s="137">
        <f t="shared" si="292"/>
        <v>2005</v>
      </c>
      <c r="B2012" s="36">
        <f>TABLE!E2006</f>
        <v>0</v>
      </c>
      <c r="C2012" s="36">
        <f>TABLE!F2006</f>
        <v>0</v>
      </c>
      <c r="D2012" s="155">
        <f>TABLE!S2006</f>
        <v>0</v>
      </c>
      <c r="E2012" s="176" t="e">
        <f>INDEX(기업의이해[description],MATCH(B2012,기업의이해[name],0))</f>
        <v>#N/A</v>
      </c>
      <c r="F2012" s="179">
        <f>+TABLE!U2006</f>
        <v>0</v>
      </c>
      <c r="G2012" s="177" t="str">
        <f>TEXT(TABLE!R2006,"0000-00-00")</f>
        <v>0000-00-00</v>
      </c>
      <c r="H2012" s="59">
        <f>+TABLE!J2006</f>
        <v>0</v>
      </c>
      <c r="I2012" s="59">
        <f>+TABLE!K2006</f>
        <v>0</v>
      </c>
      <c r="J2012" s="59">
        <f>+TABLE!M2006</f>
        <v>0</v>
      </c>
      <c r="K2012" s="156">
        <f>+TABLE!P2006</f>
        <v>0</v>
      </c>
      <c r="L2012" s="156">
        <f>+TABLE!Q2006</f>
        <v>0</v>
      </c>
      <c r="M2012" s="138" t="str">
        <f>IFERROR(IF(MATCH($C2012,'1. 개요'!$C$68:$C$78,0)&gt;0,"O"),"X")</f>
        <v>X</v>
      </c>
      <c r="N2012" s="8" t="str">
        <f t="shared" si="288"/>
        <v>X</v>
      </c>
      <c r="O2012" s="2" t="str" cm="1">
        <f t="array" ref="O2012">IF($O$7="N/A",$N2012,INDEX($P2012:$S2012,$O$2))</f>
        <v>X</v>
      </c>
      <c r="P2012" s="38"/>
      <c r="Q2012" s="1" t="str">
        <f t="shared" si="289"/>
        <v>O</v>
      </c>
      <c r="R2012" s="38"/>
      <c r="S2012" s="38"/>
      <c r="T2012" s="8" t="str">
        <f t="shared" si="287"/>
        <v>O</v>
      </c>
      <c r="U2012" s="8" t="e">
        <f t="shared" si="290"/>
        <v>#VALUE!</v>
      </c>
      <c r="V2012" s="8" t="e">
        <f t="shared" si="291"/>
        <v>#VALUE!</v>
      </c>
      <c r="X2012" s="4" t="str">
        <f t="shared" si="293"/>
        <v/>
      </c>
      <c r="Y2012" s="4" t="str">
        <f t="shared" si="294"/>
        <v/>
      </c>
      <c r="Z2012" s="4" t="str">
        <f t="shared" si="294"/>
        <v/>
      </c>
      <c r="AA2012" s="4" t="str">
        <f t="shared" si="294"/>
        <v/>
      </c>
      <c r="AB2012" s="4" t="str">
        <f t="shared" si="294"/>
        <v/>
      </c>
      <c r="AC2012" s="4" t="str">
        <f t="shared" si="294"/>
        <v/>
      </c>
      <c r="AD2012" s="4" t="str">
        <f t="shared" si="294"/>
        <v/>
      </c>
      <c r="AE2012" s="4" t="str">
        <f t="shared" si="294"/>
        <v/>
      </c>
      <c r="AF2012" s="4" t="str">
        <f t="shared" si="294"/>
        <v/>
      </c>
      <c r="AG2012" s="4" t="str">
        <f t="shared" si="294"/>
        <v/>
      </c>
    </row>
    <row r="2013" spans="1:33">
      <c r="A2013" s="6">
        <f t="shared" si="292"/>
        <v>2006</v>
      </c>
      <c r="B2013" s="36">
        <f>TABLE!E2007</f>
        <v>0</v>
      </c>
      <c r="C2013" s="36">
        <f>TABLE!F2007</f>
        <v>0</v>
      </c>
      <c r="D2013" s="155">
        <f>TABLE!S2007</f>
        <v>0</v>
      </c>
      <c r="E2013" s="176" t="e">
        <f>INDEX(기업의이해[description],MATCH(B2013,기업의이해[name],0))</f>
        <v>#N/A</v>
      </c>
      <c r="F2013" s="179">
        <f>+TABLE!U2007</f>
        <v>0</v>
      </c>
      <c r="G2013" s="177" t="str">
        <f>TEXT(TABLE!R2007,"0000-00-00")</f>
        <v>0000-00-00</v>
      </c>
      <c r="H2013" s="59">
        <f>+TABLE!J2007</f>
        <v>0</v>
      </c>
      <c r="I2013" s="59">
        <f>+TABLE!K2007</f>
        <v>0</v>
      </c>
      <c r="J2013" s="59">
        <f>+TABLE!M2007</f>
        <v>0</v>
      </c>
      <c r="K2013" s="156">
        <f>+TABLE!P2007</f>
        <v>0</v>
      </c>
      <c r="L2013" s="156">
        <f>+TABLE!Q2007</f>
        <v>0</v>
      </c>
      <c r="M2013" s="138" t="str">
        <f>IFERROR(IF(MATCH($C2013,'1. 개요'!$C$68:$C$78,0)&gt;0,"O"),"X")</f>
        <v>X</v>
      </c>
      <c r="N2013" s="8" t="str">
        <f t="shared" si="288"/>
        <v>X</v>
      </c>
      <c r="O2013" s="2" t="str" cm="1">
        <f t="array" ref="O2013">IF($O$7="N/A",$N2013,INDEX($P2013:$S2013,$O$2))</f>
        <v>X</v>
      </c>
      <c r="P2013" s="38"/>
      <c r="Q2013" s="1" t="str">
        <f t="shared" si="289"/>
        <v>O</v>
      </c>
      <c r="R2013" s="38"/>
      <c r="S2013" s="38"/>
      <c r="T2013" s="8" t="str">
        <f t="shared" si="287"/>
        <v>O</v>
      </c>
      <c r="U2013" s="8" t="e">
        <f t="shared" si="290"/>
        <v>#VALUE!</v>
      </c>
      <c r="V2013" s="8" t="e">
        <f t="shared" si="291"/>
        <v>#VALUE!</v>
      </c>
      <c r="X2013" s="4" t="str">
        <f t="shared" si="293"/>
        <v/>
      </c>
      <c r="Y2013" s="4" t="str">
        <f t="shared" si="294"/>
        <v/>
      </c>
      <c r="Z2013" s="4" t="str">
        <f t="shared" si="294"/>
        <v/>
      </c>
      <c r="AA2013" s="4" t="str">
        <f t="shared" si="294"/>
        <v/>
      </c>
      <c r="AB2013" s="4" t="str">
        <f t="shared" si="294"/>
        <v/>
      </c>
      <c r="AC2013" s="4" t="str">
        <f t="shared" si="294"/>
        <v/>
      </c>
      <c r="AD2013" s="4" t="str">
        <f t="shared" si="294"/>
        <v/>
      </c>
      <c r="AE2013" s="4" t="str">
        <f t="shared" si="294"/>
        <v/>
      </c>
      <c r="AF2013" s="4" t="str">
        <f t="shared" si="294"/>
        <v/>
      </c>
      <c r="AG2013" s="4" t="str">
        <f t="shared" si="294"/>
        <v/>
      </c>
    </row>
    <row r="2014" spans="1:33">
      <c r="A2014" s="137">
        <f t="shared" si="292"/>
        <v>2007</v>
      </c>
      <c r="B2014" s="36">
        <f>TABLE!E2008</f>
        <v>0</v>
      </c>
      <c r="C2014" s="36">
        <f>TABLE!F2008</f>
        <v>0</v>
      </c>
      <c r="D2014" s="155">
        <f>TABLE!S2008</f>
        <v>0</v>
      </c>
      <c r="E2014" s="176" t="e">
        <f>INDEX(기업의이해[description],MATCH(B2014,기업의이해[name],0))</f>
        <v>#N/A</v>
      </c>
      <c r="F2014" s="179">
        <f>+TABLE!U2008</f>
        <v>0</v>
      </c>
      <c r="G2014" s="177" t="str">
        <f>TEXT(TABLE!R2008,"0000-00-00")</f>
        <v>0000-00-00</v>
      </c>
      <c r="H2014" s="59">
        <f>+TABLE!J2008</f>
        <v>0</v>
      </c>
      <c r="I2014" s="59">
        <f>+TABLE!K2008</f>
        <v>0</v>
      </c>
      <c r="J2014" s="59">
        <f>+TABLE!M2008</f>
        <v>0</v>
      </c>
      <c r="K2014" s="156">
        <f>+TABLE!P2008</f>
        <v>0</v>
      </c>
      <c r="L2014" s="156">
        <f>+TABLE!Q2008</f>
        <v>0</v>
      </c>
      <c r="M2014" s="138" t="str">
        <f>IFERROR(IF(MATCH($C2014,'1. 개요'!$C$68:$C$78,0)&gt;0,"O"),"X")</f>
        <v>X</v>
      </c>
      <c r="N2014" s="8" t="str">
        <f t="shared" si="288"/>
        <v>X</v>
      </c>
      <c r="O2014" s="2" t="str" cm="1">
        <f t="array" ref="O2014">IF($O$7="N/A",$N2014,INDEX($P2014:$S2014,$O$2))</f>
        <v>X</v>
      </c>
      <c r="P2014" s="38"/>
      <c r="Q2014" s="1" t="str">
        <f t="shared" si="289"/>
        <v>O</v>
      </c>
      <c r="R2014" s="38"/>
      <c r="S2014" s="38"/>
      <c r="T2014" s="8" t="str">
        <f t="shared" si="287"/>
        <v>O</v>
      </c>
      <c r="U2014" s="8" t="e">
        <f t="shared" si="290"/>
        <v>#VALUE!</v>
      </c>
      <c r="V2014" s="8" t="e">
        <f t="shared" si="291"/>
        <v>#VALUE!</v>
      </c>
      <c r="X2014" s="4" t="str">
        <f t="shared" si="293"/>
        <v/>
      </c>
      <c r="Y2014" s="4" t="str">
        <f t="shared" si="294"/>
        <v/>
      </c>
      <c r="Z2014" s="4" t="str">
        <f t="shared" si="294"/>
        <v/>
      </c>
      <c r="AA2014" s="4" t="str">
        <f t="shared" si="294"/>
        <v/>
      </c>
      <c r="AB2014" s="4" t="str">
        <f t="shared" si="294"/>
        <v/>
      </c>
      <c r="AC2014" s="4" t="str">
        <f t="shared" si="294"/>
        <v/>
      </c>
      <c r="AD2014" s="4" t="str">
        <f t="shared" si="294"/>
        <v/>
      </c>
      <c r="AE2014" s="4" t="str">
        <f t="shared" si="294"/>
        <v/>
      </c>
      <c r="AF2014" s="4" t="str">
        <f t="shared" si="294"/>
        <v/>
      </c>
      <c r="AG2014" s="4" t="str">
        <f t="shared" si="294"/>
        <v/>
      </c>
    </row>
    <row r="2015" spans="1:33">
      <c r="A2015" s="137">
        <f t="shared" si="292"/>
        <v>2008</v>
      </c>
      <c r="B2015" s="36">
        <f>TABLE!E2009</f>
        <v>0</v>
      </c>
      <c r="C2015" s="36">
        <f>TABLE!F2009</f>
        <v>0</v>
      </c>
      <c r="D2015" s="155">
        <f>TABLE!S2009</f>
        <v>0</v>
      </c>
      <c r="E2015" s="176" t="e">
        <f>INDEX(기업의이해[description],MATCH(B2015,기업의이해[name],0))</f>
        <v>#N/A</v>
      </c>
      <c r="F2015" s="179">
        <f>+TABLE!U2009</f>
        <v>0</v>
      </c>
      <c r="G2015" s="177" t="str">
        <f>TEXT(TABLE!R2009,"0000-00-00")</f>
        <v>0000-00-00</v>
      </c>
      <c r="H2015" s="59">
        <f>+TABLE!J2009</f>
        <v>0</v>
      </c>
      <c r="I2015" s="59">
        <f>+TABLE!K2009</f>
        <v>0</v>
      </c>
      <c r="J2015" s="59">
        <f>+TABLE!M2009</f>
        <v>0</v>
      </c>
      <c r="K2015" s="156">
        <f>+TABLE!P2009</f>
        <v>0</v>
      </c>
      <c r="L2015" s="156">
        <f>+TABLE!Q2009</f>
        <v>0</v>
      </c>
      <c r="M2015" s="138" t="str">
        <f>IFERROR(IF(MATCH($C2015,'1. 개요'!$C$68:$C$78,0)&gt;0,"O"),"X")</f>
        <v>X</v>
      </c>
      <c r="N2015" s="8" t="str">
        <f t="shared" si="288"/>
        <v>X</v>
      </c>
      <c r="O2015" s="2" t="str" cm="1">
        <f t="array" ref="O2015">IF($O$7="N/A",$N2015,INDEX($P2015:$S2015,$O$2))</f>
        <v>X</v>
      </c>
      <c r="P2015" s="38"/>
      <c r="Q2015" s="1" t="str">
        <f t="shared" si="289"/>
        <v>O</v>
      </c>
      <c r="R2015" s="38"/>
      <c r="S2015" s="38"/>
      <c r="T2015" s="8" t="str">
        <f t="shared" si="287"/>
        <v>O</v>
      </c>
      <c r="U2015" s="8" t="e">
        <f t="shared" si="290"/>
        <v>#VALUE!</v>
      </c>
      <c r="V2015" s="8" t="e">
        <f t="shared" si="291"/>
        <v>#VALUE!</v>
      </c>
      <c r="X2015" s="4" t="str">
        <f t="shared" si="293"/>
        <v/>
      </c>
      <c r="Y2015" s="4" t="str">
        <f t="shared" si="294"/>
        <v/>
      </c>
      <c r="Z2015" s="4" t="str">
        <f t="shared" si="294"/>
        <v/>
      </c>
      <c r="AA2015" s="4" t="str">
        <f t="shared" si="294"/>
        <v/>
      </c>
      <c r="AB2015" s="4" t="str">
        <f t="shared" si="294"/>
        <v/>
      </c>
      <c r="AC2015" s="4" t="str">
        <f t="shared" si="294"/>
        <v/>
      </c>
      <c r="AD2015" s="4" t="str">
        <f t="shared" si="294"/>
        <v/>
      </c>
      <c r="AE2015" s="4" t="str">
        <f t="shared" si="294"/>
        <v/>
      </c>
      <c r="AF2015" s="4" t="str">
        <f t="shared" si="294"/>
        <v/>
      </c>
      <c r="AG2015" s="4" t="str">
        <f t="shared" si="294"/>
        <v/>
      </c>
    </row>
    <row r="2016" spans="1:33">
      <c r="A2016" s="6">
        <f t="shared" si="292"/>
        <v>2009</v>
      </c>
      <c r="B2016" s="36">
        <f>TABLE!E2010</f>
        <v>0</v>
      </c>
      <c r="C2016" s="36">
        <f>TABLE!F2010</f>
        <v>0</v>
      </c>
      <c r="D2016" s="155">
        <f>TABLE!S2010</f>
        <v>0</v>
      </c>
      <c r="E2016" s="176" t="e">
        <f>INDEX(기업의이해[description],MATCH(B2016,기업의이해[name],0))</f>
        <v>#N/A</v>
      </c>
      <c r="F2016" s="179">
        <f>+TABLE!U2010</f>
        <v>0</v>
      </c>
      <c r="G2016" s="177" t="str">
        <f>TEXT(TABLE!R2010,"0000-00-00")</f>
        <v>0000-00-00</v>
      </c>
      <c r="H2016" s="59">
        <f>+TABLE!J2010</f>
        <v>0</v>
      </c>
      <c r="I2016" s="59">
        <f>+TABLE!K2010</f>
        <v>0</v>
      </c>
      <c r="J2016" s="59">
        <f>+TABLE!M2010</f>
        <v>0</v>
      </c>
      <c r="K2016" s="156">
        <f>+TABLE!P2010</f>
        <v>0</v>
      </c>
      <c r="L2016" s="156">
        <f>+TABLE!Q2010</f>
        <v>0</v>
      </c>
      <c r="M2016" s="138" t="str">
        <f>IFERROR(IF(MATCH($C2016,'1. 개요'!$C$68:$C$78,0)&gt;0,"O"),"X")</f>
        <v>X</v>
      </c>
      <c r="N2016" s="8" t="str">
        <f t="shared" si="288"/>
        <v>X</v>
      </c>
      <c r="O2016" s="2" t="str" cm="1">
        <f t="array" ref="O2016">IF($O$7="N/A",$N2016,INDEX($P2016:$S2016,$O$2))</f>
        <v>X</v>
      </c>
      <c r="P2016" s="38"/>
      <c r="Q2016" s="1" t="str">
        <f t="shared" si="289"/>
        <v>O</v>
      </c>
      <c r="R2016" s="38"/>
      <c r="S2016" s="38"/>
      <c r="T2016" s="8" t="str">
        <f t="shared" si="287"/>
        <v>O</v>
      </c>
      <c r="U2016" s="8" t="e">
        <f t="shared" si="290"/>
        <v>#VALUE!</v>
      </c>
      <c r="V2016" s="8" t="e">
        <f t="shared" si="291"/>
        <v>#VALUE!</v>
      </c>
      <c r="X2016" s="4" t="str">
        <f t="shared" si="293"/>
        <v/>
      </c>
      <c r="Y2016" s="4" t="str">
        <f t="shared" si="294"/>
        <v/>
      </c>
      <c r="Z2016" s="4" t="str">
        <f t="shared" si="294"/>
        <v/>
      </c>
      <c r="AA2016" s="4" t="str">
        <f t="shared" si="294"/>
        <v/>
      </c>
      <c r="AB2016" s="4" t="str">
        <f t="shared" si="294"/>
        <v/>
      </c>
      <c r="AC2016" s="4" t="str">
        <f t="shared" si="294"/>
        <v/>
      </c>
      <c r="AD2016" s="4" t="str">
        <f t="shared" si="294"/>
        <v/>
      </c>
      <c r="AE2016" s="4" t="str">
        <f t="shared" si="294"/>
        <v/>
      </c>
      <c r="AF2016" s="4" t="str">
        <f t="shared" si="294"/>
        <v/>
      </c>
      <c r="AG2016" s="4" t="str">
        <f t="shared" si="294"/>
        <v/>
      </c>
    </row>
    <row r="2017" spans="1:33">
      <c r="A2017" s="6">
        <f t="shared" si="292"/>
        <v>2010</v>
      </c>
      <c r="B2017" s="36">
        <f>TABLE!E2011</f>
        <v>0</v>
      </c>
      <c r="C2017" s="36">
        <f>TABLE!F2011</f>
        <v>0</v>
      </c>
      <c r="D2017" s="155">
        <f>TABLE!S2011</f>
        <v>0</v>
      </c>
      <c r="E2017" s="176" t="e">
        <f>INDEX(기업의이해[description],MATCH(B2017,기업의이해[name],0))</f>
        <v>#N/A</v>
      </c>
      <c r="F2017" s="179">
        <f>+TABLE!U2011</f>
        <v>0</v>
      </c>
      <c r="G2017" s="177" t="str">
        <f>TEXT(TABLE!R2011,"0000-00-00")</f>
        <v>0000-00-00</v>
      </c>
      <c r="H2017" s="59">
        <f>+TABLE!J2011</f>
        <v>0</v>
      </c>
      <c r="I2017" s="59">
        <f>+TABLE!K2011</f>
        <v>0</v>
      </c>
      <c r="J2017" s="59">
        <f>+TABLE!M2011</f>
        <v>0</v>
      </c>
      <c r="K2017" s="156">
        <f>+TABLE!P2011</f>
        <v>0</v>
      </c>
      <c r="L2017" s="156">
        <f>+TABLE!Q2011</f>
        <v>0</v>
      </c>
      <c r="M2017" s="138" t="str">
        <f>IFERROR(IF(MATCH($C2017,'1. 개요'!$C$68:$C$78,0)&gt;0,"O"),"X")</f>
        <v>X</v>
      </c>
      <c r="N2017" s="8" t="str">
        <f t="shared" si="288"/>
        <v>X</v>
      </c>
      <c r="O2017" s="2" t="str" cm="1">
        <f t="array" ref="O2017">IF($O$7="N/A",$N2017,INDEX($P2017:$S2017,$O$2))</f>
        <v>X</v>
      </c>
      <c r="P2017" s="38"/>
      <c r="Q2017" s="1" t="str">
        <f t="shared" si="289"/>
        <v>O</v>
      </c>
      <c r="R2017" s="38"/>
      <c r="S2017" s="38"/>
      <c r="T2017" s="8" t="str">
        <f t="shared" si="287"/>
        <v>O</v>
      </c>
      <c r="U2017" s="8" t="e">
        <f t="shared" si="290"/>
        <v>#VALUE!</v>
      </c>
      <c r="V2017" s="8" t="e">
        <f t="shared" si="291"/>
        <v>#VALUE!</v>
      </c>
      <c r="X2017" s="4" t="str">
        <f t="shared" si="293"/>
        <v/>
      </c>
      <c r="Y2017" s="4" t="str">
        <f t="shared" si="294"/>
        <v/>
      </c>
      <c r="Z2017" s="4" t="str">
        <f t="shared" si="294"/>
        <v/>
      </c>
      <c r="AA2017" s="4" t="str">
        <f t="shared" si="294"/>
        <v/>
      </c>
      <c r="AB2017" s="4" t="str">
        <f t="shared" si="294"/>
        <v/>
      </c>
      <c r="AC2017" s="4" t="str">
        <f t="shared" si="294"/>
        <v/>
      </c>
      <c r="AD2017" s="4" t="str">
        <f t="shared" si="294"/>
        <v/>
      </c>
      <c r="AE2017" s="4" t="str">
        <f t="shared" si="294"/>
        <v/>
      </c>
      <c r="AF2017" s="4" t="str">
        <f t="shared" si="294"/>
        <v/>
      </c>
      <c r="AG2017" s="4" t="str">
        <f t="shared" si="294"/>
        <v/>
      </c>
    </row>
    <row r="2018" spans="1:33">
      <c r="A2018" s="137">
        <f t="shared" si="292"/>
        <v>2011</v>
      </c>
      <c r="B2018" s="36">
        <f>TABLE!E2012</f>
        <v>0</v>
      </c>
      <c r="C2018" s="36">
        <f>TABLE!F2012</f>
        <v>0</v>
      </c>
      <c r="D2018" s="155">
        <f>TABLE!S2012</f>
        <v>0</v>
      </c>
      <c r="E2018" s="176" t="e">
        <f>INDEX(기업의이해[description],MATCH(B2018,기업의이해[name],0))</f>
        <v>#N/A</v>
      </c>
      <c r="F2018" s="179">
        <f>+TABLE!U2012</f>
        <v>0</v>
      </c>
      <c r="G2018" s="177" t="str">
        <f>TEXT(TABLE!R2012,"0000-00-00")</f>
        <v>0000-00-00</v>
      </c>
      <c r="H2018" s="59">
        <f>+TABLE!J2012</f>
        <v>0</v>
      </c>
      <c r="I2018" s="59">
        <f>+TABLE!K2012</f>
        <v>0</v>
      </c>
      <c r="J2018" s="59">
        <f>+TABLE!M2012</f>
        <v>0</v>
      </c>
      <c r="K2018" s="156">
        <f>+TABLE!P2012</f>
        <v>0</v>
      </c>
      <c r="L2018" s="156">
        <f>+TABLE!Q2012</f>
        <v>0</v>
      </c>
      <c r="M2018" s="138" t="str">
        <f>IFERROR(IF(MATCH($C2018,'1. 개요'!$C$68:$C$78,0)&gt;0,"O"),"X")</f>
        <v>X</v>
      </c>
      <c r="N2018" s="8" t="str">
        <f t="shared" si="288"/>
        <v>X</v>
      </c>
      <c r="O2018" s="2" t="str" cm="1">
        <f t="array" ref="O2018">IF($O$7="N/A",$N2018,INDEX($P2018:$S2018,$O$2))</f>
        <v>X</v>
      </c>
      <c r="P2018" s="38"/>
      <c r="Q2018" s="1" t="str">
        <f t="shared" si="289"/>
        <v>O</v>
      </c>
      <c r="R2018" s="38"/>
      <c r="S2018" s="38"/>
      <c r="T2018" s="8" t="str">
        <f t="shared" si="287"/>
        <v>O</v>
      </c>
      <c r="U2018" s="8" t="e">
        <f t="shared" si="290"/>
        <v>#VALUE!</v>
      </c>
      <c r="V2018" s="8" t="e">
        <f t="shared" si="291"/>
        <v>#VALUE!</v>
      </c>
      <c r="X2018" s="4" t="str">
        <f t="shared" si="293"/>
        <v/>
      </c>
      <c r="Y2018" s="4" t="str">
        <f t="shared" si="294"/>
        <v/>
      </c>
      <c r="Z2018" s="4" t="str">
        <f t="shared" si="294"/>
        <v/>
      </c>
      <c r="AA2018" s="4" t="str">
        <f t="shared" si="294"/>
        <v/>
      </c>
      <c r="AB2018" s="4" t="str">
        <f t="shared" si="294"/>
        <v/>
      </c>
      <c r="AC2018" s="4" t="str">
        <f t="shared" si="294"/>
        <v/>
      </c>
      <c r="AD2018" s="4" t="str">
        <f t="shared" si="294"/>
        <v/>
      </c>
      <c r="AE2018" s="4" t="str">
        <f t="shared" si="294"/>
        <v/>
      </c>
      <c r="AF2018" s="4" t="str">
        <f t="shared" si="294"/>
        <v/>
      </c>
      <c r="AG2018" s="4" t="str">
        <f t="shared" si="294"/>
        <v/>
      </c>
    </row>
    <row r="2019" spans="1:33">
      <c r="A2019" s="137">
        <f t="shared" si="292"/>
        <v>2012</v>
      </c>
      <c r="B2019" s="36">
        <f>TABLE!E2013</f>
        <v>0</v>
      </c>
      <c r="C2019" s="36">
        <f>TABLE!F2013</f>
        <v>0</v>
      </c>
      <c r="D2019" s="155">
        <f>TABLE!S2013</f>
        <v>0</v>
      </c>
      <c r="E2019" s="176" t="e">
        <f>INDEX(기업의이해[description],MATCH(B2019,기업의이해[name],0))</f>
        <v>#N/A</v>
      </c>
      <c r="F2019" s="179">
        <f>+TABLE!U2013</f>
        <v>0</v>
      </c>
      <c r="G2019" s="177" t="str">
        <f>TEXT(TABLE!R2013,"0000-00-00")</f>
        <v>0000-00-00</v>
      </c>
      <c r="H2019" s="59">
        <f>+TABLE!J2013</f>
        <v>0</v>
      </c>
      <c r="I2019" s="59">
        <f>+TABLE!K2013</f>
        <v>0</v>
      </c>
      <c r="J2019" s="59">
        <f>+TABLE!M2013</f>
        <v>0</v>
      </c>
      <c r="K2019" s="156">
        <f>+TABLE!P2013</f>
        <v>0</v>
      </c>
      <c r="L2019" s="156">
        <f>+TABLE!Q2013</f>
        <v>0</v>
      </c>
      <c r="M2019" s="138" t="str">
        <f>IFERROR(IF(MATCH($C2019,'1. 개요'!$C$68:$C$78,0)&gt;0,"O"),"X")</f>
        <v>X</v>
      </c>
      <c r="N2019" s="8" t="str">
        <f t="shared" si="288"/>
        <v>X</v>
      </c>
      <c r="O2019" s="2" t="str" cm="1">
        <f t="array" ref="O2019">IF($O$7="N/A",$N2019,INDEX($P2019:$S2019,$O$2))</f>
        <v>X</v>
      </c>
      <c r="P2019" s="38"/>
      <c r="Q2019" s="1" t="str">
        <f t="shared" si="289"/>
        <v>O</v>
      </c>
      <c r="R2019" s="38"/>
      <c r="S2019" s="38"/>
      <c r="T2019" s="8" t="str">
        <f t="shared" si="287"/>
        <v>O</v>
      </c>
      <c r="U2019" s="8" t="e">
        <f t="shared" si="290"/>
        <v>#VALUE!</v>
      </c>
      <c r="V2019" s="8" t="e">
        <f t="shared" si="291"/>
        <v>#VALUE!</v>
      </c>
      <c r="X2019" s="4" t="str">
        <f t="shared" si="293"/>
        <v/>
      </c>
      <c r="Y2019" s="4" t="str">
        <f t="shared" si="294"/>
        <v/>
      </c>
      <c r="Z2019" s="4" t="str">
        <f t="shared" si="294"/>
        <v/>
      </c>
      <c r="AA2019" s="4" t="str">
        <f t="shared" si="294"/>
        <v/>
      </c>
      <c r="AB2019" s="4" t="str">
        <f t="shared" si="294"/>
        <v/>
      </c>
      <c r="AC2019" s="4" t="str">
        <f t="shared" si="294"/>
        <v/>
      </c>
      <c r="AD2019" s="4" t="str">
        <f t="shared" si="294"/>
        <v/>
      </c>
      <c r="AE2019" s="4" t="str">
        <f t="shared" si="294"/>
        <v/>
      </c>
      <c r="AF2019" s="4" t="str">
        <f t="shared" si="294"/>
        <v/>
      </c>
      <c r="AG2019" s="4" t="str">
        <f t="shared" si="294"/>
        <v/>
      </c>
    </row>
    <row r="2020" spans="1:33">
      <c r="A2020" s="6">
        <f t="shared" si="292"/>
        <v>2013</v>
      </c>
      <c r="B2020" s="36">
        <f>TABLE!E2014</f>
        <v>0</v>
      </c>
      <c r="C2020" s="36">
        <f>TABLE!F2014</f>
        <v>0</v>
      </c>
      <c r="D2020" s="155">
        <f>TABLE!S2014</f>
        <v>0</v>
      </c>
      <c r="E2020" s="176" t="e">
        <f>INDEX(기업의이해[description],MATCH(B2020,기업의이해[name],0))</f>
        <v>#N/A</v>
      </c>
      <c r="F2020" s="179">
        <f>+TABLE!U2014</f>
        <v>0</v>
      </c>
      <c r="G2020" s="177" t="str">
        <f>TEXT(TABLE!R2014,"0000-00-00")</f>
        <v>0000-00-00</v>
      </c>
      <c r="H2020" s="59">
        <f>+TABLE!J2014</f>
        <v>0</v>
      </c>
      <c r="I2020" s="59">
        <f>+TABLE!K2014</f>
        <v>0</v>
      </c>
      <c r="J2020" s="59">
        <f>+TABLE!M2014</f>
        <v>0</v>
      </c>
      <c r="K2020" s="156">
        <f>+TABLE!P2014</f>
        <v>0</v>
      </c>
      <c r="L2020" s="156">
        <f>+TABLE!Q2014</f>
        <v>0</v>
      </c>
      <c r="M2020" s="138" t="str">
        <f>IFERROR(IF(MATCH($C2020,'1. 개요'!$C$68:$C$78,0)&gt;0,"O"),"X")</f>
        <v>X</v>
      </c>
      <c r="N2020" s="8" t="str">
        <f t="shared" si="288"/>
        <v>X</v>
      </c>
      <c r="O2020" s="2" t="str" cm="1">
        <f t="array" ref="O2020">IF($O$7="N/A",$N2020,INDEX($P2020:$S2020,$O$2))</f>
        <v>X</v>
      </c>
      <c r="P2020" s="38"/>
      <c r="Q2020" s="1" t="str">
        <f t="shared" si="289"/>
        <v>O</v>
      </c>
      <c r="R2020" s="38"/>
      <c r="S2020" s="38"/>
      <c r="T2020" s="8" t="str">
        <f t="shared" si="287"/>
        <v>O</v>
      </c>
      <c r="U2020" s="8" t="e">
        <f t="shared" si="290"/>
        <v>#VALUE!</v>
      </c>
      <c r="V2020" s="8" t="e">
        <f t="shared" si="291"/>
        <v>#VALUE!</v>
      </c>
      <c r="X2020" s="4" t="str">
        <f t="shared" si="293"/>
        <v/>
      </c>
      <c r="Y2020" s="4" t="str">
        <f t="shared" si="294"/>
        <v/>
      </c>
      <c r="Z2020" s="4" t="str">
        <f t="shared" si="294"/>
        <v/>
      </c>
      <c r="AA2020" s="4" t="str">
        <f t="shared" si="294"/>
        <v/>
      </c>
      <c r="AB2020" s="4" t="str">
        <f t="shared" si="294"/>
        <v/>
      </c>
      <c r="AC2020" s="4" t="str">
        <f t="shared" si="294"/>
        <v/>
      </c>
      <c r="AD2020" s="4" t="str">
        <f t="shared" si="294"/>
        <v/>
      </c>
      <c r="AE2020" s="4" t="str">
        <f t="shared" si="294"/>
        <v/>
      </c>
      <c r="AF2020" s="4" t="str">
        <f t="shared" si="294"/>
        <v/>
      </c>
      <c r="AG2020" s="4" t="str">
        <f t="shared" si="294"/>
        <v/>
      </c>
    </row>
    <row r="2021" spans="1:33">
      <c r="A2021" s="6">
        <f t="shared" si="292"/>
        <v>2014</v>
      </c>
      <c r="B2021" s="36">
        <f>TABLE!E2015</f>
        <v>0</v>
      </c>
      <c r="C2021" s="36">
        <f>TABLE!F2015</f>
        <v>0</v>
      </c>
      <c r="D2021" s="155">
        <f>TABLE!S2015</f>
        <v>0</v>
      </c>
      <c r="E2021" s="176" t="e">
        <f>INDEX(기업의이해[description],MATCH(B2021,기업의이해[name],0))</f>
        <v>#N/A</v>
      </c>
      <c r="F2021" s="179">
        <f>+TABLE!U2015</f>
        <v>0</v>
      </c>
      <c r="G2021" s="177" t="str">
        <f>TEXT(TABLE!R2015,"0000-00-00")</f>
        <v>0000-00-00</v>
      </c>
      <c r="H2021" s="59">
        <f>+TABLE!J2015</f>
        <v>0</v>
      </c>
      <c r="I2021" s="59">
        <f>+TABLE!K2015</f>
        <v>0</v>
      </c>
      <c r="J2021" s="59">
        <f>+TABLE!M2015</f>
        <v>0</v>
      </c>
      <c r="K2021" s="156">
        <f>+TABLE!P2015</f>
        <v>0</v>
      </c>
      <c r="L2021" s="156">
        <f>+TABLE!Q2015</f>
        <v>0</v>
      </c>
      <c r="M2021" s="138" t="str">
        <f>IFERROR(IF(MATCH($C2021,'1. 개요'!$C$68:$C$78,0)&gt;0,"O"),"X")</f>
        <v>X</v>
      </c>
      <c r="N2021" s="8" t="str">
        <f t="shared" si="288"/>
        <v>X</v>
      </c>
      <c r="O2021" s="2" t="str" cm="1">
        <f t="array" ref="O2021">IF($O$7="N/A",$N2021,INDEX($P2021:$S2021,$O$2))</f>
        <v>X</v>
      </c>
      <c r="P2021" s="38"/>
      <c r="Q2021" s="1" t="str">
        <f t="shared" si="289"/>
        <v>O</v>
      </c>
      <c r="R2021" s="38"/>
      <c r="S2021" s="38"/>
      <c r="T2021" s="8" t="str">
        <f t="shared" si="287"/>
        <v>O</v>
      </c>
      <c r="U2021" s="8" t="e">
        <f t="shared" si="290"/>
        <v>#VALUE!</v>
      </c>
      <c r="V2021" s="8" t="e">
        <f t="shared" si="291"/>
        <v>#VALUE!</v>
      </c>
      <c r="X2021" s="4" t="str">
        <f t="shared" si="293"/>
        <v/>
      </c>
      <c r="Y2021" s="4" t="str">
        <f t="shared" si="294"/>
        <v/>
      </c>
      <c r="Z2021" s="4" t="str">
        <f t="shared" si="294"/>
        <v/>
      </c>
      <c r="AA2021" s="4" t="str">
        <f t="shared" si="294"/>
        <v/>
      </c>
      <c r="AB2021" s="4" t="str">
        <f t="shared" si="294"/>
        <v/>
      </c>
      <c r="AC2021" s="4" t="str">
        <f t="shared" si="294"/>
        <v/>
      </c>
      <c r="AD2021" s="4" t="str">
        <f t="shared" si="294"/>
        <v/>
      </c>
      <c r="AE2021" s="4" t="str">
        <f t="shared" si="294"/>
        <v/>
      </c>
      <c r="AF2021" s="4" t="str">
        <f t="shared" si="294"/>
        <v/>
      </c>
      <c r="AG2021" s="4" t="str">
        <f t="shared" si="294"/>
        <v/>
      </c>
    </row>
    <row r="2022" spans="1:33">
      <c r="A2022" s="6">
        <f t="shared" si="292"/>
        <v>2015</v>
      </c>
      <c r="B2022" s="36">
        <f>TABLE!E2016</f>
        <v>0</v>
      </c>
      <c r="C2022" s="36">
        <f>TABLE!F2016</f>
        <v>0</v>
      </c>
      <c r="D2022" s="155">
        <f>TABLE!S2016</f>
        <v>0</v>
      </c>
      <c r="E2022" s="176" t="e">
        <f>INDEX(기업의이해[description],MATCH(B2022,기업의이해[name],0))</f>
        <v>#N/A</v>
      </c>
      <c r="F2022" s="179">
        <f>+TABLE!U2016</f>
        <v>0</v>
      </c>
      <c r="G2022" s="177" t="str">
        <f>TEXT(TABLE!R2016,"0000-00-00")</f>
        <v>0000-00-00</v>
      </c>
      <c r="H2022" s="59">
        <f>+TABLE!J2016</f>
        <v>0</v>
      </c>
      <c r="I2022" s="59">
        <f>+TABLE!K2016</f>
        <v>0</v>
      </c>
      <c r="J2022" s="59">
        <f>+TABLE!M2016</f>
        <v>0</v>
      </c>
      <c r="K2022" s="156">
        <f>+TABLE!P2016</f>
        <v>0</v>
      </c>
      <c r="L2022" s="156">
        <f>+TABLE!Q2016</f>
        <v>0</v>
      </c>
      <c r="M2022" s="138" t="str">
        <f>IFERROR(IF(MATCH($C2022,'1. 개요'!$C$68:$C$78,0)&gt;0,"O"),"X")</f>
        <v>X</v>
      </c>
      <c r="N2022" s="8" t="str">
        <f t="shared" si="288"/>
        <v>X</v>
      </c>
      <c r="O2022" s="2" t="str" cm="1">
        <f t="array" ref="O2022">IF($O$7="N/A",$N2022,INDEX($P2022:$S2022,$O$2))</f>
        <v>X</v>
      </c>
      <c r="P2022" s="38"/>
      <c r="Q2022" s="1" t="str">
        <f t="shared" si="289"/>
        <v>O</v>
      </c>
      <c r="R2022" s="38"/>
      <c r="S2022" s="38"/>
      <c r="T2022" s="8" t="str">
        <f t="shared" si="287"/>
        <v>O</v>
      </c>
      <c r="U2022" s="8" t="e">
        <f t="shared" si="290"/>
        <v>#VALUE!</v>
      </c>
      <c r="V2022" s="8" t="e">
        <f t="shared" si="291"/>
        <v>#VALUE!</v>
      </c>
      <c r="X2022" s="4" t="str">
        <f t="shared" si="293"/>
        <v/>
      </c>
      <c r="Y2022" s="4" t="str">
        <f t="shared" si="294"/>
        <v/>
      </c>
      <c r="Z2022" s="4" t="str">
        <f t="shared" si="294"/>
        <v/>
      </c>
      <c r="AA2022" s="4" t="str">
        <f t="shared" si="294"/>
        <v/>
      </c>
      <c r="AB2022" s="4" t="str">
        <f t="shared" si="294"/>
        <v/>
      </c>
      <c r="AC2022" s="4" t="str">
        <f t="shared" si="294"/>
        <v/>
      </c>
      <c r="AD2022" s="4" t="str">
        <f t="shared" si="294"/>
        <v/>
      </c>
      <c r="AE2022" s="4" t="str">
        <f t="shared" si="294"/>
        <v/>
      </c>
      <c r="AF2022" s="4" t="str">
        <f t="shared" si="294"/>
        <v/>
      </c>
      <c r="AG2022" s="4" t="str">
        <f t="shared" si="294"/>
        <v/>
      </c>
    </row>
    <row r="2023" spans="1:33">
      <c r="A2023" s="137">
        <f t="shared" si="292"/>
        <v>2016</v>
      </c>
      <c r="B2023" s="36">
        <f>TABLE!E2017</f>
        <v>0</v>
      </c>
      <c r="C2023" s="36">
        <f>TABLE!F2017</f>
        <v>0</v>
      </c>
      <c r="D2023" s="155">
        <f>TABLE!S2017</f>
        <v>0</v>
      </c>
      <c r="E2023" s="176" t="e">
        <f>INDEX(기업의이해[description],MATCH(B2023,기업의이해[name],0))</f>
        <v>#N/A</v>
      </c>
      <c r="F2023" s="179">
        <f>+TABLE!U2017</f>
        <v>0</v>
      </c>
      <c r="G2023" s="177" t="str">
        <f>TEXT(TABLE!R2017,"0000-00-00")</f>
        <v>0000-00-00</v>
      </c>
      <c r="H2023" s="59">
        <f>+TABLE!J2017</f>
        <v>0</v>
      </c>
      <c r="I2023" s="59">
        <f>+TABLE!K2017</f>
        <v>0</v>
      </c>
      <c r="J2023" s="59">
        <f>+TABLE!M2017</f>
        <v>0</v>
      </c>
      <c r="K2023" s="156">
        <f>+TABLE!P2017</f>
        <v>0</v>
      </c>
      <c r="L2023" s="156">
        <f>+TABLE!Q2017</f>
        <v>0</v>
      </c>
      <c r="M2023" s="138" t="str">
        <f>IFERROR(IF(MATCH($C2023,'1. 개요'!$C$68:$C$78,0)&gt;0,"O"),"X")</f>
        <v>X</v>
      </c>
      <c r="N2023" s="8" t="str">
        <f t="shared" si="288"/>
        <v>X</v>
      </c>
      <c r="O2023" s="2" t="str" cm="1">
        <f t="array" ref="O2023">IF($O$7="N/A",$N2023,INDEX($P2023:$S2023,$O$2))</f>
        <v>X</v>
      </c>
      <c r="P2023" s="38"/>
      <c r="Q2023" s="1" t="str">
        <f t="shared" si="289"/>
        <v>O</v>
      </c>
      <c r="R2023" s="38"/>
      <c r="S2023" s="38"/>
      <c r="T2023" s="8" t="str">
        <f t="shared" si="287"/>
        <v>O</v>
      </c>
      <c r="U2023" s="8" t="e">
        <f t="shared" si="290"/>
        <v>#VALUE!</v>
      </c>
      <c r="V2023" s="8" t="e">
        <f t="shared" si="291"/>
        <v>#VALUE!</v>
      </c>
      <c r="X2023" s="4" t="str">
        <f t="shared" si="293"/>
        <v/>
      </c>
      <c r="Y2023" s="4" t="str">
        <f t="shared" si="294"/>
        <v/>
      </c>
      <c r="Z2023" s="4" t="str">
        <f t="shared" si="294"/>
        <v/>
      </c>
      <c r="AA2023" s="4" t="str">
        <f t="shared" si="294"/>
        <v/>
      </c>
      <c r="AB2023" s="4" t="str">
        <f t="shared" si="294"/>
        <v/>
      </c>
      <c r="AC2023" s="4" t="str">
        <f t="shared" si="294"/>
        <v/>
      </c>
      <c r="AD2023" s="4" t="str">
        <f t="shared" si="294"/>
        <v/>
      </c>
      <c r="AE2023" s="4" t="str">
        <f t="shared" si="294"/>
        <v/>
      </c>
      <c r="AF2023" s="4" t="str">
        <f t="shared" si="294"/>
        <v/>
      </c>
      <c r="AG2023" s="4" t="str">
        <f t="shared" si="294"/>
        <v/>
      </c>
    </row>
    <row r="2024" spans="1:33">
      <c r="A2024" s="6">
        <f t="shared" si="292"/>
        <v>2017</v>
      </c>
      <c r="B2024" s="36">
        <f>TABLE!E2018</f>
        <v>0</v>
      </c>
      <c r="C2024" s="36">
        <f>TABLE!F2018</f>
        <v>0</v>
      </c>
      <c r="D2024" s="155">
        <f>TABLE!S2018</f>
        <v>0</v>
      </c>
      <c r="E2024" s="176" t="e">
        <f>INDEX(기업의이해[description],MATCH(B2024,기업의이해[name],0))</f>
        <v>#N/A</v>
      </c>
      <c r="F2024" s="179">
        <f>+TABLE!U2018</f>
        <v>0</v>
      </c>
      <c r="G2024" s="177" t="str">
        <f>TEXT(TABLE!R2018,"0000-00-00")</f>
        <v>0000-00-00</v>
      </c>
      <c r="H2024" s="59">
        <f>+TABLE!J2018</f>
        <v>0</v>
      </c>
      <c r="I2024" s="59">
        <f>+TABLE!K2018</f>
        <v>0</v>
      </c>
      <c r="J2024" s="59">
        <f>+TABLE!M2018</f>
        <v>0</v>
      </c>
      <c r="K2024" s="156">
        <f>+TABLE!P2018</f>
        <v>0</v>
      </c>
      <c r="L2024" s="156">
        <f>+TABLE!Q2018</f>
        <v>0</v>
      </c>
      <c r="M2024" s="138" t="str">
        <f>IFERROR(IF(MATCH($C2024,'1. 개요'!$C$68:$C$78,0)&gt;0,"O"),"X")</f>
        <v>X</v>
      </c>
      <c r="N2024" s="8" t="str">
        <f t="shared" si="288"/>
        <v>X</v>
      </c>
      <c r="O2024" s="2" t="str" cm="1">
        <f t="array" ref="O2024">IF($O$7="N/A",$N2024,INDEX($P2024:$S2024,$O$2))</f>
        <v>X</v>
      </c>
      <c r="P2024" s="38"/>
      <c r="Q2024" s="1" t="str">
        <f t="shared" si="289"/>
        <v>O</v>
      </c>
      <c r="R2024" s="38"/>
      <c r="S2024" s="38"/>
      <c r="T2024" s="8" t="str">
        <f t="shared" si="287"/>
        <v>O</v>
      </c>
      <c r="U2024" s="8" t="e">
        <f t="shared" si="290"/>
        <v>#VALUE!</v>
      </c>
      <c r="V2024" s="8" t="e">
        <f t="shared" si="291"/>
        <v>#VALUE!</v>
      </c>
      <c r="X2024" s="4" t="str">
        <f t="shared" si="293"/>
        <v/>
      </c>
      <c r="Y2024" s="4" t="str">
        <f t="shared" si="294"/>
        <v/>
      </c>
      <c r="Z2024" s="4" t="str">
        <f t="shared" si="294"/>
        <v/>
      </c>
      <c r="AA2024" s="4" t="str">
        <f t="shared" si="294"/>
        <v/>
      </c>
      <c r="AB2024" s="4" t="str">
        <f t="shared" si="294"/>
        <v/>
      </c>
      <c r="AC2024" s="4" t="str">
        <f t="shared" si="294"/>
        <v/>
      </c>
      <c r="AD2024" s="4" t="str">
        <f t="shared" si="294"/>
        <v/>
      </c>
      <c r="AE2024" s="4" t="str">
        <f t="shared" si="294"/>
        <v/>
      </c>
      <c r="AF2024" s="4" t="str">
        <f t="shared" si="294"/>
        <v/>
      </c>
      <c r="AG2024" s="4" t="str">
        <f t="shared" si="294"/>
        <v/>
      </c>
    </row>
    <row r="2025" spans="1:33">
      <c r="A2025" s="137">
        <f t="shared" si="292"/>
        <v>2018</v>
      </c>
      <c r="B2025" s="36">
        <f>TABLE!E2019</f>
        <v>0</v>
      </c>
      <c r="C2025" s="36">
        <f>TABLE!F2019</f>
        <v>0</v>
      </c>
      <c r="D2025" s="155">
        <f>TABLE!S2019</f>
        <v>0</v>
      </c>
      <c r="E2025" s="176" t="e">
        <f>INDEX(기업의이해[description],MATCH(B2025,기업의이해[name],0))</f>
        <v>#N/A</v>
      </c>
      <c r="F2025" s="179">
        <f>+TABLE!U2019</f>
        <v>0</v>
      </c>
      <c r="G2025" s="177" t="str">
        <f>TEXT(TABLE!R2019,"0000-00-00")</f>
        <v>0000-00-00</v>
      </c>
      <c r="H2025" s="59">
        <f>+TABLE!J2019</f>
        <v>0</v>
      </c>
      <c r="I2025" s="59">
        <f>+TABLE!K2019</f>
        <v>0</v>
      </c>
      <c r="J2025" s="59">
        <f>+TABLE!M2019</f>
        <v>0</v>
      </c>
      <c r="K2025" s="156">
        <f>+TABLE!P2019</f>
        <v>0</v>
      </c>
      <c r="L2025" s="156">
        <f>+TABLE!Q2019</f>
        <v>0</v>
      </c>
      <c r="M2025" s="138" t="str">
        <f>IFERROR(IF(MATCH($C2025,'1. 개요'!$C$68:$C$78,0)&gt;0,"O"),"X")</f>
        <v>X</v>
      </c>
      <c r="N2025" s="8" t="str">
        <f t="shared" si="288"/>
        <v>X</v>
      </c>
      <c r="O2025" s="2" t="str" cm="1">
        <f t="array" ref="O2025">IF($O$7="N/A",$N2025,INDEX($P2025:$S2025,$O$2))</f>
        <v>X</v>
      </c>
      <c r="P2025" s="38"/>
      <c r="Q2025" s="1" t="str">
        <f t="shared" si="289"/>
        <v>O</v>
      </c>
      <c r="R2025" s="38"/>
      <c r="S2025" s="38"/>
      <c r="T2025" s="8" t="str">
        <f t="shared" si="287"/>
        <v>O</v>
      </c>
      <c r="U2025" s="8" t="e">
        <f t="shared" si="290"/>
        <v>#VALUE!</v>
      </c>
      <c r="V2025" s="8" t="e">
        <f t="shared" si="291"/>
        <v>#VALUE!</v>
      </c>
      <c r="X2025" s="4" t="str">
        <f t="shared" si="293"/>
        <v/>
      </c>
      <c r="Y2025" s="4" t="str">
        <f t="shared" si="294"/>
        <v/>
      </c>
      <c r="Z2025" s="4" t="str">
        <f t="shared" si="294"/>
        <v/>
      </c>
      <c r="AA2025" s="4" t="str">
        <f t="shared" si="294"/>
        <v/>
      </c>
      <c r="AB2025" s="4" t="str">
        <f t="shared" si="294"/>
        <v/>
      </c>
      <c r="AC2025" s="4" t="str">
        <f t="shared" si="294"/>
        <v/>
      </c>
      <c r="AD2025" s="4" t="str">
        <f t="shared" si="294"/>
        <v/>
      </c>
      <c r="AE2025" s="4" t="str">
        <f t="shared" si="294"/>
        <v/>
      </c>
      <c r="AF2025" s="4" t="str">
        <f t="shared" si="294"/>
        <v/>
      </c>
      <c r="AG2025" s="4" t="str">
        <f t="shared" si="294"/>
        <v/>
      </c>
    </row>
    <row r="2026" spans="1:33">
      <c r="A2026" s="6">
        <f t="shared" si="292"/>
        <v>2019</v>
      </c>
      <c r="B2026" s="36">
        <f>TABLE!E2020</f>
        <v>0</v>
      </c>
      <c r="C2026" s="36">
        <f>TABLE!F2020</f>
        <v>0</v>
      </c>
      <c r="D2026" s="155">
        <f>TABLE!S2020</f>
        <v>0</v>
      </c>
      <c r="E2026" s="176" t="e">
        <f>INDEX(기업의이해[description],MATCH(B2026,기업의이해[name],0))</f>
        <v>#N/A</v>
      </c>
      <c r="F2026" s="179">
        <f>+TABLE!U2020</f>
        <v>0</v>
      </c>
      <c r="G2026" s="177" t="str">
        <f>TEXT(TABLE!R2020,"0000-00-00")</f>
        <v>0000-00-00</v>
      </c>
      <c r="H2026" s="59">
        <f>+TABLE!J2020</f>
        <v>0</v>
      </c>
      <c r="I2026" s="59">
        <f>+TABLE!K2020</f>
        <v>0</v>
      </c>
      <c r="J2026" s="59">
        <f>+TABLE!M2020</f>
        <v>0</v>
      </c>
      <c r="K2026" s="156">
        <f>+TABLE!P2020</f>
        <v>0</v>
      </c>
      <c r="L2026" s="156">
        <f>+TABLE!Q2020</f>
        <v>0</v>
      </c>
      <c r="M2026" s="138" t="str">
        <f>IFERROR(IF(MATCH($C2026,'1. 개요'!$C$68:$C$78,0)&gt;0,"O"),"X")</f>
        <v>X</v>
      </c>
      <c r="N2026" s="8" t="str">
        <f t="shared" si="288"/>
        <v>X</v>
      </c>
      <c r="O2026" s="2" t="str" cm="1">
        <f t="array" ref="O2026">IF($O$7="N/A",$N2026,INDEX($P2026:$S2026,$O$2))</f>
        <v>X</v>
      </c>
      <c r="P2026" s="38"/>
      <c r="Q2026" s="1" t="str">
        <f t="shared" si="289"/>
        <v>O</v>
      </c>
      <c r="R2026" s="38"/>
      <c r="S2026" s="38"/>
      <c r="T2026" s="8" t="str">
        <f t="shared" si="287"/>
        <v>O</v>
      </c>
      <c r="U2026" s="8" t="e">
        <f t="shared" si="290"/>
        <v>#VALUE!</v>
      </c>
      <c r="V2026" s="8" t="e">
        <f t="shared" si="291"/>
        <v>#VALUE!</v>
      </c>
      <c r="X2026" s="4" t="str">
        <f t="shared" si="293"/>
        <v/>
      </c>
      <c r="Y2026" s="4" t="str">
        <f t="shared" si="294"/>
        <v/>
      </c>
      <c r="Z2026" s="4" t="str">
        <f t="shared" si="294"/>
        <v/>
      </c>
      <c r="AA2026" s="4" t="str">
        <f t="shared" si="294"/>
        <v/>
      </c>
      <c r="AB2026" s="4" t="str">
        <f t="shared" si="294"/>
        <v/>
      </c>
      <c r="AC2026" s="4" t="str">
        <f t="shared" si="294"/>
        <v/>
      </c>
      <c r="AD2026" s="4" t="str">
        <f t="shared" si="294"/>
        <v/>
      </c>
      <c r="AE2026" s="4" t="str">
        <f t="shared" si="294"/>
        <v/>
      </c>
      <c r="AF2026" s="4" t="str">
        <f t="shared" si="294"/>
        <v/>
      </c>
      <c r="AG2026" s="4" t="str">
        <f t="shared" si="294"/>
        <v/>
      </c>
    </row>
    <row r="2027" spans="1:33">
      <c r="A2027" s="6">
        <f t="shared" si="292"/>
        <v>2020</v>
      </c>
      <c r="B2027" s="36">
        <f>TABLE!E2021</f>
        <v>0</v>
      </c>
      <c r="C2027" s="36">
        <f>TABLE!F2021</f>
        <v>0</v>
      </c>
      <c r="D2027" s="155">
        <f>TABLE!S2021</f>
        <v>0</v>
      </c>
      <c r="E2027" s="176" t="e">
        <f>INDEX(기업의이해[description],MATCH(B2027,기업의이해[name],0))</f>
        <v>#N/A</v>
      </c>
      <c r="F2027" s="179">
        <f>+TABLE!U2021</f>
        <v>0</v>
      </c>
      <c r="G2027" s="177" t="str">
        <f>TEXT(TABLE!R2021,"0000-00-00")</f>
        <v>0000-00-00</v>
      </c>
      <c r="H2027" s="59">
        <f>+TABLE!J2021</f>
        <v>0</v>
      </c>
      <c r="I2027" s="59">
        <f>+TABLE!K2021</f>
        <v>0</v>
      </c>
      <c r="J2027" s="59">
        <f>+TABLE!M2021</f>
        <v>0</v>
      </c>
      <c r="K2027" s="156">
        <f>+TABLE!P2021</f>
        <v>0</v>
      </c>
      <c r="L2027" s="156">
        <f>+TABLE!Q2021</f>
        <v>0</v>
      </c>
      <c r="M2027" s="138" t="str">
        <f>IFERROR(IF(MATCH($C2027,'1. 개요'!$C$68:$C$78,0)&gt;0,"O"),"X")</f>
        <v>X</v>
      </c>
      <c r="N2027" s="8" t="str">
        <f t="shared" si="288"/>
        <v>X</v>
      </c>
      <c r="O2027" s="2" t="str" cm="1">
        <f t="array" ref="O2027">IF($O$7="N/A",$N2027,INDEX($P2027:$S2027,$O$2))</f>
        <v>X</v>
      </c>
      <c r="P2027" s="38"/>
      <c r="Q2027" s="1" t="str">
        <f t="shared" si="289"/>
        <v>O</v>
      </c>
      <c r="R2027" s="38"/>
      <c r="S2027" s="38"/>
      <c r="T2027" s="8" t="str">
        <f t="shared" si="287"/>
        <v>O</v>
      </c>
      <c r="U2027" s="8" t="e">
        <f t="shared" si="290"/>
        <v>#VALUE!</v>
      </c>
      <c r="V2027" s="8" t="e">
        <f t="shared" si="291"/>
        <v>#VALUE!</v>
      </c>
      <c r="X2027" s="4" t="str">
        <f t="shared" si="293"/>
        <v/>
      </c>
      <c r="Y2027" s="4" t="str">
        <f t="shared" si="294"/>
        <v/>
      </c>
      <c r="Z2027" s="4" t="str">
        <f t="shared" si="294"/>
        <v/>
      </c>
      <c r="AA2027" s="4" t="str">
        <f t="shared" si="294"/>
        <v/>
      </c>
      <c r="AB2027" s="4" t="str">
        <f t="shared" si="294"/>
        <v/>
      </c>
      <c r="AC2027" s="4" t="str">
        <f t="shared" si="294"/>
        <v/>
      </c>
      <c r="AD2027" s="4" t="str">
        <f t="shared" si="294"/>
        <v/>
      </c>
      <c r="AE2027" s="4" t="str">
        <f t="shared" si="294"/>
        <v/>
      </c>
      <c r="AF2027" s="4" t="str">
        <f t="shared" si="294"/>
        <v/>
      </c>
      <c r="AG2027" s="4" t="str">
        <f t="shared" si="294"/>
        <v/>
      </c>
    </row>
    <row r="2028" spans="1:33">
      <c r="A2028" s="137">
        <f t="shared" si="292"/>
        <v>2021</v>
      </c>
      <c r="B2028" s="36">
        <f>TABLE!E2022</f>
        <v>0</v>
      </c>
      <c r="C2028" s="36">
        <f>TABLE!F2022</f>
        <v>0</v>
      </c>
      <c r="D2028" s="155">
        <f>TABLE!S2022</f>
        <v>0</v>
      </c>
      <c r="E2028" s="176" t="e">
        <f>INDEX(기업의이해[description],MATCH(B2028,기업의이해[name],0))</f>
        <v>#N/A</v>
      </c>
      <c r="F2028" s="179">
        <f>+TABLE!U2022</f>
        <v>0</v>
      </c>
      <c r="G2028" s="177" t="str">
        <f>TEXT(TABLE!R2022,"0000-00-00")</f>
        <v>0000-00-00</v>
      </c>
      <c r="H2028" s="59">
        <f>+TABLE!J2022</f>
        <v>0</v>
      </c>
      <c r="I2028" s="59">
        <f>+TABLE!K2022</f>
        <v>0</v>
      </c>
      <c r="J2028" s="59">
        <f>+TABLE!M2022</f>
        <v>0</v>
      </c>
      <c r="K2028" s="156">
        <f>+TABLE!P2022</f>
        <v>0</v>
      </c>
      <c r="L2028" s="156">
        <f>+TABLE!Q2022</f>
        <v>0</v>
      </c>
      <c r="M2028" s="138" t="str">
        <f>IFERROR(IF(MATCH($C2028,'1. 개요'!$C$68:$C$78,0)&gt;0,"O"),"X")</f>
        <v>X</v>
      </c>
      <c r="N2028" s="8" t="str">
        <f t="shared" si="288"/>
        <v>X</v>
      </c>
      <c r="O2028" s="2" t="str" cm="1">
        <f t="array" ref="O2028">IF($O$7="N/A",$N2028,INDEX($P2028:$S2028,$O$2))</f>
        <v>X</v>
      </c>
      <c r="P2028" s="38"/>
      <c r="Q2028" s="1" t="str">
        <f t="shared" si="289"/>
        <v>O</v>
      </c>
      <c r="R2028" s="38"/>
      <c r="S2028" s="38"/>
      <c r="T2028" s="8" t="str">
        <f t="shared" si="287"/>
        <v>O</v>
      </c>
      <c r="U2028" s="8" t="e">
        <f t="shared" si="290"/>
        <v>#VALUE!</v>
      </c>
      <c r="V2028" s="8" t="e">
        <f t="shared" si="291"/>
        <v>#VALUE!</v>
      </c>
      <c r="X2028" s="4" t="str">
        <f t="shared" si="293"/>
        <v/>
      </c>
      <c r="Y2028" s="4" t="str">
        <f t="shared" si="294"/>
        <v/>
      </c>
      <c r="Z2028" s="4" t="str">
        <f t="shared" si="294"/>
        <v/>
      </c>
      <c r="AA2028" s="4" t="str">
        <f t="shared" si="294"/>
        <v/>
      </c>
      <c r="AB2028" s="4" t="str">
        <f t="shared" si="294"/>
        <v/>
      </c>
      <c r="AC2028" s="4" t="str">
        <f t="shared" ref="Y2028:AG2056" si="295">IF(AC$7="N/A", "", COUNTIF($D2028:$E2028, "*" &amp; AC$7 &amp; "*"))</f>
        <v/>
      </c>
      <c r="AD2028" s="4" t="str">
        <f t="shared" si="295"/>
        <v/>
      </c>
      <c r="AE2028" s="4" t="str">
        <f t="shared" si="295"/>
        <v/>
      </c>
      <c r="AF2028" s="4" t="str">
        <f t="shared" si="295"/>
        <v/>
      </c>
      <c r="AG2028" s="4" t="str">
        <f t="shared" si="295"/>
        <v/>
      </c>
    </row>
    <row r="2029" spans="1:33">
      <c r="A2029" s="6">
        <f t="shared" si="292"/>
        <v>2022</v>
      </c>
      <c r="B2029" s="36">
        <f>TABLE!E2023</f>
        <v>0</v>
      </c>
      <c r="C2029" s="36">
        <f>TABLE!F2023</f>
        <v>0</v>
      </c>
      <c r="D2029" s="155">
        <f>TABLE!S2023</f>
        <v>0</v>
      </c>
      <c r="E2029" s="176" t="e">
        <f>INDEX(기업의이해[description],MATCH(B2029,기업의이해[name],0))</f>
        <v>#N/A</v>
      </c>
      <c r="F2029" s="179">
        <f>+TABLE!U2023</f>
        <v>0</v>
      </c>
      <c r="G2029" s="177" t="str">
        <f>TEXT(TABLE!R2023,"0000-00-00")</f>
        <v>0000-00-00</v>
      </c>
      <c r="H2029" s="59">
        <f>+TABLE!J2023</f>
        <v>0</v>
      </c>
      <c r="I2029" s="59">
        <f>+TABLE!K2023</f>
        <v>0</v>
      </c>
      <c r="J2029" s="59">
        <f>+TABLE!M2023</f>
        <v>0</v>
      </c>
      <c r="K2029" s="156">
        <f>+TABLE!P2023</f>
        <v>0</v>
      </c>
      <c r="L2029" s="156">
        <f>+TABLE!Q2023</f>
        <v>0</v>
      </c>
      <c r="M2029" s="138" t="str">
        <f>IFERROR(IF(MATCH($C2029,'1. 개요'!$C$68:$C$78,0)&gt;0,"O"),"X")</f>
        <v>X</v>
      </c>
      <c r="N2029" s="8" t="str">
        <f t="shared" si="288"/>
        <v>X</v>
      </c>
      <c r="O2029" s="2" t="str" cm="1">
        <f t="array" ref="O2029">IF($O$7="N/A",$N2029,INDEX($P2029:$S2029,$O$2))</f>
        <v>X</v>
      </c>
      <c r="P2029" s="38"/>
      <c r="Q2029" s="1" t="str">
        <f t="shared" si="289"/>
        <v>O</v>
      </c>
      <c r="R2029" s="38"/>
      <c r="S2029" s="38"/>
      <c r="T2029" s="8" t="str">
        <f t="shared" si="287"/>
        <v>O</v>
      </c>
      <c r="U2029" s="8" t="e">
        <f t="shared" si="290"/>
        <v>#VALUE!</v>
      </c>
      <c r="V2029" s="8" t="e">
        <f t="shared" si="291"/>
        <v>#VALUE!</v>
      </c>
      <c r="X2029" s="4" t="str">
        <f t="shared" si="293"/>
        <v/>
      </c>
      <c r="Y2029" s="4" t="str">
        <f t="shared" si="295"/>
        <v/>
      </c>
      <c r="Z2029" s="4" t="str">
        <f t="shared" si="295"/>
        <v/>
      </c>
      <c r="AA2029" s="4" t="str">
        <f t="shared" si="295"/>
        <v/>
      </c>
      <c r="AB2029" s="4" t="str">
        <f t="shared" si="295"/>
        <v/>
      </c>
      <c r="AC2029" s="4" t="str">
        <f t="shared" si="295"/>
        <v/>
      </c>
      <c r="AD2029" s="4" t="str">
        <f t="shared" si="295"/>
        <v/>
      </c>
      <c r="AE2029" s="4" t="str">
        <f t="shared" si="295"/>
        <v/>
      </c>
      <c r="AF2029" s="4" t="str">
        <f t="shared" si="295"/>
        <v/>
      </c>
      <c r="AG2029" s="4" t="str">
        <f t="shared" si="295"/>
        <v/>
      </c>
    </row>
    <row r="2030" spans="1:33">
      <c r="A2030" s="6">
        <f t="shared" si="292"/>
        <v>2023</v>
      </c>
      <c r="B2030" s="36">
        <f>TABLE!E2024</f>
        <v>0</v>
      </c>
      <c r="C2030" s="36">
        <f>TABLE!F2024</f>
        <v>0</v>
      </c>
      <c r="D2030" s="155">
        <f>TABLE!S2024</f>
        <v>0</v>
      </c>
      <c r="E2030" s="176" t="e">
        <f>INDEX(기업의이해[description],MATCH(B2030,기업의이해[name],0))</f>
        <v>#N/A</v>
      </c>
      <c r="F2030" s="179">
        <f>+TABLE!U2024</f>
        <v>0</v>
      </c>
      <c r="G2030" s="177" t="str">
        <f>TEXT(TABLE!R2024,"0000-00-00")</f>
        <v>0000-00-00</v>
      </c>
      <c r="H2030" s="59">
        <f>+TABLE!J2024</f>
        <v>0</v>
      </c>
      <c r="I2030" s="59">
        <f>+TABLE!K2024</f>
        <v>0</v>
      </c>
      <c r="J2030" s="59">
        <f>+TABLE!M2024</f>
        <v>0</v>
      </c>
      <c r="K2030" s="156">
        <f>+TABLE!P2024</f>
        <v>0</v>
      </c>
      <c r="L2030" s="156">
        <f>+TABLE!Q2024</f>
        <v>0</v>
      </c>
      <c r="M2030" s="138" t="str">
        <f>IFERROR(IF(MATCH($C2030,'1. 개요'!$C$68:$C$78,0)&gt;0,"O"),"X")</f>
        <v>X</v>
      </c>
      <c r="N2030" s="8" t="str">
        <f t="shared" si="288"/>
        <v>X</v>
      </c>
      <c r="O2030" s="2" t="str" cm="1">
        <f t="array" ref="O2030">IF($O$7="N/A",$N2030,INDEX($P2030:$S2030,$O$2))</f>
        <v>X</v>
      </c>
      <c r="P2030" s="38"/>
      <c r="Q2030" s="1" t="str">
        <f t="shared" si="289"/>
        <v>O</v>
      </c>
      <c r="R2030" s="38"/>
      <c r="S2030" s="38"/>
      <c r="T2030" s="8" t="str">
        <f t="shared" si="287"/>
        <v>O</v>
      </c>
      <c r="U2030" s="8" t="e">
        <f t="shared" si="290"/>
        <v>#VALUE!</v>
      </c>
      <c r="V2030" s="8" t="e">
        <f t="shared" si="291"/>
        <v>#VALUE!</v>
      </c>
      <c r="X2030" s="4" t="str">
        <f t="shared" si="293"/>
        <v/>
      </c>
      <c r="Y2030" s="4" t="str">
        <f t="shared" si="295"/>
        <v/>
      </c>
      <c r="Z2030" s="4" t="str">
        <f t="shared" si="295"/>
        <v/>
      </c>
      <c r="AA2030" s="4" t="str">
        <f t="shared" si="295"/>
        <v/>
      </c>
      <c r="AB2030" s="4" t="str">
        <f t="shared" si="295"/>
        <v/>
      </c>
      <c r="AC2030" s="4" t="str">
        <f t="shared" si="295"/>
        <v/>
      </c>
      <c r="AD2030" s="4" t="str">
        <f t="shared" si="295"/>
        <v/>
      </c>
      <c r="AE2030" s="4" t="str">
        <f t="shared" si="295"/>
        <v/>
      </c>
      <c r="AF2030" s="4" t="str">
        <f t="shared" si="295"/>
        <v/>
      </c>
      <c r="AG2030" s="4" t="str">
        <f t="shared" si="295"/>
        <v/>
      </c>
    </row>
    <row r="2031" spans="1:33">
      <c r="A2031" s="6">
        <f t="shared" si="292"/>
        <v>2024</v>
      </c>
      <c r="B2031" s="36">
        <f>TABLE!E2025</f>
        <v>0</v>
      </c>
      <c r="C2031" s="36">
        <f>TABLE!F2025</f>
        <v>0</v>
      </c>
      <c r="D2031" s="155">
        <f>TABLE!S2025</f>
        <v>0</v>
      </c>
      <c r="E2031" s="176" t="e">
        <f>INDEX(기업의이해[description],MATCH(B2031,기업의이해[name],0))</f>
        <v>#N/A</v>
      </c>
      <c r="F2031" s="179">
        <f>+TABLE!U2025</f>
        <v>0</v>
      </c>
      <c r="G2031" s="177" t="str">
        <f>TEXT(TABLE!R2025,"0000-00-00")</f>
        <v>0000-00-00</v>
      </c>
      <c r="H2031" s="59">
        <f>+TABLE!J2025</f>
        <v>0</v>
      </c>
      <c r="I2031" s="59">
        <f>+TABLE!K2025</f>
        <v>0</v>
      </c>
      <c r="J2031" s="59">
        <f>+TABLE!M2025</f>
        <v>0</v>
      </c>
      <c r="K2031" s="156">
        <f>+TABLE!P2025</f>
        <v>0</v>
      </c>
      <c r="L2031" s="156">
        <f>+TABLE!Q2025</f>
        <v>0</v>
      </c>
      <c r="M2031" s="138" t="str">
        <f>IFERROR(IF(MATCH($C2031,'1. 개요'!$C$68:$C$78,0)&gt;0,"O"),"X")</f>
        <v>X</v>
      </c>
      <c r="N2031" s="8" t="str">
        <f t="shared" si="288"/>
        <v>X</v>
      </c>
      <c r="O2031" s="2" t="str" cm="1">
        <f t="array" ref="O2031">IF($O$7="N/A",$N2031,INDEX($P2031:$S2031,$O$2))</f>
        <v>X</v>
      </c>
      <c r="P2031" s="38"/>
      <c r="Q2031" s="1" t="str">
        <f t="shared" si="289"/>
        <v>O</v>
      </c>
      <c r="R2031" s="38"/>
      <c r="S2031" s="38"/>
      <c r="T2031" s="8" t="str">
        <f t="shared" si="287"/>
        <v>O</v>
      </c>
      <c r="U2031" s="8" t="e">
        <f t="shared" si="290"/>
        <v>#VALUE!</v>
      </c>
      <c r="V2031" s="8" t="e">
        <f t="shared" si="291"/>
        <v>#VALUE!</v>
      </c>
      <c r="X2031" s="4" t="str">
        <f t="shared" si="293"/>
        <v/>
      </c>
      <c r="Y2031" s="4" t="str">
        <f t="shared" si="295"/>
        <v/>
      </c>
      <c r="Z2031" s="4" t="str">
        <f t="shared" si="295"/>
        <v/>
      </c>
      <c r="AA2031" s="4" t="str">
        <f t="shared" si="295"/>
        <v/>
      </c>
      <c r="AB2031" s="4" t="str">
        <f t="shared" si="295"/>
        <v/>
      </c>
      <c r="AC2031" s="4" t="str">
        <f t="shared" si="295"/>
        <v/>
      </c>
      <c r="AD2031" s="4" t="str">
        <f t="shared" si="295"/>
        <v/>
      </c>
      <c r="AE2031" s="4" t="str">
        <f t="shared" si="295"/>
        <v/>
      </c>
      <c r="AF2031" s="4" t="str">
        <f t="shared" si="295"/>
        <v/>
      </c>
      <c r="AG2031" s="4" t="str">
        <f t="shared" si="295"/>
        <v/>
      </c>
    </row>
    <row r="2032" spans="1:33">
      <c r="A2032" s="6">
        <f t="shared" si="292"/>
        <v>2025</v>
      </c>
      <c r="B2032" s="36">
        <f>TABLE!E2026</f>
        <v>0</v>
      </c>
      <c r="C2032" s="36">
        <f>TABLE!F2026</f>
        <v>0</v>
      </c>
      <c r="D2032" s="155">
        <f>TABLE!S2026</f>
        <v>0</v>
      </c>
      <c r="E2032" s="176" t="e">
        <f>INDEX(기업의이해[description],MATCH(B2032,기업의이해[name],0))</f>
        <v>#N/A</v>
      </c>
      <c r="F2032" s="179">
        <f>+TABLE!U2026</f>
        <v>0</v>
      </c>
      <c r="G2032" s="177" t="str">
        <f>TEXT(TABLE!R2026,"0000-00-00")</f>
        <v>0000-00-00</v>
      </c>
      <c r="H2032" s="59">
        <f>+TABLE!J2026</f>
        <v>0</v>
      </c>
      <c r="I2032" s="59">
        <f>+TABLE!K2026</f>
        <v>0</v>
      </c>
      <c r="J2032" s="59">
        <f>+TABLE!M2026</f>
        <v>0</v>
      </c>
      <c r="K2032" s="156">
        <f>+TABLE!P2026</f>
        <v>0</v>
      </c>
      <c r="L2032" s="156">
        <f>+TABLE!Q2026</f>
        <v>0</v>
      </c>
      <c r="M2032" s="138" t="str">
        <f>IFERROR(IF(MATCH($C2032,'1. 개요'!$C$68:$C$78,0)&gt;0,"O"),"X")</f>
        <v>X</v>
      </c>
      <c r="N2032" s="8" t="str">
        <f t="shared" si="288"/>
        <v>X</v>
      </c>
      <c r="O2032" s="2" t="str" cm="1">
        <f t="array" ref="O2032">IF($O$7="N/A",$N2032,INDEX($P2032:$S2032,$O$2))</f>
        <v>X</v>
      </c>
      <c r="P2032" s="38"/>
      <c r="Q2032" s="1" t="str">
        <f t="shared" si="289"/>
        <v>O</v>
      </c>
      <c r="R2032" s="38"/>
      <c r="S2032" s="38"/>
      <c r="T2032" s="8" t="str">
        <f t="shared" si="287"/>
        <v>O</v>
      </c>
      <c r="U2032" s="8" t="e">
        <f t="shared" si="290"/>
        <v>#VALUE!</v>
      </c>
      <c r="V2032" s="8" t="e">
        <f t="shared" si="291"/>
        <v>#VALUE!</v>
      </c>
      <c r="X2032" s="4" t="str">
        <f t="shared" si="293"/>
        <v/>
      </c>
      <c r="Y2032" s="4" t="str">
        <f t="shared" si="295"/>
        <v/>
      </c>
      <c r="Z2032" s="4" t="str">
        <f t="shared" si="295"/>
        <v/>
      </c>
      <c r="AA2032" s="4" t="str">
        <f t="shared" si="295"/>
        <v/>
      </c>
      <c r="AB2032" s="4" t="str">
        <f t="shared" si="295"/>
        <v/>
      </c>
      <c r="AC2032" s="4" t="str">
        <f t="shared" si="295"/>
        <v/>
      </c>
      <c r="AD2032" s="4" t="str">
        <f t="shared" si="295"/>
        <v/>
      </c>
      <c r="AE2032" s="4" t="str">
        <f t="shared" si="295"/>
        <v/>
      </c>
      <c r="AF2032" s="4" t="str">
        <f t="shared" si="295"/>
        <v/>
      </c>
      <c r="AG2032" s="4" t="str">
        <f t="shared" si="295"/>
        <v/>
      </c>
    </row>
    <row r="2033" spans="1:33">
      <c r="A2033" s="6">
        <f t="shared" si="292"/>
        <v>2026</v>
      </c>
      <c r="B2033" s="36">
        <f>TABLE!E2027</f>
        <v>0</v>
      </c>
      <c r="C2033" s="36">
        <f>TABLE!F2027</f>
        <v>0</v>
      </c>
      <c r="D2033" s="155">
        <f>TABLE!S2027</f>
        <v>0</v>
      </c>
      <c r="E2033" s="176" t="e">
        <f>INDEX(기업의이해[description],MATCH(B2033,기업의이해[name],0))</f>
        <v>#N/A</v>
      </c>
      <c r="F2033" s="179">
        <f>+TABLE!U2027</f>
        <v>0</v>
      </c>
      <c r="G2033" s="177" t="str">
        <f>TEXT(TABLE!R2027,"0000-00-00")</f>
        <v>0000-00-00</v>
      </c>
      <c r="H2033" s="59">
        <f>+TABLE!J2027</f>
        <v>0</v>
      </c>
      <c r="I2033" s="59">
        <f>+TABLE!K2027</f>
        <v>0</v>
      </c>
      <c r="J2033" s="59">
        <f>+TABLE!M2027</f>
        <v>0</v>
      </c>
      <c r="K2033" s="156">
        <f>+TABLE!P2027</f>
        <v>0</v>
      </c>
      <c r="L2033" s="156">
        <f>+TABLE!Q2027</f>
        <v>0</v>
      </c>
      <c r="M2033" s="138" t="str">
        <f>IFERROR(IF(MATCH($C2033,'1. 개요'!$C$68:$C$78,0)&gt;0,"O"),"X")</f>
        <v>X</v>
      </c>
      <c r="N2033" s="8" t="str">
        <f t="shared" si="288"/>
        <v>X</v>
      </c>
      <c r="O2033" s="2" t="str" cm="1">
        <f t="array" ref="O2033">IF($O$7="N/A",$N2033,INDEX($P2033:$S2033,$O$2))</f>
        <v>X</v>
      </c>
      <c r="P2033" s="38"/>
      <c r="Q2033" s="1" t="str">
        <f t="shared" si="289"/>
        <v>O</v>
      </c>
      <c r="R2033" s="38"/>
      <c r="S2033" s="38"/>
      <c r="T2033" s="8" t="str">
        <f t="shared" si="287"/>
        <v>O</v>
      </c>
      <c r="U2033" s="8" t="e">
        <f t="shared" si="290"/>
        <v>#VALUE!</v>
      </c>
      <c r="V2033" s="8" t="e">
        <f t="shared" si="291"/>
        <v>#VALUE!</v>
      </c>
      <c r="X2033" s="4" t="str">
        <f t="shared" si="293"/>
        <v/>
      </c>
      <c r="Y2033" s="4" t="str">
        <f t="shared" si="295"/>
        <v/>
      </c>
      <c r="Z2033" s="4" t="str">
        <f t="shared" si="295"/>
        <v/>
      </c>
      <c r="AA2033" s="4" t="str">
        <f t="shared" si="295"/>
        <v/>
      </c>
      <c r="AB2033" s="4" t="str">
        <f t="shared" si="295"/>
        <v/>
      </c>
      <c r="AC2033" s="4" t="str">
        <f t="shared" si="295"/>
        <v/>
      </c>
      <c r="AD2033" s="4" t="str">
        <f t="shared" si="295"/>
        <v/>
      </c>
      <c r="AE2033" s="4" t="str">
        <f t="shared" si="295"/>
        <v/>
      </c>
      <c r="AF2033" s="4" t="str">
        <f t="shared" si="295"/>
        <v/>
      </c>
      <c r="AG2033" s="4" t="str">
        <f t="shared" si="295"/>
        <v/>
      </c>
    </row>
    <row r="2034" spans="1:33">
      <c r="A2034" s="6">
        <f t="shared" si="292"/>
        <v>2027</v>
      </c>
      <c r="B2034" s="36">
        <f>TABLE!E2028</f>
        <v>0</v>
      </c>
      <c r="C2034" s="36">
        <f>TABLE!F2028</f>
        <v>0</v>
      </c>
      <c r="D2034" s="155">
        <f>TABLE!S2028</f>
        <v>0</v>
      </c>
      <c r="E2034" s="176" t="e">
        <f>INDEX(기업의이해[description],MATCH(B2034,기업의이해[name],0))</f>
        <v>#N/A</v>
      </c>
      <c r="F2034" s="179">
        <f>+TABLE!U2028</f>
        <v>0</v>
      </c>
      <c r="G2034" s="177" t="str">
        <f>TEXT(TABLE!R2028,"0000-00-00")</f>
        <v>0000-00-00</v>
      </c>
      <c r="H2034" s="59">
        <f>+TABLE!J2028</f>
        <v>0</v>
      </c>
      <c r="I2034" s="59">
        <f>+TABLE!K2028</f>
        <v>0</v>
      </c>
      <c r="J2034" s="59">
        <f>+TABLE!M2028</f>
        <v>0</v>
      </c>
      <c r="K2034" s="156">
        <f>+TABLE!P2028</f>
        <v>0</v>
      </c>
      <c r="L2034" s="156">
        <f>+TABLE!Q2028</f>
        <v>0</v>
      </c>
      <c r="M2034" s="138" t="str">
        <f>IFERROR(IF(MATCH($C2034,'1. 개요'!$C$68:$C$78,0)&gt;0,"O"),"X")</f>
        <v>X</v>
      </c>
      <c r="N2034" s="8" t="str">
        <f t="shared" si="288"/>
        <v>X</v>
      </c>
      <c r="O2034" s="2" t="str" cm="1">
        <f t="array" ref="O2034">IF($O$7="N/A",$N2034,INDEX($P2034:$S2034,$O$2))</f>
        <v>X</v>
      </c>
      <c r="P2034" s="38"/>
      <c r="Q2034" s="1" t="str">
        <f t="shared" si="289"/>
        <v>O</v>
      </c>
      <c r="R2034" s="38"/>
      <c r="S2034" s="38"/>
      <c r="T2034" s="8" t="str">
        <f t="shared" si="287"/>
        <v>O</v>
      </c>
      <c r="U2034" s="8" t="e">
        <f t="shared" si="290"/>
        <v>#VALUE!</v>
      </c>
      <c r="V2034" s="8" t="e">
        <f t="shared" si="291"/>
        <v>#VALUE!</v>
      </c>
      <c r="X2034" s="4" t="str">
        <f t="shared" si="293"/>
        <v/>
      </c>
      <c r="Y2034" s="4" t="str">
        <f t="shared" si="295"/>
        <v/>
      </c>
      <c r="Z2034" s="4" t="str">
        <f t="shared" si="295"/>
        <v/>
      </c>
      <c r="AA2034" s="4" t="str">
        <f t="shared" si="295"/>
        <v/>
      </c>
      <c r="AB2034" s="4" t="str">
        <f t="shared" si="295"/>
        <v/>
      </c>
      <c r="AC2034" s="4" t="str">
        <f t="shared" si="295"/>
        <v/>
      </c>
      <c r="AD2034" s="4" t="str">
        <f t="shared" si="295"/>
        <v/>
      </c>
      <c r="AE2034" s="4" t="str">
        <f t="shared" si="295"/>
        <v/>
      </c>
      <c r="AF2034" s="4" t="str">
        <f t="shared" si="295"/>
        <v/>
      </c>
      <c r="AG2034" s="4" t="str">
        <f t="shared" si="295"/>
        <v/>
      </c>
    </row>
    <row r="2035" spans="1:33">
      <c r="A2035" s="137">
        <f t="shared" si="292"/>
        <v>2028</v>
      </c>
      <c r="B2035" s="36">
        <f>TABLE!E2029</f>
        <v>0</v>
      </c>
      <c r="C2035" s="36">
        <f>TABLE!F2029</f>
        <v>0</v>
      </c>
      <c r="D2035" s="155">
        <f>TABLE!S2029</f>
        <v>0</v>
      </c>
      <c r="E2035" s="176" t="e">
        <f>INDEX(기업의이해[description],MATCH(B2035,기업의이해[name],0))</f>
        <v>#N/A</v>
      </c>
      <c r="F2035" s="179">
        <f>+TABLE!U2029</f>
        <v>0</v>
      </c>
      <c r="G2035" s="177" t="str">
        <f>TEXT(TABLE!R2029,"0000-00-00")</f>
        <v>0000-00-00</v>
      </c>
      <c r="H2035" s="59">
        <f>+TABLE!J2029</f>
        <v>0</v>
      </c>
      <c r="I2035" s="59">
        <f>+TABLE!K2029</f>
        <v>0</v>
      </c>
      <c r="J2035" s="59">
        <f>+TABLE!M2029</f>
        <v>0</v>
      </c>
      <c r="K2035" s="156">
        <f>+TABLE!P2029</f>
        <v>0</v>
      </c>
      <c r="L2035" s="156">
        <f>+TABLE!Q2029</f>
        <v>0</v>
      </c>
      <c r="M2035" s="138" t="str">
        <f>IFERROR(IF(MATCH($C2035,'1. 개요'!$C$68:$C$78,0)&gt;0,"O"),"X")</f>
        <v>X</v>
      </c>
      <c r="N2035" s="8" t="str">
        <f t="shared" si="288"/>
        <v>X</v>
      </c>
      <c r="O2035" s="2" t="str" cm="1">
        <f t="array" ref="O2035">IF($O$7="N/A",$N2035,INDEX($P2035:$S2035,$O$2))</f>
        <v>X</v>
      </c>
      <c r="P2035" s="38"/>
      <c r="Q2035" s="1" t="str">
        <f t="shared" si="289"/>
        <v>O</v>
      </c>
      <c r="R2035" s="38"/>
      <c r="S2035" s="38"/>
      <c r="T2035" s="8" t="str">
        <f t="shared" si="287"/>
        <v>O</v>
      </c>
      <c r="U2035" s="8" t="e">
        <f t="shared" si="290"/>
        <v>#VALUE!</v>
      </c>
      <c r="V2035" s="8" t="e">
        <f t="shared" si="291"/>
        <v>#VALUE!</v>
      </c>
      <c r="X2035" s="4" t="str">
        <f t="shared" si="293"/>
        <v/>
      </c>
      <c r="Y2035" s="4" t="str">
        <f t="shared" si="295"/>
        <v/>
      </c>
      <c r="Z2035" s="4" t="str">
        <f t="shared" si="295"/>
        <v/>
      </c>
      <c r="AA2035" s="4" t="str">
        <f t="shared" si="295"/>
        <v/>
      </c>
      <c r="AB2035" s="4" t="str">
        <f t="shared" si="295"/>
        <v/>
      </c>
      <c r="AC2035" s="4" t="str">
        <f t="shared" si="295"/>
        <v/>
      </c>
      <c r="AD2035" s="4" t="str">
        <f t="shared" si="295"/>
        <v/>
      </c>
      <c r="AE2035" s="4" t="str">
        <f t="shared" si="295"/>
        <v/>
      </c>
      <c r="AF2035" s="4" t="str">
        <f t="shared" si="295"/>
        <v/>
      </c>
      <c r="AG2035" s="4" t="str">
        <f t="shared" si="295"/>
        <v/>
      </c>
    </row>
    <row r="2036" spans="1:33">
      <c r="A2036" s="6">
        <f t="shared" si="292"/>
        <v>2029</v>
      </c>
      <c r="B2036" s="36">
        <f>TABLE!E2030</f>
        <v>0</v>
      </c>
      <c r="C2036" s="36">
        <f>TABLE!F2030</f>
        <v>0</v>
      </c>
      <c r="D2036" s="155">
        <f>TABLE!S2030</f>
        <v>0</v>
      </c>
      <c r="E2036" s="176" t="e">
        <f>INDEX(기업의이해[description],MATCH(B2036,기업의이해[name],0))</f>
        <v>#N/A</v>
      </c>
      <c r="F2036" s="179">
        <f>+TABLE!U2030</f>
        <v>0</v>
      </c>
      <c r="G2036" s="177" t="str">
        <f>TEXT(TABLE!R2030,"0000-00-00")</f>
        <v>0000-00-00</v>
      </c>
      <c r="H2036" s="59">
        <f>+TABLE!J2030</f>
        <v>0</v>
      </c>
      <c r="I2036" s="59">
        <f>+TABLE!K2030</f>
        <v>0</v>
      </c>
      <c r="J2036" s="59">
        <f>+TABLE!M2030</f>
        <v>0</v>
      </c>
      <c r="K2036" s="156">
        <f>+TABLE!P2030</f>
        <v>0</v>
      </c>
      <c r="L2036" s="156">
        <f>+TABLE!Q2030</f>
        <v>0</v>
      </c>
      <c r="M2036" s="138" t="str">
        <f>IFERROR(IF(MATCH($C2036,'1. 개요'!$C$68:$C$78,0)&gt;0,"O"),"X")</f>
        <v>X</v>
      </c>
      <c r="N2036" s="8" t="str">
        <f t="shared" si="288"/>
        <v>X</v>
      </c>
      <c r="O2036" s="2" t="str" cm="1">
        <f t="array" ref="O2036">IF($O$7="N/A",$N2036,INDEX($P2036:$S2036,$O$2))</f>
        <v>X</v>
      </c>
      <c r="P2036" s="38"/>
      <c r="Q2036" s="1" t="str">
        <f t="shared" si="289"/>
        <v>O</v>
      </c>
      <c r="R2036" s="38"/>
      <c r="S2036" s="38"/>
      <c r="T2036" s="8" t="str">
        <f t="shared" si="287"/>
        <v>O</v>
      </c>
      <c r="U2036" s="8" t="e">
        <f t="shared" si="290"/>
        <v>#VALUE!</v>
      </c>
      <c r="V2036" s="8" t="e">
        <f t="shared" si="291"/>
        <v>#VALUE!</v>
      </c>
      <c r="X2036" s="4" t="str">
        <f t="shared" si="293"/>
        <v/>
      </c>
      <c r="Y2036" s="4" t="str">
        <f t="shared" si="295"/>
        <v/>
      </c>
      <c r="Z2036" s="4" t="str">
        <f t="shared" si="295"/>
        <v/>
      </c>
      <c r="AA2036" s="4" t="str">
        <f t="shared" si="295"/>
        <v/>
      </c>
      <c r="AB2036" s="4" t="str">
        <f t="shared" si="295"/>
        <v/>
      </c>
      <c r="AC2036" s="4" t="str">
        <f t="shared" si="295"/>
        <v/>
      </c>
      <c r="AD2036" s="4" t="str">
        <f t="shared" si="295"/>
        <v/>
      </c>
      <c r="AE2036" s="4" t="str">
        <f t="shared" si="295"/>
        <v/>
      </c>
      <c r="AF2036" s="4" t="str">
        <f t="shared" si="295"/>
        <v/>
      </c>
      <c r="AG2036" s="4" t="str">
        <f t="shared" si="295"/>
        <v/>
      </c>
    </row>
    <row r="2037" spans="1:33">
      <c r="A2037" s="6">
        <f t="shared" si="292"/>
        <v>2030</v>
      </c>
      <c r="B2037" s="36">
        <f>TABLE!E2031</f>
        <v>0</v>
      </c>
      <c r="C2037" s="36">
        <f>TABLE!F2031</f>
        <v>0</v>
      </c>
      <c r="D2037" s="155">
        <f>TABLE!S2031</f>
        <v>0</v>
      </c>
      <c r="E2037" s="176" t="e">
        <f>INDEX(기업의이해[description],MATCH(B2037,기업의이해[name],0))</f>
        <v>#N/A</v>
      </c>
      <c r="F2037" s="179">
        <f>+TABLE!U2031</f>
        <v>0</v>
      </c>
      <c r="G2037" s="177" t="str">
        <f>TEXT(TABLE!R2031,"0000-00-00")</f>
        <v>0000-00-00</v>
      </c>
      <c r="H2037" s="59">
        <f>+TABLE!J2031</f>
        <v>0</v>
      </c>
      <c r="I2037" s="59">
        <f>+TABLE!K2031</f>
        <v>0</v>
      </c>
      <c r="J2037" s="59">
        <f>+TABLE!M2031</f>
        <v>0</v>
      </c>
      <c r="K2037" s="156">
        <f>+TABLE!P2031</f>
        <v>0</v>
      </c>
      <c r="L2037" s="156">
        <f>+TABLE!Q2031</f>
        <v>0</v>
      </c>
      <c r="M2037" s="138" t="str">
        <f>IFERROR(IF(MATCH($C2037,'1. 개요'!$C$68:$C$78,0)&gt;0,"O"),"X")</f>
        <v>X</v>
      </c>
      <c r="N2037" s="8" t="str">
        <f t="shared" si="288"/>
        <v>X</v>
      </c>
      <c r="O2037" s="2" t="str" cm="1">
        <f t="array" ref="O2037">IF($O$7="N/A",$N2037,INDEX($P2037:$S2037,$O$2))</f>
        <v>X</v>
      </c>
      <c r="P2037" s="38"/>
      <c r="Q2037" s="1" t="str">
        <f t="shared" si="289"/>
        <v>O</v>
      </c>
      <c r="R2037" s="38"/>
      <c r="S2037" s="38"/>
      <c r="T2037" s="8" t="str">
        <f t="shared" si="287"/>
        <v>O</v>
      </c>
      <c r="U2037" s="8" t="e">
        <f t="shared" si="290"/>
        <v>#VALUE!</v>
      </c>
      <c r="V2037" s="8" t="e">
        <f t="shared" si="291"/>
        <v>#VALUE!</v>
      </c>
      <c r="X2037" s="4" t="str">
        <f t="shared" si="293"/>
        <v/>
      </c>
      <c r="Y2037" s="4" t="str">
        <f t="shared" si="295"/>
        <v/>
      </c>
      <c r="Z2037" s="4" t="str">
        <f t="shared" si="295"/>
        <v/>
      </c>
      <c r="AA2037" s="4" t="str">
        <f t="shared" si="295"/>
        <v/>
      </c>
      <c r="AB2037" s="4" t="str">
        <f t="shared" si="295"/>
        <v/>
      </c>
      <c r="AC2037" s="4" t="str">
        <f t="shared" si="295"/>
        <v/>
      </c>
      <c r="AD2037" s="4" t="str">
        <f t="shared" si="295"/>
        <v/>
      </c>
      <c r="AE2037" s="4" t="str">
        <f t="shared" si="295"/>
        <v/>
      </c>
      <c r="AF2037" s="4" t="str">
        <f t="shared" si="295"/>
        <v/>
      </c>
      <c r="AG2037" s="4" t="str">
        <f t="shared" si="295"/>
        <v/>
      </c>
    </row>
    <row r="2038" spans="1:33">
      <c r="A2038" s="6">
        <f t="shared" si="292"/>
        <v>2031</v>
      </c>
      <c r="B2038" s="36">
        <f>TABLE!E2032</f>
        <v>0</v>
      </c>
      <c r="C2038" s="36">
        <f>TABLE!F2032</f>
        <v>0</v>
      </c>
      <c r="D2038" s="155">
        <f>TABLE!S2032</f>
        <v>0</v>
      </c>
      <c r="E2038" s="176" t="e">
        <f>INDEX(기업의이해[description],MATCH(B2038,기업의이해[name],0))</f>
        <v>#N/A</v>
      </c>
      <c r="F2038" s="179">
        <f>+TABLE!U2032</f>
        <v>0</v>
      </c>
      <c r="G2038" s="177" t="str">
        <f>TEXT(TABLE!R2032,"0000-00-00")</f>
        <v>0000-00-00</v>
      </c>
      <c r="H2038" s="59">
        <f>+TABLE!J2032</f>
        <v>0</v>
      </c>
      <c r="I2038" s="59">
        <f>+TABLE!K2032</f>
        <v>0</v>
      </c>
      <c r="J2038" s="59">
        <f>+TABLE!M2032</f>
        <v>0</v>
      </c>
      <c r="K2038" s="156">
        <f>+TABLE!P2032</f>
        <v>0</v>
      </c>
      <c r="L2038" s="156">
        <f>+TABLE!Q2032</f>
        <v>0</v>
      </c>
      <c r="M2038" s="138" t="str">
        <f>IFERROR(IF(MATCH($C2038,'1. 개요'!$C$68:$C$78,0)&gt;0,"O"),"X")</f>
        <v>X</v>
      </c>
      <c r="N2038" s="8" t="str">
        <f t="shared" si="288"/>
        <v>X</v>
      </c>
      <c r="O2038" s="2" t="str" cm="1">
        <f t="array" ref="O2038">IF($O$7="N/A",$N2038,INDEX($P2038:$S2038,$O$2))</f>
        <v>X</v>
      </c>
      <c r="P2038" s="38"/>
      <c r="Q2038" s="1" t="str">
        <f t="shared" si="289"/>
        <v>O</v>
      </c>
      <c r="R2038" s="38"/>
      <c r="S2038" s="38"/>
      <c r="T2038" s="8" t="str">
        <f t="shared" si="287"/>
        <v>O</v>
      </c>
      <c r="U2038" s="8" t="e">
        <f t="shared" si="290"/>
        <v>#VALUE!</v>
      </c>
      <c r="V2038" s="8" t="e">
        <f t="shared" si="291"/>
        <v>#VALUE!</v>
      </c>
      <c r="X2038" s="4" t="str">
        <f t="shared" si="293"/>
        <v/>
      </c>
      <c r="Y2038" s="4" t="str">
        <f t="shared" si="295"/>
        <v/>
      </c>
      <c r="Z2038" s="4" t="str">
        <f t="shared" si="295"/>
        <v/>
      </c>
      <c r="AA2038" s="4" t="str">
        <f t="shared" si="295"/>
        <v/>
      </c>
      <c r="AB2038" s="4" t="str">
        <f t="shared" si="295"/>
        <v/>
      </c>
      <c r="AC2038" s="4" t="str">
        <f t="shared" si="295"/>
        <v/>
      </c>
      <c r="AD2038" s="4" t="str">
        <f t="shared" si="295"/>
        <v/>
      </c>
      <c r="AE2038" s="4" t="str">
        <f t="shared" si="295"/>
        <v/>
      </c>
      <c r="AF2038" s="4" t="str">
        <f t="shared" si="295"/>
        <v/>
      </c>
      <c r="AG2038" s="4" t="str">
        <f t="shared" si="295"/>
        <v/>
      </c>
    </row>
    <row r="2039" spans="1:33">
      <c r="A2039" s="6">
        <f t="shared" si="292"/>
        <v>2032</v>
      </c>
      <c r="B2039" s="36">
        <f>TABLE!E2033</f>
        <v>0</v>
      </c>
      <c r="C2039" s="36">
        <f>TABLE!F2033</f>
        <v>0</v>
      </c>
      <c r="D2039" s="155">
        <f>TABLE!S2033</f>
        <v>0</v>
      </c>
      <c r="E2039" s="176" t="e">
        <f>INDEX(기업의이해[description],MATCH(B2039,기업의이해[name],0))</f>
        <v>#N/A</v>
      </c>
      <c r="F2039" s="179">
        <f>+TABLE!U2033</f>
        <v>0</v>
      </c>
      <c r="G2039" s="177" t="str">
        <f>TEXT(TABLE!R2033,"0000-00-00")</f>
        <v>0000-00-00</v>
      </c>
      <c r="H2039" s="59">
        <f>+TABLE!J2033</f>
        <v>0</v>
      </c>
      <c r="I2039" s="59">
        <f>+TABLE!K2033</f>
        <v>0</v>
      </c>
      <c r="J2039" s="59">
        <f>+TABLE!M2033</f>
        <v>0</v>
      </c>
      <c r="K2039" s="156">
        <f>+TABLE!P2033</f>
        <v>0</v>
      </c>
      <c r="L2039" s="156">
        <f>+TABLE!Q2033</f>
        <v>0</v>
      </c>
      <c r="M2039" s="138" t="str">
        <f>IFERROR(IF(MATCH($C2039,'1. 개요'!$C$68:$C$78,0)&gt;0,"O"),"X")</f>
        <v>X</v>
      </c>
      <c r="N2039" s="8" t="str">
        <f t="shared" si="288"/>
        <v>X</v>
      </c>
      <c r="O2039" s="2" t="str" cm="1">
        <f t="array" ref="O2039">IF($O$7="N/A",$N2039,INDEX($P2039:$S2039,$O$2))</f>
        <v>X</v>
      </c>
      <c r="P2039" s="38"/>
      <c r="Q2039" s="1" t="str">
        <f t="shared" si="289"/>
        <v>O</v>
      </c>
      <c r="R2039" s="38"/>
      <c r="S2039" s="38"/>
      <c r="T2039" s="8" t="str">
        <f t="shared" si="287"/>
        <v>O</v>
      </c>
      <c r="U2039" s="8" t="e">
        <f t="shared" si="290"/>
        <v>#VALUE!</v>
      </c>
      <c r="V2039" s="8" t="e">
        <f t="shared" si="291"/>
        <v>#VALUE!</v>
      </c>
      <c r="X2039" s="4" t="str">
        <f t="shared" si="293"/>
        <v/>
      </c>
      <c r="Y2039" s="4" t="str">
        <f t="shared" si="295"/>
        <v/>
      </c>
      <c r="Z2039" s="4" t="str">
        <f t="shared" si="295"/>
        <v/>
      </c>
      <c r="AA2039" s="4" t="str">
        <f t="shared" si="295"/>
        <v/>
      </c>
      <c r="AB2039" s="4" t="str">
        <f t="shared" si="295"/>
        <v/>
      </c>
      <c r="AC2039" s="4" t="str">
        <f t="shared" si="295"/>
        <v/>
      </c>
      <c r="AD2039" s="4" t="str">
        <f t="shared" si="295"/>
        <v/>
      </c>
      <c r="AE2039" s="4" t="str">
        <f t="shared" si="295"/>
        <v/>
      </c>
      <c r="AF2039" s="4" t="str">
        <f t="shared" si="295"/>
        <v/>
      </c>
      <c r="AG2039" s="4" t="str">
        <f t="shared" si="295"/>
        <v/>
      </c>
    </row>
    <row r="2040" spans="1:33">
      <c r="A2040" s="6">
        <f t="shared" si="292"/>
        <v>2033</v>
      </c>
      <c r="B2040" s="36">
        <f>TABLE!E2034</f>
        <v>0</v>
      </c>
      <c r="C2040" s="36">
        <f>TABLE!F2034</f>
        <v>0</v>
      </c>
      <c r="D2040" s="155">
        <f>TABLE!S2034</f>
        <v>0</v>
      </c>
      <c r="E2040" s="176" t="e">
        <f>INDEX(기업의이해[description],MATCH(B2040,기업의이해[name],0))</f>
        <v>#N/A</v>
      </c>
      <c r="F2040" s="179">
        <f>+TABLE!U2034</f>
        <v>0</v>
      </c>
      <c r="G2040" s="177" t="str">
        <f>TEXT(TABLE!R2034,"0000-00-00")</f>
        <v>0000-00-00</v>
      </c>
      <c r="H2040" s="59">
        <f>+TABLE!J2034</f>
        <v>0</v>
      </c>
      <c r="I2040" s="59">
        <f>+TABLE!K2034</f>
        <v>0</v>
      </c>
      <c r="J2040" s="59">
        <f>+TABLE!M2034</f>
        <v>0</v>
      </c>
      <c r="K2040" s="156">
        <f>+TABLE!P2034</f>
        <v>0</v>
      </c>
      <c r="L2040" s="156">
        <f>+TABLE!Q2034</f>
        <v>0</v>
      </c>
      <c r="M2040" s="138" t="str">
        <f>IFERROR(IF(MATCH($C2040,'1. 개요'!$C$68:$C$78,0)&gt;0,"O"),"X")</f>
        <v>X</v>
      </c>
      <c r="N2040" s="8" t="str">
        <f t="shared" si="288"/>
        <v>X</v>
      </c>
      <c r="O2040" s="2" t="str" cm="1">
        <f t="array" ref="O2040">IF($O$7="N/A",$N2040,INDEX($P2040:$S2040,$O$2))</f>
        <v>X</v>
      </c>
      <c r="P2040" s="38"/>
      <c r="Q2040" s="1" t="str">
        <f t="shared" si="289"/>
        <v>O</v>
      </c>
      <c r="R2040" s="38"/>
      <c r="S2040" s="38"/>
      <c r="T2040" s="8" t="str">
        <f t="shared" si="287"/>
        <v>O</v>
      </c>
      <c r="U2040" s="8" t="e">
        <f t="shared" si="290"/>
        <v>#VALUE!</v>
      </c>
      <c r="V2040" s="8" t="e">
        <f t="shared" si="291"/>
        <v>#VALUE!</v>
      </c>
      <c r="X2040" s="4" t="str">
        <f t="shared" si="293"/>
        <v/>
      </c>
      <c r="Y2040" s="4" t="str">
        <f t="shared" si="295"/>
        <v/>
      </c>
      <c r="Z2040" s="4" t="str">
        <f t="shared" si="295"/>
        <v/>
      </c>
      <c r="AA2040" s="4" t="str">
        <f t="shared" si="295"/>
        <v/>
      </c>
      <c r="AB2040" s="4" t="str">
        <f t="shared" si="295"/>
        <v/>
      </c>
      <c r="AC2040" s="4" t="str">
        <f t="shared" si="295"/>
        <v/>
      </c>
      <c r="AD2040" s="4" t="str">
        <f t="shared" si="295"/>
        <v/>
      </c>
      <c r="AE2040" s="4" t="str">
        <f t="shared" si="295"/>
        <v/>
      </c>
      <c r="AF2040" s="4" t="str">
        <f t="shared" si="295"/>
        <v/>
      </c>
      <c r="AG2040" s="4" t="str">
        <f t="shared" si="295"/>
        <v/>
      </c>
    </row>
    <row r="2041" spans="1:33">
      <c r="A2041" s="6">
        <f t="shared" si="292"/>
        <v>2034</v>
      </c>
      <c r="B2041" s="36">
        <f>TABLE!E2035</f>
        <v>0</v>
      </c>
      <c r="C2041" s="36">
        <f>TABLE!F2035</f>
        <v>0</v>
      </c>
      <c r="D2041" s="155">
        <f>TABLE!S2035</f>
        <v>0</v>
      </c>
      <c r="E2041" s="176" t="e">
        <f>INDEX(기업의이해[description],MATCH(B2041,기업의이해[name],0))</f>
        <v>#N/A</v>
      </c>
      <c r="F2041" s="179">
        <f>+TABLE!U2035</f>
        <v>0</v>
      </c>
      <c r="G2041" s="177" t="str">
        <f>TEXT(TABLE!R2035,"0000-00-00")</f>
        <v>0000-00-00</v>
      </c>
      <c r="H2041" s="59">
        <f>+TABLE!J2035</f>
        <v>0</v>
      </c>
      <c r="I2041" s="59">
        <f>+TABLE!K2035</f>
        <v>0</v>
      </c>
      <c r="J2041" s="59">
        <f>+TABLE!M2035</f>
        <v>0</v>
      </c>
      <c r="K2041" s="156">
        <f>+TABLE!P2035</f>
        <v>0</v>
      </c>
      <c r="L2041" s="156">
        <f>+TABLE!Q2035</f>
        <v>0</v>
      </c>
      <c r="M2041" s="138" t="str">
        <f>IFERROR(IF(MATCH($C2041,'1. 개요'!$C$68:$C$78,0)&gt;0,"O"),"X")</f>
        <v>X</v>
      </c>
      <c r="N2041" s="8" t="str">
        <f t="shared" si="288"/>
        <v>X</v>
      </c>
      <c r="O2041" s="2" t="str" cm="1">
        <f t="array" ref="O2041">IF($O$7="N/A",$N2041,INDEX($P2041:$S2041,$O$2))</f>
        <v>X</v>
      </c>
      <c r="P2041" s="38"/>
      <c r="Q2041" s="1" t="str">
        <f t="shared" si="289"/>
        <v>O</v>
      </c>
      <c r="R2041" s="38"/>
      <c r="S2041" s="38"/>
      <c r="T2041" s="8" t="str">
        <f t="shared" si="287"/>
        <v>O</v>
      </c>
      <c r="U2041" s="8" t="e">
        <f t="shared" si="290"/>
        <v>#VALUE!</v>
      </c>
      <c r="V2041" s="8" t="e">
        <f t="shared" si="291"/>
        <v>#VALUE!</v>
      </c>
      <c r="X2041" s="4" t="str">
        <f t="shared" si="293"/>
        <v/>
      </c>
      <c r="Y2041" s="4" t="str">
        <f t="shared" si="295"/>
        <v/>
      </c>
      <c r="Z2041" s="4" t="str">
        <f t="shared" si="295"/>
        <v/>
      </c>
      <c r="AA2041" s="4" t="str">
        <f t="shared" si="295"/>
        <v/>
      </c>
      <c r="AB2041" s="4" t="str">
        <f t="shared" si="295"/>
        <v/>
      </c>
      <c r="AC2041" s="4" t="str">
        <f t="shared" si="295"/>
        <v/>
      </c>
      <c r="AD2041" s="4" t="str">
        <f t="shared" si="295"/>
        <v/>
      </c>
      <c r="AE2041" s="4" t="str">
        <f t="shared" si="295"/>
        <v/>
      </c>
      <c r="AF2041" s="4" t="str">
        <f t="shared" si="295"/>
        <v/>
      </c>
      <c r="AG2041" s="4" t="str">
        <f t="shared" si="295"/>
        <v/>
      </c>
    </row>
    <row r="2042" spans="1:33">
      <c r="A2042" s="137">
        <f t="shared" si="292"/>
        <v>2035</v>
      </c>
      <c r="B2042" s="36">
        <f>TABLE!E2036</f>
        <v>0</v>
      </c>
      <c r="C2042" s="36">
        <f>TABLE!F2036</f>
        <v>0</v>
      </c>
      <c r="D2042" s="155">
        <f>TABLE!S2036</f>
        <v>0</v>
      </c>
      <c r="E2042" s="176" t="e">
        <f>INDEX(기업의이해[description],MATCH(B2042,기업의이해[name],0))</f>
        <v>#N/A</v>
      </c>
      <c r="F2042" s="179">
        <f>+TABLE!U2036</f>
        <v>0</v>
      </c>
      <c r="G2042" s="177" t="str">
        <f>TEXT(TABLE!R2036,"0000-00-00")</f>
        <v>0000-00-00</v>
      </c>
      <c r="H2042" s="59">
        <f>+TABLE!J2036</f>
        <v>0</v>
      </c>
      <c r="I2042" s="59">
        <f>+TABLE!K2036</f>
        <v>0</v>
      </c>
      <c r="J2042" s="59">
        <f>+TABLE!M2036</f>
        <v>0</v>
      </c>
      <c r="K2042" s="156">
        <f>+TABLE!P2036</f>
        <v>0</v>
      </c>
      <c r="L2042" s="156">
        <f>+TABLE!Q2036</f>
        <v>0</v>
      </c>
      <c r="M2042" s="138" t="str">
        <f>IFERROR(IF(MATCH($C2042,'1. 개요'!$C$68:$C$78,0)&gt;0,"O"),"X")</f>
        <v>X</v>
      </c>
      <c r="N2042" s="8" t="str">
        <f t="shared" si="288"/>
        <v>X</v>
      </c>
      <c r="O2042" s="2" t="str" cm="1">
        <f t="array" ref="O2042">IF($O$7="N/A",$N2042,INDEX($P2042:$S2042,$O$2))</f>
        <v>X</v>
      </c>
      <c r="P2042" s="38"/>
      <c r="Q2042" s="1" t="str">
        <f t="shared" si="289"/>
        <v>O</v>
      </c>
      <c r="R2042" s="38"/>
      <c r="S2042" s="38"/>
      <c r="T2042" s="8" t="str">
        <f t="shared" si="287"/>
        <v>O</v>
      </c>
      <c r="U2042" s="8" t="e">
        <f t="shared" si="290"/>
        <v>#VALUE!</v>
      </c>
      <c r="V2042" s="8" t="e">
        <f t="shared" si="291"/>
        <v>#VALUE!</v>
      </c>
      <c r="X2042" s="4" t="str">
        <f t="shared" si="293"/>
        <v/>
      </c>
      <c r="Y2042" s="4" t="str">
        <f t="shared" si="295"/>
        <v/>
      </c>
      <c r="Z2042" s="4" t="str">
        <f t="shared" si="295"/>
        <v/>
      </c>
      <c r="AA2042" s="4" t="str">
        <f t="shared" si="295"/>
        <v/>
      </c>
      <c r="AB2042" s="4" t="str">
        <f t="shared" si="295"/>
        <v/>
      </c>
      <c r="AC2042" s="4" t="str">
        <f t="shared" si="295"/>
        <v/>
      </c>
      <c r="AD2042" s="4" t="str">
        <f t="shared" si="295"/>
        <v/>
      </c>
      <c r="AE2042" s="4" t="str">
        <f t="shared" si="295"/>
        <v/>
      </c>
      <c r="AF2042" s="4" t="str">
        <f t="shared" si="295"/>
        <v/>
      </c>
      <c r="AG2042" s="4" t="str">
        <f t="shared" si="295"/>
        <v/>
      </c>
    </row>
    <row r="2043" spans="1:33">
      <c r="A2043" s="6">
        <f t="shared" si="292"/>
        <v>2036</v>
      </c>
      <c r="B2043" s="36">
        <f>TABLE!E2037</f>
        <v>0</v>
      </c>
      <c r="C2043" s="36">
        <f>TABLE!F2037</f>
        <v>0</v>
      </c>
      <c r="D2043" s="155">
        <f>TABLE!S2037</f>
        <v>0</v>
      </c>
      <c r="E2043" s="176" t="e">
        <f>INDEX(기업의이해[description],MATCH(B2043,기업의이해[name],0))</f>
        <v>#N/A</v>
      </c>
      <c r="F2043" s="179">
        <f>+TABLE!U2037</f>
        <v>0</v>
      </c>
      <c r="G2043" s="177" t="str">
        <f>TEXT(TABLE!R2037,"0000-00-00")</f>
        <v>0000-00-00</v>
      </c>
      <c r="H2043" s="59">
        <f>+TABLE!J2037</f>
        <v>0</v>
      </c>
      <c r="I2043" s="59">
        <f>+TABLE!K2037</f>
        <v>0</v>
      </c>
      <c r="J2043" s="59">
        <f>+TABLE!M2037</f>
        <v>0</v>
      </c>
      <c r="K2043" s="156">
        <f>+TABLE!P2037</f>
        <v>0</v>
      </c>
      <c r="L2043" s="156">
        <f>+TABLE!Q2037</f>
        <v>0</v>
      </c>
      <c r="M2043" s="138" t="str">
        <f>IFERROR(IF(MATCH($C2043,'1. 개요'!$C$68:$C$78,0)&gt;0,"O"),"X")</f>
        <v>X</v>
      </c>
      <c r="N2043" s="8" t="str">
        <f t="shared" si="288"/>
        <v>X</v>
      </c>
      <c r="O2043" s="2" t="str" cm="1">
        <f t="array" ref="O2043">IF($O$7="N/A",$N2043,INDEX($P2043:$S2043,$O$2))</f>
        <v>X</v>
      </c>
      <c r="P2043" s="38"/>
      <c r="Q2043" s="1" t="str">
        <f t="shared" si="289"/>
        <v>O</v>
      </c>
      <c r="R2043" s="38"/>
      <c r="S2043" s="38"/>
      <c r="T2043" s="8" t="str">
        <f t="shared" si="287"/>
        <v>O</v>
      </c>
      <c r="U2043" s="8" t="e">
        <f t="shared" si="290"/>
        <v>#VALUE!</v>
      </c>
      <c r="V2043" s="8" t="e">
        <f t="shared" si="291"/>
        <v>#VALUE!</v>
      </c>
      <c r="X2043" s="4" t="str">
        <f t="shared" si="293"/>
        <v/>
      </c>
      <c r="Y2043" s="4" t="str">
        <f t="shared" si="295"/>
        <v/>
      </c>
      <c r="Z2043" s="4" t="str">
        <f t="shared" si="295"/>
        <v/>
      </c>
      <c r="AA2043" s="4" t="str">
        <f t="shared" si="295"/>
        <v/>
      </c>
      <c r="AB2043" s="4" t="str">
        <f t="shared" si="295"/>
        <v/>
      </c>
      <c r="AC2043" s="4" t="str">
        <f t="shared" si="295"/>
        <v/>
      </c>
      <c r="AD2043" s="4" t="str">
        <f t="shared" si="295"/>
        <v/>
      </c>
      <c r="AE2043" s="4" t="str">
        <f t="shared" si="295"/>
        <v/>
      </c>
      <c r="AF2043" s="4" t="str">
        <f t="shared" si="295"/>
        <v/>
      </c>
      <c r="AG2043" s="4" t="str">
        <f t="shared" si="295"/>
        <v/>
      </c>
    </row>
    <row r="2044" spans="1:33">
      <c r="A2044" s="137">
        <f t="shared" si="292"/>
        <v>2037</v>
      </c>
      <c r="B2044" s="36">
        <f>TABLE!E2038</f>
        <v>0</v>
      </c>
      <c r="C2044" s="36">
        <f>TABLE!F2038</f>
        <v>0</v>
      </c>
      <c r="D2044" s="155">
        <f>TABLE!S2038</f>
        <v>0</v>
      </c>
      <c r="E2044" s="176" t="e">
        <f>INDEX(기업의이해[description],MATCH(B2044,기업의이해[name],0))</f>
        <v>#N/A</v>
      </c>
      <c r="F2044" s="179">
        <f>+TABLE!U2038</f>
        <v>0</v>
      </c>
      <c r="G2044" s="177" t="str">
        <f>TEXT(TABLE!R2038,"0000-00-00")</f>
        <v>0000-00-00</v>
      </c>
      <c r="H2044" s="59">
        <f>+TABLE!J2038</f>
        <v>0</v>
      </c>
      <c r="I2044" s="59">
        <f>+TABLE!K2038</f>
        <v>0</v>
      </c>
      <c r="J2044" s="59">
        <f>+TABLE!M2038</f>
        <v>0</v>
      </c>
      <c r="K2044" s="156">
        <f>+TABLE!P2038</f>
        <v>0</v>
      </c>
      <c r="L2044" s="156">
        <f>+TABLE!Q2038</f>
        <v>0</v>
      </c>
      <c r="M2044" s="138" t="str">
        <f>IFERROR(IF(MATCH($C2044,'1. 개요'!$C$68:$C$78,0)&gt;0,"O"),"X")</f>
        <v>X</v>
      </c>
      <c r="N2044" s="8" t="str">
        <f t="shared" si="288"/>
        <v>X</v>
      </c>
      <c r="O2044" s="2" t="str" cm="1">
        <f t="array" ref="O2044">IF($O$7="N/A",$N2044,INDEX($P2044:$S2044,$O$2))</f>
        <v>X</v>
      </c>
      <c r="P2044" s="38"/>
      <c r="Q2044" s="1" t="str">
        <f t="shared" si="289"/>
        <v>O</v>
      </c>
      <c r="R2044" s="38"/>
      <c r="S2044" s="38"/>
      <c r="T2044" s="8" t="str">
        <f t="shared" si="287"/>
        <v>O</v>
      </c>
      <c r="U2044" s="8" t="e">
        <f t="shared" si="290"/>
        <v>#VALUE!</v>
      </c>
      <c r="V2044" s="8" t="e">
        <f t="shared" si="291"/>
        <v>#VALUE!</v>
      </c>
      <c r="X2044" s="4" t="str">
        <f t="shared" si="293"/>
        <v/>
      </c>
      <c r="Y2044" s="4" t="str">
        <f t="shared" si="295"/>
        <v/>
      </c>
      <c r="Z2044" s="4" t="str">
        <f t="shared" si="295"/>
        <v/>
      </c>
      <c r="AA2044" s="4" t="str">
        <f t="shared" si="295"/>
        <v/>
      </c>
      <c r="AB2044" s="4" t="str">
        <f t="shared" si="295"/>
        <v/>
      </c>
      <c r="AC2044" s="4" t="str">
        <f t="shared" si="295"/>
        <v/>
      </c>
      <c r="AD2044" s="4" t="str">
        <f t="shared" si="295"/>
        <v/>
      </c>
      <c r="AE2044" s="4" t="str">
        <f t="shared" si="295"/>
        <v/>
      </c>
      <c r="AF2044" s="4" t="str">
        <f t="shared" si="295"/>
        <v/>
      </c>
      <c r="AG2044" s="4" t="str">
        <f t="shared" si="295"/>
        <v/>
      </c>
    </row>
    <row r="2045" spans="1:33">
      <c r="A2045" s="6">
        <f t="shared" si="292"/>
        <v>2038</v>
      </c>
      <c r="B2045" s="36">
        <f>TABLE!E2039</f>
        <v>0</v>
      </c>
      <c r="C2045" s="36">
        <f>TABLE!F2039</f>
        <v>0</v>
      </c>
      <c r="D2045" s="155">
        <f>TABLE!S2039</f>
        <v>0</v>
      </c>
      <c r="E2045" s="176" t="e">
        <f>INDEX(기업의이해[description],MATCH(B2045,기업의이해[name],0))</f>
        <v>#N/A</v>
      </c>
      <c r="F2045" s="179">
        <f>+TABLE!U2039</f>
        <v>0</v>
      </c>
      <c r="G2045" s="177" t="str">
        <f>TEXT(TABLE!R2039,"0000-00-00")</f>
        <v>0000-00-00</v>
      </c>
      <c r="H2045" s="59">
        <f>+TABLE!J2039</f>
        <v>0</v>
      </c>
      <c r="I2045" s="59">
        <f>+TABLE!K2039</f>
        <v>0</v>
      </c>
      <c r="J2045" s="59">
        <f>+TABLE!M2039</f>
        <v>0</v>
      </c>
      <c r="K2045" s="156">
        <f>+TABLE!P2039</f>
        <v>0</v>
      </c>
      <c r="L2045" s="156">
        <f>+TABLE!Q2039</f>
        <v>0</v>
      </c>
      <c r="M2045" s="138" t="str">
        <f>IFERROR(IF(MATCH($C2045,'1. 개요'!$C$68:$C$78,0)&gt;0,"O"),"X")</f>
        <v>X</v>
      </c>
      <c r="N2045" s="8" t="str">
        <f t="shared" si="288"/>
        <v>X</v>
      </c>
      <c r="O2045" s="2" t="str" cm="1">
        <f t="array" ref="O2045">IF($O$7="N/A",$N2045,INDEX($P2045:$S2045,$O$2))</f>
        <v>X</v>
      </c>
      <c r="P2045" s="38"/>
      <c r="Q2045" s="1" t="str">
        <f t="shared" si="289"/>
        <v>O</v>
      </c>
      <c r="R2045" s="38"/>
      <c r="S2045" s="38"/>
      <c r="T2045" s="8" t="str">
        <f t="shared" si="287"/>
        <v>O</v>
      </c>
      <c r="U2045" s="8" t="e">
        <f t="shared" si="290"/>
        <v>#VALUE!</v>
      </c>
      <c r="V2045" s="8" t="e">
        <f t="shared" si="291"/>
        <v>#VALUE!</v>
      </c>
      <c r="X2045" s="4" t="str">
        <f t="shared" si="293"/>
        <v/>
      </c>
      <c r="Y2045" s="4" t="str">
        <f t="shared" si="295"/>
        <v/>
      </c>
      <c r="Z2045" s="4" t="str">
        <f t="shared" si="295"/>
        <v/>
      </c>
      <c r="AA2045" s="4" t="str">
        <f t="shared" si="295"/>
        <v/>
      </c>
      <c r="AB2045" s="4" t="str">
        <f t="shared" si="295"/>
        <v/>
      </c>
      <c r="AC2045" s="4" t="str">
        <f t="shared" si="295"/>
        <v/>
      </c>
      <c r="AD2045" s="4" t="str">
        <f t="shared" si="295"/>
        <v/>
      </c>
      <c r="AE2045" s="4" t="str">
        <f t="shared" si="295"/>
        <v/>
      </c>
      <c r="AF2045" s="4" t="str">
        <f t="shared" si="295"/>
        <v/>
      </c>
      <c r="AG2045" s="4" t="str">
        <f t="shared" si="295"/>
        <v/>
      </c>
    </row>
    <row r="2046" spans="1:33">
      <c r="A2046" s="6">
        <f t="shared" si="292"/>
        <v>2039</v>
      </c>
      <c r="B2046" s="36">
        <f>TABLE!E2040</f>
        <v>0</v>
      </c>
      <c r="C2046" s="36">
        <f>TABLE!F2040</f>
        <v>0</v>
      </c>
      <c r="D2046" s="155">
        <f>TABLE!S2040</f>
        <v>0</v>
      </c>
      <c r="E2046" s="176" t="e">
        <f>INDEX(기업의이해[description],MATCH(B2046,기업의이해[name],0))</f>
        <v>#N/A</v>
      </c>
      <c r="F2046" s="179">
        <f>+TABLE!U2040</f>
        <v>0</v>
      </c>
      <c r="G2046" s="177" t="str">
        <f>TEXT(TABLE!R2040,"0000-00-00")</f>
        <v>0000-00-00</v>
      </c>
      <c r="H2046" s="59">
        <f>+TABLE!J2040</f>
        <v>0</v>
      </c>
      <c r="I2046" s="59">
        <f>+TABLE!K2040</f>
        <v>0</v>
      </c>
      <c r="J2046" s="59">
        <f>+TABLE!M2040</f>
        <v>0</v>
      </c>
      <c r="K2046" s="156">
        <f>+TABLE!P2040</f>
        <v>0</v>
      </c>
      <c r="L2046" s="156">
        <f>+TABLE!Q2040</f>
        <v>0</v>
      </c>
      <c r="M2046" s="138" t="str">
        <f>IFERROR(IF(MATCH($C2046,'1. 개요'!$C$68:$C$78,0)&gt;0,"O"),"X")</f>
        <v>X</v>
      </c>
      <c r="N2046" s="8" t="str">
        <f t="shared" si="288"/>
        <v>X</v>
      </c>
      <c r="O2046" s="2" t="str" cm="1">
        <f t="array" ref="O2046">IF($O$7="N/A",$N2046,INDEX($P2046:$S2046,$O$2))</f>
        <v>X</v>
      </c>
      <c r="P2046" s="38"/>
      <c r="Q2046" s="1" t="str">
        <f t="shared" si="289"/>
        <v>O</v>
      </c>
      <c r="R2046" s="38"/>
      <c r="S2046" s="38"/>
      <c r="T2046" s="8" t="str">
        <f t="shared" si="287"/>
        <v>O</v>
      </c>
      <c r="U2046" s="8" t="e">
        <f t="shared" si="290"/>
        <v>#VALUE!</v>
      </c>
      <c r="V2046" s="8" t="e">
        <f t="shared" si="291"/>
        <v>#VALUE!</v>
      </c>
      <c r="X2046" s="4" t="str">
        <f t="shared" si="293"/>
        <v/>
      </c>
      <c r="Y2046" s="4" t="str">
        <f t="shared" si="295"/>
        <v/>
      </c>
      <c r="Z2046" s="4" t="str">
        <f t="shared" si="295"/>
        <v/>
      </c>
      <c r="AA2046" s="4" t="str">
        <f t="shared" si="295"/>
        <v/>
      </c>
      <c r="AB2046" s="4" t="str">
        <f t="shared" si="295"/>
        <v/>
      </c>
      <c r="AC2046" s="4" t="str">
        <f t="shared" si="295"/>
        <v/>
      </c>
      <c r="AD2046" s="4" t="str">
        <f t="shared" si="295"/>
        <v/>
      </c>
      <c r="AE2046" s="4" t="str">
        <f t="shared" si="295"/>
        <v/>
      </c>
      <c r="AF2046" s="4" t="str">
        <f t="shared" si="295"/>
        <v/>
      </c>
      <c r="AG2046" s="4" t="str">
        <f t="shared" si="295"/>
        <v/>
      </c>
    </row>
    <row r="2047" spans="1:33">
      <c r="A2047" s="137">
        <f t="shared" si="292"/>
        <v>2040</v>
      </c>
      <c r="B2047" s="36">
        <f>TABLE!E2041</f>
        <v>0</v>
      </c>
      <c r="C2047" s="36">
        <f>TABLE!F2041</f>
        <v>0</v>
      </c>
      <c r="D2047" s="155">
        <f>TABLE!S2041</f>
        <v>0</v>
      </c>
      <c r="E2047" s="176" t="e">
        <f>INDEX(기업의이해[description],MATCH(B2047,기업의이해[name],0))</f>
        <v>#N/A</v>
      </c>
      <c r="F2047" s="179">
        <f>+TABLE!U2041</f>
        <v>0</v>
      </c>
      <c r="G2047" s="177" t="str">
        <f>TEXT(TABLE!R2041,"0000-00-00")</f>
        <v>0000-00-00</v>
      </c>
      <c r="H2047" s="59">
        <f>+TABLE!J2041</f>
        <v>0</v>
      </c>
      <c r="I2047" s="59">
        <f>+TABLE!K2041</f>
        <v>0</v>
      </c>
      <c r="J2047" s="59">
        <f>+TABLE!M2041</f>
        <v>0</v>
      </c>
      <c r="K2047" s="156">
        <f>+TABLE!P2041</f>
        <v>0</v>
      </c>
      <c r="L2047" s="156">
        <f>+TABLE!Q2041</f>
        <v>0</v>
      </c>
      <c r="M2047" s="138" t="str">
        <f>IFERROR(IF(MATCH($C2047,'1. 개요'!$C$68:$C$78,0)&gt;0,"O"),"X")</f>
        <v>X</v>
      </c>
      <c r="N2047" s="8" t="str">
        <f t="shared" si="288"/>
        <v>X</v>
      </c>
      <c r="O2047" s="2" t="str" cm="1">
        <f t="array" ref="O2047">IF($O$7="N/A",$N2047,INDEX($P2047:$S2047,$O$2))</f>
        <v>X</v>
      </c>
      <c r="P2047" s="38"/>
      <c r="Q2047" s="1" t="str">
        <f t="shared" si="289"/>
        <v>O</v>
      </c>
      <c r="R2047" s="38"/>
      <c r="S2047" s="38"/>
      <c r="T2047" s="8" t="str">
        <f t="shared" si="287"/>
        <v>O</v>
      </c>
      <c r="U2047" s="8" t="e">
        <f t="shared" si="290"/>
        <v>#VALUE!</v>
      </c>
      <c r="V2047" s="8" t="e">
        <f t="shared" si="291"/>
        <v>#VALUE!</v>
      </c>
      <c r="X2047" s="4" t="str">
        <f t="shared" si="293"/>
        <v/>
      </c>
      <c r="Y2047" s="4" t="str">
        <f t="shared" si="295"/>
        <v/>
      </c>
      <c r="Z2047" s="4" t="str">
        <f t="shared" si="295"/>
        <v/>
      </c>
      <c r="AA2047" s="4" t="str">
        <f t="shared" si="295"/>
        <v/>
      </c>
      <c r="AB2047" s="4" t="str">
        <f t="shared" si="295"/>
        <v/>
      </c>
      <c r="AC2047" s="4" t="str">
        <f t="shared" si="295"/>
        <v/>
      </c>
      <c r="AD2047" s="4" t="str">
        <f t="shared" si="295"/>
        <v/>
      </c>
      <c r="AE2047" s="4" t="str">
        <f t="shared" si="295"/>
        <v/>
      </c>
      <c r="AF2047" s="4" t="str">
        <f t="shared" si="295"/>
        <v/>
      </c>
      <c r="AG2047" s="4" t="str">
        <f t="shared" si="295"/>
        <v/>
      </c>
    </row>
    <row r="2048" spans="1:33">
      <c r="A2048" s="6">
        <f t="shared" si="292"/>
        <v>2041</v>
      </c>
      <c r="B2048" s="36">
        <f>TABLE!E2042</f>
        <v>0</v>
      </c>
      <c r="C2048" s="36">
        <f>TABLE!F2042</f>
        <v>0</v>
      </c>
      <c r="D2048" s="155">
        <f>TABLE!S2042</f>
        <v>0</v>
      </c>
      <c r="E2048" s="176" t="e">
        <f>INDEX(기업의이해[description],MATCH(B2048,기업의이해[name],0))</f>
        <v>#N/A</v>
      </c>
      <c r="F2048" s="179">
        <f>+TABLE!U2042</f>
        <v>0</v>
      </c>
      <c r="G2048" s="177" t="str">
        <f>TEXT(TABLE!R2042,"0000-00-00")</f>
        <v>0000-00-00</v>
      </c>
      <c r="H2048" s="59">
        <f>+TABLE!J2042</f>
        <v>0</v>
      </c>
      <c r="I2048" s="59">
        <f>+TABLE!K2042</f>
        <v>0</v>
      </c>
      <c r="J2048" s="59">
        <f>+TABLE!M2042</f>
        <v>0</v>
      </c>
      <c r="K2048" s="156">
        <f>+TABLE!P2042</f>
        <v>0</v>
      </c>
      <c r="L2048" s="156">
        <f>+TABLE!Q2042</f>
        <v>0</v>
      </c>
      <c r="M2048" s="138" t="str">
        <f>IFERROR(IF(MATCH($C2048,'1. 개요'!$C$68:$C$78,0)&gt;0,"O"),"X")</f>
        <v>X</v>
      </c>
      <c r="N2048" s="8" t="str">
        <f t="shared" si="288"/>
        <v>X</v>
      </c>
      <c r="O2048" s="2" t="str" cm="1">
        <f t="array" ref="O2048">IF($O$7="N/A",$N2048,INDEX($P2048:$S2048,$O$2))</f>
        <v>X</v>
      </c>
      <c r="P2048" s="38"/>
      <c r="Q2048" s="1" t="str">
        <f t="shared" si="289"/>
        <v>O</v>
      </c>
      <c r="R2048" s="38"/>
      <c r="S2048" s="38"/>
      <c r="T2048" s="8" t="str">
        <f t="shared" si="287"/>
        <v>O</v>
      </c>
      <c r="U2048" s="8" t="e">
        <f t="shared" si="290"/>
        <v>#VALUE!</v>
      </c>
      <c r="V2048" s="8" t="e">
        <f t="shared" si="291"/>
        <v>#VALUE!</v>
      </c>
      <c r="X2048" s="4" t="str">
        <f t="shared" si="293"/>
        <v/>
      </c>
      <c r="Y2048" s="4" t="str">
        <f t="shared" si="295"/>
        <v/>
      </c>
      <c r="Z2048" s="4" t="str">
        <f t="shared" si="295"/>
        <v/>
      </c>
      <c r="AA2048" s="4" t="str">
        <f t="shared" si="295"/>
        <v/>
      </c>
      <c r="AB2048" s="4" t="str">
        <f t="shared" si="295"/>
        <v/>
      </c>
      <c r="AC2048" s="4" t="str">
        <f t="shared" si="295"/>
        <v/>
      </c>
      <c r="AD2048" s="4" t="str">
        <f t="shared" si="295"/>
        <v/>
      </c>
      <c r="AE2048" s="4" t="str">
        <f t="shared" si="295"/>
        <v/>
      </c>
      <c r="AF2048" s="4" t="str">
        <f t="shared" si="295"/>
        <v/>
      </c>
      <c r="AG2048" s="4" t="str">
        <f t="shared" si="295"/>
        <v/>
      </c>
    </row>
    <row r="2049" spans="1:33">
      <c r="A2049" s="6">
        <f t="shared" si="292"/>
        <v>2042</v>
      </c>
      <c r="B2049" s="36">
        <f>TABLE!E2043</f>
        <v>0</v>
      </c>
      <c r="C2049" s="36">
        <f>TABLE!F2043</f>
        <v>0</v>
      </c>
      <c r="D2049" s="155">
        <f>TABLE!S2043</f>
        <v>0</v>
      </c>
      <c r="E2049" s="176" t="e">
        <f>INDEX(기업의이해[description],MATCH(B2049,기업의이해[name],0))</f>
        <v>#N/A</v>
      </c>
      <c r="F2049" s="179">
        <f>+TABLE!U2043</f>
        <v>0</v>
      </c>
      <c r="G2049" s="177" t="str">
        <f>TEXT(TABLE!R2043,"0000-00-00")</f>
        <v>0000-00-00</v>
      </c>
      <c r="H2049" s="59">
        <f>+TABLE!J2043</f>
        <v>0</v>
      </c>
      <c r="I2049" s="59">
        <f>+TABLE!K2043</f>
        <v>0</v>
      </c>
      <c r="J2049" s="59">
        <f>+TABLE!M2043</f>
        <v>0</v>
      </c>
      <c r="K2049" s="156">
        <f>+TABLE!P2043</f>
        <v>0</v>
      </c>
      <c r="L2049" s="156">
        <f>+TABLE!Q2043</f>
        <v>0</v>
      </c>
      <c r="M2049" s="138" t="str">
        <f>IFERROR(IF(MATCH($C2049,'1. 개요'!$C$68:$C$78,0)&gt;0,"O"),"X")</f>
        <v>X</v>
      </c>
      <c r="N2049" s="8" t="str">
        <f t="shared" si="288"/>
        <v>X</v>
      </c>
      <c r="O2049" s="2" t="str" cm="1">
        <f t="array" ref="O2049">IF($O$7="N/A",$N2049,INDEX($P2049:$S2049,$O$2))</f>
        <v>X</v>
      </c>
      <c r="P2049" s="38"/>
      <c r="Q2049" s="1" t="str">
        <f t="shared" si="289"/>
        <v>O</v>
      </c>
      <c r="R2049" s="38"/>
      <c r="S2049" s="38"/>
      <c r="T2049" s="8" t="str">
        <f t="shared" si="287"/>
        <v>O</v>
      </c>
      <c r="U2049" s="8" t="e">
        <f t="shared" si="290"/>
        <v>#VALUE!</v>
      </c>
      <c r="V2049" s="8" t="e">
        <f t="shared" si="291"/>
        <v>#VALUE!</v>
      </c>
      <c r="X2049" s="4" t="str">
        <f t="shared" si="293"/>
        <v/>
      </c>
      <c r="Y2049" s="4" t="str">
        <f t="shared" si="295"/>
        <v/>
      </c>
      <c r="Z2049" s="4" t="str">
        <f t="shared" si="295"/>
        <v/>
      </c>
      <c r="AA2049" s="4" t="str">
        <f t="shared" si="295"/>
        <v/>
      </c>
      <c r="AB2049" s="4" t="str">
        <f t="shared" si="295"/>
        <v/>
      </c>
      <c r="AC2049" s="4" t="str">
        <f t="shared" si="295"/>
        <v/>
      </c>
      <c r="AD2049" s="4" t="str">
        <f t="shared" si="295"/>
        <v/>
      </c>
      <c r="AE2049" s="4" t="str">
        <f t="shared" si="295"/>
        <v/>
      </c>
      <c r="AF2049" s="4" t="str">
        <f t="shared" si="295"/>
        <v/>
      </c>
      <c r="AG2049" s="4" t="str">
        <f t="shared" si="295"/>
        <v/>
      </c>
    </row>
    <row r="2050" spans="1:33">
      <c r="A2050" s="137">
        <f t="shared" si="292"/>
        <v>2043</v>
      </c>
      <c r="B2050" s="36">
        <f>TABLE!E2044</f>
        <v>0</v>
      </c>
      <c r="C2050" s="36">
        <f>TABLE!F2044</f>
        <v>0</v>
      </c>
      <c r="D2050" s="155">
        <f>TABLE!S2044</f>
        <v>0</v>
      </c>
      <c r="E2050" s="176" t="e">
        <f>INDEX(기업의이해[description],MATCH(B2050,기업의이해[name],0))</f>
        <v>#N/A</v>
      </c>
      <c r="F2050" s="179">
        <f>+TABLE!U2044</f>
        <v>0</v>
      </c>
      <c r="G2050" s="177" t="str">
        <f>TEXT(TABLE!R2044,"0000-00-00")</f>
        <v>0000-00-00</v>
      </c>
      <c r="H2050" s="59">
        <f>+TABLE!J2044</f>
        <v>0</v>
      </c>
      <c r="I2050" s="59">
        <f>+TABLE!K2044</f>
        <v>0</v>
      </c>
      <c r="J2050" s="59">
        <f>+TABLE!M2044</f>
        <v>0</v>
      </c>
      <c r="K2050" s="156">
        <f>+TABLE!P2044</f>
        <v>0</v>
      </c>
      <c r="L2050" s="156">
        <f>+TABLE!Q2044</f>
        <v>0</v>
      </c>
      <c r="M2050" s="138" t="str">
        <f>IFERROR(IF(MATCH($C2050,'1. 개요'!$C$68:$C$78,0)&gt;0,"O"),"X")</f>
        <v>X</v>
      </c>
      <c r="N2050" s="8" t="str">
        <f t="shared" si="288"/>
        <v>X</v>
      </c>
      <c r="O2050" s="2" t="str" cm="1">
        <f t="array" ref="O2050">IF($O$7="N/A",$N2050,INDEX($P2050:$S2050,$O$2))</f>
        <v>X</v>
      </c>
      <c r="P2050" s="38"/>
      <c r="Q2050" s="1" t="str">
        <f t="shared" si="289"/>
        <v>O</v>
      </c>
      <c r="R2050" s="38"/>
      <c r="S2050" s="38"/>
      <c r="T2050" s="8" t="str">
        <f t="shared" si="287"/>
        <v>O</v>
      </c>
      <c r="U2050" s="8" t="e">
        <f t="shared" si="290"/>
        <v>#VALUE!</v>
      </c>
      <c r="V2050" s="8" t="e">
        <f t="shared" si="291"/>
        <v>#VALUE!</v>
      </c>
      <c r="X2050" s="4" t="str">
        <f t="shared" si="293"/>
        <v/>
      </c>
      <c r="Y2050" s="4" t="str">
        <f t="shared" si="295"/>
        <v/>
      </c>
      <c r="Z2050" s="4" t="str">
        <f t="shared" si="295"/>
        <v/>
      </c>
      <c r="AA2050" s="4" t="str">
        <f t="shared" si="295"/>
        <v/>
      </c>
      <c r="AB2050" s="4" t="str">
        <f t="shared" si="295"/>
        <v/>
      </c>
      <c r="AC2050" s="4" t="str">
        <f t="shared" si="295"/>
        <v/>
      </c>
      <c r="AD2050" s="4" t="str">
        <f t="shared" si="295"/>
        <v/>
      </c>
      <c r="AE2050" s="4" t="str">
        <f t="shared" si="295"/>
        <v/>
      </c>
      <c r="AF2050" s="4" t="str">
        <f t="shared" si="295"/>
        <v/>
      </c>
      <c r="AG2050" s="4" t="str">
        <f t="shared" si="295"/>
        <v/>
      </c>
    </row>
    <row r="2051" spans="1:33">
      <c r="A2051" s="6">
        <f t="shared" si="292"/>
        <v>2044</v>
      </c>
      <c r="B2051" s="36">
        <f>TABLE!E2045</f>
        <v>0</v>
      </c>
      <c r="C2051" s="36">
        <f>TABLE!F2045</f>
        <v>0</v>
      </c>
      <c r="D2051" s="155">
        <f>TABLE!S2045</f>
        <v>0</v>
      </c>
      <c r="E2051" s="176" t="e">
        <f>INDEX(기업의이해[description],MATCH(B2051,기업의이해[name],0))</f>
        <v>#N/A</v>
      </c>
      <c r="F2051" s="179">
        <f>+TABLE!U2045</f>
        <v>0</v>
      </c>
      <c r="G2051" s="177" t="str">
        <f>TEXT(TABLE!R2045,"0000-00-00")</f>
        <v>0000-00-00</v>
      </c>
      <c r="H2051" s="59">
        <f>+TABLE!J2045</f>
        <v>0</v>
      </c>
      <c r="I2051" s="59">
        <f>+TABLE!K2045</f>
        <v>0</v>
      </c>
      <c r="J2051" s="59">
        <f>+TABLE!M2045</f>
        <v>0</v>
      </c>
      <c r="K2051" s="156">
        <f>+TABLE!P2045</f>
        <v>0</v>
      </c>
      <c r="L2051" s="156">
        <f>+TABLE!Q2045</f>
        <v>0</v>
      </c>
      <c r="M2051" s="138" t="str">
        <f>IFERROR(IF(MATCH($C2051,'1. 개요'!$C$68:$C$78,0)&gt;0,"O"),"X")</f>
        <v>X</v>
      </c>
      <c r="N2051" s="8" t="str">
        <f t="shared" si="288"/>
        <v>X</v>
      </c>
      <c r="O2051" s="2" t="str" cm="1">
        <f t="array" ref="O2051">IF($O$7="N/A",$N2051,INDEX($P2051:$S2051,$O$2))</f>
        <v>X</v>
      </c>
      <c r="P2051" s="38"/>
      <c r="Q2051" s="1" t="str">
        <f t="shared" si="289"/>
        <v>O</v>
      </c>
      <c r="R2051" s="38"/>
      <c r="S2051" s="38"/>
      <c r="T2051" s="8" t="str">
        <f t="shared" si="287"/>
        <v>O</v>
      </c>
      <c r="U2051" s="8" t="e">
        <f t="shared" si="290"/>
        <v>#VALUE!</v>
      </c>
      <c r="V2051" s="8" t="e">
        <f t="shared" si="291"/>
        <v>#VALUE!</v>
      </c>
      <c r="X2051" s="4" t="str">
        <f t="shared" si="293"/>
        <v/>
      </c>
      <c r="Y2051" s="4" t="str">
        <f t="shared" si="295"/>
        <v/>
      </c>
      <c r="Z2051" s="4" t="str">
        <f t="shared" si="295"/>
        <v/>
      </c>
      <c r="AA2051" s="4" t="str">
        <f t="shared" si="295"/>
        <v/>
      </c>
      <c r="AB2051" s="4" t="str">
        <f t="shared" si="295"/>
        <v/>
      </c>
      <c r="AC2051" s="4" t="str">
        <f t="shared" si="295"/>
        <v/>
      </c>
      <c r="AD2051" s="4" t="str">
        <f t="shared" si="295"/>
        <v/>
      </c>
      <c r="AE2051" s="4" t="str">
        <f t="shared" si="295"/>
        <v/>
      </c>
      <c r="AF2051" s="4" t="str">
        <f t="shared" si="295"/>
        <v/>
      </c>
      <c r="AG2051" s="4" t="str">
        <f t="shared" si="295"/>
        <v/>
      </c>
    </row>
    <row r="2052" spans="1:33">
      <c r="A2052" s="6">
        <f t="shared" si="292"/>
        <v>2045</v>
      </c>
      <c r="B2052" s="36">
        <f>TABLE!E2046</f>
        <v>0</v>
      </c>
      <c r="C2052" s="36">
        <f>TABLE!F2046</f>
        <v>0</v>
      </c>
      <c r="D2052" s="155">
        <f>TABLE!S2046</f>
        <v>0</v>
      </c>
      <c r="E2052" s="176" t="e">
        <f>INDEX(기업의이해[description],MATCH(B2052,기업의이해[name],0))</f>
        <v>#N/A</v>
      </c>
      <c r="F2052" s="179">
        <f>+TABLE!U2046</f>
        <v>0</v>
      </c>
      <c r="G2052" s="177" t="str">
        <f>TEXT(TABLE!R2046,"0000-00-00")</f>
        <v>0000-00-00</v>
      </c>
      <c r="H2052" s="59">
        <f>+TABLE!J2046</f>
        <v>0</v>
      </c>
      <c r="I2052" s="59">
        <f>+TABLE!K2046</f>
        <v>0</v>
      </c>
      <c r="J2052" s="59">
        <f>+TABLE!M2046</f>
        <v>0</v>
      </c>
      <c r="K2052" s="156">
        <f>+TABLE!P2046</f>
        <v>0</v>
      </c>
      <c r="L2052" s="156">
        <f>+TABLE!Q2046</f>
        <v>0</v>
      </c>
      <c r="M2052" s="138" t="str">
        <f>IFERROR(IF(MATCH($C2052,'1. 개요'!$C$68:$C$78,0)&gt;0,"O"),"X")</f>
        <v>X</v>
      </c>
      <c r="N2052" s="8" t="str">
        <f t="shared" si="288"/>
        <v>X</v>
      </c>
      <c r="O2052" s="2" t="str" cm="1">
        <f t="array" ref="O2052">IF($O$7="N/A",$N2052,INDEX($P2052:$S2052,$O$2))</f>
        <v>X</v>
      </c>
      <c r="P2052" s="38"/>
      <c r="Q2052" s="1" t="str">
        <f t="shared" si="289"/>
        <v>O</v>
      </c>
      <c r="R2052" s="38"/>
      <c r="S2052" s="38"/>
      <c r="T2052" s="8" t="str">
        <f t="shared" si="287"/>
        <v>O</v>
      </c>
      <c r="U2052" s="8" t="e">
        <f t="shared" si="290"/>
        <v>#VALUE!</v>
      </c>
      <c r="V2052" s="8" t="e">
        <f t="shared" si="291"/>
        <v>#VALUE!</v>
      </c>
      <c r="X2052" s="4" t="str">
        <f t="shared" si="293"/>
        <v/>
      </c>
      <c r="Y2052" s="4" t="str">
        <f t="shared" si="295"/>
        <v/>
      </c>
      <c r="Z2052" s="4" t="str">
        <f t="shared" si="295"/>
        <v/>
      </c>
      <c r="AA2052" s="4" t="str">
        <f t="shared" si="295"/>
        <v/>
      </c>
      <c r="AB2052" s="4" t="str">
        <f t="shared" si="295"/>
        <v/>
      </c>
      <c r="AC2052" s="4" t="str">
        <f t="shared" si="295"/>
        <v/>
      </c>
      <c r="AD2052" s="4" t="str">
        <f t="shared" si="295"/>
        <v/>
      </c>
      <c r="AE2052" s="4" t="str">
        <f t="shared" si="295"/>
        <v/>
      </c>
      <c r="AF2052" s="4" t="str">
        <f t="shared" si="295"/>
        <v/>
      </c>
      <c r="AG2052" s="4" t="str">
        <f t="shared" si="295"/>
        <v/>
      </c>
    </row>
    <row r="2053" spans="1:33">
      <c r="A2053" s="6">
        <f t="shared" si="292"/>
        <v>2046</v>
      </c>
      <c r="B2053" s="36">
        <f>TABLE!E2047</f>
        <v>0</v>
      </c>
      <c r="C2053" s="36">
        <f>TABLE!F2047</f>
        <v>0</v>
      </c>
      <c r="D2053" s="155">
        <f>TABLE!S2047</f>
        <v>0</v>
      </c>
      <c r="E2053" s="176" t="e">
        <f>INDEX(기업의이해[description],MATCH(B2053,기업의이해[name],0))</f>
        <v>#N/A</v>
      </c>
      <c r="F2053" s="179">
        <f>+TABLE!U2047</f>
        <v>0</v>
      </c>
      <c r="G2053" s="177" t="str">
        <f>TEXT(TABLE!R2047,"0000-00-00")</f>
        <v>0000-00-00</v>
      </c>
      <c r="H2053" s="59">
        <f>+TABLE!J2047</f>
        <v>0</v>
      </c>
      <c r="I2053" s="59">
        <f>+TABLE!K2047</f>
        <v>0</v>
      </c>
      <c r="J2053" s="59">
        <f>+TABLE!M2047</f>
        <v>0</v>
      </c>
      <c r="K2053" s="156">
        <f>+TABLE!P2047</f>
        <v>0</v>
      </c>
      <c r="L2053" s="156">
        <f>+TABLE!Q2047</f>
        <v>0</v>
      </c>
      <c r="M2053" s="138" t="str">
        <f>IFERROR(IF(MATCH($C2053,'1. 개요'!$C$68:$C$78,0)&gt;0,"O"),"X")</f>
        <v>X</v>
      </c>
      <c r="N2053" s="8" t="str">
        <f t="shared" si="288"/>
        <v>X</v>
      </c>
      <c r="O2053" s="2" t="str" cm="1">
        <f t="array" ref="O2053">IF($O$7="N/A",$N2053,INDEX($P2053:$S2053,$O$2))</f>
        <v>X</v>
      </c>
      <c r="P2053" s="38"/>
      <c r="Q2053" s="1" t="str">
        <f t="shared" si="289"/>
        <v>O</v>
      </c>
      <c r="R2053" s="38"/>
      <c r="S2053" s="38"/>
      <c r="T2053" s="8" t="str">
        <f t="shared" si="287"/>
        <v>O</v>
      </c>
      <c r="U2053" s="8" t="e">
        <f t="shared" si="290"/>
        <v>#VALUE!</v>
      </c>
      <c r="V2053" s="8" t="e">
        <f t="shared" si="291"/>
        <v>#VALUE!</v>
      </c>
      <c r="X2053" s="4" t="str">
        <f t="shared" si="293"/>
        <v/>
      </c>
      <c r="Y2053" s="4" t="str">
        <f t="shared" si="295"/>
        <v/>
      </c>
      <c r="Z2053" s="4" t="str">
        <f t="shared" si="295"/>
        <v/>
      </c>
      <c r="AA2053" s="4" t="str">
        <f t="shared" si="295"/>
        <v/>
      </c>
      <c r="AB2053" s="4" t="str">
        <f t="shared" si="295"/>
        <v/>
      </c>
      <c r="AC2053" s="4" t="str">
        <f t="shared" si="295"/>
        <v/>
      </c>
      <c r="AD2053" s="4" t="str">
        <f t="shared" si="295"/>
        <v/>
      </c>
      <c r="AE2053" s="4" t="str">
        <f t="shared" si="295"/>
        <v/>
      </c>
      <c r="AF2053" s="4" t="str">
        <f t="shared" si="295"/>
        <v/>
      </c>
      <c r="AG2053" s="4" t="str">
        <f t="shared" si="295"/>
        <v/>
      </c>
    </row>
    <row r="2054" spans="1:33">
      <c r="A2054" s="6">
        <f t="shared" si="292"/>
        <v>2047</v>
      </c>
      <c r="B2054" s="36">
        <f>TABLE!E2048</f>
        <v>0</v>
      </c>
      <c r="C2054" s="36">
        <f>TABLE!F2048</f>
        <v>0</v>
      </c>
      <c r="D2054" s="155">
        <f>TABLE!S2048</f>
        <v>0</v>
      </c>
      <c r="E2054" s="176" t="e">
        <f>INDEX(기업의이해[description],MATCH(B2054,기업의이해[name],0))</f>
        <v>#N/A</v>
      </c>
      <c r="F2054" s="179">
        <f>+TABLE!U2048</f>
        <v>0</v>
      </c>
      <c r="G2054" s="177" t="str">
        <f>TEXT(TABLE!R2048,"0000-00-00")</f>
        <v>0000-00-00</v>
      </c>
      <c r="H2054" s="59">
        <f>+TABLE!J2048</f>
        <v>0</v>
      </c>
      <c r="I2054" s="59">
        <f>+TABLE!K2048</f>
        <v>0</v>
      </c>
      <c r="J2054" s="59">
        <f>+TABLE!M2048</f>
        <v>0</v>
      </c>
      <c r="K2054" s="156">
        <f>+TABLE!P2048</f>
        <v>0</v>
      </c>
      <c r="L2054" s="156">
        <f>+TABLE!Q2048</f>
        <v>0</v>
      </c>
      <c r="M2054" s="138" t="str">
        <f>IFERROR(IF(MATCH($C2054,'1. 개요'!$C$68:$C$78,0)&gt;0,"O"),"X")</f>
        <v>X</v>
      </c>
      <c r="N2054" s="8" t="str">
        <f t="shared" si="288"/>
        <v>X</v>
      </c>
      <c r="O2054" s="2" t="str" cm="1">
        <f t="array" ref="O2054">IF($O$7="N/A",$N2054,INDEX($P2054:$S2054,$O$2))</f>
        <v>X</v>
      </c>
      <c r="P2054" s="38"/>
      <c r="Q2054" s="1" t="str">
        <f t="shared" si="289"/>
        <v>O</v>
      </c>
      <c r="R2054" s="38"/>
      <c r="S2054" s="38"/>
      <c r="T2054" s="8" t="str">
        <f t="shared" si="287"/>
        <v>O</v>
      </c>
      <c r="U2054" s="8" t="e">
        <f t="shared" si="290"/>
        <v>#VALUE!</v>
      </c>
      <c r="V2054" s="8" t="e">
        <f t="shared" si="291"/>
        <v>#VALUE!</v>
      </c>
      <c r="X2054" s="4" t="str">
        <f t="shared" si="293"/>
        <v/>
      </c>
      <c r="Y2054" s="4" t="str">
        <f t="shared" si="295"/>
        <v/>
      </c>
      <c r="Z2054" s="4" t="str">
        <f t="shared" si="295"/>
        <v/>
      </c>
      <c r="AA2054" s="4" t="str">
        <f t="shared" si="295"/>
        <v/>
      </c>
      <c r="AB2054" s="4" t="str">
        <f t="shared" si="295"/>
        <v/>
      </c>
      <c r="AC2054" s="4" t="str">
        <f t="shared" si="295"/>
        <v/>
      </c>
      <c r="AD2054" s="4" t="str">
        <f t="shared" si="295"/>
        <v/>
      </c>
      <c r="AE2054" s="4" t="str">
        <f t="shared" si="295"/>
        <v/>
      </c>
      <c r="AF2054" s="4" t="str">
        <f t="shared" si="295"/>
        <v/>
      </c>
      <c r="AG2054" s="4" t="str">
        <f t="shared" si="295"/>
        <v/>
      </c>
    </row>
    <row r="2055" spans="1:33">
      <c r="A2055" s="6">
        <f t="shared" si="292"/>
        <v>2048</v>
      </c>
      <c r="B2055" s="36">
        <f>TABLE!E2049</f>
        <v>0</v>
      </c>
      <c r="C2055" s="36">
        <f>TABLE!F2049</f>
        <v>0</v>
      </c>
      <c r="D2055" s="155">
        <f>TABLE!S2049</f>
        <v>0</v>
      </c>
      <c r="E2055" s="176" t="e">
        <f>INDEX(기업의이해[description],MATCH(B2055,기업의이해[name],0))</f>
        <v>#N/A</v>
      </c>
      <c r="F2055" s="179">
        <f>+TABLE!U2049</f>
        <v>0</v>
      </c>
      <c r="G2055" s="177" t="str">
        <f>TEXT(TABLE!R2049,"0000-00-00")</f>
        <v>0000-00-00</v>
      </c>
      <c r="H2055" s="59">
        <f>+TABLE!J2049</f>
        <v>0</v>
      </c>
      <c r="I2055" s="59">
        <f>+TABLE!K2049</f>
        <v>0</v>
      </c>
      <c r="J2055" s="59">
        <f>+TABLE!M2049</f>
        <v>0</v>
      </c>
      <c r="K2055" s="156">
        <f>+TABLE!P2049</f>
        <v>0</v>
      </c>
      <c r="L2055" s="156">
        <f>+TABLE!Q2049</f>
        <v>0</v>
      </c>
      <c r="M2055" s="138" t="str">
        <f>IFERROR(IF(MATCH($C2055,'1. 개요'!$C$68:$C$78,0)&gt;0,"O"),"X")</f>
        <v>X</v>
      </c>
      <c r="N2055" s="8" t="str">
        <f t="shared" si="288"/>
        <v>X</v>
      </c>
      <c r="O2055" s="2" t="str" cm="1">
        <f t="array" ref="O2055">IF($O$7="N/A",$N2055,INDEX($P2055:$S2055,$O$2))</f>
        <v>X</v>
      </c>
      <c r="P2055" s="38"/>
      <c r="Q2055" s="1" t="str">
        <f t="shared" si="289"/>
        <v>O</v>
      </c>
      <c r="R2055" s="38"/>
      <c r="S2055" s="38"/>
      <c r="T2055" s="8" t="str">
        <f t="shared" si="287"/>
        <v>O</v>
      </c>
      <c r="U2055" s="8" t="e">
        <f t="shared" si="290"/>
        <v>#VALUE!</v>
      </c>
      <c r="V2055" s="8" t="e">
        <f t="shared" si="291"/>
        <v>#VALUE!</v>
      </c>
      <c r="X2055" s="4" t="str">
        <f t="shared" si="293"/>
        <v/>
      </c>
      <c r="Y2055" s="4" t="str">
        <f t="shared" si="295"/>
        <v/>
      </c>
      <c r="Z2055" s="4" t="str">
        <f t="shared" si="295"/>
        <v/>
      </c>
      <c r="AA2055" s="4" t="str">
        <f t="shared" si="295"/>
        <v/>
      </c>
      <c r="AB2055" s="4" t="str">
        <f t="shared" si="295"/>
        <v/>
      </c>
      <c r="AC2055" s="4" t="str">
        <f t="shared" si="295"/>
        <v/>
      </c>
      <c r="AD2055" s="4" t="str">
        <f t="shared" si="295"/>
        <v/>
      </c>
      <c r="AE2055" s="4" t="str">
        <f t="shared" si="295"/>
        <v/>
      </c>
      <c r="AF2055" s="4" t="str">
        <f t="shared" si="295"/>
        <v/>
      </c>
      <c r="AG2055" s="4" t="str">
        <f t="shared" si="295"/>
        <v/>
      </c>
    </row>
    <row r="2056" spans="1:33">
      <c r="A2056" s="6">
        <f t="shared" si="292"/>
        <v>2049</v>
      </c>
      <c r="B2056" s="36">
        <f>TABLE!E2050</f>
        <v>0</v>
      </c>
      <c r="C2056" s="36">
        <f>TABLE!F2050</f>
        <v>0</v>
      </c>
      <c r="D2056" s="155">
        <f>TABLE!S2050</f>
        <v>0</v>
      </c>
      <c r="E2056" s="176" t="e">
        <f>INDEX(기업의이해[description],MATCH(B2056,기업의이해[name],0))</f>
        <v>#N/A</v>
      </c>
      <c r="F2056" s="179">
        <f>+TABLE!U2050</f>
        <v>0</v>
      </c>
      <c r="G2056" s="177" t="str">
        <f>TEXT(TABLE!R2050,"0000-00-00")</f>
        <v>0000-00-00</v>
      </c>
      <c r="H2056" s="59">
        <f>+TABLE!J2050</f>
        <v>0</v>
      </c>
      <c r="I2056" s="59">
        <f>+TABLE!K2050</f>
        <v>0</v>
      </c>
      <c r="J2056" s="59">
        <f>+TABLE!M2050</f>
        <v>0</v>
      </c>
      <c r="K2056" s="156">
        <f>+TABLE!P2050</f>
        <v>0</v>
      </c>
      <c r="L2056" s="156">
        <f>+TABLE!Q2050</f>
        <v>0</v>
      </c>
      <c r="M2056" s="138" t="str">
        <f>IFERROR(IF(MATCH($C2056,'1. 개요'!$C$68:$C$78,0)&gt;0,"O"),"X")</f>
        <v>X</v>
      </c>
      <c r="N2056" s="8" t="str">
        <f t="shared" si="288"/>
        <v>X</v>
      </c>
      <c r="O2056" s="2" t="str" cm="1">
        <f t="array" ref="O2056">IF($O$7="N/A",$N2056,INDEX($P2056:$S2056,$O$2))</f>
        <v>X</v>
      </c>
      <c r="P2056" s="38"/>
      <c r="Q2056" s="1" t="str">
        <f t="shared" si="289"/>
        <v>O</v>
      </c>
      <c r="R2056" s="38"/>
      <c r="S2056" s="38"/>
      <c r="T2056" s="8" t="str">
        <f t="shared" ref="T2056:T2119" si="296">IF(OR(K2056="정지",L2056="관리"),"X","O")</f>
        <v>O</v>
      </c>
      <c r="U2056" s="8" t="e">
        <f t="shared" si="290"/>
        <v>#VALUE!</v>
      </c>
      <c r="V2056" s="8" t="e">
        <f t="shared" si="291"/>
        <v>#VALUE!</v>
      </c>
      <c r="X2056" s="4" t="str">
        <f t="shared" si="293"/>
        <v/>
      </c>
      <c r="Y2056" s="4" t="str">
        <f t="shared" si="295"/>
        <v/>
      </c>
      <c r="Z2056" s="4" t="str">
        <f t="shared" si="295"/>
        <v/>
      </c>
      <c r="AA2056" s="4" t="str">
        <f t="shared" si="295"/>
        <v/>
      </c>
      <c r="AB2056" s="4" t="str">
        <f t="shared" si="295"/>
        <v/>
      </c>
      <c r="AC2056" s="4" t="str">
        <f t="shared" si="295"/>
        <v/>
      </c>
      <c r="AD2056" s="4" t="str">
        <f t="shared" si="295"/>
        <v/>
      </c>
      <c r="AE2056" s="4" t="str">
        <f t="shared" si="295"/>
        <v/>
      </c>
      <c r="AF2056" s="4" t="str">
        <f t="shared" ref="Y2056:AG2085" si="297">IF(AF$7="N/A", "", COUNTIF($D2056:$E2056, "*" &amp; AF$7 &amp; "*"))</f>
        <v/>
      </c>
      <c r="AG2056" s="4" t="str">
        <f t="shared" si="297"/>
        <v/>
      </c>
    </row>
    <row r="2057" spans="1:33">
      <c r="A2057" s="6">
        <f t="shared" si="292"/>
        <v>2050</v>
      </c>
      <c r="B2057" s="36">
        <f>TABLE!E2051</f>
        <v>0</v>
      </c>
      <c r="C2057" s="36">
        <f>TABLE!F2051</f>
        <v>0</v>
      </c>
      <c r="D2057" s="155">
        <f>TABLE!S2051</f>
        <v>0</v>
      </c>
      <c r="E2057" s="176" t="e">
        <f>INDEX(기업의이해[description],MATCH(B2057,기업의이해[name],0))</f>
        <v>#N/A</v>
      </c>
      <c r="F2057" s="179">
        <f>+TABLE!U2051</f>
        <v>0</v>
      </c>
      <c r="G2057" s="177" t="str">
        <f>TEXT(TABLE!R2051,"0000-00-00")</f>
        <v>0000-00-00</v>
      </c>
      <c r="H2057" s="59">
        <f>+TABLE!J2051</f>
        <v>0</v>
      </c>
      <c r="I2057" s="59">
        <f>+TABLE!K2051</f>
        <v>0</v>
      </c>
      <c r="J2057" s="59">
        <f>+TABLE!M2051</f>
        <v>0</v>
      </c>
      <c r="K2057" s="156">
        <f>+TABLE!P2051</f>
        <v>0</v>
      </c>
      <c r="L2057" s="156">
        <f>+TABLE!Q2051</f>
        <v>0</v>
      </c>
      <c r="M2057" s="138" t="str">
        <f>IFERROR(IF(MATCH($C2057,'1. 개요'!$C$68:$C$78,0)&gt;0,"O"),"X")</f>
        <v>X</v>
      </c>
      <c r="N2057" s="8" t="str">
        <f t="shared" ref="N2057:N2120" si="298">IF(SUM(X2057:AG2057)=0,"X","O")</f>
        <v>X</v>
      </c>
      <c r="O2057" s="2" t="str" cm="1">
        <f t="array" ref="O2057">IF($O$7="N/A",$N2057,INDEX($P2057:$S2057,$O$2))</f>
        <v>X</v>
      </c>
      <c r="P2057" s="38"/>
      <c r="Q2057" s="1" t="str">
        <f t="shared" ref="Q2057:Q2120" si="299">IF(MIN($I2057:$J2057)&lt;0,"check","O")</f>
        <v>O</v>
      </c>
      <c r="R2057" s="38"/>
      <c r="S2057" s="38"/>
      <c r="T2057" s="8" t="str">
        <f t="shared" si="296"/>
        <v>O</v>
      </c>
      <c r="U2057" s="8" t="e">
        <f t="shared" ref="U2057:U2120" si="300">IF(($C$6-G2057)&lt;730,"X","O")</f>
        <v>#VALUE!</v>
      </c>
      <c r="V2057" s="8" t="e">
        <f t="shared" ref="V2057:V2120" si="301">IF(AND(M2057="O", N2057="O", O2057="O", T2057="O", U2057="O"), "O", "X")</f>
        <v>#VALUE!</v>
      </c>
      <c r="X2057" s="4" t="str">
        <f t="shared" si="293"/>
        <v/>
      </c>
      <c r="Y2057" s="4" t="str">
        <f t="shared" si="297"/>
        <v/>
      </c>
      <c r="Z2057" s="4" t="str">
        <f t="shared" si="297"/>
        <v/>
      </c>
      <c r="AA2057" s="4" t="str">
        <f t="shared" si="297"/>
        <v/>
      </c>
      <c r="AB2057" s="4" t="str">
        <f t="shared" si="297"/>
        <v/>
      </c>
      <c r="AC2057" s="4" t="str">
        <f t="shared" si="297"/>
        <v/>
      </c>
      <c r="AD2057" s="4" t="str">
        <f t="shared" si="297"/>
        <v/>
      </c>
      <c r="AE2057" s="4" t="str">
        <f t="shared" si="297"/>
        <v/>
      </c>
      <c r="AF2057" s="4" t="str">
        <f t="shared" si="297"/>
        <v/>
      </c>
      <c r="AG2057" s="4" t="str">
        <f t="shared" si="297"/>
        <v/>
      </c>
    </row>
    <row r="2058" spans="1:33">
      <c r="A2058" s="6">
        <f t="shared" ref="A2058:A2121" si="302">A2057+1</f>
        <v>2051</v>
      </c>
      <c r="B2058" s="36">
        <f>TABLE!E2052</f>
        <v>0</v>
      </c>
      <c r="C2058" s="36">
        <f>TABLE!F2052</f>
        <v>0</v>
      </c>
      <c r="D2058" s="155">
        <f>TABLE!S2052</f>
        <v>0</v>
      </c>
      <c r="E2058" s="176" t="e">
        <f>INDEX(기업의이해[description],MATCH(B2058,기업의이해[name],0))</f>
        <v>#N/A</v>
      </c>
      <c r="F2058" s="179">
        <f>+TABLE!U2052</f>
        <v>0</v>
      </c>
      <c r="G2058" s="177" t="str">
        <f>TEXT(TABLE!R2052,"0000-00-00")</f>
        <v>0000-00-00</v>
      </c>
      <c r="H2058" s="59">
        <f>+TABLE!J2052</f>
        <v>0</v>
      </c>
      <c r="I2058" s="59">
        <f>+TABLE!K2052</f>
        <v>0</v>
      </c>
      <c r="J2058" s="59">
        <f>+TABLE!M2052</f>
        <v>0</v>
      </c>
      <c r="K2058" s="156">
        <f>+TABLE!P2052</f>
        <v>0</v>
      </c>
      <c r="L2058" s="156">
        <f>+TABLE!Q2052</f>
        <v>0</v>
      </c>
      <c r="M2058" s="138" t="str">
        <f>IFERROR(IF(MATCH($C2058,'1. 개요'!$C$68:$C$78,0)&gt;0,"O"),"X")</f>
        <v>X</v>
      </c>
      <c r="N2058" s="8" t="str">
        <f t="shared" si="298"/>
        <v>X</v>
      </c>
      <c r="O2058" s="2" t="str" cm="1">
        <f t="array" ref="O2058">IF($O$7="N/A",$N2058,INDEX($P2058:$S2058,$O$2))</f>
        <v>X</v>
      </c>
      <c r="P2058" s="38"/>
      <c r="Q2058" s="1" t="str">
        <f t="shared" si="299"/>
        <v>O</v>
      </c>
      <c r="R2058" s="38"/>
      <c r="S2058" s="38"/>
      <c r="T2058" s="8" t="str">
        <f t="shared" si="296"/>
        <v>O</v>
      </c>
      <c r="U2058" s="8" t="e">
        <f t="shared" si="300"/>
        <v>#VALUE!</v>
      </c>
      <c r="V2058" s="8" t="e">
        <f t="shared" si="301"/>
        <v>#VALUE!</v>
      </c>
      <c r="X2058" s="4" t="str">
        <f t="shared" ref="X2058:X2121" si="303">IF(X$7="N/A", "", COUNTIF($D2058:$E2058, "*" &amp; X$7 &amp; "*"))</f>
        <v/>
      </c>
      <c r="Y2058" s="4" t="str">
        <f t="shared" si="297"/>
        <v/>
      </c>
      <c r="Z2058" s="4" t="str">
        <f t="shared" si="297"/>
        <v/>
      </c>
      <c r="AA2058" s="4" t="str">
        <f t="shared" si="297"/>
        <v/>
      </c>
      <c r="AB2058" s="4" t="str">
        <f t="shared" si="297"/>
        <v/>
      </c>
      <c r="AC2058" s="4" t="str">
        <f t="shared" si="297"/>
        <v/>
      </c>
      <c r="AD2058" s="4" t="str">
        <f t="shared" si="297"/>
        <v/>
      </c>
      <c r="AE2058" s="4" t="str">
        <f t="shared" si="297"/>
        <v/>
      </c>
      <c r="AF2058" s="4" t="str">
        <f t="shared" si="297"/>
        <v/>
      </c>
      <c r="AG2058" s="4" t="str">
        <f t="shared" si="297"/>
        <v/>
      </c>
    </row>
    <row r="2059" spans="1:33">
      <c r="A2059" s="6">
        <f t="shared" si="302"/>
        <v>2052</v>
      </c>
      <c r="B2059" s="36">
        <f>TABLE!E2053</f>
        <v>0</v>
      </c>
      <c r="C2059" s="36">
        <f>TABLE!F2053</f>
        <v>0</v>
      </c>
      <c r="D2059" s="155">
        <f>TABLE!S2053</f>
        <v>0</v>
      </c>
      <c r="E2059" s="176" t="e">
        <f>INDEX(기업의이해[description],MATCH(B2059,기업의이해[name],0))</f>
        <v>#N/A</v>
      </c>
      <c r="F2059" s="179">
        <f>+TABLE!U2053</f>
        <v>0</v>
      </c>
      <c r="G2059" s="177" t="str">
        <f>TEXT(TABLE!R2053,"0000-00-00")</f>
        <v>0000-00-00</v>
      </c>
      <c r="H2059" s="59">
        <f>+TABLE!J2053</f>
        <v>0</v>
      </c>
      <c r="I2059" s="59">
        <f>+TABLE!K2053</f>
        <v>0</v>
      </c>
      <c r="J2059" s="59">
        <f>+TABLE!M2053</f>
        <v>0</v>
      </c>
      <c r="K2059" s="156">
        <f>+TABLE!P2053</f>
        <v>0</v>
      </c>
      <c r="L2059" s="156">
        <f>+TABLE!Q2053</f>
        <v>0</v>
      </c>
      <c r="M2059" s="138" t="str">
        <f>IFERROR(IF(MATCH($C2059,'1. 개요'!$C$68:$C$78,0)&gt;0,"O"),"X")</f>
        <v>X</v>
      </c>
      <c r="N2059" s="8" t="str">
        <f t="shared" si="298"/>
        <v>X</v>
      </c>
      <c r="O2059" s="2" t="str" cm="1">
        <f t="array" ref="O2059">IF($O$7="N/A",$N2059,INDEX($P2059:$S2059,$O$2))</f>
        <v>X</v>
      </c>
      <c r="P2059" s="38"/>
      <c r="Q2059" s="1" t="str">
        <f t="shared" si="299"/>
        <v>O</v>
      </c>
      <c r="R2059" s="38"/>
      <c r="S2059" s="38"/>
      <c r="T2059" s="8" t="str">
        <f t="shared" si="296"/>
        <v>O</v>
      </c>
      <c r="U2059" s="8" t="e">
        <f t="shared" si="300"/>
        <v>#VALUE!</v>
      </c>
      <c r="V2059" s="8" t="e">
        <f t="shared" si="301"/>
        <v>#VALUE!</v>
      </c>
      <c r="X2059" s="4" t="str">
        <f t="shared" si="303"/>
        <v/>
      </c>
      <c r="Y2059" s="4" t="str">
        <f t="shared" si="297"/>
        <v/>
      </c>
      <c r="Z2059" s="4" t="str">
        <f t="shared" si="297"/>
        <v/>
      </c>
      <c r="AA2059" s="4" t="str">
        <f t="shared" si="297"/>
        <v/>
      </c>
      <c r="AB2059" s="4" t="str">
        <f t="shared" si="297"/>
        <v/>
      </c>
      <c r="AC2059" s="4" t="str">
        <f t="shared" si="297"/>
        <v/>
      </c>
      <c r="AD2059" s="4" t="str">
        <f t="shared" si="297"/>
        <v/>
      </c>
      <c r="AE2059" s="4" t="str">
        <f t="shared" si="297"/>
        <v/>
      </c>
      <c r="AF2059" s="4" t="str">
        <f t="shared" si="297"/>
        <v/>
      </c>
      <c r="AG2059" s="4" t="str">
        <f t="shared" si="297"/>
        <v/>
      </c>
    </row>
    <row r="2060" spans="1:33">
      <c r="A2060" s="6">
        <f t="shared" si="302"/>
        <v>2053</v>
      </c>
      <c r="B2060" s="36">
        <f>TABLE!E2054</f>
        <v>0</v>
      </c>
      <c r="C2060" s="36">
        <f>TABLE!F2054</f>
        <v>0</v>
      </c>
      <c r="D2060" s="155">
        <f>TABLE!S2054</f>
        <v>0</v>
      </c>
      <c r="E2060" s="176" t="e">
        <f>INDEX(기업의이해[description],MATCH(B2060,기업의이해[name],0))</f>
        <v>#N/A</v>
      </c>
      <c r="F2060" s="179">
        <f>+TABLE!U2054</f>
        <v>0</v>
      </c>
      <c r="G2060" s="177" t="str">
        <f>TEXT(TABLE!R2054,"0000-00-00")</f>
        <v>0000-00-00</v>
      </c>
      <c r="H2060" s="59">
        <f>+TABLE!J2054</f>
        <v>0</v>
      </c>
      <c r="I2060" s="59">
        <f>+TABLE!K2054</f>
        <v>0</v>
      </c>
      <c r="J2060" s="59">
        <f>+TABLE!M2054</f>
        <v>0</v>
      </c>
      <c r="K2060" s="156">
        <f>+TABLE!P2054</f>
        <v>0</v>
      </c>
      <c r="L2060" s="156">
        <f>+TABLE!Q2054</f>
        <v>0</v>
      </c>
      <c r="M2060" s="138" t="str">
        <f>IFERROR(IF(MATCH($C2060,'1. 개요'!$C$68:$C$78,0)&gt;0,"O"),"X")</f>
        <v>X</v>
      </c>
      <c r="N2060" s="8" t="str">
        <f t="shared" si="298"/>
        <v>X</v>
      </c>
      <c r="O2060" s="2" t="str" cm="1">
        <f t="array" ref="O2060">IF($O$7="N/A",$N2060,INDEX($P2060:$S2060,$O$2))</f>
        <v>X</v>
      </c>
      <c r="P2060" s="38"/>
      <c r="Q2060" s="1" t="str">
        <f t="shared" si="299"/>
        <v>O</v>
      </c>
      <c r="R2060" s="38"/>
      <c r="S2060" s="38"/>
      <c r="T2060" s="8" t="str">
        <f t="shared" si="296"/>
        <v>O</v>
      </c>
      <c r="U2060" s="8" t="e">
        <f t="shared" si="300"/>
        <v>#VALUE!</v>
      </c>
      <c r="V2060" s="8" t="e">
        <f t="shared" si="301"/>
        <v>#VALUE!</v>
      </c>
      <c r="X2060" s="4" t="str">
        <f t="shared" si="303"/>
        <v/>
      </c>
      <c r="Y2060" s="4" t="str">
        <f t="shared" si="297"/>
        <v/>
      </c>
      <c r="Z2060" s="4" t="str">
        <f t="shared" si="297"/>
        <v/>
      </c>
      <c r="AA2060" s="4" t="str">
        <f t="shared" si="297"/>
        <v/>
      </c>
      <c r="AB2060" s="4" t="str">
        <f t="shared" si="297"/>
        <v/>
      </c>
      <c r="AC2060" s="4" t="str">
        <f t="shared" si="297"/>
        <v/>
      </c>
      <c r="AD2060" s="4" t="str">
        <f t="shared" si="297"/>
        <v/>
      </c>
      <c r="AE2060" s="4" t="str">
        <f t="shared" si="297"/>
        <v/>
      </c>
      <c r="AF2060" s="4" t="str">
        <f t="shared" si="297"/>
        <v/>
      </c>
      <c r="AG2060" s="4" t="str">
        <f t="shared" si="297"/>
        <v/>
      </c>
    </row>
    <row r="2061" spans="1:33">
      <c r="A2061" s="6">
        <f t="shared" si="302"/>
        <v>2054</v>
      </c>
      <c r="B2061" s="36">
        <f>TABLE!E2055</f>
        <v>0</v>
      </c>
      <c r="C2061" s="36">
        <f>TABLE!F2055</f>
        <v>0</v>
      </c>
      <c r="D2061" s="155">
        <f>TABLE!S2055</f>
        <v>0</v>
      </c>
      <c r="E2061" s="176" t="e">
        <f>INDEX(기업의이해[description],MATCH(B2061,기업의이해[name],0))</f>
        <v>#N/A</v>
      </c>
      <c r="F2061" s="179">
        <f>+TABLE!U2055</f>
        <v>0</v>
      </c>
      <c r="G2061" s="177" t="str">
        <f>TEXT(TABLE!R2055,"0000-00-00")</f>
        <v>0000-00-00</v>
      </c>
      <c r="H2061" s="59">
        <f>+TABLE!J2055</f>
        <v>0</v>
      </c>
      <c r="I2061" s="59">
        <f>+TABLE!K2055</f>
        <v>0</v>
      </c>
      <c r="J2061" s="59">
        <f>+TABLE!M2055</f>
        <v>0</v>
      </c>
      <c r="K2061" s="156">
        <f>+TABLE!P2055</f>
        <v>0</v>
      </c>
      <c r="L2061" s="156">
        <f>+TABLE!Q2055</f>
        <v>0</v>
      </c>
      <c r="M2061" s="138" t="str">
        <f>IFERROR(IF(MATCH($C2061,'1. 개요'!$C$68:$C$78,0)&gt;0,"O"),"X")</f>
        <v>X</v>
      </c>
      <c r="N2061" s="8" t="str">
        <f t="shared" si="298"/>
        <v>X</v>
      </c>
      <c r="O2061" s="2" t="str" cm="1">
        <f t="array" ref="O2061">IF($O$7="N/A",$N2061,INDEX($P2061:$S2061,$O$2))</f>
        <v>X</v>
      </c>
      <c r="P2061" s="38"/>
      <c r="Q2061" s="1" t="str">
        <f t="shared" si="299"/>
        <v>O</v>
      </c>
      <c r="R2061" s="38"/>
      <c r="S2061" s="38"/>
      <c r="T2061" s="8" t="str">
        <f t="shared" si="296"/>
        <v>O</v>
      </c>
      <c r="U2061" s="8" t="e">
        <f t="shared" si="300"/>
        <v>#VALUE!</v>
      </c>
      <c r="V2061" s="8" t="e">
        <f t="shared" si="301"/>
        <v>#VALUE!</v>
      </c>
      <c r="X2061" s="4" t="str">
        <f t="shared" si="303"/>
        <v/>
      </c>
      <c r="Y2061" s="4" t="str">
        <f t="shared" si="297"/>
        <v/>
      </c>
      <c r="Z2061" s="4" t="str">
        <f t="shared" si="297"/>
        <v/>
      </c>
      <c r="AA2061" s="4" t="str">
        <f t="shared" si="297"/>
        <v/>
      </c>
      <c r="AB2061" s="4" t="str">
        <f t="shared" si="297"/>
        <v/>
      </c>
      <c r="AC2061" s="4" t="str">
        <f t="shared" si="297"/>
        <v/>
      </c>
      <c r="AD2061" s="4" t="str">
        <f t="shared" si="297"/>
        <v/>
      </c>
      <c r="AE2061" s="4" t="str">
        <f t="shared" si="297"/>
        <v/>
      </c>
      <c r="AF2061" s="4" t="str">
        <f t="shared" si="297"/>
        <v/>
      </c>
      <c r="AG2061" s="4" t="str">
        <f t="shared" si="297"/>
        <v/>
      </c>
    </row>
    <row r="2062" spans="1:33">
      <c r="A2062" s="137">
        <f t="shared" si="302"/>
        <v>2055</v>
      </c>
      <c r="B2062" s="36">
        <f>TABLE!E2056</f>
        <v>0</v>
      </c>
      <c r="C2062" s="36">
        <f>TABLE!F2056</f>
        <v>0</v>
      </c>
      <c r="D2062" s="155">
        <f>TABLE!S2056</f>
        <v>0</v>
      </c>
      <c r="E2062" s="176" t="e">
        <f>INDEX(기업의이해[description],MATCH(B2062,기업의이해[name],0))</f>
        <v>#N/A</v>
      </c>
      <c r="F2062" s="179">
        <f>+TABLE!U2056</f>
        <v>0</v>
      </c>
      <c r="G2062" s="177" t="str">
        <f>TEXT(TABLE!R2056,"0000-00-00")</f>
        <v>0000-00-00</v>
      </c>
      <c r="H2062" s="59">
        <f>+TABLE!J2056</f>
        <v>0</v>
      </c>
      <c r="I2062" s="59">
        <f>+TABLE!K2056</f>
        <v>0</v>
      </c>
      <c r="J2062" s="59">
        <f>+TABLE!M2056</f>
        <v>0</v>
      </c>
      <c r="K2062" s="156">
        <f>+TABLE!P2056</f>
        <v>0</v>
      </c>
      <c r="L2062" s="156">
        <f>+TABLE!Q2056</f>
        <v>0</v>
      </c>
      <c r="M2062" s="138" t="str">
        <f>IFERROR(IF(MATCH($C2062,'1. 개요'!$C$68:$C$78,0)&gt;0,"O"),"X")</f>
        <v>X</v>
      </c>
      <c r="N2062" s="8" t="str">
        <f t="shared" si="298"/>
        <v>X</v>
      </c>
      <c r="O2062" s="2" t="str" cm="1">
        <f t="array" ref="O2062">IF($O$7="N/A",$N2062,INDEX($P2062:$S2062,$O$2))</f>
        <v>X</v>
      </c>
      <c r="P2062" s="38"/>
      <c r="Q2062" s="1" t="str">
        <f t="shared" si="299"/>
        <v>O</v>
      </c>
      <c r="R2062" s="38"/>
      <c r="S2062" s="38"/>
      <c r="T2062" s="8" t="str">
        <f t="shared" si="296"/>
        <v>O</v>
      </c>
      <c r="U2062" s="8" t="e">
        <f t="shared" si="300"/>
        <v>#VALUE!</v>
      </c>
      <c r="V2062" s="8" t="e">
        <f t="shared" si="301"/>
        <v>#VALUE!</v>
      </c>
      <c r="X2062" s="4" t="str">
        <f t="shared" si="303"/>
        <v/>
      </c>
      <c r="Y2062" s="4" t="str">
        <f t="shared" si="297"/>
        <v/>
      </c>
      <c r="Z2062" s="4" t="str">
        <f t="shared" si="297"/>
        <v/>
      </c>
      <c r="AA2062" s="4" t="str">
        <f t="shared" si="297"/>
        <v/>
      </c>
      <c r="AB2062" s="4" t="str">
        <f t="shared" si="297"/>
        <v/>
      </c>
      <c r="AC2062" s="4" t="str">
        <f t="shared" si="297"/>
        <v/>
      </c>
      <c r="AD2062" s="4" t="str">
        <f t="shared" si="297"/>
        <v/>
      </c>
      <c r="AE2062" s="4" t="str">
        <f t="shared" si="297"/>
        <v/>
      </c>
      <c r="AF2062" s="4" t="str">
        <f t="shared" si="297"/>
        <v/>
      </c>
      <c r="AG2062" s="4" t="str">
        <f t="shared" si="297"/>
        <v/>
      </c>
    </row>
    <row r="2063" spans="1:33">
      <c r="A2063" s="6">
        <f t="shared" si="302"/>
        <v>2056</v>
      </c>
      <c r="B2063" s="36">
        <f>TABLE!E2057</f>
        <v>0</v>
      </c>
      <c r="C2063" s="36">
        <f>TABLE!F2057</f>
        <v>0</v>
      </c>
      <c r="D2063" s="155">
        <f>TABLE!S2057</f>
        <v>0</v>
      </c>
      <c r="E2063" s="176" t="e">
        <f>INDEX(기업의이해[description],MATCH(B2063,기업의이해[name],0))</f>
        <v>#N/A</v>
      </c>
      <c r="F2063" s="179">
        <f>+TABLE!U2057</f>
        <v>0</v>
      </c>
      <c r="G2063" s="177" t="str">
        <f>TEXT(TABLE!R2057,"0000-00-00")</f>
        <v>0000-00-00</v>
      </c>
      <c r="H2063" s="59">
        <f>+TABLE!J2057</f>
        <v>0</v>
      </c>
      <c r="I2063" s="59">
        <f>+TABLE!K2057</f>
        <v>0</v>
      </c>
      <c r="J2063" s="59">
        <f>+TABLE!M2057</f>
        <v>0</v>
      </c>
      <c r="K2063" s="156">
        <f>+TABLE!P2057</f>
        <v>0</v>
      </c>
      <c r="L2063" s="156">
        <f>+TABLE!Q2057</f>
        <v>0</v>
      </c>
      <c r="M2063" s="138" t="str">
        <f>IFERROR(IF(MATCH($C2063,'1. 개요'!$C$68:$C$78,0)&gt;0,"O"),"X")</f>
        <v>X</v>
      </c>
      <c r="N2063" s="8" t="str">
        <f t="shared" si="298"/>
        <v>X</v>
      </c>
      <c r="O2063" s="2" t="str" cm="1">
        <f t="array" ref="O2063">IF($O$7="N/A",$N2063,INDEX($P2063:$S2063,$O$2))</f>
        <v>X</v>
      </c>
      <c r="P2063" s="38"/>
      <c r="Q2063" s="1" t="str">
        <f t="shared" si="299"/>
        <v>O</v>
      </c>
      <c r="R2063" s="38"/>
      <c r="S2063" s="38"/>
      <c r="T2063" s="8" t="str">
        <f t="shared" si="296"/>
        <v>O</v>
      </c>
      <c r="U2063" s="8" t="e">
        <f t="shared" si="300"/>
        <v>#VALUE!</v>
      </c>
      <c r="V2063" s="8" t="e">
        <f t="shared" si="301"/>
        <v>#VALUE!</v>
      </c>
      <c r="X2063" s="4" t="str">
        <f t="shared" si="303"/>
        <v/>
      </c>
      <c r="Y2063" s="4" t="str">
        <f t="shared" si="297"/>
        <v/>
      </c>
      <c r="Z2063" s="4" t="str">
        <f t="shared" si="297"/>
        <v/>
      </c>
      <c r="AA2063" s="4" t="str">
        <f t="shared" si="297"/>
        <v/>
      </c>
      <c r="AB2063" s="4" t="str">
        <f t="shared" si="297"/>
        <v/>
      </c>
      <c r="AC2063" s="4" t="str">
        <f t="shared" si="297"/>
        <v/>
      </c>
      <c r="AD2063" s="4" t="str">
        <f t="shared" si="297"/>
        <v/>
      </c>
      <c r="AE2063" s="4" t="str">
        <f t="shared" si="297"/>
        <v/>
      </c>
      <c r="AF2063" s="4" t="str">
        <f t="shared" si="297"/>
        <v/>
      </c>
      <c r="AG2063" s="4" t="str">
        <f t="shared" si="297"/>
        <v/>
      </c>
    </row>
    <row r="2064" spans="1:33">
      <c r="A2064" s="6">
        <f t="shared" si="302"/>
        <v>2057</v>
      </c>
      <c r="B2064" s="36">
        <f>TABLE!E2058</f>
        <v>0</v>
      </c>
      <c r="C2064" s="36">
        <f>TABLE!F2058</f>
        <v>0</v>
      </c>
      <c r="D2064" s="155">
        <f>TABLE!S2058</f>
        <v>0</v>
      </c>
      <c r="E2064" s="176" t="e">
        <f>INDEX(기업의이해[description],MATCH(B2064,기업의이해[name],0))</f>
        <v>#N/A</v>
      </c>
      <c r="F2064" s="179">
        <f>+TABLE!U2058</f>
        <v>0</v>
      </c>
      <c r="G2064" s="177" t="str">
        <f>TEXT(TABLE!R2058,"0000-00-00")</f>
        <v>0000-00-00</v>
      </c>
      <c r="H2064" s="59">
        <f>+TABLE!J2058</f>
        <v>0</v>
      </c>
      <c r="I2064" s="59">
        <f>+TABLE!K2058</f>
        <v>0</v>
      </c>
      <c r="J2064" s="59">
        <f>+TABLE!M2058</f>
        <v>0</v>
      </c>
      <c r="K2064" s="156">
        <f>+TABLE!P2058</f>
        <v>0</v>
      </c>
      <c r="L2064" s="156">
        <f>+TABLE!Q2058</f>
        <v>0</v>
      </c>
      <c r="M2064" s="138" t="str">
        <f>IFERROR(IF(MATCH($C2064,'1. 개요'!$C$68:$C$78,0)&gt;0,"O"),"X")</f>
        <v>X</v>
      </c>
      <c r="N2064" s="8" t="str">
        <f t="shared" si="298"/>
        <v>X</v>
      </c>
      <c r="O2064" s="2" t="str" cm="1">
        <f t="array" ref="O2064">IF($O$7="N/A",$N2064,INDEX($P2064:$S2064,$O$2))</f>
        <v>X</v>
      </c>
      <c r="P2064" s="38"/>
      <c r="Q2064" s="1" t="str">
        <f t="shared" si="299"/>
        <v>O</v>
      </c>
      <c r="R2064" s="38"/>
      <c r="S2064" s="38"/>
      <c r="T2064" s="8" t="str">
        <f t="shared" si="296"/>
        <v>O</v>
      </c>
      <c r="U2064" s="8" t="e">
        <f t="shared" si="300"/>
        <v>#VALUE!</v>
      </c>
      <c r="V2064" s="8" t="e">
        <f t="shared" si="301"/>
        <v>#VALUE!</v>
      </c>
      <c r="X2064" s="4" t="str">
        <f t="shared" si="303"/>
        <v/>
      </c>
      <c r="Y2064" s="4" t="str">
        <f t="shared" si="297"/>
        <v/>
      </c>
      <c r="Z2064" s="4" t="str">
        <f t="shared" si="297"/>
        <v/>
      </c>
      <c r="AA2064" s="4" t="str">
        <f t="shared" si="297"/>
        <v/>
      </c>
      <c r="AB2064" s="4" t="str">
        <f t="shared" si="297"/>
        <v/>
      </c>
      <c r="AC2064" s="4" t="str">
        <f t="shared" si="297"/>
        <v/>
      </c>
      <c r="AD2064" s="4" t="str">
        <f t="shared" si="297"/>
        <v/>
      </c>
      <c r="AE2064" s="4" t="str">
        <f t="shared" si="297"/>
        <v/>
      </c>
      <c r="AF2064" s="4" t="str">
        <f t="shared" si="297"/>
        <v/>
      </c>
      <c r="AG2064" s="4" t="str">
        <f t="shared" si="297"/>
        <v/>
      </c>
    </row>
    <row r="2065" spans="1:33">
      <c r="A2065" s="137">
        <f t="shared" si="302"/>
        <v>2058</v>
      </c>
      <c r="B2065" s="36">
        <f>TABLE!E2059</f>
        <v>0</v>
      </c>
      <c r="C2065" s="36">
        <f>TABLE!F2059</f>
        <v>0</v>
      </c>
      <c r="D2065" s="155">
        <f>TABLE!S2059</f>
        <v>0</v>
      </c>
      <c r="E2065" s="176" t="e">
        <f>INDEX(기업의이해[description],MATCH(B2065,기업의이해[name],0))</f>
        <v>#N/A</v>
      </c>
      <c r="F2065" s="179">
        <f>+TABLE!U2059</f>
        <v>0</v>
      </c>
      <c r="G2065" s="177" t="str">
        <f>TEXT(TABLE!R2059,"0000-00-00")</f>
        <v>0000-00-00</v>
      </c>
      <c r="H2065" s="59">
        <f>+TABLE!J2059</f>
        <v>0</v>
      </c>
      <c r="I2065" s="59">
        <f>+TABLE!K2059</f>
        <v>0</v>
      </c>
      <c r="J2065" s="59">
        <f>+TABLE!M2059</f>
        <v>0</v>
      </c>
      <c r="K2065" s="156">
        <f>+TABLE!P2059</f>
        <v>0</v>
      </c>
      <c r="L2065" s="156">
        <f>+TABLE!Q2059</f>
        <v>0</v>
      </c>
      <c r="M2065" s="138" t="str">
        <f>IFERROR(IF(MATCH($C2065,'1. 개요'!$C$68:$C$78,0)&gt;0,"O"),"X")</f>
        <v>X</v>
      </c>
      <c r="N2065" s="8" t="str">
        <f t="shared" si="298"/>
        <v>X</v>
      </c>
      <c r="O2065" s="2" t="str" cm="1">
        <f t="array" ref="O2065">IF($O$7="N/A",$N2065,INDEX($P2065:$S2065,$O$2))</f>
        <v>X</v>
      </c>
      <c r="P2065" s="38"/>
      <c r="Q2065" s="1" t="str">
        <f t="shared" si="299"/>
        <v>O</v>
      </c>
      <c r="R2065" s="38"/>
      <c r="S2065" s="38"/>
      <c r="T2065" s="8" t="str">
        <f t="shared" si="296"/>
        <v>O</v>
      </c>
      <c r="U2065" s="8" t="e">
        <f t="shared" si="300"/>
        <v>#VALUE!</v>
      </c>
      <c r="V2065" s="8" t="e">
        <f t="shared" si="301"/>
        <v>#VALUE!</v>
      </c>
      <c r="X2065" s="4" t="str">
        <f t="shared" si="303"/>
        <v/>
      </c>
      <c r="Y2065" s="4" t="str">
        <f t="shared" si="297"/>
        <v/>
      </c>
      <c r="Z2065" s="4" t="str">
        <f t="shared" si="297"/>
        <v/>
      </c>
      <c r="AA2065" s="4" t="str">
        <f t="shared" si="297"/>
        <v/>
      </c>
      <c r="AB2065" s="4" t="str">
        <f t="shared" si="297"/>
        <v/>
      </c>
      <c r="AC2065" s="4" t="str">
        <f t="shared" si="297"/>
        <v/>
      </c>
      <c r="AD2065" s="4" t="str">
        <f t="shared" si="297"/>
        <v/>
      </c>
      <c r="AE2065" s="4" t="str">
        <f t="shared" si="297"/>
        <v/>
      </c>
      <c r="AF2065" s="4" t="str">
        <f t="shared" si="297"/>
        <v/>
      </c>
      <c r="AG2065" s="4" t="str">
        <f t="shared" si="297"/>
        <v/>
      </c>
    </row>
    <row r="2066" spans="1:33">
      <c r="A2066" s="6">
        <f t="shared" si="302"/>
        <v>2059</v>
      </c>
      <c r="B2066" s="36">
        <f>TABLE!E2060</f>
        <v>0</v>
      </c>
      <c r="C2066" s="36">
        <f>TABLE!F2060</f>
        <v>0</v>
      </c>
      <c r="D2066" s="155">
        <f>TABLE!S2060</f>
        <v>0</v>
      </c>
      <c r="E2066" s="176" t="e">
        <f>INDEX(기업의이해[description],MATCH(B2066,기업의이해[name],0))</f>
        <v>#N/A</v>
      </c>
      <c r="F2066" s="179">
        <f>+TABLE!U2060</f>
        <v>0</v>
      </c>
      <c r="G2066" s="177" t="str">
        <f>TEXT(TABLE!R2060,"0000-00-00")</f>
        <v>0000-00-00</v>
      </c>
      <c r="H2066" s="59">
        <f>+TABLE!J2060</f>
        <v>0</v>
      </c>
      <c r="I2066" s="59">
        <f>+TABLE!K2060</f>
        <v>0</v>
      </c>
      <c r="J2066" s="59">
        <f>+TABLE!M2060</f>
        <v>0</v>
      </c>
      <c r="K2066" s="156">
        <f>+TABLE!P2060</f>
        <v>0</v>
      </c>
      <c r="L2066" s="156">
        <f>+TABLE!Q2060</f>
        <v>0</v>
      </c>
      <c r="M2066" s="138" t="str">
        <f>IFERROR(IF(MATCH($C2066,'1. 개요'!$C$68:$C$78,0)&gt;0,"O"),"X")</f>
        <v>X</v>
      </c>
      <c r="N2066" s="8" t="str">
        <f t="shared" si="298"/>
        <v>X</v>
      </c>
      <c r="O2066" s="2" t="str" cm="1">
        <f t="array" ref="O2066">IF($O$7="N/A",$N2066,INDEX($P2066:$S2066,$O$2))</f>
        <v>X</v>
      </c>
      <c r="P2066" s="38"/>
      <c r="Q2066" s="1" t="str">
        <f t="shared" si="299"/>
        <v>O</v>
      </c>
      <c r="R2066" s="38"/>
      <c r="S2066" s="38"/>
      <c r="T2066" s="8" t="str">
        <f t="shared" si="296"/>
        <v>O</v>
      </c>
      <c r="U2066" s="8" t="e">
        <f t="shared" si="300"/>
        <v>#VALUE!</v>
      </c>
      <c r="V2066" s="8" t="e">
        <f t="shared" si="301"/>
        <v>#VALUE!</v>
      </c>
      <c r="X2066" s="4" t="str">
        <f t="shared" si="303"/>
        <v/>
      </c>
      <c r="Y2066" s="4" t="str">
        <f t="shared" si="297"/>
        <v/>
      </c>
      <c r="Z2066" s="4" t="str">
        <f t="shared" si="297"/>
        <v/>
      </c>
      <c r="AA2066" s="4" t="str">
        <f t="shared" si="297"/>
        <v/>
      </c>
      <c r="AB2066" s="4" t="str">
        <f t="shared" si="297"/>
        <v/>
      </c>
      <c r="AC2066" s="4" t="str">
        <f t="shared" si="297"/>
        <v/>
      </c>
      <c r="AD2066" s="4" t="str">
        <f t="shared" si="297"/>
        <v/>
      </c>
      <c r="AE2066" s="4" t="str">
        <f t="shared" si="297"/>
        <v/>
      </c>
      <c r="AF2066" s="4" t="str">
        <f t="shared" si="297"/>
        <v/>
      </c>
      <c r="AG2066" s="4" t="str">
        <f t="shared" si="297"/>
        <v/>
      </c>
    </row>
    <row r="2067" spans="1:33">
      <c r="A2067" s="6">
        <f t="shared" si="302"/>
        <v>2060</v>
      </c>
      <c r="B2067" s="36">
        <f>TABLE!E2061</f>
        <v>0</v>
      </c>
      <c r="C2067" s="36">
        <f>TABLE!F2061</f>
        <v>0</v>
      </c>
      <c r="D2067" s="155">
        <f>TABLE!S2061</f>
        <v>0</v>
      </c>
      <c r="E2067" s="176" t="e">
        <f>INDEX(기업의이해[description],MATCH(B2067,기업의이해[name],0))</f>
        <v>#N/A</v>
      </c>
      <c r="F2067" s="179">
        <f>+TABLE!U2061</f>
        <v>0</v>
      </c>
      <c r="G2067" s="177" t="str">
        <f>TEXT(TABLE!R2061,"0000-00-00")</f>
        <v>0000-00-00</v>
      </c>
      <c r="H2067" s="59">
        <f>+TABLE!J2061</f>
        <v>0</v>
      </c>
      <c r="I2067" s="59">
        <f>+TABLE!K2061</f>
        <v>0</v>
      </c>
      <c r="J2067" s="59">
        <f>+TABLE!M2061</f>
        <v>0</v>
      </c>
      <c r="K2067" s="156">
        <f>+TABLE!P2061</f>
        <v>0</v>
      </c>
      <c r="L2067" s="156">
        <f>+TABLE!Q2061</f>
        <v>0</v>
      </c>
      <c r="M2067" s="138" t="str">
        <f>IFERROR(IF(MATCH($C2067,'1. 개요'!$C$68:$C$78,0)&gt;0,"O"),"X")</f>
        <v>X</v>
      </c>
      <c r="N2067" s="8" t="str">
        <f t="shared" si="298"/>
        <v>X</v>
      </c>
      <c r="O2067" s="2" t="str" cm="1">
        <f t="array" ref="O2067">IF($O$7="N/A",$N2067,INDEX($P2067:$S2067,$O$2))</f>
        <v>X</v>
      </c>
      <c r="P2067" s="38"/>
      <c r="Q2067" s="1" t="str">
        <f t="shared" si="299"/>
        <v>O</v>
      </c>
      <c r="R2067" s="38"/>
      <c r="S2067" s="38"/>
      <c r="T2067" s="8" t="str">
        <f t="shared" si="296"/>
        <v>O</v>
      </c>
      <c r="U2067" s="8" t="e">
        <f t="shared" si="300"/>
        <v>#VALUE!</v>
      </c>
      <c r="V2067" s="8" t="e">
        <f t="shared" si="301"/>
        <v>#VALUE!</v>
      </c>
      <c r="X2067" s="4" t="str">
        <f t="shared" si="303"/>
        <v/>
      </c>
      <c r="Y2067" s="4" t="str">
        <f t="shared" si="297"/>
        <v/>
      </c>
      <c r="Z2067" s="4" t="str">
        <f t="shared" si="297"/>
        <v/>
      </c>
      <c r="AA2067" s="4" t="str">
        <f t="shared" si="297"/>
        <v/>
      </c>
      <c r="AB2067" s="4" t="str">
        <f t="shared" si="297"/>
        <v/>
      </c>
      <c r="AC2067" s="4" t="str">
        <f t="shared" si="297"/>
        <v/>
      </c>
      <c r="AD2067" s="4" t="str">
        <f t="shared" si="297"/>
        <v/>
      </c>
      <c r="AE2067" s="4" t="str">
        <f t="shared" si="297"/>
        <v/>
      </c>
      <c r="AF2067" s="4" t="str">
        <f t="shared" si="297"/>
        <v/>
      </c>
      <c r="AG2067" s="4" t="str">
        <f t="shared" si="297"/>
        <v/>
      </c>
    </row>
    <row r="2068" spans="1:33">
      <c r="A2068" s="6">
        <f t="shared" si="302"/>
        <v>2061</v>
      </c>
      <c r="B2068" s="36">
        <f>TABLE!E2062</f>
        <v>0</v>
      </c>
      <c r="C2068" s="36">
        <f>TABLE!F2062</f>
        <v>0</v>
      </c>
      <c r="D2068" s="155">
        <f>TABLE!S2062</f>
        <v>0</v>
      </c>
      <c r="E2068" s="176" t="e">
        <f>INDEX(기업의이해[description],MATCH(B2068,기업의이해[name],0))</f>
        <v>#N/A</v>
      </c>
      <c r="F2068" s="179">
        <f>+TABLE!U2062</f>
        <v>0</v>
      </c>
      <c r="G2068" s="177" t="str">
        <f>TEXT(TABLE!R2062,"0000-00-00")</f>
        <v>0000-00-00</v>
      </c>
      <c r="H2068" s="59">
        <f>+TABLE!J2062</f>
        <v>0</v>
      </c>
      <c r="I2068" s="59">
        <f>+TABLE!K2062</f>
        <v>0</v>
      </c>
      <c r="J2068" s="59">
        <f>+TABLE!M2062</f>
        <v>0</v>
      </c>
      <c r="K2068" s="156">
        <f>+TABLE!P2062</f>
        <v>0</v>
      </c>
      <c r="L2068" s="156">
        <f>+TABLE!Q2062</f>
        <v>0</v>
      </c>
      <c r="M2068" s="138" t="str">
        <f>IFERROR(IF(MATCH($C2068,'1. 개요'!$C$68:$C$78,0)&gt;0,"O"),"X")</f>
        <v>X</v>
      </c>
      <c r="N2068" s="8" t="str">
        <f t="shared" si="298"/>
        <v>X</v>
      </c>
      <c r="O2068" s="2" t="str" cm="1">
        <f t="array" ref="O2068">IF($O$7="N/A",$N2068,INDEX($P2068:$S2068,$O$2))</f>
        <v>X</v>
      </c>
      <c r="P2068" s="38"/>
      <c r="Q2068" s="1" t="str">
        <f t="shared" si="299"/>
        <v>O</v>
      </c>
      <c r="R2068" s="38"/>
      <c r="S2068" s="38"/>
      <c r="T2068" s="8" t="str">
        <f t="shared" si="296"/>
        <v>O</v>
      </c>
      <c r="U2068" s="8" t="e">
        <f t="shared" si="300"/>
        <v>#VALUE!</v>
      </c>
      <c r="V2068" s="8" t="e">
        <f t="shared" si="301"/>
        <v>#VALUE!</v>
      </c>
      <c r="X2068" s="4" t="str">
        <f t="shared" si="303"/>
        <v/>
      </c>
      <c r="Y2068" s="4" t="str">
        <f t="shared" si="297"/>
        <v/>
      </c>
      <c r="Z2068" s="4" t="str">
        <f t="shared" si="297"/>
        <v/>
      </c>
      <c r="AA2068" s="4" t="str">
        <f t="shared" si="297"/>
        <v/>
      </c>
      <c r="AB2068" s="4" t="str">
        <f t="shared" si="297"/>
        <v/>
      </c>
      <c r="AC2068" s="4" t="str">
        <f t="shared" si="297"/>
        <v/>
      </c>
      <c r="AD2068" s="4" t="str">
        <f t="shared" si="297"/>
        <v/>
      </c>
      <c r="AE2068" s="4" t="str">
        <f t="shared" si="297"/>
        <v/>
      </c>
      <c r="AF2068" s="4" t="str">
        <f t="shared" si="297"/>
        <v/>
      </c>
      <c r="AG2068" s="4" t="str">
        <f t="shared" si="297"/>
        <v/>
      </c>
    </row>
    <row r="2069" spans="1:33">
      <c r="A2069" s="6">
        <f t="shared" si="302"/>
        <v>2062</v>
      </c>
      <c r="B2069" s="36">
        <f>TABLE!E2063</f>
        <v>0</v>
      </c>
      <c r="C2069" s="36">
        <f>TABLE!F2063</f>
        <v>0</v>
      </c>
      <c r="D2069" s="155">
        <f>TABLE!S2063</f>
        <v>0</v>
      </c>
      <c r="E2069" s="176" t="e">
        <f>INDEX(기업의이해[description],MATCH(B2069,기업의이해[name],0))</f>
        <v>#N/A</v>
      </c>
      <c r="F2069" s="179">
        <f>+TABLE!U2063</f>
        <v>0</v>
      </c>
      <c r="G2069" s="177" t="str">
        <f>TEXT(TABLE!R2063,"0000-00-00")</f>
        <v>0000-00-00</v>
      </c>
      <c r="H2069" s="59">
        <f>+TABLE!J2063</f>
        <v>0</v>
      </c>
      <c r="I2069" s="59">
        <f>+TABLE!K2063</f>
        <v>0</v>
      </c>
      <c r="J2069" s="59">
        <f>+TABLE!M2063</f>
        <v>0</v>
      </c>
      <c r="K2069" s="156">
        <f>+TABLE!P2063</f>
        <v>0</v>
      </c>
      <c r="L2069" s="156">
        <f>+TABLE!Q2063</f>
        <v>0</v>
      </c>
      <c r="M2069" s="138" t="str">
        <f>IFERROR(IF(MATCH($C2069,'1. 개요'!$C$68:$C$78,0)&gt;0,"O"),"X")</f>
        <v>X</v>
      </c>
      <c r="N2069" s="8" t="str">
        <f t="shared" si="298"/>
        <v>X</v>
      </c>
      <c r="O2069" s="2" t="str" cm="1">
        <f t="array" ref="O2069">IF($O$7="N/A",$N2069,INDEX($P2069:$S2069,$O$2))</f>
        <v>X</v>
      </c>
      <c r="P2069" s="38"/>
      <c r="Q2069" s="1" t="str">
        <f t="shared" si="299"/>
        <v>O</v>
      </c>
      <c r="R2069" s="38"/>
      <c r="S2069" s="38"/>
      <c r="T2069" s="8" t="str">
        <f t="shared" si="296"/>
        <v>O</v>
      </c>
      <c r="U2069" s="8" t="e">
        <f t="shared" si="300"/>
        <v>#VALUE!</v>
      </c>
      <c r="V2069" s="8" t="e">
        <f t="shared" si="301"/>
        <v>#VALUE!</v>
      </c>
      <c r="X2069" s="4" t="str">
        <f t="shared" si="303"/>
        <v/>
      </c>
      <c r="Y2069" s="4" t="str">
        <f t="shared" si="297"/>
        <v/>
      </c>
      <c r="Z2069" s="4" t="str">
        <f t="shared" si="297"/>
        <v/>
      </c>
      <c r="AA2069" s="4" t="str">
        <f t="shared" si="297"/>
        <v/>
      </c>
      <c r="AB2069" s="4" t="str">
        <f t="shared" si="297"/>
        <v/>
      </c>
      <c r="AC2069" s="4" t="str">
        <f t="shared" si="297"/>
        <v/>
      </c>
      <c r="AD2069" s="4" t="str">
        <f t="shared" si="297"/>
        <v/>
      </c>
      <c r="AE2069" s="4" t="str">
        <f t="shared" si="297"/>
        <v/>
      </c>
      <c r="AF2069" s="4" t="str">
        <f t="shared" si="297"/>
        <v/>
      </c>
      <c r="AG2069" s="4" t="str">
        <f t="shared" si="297"/>
        <v/>
      </c>
    </row>
    <row r="2070" spans="1:33">
      <c r="A2070" s="6">
        <f t="shared" si="302"/>
        <v>2063</v>
      </c>
      <c r="B2070" s="36">
        <f>TABLE!E2064</f>
        <v>0</v>
      </c>
      <c r="C2070" s="36">
        <f>TABLE!F2064</f>
        <v>0</v>
      </c>
      <c r="D2070" s="155">
        <f>TABLE!S2064</f>
        <v>0</v>
      </c>
      <c r="E2070" s="176" t="e">
        <f>INDEX(기업의이해[description],MATCH(B2070,기업의이해[name],0))</f>
        <v>#N/A</v>
      </c>
      <c r="F2070" s="179">
        <f>+TABLE!U2064</f>
        <v>0</v>
      </c>
      <c r="G2070" s="177" t="str">
        <f>TEXT(TABLE!R2064,"0000-00-00")</f>
        <v>0000-00-00</v>
      </c>
      <c r="H2070" s="59">
        <f>+TABLE!J2064</f>
        <v>0</v>
      </c>
      <c r="I2070" s="59">
        <f>+TABLE!K2064</f>
        <v>0</v>
      </c>
      <c r="J2070" s="59">
        <f>+TABLE!M2064</f>
        <v>0</v>
      </c>
      <c r="K2070" s="156">
        <f>+TABLE!P2064</f>
        <v>0</v>
      </c>
      <c r="L2070" s="156">
        <f>+TABLE!Q2064</f>
        <v>0</v>
      </c>
      <c r="M2070" s="138" t="str">
        <f>IFERROR(IF(MATCH($C2070,'1. 개요'!$C$68:$C$78,0)&gt;0,"O"),"X")</f>
        <v>X</v>
      </c>
      <c r="N2070" s="8" t="str">
        <f t="shared" si="298"/>
        <v>X</v>
      </c>
      <c r="O2070" s="2" t="str" cm="1">
        <f t="array" ref="O2070">IF($O$7="N/A",$N2070,INDEX($P2070:$S2070,$O$2))</f>
        <v>X</v>
      </c>
      <c r="P2070" s="38"/>
      <c r="Q2070" s="1" t="str">
        <f t="shared" si="299"/>
        <v>O</v>
      </c>
      <c r="R2070" s="38"/>
      <c r="S2070" s="38"/>
      <c r="T2070" s="8" t="str">
        <f t="shared" si="296"/>
        <v>O</v>
      </c>
      <c r="U2070" s="8" t="e">
        <f t="shared" si="300"/>
        <v>#VALUE!</v>
      </c>
      <c r="V2070" s="8" t="e">
        <f t="shared" si="301"/>
        <v>#VALUE!</v>
      </c>
      <c r="X2070" s="4" t="str">
        <f t="shared" si="303"/>
        <v/>
      </c>
      <c r="Y2070" s="4" t="str">
        <f t="shared" si="297"/>
        <v/>
      </c>
      <c r="Z2070" s="4" t="str">
        <f t="shared" si="297"/>
        <v/>
      </c>
      <c r="AA2070" s="4" t="str">
        <f t="shared" si="297"/>
        <v/>
      </c>
      <c r="AB2070" s="4" t="str">
        <f t="shared" si="297"/>
        <v/>
      </c>
      <c r="AC2070" s="4" t="str">
        <f t="shared" si="297"/>
        <v/>
      </c>
      <c r="AD2070" s="4" t="str">
        <f t="shared" si="297"/>
        <v/>
      </c>
      <c r="AE2070" s="4" t="str">
        <f t="shared" si="297"/>
        <v/>
      </c>
      <c r="AF2070" s="4" t="str">
        <f t="shared" si="297"/>
        <v/>
      </c>
      <c r="AG2070" s="4" t="str">
        <f t="shared" si="297"/>
        <v/>
      </c>
    </row>
    <row r="2071" spans="1:33">
      <c r="A2071" s="137">
        <f t="shared" si="302"/>
        <v>2064</v>
      </c>
      <c r="B2071" s="36">
        <f>TABLE!E2065</f>
        <v>0</v>
      </c>
      <c r="C2071" s="36">
        <f>TABLE!F2065</f>
        <v>0</v>
      </c>
      <c r="D2071" s="155">
        <f>TABLE!S2065</f>
        <v>0</v>
      </c>
      <c r="E2071" s="176" t="e">
        <f>INDEX(기업의이해[description],MATCH(B2071,기업의이해[name],0))</f>
        <v>#N/A</v>
      </c>
      <c r="F2071" s="179">
        <f>+TABLE!U2065</f>
        <v>0</v>
      </c>
      <c r="G2071" s="177" t="str">
        <f>TEXT(TABLE!R2065,"0000-00-00")</f>
        <v>0000-00-00</v>
      </c>
      <c r="H2071" s="59">
        <f>+TABLE!J2065</f>
        <v>0</v>
      </c>
      <c r="I2071" s="59">
        <f>+TABLE!K2065</f>
        <v>0</v>
      </c>
      <c r="J2071" s="59">
        <f>+TABLE!M2065</f>
        <v>0</v>
      </c>
      <c r="K2071" s="156">
        <f>+TABLE!P2065</f>
        <v>0</v>
      </c>
      <c r="L2071" s="156">
        <f>+TABLE!Q2065</f>
        <v>0</v>
      </c>
      <c r="M2071" s="138" t="str">
        <f>IFERROR(IF(MATCH($C2071,'1. 개요'!$C$68:$C$78,0)&gt;0,"O"),"X")</f>
        <v>X</v>
      </c>
      <c r="N2071" s="8" t="str">
        <f t="shared" si="298"/>
        <v>X</v>
      </c>
      <c r="O2071" s="2" t="str" cm="1">
        <f t="array" ref="O2071">IF($O$7="N/A",$N2071,INDEX($P2071:$S2071,$O$2))</f>
        <v>X</v>
      </c>
      <c r="P2071" s="38"/>
      <c r="Q2071" s="1" t="str">
        <f t="shared" si="299"/>
        <v>O</v>
      </c>
      <c r="R2071" s="38"/>
      <c r="S2071" s="38"/>
      <c r="T2071" s="8" t="str">
        <f t="shared" si="296"/>
        <v>O</v>
      </c>
      <c r="U2071" s="8" t="e">
        <f t="shared" si="300"/>
        <v>#VALUE!</v>
      </c>
      <c r="V2071" s="8" t="e">
        <f t="shared" si="301"/>
        <v>#VALUE!</v>
      </c>
      <c r="X2071" s="4" t="str">
        <f t="shared" si="303"/>
        <v/>
      </c>
      <c r="Y2071" s="4" t="str">
        <f t="shared" si="297"/>
        <v/>
      </c>
      <c r="Z2071" s="4" t="str">
        <f t="shared" si="297"/>
        <v/>
      </c>
      <c r="AA2071" s="4" t="str">
        <f t="shared" si="297"/>
        <v/>
      </c>
      <c r="AB2071" s="4" t="str">
        <f t="shared" si="297"/>
        <v/>
      </c>
      <c r="AC2071" s="4" t="str">
        <f t="shared" si="297"/>
        <v/>
      </c>
      <c r="AD2071" s="4" t="str">
        <f t="shared" si="297"/>
        <v/>
      </c>
      <c r="AE2071" s="4" t="str">
        <f t="shared" si="297"/>
        <v/>
      </c>
      <c r="AF2071" s="4" t="str">
        <f t="shared" si="297"/>
        <v/>
      </c>
      <c r="AG2071" s="4" t="str">
        <f t="shared" si="297"/>
        <v/>
      </c>
    </row>
    <row r="2072" spans="1:33">
      <c r="A2072" s="6">
        <f t="shared" si="302"/>
        <v>2065</v>
      </c>
      <c r="B2072" s="36">
        <f>TABLE!E2066</f>
        <v>0</v>
      </c>
      <c r="C2072" s="36">
        <f>TABLE!F2066</f>
        <v>0</v>
      </c>
      <c r="D2072" s="155">
        <f>TABLE!S2066</f>
        <v>0</v>
      </c>
      <c r="E2072" s="176" t="e">
        <f>INDEX(기업의이해[description],MATCH(B2072,기업의이해[name],0))</f>
        <v>#N/A</v>
      </c>
      <c r="F2072" s="179">
        <f>+TABLE!U2066</f>
        <v>0</v>
      </c>
      <c r="G2072" s="177" t="str">
        <f>TEXT(TABLE!R2066,"0000-00-00")</f>
        <v>0000-00-00</v>
      </c>
      <c r="H2072" s="59">
        <f>+TABLE!J2066</f>
        <v>0</v>
      </c>
      <c r="I2072" s="59">
        <f>+TABLE!K2066</f>
        <v>0</v>
      </c>
      <c r="J2072" s="59">
        <f>+TABLE!M2066</f>
        <v>0</v>
      </c>
      <c r="K2072" s="156">
        <f>+TABLE!P2066</f>
        <v>0</v>
      </c>
      <c r="L2072" s="156">
        <f>+TABLE!Q2066</f>
        <v>0</v>
      </c>
      <c r="M2072" s="138" t="str">
        <f>IFERROR(IF(MATCH($C2072,'1. 개요'!$C$68:$C$78,0)&gt;0,"O"),"X")</f>
        <v>X</v>
      </c>
      <c r="N2072" s="8" t="str">
        <f t="shared" si="298"/>
        <v>X</v>
      </c>
      <c r="O2072" s="2" t="str" cm="1">
        <f t="array" ref="O2072">IF($O$7="N/A",$N2072,INDEX($P2072:$S2072,$O$2))</f>
        <v>X</v>
      </c>
      <c r="P2072" s="38"/>
      <c r="Q2072" s="1" t="str">
        <f t="shared" si="299"/>
        <v>O</v>
      </c>
      <c r="R2072" s="38"/>
      <c r="S2072" s="38"/>
      <c r="T2072" s="8" t="str">
        <f t="shared" si="296"/>
        <v>O</v>
      </c>
      <c r="U2072" s="8" t="e">
        <f t="shared" si="300"/>
        <v>#VALUE!</v>
      </c>
      <c r="V2072" s="8" t="e">
        <f t="shared" si="301"/>
        <v>#VALUE!</v>
      </c>
      <c r="X2072" s="4" t="str">
        <f t="shared" si="303"/>
        <v/>
      </c>
      <c r="Y2072" s="4" t="str">
        <f t="shared" si="297"/>
        <v/>
      </c>
      <c r="Z2072" s="4" t="str">
        <f t="shared" si="297"/>
        <v/>
      </c>
      <c r="AA2072" s="4" t="str">
        <f t="shared" si="297"/>
        <v/>
      </c>
      <c r="AB2072" s="4" t="str">
        <f t="shared" si="297"/>
        <v/>
      </c>
      <c r="AC2072" s="4" t="str">
        <f t="shared" si="297"/>
        <v/>
      </c>
      <c r="AD2072" s="4" t="str">
        <f t="shared" si="297"/>
        <v/>
      </c>
      <c r="AE2072" s="4" t="str">
        <f t="shared" si="297"/>
        <v/>
      </c>
      <c r="AF2072" s="4" t="str">
        <f t="shared" si="297"/>
        <v/>
      </c>
      <c r="AG2072" s="4" t="str">
        <f t="shared" si="297"/>
        <v/>
      </c>
    </row>
    <row r="2073" spans="1:33">
      <c r="A2073" s="6">
        <f t="shared" si="302"/>
        <v>2066</v>
      </c>
      <c r="B2073" s="36">
        <f>TABLE!E2067</f>
        <v>0</v>
      </c>
      <c r="C2073" s="36">
        <f>TABLE!F2067</f>
        <v>0</v>
      </c>
      <c r="D2073" s="155">
        <f>TABLE!S2067</f>
        <v>0</v>
      </c>
      <c r="E2073" s="176" t="e">
        <f>INDEX(기업의이해[description],MATCH(B2073,기업의이해[name],0))</f>
        <v>#N/A</v>
      </c>
      <c r="F2073" s="179">
        <f>+TABLE!U2067</f>
        <v>0</v>
      </c>
      <c r="G2073" s="177" t="str">
        <f>TEXT(TABLE!R2067,"0000-00-00")</f>
        <v>0000-00-00</v>
      </c>
      <c r="H2073" s="59">
        <f>+TABLE!J2067</f>
        <v>0</v>
      </c>
      <c r="I2073" s="59">
        <f>+TABLE!K2067</f>
        <v>0</v>
      </c>
      <c r="J2073" s="59">
        <f>+TABLE!M2067</f>
        <v>0</v>
      </c>
      <c r="K2073" s="156">
        <f>+TABLE!P2067</f>
        <v>0</v>
      </c>
      <c r="L2073" s="156">
        <f>+TABLE!Q2067</f>
        <v>0</v>
      </c>
      <c r="M2073" s="138" t="str">
        <f>IFERROR(IF(MATCH($C2073,'1. 개요'!$C$68:$C$78,0)&gt;0,"O"),"X")</f>
        <v>X</v>
      </c>
      <c r="N2073" s="8" t="str">
        <f t="shared" si="298"/>
        <v>X</v>
      </c>
      <c r="O2073" s="2" t="str" cm="1">
        <f t="array" ref="O2073">IF($O$7="N/A",$N2073,INDEX($P2073:$S2073,$O$2))</f>
        <v>X</v>
      </c>
      <c r="P2073" s="38"/>
      <c r="Q2073" s="1" t="str">
        <f t="shared" si="299"/>
        <v>O</v>
      </c>
      <c r="R2073" s="38"/>
      <c r="S2073" s="38"/>
      <c r="T2073" s="8" t="str">
        <f t="shared" si="296"/>
        <v>O</v>
      </c>
      <c r="U2073" s="8" t="e">
        <f t="shared" si="300"/>
        <v>#VALUE!</v>
      </c>
      <c r="V2073" s="8" t="e">
        <f t="shared" si="301"/>
        <v>#VALUE!</v>
      </c>
      <c r="X2073" s="4" t="str">
        <f t="shared" si="303"/>
        <v/>
      </c>
      <c r="Y2073" s="4" t="str">
        <f t="shared" si="297"/>
        <v/>
      </c>
      <c r="Z2073" s="4" t="str">
        <f t="shared" si="297"/>
        <v/>
      </c>
      <c r="AA2073" s="4" t="str">
        <f t="shared" si="297"/>
        <v/>
      </c>
      <c r="AB2073" s="4" t="str">
        <f t="shared" si="297"/>
        <v/>
      </c>
      <c r="AC2073" s="4" t="str">
        <f t="shared" si="297"/>
        <v/>
      </c>
      <c r="AD2073" s="4" t="str">
        <f t="shared" si="297"/>
        <v/>
      </c>
      <c r="AE2073" s="4" t="str">
        <f t="shared" si="297"/>
        <v/>
      </c>
      <c r="AF2073" s="4" t="str">
        <f t="shared" si="297"/>
        <v/>
      </c>
      <c r="AG2073" s="4" t="str">
        <f t="shared" si="297"/>
        <v/>
      </c>
    </row>
    <row r="2074" spans="1:33">
      <c r="A2074" s="137">
        <f t="shared" si="302"/>
        <v>2067</v>
      </c>
      <c r="B2074" s="36">
        <f>TABLE!E2068</f>
        <v>0</v>
      </c>
      <c r="C2074" s="36">
        <f>TABLE!F2068</f>
        <v>0</v>
      </c>
      <c r="D2074" s="155">
        <f>TABLE!S2068</f>
        <v>0</v>
      </c>
      <c r="E2074" s="176" t="e">
        <f>INDEX(기업의이해[description],MATCH(B2074,기업의이해[name],0))</f>
        <v>#N/A</v>
      </c>
      <c r="F2074" s="179">
        <f>+TABLE!U2068</f>
        <v>0</v>
      </c>
      <c r="G2074" s="177" t="str">
        <f>TEXT(TABLE!R2068,"0000-00-00")</f>
        <v>0000-00-00</v>
      </c>
      <c r="H2074" s="59">
        <f>+TABLE!J2068</f>
        <v>0</v>
      </c>
      <c r="I2074" s="59">
        <f>+TABLE!K2068</f>
        <v>0</v>
      </c>
      <c r="J2074" s="59">
        <f>+TABLE!M2068</f>
        <v>0</v>
      </c>
      <c r="K2074" s="156">
        <f>+TABLE!P2068</f>
        <v>0</v>
      </c>
      <c r="L2074" s="156">
        <f>+TABLE!Q2068</f>
        <v>0</v>
      </c>
      <c r="M2074" s="138" t="str">
        <f>IFERROR(IF(MATCH($C2074,'1. 개요'!$C$68:$C$78,0)&gt;0,"O"),"X")</f>
        <v>X</v>
      </c>
      <c r="N2074" s="8" t="str">
        <f t="shared" si="298"/>
        <v>X</v>
      </c>
      <c r="O2074" s="2" t="str" cm="1">
        <f t="array" ref="O2074">IF($O$7="N/A",$N2074,INDEX($P2074:$S2074,$O$2))</f>
        <v>X</v>
      </c>
      <c r="P2074" s="38"/>
      <c r="Q2074" s="1" t="str">
        <f t="shared" si="299"/>
        <v>O</v>
      </c>
      <c r="R2074" s="38"/>
      <c r="S2074" s="38"/>
      <c r="T2074" s="8" t="str">
        <f t="shared" si="296"/>
        <v>O</v>
      </c>
      <c r="U2074" s="8" t="e">
        <f t="shared" si="300"/>
        <v>#VALUE!</v>
      </c>
      <c r="V2074" s="8" t="e">
        <f t="shared" si="301"/>
        <v>#VALUE!</v>
      </c>
      <c r="X2074" s="4" t="str">
        <f t="shared" si="303"/>
        <v/>
      </c>
      <c r="Y2074" s="4" t="str">
        <f t="shared" si="297"/>
        <v/>
      </c>
      <c r="Z2074" s="4" t="str">
        <f t="shared" si="297"/>
        <v/>
      </c>
      <c r="AA2074" s="4" t="str">
        <f t="shared" si="297"/>
        <v/>
      </c>
      <c r="AB2074" s="4" t="str">
        <f t="shared" si="297"/>
        <v/>
      </c>
      <c r="AC2074" s="4" t="str">
        <f t="shared" si="297"/>
        <v/>
      </c>
      <c r="AD2074" s="4" t="str">
        <f t="shared" si="297"/>
        <v/>
      </c>
      <c r="AE2074" s="4" t="str">
        <f t="shared" si="297"/>
        <v/>
      </c>
      <c r="AF2074" s="4" t="str">
        <f t="shared" si="297"/>
        <v/>
      </c>
      <c r="AG2074" s="4" t="str">
        <f t="shared" si="297"/>
        <v/>
      </c>
    </row>
    <row r="2075" spans="1:33">
      <c r="A2075" s="6">
        <f t="shared" si="302"/>
        <v>2068</v>
      </c>
      <c r="B2075" s="36">
        <f>TABLE!E2069</f>
        <v>0</v>
      </c>
      <c r="C2075" s="36">
        <f>TABLE!F2069</f>
        <v>0</v>
      </c>
      <c r="D2075" s="155">
        <f>TABLE!S2069</f>
        <v>0</v>
      </c>
      <c r="E2075" s="176" t="e">
        <f>INDEX(기업의이해[description],MATCH(B2075,기업의이해[name],0))</f>
        <v>#N/A</v>
      </c>
      <c r="F2075" s="179">
        <f>+TABLE!U2069</f>
        <v>0</v>
      </c>
      <c r="G2075" s="177" t="str">
        <f>TEXT(TABLE!R2069,"0000-00-00")</f>
        <v>0000-00-00</v>
      </c>
      <c r="H2075" s="59">
        <f>+TABLE!J2069</f>
        <v>0</v>
      </c>
      <c r="I2075" s="59">
        <f>+TABLE!K2069</f>
        <v>0</v>
      </c>
      <c r="J2075" s="59">
        <f>+TABLE!M2069</f>
        <v>0</v>
      </c>
      <c r="K2075" s="156">
        <f>+TABLE!P2069</f>
        <v>0</v>
      </c>
      <c r="L2075" s="156">
        <f>+TABLE!Q2069</f>
        <v>0</v>
      </c>
      <c r="M2075" s="138" t="str">
        <f>IFERROR(IF(MATCH($C2075,'1. 개요'!$C$68:$C$78,0)&gt;0,"O"),"X")</f>
        <v>X</v>
      </c>
      <c r="N2075" s="8" t="str">
        <f t="shared" si="298"/>
        <v>X</v>
      </c>
      <c r="O2075" s="2" t="str" cm="1">
        <f t="array" ref="O2075">IF($O$7="N/A",$N2075,INDEX($P2075:$S2075,$O$2))</f>
        <v>X</v>
      </c>
      <c r="P2075" s="38"/>
      <c r="Q2075" s="1" t="str">
        <f t="shared" si="299"/>
        <v>O</v>
      </c>
      <c r="R2075" s="38"/>
      <c r="S2075" s="38"/>
      <c r="T2075" s="8" t="str">
        <f t="shared" si="296"/>
        <v>O</v>
      </c>
      <c r="U2075" s="8" t="e">
        <f t="shared" si="300"/>
        <v>#VALUE!</v>
      </c>
      <c r="V2075" s="8" t="e">
        <f t="shared" si="301"/>
        <v>#VALUE!</v>
      </c>
      <c r="X2075" s="4" t="str">
        <f t="shared" si="303"/>
        <v/>
      </c>
      <c r="Y2075" s="4" t="str">
        <f t="shared" si="297"/>
        <v/>
      </c>
      <c r="Z2075" s="4" t="str">
        <f t="shared" si="297"/>
        <v/>
      </c>
      <c r="AA2075" s="4" t="str">
        <f t="shared" si="297"/>
        <v/>
      </c>
      <c r="AB2075" s="4" t="str">
        <f t="shared" si="297"/>
        <v/>
      </c>
      <c r="AC2075" s="4" t="str">
        <f t="shared" si="297"/>
        <v/>
      </c>
      <c r="AD2075" s="4" t="str">
        <f t="shared" si="297"/>
        <v/>
      </c>
      <c r="AE2075" s="4" t="str">
        <f t="shared" si="297"/>
        <v/>
      </c>
      <c r="AF2075" s="4" t="str">
        <f t="shared" si="297"/>
        <v/>
      </c>
      <c r="AG2075" s="4" t="str">
        <f t="shared" si="297"/>
        <v/>
      </c>
    </row>
    <row r="2076" spans="1:33">
      <c r="A2076" s="137">
        <f t="shared" si="302"/>
        <v>2069</v>
      </c>
      <c r="B2076" s="36">
        <f>TABLE!E2070</f>
        <v>0</v>
      </c>
      <c r="C2076" s="36">
        <f>TABLE!F2070</f>
        <v>0</v>
      </c>
      <c r="D2076" s="155">
        <f>TABLE!S2070</f>
        <v>0</v>
      </c>
      <c r="E2076" s="176" t="e">
        <f>INDEX(기업의이해[description],MATCH(B2076,기업의이해[name],0))</f>
        <v>#N/A</v>
      </c>
      <c r="F2076" s="179">
        <f>+TABLE!U2070</f>
        <v>0</v>
      </c>
      <c r="G2076" s="177" t="str">
        <f>TEXT(TABLE!R2070,"0000-00-00")</f>
        <v>0000-00-00</v>
      </c>
      <c r="H2076" s="59">
        <f>+TABLE!J2070</f>
        <v>0</v>
      </c>
      <c r="I2076" s="59">
        <f>+TABLE!K2070</f>
        <v>0</v>
      </c>
      <c r="J2076" s="59">
        <f>+TABLE!M2070</f>
        <v>0</v>
      </c>
      <c r="K2076" s="156">
        <f>+TABLE!P2070</f>
        <v>0</v>
      </c>
      <c r="L2076" s="156">
        <f>+TABLE!Q2070</f>
        <v>0</v>
      </c>
      <c r="M2076" s="138" t="str">
        <f>IFERROR(IF(MATCH($C2076,'1. 개요'!$C$68:$C$78,0)&gt;0,"O"),"X")</f>
        <v>X</v>
      </c>
      <c r="N2076" s="8" t="str">
        <f t="shared" si="298"/>
        <v>X</v>
      </c>
      <c r="O2076" s="2" t="str" cm="1">
        <f t="array" ref="O2076">IF($O$7="N/A",$N2076,INDEX($P2076:$S2076,$O$2))</f>
        <v>X</v>
      </c>
      <c r="P2076" s="38"/>
      <c r="Q2076" s="1" t="str">
        <f t="shared" si="299"/>
        <v>O</v>
      </c>
      <c r="R2076" s="38"/>
      <c r="S2076" s="38"/>
      <c r="T2076" s="8" t="str">
        <f t="shared" si="296"/>
        <v>O</v>
      </c>
      <c r="U2076" s="8" t="e">
        <f t="shared" si="300"/>
        <v>#VALUE!</v>
      </c>
      <c r="V2076" s="8" t="e">
        <f t="shared" si="301"/>
        <v>#VALUE!</v>
      </c>
      <c r="X2076" s="4" t="str">
        <f t="shared" si="303"/>
        <v/>
      </c>
      <c r="Y2076" s="4" t="str">
        <f t="shared" si="297"/>
        <v/>
      </c>
      <c r="Z2076" s="4" t="str">
        <f t="shared" si="297"/>
        <v/>
      </c>
      <c r="AA2076" s="4" t="str">
        <f t="shared" si="297"/>
        <v/>
      </c>
      <c r="AB2076" s="4" t="str">
        <f t="shared" si="297"/>
        <v/>
      </c>
      <c r="AC2076" s="4" t="str">
        <f t="shared" si="297"/>
        <v/>
      </c>
      <c r="AD2076" s="4" t="str">
        <f t="shared" si="297"/>
        <v/>
      </c>
      <c r="AE2076" s="4" t="str">
        <f t="shared" si="297"/>
        <v/>
      </c>
      <c r="AF2076" s="4" t="str">
        <f t="shared" si="297"/>
        <v/>
      </c>
      <c r="AG2076" s="4" t="str">
        <f t="shared" si="297"/>
        <v/>
      </c>
    </row>
    <row r="2077" spans="1:33">
      <c r="A2077" s="6">
        <f t="shared" si="302"/>
        <v>2070</v>
      </c>
      <c r="B2077" s="36">
        <f>TABLE!E2071</f>
        <v>0</v>
      </c>
      <c r="C2077" s="36">
        <f>TABLE!F2071</f>
        <v>0</v>
      </c>
      <c r="D2077" s="155">
        <f>TABLE!S2071</f>
        <v>0</v>
      </c>
      <c r="E2077" s="176" t="e">
        <f>INDEX(기업의이해[description],MATCH(B2077,기업의이해[name],0))</f>
        <v>#N/A</v>
      </c>
      <c r="F2077" s="179">
        <f>+TABLE!U2071</f>
        <v>0</v>
      </c>
      <c r="G2077" s="177" t="str">
        <f>TEXT(TABLE!R2071,"0000-00-00")</f>
        <v>0000-00-00</v>
      </c>
      <c r="H2077" s="59">
        <f>+TABLE!J2071</f>
        <v>0</v>
      </c>
      <c r="I2077" s="59">
        <f>+TABLE!K2071</f>
        <v>0</v>
      </c>
      <c r="J2077" s="59">
        <f>+TABLE!M2071</f>
        <v>0</v>
      </c>
      <c r="K2077" s="156">
        <f>+TABLE!P2071</f>
        <v>0</v>
      </c>
      <c r="L2077" s="156">
        <f>+TABLE!Q2071</f>
        <v>0</v>
      </c>
      <c r="M2077" s="138" t="str">
        <f>IFERROR(IF(MATCH($C2077,'1. 개요'!$C$68:$C$78,0)&gt;0,"O"),"X")</f>
        <v>X</v>
      </c>
      <c r="N2077" s="8" t="str">
        <f t="shared" si="298"/>
        <v>X</v>
      </c>
      <c r="O2077" s="2" t="str" cm="1">
        <f t="array" ref="O2077">IF($O$7="N/A",$N2077,INDEX($P2077:$S2077,$O$2))</f>
        <v>X</v>
      </c>
      <c r="P2077" s="38"/>
      <c r="Q2077" s="1" t="str">
        <f t="shared" si="299"/>
        <v>O</v>
      </c>
      <c r="R2077" s="38"/>
      <c r="S2077" s="38"/>
      <c r="T2077" s="8" t="str">
        <f t="shared" si="296"/>
        <v>O</v>
      </c>
      <c r="U2077" s="8" t="e">
        <f t="shared" si="300"/>
        <v>#VALUE!</v>
      </c>
      <c r="V2077" s="8" t="e">
        <f t="shared" si="301"/>
        <v>#VALUE!</v>
      </c>
      <c r="X2077" s="4" t="str">
        <f t="shared" si="303"/>
        <v/>
      </c>
      <c r="Y2077" s="4" t="str">
        <f t="shared" si="297"/>
        <v/>
      </c>
      <c r="Z2077" s="4" t="str">
        <f t="shared" si="297"/>
        <v/>
      </c>
      <c r="AA2077" s="4" t="str">
        <f t="shared" si="297"/>
        <v/>
      </c>
      <c r="AB2077" s="4" t="str">
        <f t="shared" si="297"/>
        <v/>
      </c>
      <c r="AC2077" s="4" t="str">
        <f t="shared" si="297"/>
        <v/>
      </c>
      <c r="AD2077" s="4" t="str">
        <f t="shared" si="297"/>
        <v/>
      </c>
      <c r="AE2077" s="4" t="str">
        <f t="shared" si="297"/>
        <v/>
      </c>
      <c r="AF2077" s="4" t="str">
        <f t="shared" si="297"/>
        <v/>
      </c>
      <c r="AG2077" s="4" t="str">
        <f t="shared" si="297"/>
        <v/>
      </c>
    </row>
    <row r="2078" spans="1:33">
      <c r="A2078" s="6">
        <f t="shared" si="302"/>
        <v>2071</v>
      </c>
      <c r="B2078" s="36">
        <f>TABLE!E2072</f>
        <v>0</v>
      </c>
      <c r="C2078" s="36">
        <f>TABLE!F2072</f>
        <v>0</v>
      </c>
      <c r="D2078" s="155">
        <f>TABLE!S2072</f>
        <v>0</v>
      </c>
      <c r="E2078" s="176" t="e">
        <f>INDEX(기업의이해[description],MATCH(B2078,기업의이해[name],0))</f>
        <v>#N/A</v>
      </c>
      <c r="F2078" s="179">
        <f>+TABLE!U2072</f>
        <v>0</v>
      </c>
      <c r="G2078" s="177" t="str">
        <f>TEXT(TABLE!R2072,"0000-00-00")</f>
        <v>0000-00-00</v>
      </c>
      <c r="H2078" s="59">
        <f>+TABLE!J2072</f>
        <v>0</v>
      </c>
      <c r="I2078" s="59">
        <f>+TABLE!K2072</f>
        <v>0</v>
      </c>
      <c r="J2078" s="59">
        <f>+TABLE!M2072</f>
        <v>0</v>
      </c>
      <c r="K2078" s="156">
        <f>+TABLE!P2072</f>
        <v>0</v>
      </c>
      <c r="L2078" s="156">
        <f>+TABLE!Q2072</f>
        <v>0</v>
      </c>
      <c r="M2078" s="138" t="str">
        <f>IFERROR(IF(MATCH($C2078,'1. 개요'!$C$68:$C$78,0)&gt;0,"O"),"X")</f>
        <v>X</v>
      </c>
      <c r="N2078" s="8" t="str">
        <f t="shared" si="298"/>
        <v>X</v>
      </c>
      <c r="O2078" s="2" t="str" cm="1">
        <f t="array" ref="O2078">IF($O$7="N/A",$N2078,INDEX($P2078:$S2078,$O$2))</f>
        <v>X</v>
      </c>
      <c r="P2078" s="38"/>
      <c r="Q2078" s="1" t="str">
        <f t="shared" si="299"/>
        <v>O</v>
      </c>
      <c r="R2078" s="38"/>
      <c r="S2078" s="38"/>
      <c r="T2078" s="8" t="str">
        <f t="shared" si="296"/>
        <v>O</v>
      </c>
      <c r="U2078" s="8" t="e">
        <f t="shared" si="300"/>
        <v>#VALUE!</v>
      </c>
      <c r="V2078" s="8" t="e">
        <f t="shared" si="301"/>
        <v>#VALUE!</v>
      </c>
      <c r="X2078" s="4" t="str">
        <f t="shared" si="303"/>
        <v/>
      </c>
      <c r="Y2078" s="4" t="str">
        <f t="shared" si="297"/>
        <v/>
      </c>
      <c r="Z2078" s="4" t="str">
        <f t="shared" si="297"/>
        <v/>
      </c>
      <c r="AA2078" s="4" t="str">
        <f t="shared" si="297"/>
        <v/>
      </c>
      <c r="AB2078" s="4" t="str">
        <f t="shared" si="297"/>
        <v/>
      </c>
      <c r="AC2078" s="4" t="str">
        <f t="shared" si="297"/>
        <v/>
      </c>
      <c r="AD2078" s="4" t="str">
        <f t="shared" si="297"/>
        <v/>
      </c>
      <c r="AE2078" s="4" t="str">
        <f t="shared" si="297"/>
        <v/>
      </c>
      <c r="AF2078" s="4" t="str">
        <f t="shared" si="297"/>
        <v/>
      </c>
      <c r="AG2078" s="4" t="str">
        <f t="shared" si="297"/>
        <v/>
      </c>
    </row>
    <row r="2079" spans="1:33">
      <c r="A2079" s="137">
        <f t="shared" si="302"/>
        <v>2072</v>
      </c>
      <c r="B2079" s="36">
        <f>TABLE!E2073</f>
        <v>0</v>
      </c>
      <c r="C2079" s="36">
        <f>TABLE!F2073</f>
        <v>0</v>
      </c>
      <c r="D2079" s="155">
        <f>TABLE!S2073</f>
        <v>0</v>
      </c>
      <c r="E2079" s="176" t="e">
        <f>INDEX(기업의이해[description],MATCH(B2079,기업의이해[name],0))</f>
        <v>#N/A</v>
      </c>
      <c r="F2079" s="179">
        <f>+TABLE!U2073</f>
        <v>0</v>
      </c>
      <c r="G2079" s="177" t="str">
        <f>TEXT(TABLE!R2073,"0000-00-00")</f>
        <v>0000-00-00</v>
      </c>
      <c r="H2079" s="59">
        <f>+TABLE!J2073</f>
        <v>0</v>
      </c>
      <c r="I2079" s="59">
        <f>+TABLE!K2073</f>
        <v>0</v>
      </c>
      <c r="J2079" s="59">
        <f>+TABLE!M2073</f>
        <v>0</v>
      </c>
      <c r="K2079" s="156">
        <f>+TABLE!P2073</f>
        <v>0</v>
      </c>
      <c r="L2079" s="156">
        <f>+TABLE!Q2073</f>
        <v>0</v>
      </c>
      <c r="M2079" s="138" t="str">
        <f>IFERROR(IF(MATCH($C2079,'1. 개요'!$C$68:$C$78,0)&gt;0,"O"),"X")</f>
        <v>X</v>
      </c>
      <c r="N2079" s="8" t="str">
        <f t="shared" si="298"/>
        <v>X</v>
      </c>
      <c r="O2079" s="2" t="str" cm="1">
        <f t="array" ref="O2079">IF($O$7="N/A",$N2079,INDEX($P2079:$S2079,$O$2))</f>
        <v>X</v>
      </c>
      <c r="P2079" s="38"/>
      <c r="Q2079" s="1" t="str">
        <f t="shared" si="299"/>
        <v>O</v>
      </c>
      <c r="R2079" s="38"/>
      <c r="S2079" s="38"/>
      <c r="T2079" s="8" t="str">
        <f t="shared" si="296"/>
        <v>O</v>
      </c>
      <c r="U2079" s="8" t="e">
        <f t="shared" si="300"/>
        <v>#VALUE!</v>
      </c>
      <c r="V2079" s="8" t="e">
        <f t="shared" si="301"/>
        <v>#VALUE!</v>
      </c>
      <c r="X2079" s="4" t="str">
        <f t="shared" si="303"/>
        <v/>
      </c>
      <c r="Y2079" s="4" t="str">
        <f t="shared" si="297"/>
        <v/>
      </c>
      <c r="Z2079" s="4" t="str">
        <f t="shared" si="297"/>
        <v/>
      </c>
      <c r="AA2079" s="4" t="str">
        <f t="shared" si="297"/>
        <v/>
      </c>
      <c r="AB2079" s="4" t="str">
        <f t="shared" si="297"/>
        <v/>
      </c>
      <c r="AC2079" s="4" t="str">
        <f t="shared" si="297"/>
        <v/>
      </c>
      <c r="AD2079" s="4" t="str">
        <f t="shared" si="297"/>
        <v/>
      </c>
      <c r="AE2079" s="4" t="str">
        <f t="shared" si="297"/>
        <v/>
      </c>
      <c r="AF2079" s="4" t="str">
        <f t="shared" si="297"/>
        <v/>
      </c>
      <c r="AG2079" s="4" t="str">
        <f t="shared" si="297"/>
        <v/>
      </c>
    </row>
    <row r="2080" spans="1:33">
      <c r="A2080" s="137">
        <f t="shared" si="302"/>
        <v>2073</v>
      </c>
      <c r="B2080" s="36">
        <f>TABLE!E2074</f>
        <v>0</v>
      </c>
      <c r="C2080" s="36">
        <f>TABLE!F2074</f>
        <v>0</v>
      </c>
      <c r="D2080" s="155">
        <f>TABLE!S2074</f>
        <v>0</v>
      </c>
      <c r="E2080" s="176" t="e">
        <f>INDEX(기업의이해[description],MATCH(B2080,기업의이해[name],0))</f>
        <v>#N/A</v>
      </c>
      <c r="F2080" s="179">
        <f>+TABLE!U2074</f>
        <v>0</v>
      </c>
      <c r="G2080" s="177" t="str">
        <f>TEXT(TABLE!R2074,"0000-00-00")</f>
        <v>0000-00-00</v>
      </c>
      <c r="H2080" s="59">
        <f>+TABLE!J2074</f>
        <v>0</v>
      </c>
      <c r="I2080" s="59">
        <f>+TABLE!K2074</f>
        <v>0</v>
      </c>
      <c r="J2080" s="59">
        <f>+TABLE!M2074</f>
        <v>0</v>
      </c>
      <c r="K2080" s="156">
        <f>+TABLE!P2074</f>
        <v>0</v>
      </c>
      <c r="L2080" s="156">
        <f>+TABLE!Q2074</f>
        <v>0</v>
      </c>
      <c r="M2080" s="138" t="str">
        <f>IFERROR(IF(MATCH($C2080,'1. 개요'!$C$68:$C$78,0)&gt;0,"O"),"X")</f>
        <v>X</v>
      </c>
      <c r="N2080" s="8" t="str">
        <f t="shared" si="298"/>
        <v>X</v>
      </c>
      <c r="O2080" s="2" t="str" cm="1">
        <f t="array" ref="O2080">IF($O$7="N/A",$N2080,INDEX($P2080:$S2080,$O$2))</f>
        <v>X</v>
      </c>
      <c r="P2080" s="38"/>
      <c r="Q2080" s="1" t="str">
        <f t="shared" si="299"/>
        <v>O</v>
      </c>
      <c r="R2080" s="38"/>
      <c r="S2080" s="38"/>
      <c r="T2080" s="8" t="str">
        <f t="shared" si="296"/>
        <v>O</v>
      </c>
      <c r="U2080" s="8" t="e">
        <f t="shared" si="300"/>
        <v>#VALUE!</v>
      </c>
      <c r="V2080" s="8" t="e">
        <f t="shared" si="301"/>
        <v>#VALUE!</v>
      </c>
      <c r="X2080" s="4" t="str">
        <f t="shared" si="303"/>
        <v/>
      </c>
      <c r="Y2080" s="4" t="str">
        <f t="shared" si="297"/>
        <v/>
      </c>
      <c r="Z2080" s="4" t="str">
        <f t="shared" si="297"/>
        <v/>
      </c>
      <c r="AA2080" s="4" t="str">
        <f t="shared" si="297"/>
        <v/>
      </c>
      <c r="AB2080" s="4" t="str">
        <f t="shared" si="297"/>
        <v/>
      </c>
      <c r="AC2080" s="4" t="str">
        <f t="shared" si="297"/>
        <v/>
      </c>
      <c r="AD2080" s="4" t="str">
        <f t="shared" si="297"/>
        <v/>
      </c>
      <c r="AE2080" s="4" t="str">
        <f t="shared" si="297"/>
        <v/>
      </c>
      <c r="AF2080" s="4" t="str">
        <f t="shared" si="297"/>
        <v/>
      </c>
      <c r="AG2080" s="4" t="str">
        <f t="shared" si="297"/>
        <v/>
      </c>
    </row>
    <row r="2081" spans="1:33">
      <c r="A2081" s="6">
        <f t="shared" si="302"/>
        <v>2074</v>
      </c>
      <c r="B2081" s="36">
        <f>TABLE!E2075</f>
        <v>0</v>
      </c>
      <c r="C2081" s="36">
        <f>TABLE!F2075</f>
        <v>0</v>
      </c>
      <c r="D2081" s="155">
        <f>TABLE!S2075</f>
        <v>0</v>
      </c>
      <c r="E2081" s="176" t="e">
        <f>INDEX(기업의이해[description],MATCH(B2081,기업의이해[name],0))</f>
        <v>#N/A</v>
      </c>
      <c r="F2081" s="179">
        <f>+TABLE!U2075</f>
        <v>0</v>
      </c>
      <c r="G2081" s="177" t="str">
        <f>TEXT(TABLE!R2075,"0000-00-00")</f>
        <v>0000-00-00</v>
      </c>
      <c r="H2081" s="59">
        <f>+TABLE!J2075</f>
        <v>0</v>
      </c>
      <c r="I2081" s="59">
        <f>+TABLE!K2075</f>
        <v>0</v>
      </c>
      <c r="J2081" s="59">
        <f>+TABLE!M2075</f>
        <v>0</v>
      </c>
      <c r="K2081" s="156">
        <f>+TABLE!P2075</f>
        <v>0</v>
      </c>
      <c r="L2081" s="156">
        <f>+TABLE!Q2075</f>
        <v>0</v>
      </c>
      <c r="M2081" s="138" t="str">
        <f>IFERROR(IF(MATCH($C2081,'1. 개요'!$C$68:$C$78,0)&gt;0,"O"),"X")</f>
        <v>X</v>
      </c>
      <c r="N2081" s="8" t="str">
        <f t="shared" si="298"/>
        <v>X</v>
      </c>
      <c r="O2081" s="2" t="str" cm="1">
        <f t="array" ref="O2081">IF($O$7="N/A",$N2081,INDEX($P2081:$S2081,$O$2))</f>
        <v>X</v>
      </c>
      <c r="P2081" s="38"/>
      <c r="Q2081" s="1" t="str">
        <f t="shared" si="299"/>
        <v>O</v>
      </c>
      <c r="R2081" s="38"/>
      <c r="S2081" s="38"/>
      <c r="T2081" s="8" t="str">
        <f t="shared" si="296"/>
        <v>O</v>
      </c>
      <c r="U2081" s="8" t="e">
        <f t="shared" si="300"/>
        <v>#VALUE!</v>
      </c>
      <c r="V2081" s="8" t="e">
        <f t="shared" si="301"/>
        <v>#VALUE!</v>
      </c>
      <c r="X2081" s="4" t="str">
        <f t="shared" si="303"/>
        <v/>
      </c>
      <c r="Y2081" s="4" t="str">
        <f t="shared" si="297"/>
        <v/>
      </c>
      <c r="Z2081" s="4" t="str">
        <f t="shared" si="297"/>
        <v/>
      </c>
      <c r="AA2081" s="4" t="str">
        <f t="shared" si="297"/>
        <v/>
      </c>
      <c r="AB2081" s="4" t="str">
        <f t="shared" si="297"/>
        <v/>
      </c>
      <c r="AC2081" s="4" t="str">
        <f t="shared" si="297"/>
        <v/>
      </c>
      <c r="AD2081" s="4" t="str">
        <f t="shared" si="297"/>
        <v/>
      </c>
      <c r="AE2081" s="4" t="str">
        <f t="shared" si="297"/>
        <v/>
      </c>
      <c r="AF2081" s="4" t="str">
        <f t="shared" si="297"/>
        <v/>
      </c>
      <c r="AG2081" s="4" t="str">
        <f t="shared" si="297"/>
        <v/>
      </c>
    </row>
    <row r="2082" spans="1:33">
      <c r="A2082" s="6">
        <f t="shared" si="302"/>
        <v>2075</v>
      </c>
      <c r="B2082" s="36">
        <f>TABLE!E2076</f>
        <v>0</v>
      </c>
      <c r="C2082" s="36">
        <f>TABLE!F2076</f>
        <v>0</v>
      </c>
      <c r="D2082" s="155">
        <f>TABLE!S2076</f>
        <v>0</v>
      </c>
      <c r="E2082" s="176" t="e">
        <f>INDEX(기업의이해[description],MATCH(B2082,기업의이해[name],0))</f>
        <v>#N/A</v>
      </c>
      <c r="F2082" s="179">
        <f>+TABLE!U2076</f>
        <v>0</v>
      </c>
      <c r="G2082" s="177" t="str">
        <f>TEXT(TABLE!R2076,"0000-00-00")</f>
        <v>0000-00-00</v>
      </c>
      <c r="H2082" s="59">
        <f>+TABLE!J2076</f>
        <v>0</v>
      </c>
      <c r="I2082" s="59">
        <f>+TABLE!K2076</f>
        <v>0</v>
      </c>
      <c r="J2082" s="59">
        <f>+TABLE!M2076</f>
        <v>0</v>
      </c>
      <c r="K2082" s="156">
        <f>+TABLE!P2076</f>
        <v>0</v>
      </c>
      <c r="L2082" s="156">
        <f>+TABLE!Q2076</f>
        <v>0</v>
      </c>
      <c r="M2082" s="138" t="str">
        <f>IFERROR(IF(MATCH($C2082,'1. 개요'!$C$68:$C$78,0)&gt;0,"O"),"X")</f>
        <v>X</v>
      </c>
      <c r="N2082" s="8" t="str">
        <f t="shared" si="298"/>
        <v>X</v>
      </c>
      <c r="O2082" s="2" t="str" cm="1">
        <f t="array" ref="O2082">IF($O$7="N/A",$N2082,INDEX($P2082:$S2082,$O$2))</f>
        <v>X</v>
      </c>
      <c r="P2082" s="38"/>
      <c r="Q2082" s="1" t="str">
        <f t="shared" si="299"/>
        <v>O</v>
      </c>
      <c r="R2082" s="38"/>
      <c r="S2082" s="38"/>
      <c r="T2082" s="8" t="str">
        <f t="shared" si="296"/>
        <v>O</v>
      </c>
      <c r="U2082" s="8" t="e">
        <f t="shared" si="300"/>
        <v>#VALUE!</v>
      </c>
      <c r="V2082" s="8" t="e">
        <f t="shared" si="301"/>
        <v>#VALUE!</v>
      </c>
      <c r="X2082" s="4" t="str">
        <f t="shared" si="303"/>
        <v/>
      </c>
      <c r="Y2082" s="4" t="str">
        <f t="shared" si="297"/>
        <v/>
      </c>
      <c r="Z2082" s="4" t="str">
        <f t="shared" si="297"/>
        <v/>
      </c>
      <c r="AA2082" s="4" t="str">
        <f t="shared" si="297"/>
        <v/>
      </c>
      <c r="AB2082" s="4" t="str">
        <f t="shared" si="297"/>
        <v/>
      </c>
      <c r="AC2082" s="4" t="str">
        <f t="shared" si="297"/>
        <v/>
      </c>
      <c r="AD2082" s="4" t="str">
        <f t="shared" si="297"/>
        <v/>
      </c>
      <c r="AE2082" s="4" t="str">
        <f t="shared" si="297"/>
        <v/>
      </c>
      <c r="AF2082" s="4" t="str">
        <f t="shared" si="297"/>
        <v/>
      </c>
      <c r="AG2082" s="4" t="str">
        <f t="shared" si="297"/>
        <v/>
      </c>
    </row>
    <row r="2083" spans="1:33">
      <c r="A2083" s="6">
        <f t="shared" si="302"/>
        <v>2076</v>
      </c>
      <c r="B2083" s="36">
        <f>TABLE!E2077</f>
        <v>0</v>
      </c>
      <c r="C2083" s="36">
        <f>TABLE!F2077</f>
        <v>0</v>
      </c>
      <c r="D2083" s="155">
        <f>TABLE!S2077</f>
        <v>0</v>
      </c>
      <c r="E2083" s="176" t="e">
        <f>INDEX(기업의이해[description],MATCH(B2083,기업의이해[name],0))</f>
        <v>#N/A</v>
      </c>
      <c r="F2083" s="179">
        <f>+TABLE!U2077</f>
        <v>0</v>
      </c>
      <c r="G2083" s="177" t="str">
        <f>TEXT(TABLE!R2077,"0000-00-00")</f>
        <v>0000-00-00</v>
      </c>
      <c r="H2083" s="59">
        <f>+TABLE!J2077</f>
        <v>0</v>
      </c>
      <c r="I2083" s="59">
        <f>+TABLE!K2077</f>
        <v>0</v>
      </c>
      <c r="J2083" s="59">
        <f>+TABLE!M2077</f>
        <v>0</v>
      </c>
      <c r="K2083" s="156">
        <f>+TABLE!P2077</f>
        <v>0</v>
      </c>
      <c r="L2083" s="156">
        <f>+TABLE!Q2077</f>
        <v>0</v>
      </c>
      <c r="M2083" s="138" t="str">
        <f>IFERROR(IF(MATCH($C2083,'1. 개요'!$C$68:$C$78,0)&gt;0,"O"),"X")</f>
        <v>X</v>
      </c>
      <c r="N2083" s="8" t="str">
        <f t="shared" si="298"/>
        <v>X</v>
      </c>
      <c r="O2083" s="2" t="str" cm="1">
        <f t="array" ref="O2083">IF($O$7="N/A",$N2083,INDEX($P2083:$S2083,$O$2))</f>
        <v>X</v>
      </c>
      <c r="P2083" s="38"/>
      <c r="Q2083" s="1" t="str">
        <f t="shared" si="299"/>
        <v>O</v>
      </c>
      <c r="R2083" s="38"/>
      <c r="S2083" s="38"/>
      <c r="T2083" s="8" t="str">
        <f t="shared" si="296"/>
        <v>O</v>
      </c>
      <c r="U2083" s="8" t="e">
        <f t="shared" si="300"/>
        <v>#VALUE!</v>
      </c>
      <c r="V2083" s="8" t="e">
        <f t="shared" si="301"/>
        <v>#VALUE!</v>
      </c>
      <c r="X2083" s="4" t="str">
        <f t="shared" si="303"/>
        <v/>
      </c>
      <c r="Y2083" s="4" t="str">
        <f t="shared" si="297"/>
        <v/>
      </c>
      <c r="Z2083" s="4" t="str">
        <f t="shared" si="297"/>
        <v/>
      </c>
      <c r="AA2083" s="4" t="str">
        <f t="shared" si="297"/>
        <v/>
      </c>
      <c r="AB2083" s="4" t="str">
        <f t="shared" si="297"/>
        <v/>
      </c>
      <c r="AC2083" s="4" t="str">
        <f t="shared" si="297"/>
        <v/>
      </c>
      <c r="AD2083" s="4" t="str">
        <f t="shared" si="297"/>
        <v/>
      </c>
      <c r="AE2083" s="4" t="str">
        <f t="shared" si="297"/>
        <v/>
      </c>
      <c r="AF2083" s="4" t="str">
        <f t="shared" si="297"/>
        <v/>
      </c>
      <c r="AG2083" s="4" t="str">
        <f t="shared" si="297"/>
        <v/>
      </c>
    </row>
    <row r="2084" spans="1:33">
      <c r="A2084" s="6">
        <f t="shared" si="302"/>
        <v>2077</v>
      </c>
      <c r="B2084" s="36">
        <f>TABLE!E2078</f>
        <v>0</v>
      </c>
      <c r="C2084" s="36">
        <f>TABLE!F2078</f>
        <v>0</v>
      </c>
      <c r="D2084" s="155">
        <f>TABLE!S2078</f>
        <v>0</v>
      </c>
      <c r="E2084" s="176" t="e">
        <f>INDEX(기업의이해[description],MATCH(B2084,기업의이해[name],0))</f>
        <v>#N/A</v>
      </c>
      <c r="F2084" s="179">
        <f>+TABLE!U2078</f>
        <v>0</v>
      </c>
      <c r="G2084" s="177" t="str">
        <f>TEXT(TABLE!R2078,"0000-00-00")</f>
        <v>0000-00-00</v>
      </c>
      <c r="H2084" s="59">
        <f>+TABLE!J2078</f>
        <v>0</v>
      </c>
      <c r="I2084" s="59">
        <f>+TABLE!K2078</f>
        <v>0</v>
      </c>
      <c r="J2084" s="59">
        <f>+TABLE!M2078</f>
        <v>0</v>
      </c>
      <c r="K2084" s="156">
        <f>+TABLE!P2078</f>
        <v>0</v>
      </c>
      <c r="L2084" s="156">
        <f>+TABLE!Q2078</f>
        <v>0</v>
      </c>
      <c r="M2084" s="138" t="str">
        <f>IFERROR(IF(MATCH($C2084,'1. 개요'!$C$68:$C$78,0)&gt;0,"O"),"X")</f>
        <v>X</v>
      </c>
      <c r="N2084" s="8" t="str">
        <f t="shared" si="298"/>
        <v>X</v>
      </c>
      <c r="O2084" s="2" t="str" cm="1">
        <f t="array" ref="O2084">IF($O$7="N/A",$N2084,INDEX($P2084:$S2084,$O$2))</f>
        <v>X</v>
      </c>
      <c r="P2084" s="38"/>
      <c r="Q2084" s="1" t="str">
        <f t="shared" si="299"/>
        <v>O</v>
      </c>
      <c r="R2084" s="38"/>
      <c r="S2084" s="38"/>
      <c r="T2084" s="8" t="str">
        <f t="shared" si="296"/>
        <v>O</v>
      </c>
      <c r="U2084" s="8" t="e">
        <f t="shared" si="300"/>
        <v>#VALUE!</v>
      </c>
      <c r="V2084" s="8" t="e">
        <f t="shared" si="301"/>
        <v>#VALUE!</v>
      </c>
      <c r="X2084" s="4" t="str">
        <f t="shared" si="303"/>
        <v/>
      </c>
      <c r="Y2084" s="4" t="str">
        <f t="shared" si="297"/>
        <v/>
      </c>
      <c r="Z2084" s="4" t="str">
        <f t="shared" si="297"/>
        <v/>
      </c>
      <c r="AA2084" s="4" t="str">
        <f t="shared" si="297"/>
        <v/>
      </c>
      <c r="AB2084" s="4" t="str">
        <f t="shared" si="297"/>
        <v/>
      </c>
      <c r="AC2084" s="4" t="str">
        <f t="shared" si="297"/>
        <v/>
      </c>
      <c r="AD2084" s="4" t="str">
        <f t="shared" si="297"/>
        <v/>
      </c>
      <c r="AE2084" s="4" t="str">
        <f t="shared" si="297"/>
        <v/>
      </c>
      <c r="AF2084" s="4" t="str">
        <f t="shared" si="297"/>
        <v/>
      </c>
      <c r="AG2084" s="4" t="str">
        <f t="shared" si="297"/>
        <v/>
      </c>
    </row>
    <row r="2085" spans="1:33">
      <c r="A2085" s="137">
        <f t="shared" si="302"/>
        <v>2078</v>
      </c>
      <c r="B2085" s="36">
        <f>TABLE!E2079</f>
        <v>0</v>
      </c>
      <c r="C2085" s="36">
        <f>TABLE!F2079</f>
        <v>0</v>
      </c>
      <c r="D2085" s="155">
        <f>TABLE!S2079</f>
        <v>0</v>
      </c>
      <c r="E2085" s="176" t="e">
        <f>INDEX(기업의이해[description],MATCH(B2085,기업의이해[name],0))</f>
        <v>#N/A</v>
      </c>
      <c r="F2085" s="179">
        <f>+TABLE!U2079</f>
        <v>0</v>
      </c>
      <c r="G2085" s="177" t="str">
        <f>TEXT(TABLE!R2079,"0000-00-00")</f>
        <v>0000-00-00</v>
      </c>
      <c r="H2085" s="59">
        <f>+TABLE!J2079</f>
        <v>0</v>
      </c>
      <c r="I2085" s="59">
        <f>+TABLE!K2079</f>
        <v>0</v>
      </c>
      <c r="J2085" s="59">
        <f>+TABLE!M2079</f>
        <v>0</v>
      </c>
      <c r="K2085" s="156">
        <f>+TABLE!P2079</f>
        <v>0</v>
      </c>
      <c r="L2085" s="156">
        <f>+TABLE!Q2079</f>
        <v>0</v>
      </c>
      <c r="M2085" s="138" t="str">
        <f>IFERROR(IF(MATCH($C2085,'1. 개요'!$C$68:$C$78,0)&gt;0,"O"),"X")</f>
        <v>X</v>
      </c>
      <c r="N2085" s="8" t="str">
        <f t="shared" si="298"/>
        <v>X</v>
      </c>
      <c r="O2085" s="2" t="str" cm="1">
        <f t="array" ref="O2085">IF($O$7="N/A",$N2085,INDEX($P2085:$S2085,$O$2))</f>
        <v>X</v>
      </c>
      <c r="P2085" s="38"/>
      <c r="Q2085" s="1" t="str">
        <f t="shared" si="299"/>
        <v>O</v>
      </c>
      <c r="R2085" s="38"/>
      <c r="S2085" s="38"/>
      <c r="T2085" s="8" t="str">
        <f t="shared" si="296"/>
        <v>O</v>
      </c>
      <c r="U2085" s="8" t="e">
        <f t="shared" si="300"/>
        <v>#VALUE!</v>
      </c>
      <c r="V2085" s="8" t="e">
        <f t="shared" si="301"/>
        <v>#VALUE!</v>
      </c>
      <c r="X2085" s="4" t="str">
        <f t="shared" si="303"/>
        <v/>
      </c>
      <c r="Y2085" s="4" t="str">
        <f t="shared" si="297"/>
        <v/>
      </c>
      <c r="Z2085" s="4" t="str">
        <f t="shared" ref="Y2085:AG2113" si="304">IF(Z$7="N/A", "", COUNTIF($D2085:$E2085, "*" &amp; Z$7 &amp; "*"))</f>
        <v/>
      </c>
      <c r="AA2085" s="4" t="str">
        <f t="shared" si="304"/>
        <v/>
      </c>
      <c r="AB2085" s="4" t="str">
        <f t="shared" si="304"/>
        <v/>
      </c>
      <c r="AC2085" s="4" t="str">
        <f t="shared" si="304"/>
        <v/>
      </c>
      <c r="AD2085" s="4" t="str">
        <f t="shared" si="304"/>
        <v/>
      </c>
      <c r="AE2085" s="4" t="str">
        <f t="shared" si="304"/>
        <v/>
      </c>
      <c r="AF2085" s="4" t="str">
        <f t="shared" si="304"/>
        <v/>
      </c>
      <c r="AG2085" s="4" t="str">
        <f t="shared" si="304"/>
        <v/>
      </c>
    </row>
    <row r="2086" spans="1:33">
      <c r="A2086" s="6">
        <f t="shared" si="302"/>
        <v>2079</v>
      </c>
      <c r="B2086" s="36">
        <f>TABLE!E2080</f>
        <v>0</v>
      </c>
      <c r="C2086" s="36">
        <f>TABLE!F2080</f>
        <v>0</v>
      </c>
      <c r="D2086" s="155">
        <f>TABLE!S2080</f>
        <v>0</v>
      </c>
      <c r="E2086" s="176" t="e">
        <f>INDEX(기업의이해[description],MATCH(B2086,기업의이해[name],0))</f>
        <v>#N/A</v>
      </c>
      <c r="F2086" s="179">
        <f>+TABLE!U2080</f>
        <v>0</v>
      </c>
      <c r="G2086" s="177" t="str">
        <f>TEXT(TABLE!R2080,"0000-00-00")</f>
        <v>0000-00-00</v>
      </c>
      <c r="H2086" s="59">
        <f>+TABLE!J2080</f>
        <v>0</v>
      </c>
      <c r="I2086" s="59">
        <f>+TABLE!K2080</f>
        <v>0</v>
      </c>
      <c r="J2086" s="59">
        <f>+TABLE!M2080</f>
        <v>0</v>
      </c>
      <c r="K2086" s="156">
        <f>+TABLE!P2080</f>
        <v>0</v>
      </c>
      <c r="L2086" s="156">
        <f>+TABLE!Q2080</f>
        <v>0</v>
      </c>
      <c r="M2086" s="138" t="str">
        <f>IFERROR(IF(MATCH($C2086,'1. 개요'!$C$68:$C$78,0)&gt;0,"O"),"X")</f>
        <v>X</v>
      </c>
      <c r="N2086" s="8" t="str">
        <f t="shared" si="298"/>
        <v>X</v>
      </c>
      <c r="O2086" s="2" t="str" cm="1">
        <f t="array" ref="O2086">IF($O$7="N/A",$N2086,INDEX($P2086:$S2086,$O$2))</f>
        <v>X</v>
      </c>
      <c r="P2086" s="38"/>
      <c r="Q2086" s="1" t="str">
        <f t="shared" si="299"/>
        <v>O</v>
      </c>
      <c r="R2086" s="38"/>
      <c r="S2086" s="38"/>
      <c r="T2086" s="8" t="str">
        <f t="shared" si="296"/>
        <v>O</v>
      </c>
      <c r="U2086" s="8" t="e">
        <f t="shared" si="300"/>
        <v>#VALUE!</v>
      </c>
      <c r="V2086" s="8" t="e">
        <f t="shared" si="301"/>
        <v>#VALUE!</v>
      </c>
      <c r="X2086" s="4" t="str">
        <f t="shared" si="303"/>
        <v/>
      </c>
      <c r="Y2086" s="4" t="str">
        <f t="shared" si="304"/>
        <v/>
      </c>
      <c r="Z2086" s="4" t="str">
        <f t="shared" si="304"/>
        <v/>
      </c>
      <c r="AA2086" s="4" t="str">
        <f t="shared" si="304"/>
        <v/>
      </c>
      <c r="AB2086" s="4" t="str">
        <f t="shared" si="304"/>
        <v/>
      </c>
      <c r="AC2086" s="4" t="str">
        <f t="shared" si="304"/>
        <v/>
      </c>
      <c r="AD2086" s="4" t="str">
        <f t="shared" si="304"/>
        <v/>
      </c>
      <c r="AE2086" s="4" t="str">
        <f t="shared" si="304"/>
        <v/>
      </c>
      <c r="AF2086" s="4" t="str">
        <f t="shared" si="304"/>
        <v/>
      </c>
      <c r="AG2086" s="4" t="str">
        <f t="shared" si="304"/>
        <v/>
      </c>
    </row>
    <row r="2087" spans="1:33">
      <c r="A2087" s="6">
        <f t="shared" si="302"/>
        <v>2080</v>
      </c>
      <c r="B2087" s="36">
        <f>TABLE!E2081</f>
        <v>0</v>
      </c>
      <c r="C2087" s="36">
        <f>TABLE!F2081</f>
        <v>0</v>
      </c>
      <c r="D2087" s="155">
        <f>TABLE!S2081</f>
        <v>0</v>
      </c>
      <c r="E2087" s="176" t="e">
        <f>INDEX(기업의이해[description],MATCH(B2087,기업의이해[name],0))</f>
        <v>#N/A</v>
      </c>
      <c r="F2087" s="179">
        <f>+TABLE!U2081</f>
        <v>0</v>
      </c>
      <c r="G2087" s="177" t="str">
        <f>TEXT(TABLE!R2081,"0000-00-00")</f>
        <v>0000-00-00</v>
      </c>
      <c r="H2087" s="59">
        <f>+TABLE!J2081</f>
        <v>0</v>
      </c>
      <c r="I2087" s="59">
        <f>+TABLE!K2081</f>
        <v>0</v>
      </c>
      <c r="J2087" s="59">
        <f>+TABLE!M2081</f>
        <v>0</v>
      </c>
      <c r="K2087" s="156">
        <f>+TABLE!P2081</f>
        <v>0</v>
      </c>
      <c r="L2087" s="156">
        <f>+TABLE!Q2081</f>
        <v>0</v>
      </c>
      <c r="M2087" s="138" t="str">
        <f>IFERROR(IF(MATCH($C2087,'1. 개요'!$C$68:$C$78,0)&gt;0,"O"),"X")</f>
        <v>X</v>
      </c>
      <c r="N2087" s="8" t="str">
        <f t="shared" si="298"/>
        <v>X</v>
      </c>
      <c r="O2087" s="2" t="str" cm="1">
        <f t="array" ref="O2087">IF($O$7="N/A",$N2087,INDEX($P2087:$S2087,$O$2))</f>
        <v>X</v>
      </c>
      <c r="P2087" s="38"/>
      <c r="Q2087" s="1" t="str">
        <f t="shared" si="299"/>
        <v>O</v>
      </c>
      <c r="R2087" s="38"/>
      <c r="S2087" s="38"/>
      <c r="T2087" s="8" t="str">
        <f t="shared" si="296"/>
        <v>O</v>
      </c>
      <c r="U2087" s="8" t="e">
        <f t="shared" si="300"/>
        <v>#VALUE!</v>
      </c>
      <c r="V2087" s="8" t="e">
        <f t="shared" si="301"/>
        <v>#VALUE!</v>
      </c>
      <c r="X2087" s="4" t="str">
        <f t="shared" si="303"/>
        <v/>
      </c>
      <c r="Y2087" s="4" t="str">
        <f t="shared" si="304"/>
        <v/>
      </c>
      <c r="Z2087" s="4" t="str">
        <f t="shared" si="304"/>
        <v/>
      </c>
      <c r="AA2087" s="4" t="str">
        <f t="shared" si="304"/>
        <v/>
      </c>
      <c r="AB2087" s="4" t="str">
        <f t="shared" si="304"/>
        <v/>
      </c>
      <c r="AC2087" s="4" t="str">
        <f t="shared" si="304"/>
        <v/>
      </c>
      <c r="AD2087" s="4" t="str">
        <f t="shared" si="304"/>
        <v/>
      </c>
      <c r="AE2087" s="4" t="str">
        <f t="shared" si="304"/>
        <v/>
      </c>
      <c r="AF2087" s="4" t="str">
        <f t="shared" si="304"/>
        <v/>
      </c>
      <c r="AG2087" s="4" t="str">
        <f t="shared" si="304"/>
        <v/>
      </c>
    </row>
    <row r="2088" spans="1:33">
      <c r="A2088" s="6">
        <f t="shared" si="302"/>
        <v>2081</v>
      </c>
      <c r="B2088" s="36">
        <f>TABLE!E2082</f>
        <v>0</v>
      </c>
      <c r="C2088" s="36">
        <f>TABLE!F2082</f>
        <v>0</v>
      </c>
      <c r="D2088" s="155">
        <f>TABLE!S2082</f>
        <v>0</v>
      </c>
      <c r="E2088" s="176" t="e">
        <f>INDEX(기업의이해[description],MATCH(B2088,기업의이해[name],0))</f>
        <v>#N/A</v>
      </c>
      <c r="F2088" s="179">
        <f>+TABLE!U2082</f>
        <v>0</v>
      </c>
      <c r="G2088" s="177" t="str">
        <f>TEXT(TABLE!R2082,"0000-00-00")</f>
        <v>0000-00-00</v>
      </c>
      <c r="H2088" s="59">
        <f>+TABLE!J2082</f>
        <v>0</v>
      </c>
      <c r="I2088" s="59">
        <f>+TABLE!K2082</f>
        <v>0</v>
      </c>
      <c r="J2088" s="59">
        <f>+TABLE!M2082</f>
        <v>0</v>
      </c>
      <c r="K2088" s="156">
        <f>+TABLE!P2082</f>
        <v>0</v>
      </c>
      <c r="L2088" s="156">
        <f>+TABLE!Q2082</f>
        <v>0</v>
      </c>
      <c r="M2088" s="138" t="str">
        <f>IFERROR(IF(MATCH($C2088,'1. 개요'!$C$68:$C$78,0)&gt;0,"O"),"X")</f>
        <v>X</v>
      </c>
      <c r="N2088" s="8" t="str">
        <f t="shared" si="298"/>
        <v>X</v>
      </c>
      <c r="O2088" s="2" t="str" cm="1">
        <f t="array" ref="O2088">IF($O$7="N/A",$N2088,INDEX($P2088:$S2088,$O$2))</f>
        <v>X</v>
      </c>
      <c r="P2088" s="38"/>
      <c r="Q2088" s="1" t="str">
        <f t="shared" si="299"/>
        <v>O</v>
      </c>
      <c r="R2088" s="38"/>
      <c r="S2088" s="38"/>
      <c r="T2088" s="8" t="str">
        <f t="shared" si="296"/>
        <v>O</v>
      </c>
      <c r="U2088" s="8" t="e">
        <f t="shared" si="300"/>
        <v>#VALUE!</v>
      </c>
      <c r="V2088" s="8" t="e">
        <f t="shared" si="301"/>
        <v>#VALUE!</v>
      </c>
      <c r="X2088" s="4" t="str">
        <f t="shared" si="303"/>
        <v/>
      </c>
      <c r="Y2088" s="4" t="str">
        <f t="shared" si="304"/>
        <v/>
      </c>
      <c r="Z2088" s="4" t="str">
        <f t="shared" si="304"/>
        <v/>
      </c>
      <c r="AA2088" s="4" t="str">
        <f t="shared" si="304"/>
        <v/>
      </c>
      <c r="AB2088" s="4" t="str">
        <f t="shared" si="304"/>
        <v/>
      </c>
      <c r="AC2088" s="4" t="str">
        <f t="shared" si="304"/>
        <v/>
      </c>
      <c r="AD2088" s="4" t="str">
        <f t="shared" si="304"/>
        <v/>
      </c>
      <c r="AE2088" s="4" t="str">
        <f t="shared" si="304"/>
        <v/>
      </c>
      <c r="AF2088" s="4" t="str">
        <f t="shared" si="304"/>
        <v/>
      </c>
      <c r="AG2088" s="4" t="str">
        <f t="shared" si="304"/>
        <v/>
      </c>
    </row>
    <row r="2089" spans="1:33">
      <c r="A2089" s="6">
        <f t="shared" si="302"/>
        <v>2082</v>
      </c>
      <c r="B2089" s="36">
        <f>TABLE!E2083</f>
        <v>0</v>
      </c>
      <c r="C2089" s="36">
        <f>TABLE!F2083</f>
        <v>0</v>
      </c>
      <c r="D2089" s="155">
        <f>TABLE!S2083</f>
        <v>0</v>
      </c>
      <c r="E2089" s="176" t="e">
        <f>INDEX(기업의이해[description],MATCH(B2089,기업의이해[name],0))</f>
        <v>#N/A</v>
      </c>
      <c r="F2089" s="179">
        <f>+TABLE!U2083</f>
        <v>0</v>
      </c>
      <c r="G2089" s="177" t="str">
        <f>TEXT(TABLE!R2083,"0000-00-00")</f>
        <v>0000-00-00</v>
      </c>
      <c r="H2089" s="59">
        <f>+TABLE!J2083</f>
        <v>0</v>
      </c>
      <c r="I2089" s="59">
        <f>+TABLE!K2083</f>
        <v>0</v>
      </c>
      <c r="J2089" s="59">
        <f>+TABLE!M2083</f>
        <v>0</v>
      </c>
      <c r="K2089" s="156">
        <f>+TABLE!P2083</f>
        <v>0</v>
      </c>
      <c r="L2089" s="156">
        <f>+TABLE!Q2083</f>
        <v>0</v>
      </c>
      <c r="M2089" s="138" t="str">
        <f>IFERROR(IF(MATCH($C2089,'1. 개요'!$C$68:$C$78,0)&gt;0,"O"),"X")</f>
        <v>X</v>
      </c>
      <c r="N2089" s="8" t="str">
        <f t="shared" si="298"/>
        <v>X</v>
      </c>
      <c r="O2089" s="2" t="str" cm="1">
        <f t="array" ref="O2089">IF($O$7="N/A",$N2089,INDEX($P2089:$S2089,$O$2))</f>
        <v>X</v>
      </c>
      <c r="P2089" s="38"/>
      <c r="Q2089" s="1" t="str">
        <f t="shared" si="299"/>
        <v>O</v>
      </c>
      <c r="R2089" s="38"/>
      <c r="S2089" s="38"/>
      <c r="T2089" s="8" t="str">
        <f t="shared" si="296"/>
        <v>O</v>
      </c>
      <c r="U2089" s="8" t="e">
        <f t="shared" si="300"/>
        <v>#VALUE!</v>
      </c>
      <c r="V2089" s="8" t="e">
        <f t="shared" si="301"/>
        <v>#VALUE!</v>
      </c>
      <c r="X2089" s="4" t="str">
        <f t="shared" si="303"/>
        <v/>
      </c>
      <c r="Y2089" s="4" t="str">
        <f t="shared" si="304"/>
        <v/>
      </c>
      <c r="Z2089" s="4" t="str">
        <f t="shared" si="304"/>
        <v/>
      </c>
      <c r="AA2089" s="4" t="str">
        <f t="shared" si="304"/>
        <v/>
      </c>
      <c r="AB2089" s="4" t="str">
        <f t="shared" si="304"/>
        <v/>
      </c>
      <c r="AC2089" s="4" t="str">
        <f t="shared" si="304"/>
        <v/>
      </c>
      <c r="AD2089" s="4" t="str">
        <f t="shared" si="304"/>
        <v/>
      </c>
      <c r="AE2089" s="4" t="str">
        <f t="shared" si="304"/>
        <v/>
      </c>
      <c r="AF2089" s="4" t="str">
        <f t="shared" si="304"/>
        <v/>
      </c>
      <c r="AG2089" s="4" t="str">
        <f t="shared" si="304"/>
        <v/>
      </c>
    </row>
    <row r="2090" spans="1:33">
      <c r="A2090" s="6">
        <f t="shared" si="302"/>
        <v>2083</v>
      </c>
      <c r="B2090" s="36">
        <f>TABLE!E2084</f>
        <v>0</v>
      </c>
      <c r="C2090" s="36">
        <f>TABLE!F2084</f>
        <v>0</v>
      </c>
      <c r="D2090" s="155">
        <f>TABLE!S2084</f>
        <v>0</v>
      </c>
      <c r="E2090" s="176" t="e">
        <f>INDEX(기업의이해[description],MATCH(B2090,기업의이해[name],0))</f>
        <v>#N/A</v>
      </c>
      <c r="F2090" s="179">
        <f>+TABLE!U2084</f>
        <v>0</v>
      </c>
      <c r="G2090" s="177" t="str">
        <f>TEXT(TABLE!R2084,"0000-00-00")</f>
        <v>0000-00-00</v>
      </c>
      <c r="H2090" s="59">
        <f>+TABLE!J2084</f>
        <v>0</v>
      </c>
      <c r="I2090" s="59">
        <f>+TABLE!K2084</f>
        <v>0</v>
      </c>
      <c r="J2090" s="59">
        <f>+TABLE!M2084</f>
        <v>0</v>
      </c>
      <c r="K2090" s="156">
        <f>+TABLE!P2084</f>
        <v>0</v>
      </c>
      <c r="L2090" s="156">
        <f>+TABLE!Q2084</f>
        <v>0</v>
      </c>
      <c r="M2090" s="138" t="str">
        <f>IFERROR(IF(MATCH($C2090,'1. 개요'!$C$68:$C$78,0)&gt;0,"O"),"X")</f>
        <v>X</v>
      </c>
      <c r="N2090" s="8" t="str">
        <f t="shared" si="298"/>
        <v>X</v>
      </c>
      <c r="O2090" s="2" t="str" cm="1">
        <f t="array" ref="O2090">IF($O$7="N/A",$N2090,INDEX($P2090:$S2090,$O$2))</f>
        <v>X</v>
      </c>
      <c r="P2090" s="38"/>
      <c r="Q2090" s="1" t="str">
        <f t="shared" si="299"/>
        <v>O</v>
      </c>
      <c r="R2090" s="38"/>
      <c r="S2090" s="38"/>
      <c r="T2090" s="8" t="str">
        <f t="shared" si="296"/>
        <v>O</v>
      </c>
      <c r="U2090" s="8" t="e">
        <f t="shared" si="300"/>
        <v>#VALUE!</v>
      </c>
      <c r="V2090" s="8" t="e">
        <f t="shared" si="301"/>
        <v>#VALUE!</v>
      </c>
      <c r="X2090" s="4" t="str">
        <f t="shared" si="303"/>
        <v/>
      </c>
      <c r="Y2090" s="4" t="str">
        <f t="shared" si="304"/>
        <v/>
      </c>
      <c r="Z2090" s="4" t="str">
        <f t="shared" si="304"/>
        <v/>
      </c>
      <c r="AA2090" s="4" t="str">
        <f t="shared" si="304"/>
        <v/>
      </c>
      <c r="AB2090" s="4" t="str">
        <f t="shared" si="304"/>
        <v/>
      </c>
      <c r="AC2090" s="4" t="str">
        <f t="shared" si="304"/>
        <v/>
      </c>
      <c r="AD2090" s="4" t="str">
        <f t="shared" si="304"/>
        <v/>
      </c>
      <c r="AE2090" s="4" t="str">
        <f t="shared" si="304"/>
        <v/>
      </c>
      <c r="AF2090" s="4" t="str">
        <f t="shared" si="304"/>
        <v/>
      </c>
      <c r="AG2090" s="4" t="str">
        <f t="shared" si="304"/>
        <v/>
      </c>
    </row>
    <row r="2091" spans="1:33">
      <c r="A2091" s="137">
        <f t="shared" si="302"/>
        <v>2084</v>
      </c>
      <c r="B2091" s="36">
        <f>TABLE!E2085</f>
        <v>0</v>
      </c>
      <c r="C2091" s="36">
        <f>TABLE!F2085</f>
        <v>0</v>
      </c>
      <c r="D2091" s="155">
        <f>TABLE!S2085</f>
        <v>0</v>
      </c>
      <c r="E2091" s="176" t="e">
        <f>INDEX(기업의이해[description],MATCH(B2091,기업의이해[name],0))</f>
        <v>#N/A</v>
      </c>
      <c r="F2091" s="179">
        <f>+TABLE!U2085</f>
        <v>0</v>
      </c>
      <c r="G2091" s="177" t="str">
        <f>TEXT(TABLE!R2085,"0000-00-00")</f>
        <v>0000-00-00</v>
      </c>
      <c r="H2091" s="59">
        <f>+TABLE!J2085</f>
        <v>0</v>
      </c>
      <c r="I2091" s="59">
        <f>+TABLE!K2085</f>
        <v>0</v>
      </c>
      <c r="J2091" s="59">
        <f>+TABLE!M2085</f>
        <v>0</v>
      </c>
      <c r="K2091" s="156">
        <f>+TABLE!P2085</f>
        <v>0</v>
      </c>
      <c r="L2091" s="156">
        <f>+TABLE!Q2085</f>
        <v>0</v>
      </c>
      <c r="M2091" s="138" t="str">
        <f>IFERROR(IF(MATCH($C2091,'1. 개요'!$C$68:$C$78,0)&gt;0,"O"),"X")</f>
        <v>X</v>
      </c>
      <c r="N2091" s="8" t="str">
        <f t="shared" si="298"/>
        <v>X</v>
      </c>
      <c r="O2091" s="2" t="str" cm="1">
        <f t="array" ref="O2091">IF($O$7="N/A",$N2091,INDEX($P2091:$S2091,$O$2))</f>
        <v>X</v>
      </c>
      <c r="P2091" s="38"/>
      <c r="Q2091" s="1" t="str">
        <f t="shared" si="299"/>
        <v>O</v>
      </c>
      <c r="R2091" s="38"/>
      <c r="S2091" s="38"/>
      <c r="T2091" s="8" t="str">
        <f t="shared" si="296"/>
        <v>O</v>
      </c>
      <c r="U2091" s="8" t="e">
        <f t="shared" si="300"/>
        <v>#VALUE!</v>
      </c>
      <c r="V2091" s="8" t="e">
        <f t="shared" si="301"/>
        <v>#VALUE!</v>
      </c>
      <c r="X2091" s="4" t="str">
        <f t="shared" si="303"/>
        <v/>
      </c>
      <c r="Y2091" s="4" t="str">
        <f t="shared" si="304"/>
        <v/>
      </c>
      <c r="Z2091" s="4" t="str">
        <f t="shared" si="304"/>
        <v/>
      </c>
      <c r="AA2091" s="4" t="str">
        <f t="shared" si="304"/>
        <v/>
      </c>
      <c r="AB2091" s="4" t="str">
        <f t="shared" si="304"/>
        <v/>
      </c>
      <c r="AC2091" s="4" t="str">
        <f t="shared" si="304"/>
        <v/>
      </c>
      <c r="AD2091" s="4" t="str">
        <f t="shared" si="304"/>
        <v/>
      </c>
      <c r="AE2091" s="4" t="str">
        <f t="shared" si="304"/>
        <v/>
      </c>
      <c r="AF2091" s="4" t="str">
        <f t="shared" si="304"/>
        <v/>
      </c>
      <c r="AG2091" s="4" t="str">
        <f t="shared" si="304"/>
        <v/>
      </c>
    </row>
    <row r="2092" spans="1:33">
      <c r="A2092" s="6">
        <f t="shared" si="302"/>
        <v>2085</v>
      </c>
      <c r="B2092" s="36">
        <f>TABLE!E2086</f>
        <v>0</v>
      </c>
      <c r="C2092" s="36">
        <f>TABLE!F2086</f>
        <v>0</v>
      </c>
      <c r="D2092" s="155">
        <f>TABLE!S2086</f>
        <v>0</v>
      </c>
      <c r="E2092" s="176" t="e">
        <f>INDEX(기업의이해[description],MATCH(B2092,기업의이해[name],0))</f>
        <v>#N/A</v>
      </c>
      <c r="F2092" s="179">
        <f>+TABLE!U2086</f>
        <v>0</v>
      </c>
      <c r="G2092" s="177" t="str">
        <f>TEXT(TABLE!R2086,"0000-00-00")</f>
        <v>0000-00-00</v>
      </c>
      <c r="H2092" s="59">
        <f>+TABLE!J2086</f>
        <v>0</v>
      </c>
      <c r="I2092" s="59">
        <f>+TABLE!K2086</f>
        <v>0</v>
      </c>
      <c r="J2092" s="59">
        <f>+TABLE!M2086</f>
        <v>0</v>
      </c>
      <c r="K2092" s="156">
        <f>+TABLE!P2086</f>
        <v>0</v>
      </c>
      <c r="L2092" s="156">
        <f>+TABLE!Q2086</f>
        <v>0</v>
      </c>
      <c r="M2092" s="138" t="str">
        <f>IFERROR(IF(MATCH($C2092,'1. 개요'!$C$68:$C$78,0)&gt;0,"O"),"X")</f>
        <v>X</v>
      </c>
      <c r="N2092" s="8" t="str">
        <f t="shared" si="298"/>
        <v>X</v>
      </c>
      <c r="O2092" s="2" t="str" cm="1">
        <f t="array" ref="O2092">IF($O$7="N/A",$N2092,INDEX($P2092:$S2092,$O$2))</f>
        <v>X</v>
      </c>
      <c r="P2092" s="38"/>
      <c r="Q2092" s="1" t="str">
        <f t="shared" si="299"/>
        <v>O</v>
      </c>
      <c r="R2092" s="38"/>
      <c r="S2092" s="38"/>
      <c r="T2092" s="8" t="str">
        <f t="shared" si="296"/>
        <v>O</v>
      </c>
      <c r="U2092" s="8" t="e">
        <f t="shared" si="300"/>
        <v>#VALUE!</v>
      </c>
      <c r="V2092" s="8" t="e">
        <f t="shared" si="301"/>
        <v>#VALUE!</v>
      </c>
      <c r="X2092" s="4" t="str">
        <f t="shared" si="303"/>
        <v/>
      </c>
      <c r="Y2092" s="4" t="str">
        <f t="shared" si="304"/>
        <v/>
      </c>
      <c r="Z2092" s="4" t="str">
        <f t="shared" si="304"/>
        <v/>
      </c>
      <c r="AA2092" s="4" t="str">
        <f t="shared" si="304"/>
        <v/>
      </c>
      <c r="AB2092" s="4" t="str">
        <f t="shared" si="304"/>
        <v/>
      </c>
      <c r="AC2092" s="4" t="str">
        <f t="shared" si="304"/>
        <v/>
      </c>
      <c r="AD2092" s="4" t="str">
        <f t="shared" si="304"/>
        <v/>
      </c>
      <c r="AE2092" s="4" t="str">
        <f t="shared" si="304"/>
        <v/>
      </c>
      <c r="AF2092" s="4" t="str">
        <f t="shared" si="304"/>
        <v/>
      </c>
      <c r="AG2092" s="4" t="str">
        <f t="shared" si="304"/>
        <v/>
      </c>
    </row>
    <row r="2093" spans="1:33">
      <c r="A2093" s="6">
        <f t="shared" si="302"/>
        <v>2086</v>
      </c>
      <c r="B2093" s="36">
        <f>TABLE!E2087</f>
        <v>0</v>
      </c>
      <c r="C2093" s="36">
        <f>TABLE!F2087</f>
        <v>0</v>
      </c>
      <c r="D2093" s="155">
        <f>TABLE!S2087</f>
        <v>0</v>
      </c>
      <c r="E2093" s="176" t="e">
        <f>INDEX(기업의이해[description],MATCH(B2093,기업의이해[name],0))</f>
        <v>#N/A</v>
      </c>
      <c r="F2093" s="179">
        <f>+TABLE!U2087</f>
        <v>0</v>
      </c>
      <c r="G2093" s="177" t="str">
        <f>TEXT(TABLE!R2087,"0000-00-00")</f>
        <v>0000-00-00</v>
      </c>
      <c r="H2093" s="59">
        <f>+TABLE!J2087</f>
        <v>0</v>
      </c>
      <c r="I2093" s="59">
        <f>+TABLE!K2087</f>
        <v>0</v>
      </c>
      <c r="J2093" s="59">
        <f>+TABLE!M2087</f>
        <v>0</v>
      </c>
      <c r="K2093" s="156">
        <f>+TABLE!P2087</f>
        <v>0</v>
      </c>
      <c r="L2093" s="156">
        <f>+TABLE!Q2087</f>
        <v>0</v>
      </c>
      <c r="M2093" s="138" t="str">
        <f>IFERROR(IF(MATCH($C2093,'1. 개요'!$C$68:$C$78,0)&gt;0,"O"),"X")</f>
        <v>X</v>
      </c>
      <c r="N2093" s="8" t="str">
        <f t="shared" si="298"/>
        <v>X</v>
      </c>
      <c r="O2093" s="2" t="str" cm="1">
        <f t="array" ref="O2093">IF($O$7="N/A",$N2093,INDEX($P2093:$S2093,$O$2))</f>
        <v>X</v>
      </c>
      <c r="P2093" s="38"/>
      <c r="Q2093" s="1" t="str">
        <f t="shared" si="299"/>
        <v>O</v>
      </c>
      <c r="R2093" s="38"/>
      <c r="S2093" s="38"/>
      <c r="T2093" s="8" t="str">
        <f t="shared" si="296"/>
        <v>O</v>
      </c>
      <c r="U2093" s="8" t="e">
        <f t="shared" si="300"/>
        <v>#VALUE!</v>
      </c>
      <c r="V2093" s="8" t="e">
        <f t="shared" si="301"/>
        <v>#VALUE!</v>
      </c>
      <c r="X2093" s="4" t="str">
        <f t="shared" si="303"/>
        <v/>
      </c>
      <c r="Y2093" s="4" t="str">
        <f t="shared" si="304"/>
        <v/>
      </c>
      <c r="Z2093" s="4" t="str">
        <f t="shared" si="304"/>
        <v/>
      </c>
      <c r="AA2093" s="4" t="str">
        <f t="shared" si="304"/>
        <v/>
      </c>
      <c r="AB2093" s="4" t="str">
        <f t="shared" si="304"/>
        <v/>
      </c>
      <c r="AC2093" s="4" t="str">
        <f t="shared" si="304"/>
        <v/>
      </c>
      <c r="AD2093" s="4" t="str">
        <f t="shared" si="304"/>
        <v/>
      </c>
      <c r="AE2093" s="4" t="str">
        <f t="shared" si="304"/>
        <v/>
      </c>
      <c r="AF2093" s="4" t="str">
        <f t="shared" si="304"/>
        <v/>
      </c>
      <c r="AG2093" s="4" t="str">
        <f t="shared" si="304"/>
        <v/>
      </c>
    </row>
    <row r="2094" spans="1:33">
      <c r="A2094" s="6">
        <f t="shared" si="302"/>
        <v>2087</v>
      </c>
      <c r="B2094" s="36">
        <f>TABLE!E2088</f>
        <v>0</v>
      </c>
      <c r="C2094" s="36">
        <f>TABLE!F2088</f>
        <v>0</v>
      </c>
      <c r="D2094" s="155">
        <f>TABLE!S2088</f>
        <v>0</v>
      </c>
      <c r="E2094" s="176" t="e">
        <f>INDEX(기업의이해[description],MATCH(B2094,기업의이해[name],0))</f>
        <v>#N/A</v>
      </c>
      <c r="F2094" s="179">
        <f>+TABLE!U2088</f>
        <v>0</v>
      </c>
      <c r="G2094" s="177" t="str">
        <f>TEXT(TABLE!R2088,"0000-00-00")</f>
        <v>0000-00-00</v>
      </c>
      <c r="H2094" s="59">
        <f>+TABLE!J2088</f>
        <v>0</v>
      </c>
      <c r="I2094" s="59">
        <f>+TABLE!K2088</f>
        <v>0</v>
      </c>
      <c r="J2094" s="59">
        <f>+TABLE!M2088</f>
        <v>0</v>
      </c>
      <c r="K2094" s="156">
        <f>+TABLE!P2088</f>
        <v>0</v>
      </c>
      <c r="L2094" s="156">
        <f>+TABLE!Q2088</f>
        <v>0</v>
      </c>
      <c r="M2094" s="138" t="str">
        <f>IFERROR(IF(MATCH($C2094,'1. 개요'!$C$68:$C$78,0)&gt;0,"O"),"X")</f>
        <v>X</v>
      </c>
      <c r="N2094" s="8" t="str">
        <f t="shared" si="298"/>
        <v>X</v>
      </c>
      <c r="O2094" s="2" t="str" cm="1">
        <f t="array" ref="O2094">IF($O$7="N/A",$N2094,INDEX($P2094:$S2094,$O$2))</f>
        <v>X</v>
      </c>
      <c r="P2094" s="38"/>
      <c r="Q2094" s="1" t="str">
        <f t="shared" si="299"/>
        <v>O</v>
      </c>
      <c r="R2094" s="38"/>
      <c r="S2094" s="38"/>
      <c r="T2094" s="8" t="str">
        <f t="shared" si="296"/>
        <v>O</v>
      </c>
      <c r="U2094" s="8" t="e">
        <f t="shared" si="300"/>
        <v>#VALUE!</v>
      </c>
      <c r="V2094" s="8" t="e">
        <f t="shared" si="301"/>
        <v>#VALUE!</v>
      </c>
      <c r="X2094" s="4" t="str">
        <f t="shared" si="303"/>
        <v/>
      </c>
      <c r="Y2094" s="4" t="str">
        <f t="shared" si="304"/>
        <v/>
      </c>
      <c r="Z2094" s="4" t="str">
        <f t="shared" si="304"/>
        <v/>
      </c>
      <c r="AA2094" s="4" t="str">
        <f t="shared" si="304"/>
        <v/>
      </c>
      <c r="AB2094" s="4" t="str">
        <f t="shared" si="304"/>
        <v/>
      </c>
      <c r="AC2094" s="4" t="str">
        <f t="shared" si="304"/>
        <v/>
      </c>
      <c r="AD2094" s="4" t="str">
        <f t="shared" si="304"/>
        <v/>
      </c>
      <c r="AE2094" s="4" t="str">
        <f t="shared" si="304"/>
        <v/>
      </c>
      <c r="AF2094" s="4" t="str">
        <f t="shared" si="304"/>
        <v/>
      </c>
      <c r="AG2094" s="4" t="str">
        <f t="shared" si="304"/>
        <v/>
      </c>
    </row>
    <row r="2095" spans="1:33">
      <c r="A2095" s="6">
        <f t="shared" si="302"/>
        <v>2088</v>
      </c>
      <c r="B2095" s="36">
        <f>TABLE!E2089</f>
        <v>0</v>
      </c>
      <c r="C2095" s="36">
        <f>TABLE!F2089</f>
        <v>0</v>
      </c>
      <c r="D2095" s="155">
        <f>TABLE!S2089</f>
        <v>0</v>
      </c>
      <c r="E2095" s="176" t="e">
        <f>INDEX(기업의이해[description],MATCH(B2095,기업의이해[name],0))</f>
        <v>#N/A</v>
      </c>
      <c r="F2095" s="179">
        <f>+TABLE!U2089</f>
        <v>0</v>
      </c>
      <c r="G2095" s="177" t="str">
        <f>TEXT(TABLE!R2089,"0000-00-00")</f>
        <v>0000-00-00</v>
      </c>
      <c r="H2095" s="59">
        <f>+TABLE!J2089</f>
        <v>0</v>
      </c>
      <c r="I2095" s="59">
        <f>+TABLE!K2089</f>
        <v>0</v>
      </c>
      <c r="J2095" s="59">
        <f>+TABLE!M2089</f>
        <v>0</v>
      </c>
      <c r="K2095" s="156">
        <f>+TABLE!P2089</f>
        <v>0</v>
      </c>
      <c r="L2095" s="156">
        <f>+TABLE!Q2089</f>
        <v>0</v>
      </c>
      <c r="M2095" s="138" t="str">
        <f>IFERROR(IF(MATCH($C2095,'1. 개요'!$C$68:$C$78,0)&gt;0,"O"),"X")</f>
        <v>X</v>
      </c>
      <c r="N2095" s="8" t="str">
        <f t="shared" si="298"/>
        <v>X</v>
      </c>
      <c r="O2095" s="2" t="str" cm="1">
        <f t="array" ref="O2095">IF($O$7="N/A",$N2095,INDEX($P2095:$S2095,$O$2))</f>
        <v>X</v>
      </c>
      <c r="P2095" s="38"/>
      <c r="Q2095" s="1" t="str">
        <f t="shared" si="299"/>
        <v>O</v>
      </c>
      <c r="R2095" s="38"/>
      <c r="S2095" s="38"/>
      <c r="T2095" s="8" t="str">
        <f t="shared" si="296"/>
        <v>O</v>
      </c>
      <c r="U2095" s="8" t="e">
        <f t="shared" si="300"/>
        <v>#VALUE!</v>
      </c>
      <c r="V2095" s="8" t="e">
        <f t="shared" si="301"/>
        <v>#VALUE!</v>
      </c>
      <c r="X2095" s="4" t="str">
        <f t="shared" si="303"/>
        <v/>
      </c>
      <c r="Y2095" s="4" t="str">
        <f t="shared" si="304"/>
        <v/>
      </c>
      <c r="Z2095" s="4" t="str">
        <f t="shared" si="304"/>
        <v/>
      </c>
      <c r="AA2095" s="4" t="str">
        <f t="shared" si="304"/>
        <v/>
      </c>
      <c r="AB2095" s="4" t="str">
        <f t="shared" si="304"/>
        <v/>
      </c>
      <c r="AC2095" s="4" t="str">
        <f t="shared" si="304"/>
        <v/>
      </c>
      <c r="AD2095" s="4" t="str">
        <f t="shared" si="304"/>
        <v/>
      </c>
      <c r="AE2095" s="4" t="str">
        <f t="shared" si="304"/>
        <v/>
      </c>
      <c r="AF2095" s="4" t="str">
        <f t="shared" si="304"/>
        <v/>
      </c>
      <c r="AG2095" s="4" t="str">
        <f t="shared" si="304"/>
        <v/>
      </c>
    </row>
    <row r="2096" spans="1:33">
      <c r="A2096" s="6">
        <f t="shared" si="302"/>
        <v>2089</v>
      </c>
      <c r="B2096" s="36">
        <f>TABLE!E2090</f>
        <v>0</v>
      </c>
      <c r="C2096" s="36">
        <f>TABLE!F2090</f>
        <v>0</v>
      </c>
      <c r="D2096" s="155">
        <f>TABLE!S2090</f>
        <v>0</v>
      </c>
      <c r="E2096" s="176" t="e">
        <f>INDEX(기업의이해[description],MATCH(B2096,기업의이해[name],0))</f>
        <v>#N/A</v>
      </c>
      <c r="F2096" s="179">
        <f>+TABLE!U2090</f>
        <v>0</v>
      </c>
      <c r="G2096" s="177" t="str">
        <f>TEXT(TABLE!R2090,"0000-00-00")</f>
        <v>0000-00-00</v>
      </c>
      <c r="H2096" s="59">
        <f>+TABLE!J2090</f>
        <v>0</v>
      </c>
      <c r="I2096" s="59">
        <f>+TABLE!K2090</f>
        <v>0</v>
      </c>
      <c r="J2096" s="59">
        <f>+TABLE!M2090</f>
        <v>0</v>
      </c>
      <c r="K2096" s="156">
        <f>+TABLE!P2090</f>
        <v>0</v>
      </c>
      <c r="L2096" s="156">
        <f>+TABLE!Q2090</f>
        <v>0</v>
      </c>
      <c r="M2096" s="138" t="str">
        <f>IFERROR(IF(MATCH($C2096,'1. 개요'!$C$68:$C$78,0)&gt;0,"O"),"X")</f>
        <v>X</v>
      </c>
      <c r="N2096" s="8" t="str">
        <f t="shared" si="298"/>
        <v>X</v>
      </c>
      <c r="O2096" s="2" t="str" cm="1">
        <f t="array" ref="O2096">IF($O$7="N/A",$N2096,INDEX($P2096:$S2096,$O$2))</f>
        <v>X</v>
      </c>
      <c r="P2096" s="38"/>
      <c r="Q2096" s="1" t="str">
        <f t="shared" si="299"/>
        <v>O</v>
      </c>
      <c r="R2096" s="38"/>
      <c r="S2096" s="38"/>
      <c r="T2096" s="8" t="str">
        <f t="shared" si="296"/>
        <v>O</v>
      </c>
      <c r="U2096" s="8" t="e">
        <f t="shared" si="300"/>
        <v>#VALUE!</v>
      </c>
      <c r="V2096" s="8" t="e">
        <f t="shared" si="301"/>
        <v>#VALUE!</v>
      </c>
      <c r="X2096" s="4" t="str">
        <f t="shared" si="303"/>
        <v/>
      </c>
      <c r="Y2096" s="4" t="str">
        <f t="shared" si="304"/>
        <v/>
      </c>
      <c r="Z2096" s="4" t="str">
        <f t="shared" si="304"/>
        <v/>
      </c>
      <c r="AA2096" s="4" t="str">
        <f t="shared" si="304"/>
        <v/>
      </c>
      <c r="AB2096" s="4" t="str">
        <f t="shared" si="304"/>
        <v/>
      </c>
      <c r="AC2096" s="4" t="str">
        <f t="shared" si="304"/>
        <v/>
      </c>
      <c r="AD2096" s="4" t="str">
        <f t="shared" si="304"/>
        <v/>
      </c>
      <c r="AE2096" s="4" t="str">
        <f t="shared" si="304"/>
        <v/>
      </c>
      <c r="AF2096" s="4" t="str">
        <f t="shared" si="304"/>
        <v/>
      </c>
      <c r="AG2096" s="4" t="str">
        <f t="shared" si="304"/>
        <v/>
      </c>
    </row>
    <row r="2097" spans="1:33">
      <c r="A2097" s="6">
        <f t="shared" si="302"/>
        <v>2090</v>
      </c>
      <c r="B2097" s="36">
        <f>TABLE!E2091</f>
        <v>0</v>
      </c>
      <c r="C2097" s="36">
        <f>TABLE!F2091</f>
        <v>0</v>
      </c>
      <c r="D2097" s="155">
        <f>TABLE!S2091</f>
        <v>0</v>
      </c>
      <c r="E2097" s="176" t="e">
        <f>INDEX(기업의이해[description],MATCH(B2097,기업의이해[name],0))</f>
        <v>#N/A</v>
      </c>
      <c r="F2097" s="179">
        <f>+TABLE!U2091</f>
        <v>0</v>
      </c>
      <c r="G2097" s="177" t="str">
        <f>TEXT(TABLE!R2091,"0000-00-00")</f>
        <v>0000-00-00</v>
      </c>
      <c r="H2097" s="59">
        <f>+TABLE!J2091</f>
        <v>0</v>
      </c>
      <c r="I2097" s="59">
        <f>+TABLE!K2091</f>
        <v>0</v>
      </c>
      <c r="J2097" s="59">
        <f>+TABLE!M2091</f>
        <v>0</v>
      </c>
      <c r="K2097" s="156">
        <f>+TABLE!P2091</f>
        <v>0</v>
      </c>
      <c r="L2097" s="156">
        <f>+TABLE!Q2091</f>
        <v>0</v>
      </c>
      <c r="M2097" s="138" t="str">
        <f>IFERROR(IF(MATCH($C2097,'1. 개요'!$C$68:$C$78,0)&gt;0,"O"),"X")</f>
        <v>X</v>
      </c>
      <c r="N2097" s="8" t="str">
        <f t="shared" si="298"/>
        <v>X</v>
      </c>
      <c r="O2097" s="2" t="str" cm="1">
        <f t="array" ref="O2097">IF($O$7="N/A",$N2097,INDEX($P2097:$S2097,$O$2))</f>
        <v>X</v>
      </c>
      <c r="P2097" s="38"/>
      <c r="Q2097" s="1" t="str">
        <f t="shared" si="299"/>
        <v>O</v>
      </c>
      <c r="R2097" s="38"/>
      <c r="S2097" s="38"/>
      <c r="T2097" s="8" t="str">
        <f t="shared" si="296"/>
        <v>O</v>
      </c>
      <c r="U2097" s="8" t="e">
        <f t="shared" si="300"/>
        <v>#VALUE!</v>
      </c>
      <c r="V2097" s="8" t="e">
        <f t="shared" si="301"/>
        <v>#VALUE!</v>
      </c>
      <c r="X2097" s="4" t="str">
        <f t="shared" si="303"/>
        <v/>
      </c>
      <c r="Y2097" s="4" t="str">
        <f t="shared" si="304"/>
        <v/>
      </c>
      <c r="Z2097" s="4" t="str">
        <f t="shared" si="304"/>
        <v/>
      </c>
      <c r="AA2097" s="4" t="str">
        <f t="shared" si="304"/>
        <v/>
      </c>
      <c r="AB2097" s="4" t="str">
        <f t="shared" si="304"/>
        <v/>
      </c>
      <c r="AC2097" s="4" t="str">
        <f t="shared" si="304"/>
        <v/>
      </c>
      <c r="AD2097" s="4" t="str">
        <f t="shared" si="304"/>
        <v/>
      </c>
      <c r="AE2097" s="4" t="str">
        <f t="shared" si="304"/>
        <v/>
      </c>
      <c r="AF2097" s="4" t="str">
        <f t="shared" si="304"/>
        <v/>
      </c>
      <c r="AG2097" s="4" t="str">
        <f t="shared" si="304"/>
        <v/>
      </c>
    </row>
    <row r="2098" spans="1:33">
      <c r="A2098" s="6">
        <f t="shared" si="302"/>
        <v>2091</v>
      </c>
      <c r="B2098" s="36">
        <f>TABLE!E2092</f>
        <v>0</v>
      </c>
      <c r="C2098" s="36">
        <f>TABLE!F2092</f>
        <v>0</v>
      </c>
      <c r="D2098" s="155">
        <f>TABLE!S2092</f>
        <v>0</v>
      </c>
      <c r="E2098" s="176" t="e">
        <f>INDEX(기업의이해[description],MATCH(B2098,기업의이해[name],0))</f>
        <v>#N/A</v>
      </c>
      <c r="F2098" s="179">
        <f>+TABLE!U2092</f>
        <v>0</v>
      </c>
      <c r="G2098" s="177" t="str">
        <f>TEXT(TABLE!R2092,"0000-00-00")</f>
        <v>0000-00-00</v>
      </c>
      <c r="H2098" s="59">
        <f>+TABLE!J2092</f>
        <v>0</v>
      </c>
      <c r="I2098" s="59">
        <f>+TABLE!K2092</f>
        <v>0</v>
      </c>
      <c r="J2098" s="59">
        <f>+TABLE!M2092</f>
        <v>0</v>
      </c>
      <c r="K2098" s="156">
        <f>+TABLE!P2092</f>
        <v>0</v>
      </c>
      <c r="L2098" s="156">
        <f>+TABLE!Q2092</f>
        <v>0</v>
      </c>
      <c r="M2098" s="138" t="str">
        <f>IFERROR(IF(MATCH($C2098,'1. 개요'!$C$68:$C$78,0)&gt;0,"O"),"X")</f>
        <v>X</v>
      </c>
      <c r="N2098" s="8" t="str">
        <f t="shared" si="298"/>
        <v>X</v>
      </c>
      <c r="O2098" s="2" t="str" cm="1">
        <f t="array" ref="O2098">IF($O$7="N/A",$N2098,INDEX($P2098:$S2098,$O$2))</f>
        <v>X</v>
      </c>
      <c r="P2098" s="38"/>
      <c r="Q2098" s="1" t="str">
        <f t="shared" si="299"/>
        <v>O</v>
      </c>
      <c r="R2098" s="38"/>
      <c r="S2098" s="38"/>
      <c r="T2098" s="8" t="str">
        <f t="shared" si="296"/>
        <v>O</v>
      </c>
      <c r="U2098" s="8" t="e">
        <f t="shared" si="300"/>
        <v>#VALUE!</v>
      </c>
      <c r="V2098" s="8" t="e">
        <f t="shared" si="301"/>
        <v>#VALUE!</v>
      </c>
      <c r="X2098" s="4" t="str">
        <f t="shared" si="303"/>
        <v/>
      </c>
      <c r="Y2098" s="4" t="str">
        <f t="shared" si="304"/>
        <v/>
      </c>
      <c r="Z2098" s="4" t="str">
        <f t="shared" si="304"/>
        <v/>
      </c>
      <c r="AA2098" s="4" t="str">
        <f t="shared" si="304"/>
        <v/>
      </c>
      <c r="AB2098" s="4" t="str">
        <f t="shared" si="304"/>
        <v/>
      </c>
      <c r="AC2098" s="4" t="str">
        <f t="shared" si="304"/>
        <v/>
      </c>
      <c r="AD2098" s="4" t="str">
        <f t="shared" si="304"/>
        <v/>
      </c>
      <c r="AE2098" s="4" t="str">
        <f t="shared" si="304"/>
        <v/>
      </c>
      <c r="AF2098" s="4" t="str">
        <f t="shared" si="304"/>
        <v/>
      </c>
      <c r="AG2098" s="4" t="str">
        <f t="shared" si="304"/>
        <v/>
      </c>
    </row>
    <row r="2099" spans="1:33">
      <c r="A2099" s="6">
        <f t="shared" si="302"/>
        <v>2092</v>
      </c>
      <c r="B2099" s="36">
        <f>TABLE!E2093</f>
        <v>0</v>
      </c>
      <c r="C2099" s="36">
        <f>TABLE!F2093</f>
        <v>0</v>
      </c>
      <c r="D2099" s="155">
        <f>TABLE!S2093</f>
        <v>0</v>
      </c>
      <c r="E2099" s="176" t="e">
        <f>INDEX(기업의이해[description],MATCH(B2099,기업의이해[name],0))</f>
        <v>#N/A</v>
      </c>
      <c r="F2099" s="179">
        <f>+TABLE!U2093</f>
        <v>0</v>
      </c>
      <c r="G2099" s="177" t="str">
        <f>TEXT(TABLE!R2093,"0000-00-00")</f>
        <v>0000-00-00</v>
      </c>
      <c r="H2099" s="59">
        <f>+TABLE!J2093</f>
        <v>0</v>
      </c>
      <c r="I2099" s="59">
        <f>+TABLE!K2093</f>
        <v>0</v>
      </c>
      <c r="J2099" s="59">
        <f>+TABLE!M2093</f>
        <v>0</v>
      </c>
      <c r="K2099" s="156">
        <f>+TABLE!P2093</f>
        <v>0</v>
      </c>
      <c r="L2099" s="156">
        <f>+TABLE!Q2093</f>
        <v>0</v>
      </c>
      <c r="M2099" s="138" t="str">
        <f>IFERROR(IF(MATCH($C2099,'1. 개요'!$C$68:$C$78,0)&gt;0,"O"),"X")</f>
        <v>X</v>
      </c>
      <c r="N2099" s="8" t="str">
        <f t="shared" si="298"/>
        <v>X</v>
      </c>
      <c r="O2099" s="2" t="str" cm="1">
        <f t="array" ref="O2099">IF($O$7="N/A",$N2099,INDEX($P2099:$S2099,$O$2))</f>
        <v>X</v>
      </c>
      <c r="P2099" s="38"/>
      <c r="Q2099" s="1" t="str">
        <f t="shared" si="299"/>
        <v>O</v>
      </c>
      <c r="R2099" s="38"/>
      <c r="S2099" s="38"/>
      <c r="T2099" s="8" t="str">
        <f t="shared" si="296"/>
        <v>O</v>
      </c>
      <c r="U2099" s="8" t="e">
        <f t="shared" si="300"/>
        <v>#VALUE!</v>
      </c>
      <c r="V2099" s="8" t="e">
        <f t="shared" si="301"/>
        <v>#VALUE!</v>
      </c>
      <c r="X2099" s="4" t="str">
        <f t="shared" si="303"/>
        <v/>
      </c>
      <c r="Y2099" s="4" t="str">
        <f t="shared" si="304"/>
        <v/>
      </c>
      <c r="Z2099" s="4" t="str">
        <f t="shared" si="304"/>
        <v/>
      </c>
      <c r="AA2099" s="4" t="str">
        <f t="shared" si="304"/>
        <v/>
      </c>
      <c r="AB2099" s="4" t="str">
        <f t="shared" si="304"/>
        <v/>
      </c>
      <c r="AC2099" s="4" t="str">
        <f t="shared" si="304"/>
        <v/>
      </c>
      <c r="AD2099" s="4" t="str">
        <f t="shared" si="304"/>
        <v/>
      </c>
      <c r="AE2099" s="4" t="str">
        <f t="shared" si="304"/>
        <v/>
      </c>
      <c r="AF2099" s="4" t="str">
        <f t="shared" si="304"/>
        <v/>
      </c>
      <c r="AG2099" s="4" t="str">
        <f t="shared" si="304"/>
        <v/>
      </c>
    </row>
    <row r="2100" spans="1:33">
      <c r="A2100" s="6">
        <f t="shared" si="302"/>
        <v>2093</v>
      </c>
      <c r="B2100" s="36">
        <f>TABLE!E2094</f>
        <v>0</v>
      </c>
      <c r="C2100" s="36">
        <f>TABLE!F2094</f>
        <v>0</v>
      </c>
      <c r="D2100" s="155">
        <f>TABLE!S2094</f>
        <v>0</v>
      </c>
      <c r="E2100" s="176" t="e">
        <f>INDEX(기업의이해[description],MATCH(B2100,기업의이해[name],0))</f>
        <v>#N/A</v>
      </c>
      <c r="F2100" s="179">
        <f>+TABLE!U2094</f>
        <v>0</v>
      </c>
      <c r="G2100" s="177" t="str">
        <f>TEXT(TABLE!R2094,"0000-00-00")</f>
        <v>0000-00-00</v>
      </c>
      <c r="H2100" s="59">
        <f>+TABLE!J2094</f>
        <v>0</v>
      </c>
      <c r="I2100" s="59">
        <f>+TABLE!K2094</f>
        <v>0</v>
      </c>
      <c r="J2100" s="59">
        <f>+TABLE!M2094</f>
        <v>0</v>
      </c>
      <c r="K2100" s="156">
        <f>+TABLE!P2094</f>
        <v>0</v>
      </c>
      <c r="L2100" s="156">
        <f>+TABLE!Q2094</f>
        <v>0</v>
      </c>
      <c r="M2100" s="138" t="str">
        <f>IFERROR(IF(MATCH($C2100,'1. 개요'!$C$68:$C$78,0)&gt;0,"O"),"X")</f>
        <v>X</v>
      </c>
      <c r="N2100" s="8" t="str">
        <f t="shared" si="298"/>
        <v>X</v>
      </c>
      <c r="O2100" s="2" t="str" cm="1">
        <f t="array" ref="O2100">IF($O$7="N/A",$N2100,INDEX($P2100:$S2100,$O$2))</f>
        <v>X</v>
      </c>
      <c r="P2100" s="38"/>
      <c r="Q2100" s="1" t="str">
        <f t="shared" si="299"/>
        <v>O</v>
      </c>
      <c r="R2100" s="38"/>
      <c r="S2100" s="38"/>
      <c r="T2100" s="8" t="str">
        <f t="shared" si="296"/>
        <v>O</v>
      </c>
      <c r="U2100" s="8" t="e">
        <f t="shared" si="300"/>
        <v>#VALUE!</v>
      </c>
      <c r="V2100" s="8" t="e">
        <f t="shared" si="301"/>
        <v>#VALUE!</v>
      </c>
      <c r="X2100" s="4" t="str">
        <f t="shared" si="303"/>
        <v/>
      </c>
      <c r="Y2100" s="4" t="str">
        <f t="shared" si="304"/>
        <v/>
      </c>
      <c r="Z2100" s="4" t="str">
        <f t="shared" si="304"/>
        <v/>
      </c>
      <c r="AA2100" s="4" t="str">
        <f t="shared" si="304"/>
        <v/>
      </c>
      <c r="AB2100" s="4" t="str">
        <f t="shared" si="304"/>
        <v/>
      </c>
      <c r="AC2100" s="4" t="str">
        <f t="shared" si="304"/>
        <v/>
      </c>
      <c r="AD2100" s="4" t="str">
        <f t="shared" si="304"/>
        <v/>
      </c>
      <c r="AE2100" s="4" t="str">
        <f t="shared" si="304"/>
        <v/>
      </c>
      <c r="AF2100" s="4" t="str">
        <f t="shared" si="304"/>
        <v/>
      </c>
      <c r="AG2100" s="4" t="str">
        <f t="shared" si="304"/>
        <v/>
      </c>
    </row>
    <row r="2101" spans="1:33">
      <c r="A2101" s="6">
        <f t="shared" si="302"/>
        <v>2094</v>
      </c>
      <c r="B2101" s="36">
        <f>TABLE!E2095</f>
        <v>0</v>
      </c>
      <c r="C2101" s="36">
        <f>TABLE!F2095</f>
        <v>0</v>
      </c>
      <c r="D2101" s="155">
        <f>TABLE!S2095</f>
        <v>0</v>
      </c>
      <c r="E2101" s="176" t="e">
        <f>INDEX(기업의이해[description],MATCH(B2101,기업의이해[name],0))</f>
        <v>#N/A</v>
      </c>
      <c r="F2101" s="179">
        <f>+TABLE!U2095</f>
        <v>0</v>
      </c>
      <c r="G2101" s="177" t="str">
        <f>TEXT(TABLE!R2095,"0000-00-00")</f>
        <v>0000-00-00</v>
      </c>
      <c r="H2101" s="59">
        <f>+TABLE!J2095</f>
        <v>0</v>
      </c>
      <c r="I2101" s="59">
        <f>+TABLE!K2095</f>
        <v>0</v>
      </c>
      <c r="J2101" s="59">
        <f>+TABLE!M2095</f>
        <v>0</v>
      </c>
      <c r="K2101" s="156">
        <f>+TABLE!P2095</f>
        <v>0</v>
      </c>
      <c r="L2101" s="156">
        <f>+TABLE!Q2095</f>
        <v>0</v>
      </c>
      <c r="M2101" s="138" t="str">
        <f>IFERROR(IF(MATCH($C2101,'1. 개요'!$C$68:$C$78,0)&gt;0,"O"),"X")</f>
        <v>X</v>
      </c>
      <c r="N2101" s="8" t="str">
        <f t="shared" si="298"/>
        <v>X</v>
      </c>
      <c r="O2101" s="2" t="str" cm="1">
        <f t="array" ref="O2101">IF($O$7="N/A",$N2101,INDEX($P2101:$S2101,$O$2))</f>
        <v>X</v>
      </c>
      <c r="P2101" s="38"/>
      <c r="Q2101" s="1" t="str">
        <f t="shared" si="299"/>
        <v>O</v>
      </c>
      <c r="R2101" s="38"/>
      <c r="S2101" s="38"/>
      <c r="T2101" s="8" t="str">
        <f t="shared" si="296"/>
        <v>O</v>
      </c>
      <c r="U2101" s="8" t="e">
        <f t="shared" si="300"/>
        <v>#VALUE!</v>
      </c>
      <c r="V2101" s="8" t="e">
        <f t="shared" si="301"/>
        <v>#VALUE!</v>
      </c>
      <c r="X2101" s="4" t="str">
        <f t="shared" si="303"/>
        <v/>
      </c>
      <c r="Y2101" s="4" t="str">
        <f t="shared" si="304"/>
        <v/>
      </c>
      <c r="Z2101" s="4" t="str">
        <f t="shared" si="304"/>
        <v/>
      </c>
      <c r="AA2101" s="4" t="str">
        <f t="shared" si="304"/>
        <v/>
      </c>
      <c r="AB2101" s="4" t="str">
        <f t="shared" si="304"/>
        <v/>
      </c>
      <c r="AC2101" s="4" t="str">
        <f t="shared" si="304"/>
        <v/>
      </c>
      <c r="AD2101" s="4" t="str">
        <f t="shared" si="304"/>
        <v/>
      </c>
      <c r="AE2101" s="4" t="str">
        <f t="shared" si="304"/>
        <v/>
      </c>
      <c r="AF2101" s="4" t="str">
        <f t="shared" si="304"/>
        <v/>
      </c>
      <c r="AG2101" s="4" t="str">
        <f t="shared" si="304"/>
        <v/>
      </c>
    </row>
    <row r="2102" spans="1:33">
      <c r="A2102" s="6">
        <f t="shared" si="302"/>
        <v>2095</v>
      </c>
      <c r="B2102" s="36">
        <f>TABLE!E2096</f>
        <v>0</v>
      </c>
      <c r="C2102" s="36">
        <f>TABLE!F2096</f>
        <v>0</v>
      </c>
      <c r="D2102" s="155">
        <f>TABLE!S2096</f>
        <v>0</v>
      </c>
      <c r="E2102" s="176" t="e">
        <f>INDEX(기업의이해[description],MATCH(B2102,기업의이해[name],0))</f>
        <v>#N/A</v>
      </c>
      <c r="F2102" s="179">
        <f>+TABLE!U2096</f>
        <v>0</v>
      </c>
      <c r="G2102" s="177" t="str">
        <f>TEXT(TABLE!R2096,"0000-00-00")</f>
        <v>0000-00-00</v>
      </c>
      <c r="H2102" s="59">
        <f>+TABLE!J2096</f>
        <v>0</v>
      </c>
      <c r="I2102" s="59">
        <f>+TABLE!K2096</f>
        <v>0</v>
      </c>
      <c r="J2102" s="59">
        <f>+TABLE!M2096</f>
        <v>0</v>
      </c>
      <c r="K2102" s="156">
        <f>+TABLE!P2096</f>
        <v>0</v>
      </c>
      <c r="L2102" s="156">
        <f>+TABLE!Q2096</f>
        <v>0</v>
      </c>
      <c r="M2102" s="138" t="str">
        <f>IFERROR(IF(MATCH($C2102,'1. 개요'!$C$68:$C$78,0)&gt;0,"O"),"X")</f>
        <v>X</v>
      </c>
      <c r="N2102" s="8" t="str">
        <f t="shared" si="298"/>
        <v>X</v>
      </c>
      <c r="O2102" s="2" t="str" cm="1">
        <f t="array" ref="O2102">IF($O$7="N/A",$N2102,INDEX($P2102:$S2102,$O$2))</f>
        <v>X</v>
      </c>
      <c r="P2102" s="38"/>
      <c r="Q2102" s="1" t="str">
        <f t="shared" si="299"/>
        <v>O</v>
      </c>
      <c r="R2102" s="38"/>
      <c r="S2102" s="38"/>
      <c r="T2102" s="8" t="str">
        <f t="shared" si="296"/>
        <v>O</v>
      </c>
      <c r="U2102" s="8" t="e">
        <f t="shared" si="300"/>
        <v>#VALUE!</v>
      </c>
      <c r="V2102" s="8" t="e">
        <f t="shared" si="301"/>
        <v>#VALUE!</v>
      </c>
      <c r="X2102" s="4" t="str">
        <f t="shared" si="303"/>
        <v/>
      </c>
      <c r="Y2102" s="4" t="str">
        <f t="shared" si="304"/>
        <v/>
      </c>
      <c r="Z2102" s="4" t="str">
        <f t="shared" si="304"/>
        <v/>
      </c>
      <c r="AA2102" s="4" t="str">
        <f t="shared" si="304"/>
        <v/>
      </c>
      <c r="AB2102" s="4" t="str">
        <f t="shared" si="304"/>
        <v/>
      </c>
      <c r="AC2102" s="4" t="str">
        <f t="shared" si="304"/>
        <v/>
      </c>
      <c r="AD2102" s="4" t="str">
        <f t="shared" si="304"/>
        <v/>
      </c>
      <c r="AE2102" s="4" t="str">
        <f t="shared" si="304"/>
        <v/>
      </c>
      <c r="AF2102" s="4" t="str">
        <f t="shared" si="304"/>
        <v/>
      </c>
      <c r="AG2102" s="4" t="str">
        <f t="shared" si="304"/>
        <v/>
      </c>
    </row>
    <row r="2103" spans="1:33">
      <c r="A2103" s="6">
        <f t="shared" si="302"/>
        <v>2096</v>
      </c>
      <c r="B2103" s="36">
        <f>TABLE!E2097</f>
        <v>0</v>
      </c>
      <c r="C2103" s="36">
        <f>TABLE!F2097</f>
        <v>0</v>
      </c>
      <c r="D2103" s="155">
        <f>TABLE!S2097</f>
        <v>0</v>
      </c>
      <c r="E2103" s="176" t="e">
        <f>INDEX(기업의이해[description],MATCH(B2103,기업의이해[name],0))</f>
        <v>#N/A</v>
      </c>
      <c r="F2103" s="179">
        <f>+TABLE!U2097</f>
        <v>0</v>
      </c>
      <c r="G2103" s="177" t="str">
        <f>TEXT(TABLE!R2097,"0000-00-00")</f>
        <v>0000-00-00</v>
      </c>
      <c r="H2103" s="59">
        <f>+TABLE!J2097</f>
        <v>0</v>
      </c>
      <c r="I2103" s="59">
        <f>+TABLE!K2097</f>
        <v>0</v>
      </c>
      <c r="J2103" s="59">
        <f>+TABLE!M2097</f>
        <v>0</v>
      </c>
      <c r="K2103" s="156">
        <f>+TABLE!P2097</f>
        <v>0</v>
      </c>
      <c r="L2103" s="156">
        <f>+TABLE!Q2097</f>
        <v>0</v>
      </c>
      <c r="M2103" s="138" t="str">
        <f>IFERROR(IF(MATCH($C2103,'1. 개요'!$C$68:$C$78,0)&gt;0,"O"),"X")</f>
        <v>X</v>
      </c>
      <c r="N2103" s="8" t="str">
        <f t="shared" si="298"/>
        <v>X</v>
      </c>
      <c r="O2103" s="2" t="str" cm="1">
        <f t="array" ref="O2103">IF($O$7="N/A",$N2103,INDEX($P2103:$S2103,$O$2))</f>
        <v>X</v>
      </c>
      <c r="P2103" s="38"/>
      <c r="Q2103" s="1" t="str">
        <f t="shared" si="299"/>
        <v>O</v>
      </c>
      <c r="R2103" s="38"/>
      <c r="S2103" s="38"/>
      <c r="T2103" s="8" t="str">
        <f t="shared" si="296"/>
        <v>O</v>
      </c>
      <c r="U2103" s="8" t="e">
        <f t="shared" si="300"/>
        <v>#VALUE!</v>
      </c>
      <c r="V2103" s="8" t="e">
        <f t="shared" si="301"/>
        <v>#VALUE!</v>
      </c>
      <c r="X2103" s="4" t="str">
        <f t="shared" si="303"/>
        <v/>
      </c>
      <c r="Y2103" s="4" t="str">
        <f t="shared" si="304"/>
        <v/>
      </c>
      <c r="Z2103" s="4" t="str">
        <f t="shared" si="304"/>
        <v/>
      </c>
      <c r="AA2103" s="4" t="str">
        <f t="shared" si="304"/>
        <v/>
      </c>
      <c r="AB2103" s="4" t="str">
        <f t="shared" si="304"/>
        <v/>
      </c>
      <c r="AC2103" s="4" t="str">
        <f t="shared" si="304"/>
        <v/>
      </c>
      <c r="AD2103" s="4" t="str">
        <f t="shared" si="304"/>
        <v/>
      </c>
      <c r="AE2103" s="4" t="str">
        <f t="shared" si="304"/>
        <v/>
      </c>
      <c r="AF2103" s="4" t="str">
        <f t="shared" si="304"/>
        <v/>
      </c>
      <c r="AG2103" s="4" t="str">
        <f t="shared" si="304"/>
        <v/>
      </c>
    </row>
    <row r="2104" spans="1:33">
      <c r="A2104" s="137">
        <f t="shared" si="302"/>
        <v>2097</v>
      </c>
      <c r="B2104" s="36">
        <f>TABLE!E2098</f>
        <v>0</v>
      </c>
      <c r="C2104" s="36">
        <f>TABLE!F2098</f>
        <v>0</v>
      </c>
      <c r="D2104" s="155">
        <f>TABLE!S2098</f>
        <v>0</v>
      </c>
      <c r="E2104" s="176" t="e">
        <f>INDEX(기업의이해[description],MATCH(B2104,기업의이해[name],0))</f>
        <v>#N/A</v>
      </c>
      <c r="F2104" s="179">
        <f>+TABLE!U2098</f>
        <v>0</v>
      </c>
      <c r="G2104" s="177" t="str">
        <f>TEXT(TABLE!R2098,"0000-00-00")</f>
        <v>0000-00-00</v>
      </c>
      <c r="H2104" s="59">
        <f>+TABLE!J2098</f>
        <v>0</v>
      </c>
      <c r="I2104" s="59">
        <f>+TABLE!K2098</f>
        <v>0</v>
      </c>
      <c r="J2104" s="59">
        <f>+TABLE!M2098</f>
        <v>0</v>
      </c>
      <c r="K2104" s="156">
        <f>+TABLE!P2098</f>
        <v>0</v>
      </c>
      <c r="L2104" s="156">
        <f>+TABLE!Q2098</f>
        <v>0</v>
      </c>
      <c r="M2104" s="138" t="str">
        <f>IFERROR(IF(MATCH($C2104,'1. 개요'!$C$68:$C$78,0)&gt;0,"O"),"X")</f>
        <v>X</v>
      </c>
      <c r="N2104" s="8" t="str">
        <f t="shared" si="298"/>
        <v>X</v>
      </c>
      <c r="O2104" s="2" t="str" cm="1">
        <f t="array" ref="O2104">IF($O$7="N/A",$N2104,INDEX($P2104:$S2104,$O$2))</f>
        <v>X</v>
      </c>
      <c r="P2104" s="38"/>
      <c r="Q2104" s="1" t="str">
        <f t="shared" si="299"/>
        <v>O</v>
      </c>
      <c r="R2104" s="38"/>
      <c r="S2104" s="38"/>
      <c r="T2104" s="8" t="str">
        <f t="shared" si="296"/>
        <v>O</v>
      </c>
      <c r="U2104" s="8" t="e">
        <f t="shared" si="300"/>
        <v>#VALUE!</v>
      </c>
      <c r="V2104" s="8" t="e">
        <f t="shared" si="301"/>
        <v>#VALUE!</v>
      </c>
      <c r="X2104" s="4" t="str">
        <f t="shared" si="303"/>
        <v/>
      </c>
      <c r="Y2104" s="4" t="str">
        <f t="shared" si="304"/>
        <v/>
      </c>
      <c r="Z2104" s="4" t="str">
        <f t="shared" si="304"/>
        <v/>
      </c>
      <c r="AA2104" s="4" t="str">
        <f t="shared" si="304"/>
        <v/>
      </c>
      <c r="AB2104" s="4" t="str">
        <f t="shared" si="304"/>
        <v/>
      </c>
      <c r="AC2104" s="4" t="str">
        <f t="shared" si="304"/>
        <v/>
      </c>
      <c r="AD2104" s="4" t="str">
        <f t="shared" si="304"/>
        <v/>
      </c>
      <c r="AE2104" s="4" t="str">
        <f t="shared" si="304"/>
        <v/>
      </c>
      <c r="AF2104" s="4" t="str">
        <f t="shared" si="304"/>
        <v/>
      </c>
      <c r="AG2104" s="4" t="str">
        <f t="shared" si="304"/>
        <v/>
      </c>
    </row>
    <row r="2105" spans="1:33">
      <c r="A2105" s="6">
        <f t="shared" si="302"/>
        <v>2098</v>
      </c>
      <c r="B2105" s="36">
        <f>TABLE!E2099</f>
        <v>0</v>
      </c>
      <c r="C2105" s="36">
        <f>TABLE!F2099</f>
        <v>0</v>
      </c>
      <c r="D2105" s="155">
        <f>TABLE!S2099</f>
        <v>0</v>
      </c>
      <c r="E2105" s="176" t="e">
        <f>INDEX(기업의이해[description],MATCH(B2105,기업의이해[name],0))</f>
        <v>#N/A</v>
      </c>
      <c r="F2105" s="179">
        <f>+TABLE!U2099</f>
        <v>0</v>
      </c>
      <c r="G2105" s="177" t="str">
        <f>TEXT(TABLE!R2099,"0000-00-00")</f>
        <v>0000-00-00</v>
      </c>
      <c r="H2105" s="59">
        <f>+TABLE!J2099</f>
        <v>0</v>
      </c>
      <c r="I2105" s="59">
        <f>+TABLE!K2099</f>
        <v>0</v>
      </c>
      <c r="J2105" s="59">
        <f>+TABLE!M2099</f>
        <v>0</v>
      </c>
      <c r="K2105" s="156">
        <f>+TABLE!P2099</f>
        <v>0</v>
      </c>
      <c r="L2105" s="156">
        <f>+TABLE!Q2099</f>
        <v>0</v>
      </c>
      <c r="M2105" s="138" t="str">
        <f>IFERROR(IF(MATCH($C2105,'1. 개요'!$C$68:$C$78,0)&gt;0,"O"),"X")</f>
        <v>X</v>
      </c>
      <c r="N2105" s="8" t="str">
        <f t="shared" si="298"/>
        <v>X</v>
      </c>
      <c r="O2105" s="2" t="str" cm="1">
        <f t="array" ref="O2105">IF($O$7="N/A",$N2105,INDEX($P2105:$S2105,$O$2))</f>
        <v>X</v>
      </c>
      <c r="P2105" s="38"/>
      <c r="Q2105" s="1" t="str">
        <f t="shared" si="299"/>
        <v>O</v>
      </c>
      <c r="R2105" s="38"/>
      <c r="S2105" s="38"/>
      <c r="T2105" s="8" t="str">
        <f t="shared" si="296"/>
        <v>O</v>
      </c>
      <c r="U2105" s="8" t="e">
        <f t="shared" si="300"/>
        <v>#VALUE!</v>
      </c>
      <c r="V2105" s="8" t="e">
        <f t="shared" si="301"/>
        <v>#VALUE!</v>
      </c>
      <c r="X2105" s="4" t="str">
        <f t="shared" si="303"/>
        <v/>
      </c>
      <c r="Y2105" s="4" t="str">
        <f t="shared" si="304"/>
        <v/>
      </c>
      <c r="Z2105" s="4" t="str">
        <f t="shared" si="304"/>
        <v/>
      </c>
      <c r="AA2105" s="4" t="str">
        <f t="shared" si="304"/>
        <v/>
      </c>
      <c r="AB2105" s="4" t="str">
        <f t="shared" si="304"/>
        <v/>
      </c>
      <c r="AC2105" s="4" t="str">
        <f t="shared" si="304"/>
        <v/>
      </c>
      <c r="AD2105" s="4" t="str">
        <f t="shared" si="304"/>
        <v/>
      </c>
      <c r="AE2105" s="4" t="str">
        <f t="shared" si="304"/>
        <v/>
      </c>
      <c r="AF2105" s="4" t="str">
        <f t="shared" si="304"/>
        <v/>
      </c>
      <c r="AG2105" s="4" t="str">
        <f t="shared" si="304"/>
        <v/>
      </c>
    </row>
    <row r="2106" spans="1:33">
      <c r="A2106" s="6">
        <f t="shared" si="302"/>
        <v>2099</v>
      </c>
      <c r="B2106" s="36">
        <f>TABLE!E2100</f>
        <v>0</v>
      </c>
      <c r="C2106" s="36">
        <f>TABLE!F2100</f>
        <v>0</v>
      </c>
      <c r="D2106" s="155">
        <f>TABLE!S2100</f>
        <v>0</v>
      </c>
      <c r="E2106" s="176" t="e">
        <f>INDEX(기업의이해[description],MATCH(B2106,기업의이해[name],0))</f>
        <v>#N/A</v>
      </c>
      <c r="F2106" s="179">
        <f>+TABLE!U2100</f>
        <v>0</v>
      </c>
      <c r="G2106" s="177" t="str">
        <f>TEXT(TABLE!R2100,"0000-00-00")</f>
        <v>0000-00-00</v>
      </c>
      <c r="H2106" s="59">
        <f>+TABLE!J2100</f>
        <v>0</v>
      </c>
      <c r="I2106" s="59">
        <f>+TABLE!K2100</f>
        <v>0</v>
      </c>
      <c r="J2106" s="59">
        <f>+TABLE!M2100</f>
        <v>0</v>
      </c>
      <c r="K2106" s="156">
        <f>+TABLE!P2100</f>
        <v>0</v>
      </c>
      <c r="L2106" s="156">
        <f>+TABLE!Q2100</f>
        <v>0</v>
      </c>
      <c r="M2106" s="138" t="str">
        <f>IFERROR(IF(MATCH($C2106,'1. 개요'!$C$68:$C$78,0)&gt;0,"O"),"X")</f>
        <v>X</v>
      </c>
      <c r="N2106" s="8" t="str">
        <f t="shared" si="298"/>
        <v>X</v>
      </c>
      <c r="O2106" s="2" t="str" cm="1">
        <f t="array" ref="O2106">IF($O$7="N/A",$N2106,INDEX($P2106:$S2106,$O$2))</f>
        <v>X</v>
      </c>
      <c r="P2106" s="38"/>
      <c r="Q2106" s="1" t="str">
        <f t="shared" si="299"/>
        <v>O</v>
      </c>
      <c r="R2106" s="38"/>
      <c r="S2106" s="38"/>
      <c r="T2106" s="8" t="str">
        <f t="shared" si="296"/>
        <v>O</v>
      </c>
      <c r="U2106" s="8" t="e">
        <f t="shared" si="300"/>
        <v>#VALUE!</v>
      </c>
      <c r="V2106" s="8" t="e">
        <f t="shared" si="301"/>
        <v>#VALUE!</v>
      </c>
      <c r="X2106" s="4" t="str">
        <f t="shared" si="303"/>
        <v/>
      </c>
      <c r="Y2106" s="4" t="str">
        <f t="shared" si="304"/>
        <v/>
      </c>
      <c r="Z2106" s="4" t="str">
        <f t="shared" si="304"/>
        <v/>
      </c>
      <c r="AA2106" s="4" t="str">
        <f t="shared" si="304"/>
        <v/>
      </c>
      <c r="AB2106" s="4" t="str">
        <f t="shared" si="304"/>
        <v/>
      </c>
      <c r="AC2106" s="4" t="str">
        <f t="shared" si="304"/>
        <v/>
      </c>
      <c r="AD2106" s="4" t="str">
        <f t="shared" si="304"/>
        <v/>
      </c>
      <c r="AE2106" s="4" t="str">
        <f t="shared" si="304"/>
        <v/>
      </c>
      <c r="AF2106" s="4" t="str">
        <f t="shared" si="304"/>
        <v/>
      </c>
      <c r="AG2106" s="4" t="str">
        <f t="shared" si="304"/>
        <v/>
      </c>
    </row>
    <row r="2107" spans="1:33">
      <c r="A2107" s="137">
        <f t="shared" si="302"/>
        <v>2100</v>
      </c>
      <c r="B2107" s="36">
        <f>TABLE!E2101</f>
        <v>0</v>
      </c>
      <c r="C2107" s="36">
        <f>TABLE!F2101</f>
        <v>0</v>
      </c>
      <c r="D2107" s="155">
        <f>TABLE!S2101</f>
        <v>0</v>
      </c>
      <c r="E2107" s="176" t="e">
        <f>INDEX(기업의이해[description],MATCH(B2107,기업의이해[name],0))</f>
        <v>#N/A</v>
      </c>
      <c r="F2107" s="179">
        <f>+TABLE!U2101</f>
        <v>0</v>
      </c>
      <c r="G2107" s="177" t="str">
        <f>TEXT(TABLE!R2101,"0000-00-00")</f>
        <v>0000-00-00</v>
      </c>
      <c r="H2107" s="59">
        <f>+TABLE!J2101</f>
        <v>0</v>
      </c>
      <c r="I2107" s="59">
        <f>+TABLE!K2101</f>
        <v>0</v>
      </c>
      <c r="J2107" s="59">
        <f>+TABLE!M2101</f>
        <v>0</v>
      </c>
      <c r="K2107" s="156">
        <f>+TABLE!P2101</f>
        <v>0</v>
      </c>
      <c r="L2107" s="156">
        <f>+TABLE!Q2101</f>
        <v>0</v>
      </c>
      <c r="M2107" s="138" t="str">
        <f>IFERROR(IF(MATCH($C2107,'1. 개요'!$C$68:$C$78,0)&gt;0,"O"),"X")</f>
        <v>X</v>
      </c>
      <c r="N2107" s="8" t="str">
        <f t="shared" si="298"/>
        <v>X</v>
      </c>
      <c r="O2107" s="2" t="str" cm="1">
        <f t="array" ref="O2107">IF($O$7="N/A",$N2107,INDEX($P2107:$S2107,$O$2))</f>
        <v>X</v>
      </c>
      <c r="P2107" s="38"/>
      <c r="Q2107" s="1" t="str">
        <f t="shared" si="299"/>
        <v>O</v>
      </c>
      <c r="R2107" s="38"/>
      <c r="S2107" s="38"/>
      <c r="T2107" s="8" t="str">
        <f t="shared" si="296"/>
        <v>O</v>
      </c>
      <c r="U2107" s="8" t="e">
        <f t="shared" si="300"/>
        <v>#VALUE!</v>
      </c>
      <c r="V2107" s="8" t="e">
        <f t="shared" si="301"/>
        <v>#VALUE!</v>
      </c>
      <c r="X2107" s="4" t="str">
        <f t="shared" si="303"/>
        <v/>
      </c>
      <c r="Y2107" s="4" t="str">
        <f t="shared" si="304"/>
        <v/>
      </c>
      <c r="Z2107" s="4" t="str">
        <f t="shared" si="304"/>
        <v/>
      </c>
      <c r="AA2107" s="4" t="str">
        <f t="shared" si="304"/>
        <v/>
      </c>
      <c r="AB2107" s="4" t="str">
        <f t="shared" si="304"/>
        <v/>
      </c>
      <c r="AC2107" s="4" t="str">
        <f t="shared" si="304"/>
        <v/>
      </c>
      <c r="AD2107" s="4" t="str">
        <f t="shared" si="304"/>
        <v/>
      </c>
      <c r="AE2107" s="4" t="str">
        <f t="shared" si="304"/>
        <v/>
      </c>
      <c r="AF2107" s="4" t="str">
        <f t="shared" si="304"/>
        <v/>
      </c>
      <c r="AG2107" s="4" t="str">
        <f t="shared" si="304"/>
        <v/>
      </c>
    </row>
    <row r="2108" spans="1:33">
      <c r="A2108" s="6">
        <f t="shared" si="302"/>
        <v>2101</v>
      </c>
      <c r="B2108" s="36">
        <f>TABLE!E2102</f>
        <v>0</v>
      </c>
      <c r="C2108" s="36">
        <f>TABLE!F2102</f>
        <v>0</v>
      </c>
      <c r="D2108" s="155">
        <f>TABLE!S2102</f>
        <v>0</v>
      </c>
      <c r="E2108" s="176" t="e">
        <f>INDEX(기업의이해[description],MATCH(B2108,기업의이해[name],0))</f>
        <v>#N/A</v>
      </c>
      <c r="F2108" s="179">
        <f>+TABLE!U2102</f>
        <v>0</v>
      </c>
      <c r="G2108" s="177" t="str">
        <f>TEXT(TABLE!R2102,"0000-00-00")</f>
        <v>0000-00-00</v>
      </c>
      <c r="H2108" s="59">
        <f>+TABLE!J2102</f>
        <v>0</v>
      </c>
      <c r="I2108" s="59">
        <f>+TABLE!K2102</f>
        <v>0</v>
      </c>
      <c r="J2108" s="59">
        <f>+TABLE!M2102</f>
        <v>0</v>
      </c>
      <c r="K2108" s="156">
        <f>+TABLE!P2102</f>
        <v>0</v>
      </c>
      <c r="L2108" s="156">
        <f>+TABLE!Q2102</f>
        <v>0</v>
      </c>
      <c r="M2108" s="138" t="str">
        <f>IFERROR(IF(MATCH($C2108,'1. 개요'!$C$68:$C$78,0)&gt;0,"O"),"X")</f>
        <v>X</v>
      </c>
      <c r="N2108" s="8" t="str">
        <f t="shared" si="298"/>
        <v>X</v>
      </c>
      <c r="O2108" s="2" t="str" cm="1">
        <f t="array" ref="O2108">IF($O$7="N/A",$N2108,INDEX($P2108:$S2108,$O$2))</f>
        <v>X</v>
      </c>
      <c r="P2108" s="38"/>
      <c r="Q2108" s="1" t="str">
        <f t="shared" si="299"/>
        <v>O</v>
      </c>
      <c r="R2108" s="38"/>
      <c r="S2108" s="38"/>
      <c r="T2108" s="8" t="str">
        <f t="shared" si="296"/>
        <v>O</v>
      </c>
      <c r="U2108" s="8" t="e">
        <f t="shared" si="300"/>
        <v>#VALUE!</v>
      </c>
      <c r="V2108" s="8" t="e">
        <f t="shared" si="301"/>
        <v>#VALUE!</v>
      </c>
      <c r="X2108" s="4" t="str">
        <f t="shared" si="303"/>
        <v/>
      </c>
      <c r="Y2108" s="4" t="str">
        <f t="shared" si="304"/>
        <v/>
      </c>
      <c r="Z2108" s="4" t="str">
        <f t="shared" si="304"/>
        <v/>
      </c>
      <c r="AA2108" s="4" t="str">
        <f t="shared" si="304"/>
        <v/>
      </c>
      <c r="AB2108" s="4" t="str">
        <f t="shared" si="304"/>
        <v/>
      </c>
      <c r="AC2108" s="4" t="str">
        <f t="shared" si="304"/>
        <v/>
      </c>
      <c r="AD2108" s="4" t="str">
        <f t="shared" si="304"/>
        <v/>
      </c>
      <c r="AE2108" s="4" t="str">
        <f t="shared" si="304"/>
        <v/>
      </c>
      <c r="AF2108" s="4" t="str">
        <f t="shared" si="304"/>
        <v/>
      </c>
      <c r="AG2108" s="4" t="str">
        <f t="shared" si="304"/>
        <v/>
      </c>
    </row>
    <row r="2109" spans="1:33">
      <c r="A2109" s="6">
        <f t="shared" si="302"/>
        <v>2102</v>
      </c>
      <c r="B2109" s="36">
        <f>TABLE!E2103</f>
        <v>0</v>
      </c>
      <c r="C2109" s="36">
        <f>TABLE!F2103</f>
        <v>0</v>
      </c>
      <c r="D2109" s="155">
        <f>TABLE!S2103</f>
        <v>0</v>
      </c>
      <c r="E2109" s="176" t="e">
        <f>INDEX(기업의이해[description],MATCH(B2109,기업의이해[name],0))</f>
        <v>#N/A</v>
      </c>
      <c r="F2109" s="179">
        <f>+TABLE!U2103</f>
        <v>0</v>
      </c>
      <c r="G2109" s="177" t="str">
        <f>TEXT(TABLE!R2103,"0000-00-00")</f>
        <v>0000-00-00</v>
      </c>
      <c r="H2109" s="59">
        <f>+TABLE!J2103</f>
        <v>0</v>
      </c>
      <c r="I2109" s="59">
        <f>+TABLE!K2103</f>
        <v>0</v>
      </c>
      <c r="J2109" s="59">
        <f>+TABLE!M2103</f>
        <v>0</v>
      </c>
      <c r="K2109" s="156">
        <f>+TABLE!P2103</f>
        <v>0</v>
      </c>
      <c r="L2109" s="156">
        <f>+TABLE!Q2103</f>
        <v>0</v>
      </c>
      <c r="M2109" s="138" t="str">
        <f>IFERROR(IF(MATCH($C2109,'1. 개요'!$C$68:$C$78,0)&gt;0,"O"),"X")</f>
        <v>X</v>
      </c>
      <c r="N2109" s="8" t="str">
        <f t="shared" si="298"/>
        <v>X</v>
      </c>
      <c r="O2109" s="2" t="str" cm="1">
        <f t="array" ref="O2109">IF($O$7="N/A",$N2109,INDEX($P2109:$S2109,$O$2))</f>
        <v>X</v>
      </c>
      <c r="P2109" s="38"/>
      <c r="Q2109" s="1" t="str">
        <f t="shared" si="299"/>
        <v>O</v>
      </c>
      <c r="R2109" s="38"/>
      <c r="S2109" s="38"/>
      <c r="T2109" s="8" t="str">
        <f t="shared" si="296"/>
        <v>O</v>
      </c>
      <c r="U2109" s="8" t="e">
        <f t="shared" si="300"/>
        <v>#VALUE!</v>
      </c>
      <c r="V2109" s="8" t="e">
        <f t="shared" si="301"/>
        <v>#VALUE!</v>
      </c>
      <c r="X2109" s="4" t="str">
        <f t="shared" si="303"/>
        <v/>
      </c>
      <c r="Y2109" s="4" t="str">
        <f t="shared" si="304"/>
        <v/>
      </c>
      <c r="Z2109" s="4" t="str">
        <f t="shared" si="304"/>
        <v/>
      </c>
      <c r="AA2109" s="4" t="str">
        <f t="shared" si="304"/>
        <v/>
      </c>
      <c r="AB2109" s="4" t="str">
        <f t="shared" si="304"/>
        <v/>
      </c>
      <c r="AC2109" s="4" t="str">
        <f t="shared" si="304"/>
        <v/>
      </c>
      <c r="AD2109" s="4" t="str">
        <f t="shared" si="304"/>
        <v/>
      </c>
      <c r="AE2109" s="4" t="str">
        <f t="shared" si="304"/>
        <v/>
      </c>
      <c r="AF2109" s="4" t="str">
        <f t="shared" si="304"/>
        <v/>
      </c>
      <c r="AG2109" s="4" t="str">
        <f t="shared" si="304"/>
        <v/>
      </c>
    </row>
    <row r="2110" spans="1:33">
      <c r="A2110" s="137">
        <f t="shared" si="302"/>
        <v>2103</v>
      </c>
      <c r="B2110" s="36">
        <f>TABLE!E2104</f>
        <v>0</v>
      </c>
      <c r="C2110" s="36">
        <f>TABLE!F2104</f>
        <v>0</v>
      </c>
      <c r="D2110" s="155">
        <f>TABLE!S2104</f>
        <v>0</v>
      </c>
      <c r="E2110" s="176" t="e">
        <f>INDEX(기업의이해[description],MATCH(B2110,기업의이해[name],0))</f>
        <v>#N/A</v>
      </c>
      <c r="F2110" s="179">
        <f>+TABLE!U2104</f>
        <v>0</v>
      </c>
      <c r="G2110" s="177" t="str">
        <f>TEXT(TABLE!R2104,"0000-00-00")</f>
        <v>0000-00-00</v>
      </c>
      <c r="H2110" s="59">
        <f>+TABLE!J2104</f>
        <v>0</v>
      </c>
      <c r="I2110" s="59">
        <f>+TABLE!K2104</f>
        <v>0</v>
      </c>
      <c r="J2110" s="59">
        <f>+TABLE!M2104</f>
        <v>0</v>
      </c>
      <c r="K2110" s="156">
        <f>+TABLE!P2104</f>
        <v>0</v>
      </c>
      <c r="L2110" s="156">
        <f>+TABLE!Q2104</f>
        <v>0</v>
      </c>
      <c r="M2110" s="138" t="str">
        <f>IFERROR(IF(MATCH($C2110,'1. 개요'!$C$68:$C$78,0)&gt;0,"O"),"X")</f>
        <v>X</v>
      </c>
      <c r="N2110" s="8" t="str">
        <f t="shared" si="298"/>
        <v>X</v>
      </c>
      <c r="O2110" s="2" t="str" cm="1">
        <f t="array" ref="O2110">IF($O$7="N/A",$N2110,INDEX($P2110:$S2110,$O$2))</f>
        <v>X</v>
      </c>
      <c r="P2110" s="38"/>
      <c r="Q2110" s="1" t="str">
        <f t="shared" si="299"/>
        <v>O</v>
      </c>
      <c r="R2110" s="38"/>
      <c r="S2110" s="38"/>
      <c r="T2110" s="8" t="str">
        <f t="shared" si="296"/>
        <v>O</v>
      </c>
      <c r="U2110" s="8" t="e">
        <f t="shared" si="300"/>
        <v>#VALUE!</v>
      </c>
      <c r="V2110" s="8" t="e">
        <f t="shared" si="301"/>
        <v>#VALUE!</v>
      </c>
      <c r="X2110" s="4" t="str">
        <f t="shared" si="303"/>
        <v/>
      </c>
      <c r="Y2110" s="4" t="str">
        <f t="shared" si="304"/>
        <v/>
      </c>
      <c r="Z2110" s="4" t="str">
        <f t="shared" si="304"/>
        <v/>
      </c>
      <c r="AA2110" s="4" t="str">
        <f t="shared" si="304"/>
        <v/>
      </c>
      <c r="AB2110" s="4" t="str">
        <f t="shared" si="304"/>
        <v/>
      </c>
      <c r="AC2110" s="4" t="str">
        <f t="shared" si="304"/>
        <v/>
      </c>
      <c r="AD2110" s="4" t="str">
        <f t="shared" si="304"/>
        <v/>
      </c>
      <c r="AE2110" s="4" t="str">
        <f t="shared" si="304"/>
        <v/>
      </c>
      <c r="AF2110" s="4" t="str">
        <f t="shared" si="304"/>
        <v/>
      </c>
      <c r="AG2110" s="4" t="str">
        <f t="shared" si="304"/>
        <v/>
      </c>
    </row>
    <row r="2111" spans="1:33">
      <c r="A2111" s="6">
        <f t="shared" si="302"/>
        <v>2104</v>
      </c>
      <c r="B2111" s="36">
        <f>TABLE!E2105</f>
        <v>0</v>
      </c>
      <c r="C2111" s="36">
        <f>TABLE!F2105</f>
        <v>0</v>
      </c>
      <c r="D2111" s="155">
        <f>TABLE!S2105</f>
        <v>0</v>
      </c>
      <c r="E2111" s="176" t="e">
        <f>INDEX(기업의이해[description],MATCH(B2111,기업의이해[name],0))</f>
        <v>#N/A</v>
      </c>
      <c r="F2111" s="179">
        <f>+TABLE!U2105</f>
        <v>0</v>
      </c>
      <c r="G2111" s="177" t="str">
        <f>TEXT(TABLE!R2105,"0000-00-00")</f>
        <v>0000-00-00</v>
      </c>
      <c r="H2111" s="59">
        <f>+TABLE!J2105</f>
        <v>0</v>
      </c>
      <c r="I2111" s="59">
        <f>+TABLE!K2105</f>
        <v>0</v>
      </c>
      <c r="J2111" s="59">
        <f>+TABLE!M2105</f>
        <v>0</v>
      </c>
      <c r="K2111" s="156">
        <f>+TABLE!P2105</f>
        <v>0</v>
      </c>
      <c r="L2111" s="156">
        <f>+TABLE!Q2105</f>
        <v>0</v>
      </c>
      <c r="M2111" s="138" t="str">
        <f>IFERROR(IF(MATCH($C2111,'1. 개요'!$C$68:$C$78,0)&gt;0,"O"),"X")</f>
        <v>X</v>
      </c>
      <c r="N2111" s="8" t="str">
        <f t="shared" si="298"/>
        <v>X</v>
      </c>
      <c r="O2111" s="2" t="str" cm="1">
        <f t="array" ref="O2111">IF($O$7="N/A",$N2111,INDEX($P2111:$S2111,$O$2))</f>
        <v>X</v>
      </c>
      <c r="P2111" s="38"/>
      <c r="Q2111" s="1" t="str">
        <f t="shared" si="299"/>
        <v>O</v>
      </c>
      <c r="R2111" s="38"/>
      <c r="S2111" s="38"/>
      <c r="T2111" s="8" t="str">
        <f t="shared" si="296"/>
        <v>O</v>
      </c>
      <c r="U2111" s="8" t="e">
        <f t="shared" si="300"/>
        <v>#VALUE!</v>
      </c>
      <c r="V2111" s="8" t="e">
        <f t="shared" si="301"/>
        <v>#VALUE!</v>
      </c>
      <c r="X2111" s="4" t="str">
        <f t="shared" si="303"/>
        <v/>
      </c>
      <c r="Y2111" s="4" t="str">
        <f t="shared" si="304"/>
        <v/>
      </c>
      <c r="Z2111" s="4" t="str">
        <f t="shared" si="304"/>
        <v/>
      </c>
      <c r="AA2111" s="4" t="str">
        <f t="shared" si="304"/>
        <v/>
      </c>
      <c r="AB2111" s="4" t="str">
        <f t="shared" si="304"/>
        <v/>
      </c>
      <c r="AC2111" s="4" t="str">
        <f t="shared" si="304"/>
        <v/>
      </c>
      <c r="AD2111" s="4" t="str">
        <f t="shared" si="304"/>
        <v/>
      </c>
      <c r="AE2111" s="4" t="str">
        <f t="shared" si="304"/>
        <v/>
      </c>
      <c r="AF2111" s="4" t="str">
        <f t="shared" si="304"/>
        <v/>
      </c>
      <c r="AG2111" s="4" t="str">
        <f t="shared" si="304"/>
        <v/>
      </c>
    </row>
    <row r="2112" spans="1:33">
      <c r="A2112" s="6">
        <f t="shared" si="302"/>
        <v>2105</v>
      </c>
      <c r="B2112" s="36">
        <f>TABLE!E2106</f>
        <v>0</v>
      </c>
      <c r="C2112" s="36">
        <f>TABLE!F2106</f>
        <v>0</v>
      </c>
      <c r="D2112" s="155">
        <f>TABLE!S2106</f>
        <v>0</v>
      </c>
      <c r="E2112" s="176" t="e">
        <f>INDEX(기업의이해[description],MATCH(B2112,기업의이해[name],0))</f>
        <v>#N/A</v>
      </c>
      <c r="F2112" s="179">
        <f>+TABLE!U2106</f>
        <v>0</v>
      </c>
      <c r="G2112" s="177" t="str">
        <f>TEXT(TABLE!R2106,"0000-00-00")</f>
        <v>0000-00-00</v>
      </c>
      <c r="H2112" s="59">
        <f>+TABLE!J2106</f>
        <v>0</v>
      </c>
      <c r="I2112" s="59">
        <f>+TABLE!K2106</f>
        <v>0</v>
      </c>
      <c r="J2112" s="59">
        <f>+TABLE!M2106</f>
        <v>0</v>
      </c>
      <c r="K2112" s="156">
        <f>+TABLE!P2106</f>
        <v>0</v>
      </c>
      <c r="L2112" s="156">
        <f>+TABLE!Q2106</f>
        <v>0</v>
      </c>
      <c r="M2112" s="138" t="str">
        <f>IFERROR(IF(MATCH($C2112,'1. 개요'!$C$68:$C$78,0)&gt;0,"O"),"X")</f>
        <v>X</v>
      </c>
      <c r="N2112" s="8" t="str">
        <f t="shared" si="298"/>
        <v>X</v>
      </c>
      <c r="O2112" s="2" t="str" cm="1">
        <f t="array" ref="O2112">IF($O$7="N/A",$N2112,INDEX($P2112:$S2112,$O$2))</f>
        <v>X</v>
      </c>
      <c r="P2112" s="38"/>
      <c r="Q2112" s="1" t="str">
        <f t="shared" si="299"/>
        <v>O</v>
      </c>
      <c r="R2112" s="38"/>
      <c r="S2112" s="38"/>
      <c r="T2112" s="8" t="str">
        <f t="shared" si="296"/>
        <v>O</v>
      </c>
      <c r="U2112" s="8" t="e">
        <f t="shared" si="300"/>
        <v>#VALUE!</v>
      </c>
      <c r="V2112" s="8" t="e">
        <f t="shared" si="301"/>
        <v>#VALUE!</v>
      </c>
      <c r="X2112" s="4" t="str">
        <f t="shared" si="303"/>
        <v/>
      </c>
      <c r="Y2112" s="4" t="str">
        <f t="shared" si="304"/>
        <v/>
      </c>
      <c r="Z2112" s="4" t="str">
        <f t="shared" si="304"/>
        <v/>
      </c>
      <c r="AA2112" s="4" t="str">
        <f t="shared" si="304"/>
        <v/>
      </c>
      <c r="AB2112" s="4" t="str">
        <f t="shared" si="304"/>
        <v/>
      </c>
      <c r="AC2112" s="4" t="str">
        <f t="shared" si="304"/>
        <v/>
      </c>
      <c r="AD2112" s="4" t="str">
        <f t="shared" si="304"/>
        <v/>
      </c>
      <c r="AE2112" s="4" t="str">
        <f t="shared" si="304"/>
        <v/>
      </c>
      <c r="AF2112" s="4" t="str">
        <f t="shared" si="304"/>
        <v/>
      </c>
      <c r="AG2112" s="4" t="str">
        <f t="shared" si="304"/>
        <v/>
      </c>
    </row>
    <row r="2113" spans="1:33">
      <c r="A2113" s="6">
        <f t="shared" si="302"/>
        <v>2106</v>
      </c>
      <c r="B2113" s="36">
        <f>TABLE!E2107</f>
        <v>0</v>
      </c>
      <c r="C2113" s="36">
        <f>TABLE!F2107</f>
        <v>0</v>
      </c>
      <c r="D2113" s="155">
        <f>TABLE!S2107</f>
        <v>0</v>
      </c>
      <c r="E2113" s="176" t="e">
        <f>INDEX(기업의이해[description],MATCH(B2113,기업의이해[name],0))</f>
        <v>#N/A</v>
      </c>
      <c r="F2113" s="179">
        <f>+TABLE!U2107</f>
        <v>0</v>
      </c>
      <c r="G2113" s="177" t="str">
        <f>TEXT(TABLE!R2107,"0000-00-00")</f>
        <v>0000-00-00</v>
      </c>
      <c r="H2113" s="59">
        <f>+TABLE!J2107</f>
        <v>0</v>
      </c>
      <c r="I2113" s="59">
        <f>+TABLE!K2107</f>
        <v>0</v>
      </c>
      <c r="J2113" s="59">
        <f>+TABLE!M2107</f>
        <v>0</v>
      </c>
      <c r="K2113" s="156">
        <f>+TABLE!P2107</f>
        <v>0</v>
      </c>
      <c r="L2113" s="156">
        <f>+TABLE!Q2107</f>
        <v>0</v>
      </c>
      <c r="M2113" s="138" t="str">
        <f>IFERROR(IF(MATCH($C2113,'1. 개요'!$C$68:$C$78,0)&gt;0,"O"),"X")</f>
        <v>X</v>
      </c>
      <c r="N2113" s="8" t="str">
        <f t="shared" si="298"/>
        <v>X</v>
      </c>
      <c r="O2113" s="2" t="str" cm="1">
        <f t="array" ref="O2113">IF($O$7="N/A",$N2113,INDEX($P2113:$S2113,$O$2))</f>
        <v>X</v>
      </c>
      <c r="P2113" s="38"/>
      <c r="Q2113" s="1" t="str">
        <f t="shared" si="299"/>
        <v>O</v>
      </c>
      <c r="R2113" s="38"/>
      <c r="S2113" s="38"/>
      <c r="T2113" s="8" t="str">
        <f t="shared" si="296"/>
        <v>O</v>
      </c>
      <c r="U2113" s="8" t="e">
        <f t="shared" si="300"/>
        <v>#VALUE!</v>
      </c>
      <c r="V2113" s="8" t="e">
        <f t="shared" si="301"/>
        <v>#VALUE!</v>
      </c>
      <c r="X2113" s="4" t="str">
        <f t="shared" si="303"/>
        <v/>
      </c>
      <c r="Y2113" s="4" t="str">
        <f t="shared" si="304"/>
        <v/>
      </c>
      <c r="Z2113" s="4" t="str">
        <f t="shared" si="304"/>
        <v/>
      </c>
      <c r="AA2113" s="4" t="str">
        <f t="shared" si="304"/>
        <v/>
      </c>
      <c r="AB2113" s="4" t="str">
        <f t="shared" si="304"/>
        <v/>
      </c>
      <c r="AC2113" s="4" t="str">
        <f t="shared" ref="Y2113:AG2141" si="305">IF(AC$7="N/A", "", COUNTIF($D2113:$E2113, "*" &amp; AC$7 &amp; "*"))</f>
        <v/>
      </c>
      <c r="AD2113" s="4" t="str">
        <f t="shared" si="305"/>
        <v/>
      </c>
      <c r="AE2113" s="4" t="str">
        <f t="shared" si="305"/>
        <v/>
      </c>
      <c r="AF2113" s="4" t="str">
        <f t="shared" si="305"/>
        <v/>
      </c>
      <c r="AG2113" s="4" t="str">
        <f t="shared" si="305"/>
        <v/>
      </c>
    </row>
    <row r="2114" spans="1:33">
      <c r="A2114" s="6">
        <f t="shared" si="302"/>
        <v>2107</v>
      </c>
      <c r="B2114" s="36">
        <f>TABLE!E2108</f>
        <v>0</v>
      </c>
      <c r="C2114" s="36">
        <f>TABLE!F2108</f>
        <v>0</v>
      </c>
      <c r="D2114" s="155">
        <f>TABLE!S2108</f>
        <v>0</v>
      </c>
      <c r="E2114" s="176" t="e">
        <f>INDEX(기업의이해[description],MATCH(B2114,기업의이해[name],0))</f>
        <v>#N/A</v>
      </c>
      <c r="F2114" s="179">
        <f>+TABLE!U2108</f>
        <v>0</v>
      </c>
      <c r="G2114" s="177" t="str">
        <f>TEXT(TABLE!R2108,"0000-00-00")</f>
        <v>0000-00-00</v>
      </c>
      <c r="H2114" s="59">
        <f>+TABLE!J2108</f>
        <v>0</v>
      </c>
      <c r="I2114" s="59">
        <f>+TABLE!K2108</f>
        <v>0</v>
      </c>
      <c r="J2114" s="59">
        <f>+TABLE!M2108</f>
        <v>0</v>
      </c>
      <c r="K2114" s="156">
        <f>+TABLE!P2108</f>
        <v>0</v>
      </c>
      <c r="L2114" s="156">
        <f>+TABLE!Q2108</f>
        <v>0</v>
      </c>
      <c r="M2114" s="138" t="str">
        <f>IFERROR(IF(MATCH($C2114,'1. 개요'!$C$68:$C$78,0)&gt;0,"O"),"X")</f>
        <v>X</v>
      </c>
      <c r="N2114" s="8" t="str">
        <f t="shared" si="298"/>
        <v>X</v>
      </c>
      <c r="O2114" s="2" t="str" cm="1">
        <f t="array" ref="O2114">IF($O$7="N/A",$N2114,INDEX($P2114:$S2114,$O$2))</f>
        <v>X</v>
      </c>
      <c r="P2114" s="38"/>
      <c r="Q2114" s="1" t="str">
        <f t="shared" si="299"/>
        <v>O</v>
      </c>
      <c r="R2114" s="38"/>
      <c r="S2114" s="38"/>
      <c r="T2114" s="8" t="str">
        <f t="shared" si="296"/>
        <v>O</v>
      </c>
      <c r="U2114" s="8" t="e">
        <f t="shared" si="300"/>
        <v>#VALUE!</v>
      </c>
      <c r="V2114" s="8" t="e">
        <f t="shared" si="301"/>
        <v>#VALUE!</v>
      </c>
      <c r="X2114" s="4" t="str">
        <f t="shared" si="303"/>
        <v/>
      </c>
      <c r="Y2114" s="4" t="str">
        <f t="shared" si="305"/>
        <v/>
      </c>
      <c r="Z2114" s="4" t="str">
        <f t="shared" si="305"/>
        <v/>
      </c>
      <c r="AA2114" s="4" t="str">
        <f t="shared" si="305"/>
        <v/>
      </c>
      <c r="AB2114" s="4" t="str">
        <f t="shared" si="305"/>
        <v/>
      </c>
      <c r="AC2114" s="4" t="str">
        <f t="shared" si="305"/>
        <v/>
      </c>
      <c r="AD2114" s="4" t="str">
        <f t="shared" si="305"/>
        <v/>
      </c>
      <c r="AE2114" s="4" t="str">
        <f t="shared" si="305"/>
        <v/>
      </c>
      <c r="AF2114" s="4" t="str">
        <f t="shared" si="305"/>
        <v/>
      </c>
      <c r="AG2114" s="4" t="str">
        <f t="shared" si="305"/>
        <v/>
      </c>
    </row>
    <row r="2115" spans="1:33">
      <c r="A2115" s="6">
        <f t="shared" si="302"/>
        <v>2108</v>
      </c>
      <c r="B2115" s="36">
        <f>TABLE!E2109</f>
        <v>0</v>
      </c>
      <c r="C2115" s="36">
        <f>TABLE!F2109</f>
        <v>0</v>
      </c>
      <c r="D2115" s="155">
        <f>TABLE!S2109</f>
        <v>0</v>
      </c>
      <c r="E2115" s="176" t="e">
        <f>INDEX(기업의이해[description],MATCH(B2115,기업의이해[name],0))</f>
        <v>#N/A</v>
      </c>
      <c r="F2115" s="179">
        <f>+TABLE!U2109</f>
        <v>0</v>
      </c>
      <c r="G2115" s="177" t="str">
        <f>TEXT(TABLE!R2109,"0000-00-00")</f>
        <v>0000-00-00</v>
      </c>
      <c r="H2115" s="59">
        <f>+TABLE!J2109</f>
        <v>0</v>
      </c>
      <c r="I2115" s="59">
        <f>+TABLE!K2109</f>
        <v>0</v>
      </c>
      <c r="J2115" s="59">
        <f>+TABLE!M2109</f>
        <v>0</v>
      </c>
      <c r="K2115" s="156">
        <f>+TABLE!P2109</f>
        <v>0</v>
      </c>
      <c r="L2115" s="156">
        <f>+TABLE!Q2109</f>
        <v>0</v>
      </c>
      <c r="M2115" s="138" t="str">
        <f>IFERROR(IF(MATCH($C2115,'1. 개요'!$C$68:$C$78,0)&gt;0,"O"),"X")</f>
        <v>X</v>
      </c>
      <c r="N2115" s="8" t="str">
        <f t="shared" si="298"/>
        <v>X</v>
      </c>
      <c r="O2115" s="2" t="str" cm="1">
        <f t="array" ref="O2115">IF($O$7="N/A",$N2115,INDEX($P2115:$S2115,$O$2))</f>
        <v>X</v>
      </c>
      <c r="P2115" s="38"/>
      <c r="Q2115" s="1" t="str">
        <f t="shared" si="299"/>
        <v>O</v>
      </c>
      <c r="R2115" s="38"/>
      <c r="S2115" s="38"/>
      <c r="T2115" s="8" t="str">
        <f t="shared" si="296"/>
        <v>O</v>
      </c>
      <c r="U2115" s="8" t="e">
        <f t="shared" si="300"/>
        <v>#VALUE!</v>
      </c>
      <c r="V2115" s="8" t="e">
        <f t="shared" si="301"/>
        <v>#VALUE!</v>
      </c>
      <c r="X2115" s="4" t="str">
        <f t="shared" si="303"/>
        <v/>
      </c>
      <c r="Y2115" s="4" t="str">
        <f t="shared" si="305"/>
        <v/>
      </c>
      <c r="Z2115" s="4" t="str">
        <f t="shared" si="305"/>
        <v/>
      </c>
      <c r="AA2115" s="4" t="str">
        <f t="shared" si="305"/>
        <v/>
      </c>
      <c r="AB2115" s="4" t="str">
        <f t="shared" si="305"/>
        <v/>
      </c>
      <c r="AC2115" s="4" t="str">
        <f t="shared" si="305"/>
        <v/>
      </c>
      <c r="AD2115" s="4" t="str">
        <f t="shared" si="305"/>
        <v/>
      </c>
      <c r="AE2115" s="4" t="str">
        <f t="shared" si="305"/>
        <v/>
      </c>
      <c r="AF2115" s="4" t="str">
        <f t="shared" si="305"/>
        <v/>
      </c>
      <c r="AG2115" s="4" t="str">
        <f t="shared" si="305"/>
        <v/>
      </c>
    </row>
    <row r="2116" spans="1:33">
      <c r="A2116" s="6">
        <f t="shared" si="302"/>
        <v>2109</v>
      </c>
      <c r="B2116" s="36">
        <f>TABLE!E2110</f>
        <v>0</v>
      </c>
      <c r="C2116" s="36">
        <f>TABLE!F2110</f>
        <v>0</v>
      </c>
      <c r="D2116" s="155">
        <f>TABLE!S2110</f>
        <v>0</v>
      </c>
      <c r="E2116" s="176" t="e">
        <f>INDEX(기업의이해[description],MATCH(B2116,기업의이해[name],0))</f>
        <v>#N/A</v>
      </c>
      <c r="F2116" s="179">
        <f>+TABLE!U2110</f>
        <v>0</v>
      </c>
      <c r="G2116" s="177" t="str">
        <f>TEXT(TABLE!R2110,"0000-00-00")</f>
        <v>0000-00-00</v>
      </c>
      <c r="H2116" s="59">
        <f>+TABLE!J2110</f>
        <v>0</v>
      </c>
      <c r="I2116" s="59">
        <f>+TABLE!K2110</f>
        <v>0</v>
      </c>
      <c r="J2116" s="59">
        <f>+TABLE!M2110</f>
        <v>0</v>
      </c>
      <c r="K2116" s="156">
        <f>+TABLE!P2110</f>
        <v>0</v>
      </c>
      <c r="L2116" s="156">
        <f>+TABLE!Q2110</f>
        <v>0</v>
      </c>
      <c r="M2116" s="138" t="str">
        <f>IFERROR(IF(MATCH($C2116,'1. 개요'!$C$68:$C$78,0)&gt;0,"O"),"X")</f>
        <v>X</v>
      </c>
      <c r="N2116" s="8" t="str">
        <f t="shared" si="298"/>
        <v>X</v>
      </c>
      <c r="O2116" s="2" t="str" cm="1">
        <f t="array" ref="O2116">IF($O$7="N/A",$N2116,INDEX($P2116:$S2116,$O$2))</f>
        <v>X</v>
      </c>
      <c r="P2116" s="38"/>
      <c r="Q2116" s="1" t="str">
        <f t="shared" si="299"/>
        <v>O</v>
      </c>
      <c r="R2116" s="38"/>
      <c r="S2116" s="38"/>
      <c r="T2116" s="8" t="str">
        <f t="shared" si="296"/>
        <v>O</v>
      </c>
      <c r="U2116" s="8" t="e">
        <f t="shared" si="300"/>
        <v>#VALUE!</v>
      </c>
      <c r="V2116" s="8" t="e">
        <f t="shared" si="301"/>
        <v>#VALUE!</v>
      </c>
      <c r="X2116" s="4" t="str">
        <f t="shared" si="303"/>
        <v/>
      </c>
      <c r="Y2116" s="4" t="str">
        <f t="shared" si="305"/>
        <v/>
      </c>
      <c r="Z2116" s="4" t="str">
        <f t="shared" si="305"/>
        <v/>
      </c>
      <c r="AA2116" s="4" t="str">
        <f t="shared" si="305"/>
        <v/>
      </c>
      <c r="AB2116" s="4" t="str">
        <f t="shared" si="305"/>
        <v/>
      </c>
      <c r="AC2116" s="4" t="str">
        <f t="shared" si="305"/>
        <v/>
      </c>
      <c r="AD2116" s="4" t="str">
        <f t="shared" si="305"/>
        <v/>
      </c>
      <c r="AE2116" s="4" t="str">
        <f t="shared" si="305"/>
        <v/>
      </c>
      <c r="AF2116" s="4" t="str">
        <f t="shared" si="305"/>
        <v/>
      </c>
      <c r="AG2116" s="4" t="str">
        <f t="shared" si="305"/>
        <v/>
      </c>
    </row>
    <row r="2117" spans="1:33">
      <c r="A2117" s="6">
        <f t="shared" si="302"/>
        <v>2110</v>
      </c>
      <c r="B2117" s="36">
        <f>TABLE!E2111</f>
        <v>0</v>
      </c>
      <c r="C2117" s="36">
        <f>TABLE!F2111</f>
        <v>0</v>
      </c>
      <c r="D2117" s="155">
        <f>TABLE!S2111</f>
        <v>0</v>
      </c>
      <c r="E2117" s="176" t="e">
        <f>INDEX(기업의이해[description],MATCH(B2117,기업의이해[name],0))</f>
        <v>#N/A</v>
      </c>
      <c r="F2117" s="179">
        <f>+TABLE!U2111</f>
        <v>0</v>
      </c>
      <c r="G2117" s="177" t="str">
        <f>TEXT(TABLE!R2111,"0000-00-00")</f>
        <v>0000-00-00</v>
      </c>
      <c r="H2117" s="59">
        <f>+TABLE!J2111</f>
        <v>0</v>
      </c>
      <c r="I2117" s="59">
        <f>+TABLE!K2111</f>
        <v>0</v>
      </c>
      <c r="J2117" s="59">
        <f>+TABLE!M2111</f>
        <v>0</v>
      </c>
      <c r="K2117" s="156">
        <f>+TABLE!P2111</f>
        <v>0</v>
      </c>
      <c r="L2117" s="156">
        <f>+TABLE!Q2111</f>
        <v>0</v>
      </c>
      <c r="M2117" s="138" t="str">
        <f>IFERROR(IF(MATCH($C2117,'1. 개요'!$C$68:$C$78,0)&gt;0,"O"),"X")</f>
        <v>X</v>
      </c>
      <c r="N2117" s="8" t="str">
        <f t="shared" si="298"/>
        <v>X</v>
      </c>
      <c r="O2117" s="2" t="str" cm="1">
        <f t="array" ref="O2117">IF($O$7="N/A",$N2117,INDEX($P2117:$S2117,$O$2))</f>
        <v>X</v>
      </c>
      <c r="P2117" s="38"/>
      <c r="Q2117" s="1" t="str">
        <f t="shared" si="299"/>
        <v>O</v>
      </c>
      <c r="R2117" s="38"/>
      <c r="S2117" s="38"/>
      <c r="T2117" s="8" t="str">
        <f t="shared" si="296"/>
        <v>O</v>
      </c>
      <c r="U2117" s="8" t="e">
        <f t="shared" si="300"/>
        <v>#VALUE!</v>
      </c>
      <c r="V2117" s="8" t="e">
        <f t="shared" si="301"/>
        <v>#VALUE!</v>
      </c>
      <c r="X2117" s="4" t="str">
        <f t="shared" si="303"/>
        <v/>
      </c>
      <c r="Y2117" s="4" t="str">
        <f t="shared" si="305"/>
        <v/>
      </c>
      <c r="Z2117" s="4" t="str">
        <f t="shared" si="305"/>
        <v/>
      </c>
      <c r="AA2117" s="4" t="str">
        <f t="shared" si="305"/>
        <v/>
      </c>
      <c r="AB2117" s="4" t="str">
        <f t="shared" si="305"/>
        <v/>
      </c>
      <c r="AC2117" s="4" t="str">
        <f t="shared" si="305"/>
        <v/>
      </c>
      <c r="AD2117" s="4" t="str">
        <f t="shared" si="305"/>
        <v/>
      </c>
      <c r="AE2117" s="4" t="str">
        <f t="shared" si="305"/>
        <v/>
      </c>
      <c r="AF2117" s="4" t="str">
        <f t="shared" si="305"/>
        <v/>
      </c>
      <c r="AG2117" s="4" t="str">
        <f t="shared" si="305"/>
        <v/>
      </c>
    </row>
    <row r="2118" spans="1:33">
      <c r="A2118" s="6">
        <f t="shared" si="302"/>
        <v>2111</v>
      </c>
      <c r="B2118" s="36">
        <f>TABLE!E2112</f>
        <v>0</v>
      </c>
      <c r="C2118" s="36">
        <f>TABLE!F2112</f>
        <v>0</v>
      </c>
      <c r="D2118" s="155">
        <f>TABLE!S2112</f>
        <v>0</v>
      </c>
      <c r="E2118" s="176" t="e">
        <f>INDEX(기업의이해[description],MATCH(B2118,기업의이해[name],0))</f>
        <v>#N/A</v>
      </c>
      <c r="F2118" s="179">
        <f>+TABLE!U2112</f>
        <v>0</v>
      </c>
      <c r="G2118" s="177" t="str">
        <f>TEXT(TABLE!R2112,"0000-00-00")</f>
        <v>0000-00-00</v>
      </c>
      <c r="H2118" s="59">
        <f>+TABLE!J2112</f>
        <v>0</v>
      </c>
      <c r="I2118" s="59">
        <f>+TABLE!K2112</f>
        <v>0</v>
      </c>
      <c r="J2118" s="59">
        <f>+TABLE!M2112</f>
        <v>0</v>
      </c>
      <c r="K2118" s="156">
        <f>+TABLE!P2112</f>
        <v>0</v>
      </c>
      <c r="L2118" s="156">
        <f>+TABLE!Q2112</f>
        <v>0</v>
      </c>
      <c r="M2118" s="138" t="str">
        <f>IFERROR(IF(MATCH($C2118,'1. 개요'!$C$68:$C$78,0)&gt;0,"O"),"X")</f>
        <v>X</v>
      </c>
      <c r="N2118" s="8" t="str">
        <f t="shared" si="298"/>
        <v>X</v>
      </c>
      <c r="O2118" s="2" t="str" cm="1">
        <f t="array" ref="O2118">IF($O$7="N/A",$N2118,INDEX($P2118:$S2118,$O$2))</f>
        <v>X</v>
      </c>
      <c r="P2118" s="38"/>
      <c r="Q2118" s="1" t="str">
        <f t="shared" si="299"/>
        <v>O</v>
      </c>
      <c r="R2118" s="38"/>
      <c r="S2118" s="38"/>
      <c r="T2118" s="8" t="str">
        <f t="shared" si="296"/>
        <v>O</v>
      </c>
      <c r="U2118" s="8" t="e">
        <f t="shared" si="300"/>
        <v>#VALUE!</v>
      </c>
      <c r="V2118" s="8" t="e">
        <f t="shared" si="301"/>
        <v>#VALUE!</v>
      </c>
      <c r="X2118" s="4" t="str">
        <f t="shared" si="303"/>
        <v/>
      </c>
      <c r="Y2118" s="4" t="str">
        <f t="shared" si="305"/>
        <v/>
      </c>
      <c r="Z2118" s="4" t="str">
        <f t="shared" si="305"/>
        <v/>
      </c>
      <c r="AA2118" s="4" t="str">
        <f t="shared" si="305"/>
        <v/>
      </c>
      <c r="AB2118" s="4" t="str">
        <f t="shared" si="305"/>
        <v/>
      </c>
      <c r="AC2118" s="4" t="str">
        <f t="shared" si="305"/>
        <v/>
      </c>
      <c r="AD2118" s="4" t="str">
        <f t="shared" si="305"/>
        <v/>
      </c>
      <c r="AE2118" s="4" t="str">
        <f t="shared" si="305"/>
        <v/>
      </c>
      <c r="AF2118" s="4" t="str">
        <f t="shared" si="305"/>
        <v/>
      </c>
      <c r="AG2118" s="4" t="str">
        <f t="shared" si="305"/>
        <v/>
      </c>
    </row>
    <row r="2119" spans="1:33">
      <c r="A2119" s="137">
        <f t="shared" si="302"/>
        <v>2112</v>
      </c>
      <c r="B2119" s="36">
        <f>TABLE!E2113</f>
        <v>0</v>
      </c>
      <c r="C2119" s="36">
        <f>TABLE!F2113</f>
        <v>0</v>
      </c>
      <c r="D2119" s="155">
        <f>TABLE!S2113</f>
        <v>0</v>
      </c>
      <c r="E2119" s="176" t="e">
        <f>INDEX(기업의이해[description],MATCH(B2119,기업의이해[name],0))</f>
        <v>#N/A</v>
      </c>
      <c r="F2119" s="179">
        <f>+TABLE!U2113</f>
        <v>0</v>
      </c>
      <c r="G2119" s="177" t="str">
        <f>TEXT(TABLE!R2113,"0000-00-00")</f>
        <v>0000-00-00</v>
      </c>
      <c r="H2119" s="59">
        <f>+TABLE!J2113</f>
        <v>0</v>
      </c>
      <c r="I2119" s="59">
        <f>+TABLE!K2113</f>
        <v>0</v>
      </c>
      <c r="J2119" s="59">
        <f>+TABLE!M2113</f>
        <v>0</v>
      </c>
      <c r="K2119" s="156">
        <f>+TABLE!P2113</f>
        <v>0</v>
      </c>
      <c r="L2119" s="156">
        <f>+TABLE!Q2113</f>
        <v>0</v>
      </c>
      <c r="M2119" s="138" t="str">
        <f>IFERROR(IF(MATCH($C2119,'1. 개요'!$C$68:$C$78,0)&gt;0,"O"),"X")</f>
        <v>X</v>
      </c>
      <c r="N2119" s="8" t="str">
        <f t="shared" si="298"/>
        <v>X</v>
      </c>
      <c r="O2119" s="2" t="str" cm="1">
        <f t="array" ref="O2119">IF($O$7="N/A",$N2119,INDEX($P2119:$S2119,$O$2))</f>
        <v>X</v>
      </c>
      <c r="P2119" s="38"/>
      <c r="Q2119" s="1" t="str">
        <f t="shared" si="299"/>
        <v>O</v>
      </c>
      <c r="R2119" s="38"/>
      <c r="S2119" s="38"/>
      <c r="T2119" s="8" t="str">
        <f t="shared" si="296"/>
        <v>O</v>
      </c>
      <c r="U2119" s="8" t="e">
        <f t="shared" si="300"/>
        <v>#VALUE!</v>
      </c>
      <c r="V2119" s="8" t="e">
        <f t="shared" si="301"/>
        <v>#VALUE!</v>
      </c>
      <c r="X2119" s="4" t="str">
        <f t="shared" si="303"/>
        <v/>
      </c>
      <c r="Y2119" s="4" t="str">
        <f t="shared" si="305"/>
        <v/>
      </c>
      <c r="Z2119" s="4" t="str">
        <f t="shared" si="305"/>
        <v/>
      </c>
      <c r="AA2119" s="4" t="str">
        <f t="shared" si="305"/>
        <v/>
      </c>
      <c r="AB2119" s="4" t="str">
        <f t="shared" si="305"/>
        <v/>
      </c>
      <c r="AC2119" s="4" t="str">
        <f t="shared" si="305"/>
        <v/>
      </c>
      <c r="AD2119" s="4" t="str">
        <f t="shared" si="305"/>
        <v/>
      </c>
      <c r="AE2119" s="4" t="str">
        <f t="shared" si="305"/>
        <v/>
      </c>
      <c r="AF2119" s="4" t="str">
        <f t="shared" si="305"/>
        <v/>
      </c>
      <c r="AG2119" s="4" t="str">
        <f t="shared" si="305"/>
        <v/>
      </c>
    </row>
    <row r="2120" spans="1:33">
      <c r="A2120" s="6">
        <f t="shared" si="302"/>
        <v>2113</v>
      </c>
      <c r="B2120" s="36">
        <f>TABLE!E2114</f>
        <v>0</v>
      </c>
      <c r="C2120" s="36">
        <f>TABLE!F2114</f>
        <v>0</v>
      </c>
      <c r="D2120" s="155">
        <f>TABLE!S2114</f>
        <v>0</v>
      </c>
      <c r="E2120" s="176" t="e">
        <f>INDEX(기업의이해[description],MATCH(B2120,기업의이해[name],0))</f>
        <v>#N/A</v>
      </c>
      <c r="F2120" s="179">
        <f>+TABLE!U2114</f>
        <v>0</v>
      </c>
      <c r="G2120" s="177" t="str">
        <f>TEXT(TABLE!R2114,"0000-00-00")</f>
        <v>0000-00-00</v>
      </c>
      <c r="H2120" s="59">
        <f>+TABLE!J2114</f>
        <v>0</v>
      </c>
      <c r="I2120" s="59">
        <f>+TABLE!K2114</f>
        <v>0</v>
      </c>
      <c r="J2120" s="59">
        <f>+TABLE!M2114</f>
        <v>0</v>
      </c>
      <c r="K2120" s="156">
        <f>+TABLE!P2114</f>
        <v>0</v>
      </c>
      <c r="L2120" s="156">
        <f>+TABLE!Q2114</f>
        <v>0</v>
      </c>
      <c r="M2120" s="138" t="str">
        <f>IFERROR(IF(MATCH($C2120,'1. 개요'!$C$68:$C$78,0)&gt;0,"O"),"X")</f>
        <v>X</v>
      </c>
      <c r="N2120" s="8" t="str">
        <f t="shared" si="298"/>
        <v>X</v>
      </c>
      <c r="O2120" s="2" t="str" cm="1">
        <f t="array" ref="O2120">IF($O$7="N/A",$N2120,INDEX($P2120:$S2120,$O$2))</f>
        <v>X</v>
      </c>
      <c r="P2120" s="38"/>
      <c r="Q2120" s="1" t="str">
        <f t="shared" si="299"/>
        <v>O</v>
      </c>
      <c r="R2120" s="38"/>
      <c r="S2120" s="38"/>
      <c r="T2120" s="8" t="str">
        <f t="shared" ref="T2120:T2183" si="306">IF(OR(K2120="정지",L2120="관리"),"X","O")</f>
        <v>O</v>
      </c>
      <c r="U2120" s="8" t="e">
        <f t="shared" si="300"/>
        <v>#VALUE!</v>
      </c>
      <c r="V2120" s="8" t="e">
        <f t="shared" si="301"/>
        <v>#VALUE!</v>
      </c>
      <c r="X2120" s="4" t="str">
        <f t="shared" si="303"/>
        <v/>
      </c>
      <c r="Y2120" s="4" t="str">
        <f t="shared" si="305"/>
        <v/>
      </c>
      <c r="Z2120" s="4" t="str">
        <f t="shared" si="305"/>
        <v/>
      </c>
      <c r="AA2120" s="4" t="str">
        <f t="shared" si="305"/>
        <v/>
      </c>
      <c r="AB2120" s="4" t="str">
        <f t="shared" si="305"/>
        <v/>
      </c>
      <c r="AC2120" s="4" t="str">
        <f t="shared" si="305"/>
        <v/>
      </c>
      <c r="AD2120" s="4" t="str">
        <f t="shared" si="305"/>
        <v/>
      </c>
      <c r="AE2120" s="4" t="str">
        <f t="shared" si="305"/>
        <v/>
      </c>
      <c r="AF2120" s="4" t="str">
        <f t="shared" si="305"/>
        <v/>
      </c>
      <c r="AG2120" s="4" t="str">
        <f t="shared" si="305"/>
        <v/>
      </c>
    </row>
    <row r="2121" spans="1:33">
      <c r="A2121" s="6">
        <f t="shared" si="302"/>
        <v>2114</v>
      </c>
      <c r="B2121" s="36">
        <f>TABLE!E2115</f>
        <v>0</v>
      </c>
      <c r="C2121" s="36">
        <f>TABLE!F2115</f>
        <v>0</v>
      </c>
      <c r="D2121" s="155">
        <f>TABLE!S2115</f>
        <v>0</v>
      </c>
      <c r="E2121" s="176" t="e">
        <f>INDEX(기업의이해[description],MATCH(B2121,기업의이해[name],0))</f>
        <v>#N/A</v>
      </c>
      <c r="F2121" s="179">
        <f>+TABLE!U2115</f>
        <v>0</v>
      </c>
      <c r="G2121" s="177" t="str">
        <f>TEXT(TABLE!R2115,"0000-00-00")</f>
        <v>0000-00-00</v>
      </c>
      <c r="H2121" s="59">
        <f>+TABLE!J2115</f>
        <v>0</v>
      </c>
      <c r="I2121" s="59">
        <f>+TABLE!K2115</f>
        <v>0</v>
      </c>
      <c r="J2121" s="59">
        <f>+TABLE!M2115</f>
        <v>0</v>
      </c>
      <c r="K2121" s="156">
        <f>+TABLE!P2115</f>
        <v>0</v>
      </c>
      <c r="L2121" s="156">
        <f>+TABLE!Q2115</f>
        <v>0</v>
      </c>
      <c r="M2121" s="138" t="str">
        <f>IFERROR(IF(MATCH($C2121,'1. 개요'!$C$68:$C$78,0)&gt;0,"O"),"X")</f>
        <v>X</v>
      </c>
      <c r="N2121" s="8" t="str">
        <f t="shared" ref="N2121:N2184" si="307">IF(SUM(X2121:AG2121)=0,"X","O")</f>
        <v>X</v>
      </c>
      <c r="O2121" s="2" t="str" cm="1">
        <f t="array" ref="O2121">IF($O$7="N/A",$N2121,INDEX($P2121:$S2121,$O$2))</f>
        <v>X</v>
      </c>
      <c r="P2121" s="38"/>
      <c r="Q2121" s="1" t="str">
        <f t="shared" ref="Q2121:Q2184" si="308">IF(MIN($I2121:$J2121)&lt;0,"check","O")</f>
        <v>O</v>
      </c>
      <c r="R2121" s="38"/>
      <c r="S2121" s="38"/>
      <c r="T2121" s="8" t="str">
        <f t="shared" si="306"/>
        <v>O</v>
      </c>
      <c r="U2121" s="8" t="e">
        <f t="shared" ref="U2121:U2184" si="309">IF(($C$6-G2121)&lt;730,"X","O")</f>
        <v>#VALUE!</v>
      </c>
      <c r="V2121" s="8" t="e">
        <f t="shared" ref="V2121:V2184" si="310">IF(AND(M2121="O", N2121="O", O2121="O", T2121="O", U2121="O"), "O", "X")</f>
        <v>#VALUE!</v>
      </c>
      <c r="X2121" s="4" t="str">
        <f t="shared" si="303"/>
        <v/>
      </c>
      <c r="Y2121" s="4" t="str">
        <f t="shared" si="305"/>
        <v/>
      </c>
      <c r="Z2121" s="4" t="str">
        <f t="shared" si="305"/>
        <v/>
      </c>
      <c r="AA2121" s="4" t="str">
        <f t="shared" si="305"/>
        <v/>
      </c>
      <c r="AB2121" s="4" t="str">
        <f t="shared" si="305"/>
        <v/>
      </c>
      <c r="AC2121" s="4" t="str">
        <f t="shared" si="305"/>
        <v/>
      </c>
      <c r="AD2121" s="4" t="str">
        <f t="shared" si="305"/>
        <v/>
      </c>
      <c r="AE2121" s="4" t="str">
        <f t="shared" si="305"/>
        <v/>
      </c>
      <c r="AF2121" s="4" t="str">
        <f t="shared" si="305"/>
        <v/>
      </c>
      <c r="AG2121" s="4" t="str">
        <f t="shared" si="305"/>
        <v/>
      </c>
    </row>
    <row r="2122" spans="1:33">
      <c r="A2122" s="6">
        <f t="shared" ref="A2122:A2185" si="311">A2121+1</f>
        <v>2115</v>
      </c>
      <c r="B2122" s="36">
        <f>TABLE!E2116</f>
        <v>0</v>
      </c>
      <c r="C2122" s="36">
        <f>TABLE!F2116</f>
        <v>0</v>
      </c>
      <c r="D2122" s="155">
        <f>TABLE!S2116</f>
        <v>0</v>
      </c>
      <c r="E2122" s="176" t="e">
        <f>INDEX(기업의이해[description],MATCH(B2122,기업의이해[name],0))</f>
        <v>#N/A</v>
      </c>
      <c r="F2122" s="179">
        <f>+TABLE!U2116</f>
        <v>0</v>
      </c>
      <c r="G2122" s="177" t="str">
        <f>TEXT(TABLE!R2116,"0000-00-00")</f>
        <v>0000-00-00</v>
      </c>
      <c r="H2122" s="59">
        <f>+TABLE!J2116</f>
        <v>0</v>
      </c>
      <c r="I2122" s="59">
        <f>+TABLE!K2116</f>
        <v>0</v>
      </c>
      <c r="J2122" s="59">
        <f>+TABLE!M2116</f>
        <v>0</v>
      </c>
      <c r="K2122" s="156">
        <f>+TABLE!P2116</f>
        <v>0</v>
      </c>
      <c r="L2122" s="156">
        <f>+TABLE!Q2116</f>
        <v>0</v>
      </c>
      <c r="M2122" s="138" t="str">
        <f>IFERROR(IF(MATCH($C2122,'1. 개요'!$C$68:$C$78,0)&gt;0,"O"),"X")</f>
        <v>X</v>
      </c>
      <c r="N2122" s="8" t="str">
        <f t="shared" si="307"/>
        <v>X</v>
      </c>
      <c r="O2122" s="2" t="str" cm="1">
        <f t="array" ref="O2122">IF($O$7="N/A",$N2122,INDEX($P2122:$S2122,$O$2))</f>
        <v>X</v>
      </c>
      <c r="P2122" s="38"/>
      <c r="Q2122" s="1" t="str">
        <f t="shared" si="308"/>
        <v>O</v>
      </c>
      <c r="R2122" s="38"/>
      <c r="S2122" s="38"/>
      <c r="T2122" s="8" t="str">
        <f t="shared" si="306"/>
        <v>O</v>
      </c>
      <c r="U2122" s="8" t="e">
        <f t="shared" si="309"/>
        <v>#VALUE!</v>
      </c>
      <c r="V2122" s="8" t="e">
        <f t="shared" si="310"/>
        <v>#VALUE!</v>
      </c>
      <c r="X2122" s="4" t="str">
        <f t="shared" ref="X2122:X2185" si="312">IF(X$7="N/A", "", COUNTIF($D2122:$E2122, "*" &amp; X$7 &amp; "*"))</f>
        <v/>
      </c>
      <c r="Y2122" s="4" t="str">
        <f t="shared" si="305"/>
        <v/>
      </c>
      <c r="Z2122" s="4" t="str">
        <f t="shared" si="305"/>
        <v/>
      </c>
      <c r="AA2122" s="4" t="str">
        <f t="shared" si="305"/>
        <v/>
      </c>
      <c r="AB2122" s="4" t="str">
        <f t="shared" si="305"/>
        <v/>
      </c>
      <c r="AC2122" s="4" t="str">
        <f t="shared" si="305"/>
        <v/>
      </c>
      <c r="AD2122" s="4" t="str">
        <f t="shared" si="305"/>
        <v/>
      </c>
      <c r="AE2122" s="4" t="str">
        <f t="shared" si="305"/>
        <v/>
      </c>
      <c r="AF2122" s="4" t="str">
        <f t="shared" si="305"/>
        <v/>
      </c>
      <c r="AG2122" s="4" t="str">
        <f t="shared" si="305"/>
        <v/>
      </c>
    </row>
    <row r="2123" spans="1:33">
      <c r="A2123" s="6">
        <f t="shared" si="311"/>
        <v>2116</v>
      </c>
      <c r="B2123" s="36">
        <f>TABLE!E2117</f>
        <v>0</v>
      </c>
      <c r="C2123" s="36">
        <f>TABLE!F2117</f>
        <v>0</v>
      </c>
      <c r="D2123" s="155">
        <f>TABLE!S2117</f>
        <v>0</v>
      </c>
      <c r="E2123" s="176" t="e">
        <f>INDEX(기업의이해[description],MATCH(B2123,기업의이해[name],0))</f>
        <v>#N/A</v>
      </c>
      <c r="F2123" s="179">
        <f>+TABLE!U2117</f>
        <v>0</v>
      </c>
      <c r="G2123" s="177" t="str">
        <f>TEXT(TABLE!R2117,"0000-00-00")</f>
        <v>0000-00-00</v>
      </c>
      <c r="H2123" s="59">
        <f>+TABLE!J2117</f>
        <v>0</v>
      </c>
      <c r="I2123" s="59">
        <f>+TABLE!K2117</f>
        <v>0</v>
      </c>
      <c r="J2123" s="59">
        <f>+TABLE!M2117</f>
        <v>0</v>
      </c>
      <c r="K2123" s="156">
        <f>+TABLE!P2117</f>
        <v>0</v>
      </c>
      <c r="L2123" s="156">
        <f>+TABLE!Q2117</f>
        <v>0</v>
      </c>
      <c r="M2123" s="138" t="str">
        <f>IFERROR(IF(MATCH($C2123,'1. 개요'!$C$68:$C$78,0)&gt;0,"O"),"X")</f>
        <v>X</v>
      </c>
      <c r="N2123" s="8" t="str">
        <f t="shared" si="307"/>
        <v>X</v>
      </c>
      <c r="O2123" s="2" t="str" cm="1">
        <f t="array" ref="O2123">IF($O$7="N/A",$N2123,INDEX($P2123:$S2123,$O$2))</f>
        <v>X</v>
      </c>
      <c r="P2123" s="38"/>
      <c r="Q2123" s="1" t="str">
        <f t="shared" si="308"/>
        <v>O</v>
      </c>
      <c r="R2123" s="38"/>
      <c r="S2123" s="38"/>
      <c r="T2123" s="8" t="str">
        <f t="shared" si="306"/>
        <v>O</v>
      </c>
      <c r="U2123" s="8" t="e">
        <f t="shared" si="309"/>
        <v>#VALUE!</v>
      </c>
      <c r="V2123" s="8" t="e">
        <f t="shared" si="310"/>
        <v>#VALUE!</v>
      </c>
      <c r="X2123" s="4" t="str">
        <f t="shared" si="312"/>
        <v/>
      </c>
      <c r="Y2123" s="4" t="str">
        <f t="shared" si="305"/>
        <v/>
      </c>
      <c r="Z2123" s="4" t="str">
        <f t="shared" si="305"/>
        <v/>
      </c>
      <c r="AA2123" s="4" t="str">
        <f t="shared" si="305"/>
        <v/>
      </c>
      <c r="AB2123" s="4" t="str">
        <f t="shared" si="305"/>
        <v/>
      </c>
      <c r="AC2123" s="4" t="str">
        <f t="shared" si="305"/>
        <v/>
      </c>
      <c r="AD2123" s="4" t="str">
        <f t="shared" si="305"/>
        <v/>
      </c>
      <c r="AE2123" s="4" t="str">
        <f t="shared" si="305"/>
        <v/>
      </c>
      <c r="AF2123" s="4" t="str">
        <f t="shared" si="305"/>
        <v/>
      </c>
      <c r="AG2123" s="4" t="str">
        <f t="shared" si="305"/>
        <v/>
      </c>
    </row>
    <row r="2124" spans="1:33">
      <c r="A2124" s="6">
        <f t="shared" si="311"/>
        <v>2117</v>
      </c>
      <c r="B2124" s="36">
        <f>TABLE!E2118</f>
        <v>0</v>
      </c>
      <c r="C2124" s="36">
        <f>TABLE!F2118</f>
        <v>0</v>
      </c>
      <c r="D2124" s="155">
        <f>TABLE!S2118</f>
        <v>0</v>
      </c>
      <c r="E2124" s="176" t="e">
        <f>INDEX(기업의이해[description],MATCH(B2124,기업의이해[name],0))</f>
        <v>#N/A</v>
      </c>
      <c r="F2124" s="179">
        <f>+TABLE!U2118</f>
        <v>0</v>
      </c>
      <c r="G2124" s="177" t="str">
        <f>TEXT(TABLE!R2118,"0000-00-00")</f>
        <v>0000-00-00</v>
      </c>
      <c r="H2124" s="59">
        <f>+TABLE!J2118</f>
        <v>0</v>
      </c>
      <c r="I2124" s="59">
        <f>+TABLE!K2118</f>
        <v>0</v>
      </c>
      <c r="J2124" s="59">
        <f>+TABLE!M2118</f>
        <v>0</v>
      </c>
      <c r="K2124" s="156">
        <f>+TABLE!P2118</f>
        <v>0</v>
      </c>
      <c r="L2124" s="156">
        <f>+TABLE!Q2118</f>
        <v>0</v>
      </c>
      <c r="M2124" s="138" t="str">
        <f>IFERROR(IF(MATCH($C2124,'1. 개요'!$C$68:$C$78,0)&gt;0,"O"),"X")</f>
        <v>X</v>
      </c>
      <c r="N2124" s="8" t="str">
        <f t="shared" si="307"/>
        <v>X</v>
      </c>
      <c r="O2124" s="2" t="str" cm="1">
        <f t="array" ref="O2124">IF($O$7="N/A",$N2124,INDEX($P2124:$S2124,$O$2))</f>
        <v>X</v>
      </c>
      <c r="P2124" s="38"/>
      <c r="Q2124" s="1" t="str">
        <f t="shared" si="308"/>
        <v>O</v>
      </c>
      <c r="R2124" s="38"/>
      <c r="S2124" s="38"/>
      <c r="T2124" s="8" t="str">
        <f t="shared" si="306"/>
        <v>O</v>
      </c>
      <c r="U2124" s="8" t="e">
        <f t="shared" si="309"/>
        <v>#VALUE!</v>
      </c>
      <c r="V2124" s="8" t="e">
        <f t="shared" si="310"/>
        <v>#VALUE!</v>
      </c>
      <c r="X2124" s="4" t="str">
        <f t="shared" si="312"/>
        <v/>
      </c>
      <c r="Y2124" s="4" t="str">
        <f t="shared" si="305"/>
        <v/>
      </c>
      <c r="Z2124" s="4" t="str">
        <f t="shared" si="305"/>
        <v/>
      </c>
      <c r="AA2124" s="4" t="str">
        <f t="shared" si="305"/>
        <v/>
      </c>
      <c r="AB2124" s="4" t="str">
        <f t="shared" si="305"/>
        <v/>
      </c>
      <c r="AC2124" s="4" t="str">
        <f t="shared" si="305"/>
        <v/>
      </c>
      <c r="AD2124" s="4" t="str">
        <f t="shared" si="305"/>
        <v/>
      </c>
      <c r="AE2124" s="4" t="str">
        <f t="shared" si="305"/>
        <v/>
      </c>
      <c r="AF2124" s="4" t="str">
        <f t="shared" si="305"/>
        <v/>
      </c>
      <c r="AG2124" s="4" t="str">
        <f t="shared" si="305"/>
        <v/>
      </c>
    </row>
    <row r="2125" spans="1:33">
      <c r="A2125" s="6">
        <f t="shared" si="311"/>
        <v>2118</v>
      </c>
      <c r="B2125" s="36">
        <f>TABLE!E2119</f>
        <v>0</v>
      </c>
      <c r="C2125" s="36">
        <f>TABLE!F2119</f>
        <v>0</v>
      </c>
      <c r="D2125" s="155">
        <f>TABLE!S2119</f>
        <v>0</v>
      </c>
      <c r="E2125" s="176" t="e">
        <f>INDEX(기업의이해[description],MATCH(B2125,기업의이해[name],0))</f>
        <v>#N/A</v>
      </c>
      <c r="F2125" s="179">
        <f>+TABLE!U2119</f>
        <v>0</v>
      </c>
      <c r="G2125" s="177" t="str">
        <f>TEXT(TABLE!R2119,"0000-00-00")</f>
        <v>0000-00-00</v>
      </c>
      <c r="H2125" s="59">
        <f>+TABLE!J2119</f>
        <v>0</v>
      </c>
      <c r="I2125" s="59">
        <f>+TABLE!K2119</f>
        <v>0</v>
      </c>
      <c r="J2125" s="59">
        <f>+TABLE!M2119</f>
        <v>0</v>
      </c>
      <c r="K2125" s="156">
        <f>+TABLE!P2119</f>
        <v>0</v>
      </c>
      <c r="L2125" s="156">
        <f>+TABLE!Q2119</f>
        <v>0</v>
      </c>
      <c r="M2125" s="138" t="str">
        <f>IFERROR(IF(MATCH($C2125,'1. 개요'!$C$68:$C$78,0)&gt;0,"O"),"X")</f>
        <v>X</v>
      </c>
      <c r="N2125" s="8" t="str">
        <f t="shared" si="307"/>
        <v>X</v>
      </c>
      <c r="O2125" s="2" t="str" cm="1">
        <f t="array" ref="O2125">IF($O$7="N/A",$N2125,INDEX($P2125:$S2125,$O$2))</f>
        <v>X</v>
      </c>
      <c r="P2125" s="38"/>
      <c r="Q2125" s="1" t="str">
        <f t="shared" si="308"/>
        <v>O</v>
      </c>
      <c r="R2125" s="38"/>
      <c r="S2125" s="38"/>
      <c r="T2125" s="8" t="str">
        <f t="shared" si="306"/>
        <v>O</v>
      </c>
      <c r="U2125" s="8" t="e">
        <f t="shared" si="309"/>
        <v>#VALUE!</v>
      </c>
      <c r="V2125" s="8" t="e">
        <f t="shared" si="310"/>
        <v>#VALUE!</v>
      </c>
      <c r="X2125" s="4" t="str">
        <f t="shared" si="312"/>
        <v/>
      </c>
      <c r="Y2125" s="4" t="str">
        <f t="shared" si="305"/>
        <v/>
      </c>
      <c r="Z2125" s="4" t="str">
        <f t="shared" si="305"/>
        <v/>
      </c>
      <c r="AA2125" s="4" t="str">
        <f t="shared" si="305"/>
        <v/>
      </c>
      <c r="AB2125" s="4" t="str">
        <f t="shared" si="305"/>
        <v/>
      </c>
      <c r="AC2125" s="4" t="str">
        <f t="shared" si="305"/>
        <v/>
      </c>
      <c r="AD2125" s="4" t="str">
        <f t="shared" si="305"/>
        <v/>
      </c>
      <c r="AE2125" s="4" t="str">
        <f t="shared" si="305"/>
        <v/>
      </c>
      <c r="AF2125" s="4" t="str">
        <f t="shared" si="305"/>
        <v/>
      </c>
      <c r="AG2125" s="4" t="str">
        <f t="shared" si="305"/>
        <v/>
      </c>
    </row>
    <row r="2126" spans="1:33">
      <c r="A2126" s="6">
        <f t="shared" si="311"/>
        <v>2119</v>
      </c>
      <c r="B2126" s="36">
        <f>TABLE!E2120</f>
        <v>0</v>
      </c>
      <c r="C2126" s="36">
        <f>TABLE!F2120</f>
        <v>0</v>
      </c>
      <c r="D2126" s="155">
        <f>TABLE!S2120</f>
        <v>0</v>
      </c>
      <c r="E2126" s="176" t="e">
        <f>INDEX(기업의이해[description],MATCH(B2126,기업의이해[name],0))</f>
        <v>#N/A</v>
      </c>
      <c r="F2126" s="179">
        <f>+TABLE!U2120</f>
        <v>0</v>
      </c>
      <c r="G2126" s="177" t="str">
        <f>TEXT(TABLE!R2120,"0000-00-00")</f>
        <v>0000-00-00</v>
      </c>
      <c r="H2126" s="59">
        <f>+TABLE!J2120</f>
        <v>0</v>
      </c>
      <c r="I2126" s="59">
        <f>+TABLE!K2120</f>
        <v>0</v>
      </c>
      <c r="J2126" s="59">
        <f>+TABLE!M2120</f>
        <v>0</v>
      </c>
      <c r="K2126" s="156">
        <f>+TABLE!P2120</f>
        <v>0</v>
      </c>
      <c r="L2126" s="156">
        <f>+TABLE!Q2120</f>
        <v>0</v>
      </c>
      <c r="M2126" s="138" t="str">
        <f>IFERROR(IF(MATCH($C2126,'1. 개요'!$C$68:$C$78,0)&gt;0,"O"),"X")</f>
        <v>X</v>
      </c>
      <c r="N2126" s="8" t="str">
        <f t="shared" si="307"/>
        <v>X</v>
      </c>
      <c r="O2126" s="2" t="str" cm="1">
        <f t="array" ref="O2126">IF($O$7="N/A",$N2126,INDEX($P2126:$S2126,$O$2))</f>
        <v>X</v>
      </c>
      <c r="P2126" s="38"/>
      <c r="Q2126" s="1" t="str">
        <f t="shared" si="308"/>
        <v>O</v>
      </c>
      <c r="R2126" s="38"/>
      <c r="S2126" s="38"/>
      <c r="T2126" s="8" t="str">
        <f t="shared" si="306"/>
        <v>O</v>
      </c>
      <c r="U2126" s="8" t="e">
        <f t="shared" si="309"/>
        <v>#VALUE!</v>
      </c>
      <c r="V2126" s="8" t="e">
        <f t="shared" si="310"/>
        <v>#VALUE!</v>
      </c>
      <c r="X2126" s="4" t="str">
        <f t="shared" si="312"/>
        <v/>
      </c>
      <c r="Y2126" s="4" t="str">
        <f t="shared" si="305"/>
        <v/>
      </c>
      <c r="Z2126" s="4" t="str">
        <f t="shared" si="305"/>
        <v/>
      </c>
      <c r="AA2126" s="4" t="str">
        <f t="shared" si="305"/>
        <v/>
      </c>
      <c r="AB2126" s="4" t="str">
        <f t="shared" si="305"/>
        <v/>
      </c>
      <c r="AC2126" s="4" t="str">
        <f t="shared" si="305"/>
        <v/>
      </c>
      <c r="AD2126" s="4" t="str">
        <f t="shared" si="305"/>
        <v/>
      </c>
      <c r="AE2126" s="4" t="str">
        <f t="shared" si="305"/>
        <v/>
      </c>
      <c r="AF2126" s="4" t="str">
        <f t="shared" si="305"/>
        <v/>
      </c>
      <c r="AG2126" s="4" t="str">
        <f t="shared" si="305"/>
        <v/>
      </c>
    </row>
    <row r="2127" spans="1:33">
      <c r="A2127" s="137">
        <f t="shared" si="311"/>
        <v>2120</v>
      </c>
      <c r="B2127" s="36">
        <f>TABLE!E2121</f>
        <v>0</v>
      </c>
      <c r="C2127" s="36">
        <f>TABLE!F2121</f>
        <v>0</v>
      </c>
      <c r="D2127" s="155">
        <f>TABLE!S2121</f>
        <v>0</v>
      </c>
      <c r="E2127" s="176" t="e">
        <f>INDEX(기업의이해[description],MATCH(B2127,기업의이해[name],0))</f>
        <v>#N/A</v>
      </c>
      <c r="F2127" s="179">
        <f>+TABLE!U2121</f>
        <v>0</v>
      </c>
      <c r="G2127" s="177" t="str">
        <f>TEXT(TABLE!R2121,"0000-00-00")</f>
        <v>0000-00-00</v>
      </c>
      <c r="H2127" s="59">
        <f>+TABLE!J2121</f>
        <v>0</v>
      </c>
      <c r="I2127" s="59">
        <f>+TABLE!K2121</f>
        <v>0</v>
      </c>
      <c r="J2127" s="59">
        <f>+TABLE!M2121</f>
        <v>0</v>
      </c>
      <c r="K2127" s="156">
        <f>+TABLE!P2121</f>
        <v>0</v>
      </c>
      <c r="L2127" s="156">
        <f>+TABLE!Q2121</f>
        <v>0</v>
      </c>
      <c r="M2127" s="138" t="str">
        <f>IFERROR(IF(MATCH($C2127,'1. 개요'!$C$68:$C$78,0)&gt;0,"O"),"X")</f>
        <v>X</v>
      </c>
      <c r="N2127" s="8" t="str">
        <f t="shared" si="307"/>
        <v>X</v>
      </c>
      <c r="O2127" s="2" t="str" cm="1">
        <f t="array" ref="O2127">IF($O$7="N/A",$N2127,INDEX($P2127:$S2127,$O$2))</f>
        <v>X</v>
      </c>
      <c r="P2127" s="38"/>
      <c r="Q2127" s="1" t="str">
        <f t="shared" si="308"/>
        <v>O</v>
      </c>
      <c r="R2127" s="38"/>
      <c r="S2127" s="38"/>
      <c r="T2127" s="8" t="str">
        <f t="shared" si="306"/>
        <v>O</v>
      </c>
      <c r="U2127" s="8" t="e">
        <f t="shared" si="309"/>
        <v>#VALUE!</v>
      </c>
      <c r="V2127" s="8" t="e">
        <f t="shared" si="310"/>
        <v>#VALUE!</v>
      </c>
      <c r="X2127" s="4" t="str">
        <f t="shared" si="312"/>
        <v/>
      </c>
      <c r="Y2127" s="4" t="str">
        <f t="shared" si="305"/>
        <v/>
      </c>
      <c r="Z2127" s="4" t="str">
        <f t="shared" si="305"/>
        <v/>
      </c>
      <c r="AA2127" s="4" t="str">
        <f t="shared" si="305"/>
        <v/>
      </c>
      <c r="AB2127" s="4" t="str">
        <f t="shared" si="305"/>
        <v/>
      </c>
      <c r="AC2127" s="4" t="str">
        <f t="shared" si="305"/>
        <v/>
      </c>
      <c r="AD2127" s="4" t="str">
        <f t="shared" si="305"/>
        <v/>
      </c>
      <c r="AE2127" s="4" t="str">
        <f t="shared" si="305"/>
        <v/>
      </c>
      <c r="AF2127" s="4" t="str">
        <f t="shared" si="305"/>
        <v/>
      </c>
      <c r="AG2127" s="4" t="str">
        <f t="shared" si="305"/>
        <v/>
      </c>
    </row>
    <row r="2128" spans="1:33">
      <c r="A2128" s="6">
        <f t="shared" si="311"/>
        <v>2121</v>
      </c>
      <c r="B2128" s="36">
        <f>TABLE!E2122</f>
        <v>0</v>
      </c>
      <c r="C2128" s="36">
        <f>TABLE!F2122</f>
        <v>0</v>
      </c>
      <c r="D2128" s="155">
        <f>TABLE!S2122</f>
        <v>0</v>
      </c>
      <c r="E2128" s="176" t="e">
        <f>INDEX(기업의이해[description],MATCH(B2128,기업의이해[name],0))</f>
        <v>#N/A</v>
      </c>
      <c r="F2128" s="179">
        <f>+TABLE!U2122</f>
        <v>0</v>
      </c>
      <c r="G2128" s="177" t="str">
        <f>TEXT(TABLE!R2122,"0000-00-00")</f>
        <v>0000-00-00</v>
      </c>
      <c r="H2128" s="59">
        <f>+TABLE!J2122</f>
        <v>0</v>
      </c>
      <c r="I2128" s="59">
        <f>+TABLE!K2122</f>
        <v>0</v>
      </c>
      <c r="J2128" s="59">
        <f>+TABLE!M2122</f>
        <v>0</v>
      </c>
      <c r="K2128" s="156">
        <f>+TABLE!P2122</f>
        <v>0</v>
      </c>
      <c r="L2128" s="156">
        <f>+TABLE!Q2122</f>
        <v>0</v>
      </c>
      <c r="M2128" s="138" t="str">
        <f>IFERROR(IF(MATCH($C2128,'1. 개요'!$C$68:$C$78,0)&gt;0,"O"),"X")</f>
        <v>X</v>
      </c>
      <c r="N2128" s="8" t="str">
        <f t="shared" si="307"/>
        <v>X</v>
      </c>
      <c r="O2128" s="2" t="str" cm="1">
        <f t="array" ref="O2128">IF($O$7="N/A",$N2128,INDEX($P2128:$S2128,$O$2))</f>
        <v>X</v>
      </c>
      <c r="P2128" s="38"/>
      <c r="Q2128" s="1" t="str">
        <f t="shared" si="308"/>
        <v>O</v>
      </c>
      <c r="R2128" s="38"/>
      <c r="S2128" s="38"/>
      <c r="T2128" s="8" t="str">
        <f t="shared" si="306"/>
        <v>O</v>
      </c>
      <c r="U2128" s="8" t="e">
        <f t="shared" si="309"/>
        <v>#VALUE!</v>
      </c>
      <c r="V2128" s="8" t="e">
        <f t="shared" si="310"/>
        <v>#VALUE!</v>
      </c>
      <c r="X2128" s="4" t="str">
        <f t="shared" si="312"/>
        <v/>
      </c>
      <c r="Y2128" s="4" t="str">
        <f t="shared" si="305"/>
        <v/>
      </c>
      <c r="Z2128" s="4" t="str">
        <f t="shared" si="305"/>
        <v/>
      </c>
      <c r="AA2128" s="4" t="str">
        <f t="shared" si="305"/>
        <v/>
      </c>
      <c r="AB2128" s="4" t="str">
        <f t="shared" si="305"/>
        <v/>
      </c>
      <c r="AC2128" s="4" t="str">
        <f t="shared" si="305"/>
        <v/>
      </c>
      <c r="AD2128" s="4" t="str">
        <f t="shared" si="305"/>
        <v/>
      </c>
      <c r="AE2128" s="4" t="str">
        <f t="shared" si="305"/>
        <v/>
      </c>
      <c r="AF2128" s="4" t="str">
        <f t="shared" si="305"/>
        <v/>
      </c>
      <c r="AG2128" s="4" t="str">
        <f t="shared" si="305"/>
        <v/>
      </c>
    </row>
    <row r="2129" spans="1:33">
      <c r="A2129" s="6">
        <f t="shared" si="311"/>
        <v>2122</v>
      </c>
      <c r="B2129" s="36">
        <f>TABLE!E2123</f>
        <v>0</v>
      </c>
      <c r="C2129" s="36">
        <f>TABLE!F2123</f>
        <v>0</v>
      </c>
      <c r="D2129" s="155">
        <f>TABLE!S2123</f>
        <v>0</v>
      </c>
      <c r="E2129" s="176" t="e">
        <f>INDEX(기업의이해[description],MATCH(B2129,기업의이해[name],0))</f>
        <v>#N/A</v>
      </c>
      <c r="F2129" s="179">
        <f>+TABLE!U2123</f>
        <v>0</v>
      </c>
      <c r="G2129" s="177" t="str">
        <f>TEXT(TABLE!R2123,"0000-00-00")</f>
        <v>0000-00-00</v>
      </c>
      <c r="H2129" s="59">
        <f>+TABLE!J2123</f>
        <v>0</v>
      </c>
      <c r="I2129" s="59">
        <f>+TABLE!K2123</f>
        <v>0</v>
      </c>
      <c r="J2129" s="59">
        <f>+TABLE!M2123</f>
        <v>0</v>
      </c>
      <c r="K2129" s="156">
        <f>+TABLE!P2123</f>
        <v>0</v>
      </c>
      <c r="L2129" s="156">
        <f>+TABLE!Q2123</f>
        <v>0</v>
      </c>
      <c r="M2129" s="138" t="str">
        <f>IFERROR(IF(MATCH($C2129,'1. 개요'!$C$68:$C$78,0)&gt;0,"O"),"X")</f>
        <v>X</v>
      </c>
      <c r="N2129" s="8" t="str">
        <f t="shared" si="307"/>
        <v>X</v>
      </c>
      <c r="O2129" s="2" t="str" cm="1">
        <f t="array" ref="O2129">IF($O$7="N/A",$N2129,INDEX($P2129:$S2129,$O$2))</f>
        <v>X</v>
      </c>
      <c r="P2129" s="38"/>
      <c r="Q2129" s="1" t="str">
        <f t="shared" si="308"/>
        <v>O</v>
      </c>
      <c r="R2129" s="38"/>
      <c r="S2129" s="38"/>
      <c r="T2129" s="8" t="str">
        <f t="shared" si="306"/>
        <v>O</v>
      </c>
      <c r="U2129" s="8" t="e">
        <f t="shared" si="309"/>
        <v>#VALUE!</v>
      </c>
      <c r="V2129" s="8" t="e">
        <f t="shared" si="310"/>
        <v>#VALUE!</v>
      </c>
      <c r="X2129" s="4" t="str">
        <f t="shared" si="312"/>
        <v/>
      </c>
      <c r="Y2129" s="4" t="str">
        <f t="shared" si="305"/>
        <v/>
      </c>
      <c r="Z2129" s="4" t="str">
        <f t="shared" si="305"/>
        <v/>
      </c>
      <c r="AA2129" s="4" t="str">
        <f t="shared" si="305"/>
        <v/>
      </c>
      <c r="AB2129" s="4" t="str">
        <f t="shared" si="305"/>
        <v/>
      </c>
      <c r="AC2129" s="4" t="str">
        <f t="shared" si="305"/>
        <v/>
      </c>
      <c r="AD2129" s="4" t="str">
        <f t="shared" si="305"/>
        <v/>
      </c>
      <c r="AE2129" s="4" t="str">
        <f t="shared" si="305"/>
        <v/>
      </c>
      <c r="AF2129" s="4" t="str">
        <f t="shared" si="305"/>
        <v/>
      </c>
      <c r="AG2129" s="4" t="str">
        <f t="shared" si="305"/>
        <v/>
      </c>
    </row>
    <row r="2130" spans="1:33">
      <c r="A2130" s="6">
        <f t="shared" si="311"/>
        <v>2123</v>
      </c>
      <c r="B2130" s="36">
        <f>TABLE!E2124</f>
        <v>0</v>
      </c>
      <c r="C2130" s="36">
        <f>TABLE!F2124</f>
        <v>0</v>
      </c>
      <c r="D2130" s="155">
        <f>TABLE!S2124</f>
        <v>0</v>
      </c>
      <c r="E2130" s="176" t="e">
        <f>INDEX(기업의이해[description],MATCH(B2130,기업의이해[name],0))</f>
        <v>#N/A</v>
      </c>
      <c r="F2130" s="179">
        <f>+TABLE!U2124</f>
        <v>0</v>
      </c>
      <c r="G2130" s="177" t="str">
        <f>TEXT(TABLE!R2124,"0000-00-00")</f>
        <v>0000-00-00</v>
      </c>
      <c r="H2130" s="59">
        <f>+TABLE!J2124</f>
        <v>0</v>
      </c>
      <c r="I2130" s="59">
        <f>+TABLE!K2124</f>
        <v>0</v>
      </c>
      <c r="J2130" s="59">
        <f>+TABLE!M2124</f>
        <v>0</v>
      </c>
      <c r="K2130" s="156">
        <f>+TABLE!P2124</f>
        <v>0</v>
      </c>
      <c r="L2130" s="156">
        <f>+TABLE!Q2124</f>
        <v>0</v>
      </c>
      <c r="M2130" s="138" t="str">
        <f>IFERROR(IF(MATCH($C2130,'1. 개요'!$C$68:$C$78,0)&gt;0,"O"),"X")</f>
        <v>X</v>
      </c>
      <c r="N2130" s="8" t="str">
        <f t="shared" si="307"/>
        <v>X</v>
      </c>
      <c r="O2130" s="2" t="str" cm="1">
        <f t="array" ref="O2130">IF($O$7="N/A",$N2130,INDEX($P2130:$S2130,$O$2))</f>
        <v>X</v>
      </c>
      <c r="P2130" s="38"/>
      <c r="Q2130" s="1" t="str">
        <f t="shared" si="308"/>
        <v>O</v>
      </c>
      <c r="R2130" s="38"/>
      <c r="S2130" s="38"/>
      <c r="T2130" s="8" t="str">
        <f t="shared" si="306"/>
        <v>O</v>
      </c>
      <c r="U2130" s="8" t="e">
        <f t="shared" si="309"/>
        <v>#VALUE!</v>
      </c>
      <c r="V2130" s="8" t="e">
        <f t="shared" si="310"/>
        <v>#VALUE!</v>
      </c>
      <c r="X2130" s="4" t="str">
        <f t="shared" si="312"/>
        <v/>
      </c>
      <c r="Y2130" s="4" t="str">
        <f t="shared" si="305"/>
        <v/>
      </c>
      <c r="Z2130" s="4" t="str">
        <f t="shared" si="305"/>
        <v/>
      </c>
      <c r="AA2130" s="4" t="str">
        <f t="shared" si="305"/>
        <v/>
      </c>
      <c r="AB2130" s="4" t="str">
        <f t="shared" si="305"/>
        <v/>
      </c>
      <c r="AC2130" s="4" t="str">
        <f t="shared" si="305"/>
        <v/>
      </c>
      <c r="AD2130" s="4" t="str">
        <f t="shared" si="305"/>
        <v/>
      </c>
      <c r="AE2130" s="4" t="str">
        <f t="shared" si="305"/>
        <v/>
      </c>
      <c r="AF2130" s="4" t="str">
        <f t="shared" si="305"/>
        <v/>
      </c>
      <c r="AG2130" s="4" t="str">
        <f t="shared" si="305"/>
        <v/>
      </c>
    </row>
    <row r="2131" spans="1:33">
      <c r="A2131" s="6">
        <f t="shared" si="311"/>
        <v>2124</v>
      </c>
      <c r="B2131" s="36">
        <f>TABLE!E2125</f>
        <v>0</v>
      </c>
      <c r="C2131" s="36">
        <f>TABLE!F2125</f>
        <v>0</v>
      </c>
      <c r="D2131" s="155">
        <f>TABLE!S2125</f>
        <v>0</v>
      </c>
      <c r="E2131" s="176" t="e">
        <f>INDEX(기업의이해[description],MATCH(B2131,기업의이해[name],0))</f>
        <v>#N/A</v>
      </c>
      <c r="F2131" s="179">
        <f>+TABLE!U2125</f>
        <v>0</v>
      </c>
      <c r="G2131" s="177" t="str">
        <f>TEXT(TABLE!R2125,"0000-00-00")</f>
        <v>0000-00-00</v>
      </c>
      <c r="H2131" s="59">
        <f>+TABLE!J2125</f>
        <v>0</v>
      </c>
      <c r="I2131" s="59">
        <f>+TABLE!K2125</f>
        <v>0</v>
      </c>
      <c r="J2131" s="59">
        <f>+TABLE!M2125</f>
        <v>0</v>
      </c>
      <c r="K2131" s="156">
        <f>+TABLE!P2125</f>
        <v>0</v>
      </c>
      <c r="L2131" s="156">
        <f>+TABLE!Q2125</f>
        <v>0</v>
      </c>
      <c r="M2131" s="138" t="str">
        <f>IFERROR(IF(MATCH($C2131,'1. 개요'!$C$68:$C$78,0)&gt;0,"O"),"X")</f>
        <v>X</v>
      </c>
      <c r="N2131" s="8" t="str">
        <f t="shared" si="307"/>
        <v>X</v>
      </c>
      <c r="O2131" s="2" t="str" cm="1">
        <f t="array" ref="O2131">IF($O$7="N/A",$N2131,INDEX($P2131:$S2131,$O$2))</f>
        <v>X</v>
      </c>
      <c r="P2131" s="38"/>
      <c r="Q2131" s="1" t="str">
        <f t="shared" si="308"/>
        <v>O</v>
      </c>
      <c r="R2131" s="38"/>
      <c r="S2131" s="38"/>
      <c r="T2131" s="8" t="str">
        <f t="shared" si="306"/>
        <v>O</v>
      </c>
      <c r="U2131" s="8" t="e">
        <f t="shared" si="309"/>
        <v>#VALUE!</v>
      </c>
      <c r="V2131" s="8" t="e">
        <f t="shared" si="310"/>
        <v>#VALUE!</v>
      </c>
      <c r="X2131" s="4" t="str">
        <f t="shared" si="312"/>
        <v/>
      </c>
      <c r="Y2131" s="4" t="str">
        <f t="shared" si="305"/>
        <v/>
      </c>
      <c r="Z2131" s="4" t="str">
        <f t="shared" si="305"/>
        <v/>
      </c>
      <c r="AA2131" s="4" t="str">
        <f t="shared" si="305"/>
        <v/>
      </c>
      <c r="AB2131" s="4" t="str">
        <f t="shared" si="305"/>
        <v/>
      </c>
      <c r="AC2131" s="4" t="str">
        <f t="shared" si="305"/>
        <v/>
      </c>
      <c r="AD2131" s="4" t="str">
        <f t="shared" si="305"/>
        <v/>
      </c>
      <c r="AE2131" s="4" t="str">
        <f t="shared" si="305"/>
        <v/>
      </c>
      <c r="AF2131" s="4" t="str">
        <f t="shared" si="305"/>
        <v/>
      </c>
      <c r="AG2131" s="4" t="str">
        <f t="shared" si="305"/>
        <v/>
      </c>
    </row>
    <row r="2132" spans="1:33">
      <c r="A2132" s="137">
        <f t="shared" si="311"/>
        <v>2125</v>
      </c>
      <c r="B2132" s="36">
        <f>TABLE!E2126</f>
        <v>0</v>
      </c>
      <c r="C2132" s="36">
        <f>TABLE!F2126</f>
        <v>0</v>
      </c>
      <c r="D2132" s="155">
        <f>TABLE!S2126</f>
        <v>0</v>
      </c>
      <c r="E2132" s="176" t="e">
        <f>INDEX(기업의이해[description],MATCH(B2132,기업의이해[name],0))</f>
        <v>#N/A</v>
      </c>
      <c r="F2132" s="179">
        <f>+TABLE!U2126</f>
        <v>0</v>
      </c>
      <c r="G2132" s="177" t="str">
        <f>TEXT(TABLE!R2126,"0000-00-00")</f>
        <v>0000-00-00</v>
      </c>
      <c r="H2132" s="59">
        <f>+TABLE!J2126</f>
        <v>0</v>
      </c>
      <c r="I2132" s="59">
        <f>+TABLE!K2126</f>
        <v>0</v>
      </c>
      <c r="J2132" s="59">
        <f>+TABLE!M2126</f>
        <v>0</v>
      </c>
      <c r="K2132" s="156">
        <f>+TABLE!P2126</f>
        <v>0</v>
      </c>
      <c r="L2132" s="156">
        <f>+TABLE!Q2126</f>
        <v>0</v>
      </c>
      <c r="M2132" s="138" t="str">
        <f>IFERROR(IF(MATCH($C2132,'1. 개요'!$C$68:$C$78,0)&gt;0,"O"),"X")</f>
        <v>X</v>
      </c>
      <c r="N2132" s="8" t="str">
        <f t="shared" si="307"/>
        <v>X</v>
      </c>
      <c r="O2132" s="2" t="str" cm="1">
        <f t="array" ref="O2132">IF($O$7="N/A",$N2132,INDEX($P2132:$S2132,$O$2))</f>
        <v>X</v>
      </c>
      <c r="P2132" s="38"/>
      <c r="Q2132" s="1" t="str">
        <f t="shared" si="308"/>
        <v>O</v>
      </c>
      <c r="R2132" s="38"/>
      <c r="S2132" s="38"/>
      <c r="T2132" s="8" t="str">
        <f t="shared" si="306"/>
        <v>O</v>
      </c>
      <c r="U2132" s="8" t="e">
        <f t="shared" si="309"/>
        <v>#VALUE!</v>
      </c>
      <c r="V2132" s="8" t="e">
        <f t="shared" si="310"/>
        <v>#VALUE!</v>
      </c>
      <c r="X2132" s="4" t="str">
        <f t="shared" si="312"/>
        <v/>
      </c>
      <c r="Y2132" s="4" t="str">
        <f t="shared" si="305"/>
        <v/>
      </c>
      <c r="Z2132" s="4" t="str">
        <f t="shared" si="305"/>
        <v/>
      </c>
      <c r="AA2132" s="4" t="str">
        <f t="shared" si="305"/>
        <v/>
      </c>
      <c r="AB2132" s="4" t="str">
        <f t="shared" si="305"/>
        <v/>
      </c>
      <c r="AC2132" s="4" t="str">
        <f t="shared" si="305"/>
        <v/>
      </c>
      <c r="AD2132" s="4" t="str">
        <f t="shared" si="305"/>
        <v/>
      </c>
      <c r="AE2132" s="4" t="str">
        <f t="shared" si="305"/>
        <v/>
      </c>
      <c r="AF2132" s="4" t="str">
        <f t="shared" si="305"/>
        <v/>
      </c>
      <c r="AG2132" s="4" t="str">
        <f t="shared" si="305"/>
        <v/>
      </c>
    </row>
    <row r="2133" spans="1:33">
      <c r="A2133" s="6">
        <f t="shared" si="311"/>
        <v>2126</v>
      </c>
      <c r="B2133" s="36">
        <f>TABLE!E2127</f>
        <v>0</v>
      </c>
      <c r="C2133" s="36">
        <f>TABLE!F2127</f>
        <v>0</v>
      </c>
      <c r="D2133" s="155">
        <f>TABLE!S2127</f>
        <v>0</v>
      </c>
      <c r="E2133" s="176" t="e">
        <f>INDEX(기업의이해[description],MATCH(B2133,기업의이해[name],0))</f>
        <v>#N/A</v>
      </c>
      <c r="F2133" s="179">
        <f>+TABLE!U2127</f>
        <v>0</v>
      </c>
      <c r="G2133" s="177" t="str">
        <f>TEXT(TABLE!R2127,"0000-00-00")</f>
        <v>0000-00-00</v>
      </c>
      <c r="H2133" s="59">
        <f>+TABLE!J2127</f>
        <v>0</v>
      </c>
      <c r="I2133" s="59">
        <f>+TABLE!K2127</f>
        <v>0</v>
      </c>
      <c r="J2133" s="59">
        <f>+TABLE!M2127</f>
        <v>0</v>
      </c>
      <c r="K2133" s="156">
        <f>+TABLE!P2127</f>
        <v>0</v>
      </c>
      <c r="L2133" s="156">
        <f>+TABLE!Q2127</f>
        <v>0</v>
      </c>
      <c r="M2133" s="138" t="str">
        <f>IFERROR(IF(MATCH($C2133,'1. 개요'!$C$68:$C$78,0)&gt;0,"O"),"X")</f>
        <v>X</v>
      </c>
      <c r="N2133" s="8" t="str">
        <f t="shared" si="307"/>
        <v>X</v>
      </c>
      <c r="O2133" s="2" t="str" cm="1">
        <f t="array" ref="O2133">IF($O$7="N/A",$N2133,INDEX($P2133:$S2133,$O$2))</f>
        <v>X</v>
      </c>
      <c r="P2133" s="38"/>
      <c r="Q2133" s="1" t="str">
        <f t="shared" si="308"/>
        <v>O</v>
      </c>
      <c r="R2133" s="38"/>
      <c r="S2133" s="38"/>
      <c r="T2133" s="8" t="str">
        <f t="shared" si="306"/>
        <v>O</v>
      </c>
      <c r="U2133" s="8" t="e">
        <f t="shared" si="309"/>
        <v>#VALUE!</v>
      </c>
      <c r="V2133" s="8" t="e">
        <f t="shared" si="310"/>
        <v>#VALUE!</v>
      </c>
      <c r="X2133" s="4" t="str">
        <f t="shared" si="312"/>
        <v/>
      </c>
      <c r="Y2133" s="4" t="str">
        <f t="shared" si="305"/>
        <v/>
      </c>
      <c r="Z2133" s="4" t="str">
        <f t="shared" si="305"/>
        <v/>
      </c>
      <c r="AA2133" s="4" t="str">
        <f t="shared" si="305"/>
        <v/>
      </c>
      <c r="AB2133" s="4" t="str">
        <f t="shared" si="305"/>
        <v/>
      </c>
      <c r="AC2133" s="4" t="str">
        <f t="shared" si="305"/>
        <v/>
      </c>
      <c r="AD2133" s="4" t="str">
        <f t="shared" si="305"/>
        <v/>
      </c>
      <c r="AE2133" s="4" t="str">
        <f t="shared" si="305"/>
        <v/>
      </c>
      <c r="AF2133" s="4" t="str">
        <f t="shared" si="305"/>
        <v/>
      </c>
      <c r="AG2133" s="4" t="str">
        <f t="shared" si="305"/>
        <v/>
      </c>
    </row>
    <row r="2134" spans="1:33">
      <c r="A2134" s="6">
        <f t="shared" si="311"/>
        <v>2127</v>
      </c>
      <c r="B2134" s="36">
        <f>TABLE!E2128</f>
        <v>0</v>
      </c>
      <c r="C2134" s="36">
        <f>TABLE!F2128</f>
        <v>0</v>
      </c>
      <c r="D2134" s="155">
        <f>TABLE!S2128</f>
        <v>0</v>
      </c>
      <c r="E2134" s="176" t="e">
        <f>INDEX(기업의이해[description],MATCH(B2134,기업의이해[name],0))</f>
        <v>#N/A</v>
      </c>
      <c r="F2134" s="179">
        <f>+TABLE!U2128</f>
        <v>0</v>
      </c>
      <c r="G2134" s="177" t="str">
        <f>TEXT(TABLE!R2128,"0000-00-00")</f>
        <v>0000-00-00</v>
      </c>
      <c r="H2134" s="59">
        <f>+TABLE!J2128</f>
        <v>0</v>
      </c>
      <c r="I2134" s="59">
        <f>+TABLE!K2128</f>
        <v>0</v>
      </c>
      <c r="J2134" s="59">
        <f>+TABLE!M2128</f>
        <v>0</v>
      </c>
      <c r="K2134" s="156">
        <f>+TABLE!P2128</f>
        <v>0</v>
      </c>
      <c r="L2134" s="156">
        <f>+TABLE!Q2128</f>
        <v>0</v>
      </c>
      <c r="M2134" s="138" t="str">
        <f>IFERROR(IF(MATCH($C2134,'1. 개요'!$C$68:$C$78,0)&gt;0,"O"),"X")</f>
        <v>X</v>
      </c>
      <c r="N2134" s="8" t="str">
        <f t="shared" si="307"/>
        <v>X</v>
      </c>
      <c r="O2134" s="2" t="str" cm="1">
        <f t="array" ref="O2134">IF($O$7="N/A",$N2134,INDEX($P2134:$S2134,$O$2))</f>
        <v>X</v>
      </c>
      <c r="P2134" s="38"/>
      <c r="Q2134" s="1" t="str">
        <f t="shared" si="308"/>
        <v>O</v>
      </c>
      <c r="R2134" s="38"/>
      <c r="S2134" s="38"/>
      <c r="T2134" s="8" t="str">
        <f t="shared" si="306"/>
        <v>O</v>
      </c>
      <c r="U2134" s="8" t="e">
        <f t="shared" si="309"/>
        <v>#VALUE!</v>
      </c>
      <c r="V2134" s="8" t="e">
        <f t="shared" si="310"/>
        <v>#VALUE!</v>
      </c>
      <c r="X2134" s="4" t="str">
        <f t="shared" si="312"/>
        <v/>
      </c>
      <c r="Y2134" s="4" t="str">
        <f t="shared" si="305"/>
        <v/>
      </c>
      <c r="Z2134" s="4" t="str">
        <f t="shared" si="305"/>
        <v/>
      </c>
      <c r="AA2134" s="4" t="str">
        <f t="shared" si="305"/>
        <v/>
      </c>
      <c r="AB2134" s="4" t="str">
        <f t="shared" si="305"/>
        <v/>
      </c>
      <c r="AC2134" s="4" t="str">
        <f t="shared" si="305"/>
        <v/>
      </c>
      <c r="AD2134" s="4" t="str">
        <f t="shared" si="305"/>
        <v/>
      </c>
      <c r="AE2134" s="4" t="str">
        <f t="shared" si="305"/>
        <v/>
      </c>
      <c r="AF2134" s="4" t="str">
        <f t="shared" si="305"/>
        <v/>
      </c>
      <c r="AG2134" s="4" t="str">
        <f t="shared" si="305"/>
        <v/>
      </c>
    </row>
    <row r="2135" spans="1:33">
      <c r="A2135" s="6">
        <f t="shared" si="311"/>
        <v>2128</v>
      </c>
      <c r="B2135" s="36">
        <f>TABLE!E2129</f>
        <v>0</v>
      </c>
      <c r="C2135" s="36">
        <f>TABLE!F2129</f>
        <v>0</v>
      </c>
      <c r="D2135" s="155">
        <f>TABLE!S2129</f>
        <v>0</v>
      </c>
      <c r="E2135" s="176" t="e">
        <f>INDEX(기업의이해[description],MATCH(B2135,기업의이해[name],0))</f>
        <v>#N/A</v>
      </c>
      <c r="F2135" s="179">
        <f>+TABLE!U2129</f>
        <v>0</v>
      </c>
      <c r="G2135" s="177" t="str">
        <f>TEXT(TABLE!R2129,"0000-00-00")</f>
        <v>0000-00-00</v>
      </c>
      <c r="H2135" s="59">
        <f>+TABLE!J2129</f>
        <v>0</v>
      </c>
      <c r="I2135" s="59">
        <f>+TABLE!K2129</f>
        <v>0</v>
      </c>
      <c r="J2135" s="59">
        <f>+TABLE!M2129</f>
        <v>0</v>
      </c>
      <c r="K2135" s="156">
        <f>+TABLE!P2129</f>
        <v>0</v>
      </c>
      <c r="L2135" s="156">
        <f>+TABLE!Q2129</f>
        <v>0</v>
      </c>
      <c r="M2135" s="138" t="str">
        <f>IFERROR(IF(MATCH($C2135,'1. 개요'!$C$68:$C$78,0)&gt;0,"O"),"X")</f>
        <v>X</v>
      </c>
      <c r="N2135" s="8" t="str">
        <f t="shared" si="307"/>
        <v>X</v>
      </c>
      <c r="O2135" s="2" t="str" cm="1">
        <f t="array" ref="O2135">IF($O$7="N/A",$N2135,INDEX($P2135:$S2135,$O$2))</f>
        <v>X</v>
      </c>
      <c r="P2135" s="38"/>
      <c r="Q2135" s="1" t="str">
        <f t="shared" si="308"/>
        <v>O</v>
      </c>
      <c r="R2135" s="38"/>
      <c r="S2135" s="38"/>
      <c r="T2135" s="8" t="str">
        <f t="shared" si="306"/>
        <v>O</v>
      </c>
      <c r="U2135" s="8" t="e">
        <f t="shared" si="309"/>
        <v>#VALUE!</v>
      </c>
      <c r="V2135" s="8" t="e">
        <f t="shared" si="310"/>
        <v>#VALUE!</v>
      </c>
      <c r="X2135" s="4" t="str">
        <f t="shared" si="312"/>
        <v/>
      </c>
      <c r="Y2135" s="4" t="str">
        <f t="shared" si="305"/>
        <v/>
      </c>
      <c r="Z2135" s="4" t="str">
        <f t="shared" si="305"/>
        <v/>
      </c>
      <c r="AA2135" s="4" t="str">
        <f t="shared" si="305"/>
        <v/>
      </c>
      <c r="AB2135" s="4" t="str">
        <f t="shared" si="305"/>
        <v/>
      </c>
      <c r="AC2135" s="4" t="str">
        <f t="shared" si="305"/>
        <v/>
      </c>
      <c r="AD2135" s="4" t="str">
        <f t="shared" si="305"/>
        <v/>
      </c>
      <c r="AE2135" s="4" t="str">
        <f t="shared" si="305"/>
        <v/>
      </c>
      <c r="AF2135" s="4" t="str">
        <f t="shared" si="305"/>
        <v/>
      </c>
      <c r="AG2135" s="4" t="str">
        <f t="shared" si="305"/>
        <v/>
      </c>
    </row>
    <row r="2136" spans="1:33">
      <c r="A2136" s="6">
        <f t="shared" si="311"/>
        <v>2129</v>
      </c>
      <c r="B2136" s="36">
        <f>TABLE!E2130</f>
        <v>0</v>
      </c>
      <c r="C2136" s="36">
        <f>TABLE!F2130</f>
        <v>0</v>
      </c>
      <c r="D2136" s="155">
        <f>TABLE!S2130</f>
        <v>0</v>
      </c>
      <c r="E2136" s="176" t="e">
        <f>INDEX(기업의이해[description],MATCH(B2136,기업의이해[name],0))</f>
        <v>#N/A</v>
      </c>
      <c r="F2136" s="179">
        <f>+TABLE!U2130</f>
        <v>0</v>
      </c>
      <c r="G2136" s="177" t="str">
        <f>TEXT(TABLE!R2130,"0000-00-00")</f>
        <v>0000-00-00</v>
      </c>
      <c r="H2136" s="59">
        <f>+TABLE!J2130</f>
        <v>0</v>
      </c>
      <c r="I2136" s="59">
        <f>+TABLE!K2130</f>
        <v>0</v>
      </c>
      <c r="J2136" s="59">
        <f>+TABLE!M2130</f>
        <v>0</v>
      </c>
      <c r="K2136" s="156">
        <f>+TABLE!P2130</f>
        <v>0</v>
      </c>
      <c r="L2136" s="156">
        <f>+TABLE!Q2130</f>
        <v>0</v>
      </c>
      <c r="M2136" s="138" t="str">
        <f>IFERROR(IF(MATCH($C2136,'1. 개요'!$C$68:$C$78,0)&gt;0,"O"),"X")</f>
        <v>X</v>
      </c>
      <c r="N2136" s="8" t="str">
        <f t="shared" si="307"/>
        <v>X</v>
      </c>
      <c r="O2136" s="2" t="str" cm="1">
        <f t="array" ref="O2136">IF($O$7="N/A",$N2136,INDEX($P2136:$S2136,$O$2))</f>
        <v>X</v>
      </c>
      <c r="P2136" s="38"/>
      <c r="Q2136" s="1" t="str">
        <f t="shared" si="308"/>
        <v>O</v>
      </c>
      <c r="R2136" s="38"/>
      <c r="S2136" s="38"/>
      <c r="T2136" s="8" t="str">
        <f t="shared" si="306"/>
        <v>O</v>
      </c>
      <c r="U2136" s="8" t="e">
        <f t="shared" si="309"/>
        <v>#VALUE!</v>
      </c>
      <c r="V2136" s="8" t="e">
        <f t="shared" si="310"/>
        <v>#VALUE!</v>
      </c>
      <c r="X2136" s="4" t="str">
        <f t="shared" si="312"/>
        <v/>
      </c>
      <c r="Y2136" s="4" t="str">
        <f t="shared" si="305"/>
        <v/>
      </c>
      <c r="Z2136" s="4" t="str">
        <f t="shared" si="305"/>
        <v/>
      </c>
      <c r="AA2136" s="4" t="str">
        <f t="shared" si="305"/>
        <v/>
      </c>
      <c r="AB2136" s="4" t="str">
        <f t="shared" si="305"/>
        <v/>
      </c>
      <c r="AC2136" s="4" t="str">
        <f t="shared" si="305"/>
        <v/>
      </c>
      <c r="AD2136" s="4" t="str">
        <f t="shared" si="305"/>
        <v/>
      </c>
      <c r="AE2136" s="4" t="str">
        <f t="shared" si="305"/>
        <v/>
      </c>
      <c r="AF2136" s="4" t="str">
        <f t="shared" si="305"/>
        <v/>
      </c>
      <c r="AG2136" s="4" t="str">
        <f t="shared" si="305"/>
        <v/>
      </c>
    </row>
    <row r="2137" spans="1:33">
      <c r="A2137" s="6">
        <f t="shared" si="311"/>
        <v>2130</v>
      </c>
      <c r="B2137" s="36">
        <f>TABLE!E2131</f>
        <v>0</v>
      </c>
      <c r="C2137" s="36">
        <f>TABLE!F2131</f>
        <v>0</v>
      </c>
      <c r="D2137" s="155">
        <f>TABLE!S2131</f>
        <v>0</v>
      </c>
      <c r="E2137" s="176" t="e">
        <f>INDEX(기업의이해[description],MATCH(B2137,기업의이해[name],0))</f>
        <v>#N/A</v>
      </c>
      <c r="F2137" s="179">
        <f>+TABLE!U2131</f>
        <v>0</v>
      </c>
      <c r="G2137" s="177" t="str">
        <f>TEXT(TABLE!R2131,"0000-00-00")</f>
        <v>0000-00-00</v>
      </c>
      <c r="H2137" s="59">
        <f>+TABLE!J2131</f>
        <v>0</v>
      </c>
      <c r="I2137" s="59">
        <f>+TABLE!K2131</f>
        <v>0</v>
      </c>
      <c r="J2137" s="59">
        <f>+TABLE!M2131</f>
        <v>0</v>
      </c>
      <c r="K2137" s="156">
        <f>+TABLE!P2131</f>
        <v>0</v>
      </c>
      <c r="L2137" s="156">
        <f>+TABLE!Q2131</f>
        <v>0</v>
      </c>
      <c r="M2137" s="138" t="str">
        <f>IFERROR(IF(MATCH($C2137,'1. 개요'!$C$68:$C$78,0)&gt;0,"O"),"X")</f>
        <v>X</v>
      </c>
      <c r="N2137" s="8" t="str">
        <f t="shared" si="307"/>
        <v>X</v>
      </c>
      <c r="O2137" s="2" t="str" cm="1">
        <f t="array" ref="O2137">IF($O$7="N/A",$N2137,INDEX($P2137:$S2137,$O$2))</f>
        <v>X</v>
      </c>
      <c r="P2137" s="38"/>
      <c r="Q2137" s="1" t="str">
        <f t="shared" si="308"/>
        <v>O</v>
      </c>
      <c r="R2137" s="38"/>
      <c r="S2137" s="38"/>
      <c r="T2137" s="8" t="str">
        <f t="shared" si="306"/>
        <v>O</v>
      </c>
      <c r="U2137" s="8" t="e">
        <f t="shared" si="309"/>
        <v>#VALUE!</v>
      </c>
      <c r="V2137" s="8" t="e">
        <f t="shared" si="310"/>
        <v>#VALUE!</v>
      </c>
      <c r="X2137" s="4" t="str">
        <f t="shared" si="312"/>
        <v/>
      </c>
      <c r="Y2137" s="4" t="str">
        <f t="shared" si="305"/>
        <v/>
      </c>
      <c r="Z2137" s="4" t="str">
        <f t="shared" si="305"/>
        <v/>
      </c>
      <c r="AA2137" s="4" t="str">
        <f t="shared" si="305"/>
        <v/>
      </c>
      <c r="AB2137" s="4" t="str">
        <f t="shared" si="305"/>
        <v/>
      </c>
      <c r="AC2137" s="4" t="str">
        <f t="shared" si="305"/>
        <v/>
      </c>
      <c r="AD2137" s="4" t="str">
        <f t="shared" si="305"/>
        <v/>
      </c>
      <c r="AE2137" s="4" t="str">
        <f t="shared" si="305"/>
        <v/>
      </c>
      <c r="AF2137" s="4" t="str">
        <f t="shared" si="305"/>
        <v/>
      </c>
      <c r="AG2137" s="4" t="str">
        <f t="shared" si="305"/>
        <v/>
      </c>
    </row>
    <row r="2138" spans="1:33">
      <c r="A2138" s="6">
        <f t="shared" si="311"/>
        <v>2131</v>
      </c>
      <c r="B2138" s="36">
        <f>TABLE!E2132</f>
        <v>0</v>
      </c>
      <c r="C2138" s="36">
        <f>TABLE!F2132</f>
        <v>0</v>
      </c>
      <c r="D2138" s="155">
        <f>TABLE!S2132</f>
        <v>0</v>
      </c>
      <c r="E2138" s="176" t="e">
        <f>INDEX(기업의이해[description],MATCH(B2138,기업의이해[name],0))</f>
        <v>#N/A</v>
      </c>
      <c r="F2138" s="179">
        <f>+TABLE!U2132</f>
        <v>0</v>
      </c>
      <c r="G2138" s="177" t="str">
        <f>TEXT(TABLE!R2132,"0000-00-00")</f>
        <v>0000-00-00</v>
      </c>
      <c r="H2138" s="59">
        <f>+TABLE!J2132</f>
        <v>0</v>
      </c>
      <c r="I2138" s="59">
        <f>+TABLE!K2132</f>
        <v>0</v>
      </c>
      <c r="J2138" s="59">
        <f>+TABLE!M2132</f>
        <v>0</v>
      </c>
      <c r="K2138" s="156">
        <f>+TABLE!P2132</f>
        <v>0</v>
      </c>
      <c r="L2138" s="156">
        <f>+TABLE!Q2132</f>
        <v>0</v>
      </c>
      <c r="M2138" s="138" t="str">
        <f>IFERROR(IF(MATCH($C2138,'1. 개요'!$C$68:$C$78,0)&gt;0,"O"),"X")</f>
        <v>X</v>
      </c>
      <c r="N2138" s="8" t="str">
        <f t="shared" si="307"/>
        <v>X</v>
      </c>
      <c r="O2138" s="2" t="str" cm="1">
        <f t="array" ref="O2138">IF($O$7="N/A",$N2138,INDEX($P2138:$S2138,$O$2))</f>
        <v>X</v>
      </c>
      <c r="P2138" s="38"/>
      <c r="Q2138" s="1" t="str">
        <f t="shared" si="308"/>
        <v>O</v>
      </c>
      <c r="R2138" s="38"/>
      <c r="S2138" s="38"/>
      <c r="T2138" s="8" t="str">
        <f t="shared" si="306"/>
        <v>O</v>
      </c>
      <c r="U2138" s="8" t="e">
        <f t="shared" si="309"/>
        <v>#VALUE!</v>
      </c>
      <c r="V2138" s="8" t="e">
        <f t="shared" si="310"/>
        <v>#VALUE!</v>
      </c>
      <c r="X2138" s="4" t="str">
        <f t="shared" si="312"/>
        <v/>
      </c>
      <c r="Y2138" s="4" t="str">
        <f t="shared" si="305"/>
        <v/>
      </c>
      <c r="Z2138" s="4" t="str">
        <f t="shared" si="305"/>
        <v/>
      </c>
      <c r="AA2138" s="4" t="str">
        <f t="shared" si="305"/>
        <v/>
      </c>
      <c r="AB2138" s="4" t="str">
        <f t="shared" si="305"/>
        <v/>
      </c>
      <c r="AC2138" s="4" t="str">
        <f t="shared" si="305"/>
        <v/>
      </c>
      <c r="AD2138" s="4" t="str">
        <f t="shared" si="305"/>
        <v/>
      </c>
      <c r="AE2138" s="4" t="str">
        <f t="shared" si="305"/>
        <v/>
      </c>
      <c r="AF2138" s="4" t="str">
        <f t="shared" si="305"/>
        <v/>
      </c>
      <c r="AG2138" s="4" t="str">
        <f t="shared" si="305"/>
        <v/>
      </c>
    </row>
    <row r="2139" spans="1:33">
      <c r="A2139" s="6">
        <f t="shared" si="311"/>
        <v>2132</v>
      </c>
      <c r="B2139" s="36">
        <f>TABLE!E2133</f>
        <v>0</v>
      </c>
      <c r="C2139" s="36">
        <f>TABLE!F2133</f>
        <v>0</v>
      </c>
      <c r="D2139" s="155">
        <f>TABLE!S2133</f>
        <v>0</v>
      </c>
      <c r="E2139" s="176" t="e">
        <f>INDEX(기업의이해[description],MATCH(B2139,기업의이해[name],0))</f>
        <v>#N/A</v>
      </c>
      <c r="F2139" s="179">
        <f>+TABLE!U2133</f>
        <v>0</v>
      </c>
      <c r="G2139" s="177" t="str">
        <f>TEXT(TABLE!R2133,"0000-00-00")</f>
        <v>0000-00-00</v>
      </c>
      <c r="H2139" s="59">
        <f>+TABLE!J2133</f>
        <v>0</v>
      </c>
      <c r="I2139" s="59">
        <f>+TABLE!K2133</f>
        <v>0</v>
      </c>
      <c r="J2139" s="59">
        <f>+TABLE!M2133</f>
        <v>0</v>
      </c>
      <c r="K2139" s="156">
        <f>+TABLE!P2133</f>
        <v>0</v>
      </c>
      <c r="L2139" s="156">
        <f>+TABLE!Q2133</f>
        <v>0</v>
      </c>
      <c r="M2139" s="138" t="str">
        <f>IFERROR(IF(MATCH($C2139,'1. 개요'!$C$68:$C$78,0)&gt;0,"O"),"X")</f>
        <v>X</v>
      </c>
      <c r="N2139" s="8" t="str">
        <f t="shared" si="307"/>
        <v>X</v>
      </c>
      <c r="O2139" s="2" t="str" cm="1">
        <f t="array" ref="O2139">IF($O$7="N/A",$N2139,INDEX($P2139:$S2139,$O$2))</f>
        <v>X</v>
      </c>
      <c r="P2139" s="38"/>
      <c r="Q2139" s="1" t="str">
        <f t="shared" si="308"/>
        <v>O</v>
      </c>
      <c r="R2139" s="38"/>
      <c r="S2139" s="38"/>
      <c r="T2139" s="8" t="str">
        <f t="shared" si="306"/>
        <v>O</v>
      </c>
      <c r="U2139" s="8" t="e">
        <f t="shared" si="309"/>
        <v>#VALUE!</v>
      </c>
      <c r="V2139" s="8" t="e">
        <f t="shared" si="310"/>
        <v>#VALUE!</v>
      </c>
      <c r="X2139" s="4" t="str">
        <f t="shared" si="312"/>
        <v/>
      </c>
      <c r="Y2139" s="4" t="str">
        <f t="shared" si="305"/>
        <v/>
      </c>
      <c r="Z2139" s="4" t="str">
        <f t="shared" si="305"/>
        <v/>
      </c>
      <c r="AA2139" s="4" t="str">
        <f t="shared" si="305"/>
        <v/>
      </c>
      <c r="AB2139" s="4" t="str">
        <f t="shared" si="305"/>
        <v/>
      </c>
      <c r="AC2139" s="4" t="str">
        <f t="shared" si="305"/>
        <v/>
      </c>
      <c r="AD2139" s="4" t="str">
        <f t="shared" si="305"/>
        <v/>
      </c>
      <c r="AE2139" s="4" t="str">
        <f t="shared" si="305"/>
        <v/>
      </c>
      <c r="AF2139" s="4" t="str">
        <f t="shared" si="305"/>
        <v/>
      </c>
      <c r="AG2139" s="4" t="str">
        <f t="shared" si="305"/>
        <v/>
      </c>
    </row>
    <row r="2140" spans="1:33">
      <c r="A2140" s="137">
        <f t="shared" si="311"/>
        <v>2133</v>
      </c>
      <c r="B2140" s="36">
        <f>TABLE!E2134</f>
        <v>0</v>
      </c>
      <c r="C2140" s="36">
        <f>TABLE!F2134</f>
        <v>0</v>
      </c>
      <c r="D2140" s="155">
        <f>TABLE!S2134</f>
        <v>0</v>
      </c>
      <c r="E2140" s="176" t="e">
        <f>INDEX(기업의이해[description],MATCH(B2140,기업의이해[name],0))</f>
        <v>#N/A</v>
      </c>
      <c r="F2140" s="179">
        <f>+TABLE!U2134</f>
        <v>0</v>
      </c>
      <c r="G2140" s="177" t="str">
        <f>TEXT(TABLE!R2134,"0000-00-00")</f>
        <v>0000-00-00</v>
      </c>
      <c r="H2140" s="59">
        <f>+TABLE!J2134</f>
        <v>0</v>
      </c>
      <c r="I2140" s="59">
        <f>+TABLE!K2134</f>
        <v>0</v>
      </c>
      <c r="J2140" s="59">
        <f>+TABLE!M2134</f>
        <v>0</v>
      </c>
      <c r="K2140" s="156">
        <f>+TABLE!P2134</f>
        <v>0</v>
      </c>
      <c r="L2140" s="156">
        <f>+TABLE!Q2134</f>
        <v>0</v>
      </c>
      <c r="M2140" s="138" t="str">
        <f>IFERROR(IF(MATCH($C2140,'1. 개요'!$C$68:$C$78,0)&gt;0,"O"),"X")</f>
        <v>X</v>
      </c>
      <c r="N2140" s="8" t="str">
        <f t="shared" si="307"/>
        <v>X</v>
      </c>
      <c r="O2140" s="2" t="str" cm="1">
        <f t="array" ref="O2140">IF($O$7="N/A",$N2140,INDEX($P2140:$S2140,$O$2))</f>
        <v>X</v>
      </c>
      <c r="P2140" s="38"/>
      <c r="Q2140" s="1" t="str">
        <f t="shared" si="308"/>
        <v>O</v>
      </c>
      <c r="R2140" s="38"/>
      <c r="S2140" s="38"/>
      <c r="T2140" s="8" t="str">
        <f t="shared" si="306"/>
        <v>O</v>
      </c>
      <c r="U2140" s="8" t="e">
        <f t="shared" si="309"/>
        <v>#VALUE!</v>
      </c>
      <c r="V2140" s="8" t="e">
        <f t="shared" si="310"/>
        <v>#VALUE!</v>
      </c>
      <c r="X2140" s="4" t="str">
        <f t="shared" si="312"/>
        <v/>
      </c>
      <c r="Y2140" s="4" t="str">
        <f t="shared" si="305"/>
        <v/>
      </c>
      <c r="Z2140" s="4" t="str">
        <f t="shared" si="305"/>
        <v/>
      </c>
      <c r="AA2140" s="4" t="str">
        <f t="shared" si="305"/>
        <v/>
      </c>
      <c r="AB2140" s="4" t="str">
        <f t="shared" si="305"/>
        <v/>
      </c>
      <c r="AC2140" s="4" t="str">
        <f t="shared" si="305"/>
        <v/>
      </c>
      <c r="AD2140" s="4" t="str">
        <f t="shared" si="305"/>
        <v/>
      </c>
      <c r="AE2140" s="4" t="str">
        <f t="shared" si="305"/>
        <v/>
      </c>
      <c r="AF2140" s="4" t="str">
        <f t="shared" si="305"/>
        <v/>
      </c>
      <c r="AG2140" s="4" t="str">
        <f t="shared" si="305"/>
        <v/>
      </c>
    </row>
    <row r="2141" spans="1:33">
      <c r="A2141" s="6">
        <f t="shared" si="311"/>
        <v>2134</v>
      </c>
      <c r="B2141" s="36">
        <f>TABLE!E2135</f>
        <v>0</v>
      </c>
      <c r="C2141" s="36">
        <f>TABLE!F2135</f>
        <v>0</v>
      </c>
      <c r="D2141" s="155">
        <f>TABLE!S2135</f>
        <v>0</v>
      </c>
      <c r="E2141" s="176" t="e">
        <f>INDEX(기업의이해[description],MATCH(B2141,기업의이해[name],0))</f>
        <v>#N/A</v>
      </c>
      <c r="F2141" s="179">
        <f>+TABLE!U2135</f>
        <v>0</v>
      </c>
      <c r="G2141" s="177" t="str">
        <f>TEXT(TABLE!R2135,"0000-00-00")</f>
        <v>0000-00-00</v>
      </c>
      <c r="H2141" s="59">
        <f>+TABLE!J2135</f>
        <v>0</v>
      </c>
      <c r="I2141" s="59">
        <f>+TABLE!K2135</f>
        <v>0</v>
      </c>
      <c r="J2141" s="59">
        <f>+TABLE!M2135</f>
        <v>0</v>
      </c>
      <c r="K2141" s="156">
        <f>+TABLE!P2135</f>
        <v>0</v>
      </c>
      <c r="L2141" s="156">
        <f>+TABLE!Q2135</f>
        <v>0</v>
      </c>
      <c r="M2141" s="138" t="str">
        <f>IFERROR(IF(MATCH($C2141,'1. 개요'!$C$68:$C$78,0)&gt;0,"O"),"X")</f>
        <v>X</v>
      </c>
      <c r="N2141" s="8" t="str">
        <f t="shared" si="307"/>
        <v>X</v>
      </c>
      <c r="O2141" s="2" t="str" cm="1">
        <f t="array" ref="O2141">IF($O$7="N/A",$N2141,INDEX($P2141:$S2141,$O$2))</f>
        <v>X</v>
      </c>
      <c r="P2141" s="38"/>
      <c r="Q2141" s="1" t="str">
        <f t="shared" si="308"/>
        <v>O</v>
      </c>
      <c r="R2141" s="38"/>
      <c r="S2141" s="38"/>
      <c r="T2141" s="8" t="str">
        <f t="shared" si="306"/>
        <v>O</v>
      </c>
      <c r="U2141" s="8" t="e">
        <f t="shared" si="309"/>
        <v>#VALUE!</v>
      </c>
      <c r="V2141" s="8" t="e">
        <f t="shared" si="310"/>
        <v>#VALUE!</v>
      </c>
      <c r="X2141" s="4" t="str">
        <f t="shared" si="312"/>
        <v/>
      </c>
      <c r="Y2141" s="4" t="str">
        <f t="shared" si="305"/>
        <v/>
      </c>
      <c r="Z2141" s="4" t="str">
        <f t="shared" si="305"/>
        <v/>
      </c>
      <c r="AA2141" s="4" t="str">
        <f t="shared" si="305"/>
        <v/>
      </c>
      <c r="AB2141" s="4" t="str">
        <f t="shared" si="305"/>
        <v/>
      </c>
      <c r="AC2141" s="4" t="str">
        <f t="shared" si="305"/>
        <v/>
      </c>
      <c r="AD2141" s="4" t="str">
        <f t="shared" si="305"/>
        <v/>
      </c>
      <c r="AE2141" s="4" t="str">
        <f t="shared" si="305"/>
        <v/>
      </c>
      <c r="AF2141" s="4" t="str">
        <f t="shared" ref="Y2141:AG2170" si="313">IF(AF$7="N/A", "", COUNTIF($D2141:$E2141, "*" &amp; AF$7 &amp; "*"))</f>
        <v/>
      </c>
      <c r="AG2141" s="4" t="str">
        <f t="shared" si="313"/>
        <v/>
      </c>
    </row>
    <row r="2142" spans="1:33">
      <c r="A2142" s="6">
        <f t="shared" si="311"/>
        <v>2135</v>
      </c>
      <c r="B2142" s="36">
        <f>TABLE!E2136</f>
        <v>0</v>
      </c>
      <c r="C2142" s="36">
        <f>TABLE!F2136</f>
        <v>0</v>
      </c>
      <c r="D2142" s="155">
        <f>TABLE!S2136</f>
        <v>0</v>
      </c>
      <c r="E2142" s="176" t="e">
        <f>INDEX(기업의이해[description],MATCH(B2142,기업의이해[name],0))</f>
        <v>#N/A</v>
      </c>
      <c r="F2142" s="179">
        <f>+TABLE!U2136</f>
        <v>0</v>
      </c>
      <c r="G2142" s="177" t="str">
        <f>TEXT(TABLE!R2136,"0000-00-00")</f>
        <v>0000-00-00</v>
      </c>
      <c r="H2142" s="59">
        <f>+TABLE!J2136</f>
        <v>0</v>
      </c>
      <c r="I2142" s="59">
        <f>+TABLE!K2136</f>
        <v>0</v>
      </c>
      <c r="J2142" s="59">
        <f>+TABLE!M2136</f>
        <v>0</v>
      </c>
      <c r="K2142" s="156">
        <f>+TABLE!P2136</f>
        <v>0</v>
      </c>
      <c r="L2142" s="156">
        <f>+TABLE!Q2136</f>
        <v>0</v>
      </c>
      <c r="M2142" s="138" t="str">
        <f>IFERROR(IF(MATCH($C2142,'1. 개요'!$C$68:$C$78,0)&gt;0,"O"),"X")</f>
        <v>X</v>
      </c>
      <c r="N2142" s="8" t="str">
        <f t="shared" si="307"/>
        <v>X</v>
      </c>
      <c r="O2142" s="2" t="str" cm="1">
        <f t="array" ref="O2142">IF($O$7="N/A",$N2142,INDEX($P2142:$S2142,$O$2))</f>
        <v>X</v>
      </c>
      <c r="P2142" s="38"/>
      <c r="Q2142" s="1" t="str">
        <f t="shared" si="308"/>
        <v>O</v>
      </c>
      <c r="R2142" s="38"/>
      <c r="S2142" s="38"/>
      <c r="T2142" s="8" t="str">
        <f t="shared" si="306"/>
        <v>O</v>
      </c>
      <c r="U2142" s="8" t="e">
        <f t="shared" si="309"/>
        <v>#VALUE!</v>
      </c>
      <c r="V2142" s="8" t="e">
        <f t="shared" si="310"/>
        <v>#VALUE!</v>
      </c>
      <c r="X2142" s="4" t="str">
        <f t="shared" si="312"/>
        <v/>
      </c>
      <c r="Y2142" s="4" t="str">
        <f t="shared" si="313"/>
        <v/>
      </c>
      <c r="Z2142" s="4" t="str">
        <f t="shared" si="313"/>
        <v/>
      </c>
      <c r="AA2142" s="4" t="str">
        <f t="shared" si="313"/>
        <v/>
      </c>
      <c r="AB2142" s="4" t="str">
        <f t="shared" si="313"/>
        <v/>
      </c>
      <c r="AC2142" s="4" t="str">
        <f t="shared" si="313"/>
        <v/>
      </c>
      <c r="AD2142" s="4" t="str">
        <f t="shared" si="313"/>
        <v/>
      </c>
      <c r="AE2142" s="4" t="str">
        <f t="shared" si="313"/>
        <v/>
      </c>
      <c r="AF2142" s="4" t="str">
        <f t="shared" si="313"/>
        <v/>
      </c>
      <c r="AG2142" s="4" t="str">
        <f t="shared" si="313"/>
        <v/>
      </c>
    </row>
    <row r="2143" spans="1:33">
      <c r="A2143" s="137">
        <f t="shared" si="311"/>
        <v>2136</v>
      </c>
      <c r="B2143" s="36">
        <f>TABLE!E2137</f>
        <v>0</v>
      </c>
      <c r="C2143" s="36">
        <f>TABLE!F2137</f>
        <v>0</v>
      </c>
      <c r="D2143" s="155">
        <f>TABLE!S2137</f>
        <v>0</v>
      </c>
      <c r="E2143" s="176" t="e">
        <f>INDEX(기업의이해[description],MATCH(B2143,기업의이해[name],0))</f>
        <v>#N/A</v>
      </c>
      <c r="F2143" s="179">
        <f>+TABLE!U2137</f>
        <v>0</v>
      </c>
      <c r="G2143" s="177" t="str">
        <f>TEXT(TABLE!R2137,"0000-00-00")</f>
        <v>0000-00-00</v>
      </c>
      <c r="H2143" s="59">
        <f>+TABLE!J2137</f>
        <v>0</v>
      </c>
      <c r="I2143" s="59">
        <f>+TABLE!K2137</f>
        <v>0</v>
      </c>
      <c r="J2143" s="59">
        <f>+TABLE!M2137</f>
        <v>0</v>
      </c>
      <c r="K2143" s="156">
        <f>+TABLE!P2137</f>
        <v>0</v>
      </c>
      <c r="L2143" s="156">
        <f>+TABLE!Q2137</f>
        <v>0</v>
      </c>
      <c r="M2143" s="138" t="str">
        <f>IFERROR(IF(MATCH($C2143,'1. 개요'!$C$68:$C$78,0)&gt;0,"O"),"X")</f>
        <v>X</v>
      </c>
      <c r="N2143" s="8" t="str">
        <f t="shared" si="307"/>
        <v>X</v>
      </c>
      <c r="O2143" s="2" t="str" cm="1">
        <f t="array" ref="O2143">IF($O$7="N/A",$N2143,INDEX($P2143:$S2143,$O$2))</f>
        <v>X</v>
      </c>
      <c r="P2143" s="38"/>
      <c r="Q2143" s="1" t="str">
        <f t="shared" si="308"/>
        <v>O</v>
      </c>
      <c r="R2143" s="38"/>
      <c r="S2143" s="38"/>
      <c r="T2143" s="8" t="str">
        <f t="shared" si="306"/>
        <v>O</v>
      </c>
      <c r="U2143" s="8" t="e">
        <f t="shared" si="309"/>
        <v>#VALUE!</v>
      </c>
      <c r="V2143" s="8" t="e">
        <f t="shared" si="310"/>
        <v>#VALUE!</v>
      </c>
      <c r="X2143" s="4" t="str">
        <f t="shared" si="312"/>
        <v/>
      </c>
      <c r="Y2143" s="4" t="str">
        <f t="shared" si="313"/>
        <v/>
      </c>
      <c r="Z2143" s="4" t="str">
        <f t="shared" si="313"/>
        <v/>
      </c>
      <c r="AA2143" s="4" t="str">
        <f t="shared" si="313"/>
        <v/>
      </c>
      <c r="AB2143" s="4" t="str">
        <f t="shared" si="313"/>
        <v/>
      </c>
      <c r="AC2143" s="4" t="str">
        <f t="shared" si="313"/>
        <v/>
      </c>
      <c r="AD2143" s="4" t="str">
        <f t="shared" si="313"/>
        <v/>
      </c>
      <c r="AE2143" s="4" t="str">
        <f t="shared" si="313"/>
        <v/>
      </c>
      <c r="AF2143" s="4" t="str">
        <f t="shared" si="313"/>
        <v/>
      </c>
      <c r="AG2143" s="4" t="str">
        <f t="shared" si="313"/>
        <v/>
      </c>
    </row>
    <row r="2144" spans="1:33">
      <c r="A2144" s="137">
        <f t="shared" si="311"/>
        <v>2137</v>
      </c>
      <c r="B2144" s="36">
        <f>TABLE!E2138</f>
        <v>0</v>
      </c>
      <c r="C2144" s="36">
        <f>TABLE!F2138</f>
        <v>0</v>
      </c>
      <c r="D2144" s="155">
        <f>TABLE!S2138</f>
        <v>0</v>
      </c>
      <c r="E2144" s="176" t="e">
        <f>INDEX(기업의이해[description],MATCH(B2144,기업의이해[name],0))</f>
        <v>#N/A</v>
      </c>
      <c r="F2144" s="179">
        <f>+TABLE!U2138</f>
        <v>0</v>
      </c>
      <c r="G2144" s="177" t="str">
        <f>TEXT(TABLE!R2138,"0000-00-00")</f>
        <v>0000-00-00</v>
      </c>
      <c r="H2144" s="59">
        <f>+TABLE!J2138</f>
        <v>0</v>
      </c>
      <c r="I2144" s="59">
        <f>+TABLE!K2138</f>
        <v>0</v>
      </c>
      <c r="J2144" s="59">
        <f>+TABLE!M2138</f>
        <v>0</v>
      </c>
      <c r="K2144" s="156">
        <f>+TABLE!P2138</f>
        <v>0</v>
      </c>
      <c r="L2144" s="156">
        <f>+TABLE!Q2138</f>
        <v>0</v>
      </c>
      <c r="M2144" s="138" t="str">
        <f>IFERROR(IF(MATCH($C2144,'1. 개요'!$C$68:$C$78,0)&gt;0,"O"),"X")</f>
        <v>X</v>
      </c>
      <c r="N2144" s="8" t="str">
        <f t="shared" si="307"/>
        <v>X</v>
      </c>
      <c r="O2144" s="2" t="str" cm="1">
        <f t="array" ref="O2144">IF($O$7="N/A",$N2144,INDEX($P2144:$S2144,$O$2))</f>
        <v>X</v>
      </c>
      <c r="P2144" s="38"/>
      <c r="Q2144" s="1" t="str">
        <f t="shared" si="308"/>
        <v>O</v>
      </c>
      <c r="R2144" s="38"/>
      <c r="S2144" s="38"/>
      <c r="T2144" s="8" t="str">
        <f t="shared" si="306"/>
        <v>O</v>
      </c>
      <c r="U2144" s="8" t="e">
        <f t="shared" si="309"/>
        <v>#VALUE!</v>
      </c>
      <c r="V2144" s="8" t="e">
        <f t="shared" si="310"/>
        <v>#VALUE!</v>
      </c>
      <c r="X2144" s="4" t="str">
        <f t="shared" si="312"/>
        <v/>
      </c>
      <c r="Y2144" s="4" t="str">
        <f t="shared" si="313"/>
        <v/>
      </c>
      <c r="Z2144" s="4" t="str">
        <f t="shared" si="313"/>
        <v/>
      </c>
      <c r="AA2144" s="4" t="str">
        <f t="shared" si="313"/>
        <v/>
      </c>
      <c r="AB2144" s="4" t="str">
        <f t="shared" si="313"/>
        <v/>
      </c>
      <c r="AC2144" s="4" t="str">
        <f t="shared" si="313"/>
        <v/>
      </c>
      <c r="AD2144" s="4" t="str">
        <f t="shared" si="313"/>
        <v/>
      </c>
      <c r="AE2144" s="4" t="str">
        <f t="shared" si="313"/>
        <v/>
      </c>
      <c r="AF2144" s="4" t="str">
        <f t="shared" si="313"/>
        <v/>
      </c>
      <c r="AG2144" s="4" t="str">
        <f t="shared" si="313"/>
        <v/>
      </c>
    </row>
    <row r="2145" spans="1:33">
      <c r="A2145" s="6">
        <f t="shared" si="311"/>
        <v>2138</v>
      </c>
      <c r="B2145" s="36">
        <f>TABLE!E2139</f>
        <v>0</v>
      </c>
      <c r="C2145" s="36">
        <f>TABLE!F2139</f>
        <v>0</v>
      </c>
      <c r="D2145" s="155">
        <f>TABLE!S2139</f>
        <v>0</v>
      </c>
      <c r="E2145" s="176" t="e">
        <f>INDEX(기업의이해[description],MATCH(B2145,기업의이해[name],0))</f>
        <v>#N/A</v>
      </c>
      <c r="F2145" s="179">
        <f>+TABLE!U2139</f>
        <v>0</v>
      </c>
      <c r="G2145" s="177" t="str">
        <f>TEXT(TABLE!R2139,"0000-00-00")</f>
        <v>0000-00-00</v>
      </c>
      <c r="H2145" s="59">
        <f>+TABLE!J2139</f>
        <v>0</v>
      </c>
      <c r="I2145" s="59">
        <f>+TABLE!K2139</f>
        <v>0</v>
      </c>
      <c r="J2145" s="59">
        <f>+TABLE!M2139</f>
        <v>0</v>
      </c>
      <c r="K2145" s="156">
        <f>+TABLE!P2139</f>
        <v>0</v>
      </c>
      <c r="L2145" s="156">
        <f>+TABLE!Q2139</f>
        <v>0</v>
      </c>
      <c r="M2145" s="138" t="str">
        <f>IFERROR(IF(MATCH($C2145,'1. 개요'!$C$68:$C$78,0)&gt;0,"O"),"X")</f>
        <v>X</v>
      </c>
      <c r="N2145" s="8" t="str">
        <f t="shared" si="307"/>
        <v>X</v>
      </c>
      <c r="O2145" s="2" t="str" cm="1">
        <f t="array" ref="O2145">IF($O$7="N/A",$N2145,INDEX($P2145:$S2145,$O$2))</f>
        <v>X</v>
      </c>
      <c r="P2145" s="38"/>
      <c r="Q2145" s="1" t="str">
        <f t="shared" si="308"/>
        <v>O</v>
      </c>
      <c r="R2145" s="38"/>
      <c r="S2145" s="38"/>
      <c r="T2145" s="8" t="str">
        <f t="shared" si="306"/>
        <v>O</v>
      </c>
      <c r="U2145" s="8" t="e">
        <f t="shared" si="309"/>
        <v>#VALUE!</v>
      </c>
      <c r="V2145" s="8" t="e">
        <f t="shared" si="310"/>
        <v>#VALUE!</v>
      </c>
      <c r="X2145" s="4" t="str">
        <f t="shared" si="312"/>
        <v/>
      </c>
      <c r="Y2145" s="4" t="str">
        <f t="shared" si="313"/>
        <v/>
      </c>
      <c r="Z2145" s="4" t="str">
        <f t="shared" si="313"/>
        <v/>
      </c>
      <c r="AA2145" s="4" t="str">
        <f t="shared" si="313"/>
        <v/>
      </c>
      <c r="AB2145" s="4" t="str">
        <f t="shared" si="313"/>
        <v/>
      </c>
      <c r="AC2145" s="4" t="str">
        <f t="shared" si="313"/>
        <v/>
      </c>
      <c r="AD2145" s="4" t="str">
        <f t="shared" si="313"/>
        <v/>
      </c>
      <c r="AE2145" s="4" t="str">
        <f t="shared" si="313"/>
        <v/>
      </c>
      <c r="AF2145" s="4" t="str">
        <f t="shared" si="313"/>
        <v/>
      </c>
      <c r="AG2145" s="4" t="str">
        <f t="shared" si="313"/>
        <v/>
      </c>
    </row>
    <row r="2146" spans="1:33">
      <c r="A2146" s="137">
        <f t="shared" si="311"/>
        <v>2139</v>
      </c>
      <c r="B2146" s="36">
        <f>TABLE!E2140</f>
        <v>0</v>
      </c>
      <c r="C2146" s="36">
        <f>TABLE!F2140</f>
        <v>0</v>
      </c>
      <c r="D2146" s="155">
        <f>TABLE!S2140</f>
        <v>0</v>
      </c>
      <c r="E2146" s="176" t="e">
        <f>INDEX(기업의이해[description],MATCH(B2146,기업의이해[name],0))</f>
        <v>#N/A</v>
      </c>
      <c r="F2146" s="179">
        <f>+TABLE!U2140</f>
        <v>0</v>
      </c>
      <c r="G2146" s="177" t="str">
        <f>TEXT(TABLE!R2140,"0000-00-00")</f>
        <v>0000-00-00</v>
      </c>
      <c r="H2146" s="59">
        <f>+TABLE!J2140</f>
        <v>0</v>
      </c>
      <c r="I2146" s="59">
        <f>+TABLE!K2140</f>
        <v>0</v>
      </c>
      <c r="J2146" s="59">
        <f>+TABLE!M2140</f>
        <v>0</v>
      </c>
      <c r="K2146" s="156">
        <f>+TABLE!P2140</f>
        <v>0</v>
      </c>
      <c r="L2146" s="156">
        <f>+TABLE!Q2140</f>
        <v>0</v>
      </c>
      <c r="M2146" s="138" t="str">
        <f>IFERROR(IF(MATCH($C2146,'1. 개요'!$C$68:$C$78,0)&gt;0,"O"),"X")</f>
        <v>X</v>
      </c>
      <c r="N2146" s="8" t="str">
        <f t="shared" si="307"/>
        <v>X</v>
      </c>
      <c r="O2146" s="2" t="str" cm="1">
        <f t="array" ref="O2146">IF($O$7="N/A",$N2146,INDEX($P2146:$S2146,$O$2))</f>
        <v>X</v>
      </c>
      <c r="P2146" s="38"/>
      <c r="Q2146" s="1" t="str">
        <f t="shared" si="308"/>
        <v>O</v>
      </c>
      <c r="R2146" s="38"/>
      <c r="S2146" s="38"/>
      <c r="T2146" s="8" t="str">
        <f t="shared" si="306"/>
        <v>O</v>
      </c>
      <c r="U2146" s="8" t="e">
        <f t="shared" si="309"/>
        <v>#VALUE!</v>
      </c>
      <c r="V2146" s="8" t="e">
        <f t="shared" si="310"/>
        <v>#VALUE!</v>
      </c>
      <c r="X2146" s="4" t="str">
        <f t="shared" si="312"/>
        <v/>
      </c>
      <c r="Y2146" s="4" t="str">
        <f t="shared" si="313"/>
        <v/>
      </c>
      <c r="Z2146" s="4" t="str">
        <f t="shared" si="313"/>
        <v/>
      </c>
      <c r="AA2146" s="4" t="str">
        <f t="shared" si="313"/>
        <v/>
      </c>
      <c r="AB2146" s="4" t="str">
        <f t="shared" si="313"/>
        <v/>
      </c>
      <c r="AC2146" s="4" t="str">
        <f t="shared" si="313"/>
        <v/>
      </c>
      <c r="AD2146" s="4" t="str">
        <f t="shared" si="313"/>
        <v/>
      </c>
      <c r="AE2146" s="4" t="str">
        <f t="shared" si="313"/>
        <v/>
      </c>
      <c r="AF2146" s="4" t="str">
        <f t="shared" si="313"/>
        <v/>
      </c>
      <c r="AG2146" s="4" t="str">
        <f t="shared" si="313"/>
        <v/>
      </c>
    </row>
    <row r="2147" spans="1:33">
      <c r="A2147" s="6">
        <f t="shared" si="311"/>
        <v>2140</v>
      </c>
      <c r="B2147" s="36">
        <f>TABLE!E2141</f>
        <v>0</v>
      </c>
      <c r="C2147" s="36">
        <f>TABLE!F2141</f>
        <v>0</v>
      </c>
      <c r="D2147" s="155">
        <f>TABLE!S2141</f>
        <v>0</v>
      </c>
      <c r="E2147" s="176" t="e">
        <f>INDEX(기업의이해[description],MATCH(B2147,기업의이해[name],0))</f>
        <v>#N/A</v>
      </c>
      <c r="F2147" s="179">
        <f>+TABLE!U2141</f>
        <v>0</v>
      </c>
      <c r="G2147" s="177" t="str">
        <f>TEXT(TABLE!R2141,"0000-00-00")</f>
        <v>0000-00-00</v>
      </c>
      <c r="H2147" s="59">
        <f>+TABLE!J2141</f>
        <v>0</v>
      </c>
      <c r="I2147" s="59">
        <f>+TABLE!K2141</f>
        <v>0</v>
      </c>
      <c r="J2147" s="59">
        <f>+TABLE!M2141</f>
        <v>0</v>
      </c>
      <c r="K2147" s="156">
        <f>+TABLE!P2141</f>
        <v>0</v>
      </c>
      <c r="L2147" s="156">
        <f>+TABLE!Q2141</f>
        <v>0</v>
      </c>
      <c r="M2147" s="138" t="str">
        <f>IFERROR(IF(MATCH($C2147,'1. 개요'!$C$68:$C$78,0)&gt;0,"O"),"X")</f>
        <v>X</v>
      </c>
      <c r="N2147" s="8" t="str">
        <f t="shared" si="307"/>
        <v>X</v>
      </c>
      <c r="O2147" s="2" t="str" cm="1">
        <f t="array" ref="O2147">IF($O$7="N/A",$N2147,INDEX($P2147:$S2147,$O$2))</f>
        <v>X</v>
      </c>
      <c r="P2147" s="38"/>
      <c r="Q2147" s="1" t="str">
        <f t="shared" si="308"/>
        <v>O</v>
      </c>
      <c r="R2147" s="38"/>
      <c r="S2147" s="38"/>
      <c r="T2147" s="8" t="str">
        <f t="shared" si="306"/>
        <v>O</v>
      </c>
      <c r="U2147" s="8" t="e">
        <f t="shared" si="309"/>
        <v>#VALUE!</v>
      </c>
      <c r="V2147" s="8" t="e">
        <f t="shared" si="310"/>
        <v>#VALUE!</v>
      </c>
      <c r="X2147" s="4" t="str">
        <f t="shared" si="312"/>
        <v/>
      </c>
      <c r="Y2147" s="4" t="str">
        <f t="shared" si="313"/>
        <v/>
      </c>
      <c r="Z2147" s="4" t="str">
        <f t="shared" si="313"/>
        <v/>
      </c>
      <c r="AA2147" s="4" t="str">
        <f t="shared" si="313"/>
        <v/>
      </c>
      <c r="AB2147" s="4" t="str">
        <f t="shared" si="313"/>
        <v/>
      </c>
      <c r="AC2147" s="4" t="str">
        <f t="shared" si="313"/>
        <v/>
      </c>
      <c r="AD2147" s="4" t="str">
        <f t="shared" si="313"/>
        <v/>
      </c>
      <c r="AE2147" s="4" t="str">
        <f t="shared" si="313"/>
        <v/>
      </c>
      <c r="AF2147" s="4" t="str">
        <f t="shared" si="313"/>
        <v/>
      </c>
      <c r="AG2147" s="4" t="str">
        <f t="shared" si="313"/>
        <v/>
      </c>
    </row>
    <row r="2148" spans="1:33">
      <c r="A2148" s="6">
        <f t="shared" si="311"/>
        <v>2141</v>
      </c>
      <c r="B2148" s="36">
        <f>TABLE!E2142</f>
        <v>0</v>
      </c>
      <c r="C2148" s="36">
        <f>TABLE!F2142</f>
        <v>0</v>
      </c>
      <c r="D2148" s="155">
        <f>TABLE!S2142</f>
        <v>0</v>
      </c>
      <c r="E2148" s="176" t="e">
        <f>INDEX(기업의이해[description],MATCH(B2148,기업의이해[name],0))</f>
        <v>#N/A</v>
      </c>
      <c r="F2148" s="179">
        <f>+TABLE!U2142</f>
        <v>0</v>
      </c>
      <c r="G2148" s="177" t="str">
        <f>TEXT(TABLE!R2142,"0000-00-00")</f>
        <v>0000-00-00</v>
      </c>
      <c r="H2148" s="59">
        <f>+TABLE!J2142</f>
        <v>0</v>
      </c>
      <c r="I2148" s="59">
        <f>+TABLE!K2142</f>
        <v>0</v>
      </c>
      <c r="J2148" s="59">
        <f>+TABLE!M2142</f>
        <v>0</v>
      </c>
      <c r="K2148" s="156">
        <f>+TABLE!P2142</f>
        <v>0</v>
      </c>
      <c r="L2148" s="156">
        <f>+TABLE!Q2142</f>
        <v>0</v>
      </c>
      <c r="M2148" s="138" t="str">
        <f>IFERROR(IF(MATCH($C2148,'1. 개요'!$C$68:$C$78,0)&gt;0,"O"),"X")</f>
        <v>X</v>
      </c>
      <c r="N2148" s="8" t="str">
        <f t="shared" si="307"/>
        <v>X</v>
      </c>
      <c r="O2148" s="2" t="str" cm="1">
        <f t="array" ref="O2148">IF($O$7="N/A",$N2148,INDEX($P2148:$S2148,$O$2))</f>
        <v>X</v>
      </c>
      <c r="P2148" s="38"/>
      <c r="Q2148" s="1" t="str">
        <f t="shared" si="308"/>
        <v>O</v>
      </c>
      <c r="R2148" s="38"/>
      <c r="S2148" s="38"/>
      <c r="T2148" s="8" t="str">
        <f t="shared" si="306"/>
        <v>O</v>
      </c>
      <c r="U2148" s="8" t="e">
        <f t="shared" si="309"/>
        <v>#VALUE!</v>
      </c>
      <c r="V2148" s="8" t="e">
        <f t="shared" si="310"/>
        <v>#VALUE!</v>
      </c>
      <c r="X2148" s="4" t="str">
        <f t="shared" si="312"/>
        <v/>
      </c>
      <c r="Y2148" s="4" t="str">
        <f t="shared" si="313"/>
        <v/>
      </c>
      <c r="Z2148" s="4" t="str">
        <f t="shared" si="313"/>
        <v/>
      </c>
      <c r="AA2148" s="4" t="str">
        <f t="shared" si="313"/>
        <v/>
      </c>
      <c r="AB2148" s="4" t="str">
        <f t="shared" si="313"/>
        <v/>
      </c>
      <c r="AC2148" s="4" t="str">
        <f t="shared" si="313"/>
        <v/>
      </c>
      <c r="AD2148" s="4" t="str">
        <f t="shared" si="313"/>
        <v/>
      </c>
      <c r="AE2148" s="4" t="str">
        <f t="shared" si="313"/>
        <v/>
      </c>
      <c r="AF2148" s="4" t="str">
        <f t="shared" si="313"/>
        <v/>
      </c>
      <c r="AG2148" s="4" t="str">
        <f t="shared" si="313"/>
        <v/>
      </c>
    </row>
    <row r="2149" spans="1:33">
      <c r="A2149" s="6">
        <f t="shared" si="311"/>
        <v>2142</v>
      </c>
      <c r="B2149" s="36">
        <f>TABLE!E2143</f>
        <v>0</v>
      </c>
      <c r="C2149" s="36">
        <f>TABLE!F2143</f>
        <v>0</v>
      </c>
      <c r="D2149" s="155">
        <f>TABLE!S2143</f>
        <v>0</v>
      </c>
      <c r="E2149" s="176" t="e">
        <f>INDEX(기업의이해[description],MATCH(B2149,기업의이해[name],0))</f>
        <v>#N/A</v>
      </c>
      <c r="F2149" s="179">
        <f>+TABLE!U2143</f>
        <v>0</v>
      </c>
      <c r="G2149" s="177" t="str">
        <f>TEXT(TABLE!R2143,"0000-00-00")</f>
        <v>0000-00-00</v>
      </c>
      <c r="H2149" s="59">
        <f>+TABLE!J2143</f>
        <v>0</v>
      </c>
      <c r="I2149" s="59">
        <f>+TABLE!K2143</f>
        <v>0</v>
      </c>
      <c r="J2149" s="59">
        <f>+TABLE!M2143</f>
        <v>0</v>
      </c>
      <c r="K2149" s="156">
        <f>+TABLE!P2143</f>
        <v>0</v>
      </c>
      <c r="L2149" s="156">
        <f>+TABLE!Q2143</f>
        <v>0</v>
      </c>
      <c r="M2149" s="138" t="str">
        <f>IFERROR(IF(MATCH($C2149,'1. 개요'!$C$68:$C$78,0)&gt;0,"O"),"X")</f>
        <v>X</v>
      </c>
      <c r="N2149" s="8" t="str">
        <f t="shared" si="307"/>
        <v>X</v>
      </c>
      <c r="O2149" s="2" t="str" cm="1">
        <f t="array" ref="O2149">IF($O$7="N/A",$N2149,INDEX($P2149:$S2149,$O$2))</f>
        <v>X</v>
      </c>
      <c r="P2149" s="38"/>
      <c r="Q2149" s="1" t="str">
        <f t="shared" si="308"/>
        <v>O</v>
      </c>
      <c r="R2149" s="38"/>
      <c r="S2149" s="38"/>
      <c r="T2149" s="8" t="str">
        <f t="shared" si="306"/>
        <v>O</v>
      </c>
      <c r="U2149" s="8" t="e">
        <f t="shared" si="309"/>
        <v>#VALUE!</v>
      </c>
      <c r="V2149" s="8" t="e">
        <f t="shared" si="310"/>
        <v>#VALUE!</v>
      </c>
      <c r="X2149" s="4" t="str">
        <f t="shared" si="312"/>
        <v/>
      </c>
      <c r="Y2149" s="4" t="str">
        <f t="shared" si="313"/>
        <v/>
      </c>
      <c r="Z2149" s="4" t="str">
        <f t="shared" si="313"/>
        <v/>
      </c>
      <c r="AA2149" s="4" t="str">
        <f t="shared" si="313"/>
        <v/>
      </c>
      <c r="AB2149" s="4" t="str">
        <f t="shared" si="313"/>
        <v/>
      </c>
      <c r="AC2149" s="4" t="str">
        <f t="shared" si="313"/>
        <v/>
      </c>
      <c r="AD2149" s="4" t="str">
        <f t="shared" si="313"/>
        <v/>
      </c>
      <c r="AE2149" s="4" t="str">
        <f t="shared" si="313"/>
        <v/>
      </c>
      <c r="AF2149" s="4" t="str">
        <f t="shared" si="313"/>
        <v/>
      </c>
      <c r="AG2149" s="4" t="str">
        <f t="shared" si="313"/>
        <v/>
      </c>
    </row>
    <row r="2150" spans="1:33">
      <c r="A2150" s="6">
        <f t="shared" si="311"/>
        <v>2143</v>
      </c>
      <c r="B2150" s="36">
        <f>TABLE!E2144</f>
        <v>0</v>
      </c>
      <c r="C2150" s="36">
        <f>TABLE!F2144</f>
        <v>0</v>
      </c>
      <c r="D2150" s="155">
        <f>TABLE!S2144</f>
        <v>0</v>
      </c>
      <c r="E2150" s="176" t="e">
        <f>INDEX(기업의이해[description],MATCH(B2150,기업의이해[name],0))</f>
        <v>#N/A</v>
      </c>
      <c r="F2150" s="179">
        <f>+TABLE!U2144</f>
        <v>0</v>
      </c>
      <c r="G2150" s="177" t="str">
        <f>TEXT(TABLE!R2144,"0000-00-00")</f>
        <v>0000-00-00</v>
      </c>
      <c r="H2150" s="59">
        <f>+TABLE!J2144</f>
        <v>0</v>
      </c>
      <c r="I2150" s="59">
        <f>+TABLE!K2144</f>
        <v>0</v>
      </c>
      <c r="J2150" s="59">
        <f>+TABLE!M2144</f>
        <v>0</v>
      </c>
      <c r="K2150" s="156">
        <f>+TABLE!P2144</f>
        <v>0</v>
      </c>
      <c r="L2150" s="156">
        <f>+TABLE!Q2144</f>
        <v>0</v>
      </c>
      <c r="M2150" s="138" t="str">
        <f>IFERROR(IF(MATCH($C2150,'1. 개요'!$C$68:$C$78,0)&gt;0,"O"),"X")</f>
        <v>X</v>
      </c>
      <c r="N2150" s="8" t="str">
        <f t="shared" si="307"/>
        <v>X</v>
      </c>
      <c r="O2150" s="2" t="str" cm="1">
        <f t="array" ref="O2150">IF($O$7="N/A",$N2150,INDEX($P2150:$S2150,$O$2))</f>
        <v>X</v>
      </c>
      <c r="P2150" s="38"/>
      <c r="Q2150" s="1" t="str">
        <f t="shared" si="308"/>
        <v>O</v>
      </c>
      <c r="R2150" s="38"/>
      <c r="S2150" s="38"/>
      <c r="T2150" s="8" t="str">
        <f t="shared" si="306"/>
        <v>O</v>
      </c>
      <c r="U2150" s="8" t="e">
        <f t="shared" si="309"/>
        <v>#VALUE!</v>
      </c>
      <c r="V2150" s="8" t="e">
        <f t="shared" si="310"/>
        <v>#VALUE!</v>
      </c>
      <c r="X2150" s="4" t="str">
        <f t="shared" si="312"/>
        <v/>
      </c>
      <c r="Y2150" s="4" t="str">
        <f t="shared" si="313"/>
        <v/>
      </c>
      <c r="Z2150" s="4" t="str">
        <f t="shared" si="313"/>
        <v/>
      </c>
      <c r="AA2150" s="4" t="str">
        <f t="shared" si="313"/>
        <v/>
      </c>
      <c r="AB2150" s="4" t="str">
        <f t="shared" si="313"/>
        <v/>
      </c>
      <c r="AC2150" s="4" t="str">
        <f t="shared" si="313"/>
        <v/>
      </c>
      <c r="AD2150" s="4" t="str">
        <f t="shared" si="313"/>
        <v/>
      </c>
      <c r="AE2150" s="4" t="str">
        <f t="shared" si="313"/>
        <v/>
      </c>
      <c r="AF2150" s="4" t="str">
        <f t="shared" si="313"/>
        <v/>
      </c>
      <c r="AG2150" s="4" t="str">
        <f t="shared" si="313"/>
        <v/>
      </c>
    </row>
    <row r="2151" spans="1:33">
      <c r="A2151" s="6">
        <f t="shared" si="311"/>
        <v>2144</v>
      </c>
      <c r="B2151" s="36">
        <f>TABLE!E2145</f>
        <v>0</v>
      </c>
      <c r="C2151" s="36">
        <f>TABLE!F2145</f>
        <v>0</v>
      </c>
      <c r="D2151" s="155">
        <f>TABLE!S2145</f>
        <v>0</v>
      </c>
      <c r="E2151" s="176" t="e">
        <f>INDEX(기업의이해[description],MATCH(B2151,기업의이해[name],0))</f>
        <v>#N/A</v>
      </c>
      <c r="F2151" s="179">
        <f>+TABLE!U2145</f>
        <v>0</v>
      </c>
      <c r="G2151" s="177" t="str">
        <f>TEXT(TABLE!R2145,"0000-00-00")</f>
        <v>0000-00-00</v>
      </c>
      <c r="H2151" s="59">
        <f>+TABLE!J2145</f>
        <v>0</v>
      </c>
      <c r="I2151" s="59">
        <f>+TABLE!K2145</f>
        <v>0</v>
      </c>
      <c r="J2151" s="59">
        <f>+TABLE!M2145</f>
        <v>0</v>
      </c>
      <c r="K2151" s="156">
        <f>+TABLE!P2145</f>
        <v>0</v>
      </c>
      <c r="L2151" s="156">
        <f>+TABLE!Q2145</f>
        <v>0</v>
      </c>
      <c r="M2151" s="138" t="str">
        <f>IFERROR(IF(MATCH($C2151,'1. 개요'!$C$68:$C$78,0)&gt;0,"O"),"X")</f>
        <v>X</v>
      </c>
      <c r="N2151" s="8" t="str">
        <f t="shared" si="307"/>
        <v>X</v>
      </c>
      <c r="O2151" s="2" t="str" cm="1">
        <f t="array" ref="O2151">IF($O$7="N/A",$N2151,INDEX($P2151:$S2151,$O$2))</f>
        <v>X</v>
      </c>
      <c r="P2151" s="38"/>
      <c r="Q2151" s="1" t="str">
        <f t="shared" si="308"/>
        <v>O</v>
      </c>
      <c r="R2151" s="38"/>
      <c r="S2151" s="38"/>
      <c r="T2151" s="8" t="str">
        <f t="shared" si="306"/>
        <v>O</v>
      </c>
      <c r="U2151" s="8" t="e">
        <f t="shared" si="309"/>
        <v>#VALUE!</v>
      </c>
      <c r="V2151" s="8" t="e">
        <f t="shared" si="310"/>
        <v>#VALUE!</v>
      </c>
      <c r="X2151" s="4" t="str">
        <f t="shared" si="312"/>
        <v/>
      </c>
      <c r="Y2151" s="4" t="str">
        <f t="shared" si="313"/>
        <v/>
      </c>
      <c r="Z2151" s="4" t="str">
        <f t="shared" si="313"/>
        <v/>
      </c>
      <c r="AA2151" s="4" t="str">
        <f t="shared" si="313"/>
        <v/>
      </c>
      <c r="AB2151" s="4" t="str">
        <f t="shared" si="313"/>
        <v/>
      </c>
      <c r="AC2151" s="4" t="str">
        <f t="shared" si="313"/>
        <v/>
      </c>
      <c r="AD2151" s="4" t="str">
        <f t="shared" si="313"/>
        <v/>
      </c>
      <c r="AE2151" s="4" t="str">
        <f t="shared" si="313"/>
        <v/>
      </c>
      <c r="AF2151" s="4" t="str">
        <f t="shared" si="313"/>
        <v/>
      </c>
      <c r="AG2151" s="4" t="str">
        <f t="shared" si="313"/>
        <v/>
      </c>
    </row>
    <row r="2152" spans="1:33">
      <c r="A2152" s="6">
        <f t="shared" si="311"/>
        <v>2145</v>
      </c>
      <c r="B2152" s="36">
        <f>TABLE!E2146</f>
        <v>0</v>
      </c>
      <c r="C2152" s="36">
        <f>TABLE!F2146</f>
        <v>0</v>
      </c>
      <c r="D2152" s="155">
        <f>TABLE!S2146</f>
        <v>0</v>
      </c>
      <c r="E2152" s="176" t="e">
        <f>INDEX(기업의이해[description],MATCH(B2152,기업의이해[name],0))</f>
        <v>#N/A</v>
      </c>
      <c r="F2152" s="179">
        <f>+TABLE!U2146</f>
        <v>0</v>
      </c>
      <c r="G2152" s="177" t="str">
        <f>TEXT(TABLE!R2146,"0000-00-00")</f>
        <v>0000-00-00</v>
      </c>
      <c r="H2152" s="59">
        <f>+TABLE!J2146</f>
        <v>0</v>
      </c>
      <c r="I2152" s="59">
        <f>+TABLE!K2146</f>
        <v>0</v>
      </c>
      <c r="J2152" s="59">
        <f>+TABLE!M2146</f>
        <v>0</v>
      </c>
      <c r="K2152" s="156">
        <f>+TABLE!P2146</f>
        <v>0</v>
      </c>
      <c r="L2152" s="156">
        <f>+TABLE!Q2146</f>
        <v>0</v>
      </c>
      <c r="M2152" s="138" t="str">
        <f>IFERROR(IF(MATCH($C2152,'1. 개요'!$C$68:$C$78,0)&gt;0,"O"),"X")</f>
        <v>X</v>
      </c>
      <c r="N2152" s="8" t="str">
        <f t="shared" si="307"/>
        <v>X</v>
      </c>
      <c r="O2152" s="2" t="str" cm="1">
        <f t="array" ref="O2152">IF($O$7="N/A",$N2152,INDEX($P2152:$S2152,$O$2))</f>
        <v>X</v>
      </c>
      <c r="P2152" s="38"/>
      <c r="Q2152" s="1" t="str">
        <f t="shared" si="308"/>
        <v>O</v>
      </c>
      <c r="R2152" s="38"/>
      <c r="S2152" s="38"/>
      <c r="T2152" s="8" t="str">
        <f t="shared" si="306"/>
        <v>O</v>
      </c>
      <c r="U2152" s="8" t="e">
        <f t="shared" si="309"/>
        <v>#VALUE!</v>
      </c>
      <c r="V2152" s="8" t="e">
        <f t="shared" si="310"/>
        <v>#VALUE!</v>
      </c>
      <c r="X2152" s="4" t="str">
        <f t="shared" si="312"/>
        <v/>
      </c>
      <c r="Y2152" s="4" t="str">
        <f t="shared" si="313"/>
        <v/>
      </c>
      <c r="Z2152" s="4" t="str">
        <f t="shared" si="313"/>
        <v/>
      </c>
      <c r="AA2152" s="4" t="str">
        <f t="shared" si="313"/>
        <v/>
      </c>
      <c r="AB2152" s="4" t="str">
        <f t="shared" si="313"/>
        <v/>
      </c>
      <c r="AC2152" s="4" t="str">
        <f t="shared" si="313"/>
        <v/>
      </c>
      <c r="AD2152" s="4" t="str">
        <f t="shared" si="313"/>
        <v/>
      </c>
      <c r="AE2152" s="4" t="str">
        <f t="shared" si="313"/>
        <v/>
      </c>
      <c r="AF2152" s="4" t="str">
        <f t="shared" si="313"/>
        <v/>
      </c>
      <c r="AG2152" s="4" t="str">
        <f t="shared" si="313"/>
        <v/>
      </c>
    </row>
    <row r="2153" spans="1:33">
      <c r="A2153" s="6">
        <f t="shared" si="311"/>
        <v>2146</v>
      </c>
      <c r="B2153" s="36">
        <f>TABLE!E2147</f>
        <v>0</v>
      </c>
      <c r="C2153" s="36">
        <f>TABLE!F2147</f>
        <v>0</v>
      </c>
      <c r="D2153" s="155">
        <f>TABLE!S2147</f>
        <v>0</v>
      </c>
      <c r="E2153" s="176" t="e">
        <f>INDEX(기업의이해[description],MATCH(B2153,기업의이해[name],0))</f>
        <v>#N/A</v>
      </c>
      <c r="F2153" s="179">
        <f>+TABLE!U2147</f>
        <v>0</v>
      </c>
      <c r="G2153" s="177" t="str">
        <f>TEXT(TABLE!R2147,"0000-00-00")</f>
        <v>0000-00-00</v>
      </c>
      <c r="H2153" s="59">
        <f>+TABLE!J2147</f>
        <v>0</v>
      </c>
      <c r="I2153" s="59">
        <f>+TABLE!K2147</f>
        <v>0</v>
      </c>
      <c r="J2153" s="59">
        <f>+TABLE!M2147</f>
        <v>0</v>
      </c>
      <c r="K2153" s="156">
        <f>+TABLE!P2147</f>
        <v>0</v>
      </c>
      <c r="L2153" s="156">
        <f>+TABLE!Q2147</f>
        <v>0</v>
      </c>
      <c r="M2153" s="138" t="str">
        <f>IFERROR(IF(MATCH($C2153,'1. 개요'!$C$68:$C$78,0)&gt;0,"O"),"X")</f>
        <v>X</v>
      </c>
      <c r="N2153" s="8" t="str">
        <f t="shared" si="307"/>
        <v>X</v>
      </c>
      <c r="O2153" s="2" t="str" cm="1">
        <f t="array" ref="O2153">IF($O$7="N/A",$N2153,INDEX($P2153:$S2153,$O$2))</f>
        <v>X</v>
      </c>
      <c r="P2153" s="38"/>
      <c r="Q2153" s="1" t="str">
        <f t="shared" si="308"/>
        <v>O</v>
      </c>
      <c r="R2153" s="38"/>
      <c r="S2153" s="38"/>
      <c r="T2153" s="8" t="str">
        <f t="shared" si="306"/>
        <v>O</v>
      </c>
      <c r="U2153" s="8" t="e">
        <f t="shared" si="309"/>
        <v>#VALUE!</v>
      </c>
      <c r="V2153" s="8" t="e">
        <f t="shared" si="310"/>
        <v>#VALUE!</v>
      </c>
      <c r="X2153" s="4" t="str">
        <f t="shared" si="312"/>
        <v/>
      </c>
      <c r="Y2153" s="4" t="str">
        <f t="shared" si="313"/>
        <v/>
      </c>
      <c r="Z2153" s="4" t="str">
        <f t="shared" si="313"/>
        <v/>
      </c>
      <c r="AA2153" s="4" t="str">
        <f t="shared" si="313"/>
        <v/>
      </c>
      <c r="AB2153" s="4" t="str">
        <f t="shared" si="313"/>
        <v/>
      </c>
      <c r="AC2153" s="4" t="str">
        <f t="shared" si="313"/>
        <v/>
      </c>
      <c r="AD2153" s="4" t="str">
        <f t="shared" si="313"/>
        <v/>
      </c>
      <c r="AE2153" s="4" t="str">
        <f t="shared" si="313"/>
        <v/>
      </c>
      <c r="AF2153" s="4" t="str">
        <f t="shared" si="313"/>
        <v/>
      </c>
      <c r="AG2153" s="4" t="str">
        <f t="shared" si="313"/>
        <v/>
      </c>
    </row>
    <row r="2154" spans="1:33">
      <c r="A2154" s="6">
        <f t="shared" si="311"/>
        <v>2147</v>
      </c>
      <c r="B2154" s="36">
        <f>TABLE!E2148</f>
        <v>0</v>
      </c>
      <c r="C2154" s="36">
        <f>TABLE!F2148</f>
        <v>0</v>
      </c>
      <c r="D2154" s="155">
        <f>TABLE!S2148</f>
        <v>0</v>
      </c>
      <c r="E2154" s="176" t="e">
        <f>INDEX(기업의이해[description],MATCH(B2154,기업의이해[name],0))</f>
        <v>#N/A</v>
      </c>
      <c r="F2154" s="179">
        <f>+TABLE!U2148</f>
        <v>0</v>
      </c>
      <c r="G2154" s="177" t="str">
        <f>TEXT(TABLE!R2148,"0000-00-00")</f>
        <v>0000-00-00</v>
      </c>
      <c r="H2154" s="59">
        <f>+TABLE!J2148</f>
        <v>0</v>
      </c>
      <c r="I2154" s="59">
        <f>+TABLE!K2148</f>
        <v>0</v>
      </c>
      <c r="J2154" s="59">
        <f>+TABLE!M2148</f>
        <v>0</v>
      </c>
      <c r="K2154" s="156">
        <f>+TABLE!P2148</f>
        <v>0</v>
      </c>
      <c r="L2154" s="156">
        <f>+TABLE!Q2148</f>
        <v>0</v>
      </c>
      <c r="M2154" s="138" t="str">
        <f>IFERROR(IF(MATCH($C2154,'1. 개요'!$C$68:$C$78,0)&gt;0,"O"),"X")</f>
        <v>X</v>
      </c>
      <c r="N2154" s="8" t="str">
        <f t="shared" si="307"/>
        <v>X</v>
      </c>
      <c r="O2154" s="2" t="str" cm="1">
        <f t="array" ref="O2154">IF($O$7="N/A",$N2154,INDEX($P2154:$S2154,$O$2))</f>
        <v>X</v>
      </c>
      <c r="P2154" s="38"/>
      <c r="Q2154" s="1" t="str">
        <f t="shared" si="308"/>
        <v>O</v>
      </c>
      <c r="R2154" s="38"/>
      <c r="S2154" s="38"/>
      <c r="T2154" s="8" t="str">
        <f t="shared" si="306"/>
        <v>O</v>
      </c>
      <c r="U2154" s="8" t="e">
        <f t="shared" si="309"/>
        <v>#VALUE!</v>
      </c>
      <c r="V2154" s="8" t="e">
        <f t="shared" si="310"/>
        <v>#VALUE!</v>
      </c>
      <c r="X2154" s="4" t="str">
        <f t="shared" si="312"/>
        <v/>
      </c>
      <c r="Y2154" s="4" t="str">
        <f t="shared" si="313"/>
        <v/>
      </c>
      <c r="Z2154" s="4" t="str">
        <f t="shared" si="313"/>
        <v/>
      </c>
      <c r="AA2154" s="4" t="str">
        <f t="shared" si="313"/>
        <v/>
      </c>
      <c r="AB2154" s="4" t="str">
        <f t="shared" si="313"/>
        <v/>
      </c>
      <c r="AC2154" s="4" t="str">
        <f t="shared" si="313"/>
        <v/>
      </c>
      <c r="AD2154" s="4" t="str">
        <f t="shared" si="313"/>
        <v/>
      </c>
      <c r="AE2154" s="4" t="str">
        <f t="shared" si="313"/>
        <v/>
      </c>
      <c r="AF2154" s="4" t="str">
        <f t="shared" si="313"/>
        <v/>
      </c>
      <c r="AG2154" s="4" t="str">
        <f t="shared" si="313"/>
        <v/>
      </c>
    </row>
    <row r="2155" spans="1:33">
      <c r="A2155" s="6">
        <f t="shared" si="311"/>
        <v>2148</v>
      </c>
      <c r="B2155" s="36">
        <f>TABLE!E2149</f>
        <v>0</v>
      </c>
      <c r="C2155" s="36">
        <f>TABLE!F2149</f>
        <v>0</v>
      </c>
      <c r="D2155" s="155">
        <f>TABLE!S2149</f>
        <v>0</v>
      </c>
      <c r="E2155" s="176" t="e">
        <f>INDEX(기업의이해[description],MATCH(B2155,기업의이해[name],0))</f>
        <v>#N/A</v>
      </c>
      <c r="F2155" s="179">
        <f>+TABLE!U2149</f>
        <v>0</v>
      </c>
      <c r="G2155" s="177" t="str">
        <f>TEXT(TABLE!R2149,"0000-00-00")</f>
        <v>0000-00-00</v>
      </c>
      <c r="H2155" s="59">
        <f>+TABLE!J2149</f>
        <v>0</v>
      </c>
      <c r="I2155" s="59">
        <f>+TABLE!K2149</f>
        <v>0</v>
      </c>
      <c r="J2155" s="59">
        <f>+TABLE!M2149</f>
        <v>0</v>
      </c>
      <c r="K2155" s="156">
        <f>+TABLE!P2149</f>
        <v>0</v>
      </c>
      <c r="L2155" s="156">
        <f>+TABLE!Q2149</f>
        <v>0</v>
      </c>
      <c r="M2155" s="138" t="str">
        <f>IFERROR(IF(MATCH($C2155,'1. 개요'!$C$68:$C$78,0)&gt;0,"O"),"X")</f>
        <v>X</v>
      </c>
      <c r="N2155" s="8" t="str">
        <f t="shared" si="307"/>
        <v>X</v>
      </c>
      <c r="O2155" s="2" t="str" cm="1">
        <f t="array" ref="O2155">IF($O$7="N/A",$N2155,INDEX($P2155:$S2155,$O$2))</f>
        <v>X</v>
      </c>
      <c r="P2155" s="38"/>
      <c r="Q2155" s="1" t="str">
        <f t="shared" si="308"/>
        <v>O</v>
      </c>
      <c r="R2155" s="38"/>
      <c r="S2155" s="38"/>
      <c r="T2155" s="8" t="str">
        <f t="shared" si="306"/>
        <v>O</v>
      </c>
      <c r="U2155" s="8" t="e">
        <f t="shared" si="309"/>
        <v>#VALUE!</v>
      </c>
      <c r="V2155" s="8" t="e">
        <f t="shared" si="310"/>
        <v>#VALUE!</v>
      </c>
      <c r="X2155" s="4" t="str">
        <f t="shared" si="312"/>
        <v/>
      </c>
      <c r="Y2155" s="4" t="str">
        <f t="shared" si="313"/>
        <v/>
      </c>
      <c r="Z2155" s="4" t="str">
        <f t="shared" si="313"/>
        <v/>
      </c>
      <c r="AA2155" s="4" t="str">
        <f t="shared" si="313"/>
        <v/>
      </c>
      <c r="AB2155" s="4" t="str">
        <f t="shared" si="313"/>
        <v/>
      </c>
      <c r="AC2155" s="4" t="str">
        <f t="shared" si="313"/>
        <v/>
      </c>
      <c r="AD2155" s="4" t="str">
        <f t="shared" si="313"/>
        <v/>
      </c>
      <c r="AE2155" s="4" t="str">
        <f t="shared" si="313"/>
        <v/>
      </c>
      <c r="AF2155" s="4" t="str">
        <f t="shared" si="313"/>
        <v/>
      </c>
      <c r="AG2155" s="4" t="str">
        <f t="shared" si="313"/>
        <v/>
      </c>
    </row>
    <row r="2156" spans="1:33">
      <c r="A2156" s="137">
        <f t="shared" si="311"/>
        <v>2149</v>
      </c>
      <c r="B2156" s="36">
        <f>TABLE!E2150</f>
        <v>0</v>
      </c>
      <c r="C2156" s="36">
        <f>TABLE!F2150</f>
        <v>0</v>
      </c>
      <c r="D2156" s="155">
        <f>TABLE!S2150</f>
        <v>0</v>
      </c>
      <c r="E2156" s="176" t="e">
        <f>INDEX(기업의이해[description],MATCH(B2156,기업의이해[name],0))</f>
        <v>#N/A</v>
      </c>
      <c r="F2156" s="179">
        <f>+TABLE!U2150</f>
        <v>0</v>
      </c>
      <c r="G2156" s="177" t="str">
        <f>TEXT(TABLE!R2150,"0000-00-00")</f>
        <v>0000-00-00</v>
      </c>
      <c r="H2156" s="59">
        <f>+TABLE!J2150</f>
        <v>0</v>
      </c>
      <c r="I2156" s="59">
        <f>+TABLE!K2150</f>
        <v>0</v>
      </c>
      <c r="J2156" s="59">
        <f>+TABLE!M2150</f>
        <v>0</v>
      </c>
      <c r="K2156" s="156">
        <f>+TABLE!P2150</f>
        <v>0</v>
      </c>
      <c r="L2156" s="156">
        <f>+TABLE!Q2150</f>
        <v>0</v>
      </c>
      <c r="M2156" s="138" t="str">
        <f>IFERROR(IF(MATCH($C2156,'1. 개요'!$C$68:$C$78,0)&gt;0,"O"),"X")</f>
        <v>X</v>
      </c>
      <c r="N2156" s="8" t="str">
        <f t="shared" si="307"/>
        <v>X</v>
      </c>
      <c r="O2156" s="2" t="str" cm="1">
        <f t="array" ref="O2156">IF($O$7="N/A",$N2156,INDEX($P2156:$S2156,$O$2))</f>
        <v>X</v>
      </c>
      <c r="P2156" s="38"/>
      <c r="Q2156" s="1" t="str">
        <f t="shared" si="308"/>
        <v>O</v>
      </c>
      <c r="R2156" s="38"/>
      <c r="S2156" s="38"/>
      <c r="T2156" s="8" t="str">
        <f t="shared" si="306"/>
        <v>O</v>
      </c>
      <c r="U2156" s="8" t="e">
        <f t="shared" si="309"/>
        <v>#VALUE!</v>
      </c>
      <c r="V2156" s="8" t="e">
        <f t="shared" si="310"/>
        <v>#VALUE!</v>
      </c>
      <c r="X2156" s="4" t="str">
        <f t="shared" si="312"/>
        <v/>
      </c>
      <c r="Y2156" s="4" t="str">
        <f t="shared" si="313"/>
        <v/>
      </c>
      <c r="Z2156" s="4" t="str">
        <f t="shared" si="313"/>
        <v/>
      </c>
      <c r="AA2156" s="4" t="str">
        <f t="shared" si="313"/>
        <v/>
      </c>
      <c r="AB2156" s="4" t="str">
        <f t="shared" si="313"/>
        <v/>
      </c>
      <c r="AC2156" s="4" t="str">
        <f t="shared" si="313"/>
        <v/>
      </c>
      <c r="AD2156" s="4" t="str">
        <f t="shared" si="313"/>
        <v/>
      </c>
      <c r="AE2156" s="4" t="str">
        <f t="shared" si="313"/>
        <v/>
      </c>
      <c r="AF2156" s="4" t="str">
        <f t="shared" si="313"/>
        <v/>
      </c>
      <c r="AG2156" s="4" t="str">
        <f t="shared" si="313"/>
        <v/>
      </c>
    </row>
    <row r="2157" spans="1:33">
      <c r="A2157" s="6">
        <f t="shared" si="311"/>
        <v>2150</v>
      </c>
      <c r="B2157" s="36">
        <f>TABLE!E2151</f>
        <v>0</v>
      </c>
      <c r="C2157" s="36">
        <f>TABLE!F2151</f>
        <v>0</v>
      </c>
      <c r="D2157" s="155">
        <f>TABLE!S2151</f>
        <v>0</v>
      </c>
      <c r="E2157" s="176" t="e">
        <f>INDEX(기업의이해[description],MATCH(B2157,기업의이해[name],0))</f>
        <v>#N/A</v>
      </c>
      <c r="F2157" s="179">
        <f>+TABLE!U2151</f>
        <v>0</v>
      </c>
      <c r="G2157" s="177" t="str">
        <f>TEXT(TABLE!R2151,"0000-00-00")</f>
        <v>0000-00-00</v>
      </c>
      <c r="H2157" s="59">
        <f>+TABLE!J2151</f>
        <v>0</v>
      </c>
      <c r="I2157" s="59">
        <f>+TABLE!K2151</f>
        <v>0</v>
      </c>
      <c r="J2157" s="59">
        <f>+TABLE!M2151</f>
        <v>0</v>
      </c>
      <c r="K2157" s="156">
        <f>+TABLE!P2151</f>
        <v>0</v>
      </c>
      <c r="L2157" s="156">
        <f>+TABLE!Q2151</f>
        <v>0</v>
      </c>
      <c r="M2157" s="138" t="str">
        <f>IFERROR(IF(MATCH($C2157,'1. 개요'!$C$68:$C$78,0)&gt;0,"O"),"X")</f>
        <v>X</v>
      </c>
      <c r="N2157" s="8" t="str">
        <f t="shared" si="307"/>
        <v>X</v>
      </c>
      <c r="O2157" s="2" t="str" cm="1">
        <f t="array" ref="O2157">IF($O$7="N/A",$N2157,INDEX($P2157:$S2157,$O$2))</f>
        <v>X</v>
      </c>
      <c r="P2157" s="38"/>
      <c r="Q2157" s="1" t="str">
        <f t="shared" si="308"/>
        <v>O</v>
      </c>
      <c r="R2157" s="38"/>
      <c r="S2157" s="38"/>
      <c r="T2157" s="8" t="str">
        <f t="shared" si="306"/>
        <v>O</v>
      </c>
      <c r="U2157" s="8" t="e">
        <f t="shared" si="309"/>
        <v>#VALUE!</v>
      </c>
      <c r="V2157" s="8" t="e">
        <f t="shared" si="310"/>
        <v>#VALUE!</v>
      </c>
      <c r="X2157" s="4" t="str">
        <f t="shared" si="312"/>
        <v/>
      </c>
      <c r="Y2157" s="4" t="str">
        <f t="shared" si="313"/>
        <v/>
      </c>
      <c r="Z2157" s="4" t="str">
        <f t="shared" si="313"/>
        <v/>
      </c>
      <c r="AA2157" s="4" t="str">
        <f t="shared" si="313"/>
        <v/>
      </c>
      <c r="AB2157" s="4" t="str">
        <f t="shared" si="313"/>
        <v/>
      </c>
      <c r="AC2157" s="4" t="str">
        <f t="shared" si="313"/>
        <v/>
      </c>
      <c r="AD2157" s="4" t="str">
        <f t="shared" si="313"/>
        <v/>
      </c>
      <c r="AE2157" s="4" t="str">
        <f t="shared" si="313"/>
        <v/>
      </c>
      <c r="AF2157" s="4" t="str">
        <f t="shared" si="313"/>
        <v/>
      </c>
      <c r="AG2157" s="4" t="str">
        <f t="shared" si="313"/>
        <v/>
      </c>
    </row>
    <row r="2158" spans="1:33">
      <c r="A2158" s="6">
        <f t="shared" si="311"/>
        <v>2151</v>
      </c>
      <c r="B2158" s="36">
        <f>TABLE!E2152</f>
        <v>0</v>
      </c>
      <c r="C2158" s="36">
        <f>TABLE!F2152</f>
        <v>0</v>
      </c>
      <c r="D2158" s="155">
        <f>TABLE!S2152</f>
        <v>0</v>
      </c>
      <c r="E2158" s="176" t="e">
        <f>INDEX(기업의이해[description],MATCH(B2158,기업의이해[name],0))</f>
        <v>#N/A</v>
      </c>
      <c r="F2158" s="179">
        <f>+TABLE!U2152</f>
        <v>0</v>
      </c>
      <c r="G2158" s="177" t="str">
        <f>TEXT(TABLE!R2152,"0000-00-00")</f>
        <v>0000-00-00</v>
      </c>
      <c r="H2158" s="59">
        <f>+TABLE!J2152</f>
        <v>0</v>
      </c>
      <c r="I2158" s="59">
        <f>+TABLE!K2152</f>
        <v>0</v>
      </c>
      <c r="J2158" s="59">
        <f>+TABLE!M2152</f>
        <v>0</v>
      </c>
      <c r="K2158" s="156">
        <f>+TABLE!P2152</f>
        <v>0</v>
      </c>
      <c r="L2158" s="156">
        <f>+TABLE!Q2152</f>
        <v>0</v>
      </c>
      <c r="M2158" s="138" t="str">
        <f>IFERROR(IF(MATCH($C2158,'1. 개요'!$C$68:$C$78,0)&gt;0,"O"),"X")</f>
        <v>X</v>
      </c>
      <c r="N2158" s="8" t="str">
        <f t="shared" si="307"/>
        <v>X</v>
      </c>
      <c r="O2158" s="2" t="str" cm="1">
        <f t="array" ref="O2158">IF($O$7="N/A",$N2158,INDEX($P2158:$S2158,$O$2))</f>
        <v>X</v>
      </c>
      <c r="P2158" s="38"/>
      <c r="Q2158" s="1" t="str">
        <f t="shared" si="308"/>
        <v>O</v>
      </c>
      <c r="R2158" s="38"/>
      <c r="S2158" s="38"/>
      <c r="T2158" s="8" t="str">
        <f t="shared" si="306"/>
        <v>O</v>
      </c>
      <c r="U2158" s="8" t="e">
        <f t="shared" si="309"/>
        <v>#VALUE!</v>
      </c>
      <c r="V2158" s="8" t="e">
        <f t="shared" si="310"/>
        <v>#VALUE!</v>
      </c>
      <c r="X2158" s="4" t="str">
        <f t="shared" si="312"/>
        <v/>
      </c>
      <c r="Y2158" s="4" t="str">
        <f t="shared" si="313"/>
        <v/>
      </c>
      <c r="Z2158" s="4" t="str">
        <f t="shared" si="313"/>
        <v/>
      </c>
      <c r="AA2158" s="4" t="str">
        <f t="shared" si="313"/>
        <v/>
      </c>
      <c r="AB2158" s="4" t="str">
        <f t="shared" si="313"/>
        <v/>
      </c>
      <c r="AC2158" s="4" t="str">
        <f t="shared" si="313"/>
        <v/>
      </c>
      <c r="AD2158" s="4" t="str">
        <f t="shared" si="313"/>
        <v/>
      </c>
      <c r="AE2158" s="4" t="str">
        <f t="shared" si="313"/>
        <v/>
      </c>
      <c r="AF2158" s="4" t="str">
        <f t="shared" si="313"/>
        <v/>
      </c>
      <c r="AG2158" s="4" t="str">
        <f t="shared" si="313"/>
        <v/>
      </c>
    </row>
    <row r="2159" spans="1:33">
      <c r="A2159" s="6">
        <f t="shared" si="311"/>
        <v>2152</v>
      </c>
      <c r="B2159" s="36">
        <f>TABLE!E2153</f>
        <v>0</v>
      </c>
      <c r="C2159" s="36">
        <f>TABLE!F2153</f>
        <v>0</v>
      </c>
      <c r="D2159" s="155">
        <f>TABLE!S2153</f>
        <v>0</v>
      </c>
      <c r="E2159" s="176" t="e">
        <f>INDEX(기업의이해[description],MATCH(B2159,기업의이해[name],0))</f>
        <v>#N/A</v>
      </c>
      <c r="F2159" s="179">
        <f>+TABLE!U2153</f>
        <v>0</v>
      </c>
      <c r="G2159" s="177" t="str">
        <f>TEXT(TABLE!R2153,"0000-00-00")</f>
        <v>0000-00-00</v>
      </c>
      <c r="H2159" s="59">
        <f>+TABLE!J2153</f>
        <v>0</v>
      </c>
      <c r="I2159" s="59">
        <f>+TABLE!K2153</f>
        <v>0</v>
      </c>
      <c r="J2159" s="59">
        <f>+TABLE!M2153</f>
        <v>0</v>
      </c>
      <c r="K2159" s="156">
        <f>+TABLE!P2153</f>
        <v>0</v>
      </c>
      <c r="L2159" s="156">
        <f>+TABLE!Q2153</f>
        <v>0</v>
      </c>
      <c r="M2159" s="138" t="str">
        <f>IFERROR(IF(MATCH($C2159,'1. 개요'!$C$68:$C$78,0)&gt;0,"O"),"X")</f>
        <v>X</v>
      </c>
      <c r="N2159" s="8" t="str">
        <f t="shared" si="307"/>
        <v>X</v>
      </c>
      <c r="O2159" s="2" t="str" cm="1">
        <f t="array" ref="O2159">IF($O$7="N/A",$N2159,INDEX($P2159:$S2159,$O$2))</f>
        <v>X</v>
      </c>
      <c r="P2159" s="38"/>
      <c r="Q2159" s="1" t="str">
        <f t="shared" si="308"/>
        <v>O</v>
      </c>
      <c r="R2159" s="38"/>
      <c r="S2159" s="38"/>
      <c r="T2159" s="8" t="str">
        <f t="shared" si="306"/>
        <v>O</v>
      </c>
      <c r="U2159" s="8" t="e">
        <f t="shared" si="309"/>
        <v>#VALUE!</v>
      </c>
      <c r="V2159" s="8" t="e">
        <f t="shared" si="310"/>
        <v>#VALUE!</v>
      </c>
      <c r="X2159" s="4" t="str">
        <f t="shared" si="312"/>
        <v/>
      </c>
      <c r="Y2159" s="4" t="str">
        <f t="shared" si="313"/>
        <v/>
      </c>
      <c r="Z2159" s="4" t="str">
        <f t="shared" si="313"/>
        <v/>
      </c>
      <c r="AA2159" s="4" t="str">
        <f t="shared" si="313"/>
        <v/>
      </c>
      <c r="AB2159" s="4" t="str">
        <f t="shared" si="313"/>
        <v/>
      </c>
      <c r="AC2159" s="4" t="str">
        <f t="shared" si="313"/>
        <v/>
      </c>
      <c r="AD2159" s="4" t="str">
        <f t="shared" si="313"/>
        <v/>
      </c>
      <c r="AE2159" s="4" t="str">
        <f t="shared" si="313"/>
        <v/>
      </c>
      <c r="AF2159" s="4" t="str">
        <f t="shared" si="313"/>
        <v/>
      </c>
      <c r="AG2159" s="4" t="str">
        <f t="shared" si="313"/>
        <v/>
      </c>
    </row>
    <row r="2160" spans="1:33">
      <c r="A2160" s="137">
        <f t="shared" si="311"/>
        <v>2153</v>
      </c>
      <c r="B2160" s="36">
        <f>TABLE!E2154</f>
        <v>0</v>
      </c>
      <c r="C2160" s="36">
        <f>TABLE!F2154</f>
        <v>0</v>
      </c>
      <c r="D2160" s="155">
        <f>TABLE!S2154</f>
        <v>0</v>
      </c>
      <c r="E2160" s="176" t="e">
        <f>INDEX(기업의이해[description],MATCH(B2160,기업의이해[name],0))</f>
        <v>#N/A</v>
      </c>
      <c r="F2160" s="179">
        <f>+TABLE!U2154</f>
        <v>0</v>
      </c>
      <c r="G2160" s="177" t="str">
        <f>TEXT(TABLE!R2154,"0000-00-00")</f>
        <v>0000-00-00</v>
      </c>
      <c r="H2160" s="59">
        <f>+TABLE!J2154</f>
        <v>0</v>
      </c>
      <c r="I2160" s="59">
        <f>+TABLE!K2154</f>
        <v>0</v>
      </c>
      <c r="J2160" s="59">
        <f>+TABLE!M2154</f>
        <v>0</v>
      </c>
      <c r="K2160" s="156">
        <f>+TABLE!P2154</f>
        <v>0</v>
      </c>
      <c r="L2160" s="156">
        <f>+TABLE!Q2154</f>
        <v>0</v>
      </c>
      <c r="M2160" s="138" t="str">
        <f>IFERROR(IF(MATCH($C2160,'1. 개요'!$C$68:$C$78,0)&gt;0,"O"),"X")</f>
        <v>X</v>
      </c>
      <c r="N2160" s="8" t="str">
        <f t="shared" si="307"/>
        <v>X</v>
      </c>
      <c r="O2160" s="2" t="str" cm="1">
        <f t="array" ref="O2160">IF($O$7="N/A",$N2160,INDEX($P2160:$S2160,$O$2))</f>
        <v>X</v>
      </c>
      <c r="P2160" s="38"/>
      <c r="Q2160" s="1" t="str">
        <f t="shared" si="308"/>
        <v>O</v>
      </c>
      <c r="R2160" s="38"/>
      <c r="S2160" s="38"/>
      <c r="T2160" s="8" t="str">
        <f t="shared" si="306"/>
        <v>O</v>
      </c>
      <c r="U2160" s="8" t="e">
        <f t="shared" si="309"/>
        <v>#VALUE!</v>
      </c>
      <c r="V2160" s="8" t="e">
        <f t="shared" si="310"/>
        <v>#VALUE!</v>
      </c>
      <c r="X2160" s="4" t="str">
        <f t="shared" si="312"/>
        <v/>
      </c>
      <c r="Y2160" s="4" t="str">
        <f t="shared" si="313"/>
        <v/>
      </c>
      <c r="Z2160" s="4" t="str">
        <f t="shared" si="313"/>
        <v/>
      </c>
      <c r="AA2160" s="4" t="str">
        <f t="shared" si="313"/>
        <v/>
      </c>
      <c r="AB2160" s="4" t="str">
        <f t="shared" si="313"/>
        <v/>
      </c>
      <c r="AC2160" s="4" t="str">
        <f t="shared" si="313"/>
        <v/>
      </c>
      <c r="AD2160" s="4" t="str">
        <f t="shared" si="313"/>
        <v/>
      </c>
      <c r="AE2160" s="4" t="str">
        <f t="shared" si="313"/>
        <v/>
      </c>
      <c r="AF2160" s="4" t="str">
        <f t="shared" si="313"/>
        <v/>
      </c>
      <c r="AG2160" s="4" t="str">
        <f t="shared" si="313"/>
        <v/>
      </c>
    </row>
    <row r="2161" spans="1:33">
      <c r="A2161" s="137">
        <f t="shared" si="311"/>
        <v>2154</v>
      </c>
      <c r="B2161" s="36">
        <f>TABLE!E2155</f>
        <v>0</v>
      </c>
      <c r="C2161" s="36">
        <f>TABLE!F2155</f>
        <v>0</v>
      </c>
      <c r="D2161" s="155">
        <f>TABLE!S2155</f>
        <v>0</v>
      </c>
      <c r="E2161" s="176" t="e">
        <f>INDEX(기업의이해[description],MATCH(B2161,기업의이해[name],0))</f>
        <v>#N/A</v>
      </c>
      <c r="F2161" s="179">
        <f>+TABLE!U2155</f>
        <v>0</v>
      </c>
      <c r="G2161" s="177" t="str">
        <f>TEXT(TABLE!R2155,"0000-00-00")</f>
        <v>0000-00-00</v>
      </c>
      <c r="H2161" s="59">
        <f>+TABLE!J2155</f>
        <v>0</v>
      </c>
      <c r="I2161" s="59">
        <f>+TABLE!K2155</f>
        <v>0</v>
      </c>
      <c r="J2161" s="59">
        <f>+TABLE!M2155</f>
        <v>0</v>
      </c>
      <c r="K2161" s="156">
        <f>+TABLE!P2155</f>
        <v>0</v>
      </c>
      <c r="L2161" s="156">
        <f>+TABLE!Q2155</f>
        <v>0</v>
      </c>
      <c r="M2161" s="138" t="str">
        <f>IFERROR(IF(MATCH($C2161,'1. 개요'!$C$68:$C$78,0)&gt;0,"O"),"X")</f>
        <v>X</v>
      </c>
      <c r="N2161" s="8" t="str">
        <f t="shared" si="307"/>
        <v>X</v>
      </c>
      <c r="O2161" s="2" t="str" cm="1">
        <f t="array" ref="O2161">IF($O$7="N/A",$N2161,INDEX($P2161:$S2161,$O$2))</f>
        <v>X</v>
      </c>
      <c r="P2161" s="38"/>
      <c r="Q2161" s="1" t="str">
        <f t="shared" si="308"/>
        <v>O</v>
      </c>
      <c r="R2161" s="38"/>
      <c r="S2161" s="38"/>
      <c r="T2161" s="8" t="str">
        <f t="shared" si="306"/>
        <v>O</v>
      </c>
      <c r="U2161" s="8" t="e">
        <f t="shared" si="309"/>
        <v>#VALUE!</v>
      </c>
      <c r="V2161" s="8" t="e">
        <f t="shared" si="310"/>
        <v>#VALUE!</v>
      </c>
      <c r="X2161" s="4" t="str">
        <f t="shared" si="312"/>
        <v/>
      </c>
      <c r="Y2161" s="4" t="str">
        <f t="shared" si="313"/>
        <v/>
      </c>
      <c r="Z2161" s="4" t="str">
        <f t="shared" si="313"/>
        <v/>
      </c>
      <c r="AA2161" s="4" t="str">
        <f t="shared" si="313"/>
        <v/>
      </c>
      <c r="AB2161" s="4" t="str">
        <f t="shared" si="313"/>
        <v/>
      </c>
      <c r="AC2161" s="4" t="str">
        <f t="shared" si="313"/>
        <v/>
      </c>
      <c r="AD2161" s="4" t="str">
        <f t="shared" si="313"/>
        <v/>
      </c>
      <c r="AE2161" s="4" t="str">
        <f t="shared" si="313"/>
        <v/>
      </c>
      <c r="AF2161" s="4" t="str">
        <f t="shared" si="313"/>
        <v/>
      </c>
      <c r="AG2161" s="4" t="str">
        <f t="shared" si="313"/>
        <v/>
      </c>
    </row>
    <row r="2162" spans="1:33">
      <c r="A2162" s="6">
        <f t="shared" si="311"/>
        <v>2155</v>
      </c>
      <c r="B2162" s="36">
        <f>TABLE!E2156</f>
        <v>0</v>
      </c>
      <c r="C2162" s="36">
        <f>TABLE!F2156</f>
        <v>0</v>
      </c>
      <c r="D2162" s="155">
        <f>TABLE!S2156</f>
        <v>0</v>
      </c>
      <c r="E2162" s="176" t="e">
        <f>INDEX(기업의이해[description],MATCH(B2162,기업의이해[name],0))</f>
        <v>#N/A</v>
      </c>
      <c r="F2162" s="179">
        <f>+TABLE!U2156</f>
        <v>0</v>
      </c>
      <c r="G2162" s="177" t="str">
        <f>TEXT(TABLE!R2156,"0000-00-00")</f>
        <v>0000-00-00</v>
      </c>
      <c r="H2162" s="59">
        <f>+TABLE!J2156</f>
        <v>0</v>
      </c>
      <c r="I2162" s="59">
        <f>+TABLE!K2156</f>
        <v>0</v>
      </c>
      <c r="J2162" s="59">
        <f>+TABLE!M2156</f>
        <v>0</v>
      </c>
      <c r="K2162" s="156">
        <f>+TABLE!P2156</f>
        <v>0</v>
      </c>
      <c r="L2162" s="156">
        <f>+TABLE!Q2156</f>
        <v>0</v>
      </c>
      <c r="M2162" s="138" t="str">
        <f>IFERROR(IF(MATCH($C2162,'1. 개요'!$C$68:$C$78,0)&gt;0,"O"),"X")</f>
        <v>X</v>
      </c>
      <c r="N2162" s="8" t="str">
        <f t="shared" si="307"/>
        <v>X</v>
      </c>
      <c r="O2162" s="2" t="str" cm="1">
        <f t="array" ref="O2162">IF($O$7="N/A",$N2162,INDEX($P2162:$S2162,$O$2))</f>
        <v>X</v>
      </c>
      <c r="P2162" s="38"/>
      <c r="Q2162" s="1" t="str">
        <f t="shared" si="308"/>
        <v>O</v>
      </c>
      <c r="R2162" s="38"/>
      <c r="S2162" s="38"/>
      <c r="T2162" s="8" t="str">
        <f t="shared" si="306"/>
        <v>O</v>
      </c>
      <c r="U2162" s="8" t="e">
        <f t="shared" si="309"/>
        <v>#VALUE!</v>
      </c>
      <c r="V2162" s="8" t="e">
        <f t="shared" si="310"/>
        <v>#VALUE!</v>
      </c>
      <c r="X2162" s="4" t="str">
        <f t="shared" si="312"/>
        <v/>
      </c>
      <c r="Y2162" s="4" t="str">
        <f t="shared" si="313"/>
        <v/>
      </c>
      <c r="Z2162" s="4" t="str">
        <f t="shared" si="313"/>
        <v/>
      </c>
      <c r="AA2162" s="4" t="str">
        <f t="shared" si="313"/>
        <v/>
      </c>
      <c r="AB2162" s="4" t="str">
        <f t="shared" si="313"/>
        <v/>
      </c>
      <c r="AC2162" s="4" t="str">
        <f t="shared" si="313"/>
        <v/>
      </c>
      <c r="AD2162" s="4" t="str">
        <f t="shared" si="313"/>
        <v/>
      </c>
      <c r="AE2162" s="4" t="str">
        <f t="shared" si="313"/>
        <v/>
      </c>
      <c r="AF2162" s="4" t="str">
        <f t="shared" si="313"/>
        <v/>
      </c>
      <c r="AG2162" s="4" t="str">
        <f t="shared" si="313"/>
        <v/>
      </c>
    </row>
    <row r="2163" spans="1:33">
      <c r="A2163" s="6">
        <f t="shared" si="311"/>
        <v>2156</v>
      </c>
      <c r="B2163" s="36">
        <f>TABLE!E2157</f>
        <v>0</v>
      </c>
      <c r="C2163" s="36">
        <f>TABLE!F2157</f>
        <v>0</v>
      </c>
      <c r="D2163" s="155">
        <f>TABLE!S2157</f>
        <v>0</v>
      </c>
      <c r="E2163" s="176" t="e">
        <f>INDEX(기업의이해[description],MATCH(B2163,기업의이해[name],0))</f>
        <v>#N/A</v>
      </c>
      <c r="F2163" s="179">
        <f>+TABLE!U2157</f>
        <v>0</v>
      </c>
      <c r="G2163" s="177" t="str">
        <f>TEXT(TABLE!R2157,"0000-00-00")</f>
        <v>0000-00-00</v>
      </c>
      <c r="H2163" s="59">
        <f>+TABLE!J2157</f>
        <v>0</v>
      </c>
      <c r="I2163" s="59">
        <f>+TABLE!K2157</f>
        <v>0</v>
      </c>
      <c r="J2163" s="59">
        <f>+TABLE!M2157</f>
        <v>0</v>
      </c>
      <c r="K2163" s="156">
        <f>+TABLE!P2157</f>
        <v>0</v>
      </c>
      <c r="L2163" s="156">
        <f>+TABLE!Q2157</f>
        <v>0</v>
      </c>
      <c r="M2163" s="138" t="str">
        <f>IFERROR(IF(MATCH($C2163,'1. 개요'!$C$68:$C$78,0)&gt;0,"O"),"X")</f>
        <v>X</v>
      </c>
      <c r="N2163" s="8" t="str">
        <f t="shared" si="307"/>
        <v>X</v>
      </c>
      <c r="O2163" s="2" t="str" cm="1">
        <f t="array" ref="O2163">IF($O$7="N/A",$N2163,INDEX($P2163:$S2163,$O$2))</f>
        <v>X</v>
      </c>
      <c r="P2163" s="38"/>
      <c r="Q2163" s="1" t="str">
        <f t="shared" si="308"/>
        <v>O</v>
      </c>
      <c r="R2163" s="38"/>
      <c r="S2163" s="38"/>
      <c r="T2163" s="8" t="str">
        <f t="shared" si="306"/>
        <v>O</v>
      </c>
      <c r="U2163" s="8" t="e">
        <f t="shared" si="309"/>
        <v>#VALUE!</v>
      </c>
      <c r="V2163" s="8" t="e">
        <f t="shared" si="310"/>
        <v>#VALUE!</v>
      </c>
      <c r="X2163" s="4" t="str">
        <f t="shared" si="312"/>
        <v/>
      </c>
      <c r="Y2163" s="4" t="str">
        <f t="shared" si="313"/>
        <v/>
      </c>
      <c r="Z2163" s="4" t="str">
        <f t="shared" si="313"/>
        <v/>
      </c>
      <c r="AA2163" s="4" t="str">
        <f t="shared" si="313"/>
        <v/>
      </c>
      <c r="AB2163" s="4" t="str">
        <f t="shared" si="313"/>
        <v/>
      </c>
      <c r="AC2163" s="4" t="str">
        <f t="shared" si="313"/>
        <v/>
      </c>
      <c r="AD2163" s="4" t="str">
        <f t="shared" si="313"/>
        <v/>
      </c>
      <c r="AE2163" s="4" t="str">
        <f t="shared" si="313"/>
        <v/>
      </c>
      <c r="AF2163" s="4" t="str">
        <f t="shared" si="313"/>
        <v/>
      </c>
      <c r="AG2163" s="4" t="str">
        <f t="shared" si="313"/>
        <v/>
      </c>
    </row>
    <row r="2164" spans="1:33">
      <c r="A2164" s="6">
        <f t="shared" si="311"/>
        <v>2157</v>
      </c>
      <c r="B2164" s="36">
        <f>TABLE!E2158</f>
        <v>0</v>
      </c>
      <c r="C2164" s="36">
        <f>TABLE!F2158</f>
        <v>0</v>
      </c>
      <c r="D2164" s="155">
        <f>TABLE!S2158</f>
        <v>0</v>
      </c>
      <c r="E2164" s="176" t="e">
        <f>INDEX(기업의이해[description],MATCH(B2164,기업의이해[name],0))</f>
        <v>#N/A</v>
      </c>
      <c r="F2164" s="179">
        <f>+TABLE!U2158</f>
        <v>0</v>
      </c>
      <c r="G2164" s="177" t="str">
        <f>TEXT(TABLE!R2158,"0000-00-00")</f>
        <v>0000-00-00</v>
      </c>
      <c r="H2164" s="59">
        <f>+TABLE!J2158</f>
        <v>0</v>
      </c>
      <c r="I2164" s="59">
        <f>+TABLE!K2158</f>
        <v>0</v>
      </c>
      <c r="J2164" s="59">
        <f>+TABLE!M2158</f>
        <v>0</v>
      </c>
      <c r="K2164" s="156">
        <f>+TABLE!P2158</f>
        <v>0</v>
      </c>
      <c r="L2164" s="156">
        <f>+TABLE!Q2158</f>
        <v>0</v>
      </c>
      <c r="M2164" s="138" t="str">
        <f>IFERROR(IF(MATCH($C2164,'1. 개요'!$C$68:$C$78,0)&gt;0,"O"),"X")</f>
        <v>X</v>
      </c>
      <c r="N2164" s="8" t="str">
        <f t="shared" si="307"/>
        <v>X</v>
      </c>
      <c r="O2164" s="2" t="str" cm="1">
        <f t="array" ref="O2164">IF($O$7="N/A",$N2164,INDEX($P2164:$S2164,$O$2))</f>
        <v>X</v>
      </c>
      <c r="P2164" s="38"/>
      <c r="Q2164" s="1" t="str">
        <f t="shared" si="308"/>
        <v>O</v>
      </c>
      <c r="R2164" s="38"/>
      <c r="S2164" s="38"/>
      <c r="T2164" s="8" t="str">
        <f t="shared" si="306"/>
        <v>O</v>
      </c>
      <c r="U2164" s="8" t="e">
        <f t="shared" si="309"/>
        <v>#VALUE!</v>
      </c>
      <c r="V2164" s="8" t="e">
        <f t="shared" si="310"/>
        <v>#VALUE!</v>
      </c>
      <c r="X2164" s="4" t="str">
        <f t="shared" si="312"/>
        <v/>
      </c>
      <c r="Y2164" s="4" t="str">
        <f t="shared" si="313"/>
        <v/>
      </c>
      <c r="Z2164" s="4" t="str">
        <f t="shared" si="313"/>
        <v/>
      </c>
      <c r="AA2164" s="4" t="str">
        <f t="shared" si="313"/>
        <v/>
      </c>
      <c r="AB2164" s="4" t="str">
        <f t="shared" si="313"/>
        <v/>
      </c>
      <c r="AC2164" s="4" t="str">
        <f t="shared" si="313"/>
        <v/>
      </c>
      <c r="AD2164" s="4" t="str">
        <f t="shared" si="313"/>
        <v/>
      </c>
      <c r="AE2164" s="4" t="str">
        <f t="shared" si="313"/>
        <v/>
      </c>
      <c r="AF2164" s="4" t="str">
        <f t="shared" si="313"/>
        <v/>
      </c>
      <c r="AG2164" s="4" t="str">
        <f t="shared" si="313"/>
        <v/>
      </c>
    </row>
    <row r="2165" spans="1:33">
      <c r="A2165" s="137">
        <f t="shared" si="311"/>
        <v>2158</v>
      </c>
      <c r="B2165" s="36">
        <f>TABLE!E2159</f>
        <v>0</v>
      </c>
      <c r="C2165" s="36">
        <f>TABLE!F2159</f>
        <v>0</v>
      </c>
      <c r="D2165" s="155">
        <f>TABLE!S2159</f>
        <v>0</v>
      </c>
      <c r="E2165" s="176" t="e">
        <f>INDEX(기업의이해[description],MATCH(B2165,기업의이해[name],0))</f>
        <v>#N/A</v>
      </c>
      <c r="F2165" s="179">
        <f>+TABLE!U2159</f>
        <v>0</v>
      </c>
      <c r="G2165" s="177" t="str">
        <f>TEXT(TABLE!R2159,"0000-00-00")</f>
        <v>0000-00-00</v>
      </c>
      <c r="H2165" s="59">
        <f>+TABLE!J2159</f>
        <v>0</v>
      </c>
      <c r="I2165" s="59">
        <f>+TABLE!K2159</f>
        <v>0</v>
      </c>
      <c r="J2165" s="59">
        <f>+TABLE!M2159</f>
        <v>0</v>
      </c>
      <c r="K2165" s="156">
        <f>+TABLE!P2159</f>
        <v>0</v>
      </c>
      <c r="L2165" s="156">
        <f>+TABLE!Q2159</f>
        <v>0</v>
      </c>
      <c r="M2165" s="138" t="str">
        <f>IFERROR(IF(MATCH($C2165,'1. 개요'!$C$68:$C$78,0)&gt;0,"O"),"X")</f>
        <v>X</v>
      </c>
      <c r="N2165" s="8" t="str">
        <f t="shared" si="307"/>
        <v>X</v>
      </c>
      <c r="O2165" s="2" t="str" cm="1">
        <f t="array" ref="O2165">IF($O$7="N/A",$N2165,INDEX($P2165:$S2165,$O$2))</f>
        <v>X</v>
      </c>
      <c r="P2165" s="38"/>
      <c r="Q2165" s="1" t="str">
        <f t="shared" si="308"/>
        <v>O</v>
      </c>
      <c r="R2165" s="38"/>
      <c r="S2165" s="38"/>
      <c r="T2165" s="8" t="str">
        <f t="shared" si="306"/>
        <v>O</v>
      </c>
      <c r="U2165" s="8" t="e">
        <f t="shared" si="309"/>
        <v>#VALUE!</v>
      </c>
      <c r="V2165" s="8" t="e">
        <f t="shared" si="310"/>
        <v>#VALUE!</v>
      </c>
      <c r="X2165" s="4" t="str">
        <f t="shared" si="312"/>
        <v/>
      </c>
      <c r="Y2165" s="4" t="str">
        <f t="shared" si="313"/>
        <v/>
      </c>
      <c r="Z2165" s="4" t="str">
        <f t="shared" si="313"/>
        <v/>
      </c>
      <c r="AA2165" s="4" t="str">
        <f t="shared" si="313"/>
        <v/>
      </c>
      <c r="AB2165" s="4" t="str">
        <f t="shared" si="313"/>
        <v/>
      </c>
      <c r="AC2165" s="4" t="str">
        <f t="shared" si="313"/>
        <v/>
      </c>
      <c r="AD2165" s="4" t="str">
        <f t="shared" si="313"/>
        <v/>
      </c>
      <c r="AE2165" s="4" t="str">
        <f t="shared" si="313"/>
        <v/>
      </c>
      <c r="AF2165" s="4" t="str">
        <f t="shared" si="313"/>
        <v/>
      </c>
      <c r="AG2165" s="4" t="str">
        <f t="shared" si="313"/>
        <v/>
      </c>
    </row>
    <row r="2166" spans="1:33">
      <c r="A2166" s="137">
        <f t="shared" si="311"/>
        <v>2159</v>
      </c>
      <c r="B2166" s="36">
        <f>TABLE!E2160</f>
        <v>0</v>
      </c>
      <c r="C2166" s="36">
        <f>TABLE!F2160</f>
        <v>0</v>
      </c>
      <c r="D2166" s="155">
        <f>TABLE!S2160</f>
        <v>0</v>
      </c>
      <c r="E2166" s="176" t="e">
        <f>INDEX(기업의이해[description],MATCH(B2166,기업의이해[name],0))</f>
        <v>#N/A</v>
      </c>
      <c r="F2166" s="179">
        <f>+TABLE!U2160</f>
        <v>0</v>
      </c>
      <c r="G2166" s="177" t="str">
        <f>TEXT(TABLE!R2160,"0000-00-00")</f>
        <v>0000-00-00</v>
      </c>
      <c r="H2166" s="59">
        <f>+TABLE!J2160</f>
        <v>0</v>
      </c>
      <c r="I2166" s="59">
        <f>+TABLE!K2160</f>
        <v>0</v>
      </c>
      <c r="J2166" s="59">
        <f>+TABLE!M2160</f>
        <v>0</v>
      </c>
      <c r="K2166" s="156">
        <f>+TABLE!P2160</f>
        <v>0</v>
      </c>
      <c r="L2166" s="156">
        <f>+TABLE!Q2160</f>
        <v>0</v>
      </c>
      <c r="M2166" s="138" t="str">
        <f>IFERROR(IF(MATCH($C2166,'1. 개요'!$C$68:$C$78,0)&gt;0,"O"),"X")</f>
        <v>X</v>
      </c>
      <c r="N2166" s="8" t="str">
        <f t="shared" si="307"/>
        <v>X</v>
      </c>
      <c r="O2166" s="2" t="str" cm="1">
        <f t="array" ref="O2166">IF($O$7="N/A",$N2166,INDEX($P2166:$S2166,$O$2))</f>
        <v>X</v>
      </c>
      <c r="P2166" s="38"/>
      <c r="Q2166" s="1" t="str">
        <f t="shared" si="308"/>
        <v>O</v>
      </c>
      <c r="R2166" s="38"/>
      <c r="S2166" s="38"/>
      <c r="T2166" s="8" t="str">
        <f t="shared" si="306"/>
        <v>O</v>
      </c>
      <c r="U2166" s="8" t="e">
        <f t="shared" si="309"/>
        <v>#VALUE!</v>
      </c>
      <c r="V2166" s="8" t="e">
        <f t="shared" si="310"/>
        <v>#VALUE!</v>
      </c>
      <c r="X2166" s="4" t="str">
        <f t="shared" si="312"/>
        <v/>
      </c>
      <c r="Y2166" s="4" t="str">
        <f t="shared" si="313"/>
        <v/>
      </c>
      <c r="Z2166" s="4" t="str">
        <f t="shared" si="313"/>
        <v/>
      </c>
      <c r="AA2166" s="4" t="str">
        <f t="shared" si="313"/>
        <v/>
      </c>
      <c r="AB2166" s="4" t="str">
        <f t="shared" si="313"/>
        <v/>
      </c>
      <c r="AC2166" s="4" t="str">
        <f t="shared" si="313"/>
        <v/>
      </c>
      <c r="AD2166" s="4" t="str">
        <f t="shared" si="313"/>
        <v/>
      </c>
      <c r="AE2166" s="4" t="str">
        <f t="shared" si="313"/>
        <v/>
      </c>
      <c r="AF2166" s="4" t="str">
        <f t="shared" si="313"/>
        <v/>
      </c>
      <c r="AG2166" s="4" t="str">
        <f t="shared" si="313"/>
        <v/>
      </c>
    </row>
    <row r="2167" spans="1:33">
      <c r="A2167" s="137">
        <f t="shared" si="311"/>
        <v>2160</v>
      </c>
      <c r="B2167" s="36">
        <f>TABLE!E2161</f>
        <v>0</v>
      </c>
      <c r="C2167" s="36">
        <f>TABLE!F2161</f>
        <v>0</v>
      </c>
      <c r="D2167" s="155">
        <f>TABLE!S2161</f>
        <v>0</v>
      </c>
      <c r="E2167" s="176" t="e">
        <f>INDEX(기업의이해[description],MATCH(B2167,기업의이해[name],0))</f>
        <v>#N/A</v>
      </c>
      <c r="F2167" s="179">
        <f>+TABLE!U2161</f>
        <v>0</v>
      </c>
      <c r="G2167" s="177" t="str">
        <f>TEXT(TABLE!R2161,"0000-00-00")</f>
        <v>0000-00-00</v>
      </c>
      <c r="H2167" s="59">
        <f>+TABLE!J2161</f>
        <v>0</v>
      </c>
      <c r="I2167" s="59">
        <f>+TABLE!K2161</f>
        <v>0</v>
      </c>
      <c r="J2167" s="59">
        <f>+TABLE!M2161</f>
        <v>0</v>
      </c>
      <c r="K2167" s="156">
        <f>+TABLE!P2161</f>
        <v>0</v>
      </c>
      <c r="L2167" s="156">
        <f>+TABLE!Q2161</f>
        <v>0</v>
      </c>
      <c r="M2167" s="138" t="str">
        <f>IFERROR(IF(MATCH($C2167,'1. 개요'!$C$68:$C$78,0)&gt;0,"O"),"X")</f>
        <v>X</v>
      </c>
      <c r="N2167" s="8" t="str">
        <f t="shared" si="307"/>
        <v>X</v>
      </c>
      <c r="O2167" s="2" t="str" cm="1">
        <f t="array" ref="O2167">IF($O$7="N/A",$N2167,INDEX($P2167:$S2167,$O$2))</f>
        <v>X</v>
      </c>
      <c r="P2167" s="38"/>
      <c r="Q2167" s="1" t="str">
        <f t="shared" si="308"/>
        <v>O</v>
      </c>
      <c r="R2167" s="38"/>
      <c r="S2167" s="38"/>
      <c r="T2167" s="8" t="str">
        <f t="shared" si="306"/>
        <v>O</v>
      </c>
      <c r="U2167" s="8" t="e">
        <f t="shared" si="309"/>
        <v>#VALUE!</v>
      </c>
      <c r="V2167" s="8" t="e">
        <f t="shared" si="310"/>
        <v>#VALUE!</v>
      </c>
      <c r="X2167" s="4" t="str">
        <f t="shared" si="312"/>
        <v/>
      </c>
      <c r="Y2167" s="4" t="str">
        <f t="shared" si="313"/>
        <v/>
      </c>
      <c r="Z2167" s="4" t="str">
        <f t="shared" si="313"/>
        <v/>
      </c>
      <c r="AA2167" s="4" t="str">
        <f t="shared" si="313"/>
        <v/>
      </c>
      <c r="AB2167" s="4" t="str">
        <f t="shared" si="313"/>
        <v/>
      </c>
      <c r="AC2167" s="4" t="str">
        <f t="shared" si="313"/>
        <v/>
      </c>
      <c r="AD2167" s="4" t="str">
        <f t="shared" si="313"/>
        <v/>
      </c>
      <c r="AE2167" s="4" t="str">
        <f t="shared" si="313"/>
        <v/>
      </c>
      <c r="AF2167" s="4" t="str">
        <f t="shared" si="313"/>
        <v/>
      </c>
      <c r="AG2167" s="4" t="str">
        <f t="shared" si="313"/>
        <v/>
      </c>
    </row>
    <row r="2168" spans="1:33">
      <c r="A2168" s="6">
        <f t="shared" si="311"/>
        <v>2161</v>
      </c>
      <c r="B2168" s="36">
        <f>TABLE!E2162</f>
        <v>0</v>
      </c>
      <c r="C2168" s="36">
        <f>TABLE!F2162</f>
        <v>0</v>
      </c>
      <c r="D2168" s="155">
        <f>TABLE!S2162</f>
        <v>0</v>
      </c>
      <c r="E2168" s="176" t="e">
        <f>INDEX(기업의이해[description],MATCH(B2168,기업의이해[name],0))</f>
        <v>#N/A</v>
      </c>
      <c r="F2168" s="179">
        <f>+TABLE!U2162</f>
        <v>0</v>
      </c>
      <c r="G2168" s="177" t="str">
        <f>TEXT(TABLE!R2162,"0000-00-00")</f>
        <v>0000-00-00</v>
      </c>
      <c r="H2168" s="59">
        <f>+TABLE!J2162</f>
        <v>0</v>
      </c>
      <c r="I2168" s="59">
        <f>+TABLE!K2162</f>
        <v>0</v>
      </c>
      <c r="J2168" s="59">
        <f>+TABLE!M2162</f>
        <v>0</v>
      </c>
      <c r="K2168" s="156">
        <f>+TABLE!P2162</f>
        <v>0</v>
      </c>
      <c r="L2168" s="156">
        <f>+TABLE!Q2162</f>
        <v>0</v>
      </c>
      <c r="M2168" s="138" t="str">
        <f>IFERROR(IF(MATCH($C2168,'1. 개요'!$C$68:$C$78,0)&gt;0,"O"),"X")</f>
        <v>X</v>
      </c>
      <c r="N2168" s="8" t="str">
        <f t="shared" si="307"/>
        <v>X</v>
      </c>
      <c r="O2168" s="2" t="str" cm="1">
        <f t="array" ref="O2168">IF($O$7="N/A",$N2168,INDEX($P2168:$S2168,$O$2))</f>
        <v>X</v>
      </c>
      <c r="P2168" s="38"/>
      <c r="Q2168" s="1" t="str">
        <f t="shared" si="308"/>
        <v>O</v>
      </c>
      <c r="R2168" s="38"/>
      <c r="S2168" s="38"/>
      <c r="T2168" s="8" t="str">
        <f t="shared" si="306"/>
        <v>O</v>
      </c>
      <c r="U2168" s="8" t="e">
        <f t="shared" si="309"/>
        <v>#VALUE!</v>
      </c>
      <c r="V2168" s="8" t="e">
        <f t="shared" si="310"/>
        <v>#VALUE!</v>
      </c>
      <c r="X2168" s="4" t="str">
        <f t="shared" si="312"/>
        <v/>
      </c>
      <c r="Y2168" s="4" t="str">
        <f t="shared" si="313"/>
        <v/>
      </c>
      <c r="Z2168" s="4" t="str">
        <f t="shared" si="313"/>
        <v/>
      </c>
      <c r="AA2168" s="4" t="str">
        <f t="shared" si="313"/>
        <v/>
      </c>
      <c r="AB2168" s="4" t="str">
        <f t="shared" si="313"/>
        <v/>
      </c>
      <c r="AC2168" s="4" t="str">
        <f t="shared" si="313"/>
        <v/>
      </c>
      <c r="AD2168" s="4" t="str">
        <f t="shared" si="313"/>
        <v/>
      </c>
      <c r="AE2168" s="4" t="str">
        <f t="shared" si="313"/>
        <v/>
      </c>
      <c r="AF2168" s="4" t="str">
        <f t="shared" si="313"/>
        <v/>
      </c>
      <c r="AG2168" s="4" t="str">
        <f t="shared" si="313"/>
        <v/>
      </c>
    </row>
    <row r="2169" spans="1:33">
      <c r="A2169" s="6">
        <f t="shared" si="311"/>
        <v>2162</v>
      </c>
      <c r="B2169" s="36">
        <f>TABLE!E2163</f>
        <v>0</v>
      </c>
      <c r="C2169" s="36">
        <f>TABLE!F2163</f>
        <v>0</v>
      </c>
      <c r="D2169" s="155">
        <f>TABLE!S2163</f>
        <v>0</v>
      </c>
      <c r="E2169" s="176" t="e">
        <f>INDEX(기업의이해[description],MATCH(B2169,기업의이해[name],0))</f>
        <v>#N/A</v>
      </c>
      <c r="F2169" s="179">
        <f>+TABLE!U2163</f>
        <v>0</v>
      </c>
      <c r="G2169" s="177" t="str">
        <f>TEXT(TABLE!R2163,"0000-00-00")</f>
        <v>0000-00-00</v>
      </c>
      <c r="H2169" s="59">
        <f>+TABLE!J2163</f>
        <v>0</v>
      </c>
      <c r="I2169" s="59">
        <f>+TABLE!K2163</f>
        <v>0</v>
      </c>
      <c r="J2169" s="59">
        <f>+TABLE!M2163</f>
        <v>0</v>
      </c>
      <c r="K2169" s="156">
        <f>+TABLE!P2163</f>
        <v>0</v>
      </c>
      <c r="L2169" s="156">
        <f>+TABLE!Q2163</f>
        <v>0</v>
      </c>
      <c r="M2169" s="138" t="str">
        <f>IFERROR(IF(MATCH($C2169,'1. 개요'!$C$68:$C$78,0)&gt;0,"O"),"X")</f>
        <v>X</v>
      </c>
      <c r="N2169" s="8" t="str">
        <f t="shared" si="307"/>
        <v>X</v>
      </c>
      <c r="O2169" s="2" t="str" cm="1">
        <f t="array" ref="O2169">IF($O$7="N/A",$N2169,INDEX($P2169:$S2169,$O$2))</f>
        <v>X</v>
      </c>
      <c r="P2169" s="38"/>
      <c r="Q2169" s="1" t="str">
        <f t="shared" si="308"/>
        <v>O</v>
      </c>
      <c r="R2169" s="38"/>
      <c r="S2169" s="38"/>
      <c r="T2169" s="8" t="str">
        <f t="shared" si="306"/>
        <v>O</v>
      </c>
      <c r="U2169" s="8" t="e">
        <f t="shared" si="309"/>
        <v>#VALUE!</v>
      </c>
      <c r="V2169" s="8" t="e">
        <f t="shared" si="310"/>
        <v>#VALUE!</v>
      </c>
      <c r="X2169" s="4" t="str">
        <f t="shared" si="312"/>
        <v/>
      </c>
      <c r="Y2169" s="4" t="str">
        <f t="shared" si="313"/>
        <v/>
      </c>
      <c r="Z2169" s="4" t="str">
        <f t="shared" si="313"/>
        <v/>
      </c>
      <c r="AA2169" s="4" t="str">
        <f t="shared" si="313"/>
        <v/>
      </c>
      <c r="AB2169" s="4" t="str">
        <f t="shared" si="313"/>
        <v/>
      </c>
      <c r="AC2169" s="4" t="str">
        <f t="shared" si="313"/>
        <v/>
      </c>
      <c r="AD2169" s="4" t="str">
        <f t="shared" si="313"/>
        <v/>
      </c>
      <c r="AE2169" s="4" t="str">
        <f t="shared" si="313"/>
        <v/>
      </c>
      <c r="AF2169" s="4" t="str">
        <f t="shared" si="313"/>
        <v/>
      </c>
      <c r="AG2169" s="4" t="str">
        <f t="shared" si="313"/>
        <v/>
      </c>
    </row>
    <row r="2170" spans="1:33">
      <c r="A2170" s="6">
        <f t="shared" si="311"/>
        <v>2163</v>
      </c>
      <c r="B2170" s="36">
        <f>TABLE!E2164</f>
        <v>0</v>
      </c>
      <c r="C2170" s="36">
        <f>TABLE!F2164</f>
        <v>0</v>
      </c>
      <c r="D2170" s="155">
        <f>TABLE!S2164</f>
        <v>0</v>
      </c>
      <c r="E2170" s="176" t="e">
        <f>INDEX(기업의이해[description],MATCH(B2170,기업의이해[name],0))</f>
        <v>#N/A</v>
      </c>
      <c r="F2170" s="179">
        <f>+TABLE!U2164</f>
        <v>0</v>
      </c>
      <c r="G2170" s="177" t="str">
        <f>TEXT(TABLE!R2164,"0000-00-00")</f>
        <v>0000-00-00</v>
      </c>
      <c r="H2170" s="59">
        <f>+TABLE!J2164</f>
        <v>0</v>
      </c>
      <c r="I2170" s="59">
        <f>+TABLE!K2164</f>
        <v>0</v>
      </c>
      <c r="J2170" s="59">
        <f>+TABLE!M2164</f>
        <v>0</v>
      </c>
      <c r="K2170" s="156">
        <f>+TABLE!P2164</f>
        <v>0</v>
      </c>
      <c r="L2170" s="156">
        <f>+TABLE!Q2164</f>
        <v>0</v>
      </c>
      <c r="M2170" s="138" t="str">
        <f>IFERROR(IF(MATCH($C2170,'1. 개요'!$C$68:$C$78,0)&gt;0,"O"),"X")</f>
        <v>X</v>
      </c>
      <c r="N2170" s="8" t="str">
        <f t="shared" si="307"/>
        <v>X</v>
      </c>
      <c r="O2170" s="2" t="str" cm="1">
        <f t="array" ref="O2170">IF($O$7="N/A",$N2170,INDEX($P2170:$S2170,$O$2))</f>
        <v>X</v>
      </c>
      <c r="P2170" s="38"/>
      <c r="Q2170" s="1" t="str">
        <f t="shared" si="308"/>
        <v>O</v>
      </c>
      <c r="R2170" s="38"/>
      <c r="S2170" s="38"/>
      <c r="T2170" s="8" t="str">
        <f t="shared" si="306"/>
        <v>O</v>
      </c>
      <c r="U2170" s="8" t="e">
        <f t="shared" si="309"/>
        <v>#VALUE!</v>
      </c>
      <c r="V2170" s="8" t="e">
        <f t="shared" si="310"/>
        <v>#VALUE!</v>
      </c>
      <c r="X2170" s="4" t="str">
        <f t="shared" si="312"/>
        <v/>
      </c>
      <c r="Y2170" s="4" t="str">
        <f t="shared" si="313"/>
        <v/>
      </c>
      <c r="Z2170" s="4" t="str">
        <f t="shared" ref="Y2170:AG2198" si="314">IF(Z$7="N/A", "", COUNTIF($D2170:$E2170, "*" &amp; Z$7 &amp; "*"))</f>
        <v/>
      </c>
      <c r="AA2170" s="4" t="str">
        <f t="shared" si="314"/>
        <v/>
      </c>
      <c r="AB2170" s="4" t="str">
        <f t="shared" si="314"/>
        <v/>
      </c>
      <c r="AC2170" s="4" t="str">
        <f t="shared" si="314"/>
        <v/>
      </c>
      <c r="AD2170" s="4" t="str">
        <f t="shared" si="314"/>
        <v/>
      </c>
      <c r="AE2170" s="4" t="str">
        <f t="shared" si="314"/>
        <v/>
      </c>
      <c r="AF2170" s="4" t="str">
        <f t="shared" si="314"/>
        <v/>
      </c>
      <c r="AG2170" s="4" t="str">
        <f t="shared" si="314"/>
        <v/>
      </c>
    </row>
    <row r="2171" spans="1:33">
      <c r="A2171" s="6">
        <f t="shared" si="311"/>
        <v>2164</v>
      </c>
      <c r="B2171" s="36">
        <f>TABLE!E2165</f>
        <v>0</v>
      </c>
      <c r="C2171" s="36">
        <f>TABLE!F2165</f>
        <v>0</v>
      </c>
      <c r="D2171" s="155">
        <f>TABLE!S2165</f>
        <v>0</v>
      </c>
      <c r="E2171" s="176" t="e">
        <f>INDEX(기업의이해[description],MATCH(B2171,기업의이해[name],0))</f>
        <v>#N/A</v>
      </c>
      <c r="F2171" s="179">
        <f>+TABLE!U2165</f>
        <v>0</v>
      </c>
      <c r="G2171" s="177" t="str">
        <f>TEXT(TABLE!R2165,"0000-00-00")</f>
        <v>0000-00-00</v>
      </c>
      <c r="H2171" s="59">
        <f>+TABLE!J2165</f>
        <v>0</v>
      </c>
      <c r="I2171" s="59">
        <f>+TABLE!K2165</f>
        <v>0</v>
      </c>
      <c r="J2171" s="59">
        <f>+TABLE!M2165</f>
        <v>0</v>
      </c>
      <c r="K2171" s="156">
        <f>+TABLE!P2165</f>
        <v>0</v>
      </c>
      <c r="L2171" s="156">
        <f>+TABLE!Q2165</f>
        <v>0</v>
      </c>
      <c r="M2171" s="138" t="str">
        <f>IFERROR(IF(MATCH($C2171,'1. 개요'!$C$68:$C$78,0)&gt;0,"O"),"X")</f>
        <v>X</v>
      </c>
      <c r="N2171" s="8" t="str">
        <f t="shared" si="307"/>
        <v>X</v>
      </c>
      <c r="O2171" s="2" t="str" cm="1">
        <f t="array" ref="O2171">IF($O$7="N/A",$N2171,INDEX($P2171:$S2171,$O$2))</f>
        <v>X</v>
      </c>
      <c r="P2171" s="38"/>
      <c r="Q2171" s="1" t="str">
        <f t="shared" si="308"/>
        <v>O</v>
      </c>
      <c r="R2171" s="38"/>
      <c r="S2171" s="38"/>
      <c r="T2171" s="8" t="str">
        <f t="shared" si="306"/>
        <v>O</v>
      </c>
      <c r="U2171" s="8" t="e">
        <f t="shared" si="309"/>
        <v>#VALUE!</v>
      </c>
      <c r="V2171" s="8" t="e">
        <f t="shared" si="310"/>
        <v>#VALUE!</v>
      </c>
      <c r="X2171" s="4" t="str">
        <f t="shared" si="312"/>
        <v/>
      </c>
      <c r="Y2171" s="4" t="str">
        <f t="shared" si="314"/>
        <v/>
      </c>
      <c r="Z2171" s="4" t="str">
        <f t="shared" si="314"/>
        <v/>
      </c>
      <c r="AA2171" s="4" t="str">
        <f t="shared" si="314"/>
        <v/>
      </c>
      <c r="AB2171" s="4" t="str">
        <f t="shared" si="314"/>
        <v/>
      </c>
      <c r="AC2171" s="4" t="str">
        <f t="shared" si="314"/>
        <v/>
      </c>
      <c r="AD2171" s="4" t="str">
        <f t="shared" si="314"/>
        <v/>
      </c>
      <c r="AE2171" s="4" t="str">
        <f t="shared" si="314"/>
        <v/>
      </c>
      <c r="AF2171" s="4" t="str">
        <f t="shared" si="314"/>
        <v/>
      </c>
      <c r="AG2171" s="4" t="str">
        <f t="shared" si="314"/>
        <v/>
      </c>
    </row>
    <row r="2172" spans="1:33">
      <c r="A2172" s="137">
        <f t="shared" si="311"/>
        <v>2165</v>
      </c>
      <c r="B2172" s="36">
        <f>TABLE!E2166</f>
        <v>0</v>
      </c>
      <c r="C2172" s="36">
        <f>TABLE!F2166</f>
        <v>0</v>
      </c>
      <c r="D2172" s="155">
        <f>TABLE!S2166</f>
        <v>0</v>
      </c>
      <c r="E2172" s="176" t="e">
        <f>INDEX(기업의이해[description],MATCH(B2172,기업의이해[name],0))</f>
        <v>#N/A</v>
      </c>
      <c r="F2172" s="179">
        <f>+TABLE!U2166</f>
        <v>0</v>
      </c>
      <c r="G2172" s="177" t="str">
        <f>TEXT(TABLE!R2166,"0000-00-00")</f>
        <v>0000-00-00</v>
      </c>
      <c r="H2172" s="59">
        <f>+TABLE!J2166</f>
        <v>0</v>
      </c>
      <c r="I2172" s="59">
        <f>+TABLE!K2166</f>
        <v>0</v>
      </c>
      <c r="J2172" s="59">
        <f>+TABLE!M2166</f>
        <v>0</v>
      </c>
      <c r="K2172" s="156">
        <f>+TABLE!P2166</f>
        <v>0</v>
      </c>
      <c r="L2172" s="156">
        <f>+TABLE!Q2166</f>
        <v>0</v>
      </c>
      <c r="M2172" s="138" t="str">
        <f>IFERROR(IF(MATCH($C2172,'1. 개요'!$C$68:$C$78,0)&gt;0,"O"),"X")</f>
        <v>X</v>
      </c>
      <c r="N2172" s="8" t="str">
        <f t="shared" si="307"/>
        <v>X</v>
      </c>
      <c r="O2172" s="2" t="str" cm="1">
        <f t="array" ref="O2172">IF($O$7="N/A",$N2172,INDEX($P2172:$S2172,$O$2))</f>
        <v>X</v>
      </c>
      <c r="P2172" s="38"/>
      <c r="Q2172" s="1" t="str">
        <f t="shared" si="308"/>
        <v>O</v>
      </c>
      <c r="R2172" s="38"/>
      <c r="S2172" s="38"/>
      <c r="T2172" s="8" t="str">
        <f t="shared" si="306"/>
        <v>O</v>
      </c>
      <c r="U2172" s="8" t="e">
        <f t="shared" si="309"/>
        <v>#VALUE!</v>
      </c>
      <c r="V2172" s="8" t="e">
        <f t="shared" si="310"/>
        <v>#VALUE!</v>
      </c>
      <c r="X2172" s="4" t="str">
        <f t="shared" si="312"/>
        <v/>
      </c>
      <c r="Y2172" s="4" t="str">
        <f t="shared" si="314"/>
        <v/>
      </c>
      <c r="Z2172" s="4" t="str">
        <f t="shared" si="314"/>
        <v/>
      </c>
      <c r="AA2172" s="4" t="str">
        <f t="shared" si="314"/>
        <v/>
      </c>
      <c r="AB2172" s="4" t="str">
        <f t="shared" si="314"/>
        <v/>
      </c>
      <c r="AC2172" s="4" t="str">
        <f t="shared" si="314"/>
        <v/>
      </c>
      <c r="AD2172" s="4" t="str">
        <f t="shared" si="314"/>
        <v/>
      </c>
      <c r="AE2172" s="4" t="str">
        <f t="shared" si="314"/>
        <v/>
      </c>
      <c r="AF2172" s="4" t="str">
        <f t="shared" si="314"/>
        <v/>
      </c>
      <c r="AG2172" s="4" t="str">
        <f t="shared" si="314"/>
        <v/>
      </c>
    </row>
    <row r="2173" spans="1:33">
      <c r="A2173" s="6">
        <f t="shared" si="311"/>
        <v>2166</v>
      </c>
      <c r="B2173" s="36">
        <f>TABLE!E2167</f>
        <v>0</v>
      </c>
      <c r="C2173" s="36">
        <f>TABLE!F2167</f>
        <v>0</v>
      </c>
      <c r="D2173" s="155">
        <f>TABLE!S2167</f>
        <v>0</v>
      </c>
      <c r="E2173" s="176" t="e">
        <f>INDEX(기업의이해[description],MATCH(B2173,기업의이해[name],0))</f>
        <v>#N/A</v>
      </c>
      <c r="F2173" s="179">
        <f>+TABLE!U2167</f>
        <v>0</v>
      </c>
      <c r="G2173" s="177" t="str">
        <f>TEXT(TABLE!R2167,"0000-00-00")</f>
        <v>0000-00-00</v>
      </c>
      <c r="H2173" s="59">
        <f>+TABLE!J2167</f>
        <v>0</v>
      </c>
      <c r="I2173" s="59">
        <f>+TABLE!K2167</f>
        <v>0</v>
      </c>
      <c r="J2173" s="59">
        <f>+TABLE!M2167</f>
        <v>0</v>
      </c>
      <c r="K2173" s="156">
        <f>+TABLE!P2167</f>
        <v>0</v>
      </c>
      <c r="L2173" s="156">
        <f>+TABLE!Q2167</f>
        <v>0</v>
      </c>
      <c r="M2173" s="138" t="str">
        <f>IFERROR(IF(MATCH($C2173,'1. 개요'!$C$68:$C$78,0)&gt;0,"O"),"X")</f>
        <v>X</v>
      </c>
      <c r="N2173" s="8" t="str">
        <f t="shared" si="307"/>
        <v>X</v>
      </c>
      <c r="O2173" s="2" t="str" cm="1">
        <f t="array" ref="O2173">IF($O$7="N/A",$N2173,INDEX($P2173:$S2173,$O$2))</f>
        <v>X</v>
      </c>
      <c r="P2173" s="38"/>
      <c r="Q2173" s="1" t="str">
        <f t="shared" si="308"/>
        <v>O</v>
      </c>
      <c r="R2173" s="38"/>
      <c r="S2173" s="38"/>
      <c r="T2173" s="8" t="str">
        <f t="shared" si="306"/>
        <v>O</v>
      </c>
      <c r="U2173" s="8" t="e">
        <f t="shared" si="309"/>
        <v>#VALUE!</v>
      </c>
      <c r="V2173" s="8" t="e">
        <f t="shared" si="310"/>
        <v>#VALUE!</v>
      </c>
      <c r="X2173" s="4" t="str">
        <f t="shared" si="312"/>
        <v/>
      </c>
      <c r="Y2173" s="4" t="str">
        <f t="shared" si="314"/>
        <v/>
      </c>
      <c r="Z2173" s="4" t="str">
        <f t="shared" si="314"/>
        <v/>
      </c>
      <c r="AA2173" s="4" t="str">
        <f t="shared" si="314"/>
        <v/>
      </c>
      <c r="AB2173" s="4" t="str">
        <f t="shared" si="314"/>
        <v/>
      </c>
      <c r="AC2173" s="4" t="str">
        <f t="shared" si="314"/>
        <v/>
      </c>
      <c r="AD2173" s="4" t="str">
        <f t="shared" si="314"/>
        <v/>
      </c>
      <c r="AE2173" s="4" t="str">
        <f t="shared" si="314"/>
        <v/>
      </c>
      <c r="AF2173" s="4" t="str">
        <f t="shared" si="314"/>
        <v/>
      </c>
      <c r="AG2173" s="4" t="str">
        <f t="shared" si="314"/>
        <v/>
      </c>
    </row>
    <row r="2174" spans="1:33">
      <c r="A2174" s="6">
        <f t="shared" si="311"/>
        <v>2167</v>
      </c>
      <c r="B2174" s="36">
        <f>TABLE!E2168</f>
        <v>0</v>
      </c>
      <c r="C2174" s="36">
        <f>TABLE!F2168</f>
        <v>0</v>
      </c>
      <c r="D2174" s="155">
        <f>TABLE!S2168</f>
        <v>0</v>
      </c>
      <c r="E2174" s="176" t="e">
        <f>INDEX(기업의이해[description],MATCH(B2174,기업의이해[name],0))</f>
        <v>#N/A</v>
      </c>
      <c r="F2174" s="179">
        <f>+TABLE!U2168</f>
        <v>0</v>
      </c>
      <c r="G2174" s="177" t="str">
        <f>TEXT(TABLE!R2168,"0000-00-00")</f>
        <v>0000-00-00</v>
      </c>
      <c r="H2174" s="59">
        <f>+TABLE!J2168</f>
        <v>0</v>
      </c>
      <c r="I2174" s="59">
        <f>+TABLE!K2168</f>
        <v>0</v>
      </c>
      <c r="J2174" s="59">
        <f>+TABLE!M2168</f>
        <v>0</v>
      </c>
      <c r="K2174" s="156">
        <f>+TABLE!P2168</f>
        <v>0</v>
      </c>
      <c r="L2174" s="156">
        <f>+TABLE!Q2168</f>
        <v>0</v>
      </c>
      <c r="M2174" s="138" t="str">
        <f>IFERROR(IF(MATCH($C2174,'1. 개요'!$C$68:$C$78,0)&gt;0,"O"),"X")</f>
        <v>X</v>
      </c>
      <c r="N2174" s="8" t="str">
        <f t="shared" si="307"/>
        <v>X</v>
      </c>
      <c r="O2174" s="2" t="str" cm="1">
        <f t="array" ref="O2174">IF($O$7="N/A",$N2174,INDEX($P2174:$S2174,$O$2))</f>
        <v>X</v>
      </c>
      <c r="P2174" s="38"/>
      <c r="Q2174" s="1" t="str">
        <f t="shared" si="308"/>
        <v>O</v>
      </c>
      <c r="R2174" s="38"/>
      <c r="S2174" s="38"/>
      <c r="T2174" s="8" t="str">
        <f t="shared" si="306"/>
        <v>O</v>
      </c>
      <c r="U2174" s="8" t="e">
        <f t="shared" si="309"/>
        <v>#VALUE!</v>
      </c>
      <c r="V2174" s="8" t="e">
        <f t="shared" si="310"/>
        <v>#VALUE!</v>
      </c>
      <c r="X2174" s="4" t="str">
        <f t="shared" si="312"/>
        <v/>
      </c>
      <c r="Y2174" s="4" t="str">
        <f t="shared" si="314"/>
        <v/>
      </c>
      <c r="Z2174" s="4" t="str">
        <f t="shared" si="314"/>
        <v/>
      </c>
      <c r="AA2174" s="4" t="str">
        <f t="shared" si="314"/>
        <v/>
      </c>
      <c r="AB2174" s="4" t="str">
        <f t="shared" si="314"/>
        <v/>
      </c>
      <c r="AC2174" s="4" t="str">
        <f t="shared" si="314"/>
        <v/>
      </c>
      <c r="AD2174" s="4" t="str">
        <f t="shared" si="314"/>
        <v/>
      </c>
      <c r="AE2174" s="4" t="str">
        <f t="shared" si="314"/>
        <v/>
      </c>
      <c r="AF2174" s="4" t="str">
        <f t="shared" si="314"/>
        <v/>
      </c>
      <c r="AG2174" s="4" t="str">
        <f t="shared" si="314"/>
        <v/>
      </c>
    </row>
    <row r="2175" spans="1:33">
      <c r="A2175" s="137">
        <f t="shared" si="311"/>
        <v>2168</v>
      </c>
      <c r="B2175" s="36">
        <f>TABLE!E2169</f>
        <v>0</v>
      </c>
      <c r="C2175" s="36">
        <f>TABLE!F2169</f>
        <v>0</v>
      </c>
      <c r="D2175" s="155">
        <f>TABLE!S2169</f>
        <v>0</v>
      </c>
      <c r="E2175" s="176" t="e">
        <f>INDEX(기업의이해[description],MATCH(B2175,기업의이해[name],0))</f>
        <v>#N/A</v>
      </c>
      <c r="F2175" s="179">
        <f>+TABLE!U2169</f>
        <v>0</v>
      </c>
      <c r="G2175" s="177" t="str">
        <f>TEXT(TABLE!R2169,"0000-00-00")</f>
        <v>0000-00-00</v>
      </c>
      <c r="H2175" s="59">
        <f>+TABLE!J2169</f>
        <v>0</v>
      </c>
      <c r="I2175" s="59">
        <f>+TABLE!K2169</f>
        <v>0</v>
      </c>
      <c r="J2175" s="59">
        <f>+TABLE!M2169</f>
        <v>0</v>
      </c>
      <c r="K2175" s="156">
        <f>+TABLE!P2169</f>
        <v>0</v>
      </c>
      <c r="L2175" s="156">
        <f>+TABLE!Q2169</f>
        <v>0</v>
      </c>
      <c r="M2175" s="138" t="str">
        <f>IFERROR(IF(MATCH($C2175,'1. 개요'!$C$68:$C$78,0)&gt;0,"O"),"X")</f>
        <v>X</v>
      </c>
      <c r="N2175" s="8" t="str">
        <f t="shared" si="307"/>
        <v>X</v>
      </c>
      <c r="O2175" s="2" t="str" cm="1">
        <f t="array" ref="O2175">IF($O$7="N/A",$N2175,INDEX($P2175:$S2175,$O$2))</f>
        <v>X</v>
      </c>
      <c r="P2175" s="38"/>
      <c r="Q2175" s="1" t="str">
        <f t="shared" si="308"/>
        <v>O</v>
      </c>
      <c r="R2175" s="38"/>
      <c r="S2175" s="38"/>
      <c r="T2175" s="8" t="str">
        <f t="shared" si="306"/>
        <v>O</v>
      </c>
      <c r="U2175" s="8" t="e">
        <f t="shared" si="309"/>
        <v>#VALUE!</v>
      </c>
      <c r="V2175" s="8" t="e">
        <f t="shared" si="310"/>
        <v>#VALUE!</v>
      </c>
      <c r="X2175" s="4" t="str">
        <f t="shared" si="312"/>
        <v/>
      </c>
      <c r="Y2175" s="4" t="str">
        <f t="shared" si="314"/>
        <v/>
      </c>
      <c r="Z2175" s="4" t="str">
        <f t="shared" si="314"/>
        <v/>
      </c>
      <c r="AA2175" s="4" t="str">
        <f t="shared" si="314"/>
        <v/>
      </c>
      <c r="AB2175" s="4" t="str">
        <f t="shared" si="314"/>
        <v/>
      </c>
      <c r="AC2175" s="4" t="str">
        <f t="shared" si="314"/>
        <v/>
      </c>
      <c r="AD2175" s="4" t="str">
        <f t="shared" si="314"/>
        <v/>
      </c>
      <c r="AE2175" s="4" t="str">
        <f t="shared" si="314"/>
        <v/>
      </c>
      <c r="AF2175" s="4" t="str">
        <f t="shared" si="314"/>
        <v/>
      </c>
      <c r="AG2175" s="4" t="str">
        <f t="shared" si="314"/>
        <v/>
      </c>
    </row>
    <row r="2176" spans="1:33">
      <c r="A2176" s="6">
        <f t="shared" si="311"/>
        <v>2169</v>
      </c>
      <c r="B2176" s="36">
        <f>TABLE!E2170</f>
        <v>0</v>
      </c>
      <c r="C2176" s="36">
        <f>TABLE!F2170</f>
        <v>0</v>
      </c>
      <c r="D2176" s="155">
        <f>TABLE!S2170</f>
        <v>0</v>
      </c>
      <c r="E2176" s="176" t="e">
        <f>INDEX(기업의이해[description],MATCH(B2176,기업의이해[name],0))</f>
        <v>#N/A</v>
      </c>
      <c r="F2176" s="179">
        <f>+TABLE!U2170</f>
        <v>0</v>
      </c>
      <c r="G2176" s="177" t="str">
        <f>TEXT(TABLE!R2170,"0000-00-00")</f>
        <v>0000-00-00</v>
      </c>
      <c r="H2176" s="59">
        <f>+TABLE!J2170</f>
        <v>0</v>
      </c>
      <c r="I2176" s="59">
        <f>+TABLE!K2170</f>
        <v>0</v>
      </c>
      <c r="J2176" s="59">
        <f>+TABLE!M2170</f>
        <v>0</v>
      </c>
      <c r="K2176" s="156">
        <f>+TABLE!P2170</f>
        <v>0</v>
      </c>
      <c r="L2176" s="156">
        <f>+TABLE!Q2170</f>
        <v>0</v>
      </c>
      <c r="M2176" s="138" t="str">
        <f>IFERROR(IF(MATCH($C2176,'1. 개요'!$C$68:$C$78,0)&gt;0,"O"),"X")</f>
        <v>X</v>
      </c>
      <c r="N2176" s="8" t="str">
        <f t="shared" si="307"/>
        <v>X</v>
      </c>
      <c r="O2176" s="2" t="str" cm="1">
        <f t="array" ref="O2176">IF($O$7="N/A",$N2176,INDEX($P2176:$S2176,$O$2))</f>
        <v>X</v>
      </c>
      <c r="P2176" s="38"/>
      <c r="Q2176" s="1" t="str">
        <f t="shared" si="308"/>
        <v>O</v>
      </c>
      <c r="R2176" s="38"/>
      <c r="S2176" s="38"/>
      <c r="T2176" s="8" t="str">
        <f t="shared" si="306"/>
        <v>O</v>
      </c>
      <c r="U2176" s="8" t="e">
        <f t="shared" si="309"/>
        <v>#VALUE!</v>
      </c>
      <c r="V2176" s="8" t="e">
        <f t="shared" si="310"/>
        <v>#VALUE!</v>
      </c>
      <c r="X2176" s="4" t="str">
        <f t="shared" si="312"/>
        <v/>
      </c>
      <c r="Y2176" s="4" t="str">
        <f t="shared" si="314"/>
        <v/>
      </c>
      <c r="Z2176" s="4" t="str">
        <f t="shared" si="314"/>
        <v/>
      </c>
      <c r="AA2176" s="4" t="str">
        <f t="shared" si="314"/>
        <v/>
      </c>
      <c r="AB2176" s="4" t="str">
        <f t="shared" si="314"/>
        <v/>
      </c>
      <c r="AC2176" s="4" t="str">
        <f t="shared" si="314"/>
        <v/>
      </c>
      <c r="AD2176" s="4" t="str">
        <f t="shared" si="314"/>
        <v/>
      </c>
      <c r="AE2176" s="4" t="str">
        <f t="shared" si="314"/>
        <v/>
      </c>
      <c r="AF2176" s="4" t="str">
        <f t="shared" si="314"/>
        <v/>
      </c>
      <c r="AG2176" s="4" t="str">
        <f t="shared" si="314"/>
        <v/>
      </c>
    </row>
    <row r="2177" spans="1:33">
      <c r="A2177" s="137">
        <f t="shared" si="311"/>
        <v>2170</v>
      </c>
      <c r="B2177" s="36">
        <f>TABLE!E2171</f>
        <v>0</v>
      </c>
      <c r="C2177" s="36">
        <f>TABLE!F2171</f>
        <v>0</v>
      </c>
      <c r="D2177" s="155">
        <f>TABLE!S2171</f>
        <v>0</v>
      </c>
      <c r="E2177" s="176" t="e">
        <f>INDEX(기업의이해[description],MATCH(B2177,기업의이해[name],0))</f>
        <v>#N/A</v>
      </c>
      <c r="F2177" s="179">
        <f>+TABLE!U2171</f>
        <v>0</v>
      </c>
      <c r="G2177" s="177" t="str">
        <f>TEXT(TABLE!R2171,"0000-00-00")</f>
        <v>0000-00-00</v>
      </c>
      <c r="H2177" s="59">
        <f>+TABLE!J2171</f>
        <v>0</v>
      </c>
      <c r="I2177" s="59">
        <f>+TABLE!K2171</f>
        <v>0</v>
      </c>
      <c r="J2177" s="59">
        <f>+TABLE!M2171</f>
        <v>0</v>
      </c>
      <c r="K2177" s="156">
        <f>+TABLE!P2171</f>
        <v>0</v>
      </c>
      <c r="L2177" s="156">
        <f>+TABLE!Q2171</f>
        <v>0</v>
      </c>
      <c r="M2177" s="138" t="str">
        <f>IFERROR(IF(MATCH($C2177,'1. 개요'!$C$68:$C$78,0)&gt;0,"O"),"X")</f>
        <v>X</v>
      </c>
      <c r="N2177" s="8" t="str">
        <f t="shared" si="307"/>
        <v>X</v>
      </c>
      <c r="O2177" s="2" t="str" cm="1">
        <f t="array" ref="O2177">IF($O$7="N/A",$N2177,INDEX($P2177:$S2177,$O$2))</f>
        <v>X</v>
      </c>
      <c r="P2177" s="38"/>
      <c r="Q2177" s="1" t="str">
        <f t="shared" si="308"/>
        <v>O</v>
      </c>
      <c r="R2177" s="38"/>
      <c r="S2177" s="38"/>
      <c r="T2177" s="8" t="str">
        <f t="shared" si="306"/>
        <v>O</v>
      </c>
      <c r="U2177" s="8" t="e">
        <f t="shared" si="309"/>
        <v>#VALUE!</v>
      </c>
      <c r="V2177" s="8" t="e">
        <f t="shared" si="310"/>
        <v>#VALUE!</v>
      </c>
      <c r="X2177" s="4" t="str">
        <f t="shared" si="312"/>
        <v/>
      </c>
      <c r="Y2177" s="4" t="str">
        <f t="shared" si="314"/>
        <v/>
      </c>
      <c r="Z2177" s="4" t="str">
        <f t="shared" si="314"/>
        <v/>
      </c>
      <c r="AA2177" s="4" t="str">
        <f t="shared" si="314"/>
        <v/>
      </c>
      <c r="AB2177" s="4" t="str">
        <f t="shared" si="314"/>
        <v/>
      </c>
      <c r="AC2177" s="4" t="str">
        <f t="shared" si="314"/>
        <v/>
      </c>
      <c r="AD2177" s="4" t="str">
        <f t="shared" si="314"/>
        <v/>
      </c>
      <c r="AE2177" s="4" t="str">
        <f t="shared" si="314"/>
        <v/>
      </c>
      <c r="AF2177" s="4" t="str">
        <f t="shared" si="314"/>
        <v/>
      </c>
      <c r="AG2177" s="4" t="str">
        <f t="shared" si="314"/>
        <v/>
      </c>
    </row>
    <row r="2178" spans="1:33">
      <c r="A2178" s="6">
        <f t="shared" si="311"/>
        <v>2171</v>
      </c>
      <c r="B2178" s="36">
        <f>TABLE!E2172</f>
        <v>0</v>
      </c>
      <c r="C2178" s="36">
        <f>TABLE!F2172</f>
        <v>0</v>
      </c>
      <c r="D2178" s="155">
        <f>TABLE!S2172</f>
        <v>0</v>
      </c>
      <c r="E2178" s="176" t="e">
        <f>INDEX(기업의이해[description],MATCH(B2178,기업의이해[name],0))</f>
        <v>#N/A</v>
      </c>
      <c r="F2178" s="179">
        <f>+TABLE!U2172</f>
        <v>0</v>
      </c>
      <c r="G2178" s="177" t="str">
        <f>TEXT(TABLE!R2172,"0000-00-00")</f>
        <v>0000-00-00</v>
      </c>
      <c r="H2178" s="59">
        <f>+TABLE!J2172</f>
        <v>0</v>
      </c>
      <c r="I2178" s="59">
        <f>+TABLE!K2172</f>
        <v>0</v>
      </c>
      <c r="J2178" s="59">
        <f>+TABLE!M2172</f>
        <v>0</v>
      </c>
      <c r="K2178" s="156">
        <f>+TABLE!P2172</f>
        <v>0</v>
      </c>
      <c r="L2178" s="156">
        <f>+TABLE!Q2172</f>
        <v>0</v>
      </c>
      <c r="M2178" s="138" t="str">
        <f>IFERROR(IF(MATCH($C2178,'1. 개요'!$C$68:$C$78,0)&gt;0,"O"),"X")</f>
        <v>X</v>
      </c>
      <c r="N2178" s="8" t="str">
        <f t="shared" si="307"/>
        <v>X</v>
      </c>
      <c r="O2178" s="2" t="str" cm="1">
        <f t="array" ref="O2178">IF($O$7="N/A",$N2178,INDEX($P2178:$S2178,$O$2))</f>
        <v>X</v>
      </c>
      <c r="P2178" s="38"/>
      <c r="Q2178" s="1" t="str">
        <f t="shared" si="308"/>
        <v>O</v>
      </c>
      <c r="R2178" s="38"/>
      <c r="S2178" s="38"/>
      <c r="T2178" s="8" t="str">
        <f t="shared" si="306"/>
        <v>O</v>
      </c>
      <c r="U2178" s="8" t="e">
        <f t="shared" si="309"/>
        <v>#VALUE!</v>
      </c>
      <c r="V2178" s="8" t="e">
        <f t="shared" si="310"/>
        <v>#VALUE!</v>
      </c>
      <c r="X2178" s="4" t="str">
        <f t="shared" si="312"/>
        <v/>
      </c>
      <c r="Y2178" s="4" t="str">
        <f t="shared" si="314"/>
        <v/>
      </c>
      <c r="Z2178" s="4" t="str">
        <f t="shared" si="314"/>
        <v/>
      </c>
      <c r="AA2178" s="4" t="str">
        <f t="shared" si="314"/>
        <v/>
      </c>
      <c r="AB2178" s="4" t="str">
        <f t="shared" si="314"/>
        <v/>
      </c>
      <c r="AC2178" s="4" t="str">
        <f t="shared" si="314"/>
        <v/>
      </c>
      <c r="AD2178" s="4" t="str">
        <f t="shared" si="314"/>
        <v/>
      </c>
      <c r="AE2178" s="4" t="str">
        <f t="shared" si="314"/>
        <v/>
      </c>
      <c r="AF2178" s="4" t="str">
        <f t="shared" si="314"/>
        <v/>
      </c>
      <c r="AG2178" s="4" t="str">
        <f t="shared" si="314"/>
        <v/>
      </c>
    </row>
    <row r="2179" spans="1:33">
      <c r="A2179" s="6">
        <f t="shared" si="311"/>
        <v>2172</v>
      </c>
      <c r="B2179" s="36">
        <f>TABLE!E2173</f>
        <v>0</v>
      </c>
      <c r="C2179" s="36">
        <f>TABLE!F2173</f>
        <v>0</v>
      </c>
      <c r="D2179" s="155">
        <f>TABLE!S2173</f>
        <v>0</v>
      </c>
      <c r="E2179" s="176" t="e">
        <f>INDEX(기업의이해[description],MATCH(B2179,기업의이해[name],0))</f>
        <v>#N/A</v>
      </c>
      <c r="F2179" s="179">
        <f>+TABLE!U2173</f>
        <v>0</v>
      </c>
      <c r="G2179" s="177" t="str">
        <f>TEXT(TABLE!R2173,"0000-00-00")</f>
        <v>0000-00-00</v>
      </c>
      <c r="H2179" s="59">
        <f>+TABLE!J2173</f>
        <v>0</v>
      </c>
      <c r="I2179" s="59">
        <f>+TABLE!K2173</f>
        <v>0</v>
      </c>
      <c r="J2179" s="59">
        <f>+TABLE!M2173</f>
        <v>0</v>
      </c>
      <c r="K2179" s="156">
        <f>+TABLE!P2173</f>
        <v>0</v>
      </c>
      <c r="L2179" s="156">
        <f>+TABLE!Q2173</f>
        <v>0</v>
      </c>
      <c r="M2179" s="138" t="str">
        <f>IFERROR(IF(MATCH($C2179,'1. 개요'!$C$68:$C$78,0)&gt;0,"O"),"X")</f>
        <v>X</v>
      </c>
      <c r="N2179" s="8" t="str">
        <f t="shared" si="307"/>
        <v>X</v>
      </c>
      <c r="O2179" s="2" t="str" cm="1">
        <f t="array" ref="O2179">IF($O$7="N/A",$N2179,INDEX($P2179:$S2179,$O$2))</f>
        <v>X</v>
      </c>
      <c r="P2179" s="38"/>
      <c r="Q2179" s="1" t="str">
        <f t="shared" si="308"/>
        <v>O</v>
      </c>
      <c r="R2179" s="38"/>
      <c r="S2179" s="38"/>
      <c r="T2179" s="8" t="str">
        <f t="shared" si="306"/>
        <v>O</v>
      </c>
      <c r="U2179" s="8" t="e">
        <f t="shared" si="309"/>
        <v>#VALUE!</v>
      </c>
      <c r="V2179" s="8" t="e">
        <f t="shared" si="310"/>
        <v>#VALUE!</v>
      </c>
      <c r="X2179" s="4" t="str">
        <f t="shared" si="312"/>
        <v/>
      </c>
      <c r="Y2179" s="4" t="str">
        <f t="shared" si="314"/>
        <v/>
      </c>
      <c r="Z2179" s="4" t="str">
        <f t="shared" si="314"/>
        <v/>
      </c>
      <c r="AA2179" s="4" t="str">
        <f t="shared" si="314"/>
        <v/>
      </c>
      <c r="AB2179" s="4" t="str">
        <f t="shared" si="314"/>
        <v/>
      </c>
      <c r="AC2179" s="4" t="str">
        <f t="shared" si="314"/>
        <v/>
      </c>
      <c r="AD2179" s="4" t="str">
        <f t="shared" si="314"/>
        <v/>
      </c>
      <c r="AE2179" s="4" t="str">
        <f t="shared" si="314"/>
        <v/>
      </c>
      <c r="AF2179" s="4" t="str">
        <f t="shared" si="314"/>
        <v/>
      </c>
      <c r="AG2179" s="4" t="str">
        <f t="shared" si="314"/>
        <v/>
      </c>
    </row>
    <row r="2180" spans="1:33">
      <c r="A2180" s="6">
        <f t="shared" si="311"/>
        <v>2173</v>
      </c>
      <c r="B2180" s="36">
        <f>TABLE!E2174</f>
        <v>0</v>
      </c>
      <c r="C2180" s="36">
        <f>TABLE!F2174</f>
        <v>0</v>
      </c>
      <c r="D2180" s="155">
        <f>TABLE!S2174</f>
        <v>0</v>
      </c>
      <c r="E2180" s="176" t="e">
        <f>INDEX(기업의이해[description],MATCH(B2180,기업의이해[name],0))</f>
        <v>#N/A</v>
      </c>
      <c r="F2180" s="179">
        <f>+TABLE!U2174</f>
        <v>0</v>
      </c>
      <c r="G2180" s="177" t="str">
        <f>TEXT(TABLE!R2174,"0000-00-00")</f>
        <v>0000-00-00</v>
      </c>
      <c r="H2180" s="59">
        <f>+TABLE!J2174</f>
        <v>0</v>
      </c>
      <c r="I2180" s="59">
        <f>+TABLE!K2174</f>
        <v>0</v>
      </c>
      <c r="J2180" s="59">
        <f>+TABLE!M2174</f>
        <v>0</v>
      </c>
      <c r="K2180" s="156">
        <f>+TABLE!P2174</f>
        <v>0</v>
      </c>
      <c r="L2180" s="156">
        <f>+TABLE!Q2174</f>
        <v>0</v>
      </c>
      <c r="M2180" s="138" t="str">
        <f>IFERROR(IF(MATCH($C2180,'1. 개요'!$C$68:$C$78,0)&gt;0,"O"),"X")</f>
        <v>X</v>
      </c>
      <c r="N2180" s="8" t="str">
        <f t="shared" si="307"/>
        <v>X</v>
      </c>
      <c r="O2180" s="2" t="str" cm="1">
        <f t="array" ref="O2180">IF($O$7="N/A",$N2180,INDEX($P2180:$S2180,$O$2))</f>
        <v>X</v>
      </c>
      <c r="P2180" s="38"/>
      <c r="Q2180" s="1" t="str">
        <f t="shared" si="308"/>
        <v>O</v>
      </c>
      <c r="R2180" s="38"/>
      <c r="S2180" s="38"/>
      <c r="T2180" s="8" t="str">
        <f t="shared" si="306"/>
        <v>O</v>
      </c>
      <c r="U2180" s="8" t="e">
        <f t="shared" si="309"/>
        <v>#VALUE!</v>
      </c>
      <c r="V2180" s="8" t="e">
        <f t="shared" si="310"/>
        <v>#VALUE!</v>
      </c>
      <c r="X2180" s="4" t="str">
        <f t="shared" si="312"/>
        <v/>
      </c>
      <c r="Y2180" s="4" t="str">
        <f t="shared" si="314"/>
        <v/>
      </c>
      <c r="Z2180" s="4" t="str">
        <f t="shared" si="314"/>
        <v/>
      </c>
      <c r="AA2180" s="4" t="str">
        <f t="shared" si="314"/>
        <v/>
      </c>
      <c r="AB2180" s="4" t="str">
        <f t="shared" si="314"/>
        <v/>
      </c>
      <c r="AC2180" s="4" t="str">
        <f t="shared" si="314"/>
        <v/>
      </c>
      <c r="AD2180" s="4" t="str">
        <f t="shared" si="314"/>
        <v/>
      </c>
      <c r="AE2180" s="4" t="str">
        <f t="shared" si="314"/>
        <v/>
      </c>
      <c r="AF2180" s="4" t="str">
        <f t="shared" si="314"/>
        <v/>
      </c>
      <c r="AG2180" s="4" t="str">
        <f t="shared" si="314"/>
        <v/>
      </c>
    </row>
    <row r="2181" spans="1:33">
      <c r="A2181" s="6">
        <f t="shared" si="311"/>
        <v>2174</v>
      </c>
      <c r="B2181" s="36">
        <f>TABLE!E2175</f>
        <v>0</v>
      </c>
      <c r="C2181" s="36">
        <f>TABLE!F2175</f>
        <v>0</v>
      </c>
      <c r="D2181" s="155">
        <f>TABLE!S2175</f>
        <v>0</v>
      </c>
      <c r="E2181" s="176" t="e">
        <f>INDEX(기업의이해[description],MATCH(B2181,기업의이해[name],0))</f>
        <v>#N/A</v>
      </c>
      <c r="F2181" s="179">
        <f>+TABLE!U2175</f>
        <v>0</v>
      </c>
      <c r="G2181" s="177" t="str">
        <f>TEXT(TABLE!R2175,"0000-00-00")</f>
        <v>0000-00-00</v>
      </c>
      <c r="H2181" s="59">
        <f>+TABLE!J2175</f>
        <v>0</v>
      </c>
      <c r="I2181" s="59">
        <f>+TABLE!K2175</f>
        <v>0</v>
      </c>
      <c r="J2181" s="59">
        <f>+TABLE!M2175</f>
        <v>0</v>
      </c>
      <c r="K2181" s="156">
        <f>+TABLE!P2175</f>
        <v>0</v>
      </c>
      <c r="L2181" s="156">
        <f>+TABLE!Q2175</f>
        <v>0</v>
      </c>
      <c r="M2181" s="138" t="str">
        <f>IFERROR(IF(MATCH($C2181,'1. 개요'!$C$68:$C$78,0)&gt;0,"O"),"X")</f>
        <v>X</v>
      </c>
      <c r="N2181" s="8" t="str">
        <f t="shared" si="307"/>
        <v>X</v>
      </c>
      <c r="O2181" s="2" t="str" cm="1">
        <f t="array" ref="O2181">IF($O$7="N/A",$N2181,INDEX($P2181:$S2181,$O$2))</f>
        <v>X</v>
      </c>
      <c r="P2181" s="38"/>
      <c r="Q2181" s="1" t="str">
        <f t="shared" si="308"/>
        <v>O</v>
      </c>
      <c r="R2181" s="38"/>
      <c r="S2181" s="38"/>
      <c r="T2181" s="8" t="str">
        <f t="shared" si="306"/>
        <v>O</v>
      </c>
      <c r="U2181" s="8" t="e">
        <f t="shared" si="309"/>
        <v>#VALUE!</v>
      </c>
      <c r="V2181" s="8" t="e">
        <f t="shared" si="310"/>
        <v>#VALUE!</v>
      </c>
      <c r="X2181" s="4" t="str">
        <f t="shared" si="312"/>
        <v/>
      </c>
      <c r="Y2181" s="4" t="str">
        <f t="shared" si="314"/>
        <v/>
      </c>
      <c r="Z2181" s="4" t="str">
        <f t="shared" si="314"/>
        <v/>
      </c>
      <c r="AA2181" s="4" t="str">
        <f t="shared" si="314"/>
        <v/>
      </c>
      <c r="AB2181" s="4" t="str">
        <f t="shared" si="314"/>
        <v/>
      </c>
      <c r="AC2181" s="4" t="str">
        <f t="shared" si="314"/>
        <v/>
      </c>
      <c r="AD2181" s="4" t="str">
        <f t="shared" si="314"/>
        <v/>
      </c>
      <c r="AE2181" s="4" t="str">
        <f t="shared" si="314"/>
        <v/>
      </c>
      <c r="AF2181" s="4" t="str">
        <f t="shared" si="314"/>
        <v/>
      </c>
      <c r="AG2181" s="4" t="str">
        <f t="shared" si="314"/>
        <v/>
      </c>
    </row>
    <row r="2182" spans="1:33">
      <c r="A2182" s="137">
        <f t="shared" si="311"/>
        <v>2175</v>
      </c>
      <c r="B2182" s="36">
        <f>TABLE!E2176</f>
        <v>0</v>
      </c>
      <c r="C2182" s="36">
        <f>TABLE!F2176</f>
        <v>0</v>
      </c>
      <c r="D2182" s="155">
        <f>TABLE!S2176</f>
        <v>0</v>
      </c>
      <c r="E2182" s="176" t="e">
        <f>INDEX(기업의이해[description],MATCH(B2182,기업의이해[name],0))</f>
        <v>#N/A</v>
      </c>
      <c r="F2182" s="179">
        <f>+TABLE!U2176</f>
        <v>0</v>
      </c>
      <c r="G2182" s="177" t="str">
        <f>TEXT(TABLE!R2176,"0000-00-00")</f>
        <v>0000-00-00</v>
      </c>
      <c r="H2182" s="59">
        <f>+TABLE!J2176</f>
        <v>0</v>
      </c>
      <c r="I2182" s="59">
        <f>+TABLE!K2176</f>
        <v>0</v>
      </c>
      <c r="J2182" s="59">
        <f>+TABLE!M2176</f>
        <v>0</v>
      </c>
      <c r="K2182" s="156">
        <f>+TABLE!P2176</f>
        <v>0</v>
      </c>
      <c r="L2182" s="156">
        <f>+TABLE!Q2176</f>
        <v>0</v>
      </c>
      <c r="M2182" s="138" t="str">
        <f>IFERROR(IF(MATCH($C2182,'1. 개요'!$C$68:$C$78,0)&gt;0,"O"),"X")</f>
        <v>X</v>
      </c>
      <c r="N2182" s="8" t="str">
        <f t="shared" si="307"/>
        <v>X</v>
      </c>
      <c r="O2182" s="2" t="str" cm="1">
        <f t="array" ref="O2182">IF($O$7="N/A",$N2182,INDEX($P2182:$S2182,$O$2))</f>
        <v>X</v>
      </c>
      <c r="P2182" s="38"/>
      <c r="Q2182" s="1" t="str">
        <f t="shared" si="308"/>
        <v>O</v>
      </c>
      <c r="R2182" s="38"/>
      <c r="S2182" s="38"/>
      <c r="T2182" s="8" t="str">
        <f t="shared" si="306"/>
        <v>O</v>
      </c>
      <c r="U2182" s="8" t="e">
        <f t="shared" si="309"/>
        <v>#VALUE!</v>
      </c>
      <c r="V2182" s="8" t="e">
        <f t="shared" si="310"/>
        <v>#VALUE!</v>
      </c>
      <c r="X2182" s="4" t="str">
        <f t="shared" si="312"/>
        <v/>
      </c>
      <c r="Y2182" s="4" t="str">
        <f t="shared" si="314"/>
        <v/>
      </c>
      <c r="Z2182" s="4" t="str">
        <f t="shared" si="314"/>
        <v/>
      </c>
      <c r="AA2182" s="4" t="str">
        <f t="shared" si="314"/>
        <v/>
      </c>
      <c r="AB2182" s="4" t="str">
        <f t="shared" si="314"/>
        <v/>
      </c>
      <c r="AC2182" s="4" t="str">
        <f t="shared" si="314"/>
        <v/>
      </c>
      <c r="AD2182" s="4" t="str">
        <f t="shared" si="314"/>
        <v/>
      </c>
      <c r="AE2182" s="4" t="str">
        <f t="shared" si="314"/>
        <v/>
      </c>
      <c r="AF2182" s="4" t="str">
        <f t="shared" si="314"/>
        <v/>
      </c>
      <c r="AG2182" s="4" t="str">
        <f t="shared" si="314"/>
        <v/>
      </c>
    </row>
    <row r="2183" spans="1:33">
      <c r="A2183" s="6">
        <f t="shared" si="311"/>
        <v>2176</v>
      </c>
      <c r="B2183" s="36">
        <f>TABLE!E2177</f>
        <v>0</v>
      </c>
      <c r="C2183" s="36">
        <f>TABLE!F2177</f>
        <v>0</v>
      </c>
      <c r="D2183" s="155">
        <f>TABLE!S2177</f>
        <v>0</v>
      </c>
      <c r="E2183" s="176" t="e">
        <f>INDEX(기업의이해[description],MATCH(B2183,기업의이해[name],0))</f>
        <v>#N/A</v>
      </c>
      <c r="F2183" s="179">
        <f>+TABLE!U2177</f>
        <v>0</v>
      </c>
      <c r="G2183" s="177" t="str">
        <f>TEXT(TABLE!R2177,"0000-00-00")</f>
        <v>0000-00-00</v>
      </c>
      <c r="H2183" s="59">
        <f>+TABLE!J2177</f>
        <v>0</v>
      </c>
      <c r="I2183" s="59">
        <f>+TABLE!K2177</f>
        <v>0</v>
      </c>
      <c r="J2183" s="59">
        <f>+TABLE!M2177</f>
        <v>0</v>
      </c>
      <c r="K2183" s="156">
        <f>+TABLE!P2177</f>
        <v>0</v>
      </c>
      <c r="L2183" s="156">
        <f>+TABLE!Q2177</f>
        <v>0</v>
      </c>
      <c r="M2183" s="138" t="str">
        <f>IFERROR(IF(MATCH($C2183,'1. 개요'!$C$68:$C$78,0)&gt;0,"O"),"X")</f>
        <v>X</v>
      </c>
      <c r="N2183" s="8" t="str">
        <f t="shared" si="307"/>
        <v>X</v>
      </c>
      <c r="O2183" s="2" t="str" cm="1">
        <f t="array" ref="O2183">IF($O$7="N/A",$N2183,INDEX($P2183:$S2183,$O$2))</f>
        <v>X</v>
      </c>
      <c r="P2183" s="38"/>
      <c r="Q2183" s="1" t="str">
        <f t="shared" si="308"/>
        <v>O</v>
      </c>
      <c r="R2183" s="38"/>
      <c r="S2183" s="38"/>
      <c r="T2183" s="8" t="str">
        <f t="shared" si="306"/>
        <v>O</v>
      </c>
      <c r="U2183" s="8" t="e">
        <f t="shared" si="309"/>
        <v>#VALUE!</v>
      </c>
      <c r="V2183" s="8" t="e">
        <f t="shared" si="310"/>
        <v>#VALUE!</v>
      </c>
      <c r="X2183" s="4" t="str">
        <f t="shared" si="312"/>
        <v/>
      </c>
      <c r="Y2183" s="4" t="str">
        <f t="shared" si="314"/>
        <v/>
      </c>
      <c r="Z2183" s="4" t="str">
        <f t="shared" si="314"/>
        <v/>
      </c>
      <c r="AA2183" s="4" t="str">
        <f t="shared" si="314"/>
        <v/>
      </c>
      <c r="AB2183" s="4" t="str">
        <f t="shared" si="314"/>
        <v/>
      </c>
      <c r="AC2183" s="4" t="str">
        <f t="shared" si="314"/>
        <v/>
      </c>
      <c r="AD2183" s="4" t="str">
        <f t="shared" si="314"/>
        <v/>
      </c>
      <c r="AE2183" s="4" t="str">
        <f t="shared" si="314"/>
        <v/>
      </c>
      <c r="AF2183" s="4" t="str">
        <f t="shared" si="314"/>
        <v/>
      </c>
      <c r="AG2183" s="4" t="str">
        <f t="shared" si="314"/>
        <v/>
      </c>
    </row>
    <row r="2184" spans="1:33">
      <c r="A2184" s="6">
        <f t="shared" si="311"/>
        <v>2177</v>
      </c>
      <c r="B2184" s="36">
        <f>TABLE!E2178</f>
        <v>0</v>
      </c>
      <c r="C2184" s="36">
        <f>TABLE!F2178</f>
        <v>0</v>
      </c>
      <c r="D2184" s="155">
        <f>TABLE!S2178</f>
        <v>0</v>
      </c>
      <c r="E2184" s="176" t="e">
        <f>INDEX(기업의이해[description],MATCH(B2184,기업의이해[name],0))</f>
        <v>#N/A</v>
      </c>
      <c r="F2184" s="179">
        <f>+TABLE!U2178</f>
        <v>0</v>
      </c>
      <c r="G2184" s="177" t="str">
        <f>TEXT(TABLE!R2178,"0000-00-00")</f>
        <v>0000-00-00</v>
      </c>
      <c r="H2184" s="59">
        <f>+TABLE!J2178</f>
        <v>0</v>
      </c>
      <c r="I2184" s="59">
        <f>+TABLE!K2178</f>
        <v>0</v>
      </c>
      <c r="J2184" s="59">
        <f>+TABLE!M2178</f>
        <v>0</v>
      </c>
      <c r="K2184" s="156">
        <f>+TABLE!P2178</f>
        <v>0</v>
      </c>
      <c r="L2184" s="156">
        <f>+TABLE!Q2178</f>
        <v>0</v>
      </c>
      <c r="M2184" s="138" t="str">
        <f>IFERROR(IF(MATCH($C2184,'1. 개요'!$C$68:$C$78,0)&gt;0,"O"),"X")</f>
        <v>X</v>
      </c>
      <c r="N2184" s="8" t="str">
        <f t="shared" si="307"/>
        <v>X</v>
      </c>
      <c r="O2184" s="2" t="str" cm="1">
        <f t="array" ref="O2184">IF($O$7="N/A",$N2184,INDEX($P2184:$S2184,$O$2))</f>
        <v>X</v>
      </c>
      <c r="P2184" s="38"/>
      <c r="Q2184" s="1" t="str">
        <f t="shared" si="308"/>
        <v>O</v>
      </c>
      <c r="R2184" s="38"/>
      <c r="S2184" s="38"/>
      <c r="T2184" s="8" t="str">
        <f t="shared" ref="T2184:T2247" si="315">IF(OR(K2184="정지",L2184="관리"),"X","O")</f>
        <v>O</v>
      </c>
      <c r="U2184" s="8" t="e">
        <f t="shared" si="309"/>
        <v>#VALUE!</v>
      </c>
      <c r="V2184" s="8" t="e">
        <f t="shared" si="310"/>
        <v>#VALUE!</v>
      </c>
      <c r="X2184" s="4" t="str">
        <f t="shared" si="312"/>
        <v/>
      </c>
      <c r="Y2184" s="4" t="str">
        <f t="shared" si="314"/>
        <v/>
      </c>
      <c r="Z2184" s="4" t="str">
        <f t="shared" si="314"/>
        <v/>
      </c>
      <c r="AA2184" s="4" t="str">
        <f t="shared" si="314"/>
        <v/>
      </c>
      <c r="AB2184" s="4" t="str">
        <f t="shared" si="314"/>
        <v/>
      </c>
      <c r="AC2184" s="4" t="str">
        <f t="shared" si="314"/>
        <v/>
      </c>
      <c r="AD2184" s="4" t="str">
        <f t="shared" si="314"/>
        <v/>
      </c>
      <c r="AE2184" s="4" t="str">
        <f t="shared" si="314"/>
        <v/>
      </c>
      <c r="AF2184" s="4" t="str">
        <f t="shared" si="314"/>
        <v/>
      </c>
      <c r="AG2184" s="4" t="str">
        <f t="shared" si="314"/>
        <v/>
      </c>
    </row>
    <row r="2185" spans="1:33">
      <c r="A2185" s="6">
        <f t="shared" si="311"/>
        <v>2178</v>
      </c>
      <c r="B2185" s="36">
        <f>TABLE!E2179</f>
        <v>0</v>
      </c>
      <c r="C2185" s="36">
        <f>TABLE!F2179</f>
        <v>0</v>
      </c>
      <c r="D2185" s="155">
        <f>TABLE!S2179</f>
        <v>0</v>
      </c>
      <c r="E2185" s="176" t="e">
        <f>INDEX(기업의이해[description],MATCH(B2185,기업의이해[name],0))</f>
        <v>#N/A</v>
      </c>
      <c r="F2185" s="179">
        <f>+TABLE!U2179</f>
        <v>0</v>
      </c>
      <c r="G2185" s="177" t="str">
        <f>TEXT(TABLE!R2179,"0000-00-00")</f>
        <v>0000-00-00</v>
      </c>
      <c r="H2185" s="59">
        <f>+TABLE!J2179</f>
        <v>0</v>
      </c>
      <c r="I2185" s="59">
        <f>+TABLE!K2179</f>
        <v>0</v>
      </c>
      <c r="J2185" s="59">
        <f>+TABLE!M2179</f>
        <v>0</v>
      </c>
      <c r="K2185" s="156">
        <f>+TABLE!P2179</f>
        <v>0</v>
      </c>
      <c r="L2185" s="156">
        <f>+TABLE!Q2179</f>
        <v>0</v>
      </c>
      <c r="M2185" s="138" t="str">
        <f>IFERROR(IF(MATCH($C2185,'1. 개요'!$C$68:$C$78,0)&gt;0,"O"),"X")</f>
        <v>X</v>
      </c>
      <c r="N2185" s="8" t="str">
        <f t="shared" ref="N2185:N2248" si="316">IF(SUM(X2185:AG2185)=0,"X","O")</f>
        <v>X</v>
      </c>
      <c r="O2185" s="2" t="str" cm="1">
        <f t="array" ref="O2185">IF($O$7="N/A",$N2185,INDEX($P2185:$S2185,$O$2))</f>
        <v>X</v>
      </c>
      <c r="P2185" s="38"/>
      <c r="Q2185" s="1" t="str">
        <f t="shared" ref="Q2185:Q2248" si="317">IF(MIN($I2185:$J2185)&lt;0,"check","O")</f>
        <v>O</v>
      </c>
      <c r="R2185" s="38"/>
      <c r="S2185" s="38"/>
      <c r="T2185" s="8" t="str">
        <f t="shared" si="315"/>
        <v>O</v>
      </c>
      <c r="U2185" s="8" t="e">
        <f t="shared" ref="U2185:U2248" si="318">IF(($C$6-G2185)&lt;730,"X","O")</f>
        <v>#VALUE!</v>
      </c>
      <c r="V2185" s="8" t="e">
        <f t="shared" ref="V2185:V2248" si="319">IF(AND(M2185="O", N2185="O", O2185="O", T2185="O", U2185="O"), "O", "X")</f>
        <v>#VALUE!</v>
      </c>
      <c r="X2185" s="4" t="str">
        <f t="shared" si="312"/>
        <v/>
      </c>
      <c r="Y2185" s="4" t="str">
        <f t="shared" si="314"/>
        <v/>
      </c>
      <c r="Z2185" s="4" t="str">
        <f t="shared" si="314"/>
        <v/>
      </c>
      <c r="AA2185" s="4" t="str">
        <f t="shared" si="314"/>
        <v/>
      </c>
      <c r="AB2185" s="4" t="str">
        <f t="shared" si="314"/>
        <v/>
      </c>
      <c r="AC2185" s="4" t="str">
        <f t="shared" si="314"/>
        <v/>
      </c>
      <c r="AD2185" s="4" t="str">
        <f t="shared" si="314"/>
        <v/>
      </c>
      <c r="AE2185" s="4" t="str">
        <f t="shared" si="314"/>
        <v/>
      </c>
      <c r="AF2185" s="4" t="str">
        <f t="shared" si="314"/>
        <v/>
      </c>
      <c r="AG2185" s="4" t="str">
        <f t="shared" si="314"/>
        <v/>
      </c>
    </row>
    <row r="2186" spans="1:33">
      <c r="A2186" s="6">
        <f t="shared" ref="A2186:A2249" si="320">A2185+1</f>
        <v>2179</v>
      </c>
      <c r="B2186" s="36">
        <f>TABLE!E2180</f>
        <v>0</v>
      </c>
      <c r="C2186" s="36">
        <f>TABLE!F2180</f>
        <v>0</v>
      </c>
      <c r="D2186" s="155">
        <f>TABLE!S2180</f>
        <v>0</v>
      </c>
      <c r="E2186" s="176" t="e">
        <f>INDEX(기업의이해[description],MATCH(B2186,기업의이해[name],0))</f>
        <v>#N/A</v>
      </c>
      <c r="F2186" s="179">
        <f>+TABLE!U2180</f>
        <v>0</v>
      </c>
      <c r="G2186" s="177" t="str">
        <f>TEXT(TABLE!R2180,"0000-00-00")</f>
        <v>0000-00-00</v>
      </c>
      <c r="H2186" s="59">
        <f>+TABLE!J2180</f>
        <v>0</v>
      </c>
      <c r="I2186" s="59">
        <f>+TABLE!K2180</f>
        <v>0</v>
      </c>
      <c r="J2186" s="59">
        <f>+TABLE!M2180</f>
        <v>0</v>
      </c>
      <c r="K2186" s="156">
        <f>+TABLE!P2180</f>
        <v>0</v>
      </c>
      <c r="L2186" s="156">
        <f>+TABLE!Q2180</f>
        <v>0</v>
      </c>
      <c r="M2186" s="138" t="str">
        <f>IFERROR(IF(MATCH($C2186,'1. 개요'!$C$68:$C$78,0)&gt;0,"O"),"X")</f>
        <v>X</v>
      </c>
      <c r="N2186" s="8" t="str">
        <f t="shared" si="316"/>
        <v>X</v>
      </c>
      <c r="O2186" s="2" t="str" cm="1">
        <f t="array" ref="O2186">IF($O$7="N/A",$N2186,INDEX($P2186:$S2186,$O$2))</f>
        <v>X</v>
      </c>
      <c r="P2186" s="38"/>
      <c r="Q2186" s="1" t="str">
        <f t="shared" si="317"/>
        <v>O</v>
      </c>
      <c r="R2186" s="38"/>
      <c r="S2186" s="38"/>
      <c r="T2186" s="8" t="str">
        <f t="shared" si="315"/>
        <v>O</v>
      </c>
      <c r="U2186" s="8" t="e">
        <f t="shared" si="318"/>
        <v>#VALUE!</v>
      </c>
      <c r="V2186" s="8" t="e">
        <f t="shared" si="319"/>
        <v>#VALUE!</v>
      </c>
      <c r="X2186" s="4" t="str">
        <f t="shared" ref="X2186:X2249" si="321">IF(X$7="N/A", "", COUNTIF($D2186:$E2186, "*" &amp; X$7 &amp; "*"))</f>
        <v/>
      </c>
      <c r="Y2186" s="4" t="str">
        <f t="shared" si="314"/>
        <v/>
      </c>
      <c r="Z2186" s="4" t="str">
        <f t="shared" si="314"/>
        <v/>
      </c>
      <c r="AA2186" s="4" t="str">
        <f t="shared" si="314"/>
        <v/>
      </c>
      <c r="AB2186" s="4" t="str">
        <f t="shared" si="314"/>
        <v/>
      </c>
      <c r="AC2186" s="4" t="str">
        <f t="shared" si="314"/>
        <v/>
      </c>
      <c r="AD2186" s="4" t="str">
        <f t="shared" si="314"/>
        <v/>
      </c>
      <c r="AE2186" s="4" t="str">
        <f t="shared" si="314"/>
        <v/>
      </c>
      <c r="AF2186" s="4" t="str">
        <f t="shared" si="314"/>
        <v/>
      </c>
      <c r="AG2186" s="4" t="str">
        <f t="shared" si="314"/>
        <v/>
      </c>
    </row>
    <row r="2187" spans="1:33">
      <c r="A2187" s="137">
        <f t="shared" si="320"/>
        <v>2180</v>
      </c>
      <c r="B2187" s="36">
        <f>TABLE!E2181</f>
        <v>0</v>
      </c>
      <c r="C2187" s="36">
        <f>TABLE!F2181</f>
        <v>0</v>
      </c>
      <c r="D2187" s="155">
        <f>TABLE!S2181</f>
        <v>0</v>
      </c>
      <c r="E2187" s="176" t="e">
        <f>INDEX(기업의이해[description],MATCH(B2187,기업의이해[name],0))</f>
        <v>#N/A</v>
      </c>
      <c r="F2187" s="179">
        <f>+TABLE!U2181</f>
        <v>0</v>
      </c>
      <c r="G2187" s="177" t="str">
        <f>TEXT(TABLE!R2181,"0000-00-00")</f>
        <v>0000-00-00</v>
      </c>
      <c r="H2187" s="59">
        <f>+TABLE!J2181</f>
        <v>0</v>
      </c>
      <c r="I2187" s="59">
        <f>+TABLE!K2181</f>
        <v>0</v>
      </c>
      <c r="J2187" s="59">
        <f>+TABLE!M2181</f>
        <v>0</v>
      </c>
      <c r="K2187" s="156">
        <f>+TABLE!P2181</f>
        <v>0</v>
      </c>
      <c r="L2187" s="156">
        <f>+TABLE!Q2181</f>
        <v>0</v>
      </c>
      <c r="M2187" s="138" t="str">
        <f>IFERROR(IF(MATCH($C2187,'1. 개요'!$C$68:$C$78,0)&gt;0,"O"),"X")</f>
        <v>X</v>
      </c>
      <c r="N2187" s="8" t="str">
        <f t="shared" si="316"/>
        <v>X</v>
      </c>
      <c r="O2187" s="2" t="str" cm="1">
        <f t="array" ref="O2187">IF($O$7="N/A",$N2187,INDEX($P2187:$S2187,$O$2))</f>
        <v>X</v>
      </c>
      <c r="P2187" s="38"/>
      <c r="Q2187" s="1" t="str">
        <f t="shared" si="317"/>
        <v>O</v>
      </c>
      <c r="R2187" s="38"/>
      <c r="S2187" s="38"/>
      <c r="T2187" s="8" t="str">
        <f t="shared" si="315"/>
        <v>O</v>
      </c>
      <c r="U2187" s="8" t="e">
        <f t="shared" si="318"/>
        <v>#VALUE!</v>
      </c>
      <c r="V2187" s="8" t="e">
        <f t="shared" si="319"/>
        <v>#VALUE!</v>
      </c>
      <c r="X2187" s="4" t="str">
        <f t="shared" si="321"/>
        <v/>
      </c>
      <c r="Y2187" s="4" t="str">
        <f t="shared" si="314"/>
        <v/>
      </c>
      <c r="Z2187" s="4" t="str">
        <f t="shared" si="314"/>
        <v/>
      </c>
      <c r="AA2187" s="4" t="str">
        <f t="shared" si="314"/>
        <v/>
      </c>
      <c r="AB2187" s="4" t="str">
        <f t="shared" si="314"/>
        <v/>
      </c>
      <c r="AC2187" s="4" t="str">
        <f t="shared" si="314"/>
        <v/>
      </c>
      <c r="AD2187" s="4" t="str">
        <f t="shared" si="314"/>
        <v/>
      </c>
      <c r="AE2187" s="4" t="str">
        <f t="shared" si="314"/>
        <v/>
      </c>
      <c r="AF2187" s="4" t="str">
        <f t="shared" si="314"/>
        <v/>
      </c>
      <c r="AG2187" s="4" t="str">
        <f t="shared" si="314"/>
        <v/>
      </c>
    </row>
    <row r="2188" spans="1:33">
      <c r="A2188" s="6">
        <f t="shared" si="320"/>
        <v>2181</v>
      </c>
      <c r="B2188" s="36">
        <f>TABLE!E2182</f>
        <v>0</v>
      </c>
      <c r="C2188" s="36">
        <f>TABLE!F2182</f>
        <v>0</v>
      </c>
      <c r="D2188" s="155">
        <f>TABLE!S2182</f>
        <v>0</v>
      </c>
      <c r="E2188" s="176" t="e">
        <f>INDEX(기업의이해[description],MATCH(B2188,기업의이해[name],0))</f>
        <v>#N/A</v>
      </c>
      <c r="F2188" s="179">
        <f>+TABLE!U2182</f>
        <v>0</v>
      </c>
      <c r="G2188" s="177" t="str">
        <f>TEXT(TABLE!R2182,"0000-00-00")</f>
        <v>0000-00-00</v>
      </c>
      <c r="H2188" s="59">
        <f>+TABLE!J2182</f>
        <v>0</v>
      </c>
      <c r="I2188" s="59">
        <f>+TABLE!K2182</f>
        <v>0</v>
      </c>
      <c r="J2188" s="59">
        <f>+TABLE!M2182</f>
        <v>0</v>
      </c>
      <c r="K2188" s="156">
        <f>+TABLE!P2182</f>
        <v>0</v>
      </c>
      <c r="L2188" s="156">
        <f>+TABLE!Q2182</f>
        <v>0</v>
      </c>
      <c r="M2188" s="138" t="str">
        <f>IFERROR(IF(MATCH($C2188,'1. 개요'!$C$68:$C$78,0)&gt;0,"O"),"X")</f>
        <v>X</v>
      </c>
      <c r="N2188" s="8" t="str">
        <f t="shared" si="316"/>
        <v>X</v>
      </c>
      <c r="O2188" s="2" t="str" cm="1">
        <f t="array" ref="O2188">IF($O$7="N/A",$N2188,INDEX($P2188:$S2188,$O$2))</f>
        <v>X</v>
      </c>
      <c r="P2188" s="38"/>
      <c r="Q2188" s="1" t="str">
        <f t="shared" si="317"/>
        <v>O</v>
      </c>
      <c r="R2188" s="38"/>
      <c r="S2188" s="38"/>
      <c r="T2188" s="8" t="str">
        <f t="shared" si="315"/>
        <v>O</v>
      </c>
      <c r="U2188" s="8" t="e">
        <f t="shared" si="318"/>
        <v>#VALUE!</v>
      </c>
      <c r="V2188" s="8" t="e">
        <f t="shared" si="319"/>
        <v>#VALUE!</v>
      </c>
      <c r="X2188" s="4" t="str">
        <f t="shared" si="321"/>
        <v/>
      </c>
      <c r="Y2188" s="4" t="str">
        <f t="shared" si="314"/>
        <v/>
      </c>
      <c r="Z2188" s="4" t="str">
        <f t="shared" si="314"/>
        <v/>
      </c>
      <c r="AA2188" s="4" t="str">
        <f t="shared" si="314"/>
        <v/>
      </c>
      <c r="AB2188" s="4" t="str">
        <f t="shared" si="314"/>
        <v/>
      </c>
      <c r="AC2188" s="4" t="str">
        <f t="shared" si="314"/>
        <v/>
      </c>
      <c r="AD2188" s="4" t="str">
        <f t="shared" si="314"/>
        <v/>
      </c>
      <c r="AE2188" s="4" t="str">
        <f t="shared" si="314"/>
        <v/>
      </c>
      <c r="AF2188" s="4" t="str">
        <f t="shared" si="314"/>
        <v/>
      </c>
      <c r="AG2188" s="4" t="str">
        <f t="shared" si="314"/>
        <v/>
      </c>
    </row>
    <row r="2189" spans="1:33">
      <c r="A2189" s="6">
        <f t="shared" si="320"/>
        <v>2182</v>
      </c>
      <c r="B2189" s="36">
        <f>TABLE!E2183</f>
        <v>0</v>
      </c>
      <c r="C2189" s="36">
        <f>TABLE!F2183</f>
        <v>0</v>
      </c>
      <c r="D2189" s="155">
        <f>TABLE!S2183</f>
        <v>0</v>
      </c>
      <c r="E2189" s="176" t="e">
        <f>INDEX(기업의이해[description],MATCH(B2189,기업의이해[name],0))</f>
        <v>#N/A</v>
      </c>
      <c r="F2189" s="179">
        <f>+TABLE!U2183</f>
        <v>0</v>
      </c>
      <c r="G2189" s="177" t="str">
        <f>TEXT(TABLE!R2183,"0000-00-00")</f>
        <v>0000-00-00</v>
      </c>
      <c r="H2189" s="59">
        <f>+TABLE!J2183</f>
        <v>0</v>
      </c>
      <c r="I2189" s="59">
        <f>+TABLE!K2183</f>
        <v>0</v>
      </c>
      <c r="J2189" s="59">
        <f>+TABLE!M2183</f>
        <v>0</v>
      </c>
      <c r="K2189" s="156">
        <f>+TABLE!P2183</f>
        <v>0</v>
      </c>
      <c r="L2189" s="156">
        <f>+TABLE!Q2183</f>
        <v>0</v>
      </c>
      <c r="M2189" s="138" t="str">
        <f>IFERROR(IF(MATCH($C2189,'1. 개요'!$C$68:$C$78,0)&gt;0,"O"),"X")</f>
        <v>X</v>
      </c>
      <c r="N2189" s="8" t="str">
        <f t="shared" si="316"/>
        <v>X</v>
      </c>
      <c r="O2189" s="2" t="str" cm="1">
        <f t="array" ref="O2189">IF($O$7="N/A",$N2189,INDEX($P2189:$S2189,$O$2))</f>
        <v>X</v>
      </c>
      <c r="P2189" s="38"/>
      <c r="Q2189" s="1" t="str">
        <f t="shared" si="317"/>
        <v>O</v>
      </c>
      <c r="R2189" s="38"/>
      <c r="S2189" s="38"/>
      <c r="T2189" s="8" t="str">
        <f t="shared" si="315"/>
        <v>O</v>
      </c>
      <c r="U2189" s="8" t="e">
        <f t="shared" si="318"/>
        <v>#VALUE!</v>
      </c>
      <c r="V2189" s="8" t="e">
        <f t="shared" si="319"/>
        <v>#VALUE!</v>
      </c>
      <c r="X2189" s="4" t="str">
        <f t="shared" si="321"/>
        <v/>
      </c>
      <c r="Y2189" s="4" t="str">
        <f t="shared" si="314"/>
        <v/>
      </c>
      <c r="Z2189" s="4" t="str">
        <f t="shared" si="314"/>
        <v/>
      </c>
      <c r="AA2189" s="4" t="str">
        <f t="shared" si="314"/>
        <v/>
      </c>
      <c r="AB2189" s="4" t="str">
        <f t="shared" si="314"/>
        <v/>
      </c>
      <c r="AC2189" s="4" t="str">
        <f t="shared" si="314"/>
        <v/>
      </c>
      <c r="AD2189" s="4" t="str">
        <f t="shared" si="314"/>
        <v/>
      </c>
      <c r="AE2189" s="4" t="str">
        <f t="shared" si="314"/>
        <v/>
      </c>
      <c r="AF2189" s="4" t="str">
        <f t="shared" si="314"/>
        <v/>
      </c>
      <c r="AG2189" s="4" t="str">
        <f t="shared" si="314"/>
        <v/>
      </c>
    </row>
    <row r="2190" spans="1:33">
      <c r="A2190" s="6">
        <f t="shared" si="320"/>
        <v>2183</v>
      </c>
      <c r="B2190" s="36">
        <f>TABLE!E2184</f>
        <v>0</v>
      </c>
      <c r="C2190" s="36">
        <f>TABLE!F2184</f>
        <v>0</v>
      </c>
      <c r="D2190" s="155">
        <f>TABLE!S2184</f>
        <v>0</v>
      </c>
      <c r="E2190" s="176" t="e">
        <f>INDEX(기업의이해[description],MATCH(B2190,기업의이해[name],0))</f>
        <v>#N/A</v>
      </c>
      <c r="F2190" s="179">
        <f>+TABLE!U2184</f>
        <v>0</v>
      </c>
      <c r="G2190" s="177" t="str">
        <f>TEXT(TABLE!R2184,"0000-00-00")</f>
        <v>0000-00-00</v>
      </c>
      <c r="H2190" s="59">
        <f>+TABLE!J2184</f>
        <v>0</v>
      </c>
      <c r="I2190" s="59">
        <f>+TABLE!K2184</f>
        <v>0</v>
      </c>
      <c r="J2190" s="59">
        <f>+TABLE!M2184</f>
        <v>0</v>
      </c>
      <c r="K2190" s="156">
        <f>+TABLE!P2184</f>
        <v>0</v>
      </c>
      <c r="L2190" s="156">
        <f>+TABLE!Q2184</f>
        <v>0</v>
      </c>
      <c r="M2190" s="138" t="str">
        <f>IFERROR(IF(MATCH($C2190,'1. 개요'!$C$68:$C$78,0)&gt;0,"O"),"X")</f>
        <v>X</v>
      </c>
      <c r="N2190" s="8" t="str">
        <f t="shared" si="316"/>
        <v>X</v>
      </c>
      <c r="O2190" s="2" t="str" cm="1">
        <f t="array" ref="O2190">IF($O$7="N/A",$N2190,INDEX($P2190:$S2190,$O$2))</f>
        <v>X</v>
      </c>
      <c r="P2190" s="38"/>
      <c r="Q2190" s="1" t="str">
        <f t="shared" si="317"/>
        <v>O</v>
      </c>
      <c r="R2190" s="38"/>
      <c r="S2190" s="38"/>
      <c r="T2190" s="8" t="str">
        <f t="shared" si="315"/>
        <v>O</v>
      </c>
      <c r="U2190" s="8" t="e">
        <f t="shared" si="318"/>
        <v>#VALUE!</v>
      </c>
      <c r="V2190" s="8" t="e">
        <f t="shared" si="319"/>
        <v>#VALUE!</v>
      </c>
      <c r="X2190" s="4" t="str">
        <f t="shared" si="321"/>
        <v/>
      </c>
      <c r="Y2190" s="4" t="str">
        <f t="shared" si="314"/>
        <v/>
      </c>
      <c r="Z2190" s="4" t="str">
        <f t="shared" si="314"/>
        <v/>
      </c>
      <c r="AA2190" s="4" t="str">
        <f t="shared" si="314"/>
        <v/>
      </c>
      <c r="AB2190" s="4" t="str">
        <f t="shared" si="314"/>
        <v/>
      </c>
      <c r="AC2190" s="4" t="str">
        <f t="shared" si="314"/>
        <v/>
      </c>
      <c r="AD2190" s="4" t="str">
        <f t="shared" si="314"/>
        <v/>
      </c>
      <c r="AE2190" s="4" t="str">
        <f t="shared" si="314"/>
        <v/>
      </c>
      <c r="AF2190" s="4" t="str">
        <f t="shared" si="314"/>
        <v/>
      </c>
      <c r="AG2190" s="4" t="str">
        <f t="shared" si="314"/>
        <v/>
      </c>
    </row>
    <row r="2191" spans="1:33">
      <c r="A2191" s="6">
        <f t="shared" si="320"/>
        <v>2184</v>
      </c>
      <c r="B2191" s="36">
        <f>TABLE!E2185</f>
        <v>0</v>
      </c>
      <c r="C2191" s="36">
        <f>TABLE!F2185</f>
        <v>0</v>
      </c>
      <c r="D2191" s="155">
        <f>TABLE!S2185</f>
        <v>0</v>
      </c>
      <c r="E2191" s="176" t="e">
        <f>INDEX(기업의이해[description],MATCH(B2191,기업의이해[name],0))</f>
        <v>#N/A</v>
      </c>
      <c r="F2191" s="179">
        <f>+TABLE!U2185</f>
        <v>0</v>
      </c>
      <c r="G2191" s="177" t="str">
        <f>TEXT(TABLE!R2185,"0000-00-00")</f>
        <v>0000-00-00</v>
      </c>
      <c r="H2191" s="59">
        <f>+TABLE!J2185</f>
        <v>0</v>
      </c>
      <c r="I2191" s="59">
        <f>+TABLE!K2185</f>
        <v>0</v>
      </c>
      <c r="J2191" s="59">
        <f>+TABLE!M2185</f>
        <v>0</v>
      </c>
      <c r="K2191" s="156">
        <f>+TABLE!P2185</f>
        <v>0</v>
      </c>
      <c r="L2191" s="156">
        <f>+TABLE!Q2185</f>
        <v>0</v>
      </c>
      <c r="M2191" s="138" t="str">
        <f>IFERROR(IF(MATCH($C2191,'1. 개요'!$C$68:$C$78,0)&gt;0,"O"),"X")</f>
        <v>X</v>
      </c>
      <c r="N2191" s="8" t="str">
        <f t="shared" si="316"/>
        <v>X</v>
      </c>
      <c r="O2191" s="2" t="str" cm="1">
        <f t="array" ref="O2191">IF($O$7="N/A",$N2191,INDEX($P2191:$S2191,$O$2))</f>
        <v>X</v>
      </c>
      <c r="P2191" s="38"/>
      <c r="Q2191" s="1" t="str">
        <f t="shared" si="317"/>
        <v>O</v>
      </c>
      <c r="R2191" s="38"/>
      <c r="S2191" s="38"/>
      <c r="T2191" s="8" t="str">
        <f t="shared" si="315"/>
        <v>O</v>
      </c>
      <c r="U2191" s="8" t="e">
        <f t="shared" si="318"/>
        <v>#VALUE!</v>
      </c>
      <c r="V2191" s="8" t="e">
        <f t="shared" si="319"/>
        <v>#VALUE!</v>
      </c>
      <c r="X2191" s="4" t="str">
        <f t="shared" si="321"/>
        <v/>
      </c>
      <c r="Y2191" s="4" t="str">
        <f t="shared" si="314"/>
        <v/>
      </c>
      <c r="Z2191" s="4" t="str">
        <f t="shared" si="314"/>
        <v/>
      </c>
      <c r="AA2191" s="4" t="str">
        <f t="shared" si="314"/>
        <v/>
      </c>
      <c r="AB2191" s="4" t="str">
        <f t="shared" si="314"/>
        <v/>
      </c>
      <c r="AC2191" s="4" t="str">
        <f t="shared" si="314"/>
        <v/>
      </c>
      <c r="AD2191" s="4" t="str">
        <f t="shared" si="314"/>
        <v/>
      </c>
      <c r="AE2191" s="4" t="str">
        <f t="shared" si="314"/>
        <v/>
      </c>
      <c r="AF2191" s="4" t="str">
        <f t="shared" si="314"/>
        <v/>
      </c>
      <c r="AG2191" s="4" t="str">
        <f t="shared" si="314"/>
        <v/>
      </c>
    </row>
    <row r="2192" spans="1:33">
      <c r="A2192" s="6">
        <f t="shared" si="320"/>
        <v>2185</v>
      </c>
      <c r="B2192" s="36">
        <f>TABLE!E2186</f>
        <v>0</v>
      </c>
      <c r="C2192" s="36">
        <f>TABLE!F2186</f>
        <v>0</v>
      </c>
      <c r="D2192" s="155">
        <f>TABLE!S2186</f>
        <v>0</v>
      </c>
      <c r="E2192" s="176" t="e">
        <f>INDEX(기업의이해[description],MATCH(B2192,기업의이해[name],0))</f>
        <v>#N/A</v>
      </c>
      <c r="F2192" s="179">
        <f>+TABLE!U2186</f>
        <v>0</v>
      </c>
      <c r="G2192" s="177" t="str">
        <f>TEXT(TABLE!R2186,"0000-00-00")</f>
        <v>0000-00-00</v>
      </c>
      <c r="H2192" s="59">
        <f>+TABLE!J2186</f>
        <v>0</v>
      </c>
      <c r="I2192" s="59">
        <f>+TABLE!K2186</f>
        <v>0</v>
      </c>
      <c r="J2192" s="59">
        <f>+TABLE!M2186</f>
        <v>0</v>
      </c>
      <c r="K2192" s="156">
        <f>+TABLE!P2186</f>
        <v>0</v>
      </c>
      <c r="L2192" s="156">
        <f>+TABLE!Q2186</f>
        <v>0</v>
      </c>
      <c r="M2192" s="138" t="str">
        <f>IFERROR(IF(MATCH($C2192,'1. 개요'!$C$68:$C$78,0)&gt;0,"O"),"X")</f>
        <v>X</v>
      </c>
      <c r="N2192" s="8" t="str">
        <f t="shared" si="316"/>
        <v>X</v>
      </c>
      <c r="O2192" s="2" t="str" cm="1">
        <f t="array" ref="O2192">IF($O$7="N/A",$N2192,INDEX($P2192:$S2192,$O$2))</f>
        <v>X</v>
      </c>
      <c r="P2192" s="38"/>
      <c r="Q2192" s="1" t="str">
        <f t="shared" si="317"/>
        <v>O</v>
      </c>
      <c r="R2192" s="38"/>
      <c r="S2192" s="38"/>
      <c r="T2192" s="8" t="str">
        <f t="shared" si="315"/>
        <v>O</v>
      </c>
      <c r="U2192" s="8" t="e">
        <f t="shared" si="318"/>
        <v>#VALUE!</v>
      </c>
      <c r="V2192" s="8" t="e">
        <f t="shared" si="319"/>
        <v>#VALUE!</v>
      </c>
      <c r="X2192" s="4" t="str">
        <f t="shared" si="321"/>
        <v/>
      </c>
      <c r="Y2192" s="4" t="str">
        <f t="shared" si="314"/>
        <v/>
      </c>
      <c r="Z2192" s="4" t="str">
        <f t="shared" si="314"/>
        <v/>
      </c>
      <c r="AA2192" s="4" t="str">
        <f t="shared" si="314"/>
        <v/>
      </c>
      <c r="AB2192" s="4" t="str">
        <f t="shared" si="314"/>
        <v/>
      </c>
      <c r="AC2192" s="4" t="str">
        <f t="shared" si="314"/>
        <v/>
      </c>
      <c r="AD2192" s="4" t="str">
        <f t="shared" si="314"/>
        <v/>
      </c>
      <c r="AE2192" s="4" t="str">
        <f t="shared" si="314"/>
        <v/>
      </c>
      <c r="AF2192" s="4" t="str">
        <f t="shared" si="314"/>
        <v/>
      </c>
      <c r="AG2192" s="4" t="str">
        <f t="shared" si="314"/>
        <v/>
      </c>
    </row>
    <row r="2193" spans="1:33">
      <c r="A2193" s="137">
        <f t="shared" si="320"/>
        <v>2186</v>
      </c>
      <c r="B2193" s="36">
        <f>TABLE!E2187</f>
        <v>0</v>
      </c>
      <c r="C2193" s="36">
        <f>TABLE!F2187</f>
        <v>0</v>
      </c>
      <c r="D2193" s="155">
        <f>TABLE!S2187</f>
        <v>0</v>
      </c>
      <c r="E2193" s="176" t="e">
        <f>INDEX(기업의이해[description],MATCH(B2193,기업의이해[name],0))</f>
        <v>#N/A</v>
      </c>
      <c r="F2193" s="179">
        <f>+TABLE!U2187</f>
        <v>0</v>
      </c>
      <c r="G2193" s="177" t="str">
        <f>TEXT(TABLE!R2187,"0000-00-00")</f>
        <v>0000-00-00</v>
      </c>
      <c r="H2193" s="59">
        <f>+TABLE!J2187</f>
        <v>0</v>
      </c>
      <c r="I2193" s="59">
        <f>+TABLE!K2187</f>
        <v>0</v>
      </c>
      <c r="J2193" s="59">
        <f>+TABLE!M2187</f>
        <v>0</v>
      </c>
      <c r="K2193" s="156">
        <f>+TABLE!P2187</f>
        <v>0</v>
      </c>
      <c r="L2193" s="156">
        <f>+TABLE!Q2187</f>
        <v>0</v>
      </c>
      <c r="M2193" s="138" t="str">
        <f>IFERROR(IF(MATCH($C2193,'1. 개요'!$C$68:$C$78,0)&gt;0,"O"),"X")</f>
        <v>X</v>
      </c>
      <c r="N2193" s="8" t="str">
        <f t="shared" si="316"/>
        <v>X</v>
      </c>
      <c r="O2193" s="2" t="str" cm="1">
        <f t="array" ref="O2193">IF($O$7="N/A",$N2193,INDEX($P2193:$S2193,$O$2))</f>
        <v>X</v>
      </c>
      <c r="P2193" s="38"/>
      <c r="Q2193" s="1" t="str">
        <f t="shared" si="317"/>
        <v>O</v>
      </c>
      <c r="R2193" s="38"/>
      <c r="S2193" s="38"/>
      <c r="T2193" s="8" t="str">
        <f t="shared" si="315"/>
        <v>O</v>
      </c>
      <c r="U2193" s="8" t="e">
        <f t="shared" si="318"/>
        <v>#VALUE!</v>
      </c>
      <c r="V2193" s="8" t="e">
        <f t="shared" si="319"/>
        <v>#VALUE!</v>
      </c>
      <c r="X2193" s="4" t="str">
        <f t="shared" si="321"/>
        <v/>
      </c>
      <c r="Y2193" s="4" t="str">
        <f t="shared" si="314"/>
        <v/>
      </c>
      <c r="Z2193" s="4" t="str">
        <f t="shared" si="314"/>
        <v/>
      </c>
      <c r="AA2193" s="4" t="str">
        <f t="shared" si="314"/>
        <v/>
      </c>
      <c r="AB2193" s="4" t="str">
        <f t="shared" si="314"/>
        <v/>
      </c>
      <c r="AC2193" s="4" t="str">
        <f t="shared" si="314"/>
        <v/>
      </c>
      <c r="AD2193" s="4" t="str">
        <f t="shared" si="314"/>
        <v/>
      </c>
      <c r="AE2193" s="4" t="str">
        <f t="shared" si="314"/>
        <v/>
      </c>
      <c r="AF2193" s="4" t="str">
        <f t="shared" si="314"/>
        <v/>
      </c>
      <c r="AG2193" s="4" t="str">
        <f t="shared" si="314"/>
        <v/>
      </c>
    </row>
    <row r="2194" spans="1:33">
      <c r="A2194" s="137">
        <f t="shared" si="320"/>
        <v>2187</v>
      </c>
      <c r="B2194" s="36">
        <f>TABLE!E2188</f>
        <v>0</v>
      </c>
      <c r="C2194" s="36">
        <f>TABLE!F2188</f>
        <v>0</v>
      </c>
      <c r="D2194" s="155">
        <f>TABLE!S2188</f>
        <v>0</v>
      </c>
      <c r="E2194" s="176" t="e">
        <f>INDEX(기업의이해[description],MATCH(B2194,기업의이해[name],0))</f>
        <v>#N/A</v>
      </c>
      <c r="F2194" s="179">
        <f>+TABLE!U2188</f>
        <v>0</v>
      </c>
      <c r="G2194" s="177" t="str">
        <f>TEXT(TABLE!R2188,"0000-00-00")</f>
        <v>0000-00-00</v>
      </c>
      <c r="H2194" s="59">
        <f>+TABLE!J2188</f>
        <v>0</v>
      </c>
      <c r="I2194" s="59">
        <f>+TABLE!K2188</f>
        <v>0</v>
      </c>
      <c r="J2194" s="59">
        <f>+TABLE!M2188</f>
        <v>0</v>
      </c>
      <c r="K2194" s="156">
        <f>+TABLE!P2188</f>
        <v>0</v>
      </c>
      <c r="L2194" s="156">
        <f>+TABLE!Q2188</f>
        <v>0</v>
      </c>
      <c r="M2194" s="138" t="str">
        <f>IFERROR(IF(MATCH($C2194,'1. 개요'!$C$68:$C$78,0)&gt;0,"O"),"X")</f>
        <v>X</v>
      </c>
      <c r="N2194" s="8" t="str">
        <f t="shared" si="316"/>
        <v>X</v>
      </c>
      <c r="O2194" s="2" t="str" cm="1">
        <f t="array" ref="O2194">IF($O$7="N/A",$N2194,INDEX($P2194:$S2194,$O$2))</f>
        <v>X</v>
      </c>
      <c r="P2194" s="38"/>
      <c r="Q2194" s="1" t="str">
        <f t="shared" si="317"/>
        <v>O</v>
      </c>
      <c r="R2194" s="38"/>
      <c r="S2194" s="38"/>
      <c r="T2194" s="8" t="str">
        <f t="shared" si="315"/>
        <v>O</v>
      </c>
      <c r="U2194" s="8" t="e">
        <f t="shared" si="318"/>
        <v>#VALUE!</v>
      </c>
      <c r="V2194" s="8" t="e">
        <f t="shared" si="319"/>
        <v>#VALUE!</v>
      </c>
      <c r="X2194" s="4" t="str">
        <f t="shared" si="321"/>
        <v/>
      </c>
      <c r="Y2194" s="4" t="str">
        <f t="shared" si="314"/>
        <v/>
      </c>
      <c r="Z2194" s="4" t="str">
        <f t="shared" si="314"/>
        <v/>
      </c>
      <c r="AA2194" s="4" t="str">
        <f t="shared" si="314"/>
        <v/>
      </c>
      <c r="AB2194" s="4" t="str">
        <f t="shared" si="314"/>
        <v/>
      </c>
      <c r="AC2194" s="4" t="str">
        <f t="shared" si="314"/>
        <v/>
      </c>
      <c r="AD2194" s="4" t="str">
        <f t="shared" si="314"/>
        <v/>
      </c>
      <c r="AE2194" s="4" t="str">
        <f t="shared" si="314"/>
        <v/>
      </c>
      <c r="AF2194" s="4" t="str">
        <f t="shared" si="314"/>
        <v/>
      </c>
      <c r="AG2194" s="4" t="str">
        <f t="shared" si="314"/>
        <v/>
      </c>
    </row>
    <row r="2195" spans="1:33">
      <c r="A2195" s="137">
        <f t="shared" si="320"/>
        <v>2188</v>
      </c>
      <c r="B2195" s="36">
        <f>TABLE!E2189</f>
        <v>0</v>
      </c>
      <c r="C2195" s="36">
        <f>TABLE!F2189</f>
        <v>0</v>
      </c>
      <c r="D2195" s="155">
        <f>TABLE!S2189</f>
        <v>0</v>
      </c>
      <c r="E2195" s="176" t="e">
        <f>INDEX(기업의이해[description],MATCH(B2195,기업의이해[name],0))</f>
        <v>#N/A</v>
      </c>
      <c r="F2195" s="179">
        <f>+TABLE!U2189</f>
        <v>0</v>
      </c>
      <c r="G2195" s="177" t="str">
        <f>TEXT(TABLE!R2189,"0000-00-00")</f>
        <v>0000-00-00</v>
      </c>
      <c r="H2195" s="59">
        <f>+TABLE!J2189</f>
        <v>0</v>
      </c>
      <c r="I2195" s="59">
        <f>+TABLE!K2189</f>
        <v>0</v>
      </c>
      <c r="J2195" s="59">
        <f>+TABLE!M2189</f>
        <v>0</v>
      </c>
      <c r="K2195" s="156">
        <f>+TABLE!P2189</f>
        <v>0</v>
      </c>
      <c r="L2195" s="156">
        <f>+TABLE!Q2189</f>
        <v>0</v>
      </c>
      <c r="M2195" s="138" t="str">
        <f>IFERROR(IF(MATCH($C2195,'1. 개요'!$C$68:$C$78,0)&gt;0,"O"),"X")</f>
        <v>X</v>
      </c>
      <c r="N2195" s="8" t="str">
        <f t="shared" si="316"/>
        <v>X</v>
      </c>
      <c r="O2195" s="2" t="str" cm="1">
        <f t="array" ref="O2195">IF($O$7="N/A",$N2195,INDEX($P2195:$S2195,$O$2))</f>
        <v>X</v>
      </c>
      <c r="P2195" s="38"/>
      <c r="Q2195" s="1" t="str">
        <f t="shared" si="317"/>
        <v>O</v>
      </c>
      <c r="R2195" s="38"/>
      <c r="S2195" s="38"/>
      <c r="T2195" s="8" t="str">
        <f t="shared" si="315"/>
        <v>O</v>
      </c>
      <c r="U2195" s="8" t="e">
        <f t="shared" si="318"/>
        <v>#VALUE!</v>
      </c>
      <c r="V2195" s="8" t="e">
        <f t="shared" si="319"/>
        <v>#VALUE!</v>
      </c>
      <c r="X2195" s="4" t="str">
        <f t="shared" si="321"/>
        <v/>
      </c>
      <c r="Y2195" s="4" t="str">
        <f t="shared" si="314"/>
        <v/>
      </c>
      <c r="Z2195" s="4" t="str">
        <f t="shared" si="314"/>
        <v/>
      </c>
      <c r="AA2195" s="4" t="str">
        <f t="shared" si="314"/>
        <v/>
      </c>
      <c r="AB2195" s="4" t="str">
        <f t="shared" si="314"/>
        <v/>
      </c>
      <c r="AC2195" s="4" t="str">
        <f t="shared" si="314"/>
        <v/>
      </c>
      <c r="AD2195" s="4" t="str">
        <f t="shared" si="314"/>
        <v/>
      </c>
      <c r="AE2195" s="4" t="str">
        <f t="shared" si="314"/>
        <v/>
      </c>
      <c r="AF2195" s="4" t="str">
        <f t="shared" si="314"/>
        <v/>
      </c>
      <c r="AG2195" s="4" t="str">
        <f t="shared" si="314"/>
        <v/>
      </c>
    </row>
    <row r="2196" spans="1:33">
      <c r="A2196" s="6">
        <f t="shared" si="320"/>
        <v>2189</v>
      </c>
      <c r="B2196" s="36">
        <f>TABLE!E2190</f>
        <v>0</v>
      </c>
      <c r="C2196" s="36">
        <f>TABLE!F2190</f>
        <v>0</v>
      </c>
      <c r="D2196" s="155">
        <f>TABLE!S2190</f>
        <v>0</v>
      </c>
      <c r="E2196" s="176" t="e">
        <f>INDEX(기업의이해[description],MATCH(B2196,기업의이해[name],0))</f>
        <v>#N/A</v>
      </c>
      <c r="F2196" s="179">
        <f>+TABLE!U2190</f>
        <v>0</v>
      </c>
      <c r="G2196" s="177" t="str">
        <f>TEXT(TABLE!R2190,"0000-00-00")</f>
        <v>0000-00-00</v>
      </c>
      <c r="H2196" s="59">
        <f>+TABLE!J2190</f>
        <v>0</v>
      </c>
      <c r="I2196" s="59">
        <f>+TABLE!K2190</f>
        <v>0</v>
      </c>
      <c r="J2196" s="59">
        <f>+TABLE!M2190</f>
        <v>0</v>
      </c>
      <c r="K2196" s="156">
        <f>+TABLE!P2190</f>
        <v>0</v>
      </c>
      <c r="L2196" s="156">
        <f>+TABLE!Q2190</f>
        <v>0</v>
      </c>
      <c r="M2196" s="138" t="str">
        <f>IFERROR(IF(MATCH($C2196,'1. 개요'!$C$68:$C$78,0)&gt;0,"O"),"X")</f>
        <v>X</v>
      </c>
      <c r="N2196" s="8" t="str">
        <f t="shared" si="316"/>
        <v>X</v>
      </c>
      <c r="O2196" s="2" t="str" cm="1">
        <f t="array" ref="O2196">IF($O$7="N/A",$N2196,INDEX($P2196:$S2196,$O$2))</f>
        <v>X</v>
      </c>
      <c r="P2196" s="38"/>
      <c r="Q2196" s="1" t="str">
        <f t="shared" si="317"/>
        <v>O</v>
      </c>
      <c r="R2196" s="38"/>
      <c r="S2196" s="38"/>
      <c r="T2196" s="8" t="str">
        <f t="shared" si="315"/>
        <v>O</v>
      </c>
      <c r="U2196" s="8" t="e">
        <f t="shared" si="318"/>
        <v>#VALUE!</v>
      </c>
      <c r="V2196" s="8" t="e">
        <f t="shared" si="319"/>
        <v>#VALUE!</v>
      </c>
      <c r="X2196" s="4" t="str">
        <f t="shared" si="321"/>
        <v/>
      </c>
      <c r="Y2196" s="4" t="str">
        <f t="shared" si="314"/>
        <v/>
      </c>
      <c r="Z2196" s="4" t="str">
        <f t="shared" si="314"/>
        <v/>
      </c>
      <c r="AA2196" s="4" t="str">
        <f t="shared" si="314"/>
        <v/>
      </c>
      <c r="AB2196" s="4" t="str">
        <f t="shared" si="314"/>
        <v/>
      </c>
      <c r="AC2196" s="4" t="str">
        <f t="shared" si="314"/>
        <v/>
      </c>
      <c r="AD2196" s="4" t="str">
        <f t="shared" si="314"/>
        <v/>
      </c>
      <c r="AE2196" s="4" t="str">
        <f t="shared" si="314"/>
        <v/>
      </c>
      <c r="AF2196" s="4" t="str">
        <f t="shared" si="314"/>
        <v/>
      </c>
      <c r="AG2196" s="4" t="str">
        <f t="shared" si="314"/>
        <v/>
      </c>
    </row>
    <row r="2197" spans="1:33">
      <c r="A2197" s="6">
        <f t="shared" si="320"/>
        <v>2190</v>
      </c>
      <c r="B2197" s="36">
        <f>TABLE!E2191</f>
        <v>0</v>
      </c>
      <c r="C2197" s="36">
        <f>TABLE!F2191</f>
        <v>0</v>
      </c>
      <c r="D2197" s="155">
        <f>TABLE!S2191</f>
        <v>0</v>
      </c>
      <c r="E2197" s="176" t="e">
        <f>INDEX(기업의이해[description],MATCH(B2197,기업의이해[name],0))</f>
        <v>#N/A</v>
      </c>
      <c r="F2197" s="179">
        <f>+TABLE!U2191</f>
        <v>0</v>
      </c>
      <c r="G2197" s="177" t="str">
        <f>TEXT(TABLE!R2191,"0000-00-00")</f>
        <v>0000-00-00</v>
      </c>
      <c r="H2197" s="59">
        <f>+TABLE!J2191</f>
        <v>0</v>
      </c>
      <c r="I2197" s="59">
        <f>+TABLE!K2191</f>
        <v>0</v>
      </c>
      <c r="J2197" s="59">
        <f>+TABLE!M2191</f>
        <v>0</v>
      </c>
      <c r="K2197" s="156">
        <f>+TABLE!P2191</f>
        <v>0</v>
      </c>
      <c r="L2197" s="156">
        <f>+TABLE!Q2191</f>
        <v>0</v>
      </c>
      <c r="M2197" s="138" t="str">
        <f>IFERROR(IF(MATCH($C2197,'1. 개요'!$C$68:$C$78,0)&gt;0,"O"),"X")</f>
        <v>X</v>
      </c>
      <c r="N2197" s="8" t="str">
        <f t="shared" si="316"/>
        <v>X</v>
      </c>
      <c r="O2197" s="2" t="str" cm="1">
        <f t="array" ref="O2197">IF($O$7="N/A",$N2197,INDEX($P2197:$S2197,$O$2))</f>
        <v>X</v>
      </c>
      <c r="P2197" s="38"/>
      <c r="Q2197" s="1" t="str">
        <f t="shared" si="317"/>
        <v>O</v>
      </c>
      <c r="R2197" s="38"/>
      <c r="S2197" s="38"/>
      <c r="T2197" s="8" t="str">
        <f t="shared" si="315"/>
        <v>O</v>
      </c>
      <c r="U2197" s="8" t="e">
        <f t="shared" si="318"/>
        <v>#VALUE!</v>
      </c>
      <c r="V2197" s="8" t="e">
        <f t="shared" si="319"/>
        <v>#VALUE!</v>
      </c>
      <c r="X2197" s="4" t="str">
        <f t="shared" si="321"/>
        <v/>
      </c>
      <c r="Y2197" s="4" t="str">
        <f t="shared" si="314"/>
        <v/>
      </c>
      <c r="Z2197" s="4" t="str">
        <f t="shared" si="314"/>
        <v/>
      </c>
      <c r="AA2197" s="4" t="str">
        <f t="shared" si="314"/>
        <v/>
      </c>
      <c r="AB2197" s="4" t="str">
        <f t="shared" si="314"/>
        <v/>
      </c>
      <c r="AC2197" s="4" t="str">
        <f t="shared" si="314"/>
        <v/>
      </c>
      <c r="AD2197" s="4" t="str">
        <f t="shared" si="314"/>
        <v/>
      </c>
      <c r="AE2197" s="4" t="str">
        <f t="shared" si="314"/>
        <v/>
      </c>
      <c r="AF2197" s="4" t="str">
        <f t="shared" si="314"/>
        <v/>
      </c>
      <c r="AG2197" s="4" t="str">
        <f t="shared" si="314"/>
        <v/>
      </c>
    </row>
    <row r="2198" spans="1:33">
      <c r="A2198" s="6">
        <f t="shared" si="320"/>
        <v>2191</v>
      </c>
      <c r="B2198" s="36">
        <f>TABLE!E2192</f>
        <v>0</v>
      </c>
      <c r="C2198" s="36">
        <f>TABLE!F2192</f>
        <v>0</v>
      </c>
      <c r="D2198" s="155">
        <f>TABLE!S2192</f>
        <v>0</v>
      </c>
      <c r="E2198" s="176" t="e">
        <f>INDEX(기업의이해[description],MATCH(B2198,기업의이해[name],0))</f>
        <v>#N/A</v>
      </c>
      <c r="F2198" s="179">
        <f>+TABLE!U2192</f>
        <v>0</v>
      </c>
      <c r="G2198" s="177" t="str">
        <f>TEXT(TABLE!R2192,"0000-00-00")</f>
        <v>0000-00-00</v>
      </c>
      <c r="H2198" s="59">
        <f>+TABLE!J2192</f>
        <v>0</v>
      </c>
      <c r="I2198" s="59">
        <f>+TABLE!K2192</f>
        <v>0</v>
      </c>
      <c r="J2198" s="59">
        <f>+TABLE!M2192</f>
        <v>0</v>
      </c>
      <c r="K2198" s="156">
        <f>+TABLE!P2192</f>
        <v>0</v>
      </c>
      <c r="L2198" s="156">
        <f>+TABLE!Q2192</f>
        <v>0</v>
      </c>
      <c r="M2198" s="138" t="str">
        <f>IFERROR(IF(MATCH($C2198,'1. 개요'!$C$68:$C$78,0)&gt;0,"O"),"X")</f>
        <v>X</v>
      </c>
      <c r="N2198" s="8" t="str">
        <f t="shared" si="316"/>
        <v>X</v>
      </c>
      <c r="O2198" s="2" t="str" cm="1">
        <f t="array" ref="O2198">IF($O$7="N/A",$N2198,INDEX($P2198:$S2198,$O$2))</f>
        <v>X</v>
      </c>
      <c r="P2198" s="38"/>
      <c r="Q2198" s="1" t="str">
        <f t="shared" si="317"/>
        <v>O</v>
      </c>
      <c r="R2198" s="38"/>
      <c r="S2198" s="38"/>
      <c r="T2198" s="8" t="str">
        <f t="shared" si="315"/>
        <v>O</v>
      </c>
      <c r="U2198" s="8" t="e">
        <f t="shared" si="318"/>
        <v>#VALUE!</v>
      </c>
      <c r="V2198" s="8" t="e">
        <f t="shared" si="319"/>
        <v>#VALUE!</v>
      </c>
      <c r="X2198" s="4" t="str">
        <f t="shared" si="321"/>
        <v/>
      </c>
      <c r="Y2198" s="4" t="str">
        <f t="shared" si="314"/>
        <v/>
      </c>
      <c r="Z2198" s="4" t="str">
        <f t="shared" si="314"/>
        <v/>
      </c>
      <c r="AA2198" s="4" t="str">
        <f t="shared" si="314"/>
        <v/>
      </c>
      <c r="AB2198" s="4" t="str">
        <f t="shared" si="314"/>
        <v/>
      </c>
      <c r="AC2198" s="4" t="str">
        <f t="shared" ref="Y2198:AG2226" si="322">IF(AC$7="N/A", "", COUNTIF($D2198:$E2198, "*" &amp; AC$7 &amp; "*"))</f>
        <v/>
      </c>
      <c r="AD2198" s="4" t="str">
        <f t="shared" si="322"/>
        <v/>
      </c>
      <c r="AE2198" s="4" t="str">
        <f t="shared" si="322"/>
        <v/>
      </c>
      <c r="AF2198" s="4" t="str">
        <f t="shared" si="322"/>
        <v/>
      </c>
      <c r="AG2198" s="4" t="str">
        <f t="shared" si="322"/>
        <v/>
      </c>
    </row>
    <row r="2199" spans="1:33">
      <c r="A2199" s="6">
        <f t="shared" si="320"/>
        <v>2192</v>
      </c>
      <c r="B2199" s="36">
        <f>TABLE!E2193</f>
        <v>0</v>
      </c>
      <c r="C2199" s="36">
        <f>TABLE!F2193</f>
        <v>0</v>
      </c>
      <c r="D2199" s="155">
        <f>TABLE!S2193</f>
        <v>0</v>
      </c>
      <c r="E2199" s="176" t="e">
        <f>INDEX(기업의이해[description],MATCH(B2199,기업의이해[name],0))</f>
        <v>#N/A</v>
      </c>
      <c r="F2199" s="179">
        <f>+TABLE!U2193</f>
        <v>0</v>
      </c>
      <c r="G2199" s="177" t="str">
        <f>TEXT(TABLE!R2193,"0000-00-00")</f>
        <v>0000-00-00</v>
      </c>
      <c r="H2199" s="59">
        <f>+TABLE!J2193</f>
        <v>0</v>
      </c>
      <c r="I2199" s="59">
        <f>+TABLE!K2193</f>
        <v>0</v>
      </c>
      <c r="J2199" s="59">
        <f>+TABLE!M2193</f>
        <v>0</v>
      </c>
      <c r="K2199" s="156">
        <f>+TABLE!P2193</f>
        <v>0</v>
      </c>
      <c r="L2199" s="156">
        <f>+TABLE!Q2193</f>
        <v>0</v>
      </c>
      <c r="M2199" s="138" t="str">
        <f>IFERROR(IF(MATCH($C2199,'1. 개요'!$C$68:$C$78,0)&gt;0,"O"),"X")</f>
        <v>X</v>
      </c>
      <c r="N2199" s="8" t="str">
        <f t="shared" si="316"/>
        <v>X</v>
      </c>
      <c r="O2199" s="2" t="str" cm="1">
        <f t="array" ref="O2199">IF($O$7="N/A",$N2199,INDEX($P2199:$S2199,$O$2))</f>
        <v>X</v>
      </c>
      <c r="P2199" s="38"/>
      <c r="Q2199" s="1" t="str">
        <f t="shared" si="317"/>
        <v>O</v>
      </c>
      <c r="R2199" s="38"/>
      <c r="S2199" s="38"/>
      <c r="T2199" s="8" t="str">
        <f t="shared" si="315"/>
        <v>O</v>
      </c>
      <c r="U2199" s="8" t="e">
        <f t="shared" si="318"/>
        <v>#VALUE!</v>
      </c>
      <c r="V2199" s="8" t="e">
        <f t="shared" si="319"/>
        <v>#VALUE!</v>
      </c>
      <c r="X2199" s="4" t="str">
        <f t="shared" si="321"/>
        <v/>
      </c>
      <c r="Y2199" s="4" t="str">
        <f t="shared" si="322"/>
        <v/>
      </c>
      <c r="Z2199" s="4" t="str">
        <f t="shared" si="322"/>
        <v/>
      </c>
      <c r="AA2199" s="4" t="str">
        <f t="shared" si="322"/>
        <v/>
      </c>
      <c r="AB2199" s="4" t="str">
        <f t="shared" si="322"/>
        <v/>
      </c>
      <c r="AC2199" s="4" t="str">
        <f t="shared" si="322"/>
        <v/>
      </c>
      <c r="AD2199" s="4" t="str">
        <f t="shared" si="322"/>
        <v/>
      </c>
      <c r="AE2199" s="4" t="str">
        <f t="shared" si="322"/>
        <v/>
      </c>
      <c r="AF2199" s="4" t="str">
        <f t="shared" si="322"/>
        <v/>
      </c>
      <c r="AG2199" s="4" t="str">
        <f t="shared" si="322"/>
        <v/>
      </c>
    </row>
    <row r="2200" spans="1:33">
      <c r="A2200" s="6">
        <f t="shared" si="320"/>
        <v>2193</v>
      </c>
      <c r="B2200" s="36">
        <f>TABLE!E2194</f>
        <v>0</v>
      </c>
      <c r="C2200" s="36">
        <f>TABLE!F2194</f>
        <v>0</v>
      </c>
      <c r="D2200" s="155">
        <f>TABLE!S2194</f>
        <v>0</v>
      </c>
      <c r="E2200" s="176" t="e">
        <f>INDEX(기업의이해[description],MATCH(B2200,기업의이해[name],0))</f>
        <v>#N/A</v>
      </c>
      <c r="F2200" s="179">
        <f>+TABLE!U2194</f>
        <v>0</v>
      </c>
      <c r="G2200" s="177" t="str">
        <f>TEXT(TABLE!R2194,"0000-00-00")</f>
        <v>0000-00-00</v>
      </c>
      <c r="H2200" s="59">
        <f>+TABLE!J2194</f>
        <v>0</v>
      </c>
      <c r="I2200" s="59">
        <f>+TABLE!K2194</f>
        <v>0</v>
      </c>
      <c r="J2200" s="59">
        <f>+TABLE!M2194</f>
        <v>0</v>
      </c>
      <c r="K2200" s="156">
        <f>+TABLE!P2194</f>
        <v>0</v>
      </c>
      <c r="L2200" s="156">
        <f>+TABLE!Q2194</f>
        <v>0</v>
      </c>
      <c r="M2200" s="138" t="str">
        <f>IFERROR(IF(MATCH($C2200,'1. 개요'!$C$68:$C$78,0)&gt;0,"O"),"X")</f>
        <v>X</v>
      </c>
      <c r="N2200" s="8" t="str">
        <f t="shared" si="316"/>
        <v>X</v>
      </c>
      <c r="O2200" s="2" t="str" cm="1">
        <f t="array" ref="O2200">IF($O$7="N/A",$N2200,INDEX($P2200:$S2200,$O$2))</f>
        <v>X</v>
      </c>
      <c r="P2200" s="38"/>
      <c r="Q2200" s="1" t="str">
        <f t="shared" si="317"/>
        <v>O</v>
      </c>
      <c r="R2200" s="38"/>
      <c r="S2200" s="38"/>
      <c r="T2200" s="8" t="str">
        <f t="shared" si="315"/>
        <v>O</v>
      </c>
      <c r="U2200" s="8" t="e">
        <f t="shared" si="318"/>
        <v>#VALUE!</v>
      </c>
      <c r="V2200" s="8" t="e">
        <f t="shared" si="319"/>
        <v>#VALUE!</v>
      </c>
      <c r="X2200" s="4" t="str">
        <f t="shared" si="321"/>
        <v/>
      </c>
      <c r="Y2200" s="4" t="str">
        <f t="shared" si="322"/>
        <v/>
      </c>
      <c r="Z2200" s="4" t="str">
        <f t="shared" si="322"/>
        <v/>
      </c>
      <c r="AA2200" s="4" t="str">
        <f t="shared" si="322"/>
        <v/>
      </c>
      <c r="AB2200" s="4" t="str">
        <f t="shared" si="322"/>
        <v/>
      </c>
      <c r="AC2200" s="4" t="str">
        <f t="shared" si="322"/>
        <v/>
      </c>
      <c r="AD2200" s="4" t="str">
        <f t="shared" si="322"/>
        <v/>
      </c>
      <c r="AE2200" s="4" t="str">
        <f t="shared" si="322"/>
        <v/>
      </c>
      <c r="AF2200" s="4" t="str">
        <f t="shared" si="322"/>
        <v/>
      </c>
      <c r="AG2200" s="4" t="str">
        <f t="shared" si="322"/>
        <v/>
      </c>
    </row>
    <row r="2201" spans="1:33">
      <c r="A2201" s="6">
        <f t="shared" si="320"/>
        <v>2194</v>
      </c>
      <c r="B2201" s="36">
        <f>TABLE!E2195</f>
        <v>0</v>
      </c>
      <c r="C2201" s="36">
        <f>TABLE!F2195</f>
        <v>0</v>
      </c>
      <c r="D2201" s="155">
        <f>TABLE!S2195</f>
        <v>0</v>
      </c>
      <c r="E2201" s="176" t="e">
        <f>INDEX(기업의이해[description],MATCH(B2201,기업의이해[name],0))</f>
        <v>#N/A</v>
      </c>
      <c r="F2201" s="179">
        <f>+TABLE!U2195</f>
        <v>0</v>
      </c>
      <c r="G2201" s="177" t="str">
        <f>TEXT(TABLE!R2195,"0000-00-00")</f>
        <v>0000-00-00</v>
      </c>
      <c r="H2201" s="59">
        <f>+TABLE!J2195</f>
        <v>0</v>
      </c>
      <c r="I2201" s="59">
        <f>+TABLE!K2195</f>
        <v>0</v>
      </c>
      <c r="J2201" s="59">
        <f>+TABLE!M2195</f>
        <v>0</v>
      </c>
      <c r="K2201" s="156">
        <f>+TABLE!P2195</f>
        <v>0</v>
      </c>
      <c r="L2201" s="156">
        <f>+TABLE!Q2195</f>
        <v>0</v>
      </c>
      <c r="M2201" s="138" t="str">
        <f>IFERROR(IF(MATCH($C2201,'1. 개요'!$C$68:$C$78,0)&gt;0,"O"),"X")</f>
        <v>X</v>
      </c>
      <c r="N2201" s="8" t="str">
        <f t="shared" si="316"/>
        <v>X</v>
      </c>
      <c r="O2201" s="2" t="str" cm="1">
        <f t="array" ref="O2201">IF($O$7="N/A",$N2201,INDEX($P2201:$S2201,$O$2))</f>
        <v>X</v>
      </c>
      <c r="P2201" s="38"/>
      <c r="Q2201" s="1" t="str">
        <f t="shared" si="317"/>
        <v>O</v>
      </c>
      <c r="R2201" s="38"/>
      <c r="S2201" s="38"/>
      <c r="T2201" s="8" t="str">
        <f t="shared" si="315"/>
        <v>O</v>
      </c>
      <c r="U2201" s="8" t="e">
        <f t="shared" si="318"/>
        <v>#VALUE!</v>
      </c>
      <c r="V2201" s="8" t="e">
        <f t="shared" si="319"/>
        <v>#VALUE!</v>
      </c>
      <c r="X2201" s="4" t="str">
        <f t="shared" si="321"/>
        <v/>
      </c>
      <c r="Y2201" s="4" t="str">
        <f t="shared" si="322"/>
        <v/>
      </c>
      <c r="Z2201" s="4" t="str">
        <f t="shared" si="322"/>
        <v/>
      </c>
      <c r="AA2201" s="4" t="str">
        <f t="shared" si="322"/>
        <v/>
      </c>
      <c r="AB2201" s="4" t="str">
        <f t="shared" si="322"/>
        <v/>
      </c>
      <c r="AC2201" s="4" t="str">
        <f t="shared" si="322"/>
        <v/>
      </c>
      <c r="AD2201" s="4" t="str">
        <f t="shared" si="322"/>
        <v/>
      </c>
      <c r="AE2201" s="4" t="str">
        <f t="shared" si="322"/>
        <v/>
      </c>
      <c r="AF2201" s="4" t="str">
        <f t="shared" si="322"/>
        <v/>
      </c>
      <c r="AG2201" s="4" t="str">
        <f t="shared" si="322"/>
        <v/>
      </c>
    </row>
    <row r="2202" spans="1:33">
      <c r="A2202" s="6">
        <f t="shared" si="320"/>
        <v>2195</v>
      </c>
      <c r="B2202" s="36">
        <f>TABLE!E2196</f>
        <v>0</v>
      </c>
      <c r="C2202" s="36">
        <f>TABLE!F2196</f>
        <v>0</v>
      </c>
      <c r="D2202" s="155">
        <f>TABLE!S2196</f>
        <v>0</v>
      </c>
      <c r="E2202" s="176" t="e">
        <f>INDEX(기업의이해[description],MATCH(B2202,기업의이해[name],0))</f>
        <v>#N/A</v>
      </c>
      <c r="F2202" s="179">
        <f>+TABLE!U2196</f>
        <v>0</v>
      </c>
      <c r="G2202" s="177" t="str">
        <f>TEXT(TABLE!R2196,"0000-00-00")</f>
        <v>0000-00-00</v>
      </c>
      <c r="H2202" s="59">
        <f>+TABLE!J2196</f>
        <v>0</v>
      </c>
      <c r="I2202" s="59">
        <f>+TABLE!K2196</f>
        <v>0</v>
      </c>
      <c r="J2202" s="59">
        <f>+TABLE!M2196</f>
        <v>0</v>
      </c>
      <c r="K2202" s="156">
        <f>+TABLE!P2196</f>
        <v>0</v>
      </c>
      <c r="L2202" s="156">
        <f>+TABLE!Q2196</f>
        <v>0</v>
      </c>
      <c r="M2202" s="138" t="str">
        <f>IFERROR(IF(MATCH($C2202,'1. 개요'!$C$68:$C$78,0)&gt;0,"O"),"X")</f>
        <v>X</v>
      </c>
      <c r="N2202" s="8" t="str">
        <f t="shared" si="316"/>
        <v>X</v>
      </c>
      <c r="O2202" s="2" t="str" cm="1">
        <f t="array" ref="O2202">IF($O$7="N/A",$N2202,INDEX($P2202:$S2202,$O$2))</f>
        <v>X</v>
      </c>
      <c r="P2202" s="38"/>
      <c r="Q2202" s="1" t="str">
        <f t="shared" si="317"/>
        <v>O</v>
      </c>
      <c r="R2202" s="38"/>
      <c r="S2202" s="38"/>
      <c r="T2202" s="8" t="str">
        <f t="shared" si="315"/>
        <v>O</v>
      </c>
      <c r="U2202" s="8" t="e">
        <f t="shared" si="318"/>
        <v>#VALUE!</v>
      </c>
      <c r="V2202" s="8" t="e">
        <f t="shared" si="319"/>
        <v>#VALUE!</v>
      </c>
      <c r="X2202" s="4" t="str">
        <f t="shared" si="321"/>
        <v/>
      </c>
      <c r="Y2202" s="4" t="str">
        <f t="shared" si="322"/>
        <v/>
      </c>
      <c r="Z2202" s="4" t="str">
        <f t="shared" si="322"/>
        <v/>
      </c>
      <c r="AA2202" s="4" t="str">
        <f t="shared" si="322"/>
        <v/>
      </c>
      <c r="AB2202" s="4" t="str">
        <f t="shared" si="322"/>
        <v/>
      </c>
      <c r="AC2202" s="4" t="str">
        <f t="shared" si="322"/>
        <v/>
      </c>
      <c r="AD2202" s="4" t="str">
        <f t="shared" si="322"/>
        <v/>
      </c>
      <c r="AE2202" s="4" t="str">
        <f t="shared" si="322"/>
        <v/>
      </c>
      <c r="AF2202" s="4" t="str">
        <f t="shared" si="322"/>
        <v/>
      </c>
      <c r="AG2202" s="4" t="str">
        <f t="shared" si="322"/>
        <v/>
      </c>
    </row>
    <row r="2203" spans="1:33">
      <c r="A2203" s="6">
        <f t="shared" si="320"/>
        <v>2196</v>
      </c>
      <c r="B2203" s="36">
        <f>TABLE!E2197</f>
        <v>0</v>
      </c>
      <c r="C2203" s="36">
        <f>TABLE!F2197</f>
        <v>0</v>
      </c>
      <c r="D2203" s="155">
        <f>TABLE!S2197</f>
        <v>0</v>
      </c>
      <c r="E2203" s="176" t="e">
        <f>INDEX(기업의이해[description],MATCH(B2203,기업의이해[name],0))</f>
        <v>#N/A</v>
      </c>
      <c r="F2203" s="179">
        <f>+TABLE!U2197</f>
        <v>0</v>
      </c>
      <c r="G2203" s="177" t="str">
        <f>TEXT(TABLE!R2197,"0000-00-00")</f>
        <v>0000-00-00</v>
      </c>
      <c r="H2203" s="59">
        <f>+TABLE!J2197</f>
        <v>0</v>
      </c>
      <c r="I2203" s="59">
        <f>+TABLE!K2197</f>
        <v>0</v>
      </c>
      <c r="J2203" s="59">
        <f>+TABLE!M2197</f>
        <v>0</v>
      </c>
      <c r="K2203" s="156">
        <f>+TABLE!P2197</f>
        <v>0</v>
      </c>
      <c r="L2203" s="156">
        <f>+TABLE!Q2197</f>
        <v>0</v>
      </c>
      <c r="M2203" s="138" t="str">
        <f>IFERROR(IF(MATCH($C2203,'1. 개요'!$C$68:$C$78,0)&gt;0,"O"),"X")</f>
        <v>X</v>
      </c>
      <c r="N2203" s="8" t="str">
        <f t="shared" si="316"/>
        <v>X</v>
      </c>
      <c r="O2203" s="2" t="str" cm="1">
        <f t="array" ref="O2203">IF($O$7="N/A",$N2203,INDEX($P2203:$S2203,$O$2))</f>
        <v>X</v>
      </c>
      <c r="P2203" s="38"/>
      <c r="Q2203" s="1" t="str">
        <f t="shared" si="317"/>
        <v>O</v>
      </c>
      <c r="R2203" s="38"/>
      <c r="S2203" s="38"/>
      <c r="T2203" s="8" t="str">
        <f t="shared" si="315"/>
        <v>O</v>
      </c>
      <c r="U2203" s="8" t="e">
        <f t="shared" si="318"/>
        <v>#VALUE!</v>
      </c>
      <c r="V2203" s="8" t="e">
        <f t="shared" si="319"/>
        <v>#VALUE!</v>
      </c>
      <c r="X2203" s="4" t="str">
        <f t="shared" si="321"/>
        <v/>
      </c>
      <c r="Y2203" s="4" t="str">
        <f t="shared" si="322"/>
        <v/>
      </c>
      <c r="Z2203" s="4" t="str">
        <f t="shared" si="322"/>
        <v/>
      </c>
      <c r="AA2203" s="4" t="str">
        <f t="shared" si="322"/>
        <v/>
      </c>
      <c r="AB2203" s="4" t="str">
        <f t="shared" si="322"/>
        <v/>
      </c>
      <c r="AC2203" s="4" t="str">
        <f t="shared" si="322"/>
        <v/>
      </c>
      <c r="AD2203" s="4" t="str">
        <f t="shared" si="322"/>
        <v/>
      </c>
      <c r="AE2203" s="4" t="str">
        <f t="shared" si="322"/>
        <v/>
      </c>
      <c r="AF2203" s="4" t="str">
        <f t="shared" si="322"/>
        <v/>
      </c>
      <c r="AG2203" s="4" t="str">
        <f t="shared" si="322"/>
        <v/>
      </c>
    </row>
    <row r="2204" spans="1:33">
      <c r="A2204" s="6">
        <f t="shared" si="320"/>
        <v>2197</v>
      </c>
      <c r="B2204" s="36">
        <f>TABLE!E2198</f>
        <v>0</v>
      </c>
      <c r="C2204" s="36">
        <f>TABLE!F2198</f>
        <v>0</v>
      </c>
      <c r="D2204" s="155">
        <f>TABLE!S2198</f>
        <v>0</v>
      </c>
      <c r="E2204" s="176" t="e">
        <f>INDEX(기업의이해[description],MATCH(B2204,기업의이해[name],0))</f>
        <v>#N/A</v>
      </c>
      <c r="F2204" s="179">
        <f>+TABLE!U2198</f>
        <v>0</v>
      </c>
      <c r="G2204" s="177" t="str">
        <f>TEXT(TABLE!R2198,"0000-00-00")</f>
        <v>0000-00-00</v>
      </c>
      <c r="H2204" s="59">
        <f>+TABLE!J2198</f>
        <v>0</v>
      </c>
      <c r="I2204" s="59">
        <f>+TABLE!K2198</f>
        <v>0</v>
      </c>
      <c r="J2204" s="59">
        <f>+TABLE!M2198</f>
        <v>0</v>
      </c>
      <c r="K2204" s="156">
        <f>+TABLE!P2198</f>
        <v>0</v>
      </c>
      <c r="L2204" s="156">
        <f>+TABLE!Q2198</f>
        <v>0</v>
      </c>
      <c r="M2204" s="138" t="str">
        <f>IFERROR(IF(MATCH($C2204,'1. 개요'!$C$68:$C$78,0)&gt;0,"O"),"X")</f>
        <v>X</v>
      </c>
      <c r="N2204" s="8" t="str">
        <f t="shared" si="316"/>
        <v>X</v>
      </c>
      <c r="O2204" s="2" t="str" cm="1">
        <f t="array" ref="O2204">IF($O$7="N/A",$N2204,INDEX($P2204:$S2204,$O$2))</f>
        <v>X</v>
      </c>
      <c r="P2204" s="38"/>
      <c r="Q2204" s="1" t="str">
        <f t="shared" si="317"/>
        <v>O</v>
      </c>
      <c r="R2204" s="38"/>
      <c r="S2204" s="38"/>
      <c r="T2204" s="8" t="str">
        <f t="shared" si="315"/>
        <v>O</v>
      </c>
      <c r="U2204" s="8" t="e">
        <f t="shared" si="318"/>
        <v>#VALUE!</v>
      </c>
      <c r="V2204" s="8" t="e">
        <f t="shared" si="319"/>
        <v>#VALUE!</v>
      </c>
      <c r="X2204" s="4" t="str">
        <f t="shared" si="321"/>
        <v/>
      </c>
      <c r="Y2204" s="4" t="str">
        <f t="shared" si="322"/>
        <v/>
      </c>
      <c r="Z2204" s="4" t="str">
        <f t="shared" si="322"/>
        <v/>
      </c>
      <c r="AA2204" s="4" t="str">
        <f t="shared" si="322"/>
        <v/>
      </c>
      <c r="AB2204" s="4" t="str">
        <f t="shared" si="322"/>
        <v/>
      </c>
      <c r="AC2204" s="4" t="str">
        <f t="shared" si="322"/>
        <v/>
      </c>
      <c r="AD2204" s="4" t="str">
        <f t="shared" si="322"/>
        <v/>
      </c>
      <c r="AE2204" s="4" t="str">
        <f t="shared" si="322"/>
        <v/>
      </c>
      <c r="AF2204" s="4" t="str">
        <f t="shared" si="322"/>
        <v/>
      </c>
      <c r="AG2204" s="4" t="str">
        <f t="shared" si="322"/>
        <v/>
      </c>
    </row>
    <row r="2205" spans="1:33">
      <c r="A2205" s="6">
        <f t="shared" si="320"/>
        <v>2198</v>
      </c>
      <c r="B2205" s="36">
        <f>TABLE!E2199</f>
        <v>0</v>
      </c>
      <c r="C2205" s="36">
        <f>TABLE!F2199</f>
        <v>0</v>
      </c>
      <c r="D2205" s="155">
        <f>TABLE!S2199</f>
        <v>0</v>
      </c>
      <c r="E2205" s="176" t="e">
        <f>INDEX(기업의이해[description],MATCH(B2205,기업의이해[name],0))</f>
        <v>#N/A</v>
      </c>
      <c r="F2205" s="179">
        <f>+TABLE!U2199</f>
        <v>0</v>
      </c>
      <c r="G2205" s="177" t="str">
        <f>TEXT(TABLE!R2199,"0000-00-00")</f>
        <v>0000-00-00</v>
      </c>
      <c r="H2205" s="59">
        <f>+TABLE!J2199</f>
        <v>0</v>
      </c>
      <c r="I2205" s="59">
        <f>+TABLE!K2199</f>
        <v>0</v>
      </c>
      <c r="J2205" s="59">
        <f>+TABLE!M2199</f>
        <v>0</v>
      </c>
      <c r="K2205" s="156">
        <f>+TABLE!P2199</f>
        <v>0</v>
      </c>
      <c r="L2205" s="156">
        <f>+TABLE!Q2199</f>
        <v>0</v>
      </c>
      <c r="M2205" s="138" t="str">
        <f>IFERROR(IF(MATCH($C2205,'1. 개요'!$C$68:$C$78,0)&gt;0,"O"),"X")</f>
        <v>X</v>
      </c>
      <c r="N2205" s="8" t="str">
        <f t="shared" si="316"/>
        <v>X</v>
      </c>
      <c r="O2205" s="2" t="str" cm="1">
        <f t="array" ref="O2205">IF($O$7="N/A",$N2205,INDEX($P2205:$S2205,$O$2))</f>
        <v>X</v>
      </c>
      <c r="P2205" s="38"/>
      <c r="Q2205" s="1" t="str">
        <f t="shared" si="317"/>
        <v>O</v>
      </c>
      <c r="R2205" s="38"/>
      <c r="S2205" s="38"/>
      <c r="T2205" s="8" t="str">
        <f t="shared" si="315"/>
        <v>O</v>
      </c>
      <c r="U2205" s="8" t="e">
        <f t="shared" si="318"/>
        <v>#VALUE!</v>
      </c>
      <c r="V2205" s="8" t="e">
        <f t="shared" si="319"/>
        <v>#VALUE!</v>
      </c>
      <c r="X2205" s="4" t="str">
        <f t="shared" si="321"/>
        <v/>
      </c>
      <c r="Y2205" s="4" t="str">
        <f t="shared" si="322"/>
        <v/>
      </c>
      <c r="Z2205" s="4" t="str">
        <f t="shared" si="322"/>
        <v/>
      </c>
      <c r="AA2205" s="4" t="str">
        <f t="shared" si="322"/>
        <v/>
      </c>
      <c r="AB2205" s="4" t="str">
        <f t="shared" si="322"/>
        <v/>
      </c>
      <c r="AC2205" s="4" t="str">
        <f t="shared" si="322"/>
        <v/>
      </c>
      <c r="AD2205" s="4" t="str">
        <f t="shared" si="322"/>
        <v/>
      </c>
      <c r="AE2205" s="4" t="str">
        <f t="shared" si="322"/>
        <v/>
      </c>
      <c r="AF2205" s="4" t="str">
        <f t="shared" si="322"/>
        <v/>
      </c>
      <c r="AG2205" s="4" t="str">
        <f t="shared" si="322"/>
        <v/>
      </c>
    </row>
    <row r="2206" spans="1:33">
      <c r="A2206" s="137">
        <f t="shared" si="320"/>
        <v>2199</v>
      </c>
      <c r="B2206" s="36">
        <f>TABLE!E2200</f>
        <v>0</v>
      </c>
      <c r="C2206" s="36">
        <f>TABLE!F2200</f>
        <v>0</v>
      </c>
      <c r="D2206" s="155">
        <f>TABLE!S2200</f>
        <v>0</v>
      </c>
      <c r="E2206" s="176" t="e">
        <f>INDEX(기업의이해[description],MATCH(B2206,기업의이해[name],0))</f>
        <v>#N/A</v>
      </c>
      <c r="F2206" s="179">
        <f>+TABLE!U2200</f>
        <v>0</v>
      </c>
      <c r="G2206" s="177" t="str">
        <f>TEXT(TABLE!R2200,"0000-00-00")</f>
        <v>0000-00-00</v>
      </c>
      <c r="H2206" s="59">
        <f>+TABLE!J2200</f>
        <v>0</v>
      </c>
      <c r="I2206" s="59">
        <f>+TABLE!K2200</f>
        <v>0</v>
      </c>
      <c r="J2206" s="59">
        <f>+TABLE!M2200</f>
        <v>0</v>
      </c>
      <c r="K2206" s="156">
        <f>+TABLE!P2200</f>
        <v>0</v>
      </c>
      <c r="L2206" s="156">
        <f>+TABLE!Q2200</f>
        <v>0</v>
      </c>
      <c r="M2206" s="138" t="str">
        <f>IFERROR(IF(MATCH($C2206,'1. 개요'!$C$68:$C$78,0)&gt;0,"O"),"X")</f>
        <v>X</v>
      </c>
      <c r="N2206" s="8" t="str">
        <f t="shared" si="316"/>
        <v>X</v>
      </c>
      <c r="O2206" s="2" t="str" cm="1">
        <f t="array" ref="O2206">IF($O$7="N/A",$N2206,INDEX($P2206:$S2206,$O$2))</f>
        <v>X</v>
      </c>
      <c r="P2206" s="38"/>
      <c r="Q2206" s="1" t="str">
        <f t="shared" si="317"/>
        <v>O</v>
      </c>
      <c r="R2206" s="38"/>
      <c r="S2206" s="38"/>
      <c r="T2206" s="8" t="str">
        <f t="shared" si="315"/>
        <v>O</v>
      </c>
      <c r="U2206" s="8" t="e">
        <f t="shared" si="318"/>
        <v>#VALUE!</v>
      </c>
      <c r="V2206" s="8" t="e">
        <f t="shared" si="319"/>
        <v>#VALUE!</v>
      </c>
      <c r="X2206" s="4" t="str">
        <f t="shared" si="321"/>
        <v/>
      </c>
      <c r="Y2206" s="4" t="str">
        <f t="shared" si="322"/>
        <v/>
      </c>
      <c r="Z2206" s="4" t="str">
        <f t="shared" si="322"/>
        <v/>
      </c>
      <c r="AA2206" s="4" t="str">
        <f t="shared" si="322"/>
        <v/>
      </c>
      <c r="AB2206" s="4" t="str">
        <f t="shared" si="322"/>
        <v/>
      </c>
      <c r="AC2206" s="4" t="str">
        <f t="shared" si="322"/>
        <v/>
      </c>
      <c r="AD2206" s="4" t="str">
        <f t="shared" si="322"/>
        <v/>
      </c>
      <c r="AE2206" s="4" t="str">
        <f t="shared" si="322"/>
        <v/>
      </c>
      <c r="AF2206" s="4" t="str">
        <f t="shared" si="322"/>
        <v/>
      </c>
      <c r="AG2206" s="4" t="str">
        <f t="shared" si="322"/>
        <v/>
      </c>
    </row>
    <row r="2207" spans="1:33">
      <c r="A2207" s="137">
        <f t="shared" si="320"/>
        <v>2200</v>
      </c>
      <c r="B2207" s="36">
        <f>TABLE!E2201</f>
        <v>0</v>
      </c>
      <c r="C2207" s="36">
        <f>TABLE!F2201</f>
        <v>0</v>
      </c>
      <c r="D2207" s="155">
        <f>TABLE!S2201</f>
        <v>0</v>
      </c>
      <c r="E2207" s="176" t="e">
        <f>INDEX(기업의이해[description],MATCH(B2207,기업의이해[name],0))</f>
        <v>#N/A</v>
      </c>
      <c r="F2207" s="179">
        <f>+TABLE!U2201</f>
        <v>0</v>
      </c>
      <c r="G2207" s="177" t="str">
        <f>TEXT(TABLE!R2201,"0000-00-00")</f>
        <v>0000-00-00</v>
      </c>
      <c r="H2207" s="59">
        <f>+TABLE!J2201</f>
        <v>0</v>
      </c>
      <c r="I2207" s="59">
        <f>+TABLE!K2201</f>
        <v>0</v>
      </c>
      <c r="J2207" s="59">
        <f>+TABLE!M2201</f>
        <v>0</v>
      </c>
      <c r="K2207" s="156">
        <f>+TABLE!P2201</f>
        <v>0</v>
      </c>
      <c r="L2207" s="156">
        <f>+TABLE!Q2201</f>
        <v>0</v>
      </c>
      <c r="M2207" s="138" t="str">
        <f>IFERROR(IF(MATCH($C2207,'1. 개요'!$C$68:$C$78,0)&gt;0,"O"),"X")</f>
        <v>X</v>
      </c>
      <c r="N2207" s="8" t="str">
        <f t="shared" si="316"/>
        <v>X</v>
      </c>
      <c r="O2207" s="2" t="str" cm="1">
        <f t="array" ref="O2207">IF($O$7="N/A",$N2207,INDEX($P2207:$S2207,$O$2))</f>
        <v>X</v>
      </c>
      <c r="P2207" s="38"/>
      <c r="Q2207" s="1" t="str">
        <f t="shared" si="317"/>
        <v>O</v>
      </c>
      <c r="R2207" s="38"/>
      <c r="S2207" s="38"/>
      <c r="T2207" s="8" t="str">
        <f t="shared" si="315"/>
        <v>O</v>
      </c>
      <c r="U2207" s="8" t="e">
        <f t="shared" si="318"/>
        <v>#VALUE!</v>
      </c>
      <c r="V2207" s="8" t="e">
        <f t="shared" si="319"/>
        <v>#VALUE!</v>
      </c>
      <c r="X2207" s="4" t="str">
        <f t="shared" si="321"/>
        <v/>
      </c>
      <c r="Y2207" s="4" t="str">
        <f t="shared" si="322"/>
        <v/>
      </c>
      <c r="Z2207" s="4" t="str">
        <f t="shared" si="322"/>
        <v/>
      </c>
      <c r="AA2207" s="4" t="str">
        <f t="shared" si="322"/>
        <v/>
      </c>
      <c r="AB2207" s="4" t="str">
        <f t="shared" si="322"/>
        <v/>
      </c>
      <c r="AC2207" s="4" t="str">
        <f t="shared" si="322"/>
        <v/>
      </c>
      <c r="AD2207" s="4" t="str">
        <f t="shared" si="322"/>
        <v/>
      </c>
      <c r="AE2207" s="4" t="str">
        <f t="shared" si="322"/>
        <v/>
      </c>
      <c r="AF2207" s="4" t="str">
        <f t="shared" si="322"/>
        <v/>
      </c>
      <c r="AG2207" s="4" t="str">
        <f t="shared" si="322"/>
        <v/>
      </c>
    </row>
    <row r="2208" spans="1:33">
      <c r="A2208" s="137">
        <f t="shared" si="320"/>
        <v>2201</v>
      </c>
      <c r="B2208" s="36">
        <f>TABLE!E2202</f>
        <v>0</v>
      </c>
      <c r="C2208" s="36">
        <f>TABLE!F2202</f>
        <v>0</v>
      </c>
      <c r="D2208" s="155">
        <f>TABLE!S2202</f>
        <v>0</v>
      </c>
      <c r="E2208" s="176" t="e">
        <f>INDEX(기업의이해[description],MATCH(B2208,기업의이해[name],0))</f>
        <v>#N/A</v>
      </c>
      <c r="F2208" s="179">
        <f>+TABLE!U2202</f>
        <v>0</v>
      </c>
      <c r="G2208" s="177" t="str">
        <f>TEXT(TABLE!R2202,"0000-00-00")</f>
        <v>0000-00-00</v>
      </c>
      <c r="H2208" s="59">
        <f>+TABLE!J2202</f>
        <v>0</v>
      </c>
      <c r="I2208" s="59">
        <f>+TABLE!K2202</f>
        <v>0</v>
      </c>
      <c r="J2208" s="59">
        <f>+TABLE!M2202</f>
        <v>0</v>
      </c>
      <c r="K2208" s="156">
        <f>+TABLE!P2202</f>
        <v>0</v>
      </c>
      <c r="L2208" s="156">
        <f>+TABLE!Q2202</f>
        <v>0</v>
      </c>
      <c r="M2208" s="138" t="str">
        <f>IFERROR(IF(MATCH($C2208,'1. 개요'!$C$68:$C$78,0)&gt;0,"O"),"X")</f>
        <v>X</v>
      </c>
      <c r="N2208" s="8" t="str">
        <f t="shared" si="316"/>
        <v>X</v>
      </c>
      <c r="O2208" s="2" t="str" cm="1">
        <f t="array" ref="O2208">IF($O$7="N/A",$N2208,INDEX($P2208:$S2208,$O$2))</f>
        <v>X</v>
      </c>
      <c r="P2208" s="38"/>
      <c r="Q2208" s="1" t="str">
        <f t="shared" si="317"/>
        <v>O</v>
      </c>
      <c r="R2208" s="38"/>
      <c r="S2208" s="38"/>
      <c r="T2208" s="8" t="str">
        <f t="shared" si="315"/>
        <v>O</v>
      </c>
      <c r="U2208" s="8" t="e">
        <f t="shared" si="318"/>
        <v>#VALUE!</v>
      </c>
      <c r="V2208" s="8" t="e">
        <f t="shared" si="319"/>
        <v>#VALUE!</v>
      </c>
      <c r="X2208" s="4" t="str">
        <f t="shared" si="321"/>
        <v/>
      </c>
      <c r="Y2208" s="4" t="str">
        <f t="shared" si="322"/>
        <v/>
      </c>
      <c r="Z2208" s="4" t="str">
        <f t="shared" si="322"/>
        <v/>
      </c>
      <c r="AA2208" s="4" t="str">
        <f t="shared" si="322"/>
        <v/>
      </c>
      <c r="AB2208" s="4" t="str">
        <f t="shared" si="322"/>
        <v/>
      </c>
      <c r="AC2208" s="4" t="str">
        <f t="shared" si="322"/>
        <v/>
      </c>
      <c r="AD2208" s="4" t="str">
        <f t="shared" si="322"/>
        <v/>
      </c>
      <c r="AE2208" s="4" t="str">
        <f t="shared" si="322"/>
        <v/>
      </c>
      <c r="AF2208" s="4" t="str">
        <f t="shared" si="322"/>
        <v/>
      </c>
      <c r="AG2208" s="4" t="str">
        <f t="shared" si="322"/>
        <v/>
      </c>
    </row>
    <row r="2209" spans="1:33">
      <c r="A2209" s="6">
        <f t="shared" si="320"/>
        <v>2202</v>
      </c>
      <c r="B2209" s="36">
        <f>TABLE!E2203</f>
        <v>0</v>
      </c>
      <c r="C2209" s="36">
        <f>TABLE!F2203</f>
        <v>0</v>
      </c>
      <c r="D2209" s="155">
        <f>TABLE!S2203</f>
        <v>0</v>
      </c>
      <c r="E2209" s="176" t="e">
        <f>INDEX(기업의이해[description],MATCH(B2209,기업의이해[name],0))</f>
        <v>#N/A</v>
      </c>
      <c r="F2209" s="179">
        <f>+TABLE!U2203</f>
        <v>0</v>
      </c>
      <c r="G2209" s="177" t="str">
        <f>TEXT(TABLE!R2203,"0000-00-00")</f>
        <v>0000-00-00</v>
      </c>
      <c r="H2209" s="59">
        <f>+TABLE!J2203</f>
        <v>0</v>
      </c>
      <c r="I2209" s="59">
        <f>+TABLE!K2203</f>
        <v>0</v>
      </c>
      <c r="J2209" s="59">
        <f>+TABLE!M2203</f>
        <v>0</v>
      </c>
      <c r="K2209" s="156">
        <f>+TABLE!P2203</f>
        <v>0</v>
      </c>
      <c r="L2209" s="156">
        <f>+TABLE!Q2203</f>
        <v>0</v>
      </c>
      <c r="M2209" s="138" t="str">
        <f>IFERROR(IF(MATCH($C2209,'1. 개요'!$C$68:$C$78,0)&gt;0,"O"),"X")</f>
        <v>X</v>
      </c>
      <c r="N2209" s="8" t="str">
        <f t="shared" si="316"/>
        <v>X</v>
      </c>
      <c r="O2209" s="2" t="str" cm="1">
        <f t="array" ref="O2209">IF($O$7="N/A",$N2209,INDEX($P2209:$S2209,$O$2))</f>
        <v>X</v>
      </c>
      <c r="P2209" s="38"/>
      <c r="Q2209" s="1" t="str">
        <f t="shared" si="317"/>
        <v>O</v>
      </c>
      <c r="R2209" s="38"/>
      <c r="S2209" s="38"/>
      <c r="T2209" s="8" t="str">
        <f t="shared" si="315"/>
        <v>O</v>
      </c>
      <c r="U2209" s="8" t="e">
        <f t="shared" si="318"/>
        <v>#VALUE!</v>
      </c>
      <c r="V2209" s="8" t="e">
        <f t="shared" si="319"/>
        <v>#VALUE!</v>
      </c>
      <c r="X2209" s="4" t="str">
        <f t="shared" si="321"/>
        <v/>
      </c>
      <c r="Y2209" s="4" t="str">
        <f t="shared" si="322"/>
        <v/>
      </c>
      <c r="Z2209" s="4" t="str">
        <f t="shared" si="322"/>
        <v/>
      </c>
      <c r="AA2209" s="4" t="str">
        <f t="shared" si="322"/>
        <v/>
      </c>
      <c r="AB2209" s="4" t="str">
        <f t="shared" si="322"/>
        <v/>
      </c>
      <c r="AC2209" s="4" t="str">
        <f t="shared" si="322"/>
        <v/>
      </c>
      <c r="AD2209" s="4" t="str">
        <f t="shared" si="322"/>
        <v/>
      </c>
      <c r="AE2209" s="4" t="str">
        <f t="shared" si="322"/>
        <v/>
      </c>
      <c r="AF2209" s="4" t="str">
        <f t="shared" si="322"/>
        <v/>
      </c>
      <c r="AG2209" s="4" t="str">
        <f t="shared" si="322"/>
        <v/>
      </c>
    </row>
    <row r="2210" spans="1:33">
      <c r="A2210" s="137">
        <f t="shared" si="320"/>
        <v>2203</v>
      </c>
      <c r="B2210" s="36">
        <f>TABLE!E2204</f>
        <v>0</v>
      </c>
      <c r="C2210" s="36">
        <f>TABLE!F2204</f>
        <v>0</v>
      </c>
      <c r="D2210" s="155">
        <f>TABLE!S2204</f>
        <v>0</v>
      </c>
      <c r="E2210" s="176" t="e">
        <f>INDEX(기업의이해[description],MATCH(B2210,기업의이해[name],0))</f>
        <v>#N/A</v>
      </c>
      <c r="F2210" s="179">
        <f>+TABLE!U2204</f>
        <v>0</v>
      </c>
      <c r="G2210" s="177" t="str">
        <f>TEXT(TABLE!R2204,"0000-00-00")</f>
        <v>0000-00-00</v>
      </c>
      <c r="H2210" s="59">
        <f>+TABLE!J2204</f>
        <v>0</v>
      </c>
      <c r="I2210" s="59">
        <f>+TABLE!K2204</f>
        <v>0</v>
      </c>
      <c r="J2210" s="59">
        <f>+TABLE!M2204</f>
        <v>0</v>
      </c>
      <c r="K2210" s="156">
        <f>+TABLE!P2204</f>
        <v>0</v>
      </c>
      <c r="L2210" s="156">
        <f>+TABLE!Q2204</f>
        <v>0</v>
      </c>
      <c r="M2210" s="138" t="str">
        <f>IFERROR(IF(MATCH($C2210,'1. 개요'!$C$68:$C$78,0)&gt;0,"O"),"X")</f>
        <v>X</v>
      </c>
      <c r="N2210" s="8" t="str">
        <f t="shared" si="316"/>
        <v>X</v>
      </c>
      <c r="O2210" s="2" t="str" cm="1">
        <f t="array" ref="O2210">IF($O$7="N/A",$N2210,INDEX($P2210:$S2210,$O$2))</f>
        <v>X</v>
      </c>
      <c r="P2210" s="38"/>
      <c r="Q2210" s="1" t="str">
        <f t="shared" si="317"/>
        <v>O</v>
      </c>
      <c r="R2210" s="38"/>
      <c r="S2210" s="38"/>
      <c r="T2210" s="8" t="str">
        <f t="shared" si="315"/>
        <v>O</v>
      </c>
      <c r="U2210" s="8" t="e">
        <f t="shared" si="318"/>
        <v>#VALUE!</v>
      </c>
      <c r="V2210" s="8" t="e">
        <f t="shared" si="319"/>
        <v>#VALUE!</v>
      </c>
      <c r="X2210" s="4" t="str">
        <f t="shared" si="321"/>
        <v/>
      </c>
      <c r="Y2210" s="4" t="str">
        <f t="shared" si="322"/>
        <v/>
      </c>
      <c r="Z2210" s="4" t="str">
        <f t="shared" si="322"/>
        <v/>
      </c>
      <c r="AA2210" s="4" t="str">
        <f t="shared" si="322"/>
        <v/>
      </c>
      <c r="AB2210" s="4" t="str">
        <f t="shared" si="322"/>
        <v/>
      </c>
      <c r="AC2210" s="4" t="str">
        <f t="shared" si="322"/>
        <v/>
      </c>
      <c r="AD2210" s="4" t="str">
        <f t="shared" si="322"/>
        <v/>
      </c>
      <c r="AE2210" s="4" t="str">
        <f t="shared" si="322"/>
        <v/>
      </c>
      <c r="AF2210" s="4" t="str">
        <f t="shared" si="322"/>
        <v/>
      </c>
      <c r="AG2210" s="4" t="str">
        <f t="shared" si="322"/>
        <v/>
      </c>
    </row>
    <row r="2211" spans="1:33">
      <c r="A2211" s="137">
        <f t="shared" si="320"/>
        <v>2204</v>
      </c>
      <c r="B2211" s="36">
        <f>TABLE!E2205</f>
        <v>0</v>
      </c>
      <c r="C2211" s="36">
        <f>TABLE!F2205</f>
        <v>0</v>
      </c>
      <c r="D2211" s="155">
        <f>TABLE!S2205</f>
        <v>0</v>
      </c>
      <c r="E2211" s="176" t="e">
        <f>INDEX(기업의이해[description],MATCH(B2211,기업의이해[name],0))</f>
        <v>#N/A</v>
      </c>
      <c r="F2211" s="179">
        <f>+TABLE!U2205</f>
        <v>0</v>
      </c>
      <c r="G2211" s="177" t="str">
        <f>TEXT(TABLE!R2205,"0000-00-00")</f>
        <v>0000-00-00</v>
      </c>
      <c r="H2211" s="59">
        <f>+TABLE!J2205</f>
        <v>0</v>
      </c>
      <c r="I2211" s="59">
        <f>+TABLE!K2205</f>
        <v>0</v>
      </c>
      <c r="J2211" s="59">
        <f>+TABLE!M2205</f>
        <v>0</v>
      </c>
      <c r="K2211" s="156">
        <f>+TABLE!P2205</f>
        <v>0</v>
      </c>
      <c r="L2211" s="156">
        <f>+TABLE!Q2205</f>
        <v>0</v>
      </c>
      <c r="M2211" s="138" t="str">
        <f>IFERROR(IF(MATCH($C2211,'1. 개요'!$C$68:$C$78,0)&gt;0,"O"),"X")</f>
        <v>X</v>
      </c>
      <c r="N2211" s="8" t="str">
        <f t="shared" si="316"/>
        <v>X</v>
      </c>
      <c r="O2211" s="2" t="str" cm="1">
        <f t="array" ref="O2211">IF($O$7="N/A",$N2211,INDEX($P2211:$S2211,$O$2))</f>
        <v>X</v>
      </c>
      <c r="P2211" s="38"/>
      <c r="Q2211" s="1" t="str">
        <f t="shared" si="317"/>
        <v>O</v>
      </c>
      <c r="R2211" s="38"/>
      <c r="S2211" s="38"/>
      <c r="T2211" s="8" t="str">
        <f t="shared" si="315"/>
        <v>O</v>
      </c>
      <c r="U2211" s="8" t="e">
        <f t="shared" si="318"/>
        <v>#VALUE!</v>
      </c>
      <c r="V2211" s="8" t="e">
        <f t="shared" si="319"/>
        <v>#VALUE!</v>
      </c>
      <c r="X2211" s="4" t="str">
        <f t="shared" si="321"/>
        <v/>
      </c>
      <c r="Y2211" s="4" t="str">
        <f t="shared" si="322"/>
        <v/>
      </c>
      <c r="Z2211" s="4" t="str">
        <f t="shared" si="322"/>
        <v/>
      </c>
      <c r="AA2211" s="4" t="str">
        <f t="shared" si="322"/>
        <v/>
      </c>
      <c r="AB2211" s="4" t="str">
        <f t="shared" si="322"/>
        <v/>
      </c>
      <c r="AC2211" s="4" t="str">
        <f t="shared" si="322"/>
        <v/>
      </c>
      <c r="AD2211" s="4" t="str">
        <f t="shared" si="322"/>
        <v/>
      </c>
      <c r="AE2211" s="4" t="str">
        <f t="shared" si="322"/>
        <v/>
      </c>
      <c r="AF2211" s="4" t="str">
        <f t="shared" si="322"/>
        <v/>
      </c>
      <c r="AG2211" s="4" t="str">
        <f t="shared" si="322"/>
        <v/>
      </c>
    </row>
    <row r="2212" spans="1:33">
      <c r="A2212" s="6">
        <f t="shared" si="320"/>
        <v>2205</v>
      </c>
      <c r="B2212" s="36">
        <f>TABLE!E2206</f>
        <v>0</v>
      </c>
      <c r="C2212" s="36">
        <f>TABLE!F2206</f>
        <v>0</v>
      </c>
      <c r="D2212" s="155">
        <f>TABLE!S2206</f>
        <v>0</v>
      </c>
      <c r="E2212" s="176" t="e">
        <f>INDEX(기업의이해[description],MATCH(B2212,기업의이해[name],0))</f>
        <v>#N/A</v>
      </c>
      <c r="F2212" s="179">
        <f>+TABLE!U2206</f>
        <v>0</v>
      </c>
      <c r="G2212" s="177" t="str">
        <f>TEXT(TABLE!R2206,"0000-00-00")</f>
        <v>0000-00-00</v>
      </c>
      <c r="H2212" s="59">
        <f>+TABLE!J2206</f>
        <v>0</v>
      </c>
      <c r="I2212" s="59">
        <f>+TABLE!K2206</f>
        <v>0</v>
      </c>
      <c r="J2212" s="59">
        <f>+TABLE!M2206</f>
        <v>0</v>
      </c>
      <c r="K2212" s="156">
        <f>+TABLE!P2206</f>
        <v>0</v>
      </c>
      <c r="L2212" s="156">
        <f>+TABLE!Q2206</f>
        <v>0</v>
      </c>
      <c r="M2212" s="138" t="str">
        <f>IFERROR(IF(MATCH($C2212,'1. 개요'!$C$68:$C$78,0)&gt;0,"O"),"X")</f>
        <v>X</v>
      </c>
      <c r="N2212" s="8" t="str">
        <f t="shared" si="316"/>
        <v>X</v>
      </c>
      <c r="O2212" s="2" t="str" cm="1">
        <f t="array" ref="O2212">IF($O$7="N/A",$N2212,INDEX($P2212:$S2212,$O$2))</f>
        <v>X</v>
      </c>
      <c r="P2212" s="38"/>
      <c r="Q2212" s="1" t="str">
        <f t="shared" si="317"/>
        <v>O</v>
      </c>
      <c r="R2212" s="38"/>
      <c r="S2212" s="38"/>
      <c r="T2212" s="8" t="str">
        <f t="shared" si="315"/>
        <v>O</v>
      </c>
      <c r="U2212" s="8" t="e">
        <f t="shared" si="318"/>
        <v>#VALUE!</v>
      </c>
      <c r="V2212" s="8" t="e">
        <f t="shared" si="319"/>
        <v>#VALUE!</v>
      </c>
      <c r="X2212" s="4" t="str">
        <f t="shared" si="321"/>
        <v/>
      </c>
      <c r="Y2212" s="4" t="str">
        <f t="shared" si="322"/>
        <v/>
      </c>
      <c r="Z2212" s="4" t="str">
        <f t="shared" si="322"/>
        <v/>
      </c>
      <c r="AA2212" s="4" t="str">
        <f t="shared" si="322"/>
        <v/>
      </c>
      <c r="AB2212" s="4" t="str">
        <f t="shared" si="322"/>
        <v/>
      </c>
      <c r="AC2212" s="4" t="str">
        <f t="shared" si="322"/>
        <v/>
      </c>
      <c r="AD2212" s="4" t="str">
        <f t="shared" si="322"/>
        <v/>
      </c>
      <c r="AE2212" s="4" t="str">
        <f t="shared" si="322"/>
        <v/>
      </c>
      <c r="AF2212" s="4" t="str">
        <f t="shared" si="322"/>
        <v/>
      </c>
      <c r="AG2212" s="4" t="str">
        <f t="shared" si="322"/>
        <v/>
      </c>
    </row>
    <row r="2213" spans="1:33">
      <c r="A2213" s="6">
        <f t="shared" si="320"/>
        <v>2206</v>
      </c>
      <c r="B2213" s="36">
        <f>TABLE!E2207</f>
        <v>0</v>
      </c>
      <c r="C2213" s="36">
        <f>TABLE!F2207</f>
        <v>0</v>
      </c>
      <c r="D2213" s="155">
        <f>TABLE!S2207</f>
        <v>0</v>
      </c>
      <c r="E2213" s="176" t="e">
        <f>INDEX(기업의이해[description],MATCH(B2213,기업의이해[name],0))</f>
        <v>#N/A</v>
      </c>
      <c r="F2213" s="179">
        <f>+TABLE!U2207</f>
        <v>0</v>
      </c>
      <c r="G2213" s="177" t="str">
        <f>TEXT(TABLE!R2207,"0000-00-00")</f>
        <v>0000-00-00</v>
      </c>
      <c r="H2213" s="59">
        <f>+TABLE!J2207</f>
        <v>0</v>
      </c>
      <c r="I2213" s="59">
        <f>+TABLE!K2207</f>
        <v>0</v>
      </c>
      <c r="J2213" s="59">
        <f>+TABLE!M2207</f>
        <v>0</v>
      </c>
      <c r="K2213" s="156">
        <f>+TABLE!P2207</f>
        <v>0</v>
      </c>
      <c r="L2213" s="156">
        <f>+TABLE!Q2207</f>
        <v>0</v>
      </c>
      <c r="M2213" s="138" t="str">
        <f>IFERROR(IF(MATCH($C2213,'1. 개요'!$C$68:$C$78,0)&gt;0,"O"),"X")</f>
        <v>X</v>
      </c>
      <c r="N2213" s="8" t="str">
        <f t="shared" si="316"/>
        <v>X</v>
      </c>
      <c r="O2213" s="2" t="str" cm="1">
        <f t="array" ref="O2213">IF($O$7="N/A",$N2213,INDEX($P2213:$S2213,$O$2))</f>
        <v>X</v>
      </c>
      <c r="P2213" s="38"/>
      <c r="Q2213" s="1" t="str">
        <f t="shared" si="317"/>
        <v>O</v>
      </c>
      <c r="R2213" s="38"/>
      <c r="S2213" s="38"/>
      <c r="T2213" s="8" t="str">
        <f t="shared" si="315"/>
        <v>O</v>
      </c>
      <c r="U2213" s="8" t="e">
        <f t="shared" si="318"/>
        <v>#VALUE!</v>
      </c>
      <c r="V2213" s="8" t="e">
        <f t="shared" si="319"/>
        <v>#VALUE!</v>
      </c>
      <c r="X2213" s="4" t="str">
        <f t="shared" si="321"/>
        <v/>
      </c>
      <c r="Y2213" s="4" t="str">
        <f t="shared" si="322"/>
        <v/>
      </c>
      <c r="Z2213" s="4" t="str">
        <f t="shared" si="322"/>
        <v/>
      </c>
      <c r="AA2213" s="4" t="str">
        <f t="shared" si="322"/>
        <v/>
      </c>
      <c r="AB2213" s="4" t="str">
        <f t="shared" si="322"/>
        <v/>
      </c>
      <c r="AC2213" s="4" t="str">
        <f t="shared" si="322"/>
        <v/>
      </c>
      <c r="AD2213" s="4" t="str">
        <f t="shared" si="322"/>
        <v/>
      </c>
      <c r="AE2213" s="4" t="str">
        <f t="shared" si="322"/>
        <v/>
      </c>
      <c r="AF2213" s="4" t="str">
        <f t="shared" si="322"/>
        <v/>
      </c>
      <c r="AG2213" s="4" t="str">
        <f t="shared" si="322"/>
        <v/>
      </c>
    </row>
    <row r="2214" spans="1:33">
      <c r="A2214" s="6">
        <f t="shared" si="320"/>
        <v>2207</v>
      </c>
      <c r="B2214" s="36">
        <f>TABLE!E2208</f>
        <v>0</v>
      </c>
      <c r="C2214" s="36">
        <f>TABLE!F2208</f>
        <v>0</v>
      </c>
      <c r="D2214" s="155">
        <f>TABLE!S2208</f>
        <v>0</v>
      </c>
      <c r="E2214" s="176" t="e">
        <f>INDEX(기업의이해[description],MATCH(B2214,기업의이해[name],0))</f>
        <v>#N/A</v>
      </c>
      <c r="F2214" s="179">
        <f>+TABLE!U2208</f>
        <v>0</v>
      </c>
      <c r="G2214" s="177" t="str">
        <f>TEXT(TABLE!R2208,"0000-00-00")</f>
        <v>0000-00-00</v>
      </c>
      <c r="H2214" s="59">
        <f>+TABLE!J2208</f>
        <v>0</v>
      </c>
      <c r="I2214" s="59">
        <f>+TABLE!K2208</f>
        <v>0</v>
      </c>
      <c r="J2214" s="59">
        <f>+TABLE!M2208</f>
        <v>0</v>
      </c>
      <c r="K2214" s="156">
        <f>+TABLE!P2208</f>
        <v>0</v>
      </c>
      <c r="L2214" s="156">
        <f>+TABLE!Q2208</f>
        <v>0</v>
      </c>
      <c r="M2214" s="138" t="str">
        <f>IFERROR(IF(MATCH($C2214,'1. 개요'!$C$68:$C$78,0)&gt;0,"O"),"X")</f>
        <v>X</v>
      </c>
      <c r="N2214" s="8" t="str">
        <f t="shared" si="316"/>
        <v>X</v>
      </c>
      <c r="O2214" s="2" t="str" cm="1">
        <f t="array" ref="O2214">IF($O$7="N/A",$N2214,INDEX($P2214:$S2214,$O$2))</f>
        <v>X</v>
      </c>
      <c r="P2214" s="38"/>
      <c r="Q2214" s="1" t="str">
        <f t="shared" si="317"/>
        <v>O</v>
      </c>
      <c r="R2214" s="38"/>
      <c r="S2214" s="38"/>
      <c r="T2214" s="8" t="str">
        <f t="shared" si="315"/>
        <v>O</v>
      </c>
      <c r="U2214" s="8" t="e">
        <f t="shared" si="318"/>
        <v>#VALUE!</v>
      </c>
      <c r="V2214" s="8" t="e">
        <f t="shared" si="319"/>
        <v>#VALUE!</v>
      </c>
      <c r="X2214" s="4" t="str">
        <f t="shared" si="321"/>
        <v/>
      </c>
      <c r="Y2214" s="4" t="str">
        <f t="shared" si="322"/>
        <v/>
      </c>
      <c r="Z2214" s="4" t="str">
        <f t="shared" si="322"/>
        <v/>
      </c>
      <c r="AA2214" s="4" t="str">
        <f t="shared" si="322"/>
        <v/>
      </c>
      <c r="AB2214" s="4" t="str">
        <f t="shared" si="322"/>
        <v/>
      </c>
      <c r="AC2214" s="4" t="str">
        <f t="shared" si="322"/>
        <v/>
      </c>
      <c r="AD2214" s="4" t="str">
        <f t="shared" si="322"/>
        <v/>
      </c>
      <c r="AE2214" s="4" t="str">
        <f t="shared" si="322"/>
        <v/>
      </c>
      <c r="AF2214" s="4" t="str">
        <f t="shared" si="322"/>
        <v/>
      </c>
      <c r="AG2214" s="4" t="str">
        <f t="shared" si="322"/>
        <v/>
      </c>
    </row>
    <row r="2215" spans="1:33">
      <c r="A2215" s="6">
        <f t="shared" si="320"/>
        <v>2208</v>
      </c>
      <c r="B2215" s="36">
        <f>TABLE!E2209</f>
        <v>0</v>
      </c>
      <c r="C2215" s="36">
        <f>TABLE!F2209</f>
        <v>0</v>
      </c>
      <c r="D2215" s="155">
        <f>TABLE!S2209</f>
        <v>0</v>
      </c>
      <c r="E2215" s="176" t="e">
        <f>INDEX(기업의이해[description],MATCH(B2215,기업의이해[name],0))</f>
        <v>#N/A</v>
      </c>
      <c r="F2215" s="179">
        <f>+TABLE!U2209</f>
        <v>0</v>
      </c>
      <c r="G2215" s="177" t="str">
        <f>TEXT(TABLE!R2209,"0000-00-00")</f>
        <v>0000-00-00</v>
      </c>
      <c r="H2215" s="59">
        <f>+TABLE!J2209</f>
        <v>0</v>
      </c>
      <c r="I2215" s="59">
        <f>+TABLE!K2209</f>
        <v>0</v>
      </c>
      <c r="J2215" s="59">
        <f>+TABLE!M2209</f>
        <v>0</v>
      </c>
      <c r="K2215" s="156">
        <f>+TABLE!P2209</f>
        <v>0</v>
      </c>
      <c r="L2215" s="156">
        <f>+TABLE!Q2209</f>
        <v>0</v>
      </c>
      <c r="M2215" s="138" t="str">
        <f>IFERROR(IF(MATCH($C2215,'1. 개요'!$C$68:$C$78,0)&gt;0,"O"),"X")</f>
        <v>X</v>
      </c>
      <c r="N2215" s="8" t="str">
        <f t="shared" si="316"/>
        <v>X</v>
      </c>
      <c r="O2215" s="2" t="str" cm="1">
        <f t="array" ref="O2215">IF($O$7="N/A",$N2215,INDEX($P2215:$S2215,$O$2))</f>
        <v>X</v>
      </c>
      <c r="P2215" s="38"/>
      <c r="Q2215" s="1" t="str">
        <f t="shared" si="317"/>
        <v>O</v>
      </c>
      <c r="R2215" s="38"/>
      <c r="S2215" s="38"/>
      <c r="T2215" s="8" t="str">
        <f t="shared" si="315"/>
        <v>O</v>
      </c>
      <c r="U2215" s="8" t="e">
        <f t="shared" si="318"/>
        <v>#VALUE!</v>
      </c>
      <c r="V2215" s="8" t="e">
        <f t="shared" si="319"/>
        <v>#VALUE!</v>
      </c>
      <c r="X2215" s="4" t="str">
        <f t="shared" si="321"/>
        <v/>
      </c>
      <c r="Y2215" s="4" t="str">
        <f t="shared" si="322"/>
        <v/>
      </c>
      <c r="Z2215" s="4" t="str">
        <f t="shared" si="322"/>
        <v/>
      </c>
      <c r="AA2215" s="4" t="str">
        <f t="shared" si="322"/>
        <v/>
      </c>
      <c r="AB2215" s="4" t="str">
        <f t="shared" si="322"/>
        <v/>
      </c>
      <c r="AC2215" s="4" t="str">
        <f t="shared" si="322"/>
        <v/>
      </c>
      <c r="AD2215" s="4" t="str">
        <f t="shared" si="322"/>
        <v/>
      </c>
      <c r="AE2215" s="4" t="str">
        <f t="shared" si="322"/>
        <v/>
      </c>
      <c r="AF2215" s="4" t="str">
        <f t="shared" si="322"/>
        <v/>
      </c>
      <c r="AG2215" s="4" t="str">
        <f t="shared" si="322"/>
        <v/>
      </c>
    </row>
    <row r="2216" spans="1:33">
      <c r="A2216" s="6">
        <f t="shared" si="320"/>
        <v>2209</v>
      </c>
      <c r="B2216" s="36">
        <f>TABLE!E2210</f>
        <v>0</v>
      </c>
      <c r="C2216" s="36">
        <f>TABLE!F2210</f>
        <v>0</v>
      </c>
      <c r="D2216" s="155">
        <f>TABLE!S2210</f>
        <v>0</v>
      </c>
      <c r="E2216" s="176" t="e">
        <f>INDEX(기업의이해[description],MATCH(B2216,기업의이해[name],0))</f>
        <v>#N/A</v>
      </c>
      <c r="F2216" s="179">
        <f>+TABLE!U2210</f>
        <v>0</v>
      </c>
      <c r="G2216" s="177" t="str">
        <f>TEXT(TABLE!R2210,"0000-00-00")</f>
        <v>0000-00-00</v>
      </c>
      <c r="H2216" s="59">
        <f>+TABLE!J2210</f>
        <v>0</v>
      </c>
      <c r="I2216" s="59">
        <f>+TABLE!K2210</f>
        <v>0</v>
      </c>
      <c r="J2216" s="59">
        <f>+TABLE!M2210</f>
        <v>0</v>
      </c>
      <c r="K2216" s="156">
        <f>+TABLE!P2210</f>
        <v>0</v>
      </c>
      <c r="L2216" s="156">
        <f>+TABLE!Q2210</f>
        <v>0</v>
      </c>
      <c r="M2216" s="138" t="str">
        <f>IFERROR(IF(MATCH($C2216,'1. 개요'!$C$68:$C$78,0)&gt;0,"O"),"X")</f>
        <v>X</v>
      </c>
      <c r="N2216" s="8" t="str">
        <f t="shared" si="316"/>
        <v>X</v>
      </c>
      <c r="O2216" s="2" t="str" cm="1">
        <f t="array" ref="O2216">IF($O$7="N/A",$N2216,INDEX($P2216:$S2216,$O$2))</f>
        <v>X</v>
      </c>
      <c r="P2216" s="38"/>
      <c r="Q2216" s="1" t="str">
        <f t="shared" si="317"/>
        <v>O</v>
      </c>
      <c r="R2216" s="38"/>
      <c r="S2216" s="38"/>
      <c r="T2216" s="8" t="str">
        <f t="shared" si="315"/>
        <v>O</v>
      </c>
      <c r="U2216" s="8" t="e">
        <f t="shared" si="318"/>
        <v>#VALUE!</v>
      </c>
      <c r="V2216" s="8" t="e">
        <f t="shared" si="319"/>
        <v>#VALUE!</v>
      </c>
      <c r="X2216" s="4" t="str">
        <f t="shared" si="321"/>
        <v/>
      </c>
      <c r="Y2216" s="4" t="str">
        <f t="shared" si="322"/>
        <v/>
      </c>
      <c r="Z2216" s="4" t="str">
        <f t="shared" si="322"/>
        <v/>
      </c>
      <c r="AA2216" s="4" t="str">
        <f t="shared" si="322"/>
        <v/>
      </c>
      <c r="AB2216" s="4" t="str">
        <f t="shared" si="322"/>
        <v/>
      </c>
      <c r="AC2216" s="4" t="str">
        <f t="shared" si="322"/>
        <v/>
      </c>
      <c r="AD2216" s="4" t="str">
        <f t="shared" si="322"/>
        <v/>
      </c>
      <c r="AE2216" s="4" t="str">
        <f t="shared" si="322"/>
        <v/>
      </c>
      <c r="AF2216" s="4" t="str">
        <f t="shared" si="322"/>
        <v/>
      </c>
      <c r="AG2216" s="4" t="str">
        <f t="shared" si="322"/>
        <v/>
      </c>
    </row>
    <row r="2217" spans="1:33">
      <c r="A2217" s="6">
        <f t="shared" si="320"/>
        <v>2210</v>
      </c>
      <c r="B2217" s="36">
        <f>TABLE!E2211</f>
        <v>0</v>
      </c>
      <c r="C2217" s="36">
        <f>TABLE!F2211</f>
        <v>0</v>
      </c>
      <c r="D2217" s="155">
        <f>TABLE!S2211</f>
        <v>0</v>
      </c>
      <c r="E2217" s="176" t="e">
        <f>INDEX(기업의이해[description],MATCH(B2217,기업의이해[name],0))</f>
        <v>#N/A</v>
      </c>
      <c r="F2217" s="179">
        <f>+TABLE!U2211</f>
        <v>0</v>
      </c>
      <c r="G2217" s="177" t="str">
        <f>TEXT(TABLE!R2211,"0000-00-00")</f>
        <v>0000-00-00</v>
      </c>
      <c r="H2217" s="59">
        <f>+TABLE!J2211</f>
        <v>0</v>
      </c>
      <c r="I2217" s="59">
        <f>+TABLE!K2211</f>
        <v>0</v>
      </c>
      <c r="J2217" s="59">
        <f>+TABLE!M2211</f>
        <v>0</v>
      </c>
      <c r="K2217" s="156">
        <f>+TABLE!P2211</f>
        <v>0</v>
      </c>
      <c r="L2217" s="156">
        <f>+TABLE!Q2211</f>
        <v>0</v>
      </c>
      <c r="M2217" s="138" t="str">
        <f>IFERROR(IF(MATCH($C2217,'1. 개요'!$C$68:$C$78,0)&gt;0,"O"),"X")</f>
        <v>X</v>
      </c>
      <c r="N2217" s="8" t="str">
        <f t="shared" si="316"/>
        <v>X</v>
      </c>
      <c r="O2217" s="2" t="str" cm="1">
        <f t="array" ref="O2217">IF($O$7="N/A",$N2217,INDEX($P2217:$S2217,$O$2))</f>
        <v>X</v>
      </c>
      <c r="P2217" s="38"/>
      <c r="Q2217" s="1" t="str">
        <f t="shared" si="317"/>
        <v>O</v>
      </c>
      <c r="R2217" s="38"/>
      <c r="S2217" s="38"/>
      <c r="T2217" s="8" t="str">
        <f t="shared" si="315"/>
        <v>O</v>
      </c>
      <c r="U2217" s="8" t="e">
        <f t="shared" si="318"/>
        <v>#VALUE!</v>
      </c>
      <c r="V2217" s="8" t="e">
        <f t="shared" si="319"/>
        <v>#VALUE!</v>
      </c>
      <c r="X2217" s="4" t="str">
        <f t="shared" si="321"/>
        <v/>
      </c>
      <c r="Y2217" s="4" t="str">
        <f t="shared" si="322"/>
        <v/>
      </c>
      <c r="Z2217" s="4" t="str">
        <f t="shared" si="322"/>
        <v/>
      </c>
      <c r="AA2217" s="4" t="str">
        <f t="shared" si="322"/>
        <v/>
      </c>
      <c r="AB2217" s="4" t="str">
        <f t="shared" si="322"/>
        <v/>
      </c>
      <c r="AC2217" s="4" t="str">
        <f t="shared" si="322"/>
        <v/>
      </c>
      <c r="AD2217" s="4" t="str">
        <f t="shared" si="322"/>
        <v/>
      </c>
      <c r="AE2217" s="4" t="str">
        <f t="shared" si="322"/>
        <v/>
      </c>
      <c r="AF2217" s="4" t="str">
        <f t="shared" si="322"/>
        <v/>
      </c>
      <c r="AG2217" s="4" t="str">
        <f t="shared" si="322"/>
        <v/>
      </c>
    </row>
    <row r="2218" spans="1:33">
      <c r="A2218" s="6">
        <f t="shared" si="320"/>
        <v>2211</v>
      </c>
      <c r="B2218" s="36">
        <f>TABLE!E2212</f>
        <v>0</v>
      </c>
      <c r="C2218" s="36">
        <f>TABLE!F2212</f>
        <v>0</v>
      </c>
      <c r="D2218" s="155">
        <f>TABLE!S2212</f>
        <v>0</v>
      </c>
      <c r="E2218" s="176" t="e">
        <f>INDEX(기업의이해[description],MATCH(B2218,기업의이해[name],0))</f>
        <v>#N/A</v>
      </c>
      <c r="F2218" s="179">
        <f>+TABLE!U2212</f>
        <v>0</v>
      </c>
      <c r="G2218" s="177" t="str">
        <f>TEXT(TABLE!R2212,"0000-00-00")</f>
        <v>0000-00-00</v>
      </c>
      <c r="H2218" s="59">
        <f>+TABLE!J2212</f>
        <v>0</v>
      </c>
      <c r="I2218" s="59">
        <f>+TABLE!K2212</f>
        <v>0</v>
      </c>
      <c r="J2218" s="59">
        <f>+TABLE!M2212</f>
        <v>0</v>
      </c>
      <c r="K2218" s="156">
        <f>+TABLE!P2212</f>
        <v>0</v>
      </c>
      <c r="L2218" s="156">
        <f>+TABLE!Q2212</f>
        <v>0</v>
      </c>
      <c r="M2218" s="138" t="str">
        <f>IFERROR(IF(MATCH($C2218,'1. 개요'!$C$68:$C$78,0)&gt;0,"O"),"X")</f>
        <v>X</v>
      </c>
      <c r="N2218" s="8" t="str">
        <f t="shared" si="316"/>
        <v>X</v>
      </c>
      <c r="O2218" s="2" t="str" cm="1">
        <f t="array" ref="O2218">IF($O$7="N/A",$N2218,INDEX($P2218:$S2218,$O$2))</f>
        <v>X</v>
      </c>
      <c r="P2218" s="38"/>
      <c r="Q2218" s="1" t="str">
        <f t="shared" si="317"/>
        <v>O</v>
      </c>
      <c r="R2218" s="38"/>
      <c r="S2218" s="38"/>
      <c r="T2218" s="8" t="str">
        <f t="shared" si="315"/>
        <v>O</v>
      </c>
      <c r="U2218" s="8" t="e">
        <f t="shared" si="318"/>
        <v>#VALUE!</v>
      </c>
      <c r="V2218" s="8" t="e">
        <f t="shared" si="319"/>
        <v>#VALUE!</v>
      </c>
      <c r="X2218" s="4" t="str">
        <f t="shared" si="321"/>
        <v/>
      </c>
      <c r="Y2218" s="4" t="str">
        <f t="shared" si="322"/>
        <v/>
      </c>
      <c r="Z2218" s="4" t="str">
        <f t="shared" si="322"/>
        <v/>
      </c>
      <c r="AA2218" s="4" t="str">
        <f t="shared" si="322"/>
        <v/>
      </c>
      <c r="AB2218" s="4" t="str">
        <f t="shared" si="322"/>
        <v/>
      </c>
      <c r="AC2218" s="4" t="str">
        <f t="shared" si="322"/>
        <v/>
      </c>
      <c r="AD2218" s="4" t="str">
        <f t="shared" si="322"/>
        <v/>
      </c>
      <c r="AE2218" s="4" t="str">
        <f t="shared" si="322"/>
        <v/>
      </c>
      <c r="AF2218" s="4" t="str">
        <f t="shared" si="322"/>
        <v/>
      </c>
      <c r="AG2218" s="4" t="str">
        <f t="shared" si="322"/>
        <v/>
      </c>
    </row>
    <row r="2219" spans="1:33">
      <c r="A2219" s="6">
        <f t="shared" si="320"/>
        <v>2212</v>
      </c>
      <c r="B2219" s="36">
        <f>TABLE!E2213</f>
        <v>0</v>
      </c>
      <c r="C2219" s="36">
        <f>TABLE!F2213</f>
        <v>0</v>
      </c>
      <c r="D2219" s="155">
        <f>TABLE!S2213</f>
        <v>0</v>
      </c>
      <c r="E2219" s="176" t="e">
        <f>INDEX(기업의이해[description],MATCH(B2219,기업의이해[name],0))</f>
        <v>#N/A</v>
      </c>
      <c r="F2219" s="179">
        <f>+TABLE!U2213</f>
        <v>0</v>
      </c>
      <c r="G2219" s="177" t="str">
        <f>TEXT(TABLE!R2213,"0000-00-00")</f>
        <v>0000-00-00</v>
      </c>
      <c r="H2219" s="59">
        <f>+TABLE!J2213</f>
        <v>0</v>
      </c>
      <c r="I2219" s="59">
        <f>+TABLE!K2213</f>
        <v>0</v>
      </c>
      <c r="J2219" s="59">
        <f>+TABLE!M2213</f>
        <v>0</v>
      </c>
      <c r="K2219" s="156">
        <f>+TABLE!P2213</f>
        <v>0</v>
      </c>
      <c r="L2219" s="156">
        <f>+TABLE!Q2213</f>
        <v>0</v>
      </c>
      <c r="M2219" s="138" t="str">
        <f>IFERROR(IF(MATCH($C2219,'1. 개요'!$C$68:$C$78,0)&gt;0,"O"),"X")</f>
        <v>X</v>
      </c>
      <c r="N2219" s="8" t="str">
        <f t="shared" si="316"/>
        <v>X</v>
      </c>
      <c r="O2219" s="2" t="str" cm="1">
        <f t="array" ref="O2219">IF($O$7="N/A",$N2219,INDEX($P2219:$S2219,$O$2))</f>
        <v>X</v>
      </c>
      <c r="P2219" s="38"/>
      <c r="Q2219" s="1" t="str">
        <f t="shared" si="317"/>
        <v>O</v>
      </c>
      <c r="R2219" s="38"/>
      <c r="S2219" s="38"/>
      <c r="T2219" s="8" t="str">
        <f t="shared" si="315"/>
        <v>O</v>
      </c>
      <c r="U2219" s="8" t="e">
        <f t="shared" si="318"/>
        <v>#VALUE!</v>
      </c>
      <c r="V2219" s="8" t="e">
        <f t="shared" si="319"/>
        <v>#VALUE!</v>
      </c>
      <c r="X2219" s="4" t="str">
        <f t="shared" si="321"/>
        <v/>
      </c>
      <c r="Y2219" s="4" t="str">
        <f t="shared" si="322"/>
        <v/>
      </c>
      <c r="Z2219" s="4" t="str">
        <f t="shared" si="322"/>
        <v/>
      </c>
      <c r="AA2219" s="4" t="str">
        <f t="shared" si="322"/>
        <v/>
      </c>
      <c r="AB2219" s="4" t="str">
        <f t="shared" si="322"/>
        <v/>
      </c>
      <c r="AC2219" s="4" t="str">
        <f t="shared" si="322"/>
        <v/>
      </c>
      <c r="AD2219" s="4" t="str">
        <f t="shared" si="322"/>
        <v/>
      </c>
      <c r="AE2219" s="4" t="str">
        <f t="shared" si="322"/>
        <v/>
      </c>
      <c r="AF2219" s="4" t="str">
        <f t="shared" si="322"/>
        <v/>
      </c>
      <c r="AG2219" s="4" t="str">
        <f t="shared" si="322"/>
        <v/>
      </c>
    </row>
    <row r="2220" spans="1:33">
      <c r="A2220" s="6">
        <f t="shared" si="320"/>
        <v>2213</v>
      </c>
      <c r="B2220" s="36">
        <f>TABLE!E2214</f>
        <v>0</v>
      </c>
      <c r="C2220" s="36">
        <f>TABLE!F2214</f>
        <v>0</v>
      </c>
      <c r="D2220" s="155">
        <f>TABLE!S2214</f>
        <v>0</v>
      </c>
      <c r="E2220" s="176" t="e">
        <f>INDEX(기업의이해[description],MATCH(B2220,기업의이해[name],0))</f>
        <v>#N/A</v>
      </c>
      <c r="F2220" s="179">
        <f>+TABLE!U2214</f>
        <v>0</v>
      </c>
      <c r="G2220" s="177" t="str">
        <f>TEXT(TABLE!R2214,"0000-00-00")</f>
        <v>0000-00-00</v>
      </c>
      <c r="H2220" s="59">
        <f>+TABLE!J2214</f>
        <v>0</v>
      </c>
      <c r="I2220" s="59">
        <f>+TABLE!K2214</f>
        <v>0</v>
      </c>
      <c r="J2220" s="59">
        <f>+TABLE!M2214</f>
        <v>0</v>
      </c>
      <c r="K2220" s="156">
        <f>+TABLE!P2214</f>
        <v>0</v>
      </c>
      <c r="L2220" s="156">
        <f>+TABLE!Q2214</f>
        <v>0</v>
      </c>
      <c r="M2220" s="138" t="str">
        <f>IFERROR(IF(MATCH($C2220,'1. 개요'!$C$68:$C$78,0)&gt;0,"O"),"X")</f>
        <v>X</v>
      </c>
      <c r="N2220" s="8" t="str">
        <f t="shared" si="316"/>
        <v>X</v>
      </c>
      <c r="O2220" s="2" t="str" cm="1">
        <f t="array" ref="O2220">IF($O$7="N/A",$N2220,INDEX($P2220:$S2220,$O$2))</f>
        <v>X</v>
      </c>
      <c r="P2220" s="38"/>
      <c r="Q2220" s="1" t="str">
        <f t="shared" si="317"/>
        <v>O</v>
      </c>
      <c r="R2220" s="38"/>
      <c r="S2220" s="38"/>
      <c r="T2220" s="8" t="str">
        <f t="shared" si="315"/>
        <v>O</v>
      </c>
      <c r="U2220" s="8" t="e">
        <f t="shared" si="318"/>
        <v>#VALUE!</v>
      </c>
      <c r="V2220" s="8" t="e">
        <f t="shared" si="319"/>
        <v>#VALUE!</v>
      </c>
      <c r="X2220" s="4" t="str">
        <f t="shared" si="321"/>
        <v/>
      </c>
      <c r="Y2220" s="4" t="str">
        <f t="shared" si="322"/>
        <v/>
      </c>
      <c r="Z2220" s="4" t="str">
        <f t="shared" si="322"/>
        <v/>
      </c>
      <c r="AA2220" s="4" t="str">
        <f t="shared" si="322"/>
        <v/>
      </c>
      <c r="AB2220" s="4" t="str">
        <f t="shared" si="322"/>
        <v/>
      </c>
      <c r="AC2220" s="4" t="str">
        <f t="shared" si="322"/>
        <v/>
      </c>
      <c r="AD2220" s="4" t="str">
        <f t="shared" si="322"/>
        <v/>
      </c>
      <c r="AE2220" s="4" t="str">
        <f t="shared" si="322"/>
        <v/>
      </c>
      <c r="AF2220" s="4" t="str">
        <f t="shared" si="322"/>
        <v/>
      </c>
      <c r="AG2220" s="4" t="str">
        <f t="shared" si="322"/>
        <v/>
      </c>
    </row>
    <row r="2221" spans="1:33">
      <c r="A2221" s="137">
        <f t="shared" si="320"/>
        <v>2214</v>
      </c>
      <c r="B2221" s="36">
        <f>TABLE!E2215</f>
        <v>0</v>
      </c>
      <c r="C2221" s="36">
        <f>TABLE!F2215</f>
        <v>0</v>
      </c>
      <c r="D2221" s="155">
        <f>TABLE!S2215</f>
        <v>0</v>
      </c>
      <c r="E2221" s="176" t="e">
        <f>INDEX(기업의이해[description],MATCH(B2221,기업의이해[name],0))</f>
        <v>#N/A</v>
      </c>
      <c r="F2221" s="179">
        <f>+TABLE!U2215</f>
        <v>0</v>
      </c>
      <c r="G2221" s="177" t="str">
        <f>TEXT(TABLE!R2215,"0000-00-00")</f>
        <v>0000-00-00</v>
      </c>
      <c r="H2221" s="59">
        <f>+TABLE!J2215</f>
        <v>0</v>
      </c>
      <c r="I2221" s="59">
        <f>+TABLE!K2215</f>
        <v>0</v>
      </c>
      <c r="J2221" s="59">
        <f>+TABLE!M2215</f>
        <v>0</v>
      </c>
      <c r="K2221" s="156">
        <f>+TABLE!P2215</f>
        <v>0</v>
      </c>
      <c r="L2221" s="156">
        <f>+TABLE!Q2215</f>
        <v>0</v>
      </c>
      <c r="M2221" s="138" t="str">
        <f>IFERROR(IF(MATCH($C2221,'1. 개요'!$C$68:$C$78,0)&gt;0,"O"),"X")</f>
        <v>X</v>
      </c>
      <c r="N2221" s="8" t="str">
        <f t="shared" si="316"/>
        <v>X</v>
      </c>
      <c r="O2221" s="2" t="str" cm="1">
        <f t="array" ref="O2221">IF($O$7="N/A",$N2221,INDEX($P2221:$S2221,$O$2))</f>
        <v>X</v>
      </c>
      <c r="P2221" s="38"/>
      <c r="Q2221" s="1" t="str">
        <f t="shared" si="317"/>
        <v>O</v>
      </c>
      <c r="R2221" s="38"/>
      <c r="S2221" s="38"/>
      <c r="T2221" s="8" t="str">
        <f t="shared" si="315"/>
        <v>O</v>
      </c>
      <c r="U2221" s="8" t="e">
        <f t="shared" si="318"/>
        <v>#VALUE!</v>
      </c>
      <c r="V2221" s="8" t="e">
        <f t="shared" si="319"/>
        <v>#VALUE!</v>
      </c>
      <c r="X2221" s="4" t="str">
        <f t="shared" si="321"/>
        <v/>
      </c>
      <c r="Y2221" s="4" t="str">
        <f t="shared" si="322"/>
        <v/>
      </c>
      <c r="Z2221" s="4" t="str">
        <f t="shared" si="322"/>
        <v/>
      </c>
      <c r="AA2221" s="4" t="str">
        <f t="shared" si="322"/>
        <v/>
      </c>
      <c r="AB2221" s="4" t="str">
        <f t="shared" si="322"/>
        <v/>
      </c>
      <c r="AC2221" s="4" t="str">
        <f t="shared" si="322"/>
        <v/>
      </c>
      <c r="AD2221" s="4" t="str">
        <f t="shared" si="322"/>
        <v/>
      </c>
      <c r="AE2221" s="4" t="str">
        <f t="shared" si="322"/>
        <v/>
      </c>
      <c r="AF2221" s="4" t="str">
        <f t="shared" si="322"/>
        <v/>
      </c>
      <c r="AG2221" s="4" t="str">
        <f t="shared" si="322"/>
        <v/>
      </c>
    </row>
    <row r="2222" spans="1:33">
      <c r="A2222" s="6">
        <f t="shared" si="320"/>
        <v>2215</v>
      </c>
      <c r="B2222" s="36">
        <f>TABLE!E2216</f>
        <v>0</v>
      </c>
      <c r="C2222" s="36">
        <f>TABLE!F2216</f>
        <v>0</v>
      </c>
      <c r="D2222" s="155">
        <f>TABLE!S2216</f>
        <v>0</v>
      </c>
      <c r="E2222" s="176" t="e">
        <f>INDEX(기업의이해[description],MATCH(B2222,기업의이해[name],0))</f>
        <v>#N/A</v>
      </c>
      <c r="F2222" s="179">
        <f>+TABLE!U2216</f>
        <v>0</v>
      </c>
      <c r="G2222" s="177" t="str">
        <f>TEXT(TABLE!R2216,"0000-00-00")</f>
        <v>0000-00-00</v>
      </c>
      <c r="H2222" s="59">
        <f>+TABLE!J2216</f>
        <v>0</v>
      </c>
      <c r="I2222" s="59">
        <f>+TABLE!K2216</f>
        <v>0</v>
      </c>
      <c r="J2222" s="59">
        <f>+TABLE!M2216</f>
        <v>0</v>
      </c>
      <c r="K2222" s="156">
        <f>+TABLE!P2216</f>
        <v>0</v>
      </c>
      <c r="L2222" s="156">
        <f>+TABLE!Q2216</f>
        <v>0</v>
      </c>
      <c r="M2222" s="138" t="str">
        <f>IFERROR(IF(MATCH($C2222,'1. 개요'!$C$68:$C$78,0)&gt;0,"O"),"X")</f>
        <v>X</v>
      </c>
      <c r="N2222" s="8" t="str">
        <f t="shared" si="316"/>
        <v>X</v>
      </c>
      <c r="O2222" s="2" t="str" cm="1">
        <f t="array" ref="O2222">IF($O$7="N/A",$N2222,INDEX($P2222:$S2222,$O$2))</f>
        <v>X</v>
      </c>
      <c r="P2222" s="38"/>
      <c r="Q2222" s="1" t="str">
        <f t="shared" si="317"/>
        <v>O</v>
      </c>
      <c r="R2222" s="38"/>
      <c r="S2222" s="38"/>
      <c r="T2222" s="8" t="str">
        <f t="shared" si="315"/>
        <v>O</v>
      </c>
      <c r="U2222" s="8" t="e">
        <f t="shared" si="318"/>
        <v>#VALUE!</v>
      </c>
      <c r="V2222" s="8" t="e">
        <f t="shared" si="319"/>
        <v>#VALUE!</v>
      </c>
      <c r="X2222" s="4" t="str">
        <f t="shared" si="321"/>
        <v/>
      </c>
      <c r="Y2222" s="4" t="str">
        <f t="shared" si="322"/>
        <v/>
      </c>
      <c r="Z2222" s="4" t="str">
        <f t="shared" si="322"/>
        <v/>
      </c>
      <c r="AA2222" s="4" t="str">
        <f t="shared" si="322"/>
        <v/>
      </c>
      <c r="AB2222" s="4" t="str">
        <f t="shared" si="322"/>
        <v/>
      </c>
      <c r="AC2222" s="4" t="str">
        <f t="shared" si="322"/>
        <v/>
      </c>
      <c r="AD2222" s="4" t="str">
        <f t="shared" si="322"/>
        <v/>
      </c>
      <c r="AE2222" s="4" t="str">
        <f t="shared" si="322"/>
        <v/>
      </c>
      <c r="AF2222" s="4" t="str">
        <f t="shared" si="322"/>
        <v/>
      </c>
      <c r="AG2222" s="4" t="str">
        <f t="shared" si="322"/>
        <v/>
      </c>
    </row>
    <row r="2223" spans="1:33">
      <c r="A2223" s="6">
        <f t="shared" si="320"/>
        <v>2216</v>
      </c>
      <c r="B2223" s="36">
        <f>TABLE!E2217</f>
        <v>0</v>
      </c>
      <c r="C2223" s="36">
        <f>TABLE!F2217</f>
        <v>0</v>
      </c>
      <c r="D2223" s="155">
        <f>TABLE!S2217</f>
        <v>0</v>
      </c>
      <c r="E2223" s="176" t="e">
        <f>INDEX(기업의이해[description],MATCH(B2223,기업의이해[name],0))</f>
        <v>#N/A</v>
      </c>
      <c r="F2223" s="179">
        <f>+TABLE!U2217</f>
        <v>0</v>
      </c>
      <c r="G2223" s="177" t="str">
        <f>TEXT(TABLE!R2217,"0000-00-00")</f>
        <v>0000-00-00</v>
      </c>
      <c r="H2223" s="59">
        <f>+TABLE!J2217</f>
        <v>0</v>
      </c>
      <c r="I2223" s="59">
        <f>+TABLE!K2217</f>
        <v>0</v>
      </c>
      <c r="J2223" s="59">
        <f>+TABLE!M2217</f>
        <v>0</v>
      </c>
      <c r="K2223" s="156">
        <f>+TABLE!P2217</f>
        <v>0</v>
      </c>
      <c r="L2223" s="156">
        <f>+TABLE!Q2217</f>
        <v>0</v>
      </c>
      <c r="M2223" s="138" t="str">
        <f>IFERROR(IF(MATCH($C2223,'1. 개요'!$C$68:$C$78,0)&gt;0,"O"),"X")</f>
        <v>X</v>
      </c>
      <c r="N2223" s="8" t="str">
        <f t="shared" si="316"/>
        <v>X</v>
      </c>
      <c r="O2223" s="2" t="str" cm="1">
        <f t="array" ref="O2223">IF($O$7="N/A",$N2223,INDEX($P2223:$S2223,$O$2))</f>
        <v>X</v>
      </c>
      <c r="P2223" s="38"/>
      <c r="Q2223" s="1" t="str">
        <f t="shared" si="317"/>
        <v>O</v>
      </c>
      <c r="R2223" s="38"/>
      <c r="S2223" s="38"/>
      <c r="T2223" s="8" t="str">
        <f t="shared" si="315"/>
        <v>O</v>
      </c>
      <c r="U2223" s="8" t="e">
        <f t="shared" si="318"/>
        <v>#VALUE!</v>
      </c>
      <c r="V2223" s="8" t="e">
        <f t="shared" si="319"/>
        <v>#VALUE!</v>
      </c>
      <c r="X2223" s="4" t="str">
        <f t="shared" si="321"/>
        <v/>
      </c>
      <c r="Y2223" s="4" t="str">
        <f t="shared" si="322"/>
        <v/>
      </c>
      <c r="Z2223" s="4" t="str">
        <f t="shared" si="322"/>
        <v/>
      </c>
      <c r="AA2223" s="4" t="str">
        <f t="shared" si="322"/>
        <v/>
      </c>
      <c r="AB2223" s="4" t="str">
        <f t="shared" si="322"/>
        <v/>
      </c>
      <c r="AC2223" s="4" t="str">
        <f t="shared" si="322"/>
        <v/>
      </c>
      <c r="AD2223" s="4" t="str">
        <f t="shared" si="322"/>
        <v/>
      </c>
      <c r="AE2223" s="4" t="str">
        <f t="shared" si="322"/>
        <v/>
      </c>
      <c r="AF2223" s="4" t="str">
        <f t="shared" si="322"/>
        <v/>
      </c>
      <c r="AG2223" s="4" t="str">
        <f t="shared" si="322"/>
        <v/>
      </c>
    </row>
    <row r="2224" spans="1:33">
      <c r="A2224" s="6">
        <f t="shared" si="320"/>
        <v>2217</v>
      </c>
      <c r="B2224" s="36">
        <f>TABLE!E2218</f>
        <v>0</v>
      </c>
      <c r="C2224" s="36">
        <f>TABLE!F2218</f>
        <v>0</v>
      </c>
      <c r="D2224" s="155">
        <f>TABLE!S2218</f>
        <v>0</v>
      </c>
      <c r="E2224" s="176" t="e">
        <f>INDEX(기업의이해[description],MATCH(B2224,기업의이해[name],0))</f>
        <v>#N/A</v>
      </c>
      <c r="F2224" s="179">
        <f>+TABLE!U2218</f>
        <v>0</v>
      </c>
      <c r="G2224" s="177" t="str">
        <f>TEXT(TABLE!R2218,"0000-00-00")</f>
        <v>0000-00-00</v>
      </c>
      <c r="H2224" s="59">
        <f>+TABLE!J2218</f>
        <v>0</v>
      </c>
      <c r="I2224" s="59">
        <f>+TABLE!K2218</f>
        <v>0</v>
      </c>
      <c r="J2224" s="59">
        <f>+TABLE!M2218</f>
        <v>0</v>
      </c>
      <c r="K2224" s="156">
        <f>+TABLE!P2218</f>
        <v>0</v>
      </c>
      <c r="L2224" s="156">
        <f>+TABLE!Q2218</f>
        <v>0</v>
      </c>
      <c r="M2224" s="138" t="str">
        <f>IFERROR(IF(MATCH($C2224,'1. 개요'!$C$68:$C$78,0)&gt;0,"O"),"X")</f>
        <v>X</v>
      </c>
      <c r="N2224" s="8" t="str">
        <f t="shared" si="316"/>
        <v>X</v>
      </c>
      <c r="O2224" s="2" t="str" cm="1">
        <f t="array" ref="O2224">IF($O$7="N/A",$N2224,INDEX($P2224:$S2224,$O$2))</f>
        <v>X</v>
      </c>
      <c r="P2224" s="38"/>
      <c r="Q2224" s="1" t="str">
        <f t="shared" si="317"/>
        <v>O</v>
      </c>
      <c r="R2224" s="38"/>
      <c r="S2224" s="38"/>
      <c r="T2224" s="8" t="str">
        <f t="shared" si="315"/>
        <v>O</v>
      </c>
      <c r="U2224" s="8" t="e">
        <f t="shared" si="318"/>
        <v>#VALUE!</v>
      </c>
      <c r="V2224" s="8" t="e">
        <f t="shared" si="319"/>
        <v>#VALUE!</v>
      </c>
      <c r="X2224" s="4" t="str">
        <f t="shared" si="321"/>
        <v/>
      </c>
      <c r="Y2224" s="4" t="str">
        <f t="shared" si="322"/>
        <v/>
      </c>
      <c r="Z2224" s="4" t="str">
        <f t="shared" si="322"/>
        <v/>
      </c>
      <c r="AA2224" s="4" t="str">
        <f t="shared" si="322"/>
        <v/>
      </c>
      <c r="AB2224" s="4" t="str">
        <f t="shared" si="322"/>
        <v/>
      </c>
      <c r="AC2224" s="4" t="str">
        <f t="shared" si="322"/>
        <v/>
      </c>
      <c r="AD2224" s="4" t="str">
        <f t="shared" si="322"/>
        <v/>
      </c>
      <c r="AE2224" s="4" t="str">
        <f t="shared" si="322"/>
        <v/>
      </c>
      <c r="AF2224" s="4" t="str">
        <f t="shared" si="322"/>
        <v/>
      </c>
      <c r="AG2224" s="4" t="str">
        <f t="shared" si="322"/>
        <v/>
      </c>
    </row>
    <row r="2225" spans="1:33">
      <c r="A2225" s="6">
        <f t="shared" si="320"/>
        <v>2218</v>
      </c>
      <c r="B2225" s="36">
        <f>TABLE!E2219</f>
        <v>0</v>
      </c>
      <c r="C2225" s="36">
        <f>TABLE!F2219</f>
        <v>0</v>
      </c>
      <c r="D2225" s="155">
        <f>TABLE!S2219</f>
        <v>0</v>
      </c>
      <c r="E2225" s="176" t="e">
        <f>INDEX(기업의이해[description],MATCH(B2225,기업의이해[name],0))</f>
        <v>#N/A</v>
      </c>
      <c r="F2225" s="179">
        <f>+TABLE!U2219</f>
        <v>0</v>
      </c>
      <c r="G2225" s="177" t="str">
        <f>TEXT(TABLE!R2219,"0000-00-00")</f>
        <v>0000-00-00</v>
      </c>
      <c r="H2225" s="59">
        <f>+TABLE!J2219</f>
        <v>0</v>
      </c>
      <c r="I2225" s="59">
        <f>+TABLE!K2219</f>
        <v>0</v>
      </c>
      <c r="J2225" s="59">
        <f>+TABLE!M2219</f>
        <v>0</v>
      </c>
      <c r="K2225" s="156">
        <f>+TABLE!P2219</f>
        <v>0</v>
      </c>
      <c r="L2225" s="156">
        <f>+TABLE!Q2219</f>
        <v>0</v>
      </c>
      <c r="M2225" s="138" t="str">
        <f>IFERROR(IF(MATCH($C2225,'1. 개요'!$C$68:$C$78,0)&gt;0,"O"),"X")</f>
        <v>X</v>
      </c>
      <c r="N2225" s="8" t="str">
        <f t="shared" si="316"/>
        <v>X</v>
      </c>
      <c r="O2225" s="2" t="str" cm="1">
        <f t="array" ref="O2225">IF($O$7="N/A",$N2225,INDEX($P2225:$S2225,$O$2))</f>
        <v>X</v>
      </c>
      <c r="P2225" s="38"/>
      <c r="Q2225" s="1" t="str">
        <f t="shared" si="317"/>
        <v>O</v>
      </c>
      <c r="R2225" s="38"/>
      <c r="S2225" s="38"/>
      <c r="T2225" s="8" t="str">
        <f t="shared" si="315"/>
        <v>O</v>
      </c>
      <c r="U2225" s="8" t="e">
        <f t="shared" si="318"/>
        <v>#VALUE!</v>
      </c>
      <c r="V2225" s="8" t="e">
        <f t="shared" si="319"/>
        <v>#VALUE!</v>
      </c>
      <c r="X2225" s="4" t="str">
        <f t="shared" si="321"/>
        <v/>
      </c>
      <c r="Y2225" s="4" t="str">
        <f t="shared" si="322"/>
        <v/>
      </c>
      <c r="Z2225" s="4" t="str">
        <f t="shared" si="322"/>
        <v/>
      </c>
      <c r="AA2225" s="4" t="str">
        <f t="shared" si="322"/>
        <v/>
      </c>
      <c r="AB2225" s="4" t="str">
        <f t="shared" si="322"/>
        <v/>
      </c>
      <c r="AC2225" s="4" t="str">
        <f t="shared" si="322"/>
        <v/>
      </c>
      <c r="AD2225" s="4" t="str">
        <f t="shared" si="322"/>
        <v/>
      </c>
      <c r="AE2225" s="4" t="str">
        <f t="shared" si="322"/>
        <v/>
      </c>
      <c r="AF2225" s="4" t="str">
        <f t="shared" si="322"/>
        <v/>
      </c>
      <c r="AG2225" s="4" t="str">
        <f t="shared" si="322"/>
        <v/>
      </c>
    </row>
    <row r="2226" spans="1:33">
      <c r="A2226" s="137">
        <f t="shared" si="320"/>
        <v>2219</v>
      </c>
      <c r="B2226" s="36">
        <f>TABLE!E2220</f>
        <v>0</v>
      </c>
      <c r="C2226" s="36">
        <f>TABLE!F2220</f>
        <v>0</v>
      </c>
      <c r="D2226" s="155">
        <f>TABLE!S2220</f>
        <v>0</v>
      </c>
      <c r="E2226" s="176" t="e">
        <f>INDEX(기업의이해[description],MATCH(B2226,기업의이해[name],0))</f>
        <v>#N/A</v>
      </c>
      <c r="F2226" s="179">
        <f>+TABLE!U2220</f>
        <v>0</v>
      </c>
      <c r="G2226" s="177" t="str">
        <f>TEXT(TABLE!R2220,"0000-00-00")</f>
        <v>0000-00-00</v>
      </c>
      <c r="H2226" s="59">
        <f>+TABLE!J2220</f>
        <v>0</v>
      </c>
      <c r="I2226" s="59">
        <f>+TABLE!K2220</f>
        <v>0</v>
      </c>
      <c r="J2226" s="59">
        <f>+TABLE!M2220</f>
        <v>0</v>
      </c>
      <c r="K2226" s="156">
        <f>+TABLE!P2220</f>
        <v>0</v>
      </c>
      <c r="L2226" s="156">
        <f>+TABLE!Q2220</f>
        <v>0</v>
      </c>
      <c r="M2226" s="138" t="str">
        <f>IFERROR(IF(MATCH($C2226,'1. 개요'!$C$68:$C$78,0)&gt;0,"O"),"X")</f>
        <v>X</v>
      </c>
      <c r="N2226" s="8" t="str">
        <f t="shared" si="316"/>
        <v>X</v>
      </c>
      <c r="O2226" s="2" t="str" cm="1">
        <f t="array" ref="O2226">IF($O$7="N/A",$N2226,INDEX($P2226:$S2226,$O$2))</f>
        <v>X</v>
      </c>
      <c r="P2226" s="38"/>
      <c r="Q2226" s="1" t="str">
        <f t="shared" si="317"/>
        <v>O</v>
      </c>
      <c r="R2226" s="38"/>
      <c r="S2226" s="38"/>
      <c r="T2226" s="8" t="str">
        <f t="shared" si="315"/>
        <v>O</v>
      </c>
      <c r="U2226" s="8" t="e">
        <f t="shared" si="318"/>
        <v>#VALUE!</v>
      </c>
      <c r="V2226" s="8" t="e">
        <f t="shared" si="319"/>
        <v>#VALUE!</v>
      </c>
      <c r="X2226" s="4" t="str">
        <f t="shared" si="321"/>
        <v/>
      </c>
      <c r="Y2226" s="4" t="str">
        <f t="shared" si="322"/>
        <v/>
      </c>
      <c r="Z2226" s="4" t="str">
        <f t="shared" si="322"/>
        <v/>
      </c>
      <c r="AA2226" s="4" t="str">
        <f t="shared" si="322"/>
        <v/>
      </c>
      <c r="AB2226" s="4" t="str">
        <f t="shared" si="322"/>
        <v/>
      </c>
      <c r="AC2226" s="4" t="str">
        <f t="shared" si="322"/>
        <v/>
      </c>
      <c r="AD2226" s="4" t="str">
        <f t="shared" si="322"/>
        <v/>
      </c>
      <c r="AE2226" s="4" t="str">
        <f t="shared" si="322"/>
        <v/>
      </c>
      <c r="AF2226" s="4" t="str">
        <f t="shared" ref="Y2226:AG2255" si="323">IF(AF$7="N/A", "", COUNTIF($D2226:$E2226, "*" &amp; AF$7 &amp; "*"))</f>
        <v/>
      </c>
      <c r="AG2226" s="4" t="str">
        <f t="shared" si="323"/>
        <v/>
      </c>
    </row>
    <row r="2227" spans="1:33">
      <c r="A2227" s="6">
        <f t="shared" si="320"/>
        <v>2220</v>
      </c>
      <c r="B2227" s="36">
        <f>TABLE!E2221</f>
        <v>0</v>
      </c>
      <c r="C2227" s="36">
        <f>TABLE!F2221</f>
        <v>0</v>
      </c>
      <c r="D2227" s="155">
        <f>TABLE!S2221</f>
        <v>0</v>
      </c>
      <c r="E2227" s="176" t="e">
        <f>INDEX(기업의이해[description],MATCH(B2227,기업의이해[name],0))</f>
        <v>#N/A</v>
      </c>
      <c r="F2227" s="179">
        <f>+TABLE!U2221</f>
        <v>0</v>
      </c>
      <c r="G2227" s="177" t="str">
        <f>TEXT(TABLE!R2221,"0000-00-00")</f>
        <v>0000-00-00</v>
      </c>
      <c r="H2227" s="59">
        <f>+TABLE!J2221</f>
        <v>0</v>
      </c>
      <c r="I2227" s="59">
        <f>+TABLE!K2221</f>
        <v>0</v>
      </c>
      <c r="J2227" s="59">
        <f>+TABLE!M2221</f>
        <v>0</v>
      </c>
      <c r="K2227" s="156">
        <f>+TABLE!P2221</f>
        <v>0</v>
      </c>
      <c r="L2227" s="156">
        <f>+TABLE!Q2221</f>
        <v>0</v>
      </c>
      <c r="M2227" s="138" t="str">
        <f>IFERROR(IF(MATCH($C2227,'1. 개요'!$C$68:$C$78,0)&gt;0,"O"),"X")</f>
        <v>X</v>
      </c>
      <c r="N2227" s="8" t="str">
        <f t="shared" si="316"/>
        <v>X</v>
      </c>
      <c r="O2227" s="2" t="str" cm="1">
        <f t="array" ref="O2227">IF($O$7="N/A",$N2227,INDEX($P2227:$S2227,$O$2))</f>
        <v>X</v>
      </c>
      <c r="P2227" s="38"/>
      <c r="Q2227" s="1" t="str">
        <f t="shared" si="317"/>
        <v>O</v>
      </c>
      <c r="R2227" s="38"/>
      <c r="S2227" s="38"/>
      <c r="T2227" s="8" t="str">
        <f t="shared" si="315"/>
        <v>O</v>
      </c>
      <c r="U2227" s="8" t="e">
        <f t="shared" si="318"/>
        <v>#VALUE!</v>
      </c>
      <c r="V2227" s="8" t="e">
        <f t="shared" si="319"/>
        <v>#VALUE!</v>
      </c>
      <c r="X2227" s="4" t="str">
        <f t="shared" si="321"/>
        <v/>
      </c>
      <c r="Y2227" s="4" t="str">
        <f t="shared" si="323"/>
        <v/>
      </c>
      <c r="Z2227" s="4" t="str">
        <f t="shared" si="323"/>
        <v/>
      </c>
      <c r="AA2227" s="4" t="str">
        <f t="shared" si="323"/>
        <v/>
      </c>
      <c r="AB2227" s="4" t="str">
        <f t="shared" si="323"/>
        <v/>
      </c>
      <c r="AC2227" s="4" t="str">
        <f t="shared" si="323"/>
        <v/>
      </c>
      <c r="AD2227" s="4" t="str">
        <f t="shared" si="323"/>
        <v/>
      </c>
      <c r="AE2227" s="4" t="str">
        <f t="shared" si="323"/>
        <v/>
      </c>
      <c r="AF2227" s="4" t="str">
        <f t="shared" si="323"/>
        <v/>
      </c>
      <c r="AG2227" s="4" t="str">
        <f t="shared" si="323"/>
        <v/>
      </c>
    </row>
    <row r="2228" spans="1:33">
      <c r="A2228" s="137">
        <f t="shared" si="320"/>
        <v>2221</v>
      </c>
      <c r="B2228" s="36">
        <f>TABLE!E2222</f>
        <v>0</v>
      </c>
      <c r="C2228" s="36">
        <f>TABLE!F2222</f>
        <v>0</v>
      </c>
      <c r="D2228" s="155">
        <f>TABLE!S2222</f>
        <v>0</v>
      </c>
      <c r="E2228" s="176" t="e">
        <f>INDEX(기업의이해[description],MATCH(B2228,기업의이해[name],0))</f>
        <v>#N/A</v>
      </c>
      <c r="F2228" s="179">
        <f>+TABLE!U2222</f>
        <v>0</v>
      </c>
      <c r="G2228" s="177" t="str">
        <f>TEXT(TABLE!R2222,"0000-00-00")</f>
        <v>0000-00-00</v>
      </c>
      <c r="H2228" s="59">
        <f>+TABLE!J2222</f>
        <v>0</v>
      </c>
      <c r="I2228" s="59">
        <f>+TABLE!K2222</f>
        <v>0</v>
      </c>
      <c r="J2228" s="59">
        <f>+TABLE!M2222</f>
        <v>0</v>
      </c>
      <c r="K2228" s="156">
        <f>+TABLE!P2222</f>
        <v>0</v>
      </c>
      <c r="L2228" s="156">
        <f>+TABLE!Q2222</f>
        <v>0</v>
      </c>
      <c r="M2228" s="138" t="str">
        <f>IFERROR(IF(MATCH($C2228,'1. 개요'!$C$68:$C$78,0)&gt;0,"O"),"X")</f>
        <v>X</v>
      </c>
      <c r="N2228" s="8" t="str">
        <f t="shared" si="316"/>
        <v>X</v>
      </c>
      <c r="O2228" s="2" t="str" cm="1">
        <f t="array" ref="O2228">IF($O$7="N/A",$N2228,INDEX($P2228:$S2228,$O$2))</f>
        <v>X</v>
      </c>
      <c r="P2228" s="38"/>
      <c r="Q2228" s="1" t="str">
        <f t="shared" si="317"/>
        <v>O</v>
      </c>
      <c r="R2228" s="38"/>
      <c r="S2228" s="38"/>
      <c r="T2228" s="8" t="str">
        <f t="shared" si="315"/>
        <v>O</v>
      </c>
      <c r="U2228" s="8" t="e">
        <f t="shared" si="318"/>
        <v>#VALUE!</v>
      </c>
      <c r="V2228" s="8" t="e">
        <f t="shared" si="319"/>
        <v>#VALUE!</v>
      </c>
      <c r="X2228" s="4" t="str">
        <f t="shared" si="321"/>
        <v/>
      </c>
      <c r="Y2228" s="4" t="str">
        <f t="shared" si="323"/>
        <v/>
      </c>
      <c r="Z2228" s="4" t="str">
        <f t="shared" si="323"/>
        <v/>
      </c>
      <c r="AA2228" s="4" t="str">
        <f t="shared" si="323"/>
        <v/>
      </c>
      <c r="AB2228" s="4" t="str">
        <f t="shared" si="323"/>
        <v/>
      </c>
      <c r="AC2228" s="4" t="str">
        <f t="shared" si="323"/>
        <v/>
      </c>
      <c r="AD2228" s="4" t="str">
        <f t="shared" si="323"/>
        <v/>
      </c>
      <c r="AE2228" s="4" t="str">
        <f t="shared" si="323"/>
        <v/>
      </c>
      <c r="AF2228" s="4" t="str">
        <f t="shared" si="323"/>
        <v/>
      </c>
      <c r="AG2228" s="4" t="str">
        <f t="shared" si="323"/>
        <v/>
      </c>
    </row>
    <row r="2229" spans="1:33">
      <c r="A2229" s="6">
        <f t="shared" si="320"/>
        <v>2222</v>
      </c>
      <c r="B2229" s="36">
        <f>TABLE!E2223</f>
        <v>0</v>
      </c>
      <c r="C2229" s="36">
        <f>TABLE!F2223</f>
        <v>0</v>
      </c>
      <c r="D2229" s="155">
        <f>TABLE!S2223</f>
        <v>0</v>
      </c>
      <c r="E2229" s="176" t="e">
        <f>INDEX(기업의이해[description],MATCH(B2229,기업의이해[name],0))</f>
        <v>#N/A</v>
      </c>
      <c r="F2229" s="179">
        <f>+TABLE!U2223</f>
        <v>0</v>
      </c>
      <c r="G2229" s="177" t="str">
        <f>TEXT(TABLE!R2223,"0000-00-00")</f>
        <v>0000-00-00</v>
      </c>
      <c r="H2229" s="59">
        <f>+TABLE!J2223</f>
        <v>0</v>
      </c>
      <c r="I2229" s="59">
        <f>+TABLE!K2223</f>
        <v>0</v>
      </c>
      <c r="J2229" s="59">
        <f>+TABLE!M2223</f>
        <v>0</v>
      </c>
      <c r="K2229" s="156">
        <f>+TABLE!P2223</f>
        <v>0</v>
      </c>
      <c r="L2229" s="156">
        <f>+TABLE!Q2223</f>
        <v>0</v>
      </c>
      <c r="M2229" s="138" t="str">
        <f>IFERROR(IF(MATCH($C2229,'1. 개요'!$C$68:$C$78,0)&gt;0,"O"),"X")</f>
        <v>X</v>
      </c>
      <c r="N2229" s="8" t="str">
        <f t="shared" si="316"/>
        <v>X</v>
      </c>
      <c r="O2229" s="2" t="str" cm="1">
        <f t="array" ref="O2229">IF($O$7="N/A",$N2229,INDEX($P2229:$S2229,$O$2))</f>
        <v>X</v>
      </c>
      <c r="P2229" s="38"/>
      <c r="Q2229" s="1" t="str">
        <f t="shared" si="317"/>
        <v>O</v>
      </c>
      <c r="R2229" s="38"/>
      <c r="S2229" s="38"/>
      <c r="T2229" s="8" t="str">
        <f t="shared" si="315"/>
        <v>O</v>
      </c>
      <c r="U2229" s="8" t="e">
        <f t="shared" si="318"/>
        <v>#VALUE!</v>
      </c>
      <c r="V2229" s="8" t="e">
        <f t="shared" si="319"/>
        <v>#VALUE!</v>
      </c>
      <c r="X2229" s="4" t="str">
        <f t="shared" si="321"/>
        <v/>
      </c>
      <c r="Y2229" s="4" t="str">
        <f t="shared" si="323"/>
        <v/>
      </c>
      <c r="Z2229" s="4" t="str">
        <f t="shared" si="323"/>
        <v/>
      </c>
      <c r="AA2229" s="4" t="str">
        <f t="shared" si="323"/>
        <v/>
      </c>
      <c r="AB2229" s="4" t="str">
        <f t="shared" si="323"/>
        <v/>
      </c>
      <c r="AC2229" s="4" t="str">
        <f t="shared" si="323"/>
        <v/>
      </c>
      <c r="AD2229" s="4" t="str">
        <f t="shared" si="323"/>
        <v/>
      </c>
      <c r="AE2229" s="4" t="str">
        <f t="shared" si="323"/>
        <v/>
      </c>
      <c r="AF2229" s="4" t="str">
        <f t="shared" si="323"/>
        <v/>
      </c>
      <c r="AG2229" s="4" t="str">
        <f t="shared" si="323"/>
        <v/>
      </c>
    </row>
    <row r="2230" spans="1:33">
      <c r="A2230" s="6">
        <f t="shared" si="320"/>
        <v>2223</v>
      </c>
      <c r="B2230" s="36">
        <f>TABLE!E2224</f>
        <v>0</v>
      </c>
      <c r="C2230" s="36">
        <f>TABLE!F2224</f>
        <v>0</v>
      </c>
      <c r="D2230" s="155">
        <f>TABLE!S2224</f>
        <v>0</v>
      </c>
      <c r="E2230" s="176" t="e">
        <f>INDEX(기업의이해[description],MATCH(B2230,기업의이해[name],0))</f>
        <v>#N/A</v>
      </c>
      <c r="F2230" s="179">
        <f>+TABLE!U2224</f>
        <v>0</v>
      </c>
      <c r="G2230" s="177" t="str">
        <f>TEXT(TABLE!R2224,"0000-00-00")</f>
        <v>0000-00-00</v>
      </c>
      <c r="H2230" s="59">
        <f>+TABLE!J2224</f>
        <v>0</v>
      </c>
      <c r="I2230" s="59">
        <f>+TABLE!K2224</f>
        <v>0</v>
      </c>
      <c r="J2230" s="59">
        <f>+TABLE!M2224</f>
        <v>0</v>
      </c>
      <c r="K2230" s="156">
        <f>+TABLE!P2224</f>
        <v>0</v>
      </c>
      <c r="L2230" s="156">
        <f>+TABLE!Q2224</f>
        <v>0</v>
      </c>
      <c r="M2230" s="138" t="str">
        <f>IFERROR(IF(MATCH($C2230,'1. 개요'!$C$68:$C$78,0)&gt;0,"O"),"X")</f>
        <v>X</v>
      </c>
      <c r="N2230" s="8" t="str">
        <f t="shared" si="316"/>
        <v>X</v>
      </c>
      <c r="O2230" s="2" t="str" cm="1">
        <f t="array" ref="O2230">IF($O$7="N/A",$N2230,INDEX($P2230:$S2230,$O$2))</f>
        <v>X</v>
      </c>
      <c r="P2230" s="38"/>
      <c r="Q2230" s="1" t="str">
        <f t="shared" si="317"/>
        <v>O</v>
      </c>
      <c r="R2230" s="38"/>
      <c r="S2230" s="38"/>
      <c r="T2230" s="8" t="str">
        <f t="shared" si="315"/>
        <v>O</v>
      </c>
      <c r="U2230" s="8" t="e">
        <f t="shared" si="318"/>
        <v>#VALUE!</v>
      </c>
      <c r="V2230" s="8" t="e">
        <f t="shared" si="319"/>
        <v>#VALUE!</v>
      </c>
      <c r="X2230" s="4" t="str">
        <f t="shared" si="321"/>
        <v/>
      </c>
      <c r="Y2230" s="4" t="str">
        <f t="shared" si="323"/>
        <v/>
      </c>
      <c r="Z2230" s="4" t="str">
        <f t="shared" si="323"/>
        <v/>
      </c>
      <c r="AA2230" s="4" t="str">
        <f t="shared" si="323"/>
        <v/>
      </c>
      <c r="AB2230" s="4" t="str">
        <f t="shared" si="323"/>
        <v/>
      </c>
      <c r="AC2230" s="4" t="str">
        <f t="shared" si="323"/>
        <v/>
      </c>
      <c r="AD2230" s="4" t="str">
        <f t="shared" si="323"/>
        <v/>
      </c>
      <c r="AE2230" s="4" t="str">
        <f t="shared" si="323"/>
        <v/>
      </c>
      <c r="AF2230" s="4" t="str">
        <f t="shared" si="323"/>
        <v/>
      </c>
      <c r="AG2230" s="4" t="str">
        <f t="shared" si="323"/>
        <v/>
      </c>
    </row>
    <row r="2231" spans="1:33">
      <c r="A2231" s="6">
        <f t="shared" si="320"/>
        <v>2224</v>
      </c>
      <c r="B2231" s="36">
        <f>TABLE!E2225</f>
        <v>0</v>
      </c>
      <c r="C2231" s="36">
        <f>TABLE!F2225</f>
        <v>0</v>
      </c>
      <c r="D2231" s="155">
        <f>TABLE!S2225</f>
        <v>0</v>
      </c>
      <c r="E2231" s="176" t="e">
        <f>INDEX(기업의이해[description],MATCH(B2231,기업의이해[name],0))</f>
        <v>#N/A</v>
      </c>
      <c r="F2231" s="179">
        <f>+TABLE!U2225</f>
        <v>0</v>
      </c>
      <c r="G2231" s="177" t="str">
        <f>TEXT(TABLE!R2225,"0000-00-00")</f>
        <v>0000-00-00</v>
      </c>
      <c r="H2231" s="59">
        <f>+TABLE!J2225</f>
        <v>0</v>
      </c>
      <c r="I2231" s="59">
        <f>+TABLE!K2225</f>
        <v>0</v>
      </c>
      <c r="J2231" s="59">
        <f>+TABLE!M2225</f>
        <v>0</v>
      </c>
      <c r="K2231" s="156">
        <f>+TABLE!P2225</f>
        <v>0</v>
      </c>
      <c r="L2231" s="156">
        <f>+TABLE!Q2225</f>
        <v>0</v>
      </c>
      <c r="M2231" s="138" t="str">
        <f>IFERROR(IF(MATCH($C2231,'1. 개요'!$C$68:$C$78,0)&gt;0,"O"),"X")</f>
        <v>X</v>
      </c>
      <c r="N2231" s="8" t="str">
        <f t="shared" si="316"/>
        <v>X</v>
      </c>
      <c r="O2231" s="2" t="str" cm="1">
        <f t="array" ref="O2231">IF($O$7="N/A",$N2231,INDEX($P2231:$S2231,$O$2))</f>
        <v>X</v>
      </c>
      <c r="P2231" s="38"/>
      <c r="Q2231" s="1" t="str">
        <f t="shared" si="317"/>
        <v>O</v>
      </c>
      <c r="R2231" s="38"/>
      <c r="S2231" s="38"/>
      <c r="T2231" s="8" t="str">
        <f t="shared" si="315"/>
        <v>O</v>
      </c>
      <c r="U2231" s="8" t="e">
        <f t="shared" si="318"/>
        <v>#VALUE!</v>
      </c>
      <c r="V2231" s="8" t="e">
        <f t="shared" si="319"/>
        <v>#VALUE!</v>
      </c>
      <c r="X2231" s="4" t="str">
        <f t="shared" si="321"/>
        <v/>
      </c>
      <c r="Y2231" s="4" t="str">
        <f t="shared" si="323"/>
        <v/>
      </c>
      <c r="Z2231" s="4" t="str">
        <f t="shared" si="323"/>
        <v/>
      </c>
      <c r="AA2231" s="4" t="str">
        <f t="shared" si="323"/>
        <v/>
      </c>
      <c r="AB2231" s="4" t="str">
        <f t="shared" si="323"/>
        <v/>
      </c>
      <c r="AC2231" s="4" t="str">
        <f t="shared" si="323"/>
        <v/>
      </c>
      <c r="AD2231" s="4" t="str">
        <f t="shared" si="323"/>
        <v/>
      </c>
      <c r="AE2231" s="4" t="str">
        <f t="shared" si="323"/>
        <v/>
      </c>
      <c r="AF2231" s="4" t="str">
        <f t="shared" si="323"/>
        <v/>
      </c>
      <c r="AG2231" s="4" t="str">
        <f t="shared" si="323"/>
        <v/>
      </c>
    </row>
    <row r="2232" spans="1:33">
      <c r="A2232" s="6">
        <f t="shared" si="320"/>
        <v>2225</v>
      </c>
      <c r="B2232" s="36">
        <f>TABLE!E2226</f>
        <v>0</v>
      </c>
      <c r="C2232" s="36">
        <f>TABLE!F2226</f>
        <v>0</v>
      </c>
      <c r="D2232" s="155">
        <f>TABLE!S2226</f>
        <v>0</v>
      </c>
      <c r="E2232" s="176" t="e">
        <f>INDEX(기업의이해[description],MATCH(B2232,기업의이해[name],0))</f>
        <v>#N/A</v>
      </c>
      <c r="F2232" s="179">
        <f>+TABLE!U2226</f>
        <v>0</v>
      </c>
      <c r="G2232" s="177" t="str">
        <f>TEXT(TABLE!R2226,"0000-00-00")</f>
        <v>0000-00-00</v>
      </c>
      <c r="H2232" s="59">
        <f>+TABLE!J2226</f>
        <v>0</v>
      </c>
      <c r="I2232" s="59">
        <f>+TABLE!K2226</f>
        <v>0</v>
      </c>
      <c r="J2232" s="59">
        <f>+TABLE!M2226</f>
        <v>0</v>
      </c>
      <c r="K2232" s="156">
        <f>+TABLE!P2226</f>
        <v>0</v>
      </c>
      <c r="L2232" s="156">
        <f>+TABLE!Q2226</f>
        <v>0</v>
      </c>
      <c r="M2232" s="138" t="str">
        <f>IFERROR(IF(MATCH($C2232,'1. 개요'!$C$68:$C$78,0)&gt;0,"O"),"X")</f>
        <v>X</v>
      </c>
      <c r="N2232" s="8" t="str">
        <f t="shared" si="316"/>
        <v>X</v>
      </c>
      <c r="O2232" s="2" t="str" cm="1">
        <f t="array" ref="O2232">IF($O$7="N/A",$N2232,INDEX($P2232:$S2232,$O$2))</f>
        <v>X</v>
      </c>
      <c r="P2232" s="38"/>
      <c r="Q2232" s="1" t="str">
        <f t="shared" si="317"/>
        <v>O</v>
      </c>
      <c r="R2232" s="38"/>
      <c r="S2232" s="38"/>
      <c r="T2232" s="8" t="str">
        <f t="shared" si="315"/>
        <v>O</v>
      </c>
      <c r="U2232" s="8" t="e">
        <f t="shared" si="318"/>
        <v>#VALUE!</v>
      </c>
      <c r="V2232" s="8" t="e">
        <f t="shared" si="319"/>
        <v>#VALUE!</v>
      </c>
      <c r="X2232" s="4" t="str">
        <f t="shared" si="321"/>
        <v/>
      </c>
      <c r="Y2232" s="4" t="str">
        <f t="shared" si="323"/>
        <v/>
      </c>
      <c r="Z2232" s="4" t="str">
        <f t="shared" si="323"/>
        <v/>
      </c>
      <c r="AA2232" s="4" t="str">
        <f t="shared" si="323"/>
        <v/>
      </c>
      <c r="AB2232" s="4" t="str">
        <f t="shared" si="323"/>
        <v/>
      </c>
      <c r="AC2232" s="4" t="str">
        <f t="shared" si="323"/>
        <v/>
      </c>
      <c r="AD2232" s="4" t="str">
        <f t="shared" si="323"/>
        <v/>
      </c>
      <c r="AE2232" s="4" t="str">
        <f t="shared" si="323"/>
        <v/>
      </c>
      <c r="AF2232" s="4" t="str">
        <f t="shared" si="323"/>
        <v/>
      </c>
      <c r="AG2232" s="4" t="str">
        <f t="shared" si="323"/>
        <v/>
      </c>
    </row>
    <row r="2233" spans="1:33">
      <c r="A2233" s="6">
        <f t="shared" si="320"/>
        <v>2226</v>
      </c>
      <c r="B2233" s="36">
        <f>TABLE!E2227</f>
        <v>0</v>
      </c>
      <c r="C2233" s="36">
        <f>TABLE!F2227</f>
        <v>0</v>
      </c>
      <c r="D2233" s="155">
        <f>TABLE!S2227</f>
        <v>0</v>
      </c>
      <c r="E2233" s="176" t="e">
        <f>INDEX(기업의이해[description],MATCH(B2233,기업의이해[name],0))</f>
        <v>#N/A</v>
      </c>
      <c r="F2233" s="179">
        <f>+TABLE!U2227</f>
        <v>0</v>
      </c>
      <c r="G2233" s="177" t="str">
        <f>TEXT(TABLE!R2227,"0000-00-00")</f>
        <v>0000-00-00</v>
      </c>
      <c r="H2233" s="59">
        <f>+TABLE!J2227</f>
        <v>0</v>
      </c>
      <c r="I2233" s="59">
        <f>+TABLE!K2227</f>
        <v>0</v>
      </c>
      <c r="J2233" s="59">
        <f>+TABLE!M2227</f>
        <v>0</v>
      </c>
      <c r="K2233" s="156">
        <f>+TABLE!P2227</f>
        <v>0</v>
      </c>
      <c r="L2233" s="156">
        <f>+TABLE!Q2227</f>
        <v>0</v>
      </c>
      <c r="M2233" s="138" t="str">
        <f>IFERROR(IF(MATCH($C2233,'1. 개요'!$C$68:$C$78,0)&gt;0,"O"),"X")</f>
        <v>X</v>
      </c>
      <c r="N2233" s="8" t="str">
        <f t="shared" si="316"/>
        <v>X</v>
      </c>
      <c r="O2233" s="2" t="str" cm="1">
        <f t="array" ref="O2233">IF($O$7="N/A",$N2233,INDEX($P2233:$S2233,$O$2))</f>
        <v>X</v>
      </c>
      <c r="P2233" s="38"/>
      <c r="Q2233" s="1" t="str">
        <f t="shared" si="317"/>
        <v>O</v>
      </c>
      <c r="R2233" s="38"/>
      <c r="S2233" s="38"/>
      <c r="T2233" s="8" t="str">
        <f t="shared" si="315"/>
        <v>O</v>
      </c>
      <c r="U2233" s="8" t="e">
        <f t="shared" si="318"/>
        <v>#VALUE!</v>
      </c>
      <c r="V2233" s="8" t="e">
        <f t="shared" si="319"/>
        <v>#VALUE!</v>
      </c>
      <c r="X2233" s="4" t="str">
        <f t="shared" si="321"/>
        <v/>
      </c>
      <c r="Y2233" s="4" t="str">
        <f t="shared" si="323"/>
        <v/>
      </c>
      <c r="Z2233" s="4" t="str">
        <f t="shared" si="323"/>
        <v/>
      </c>
      <c r="AA2233" s="4" t="str">
        <f t="shared" si="323"/>
        <v/>
      </c>
      <c r="AB2233" s="4" t="str">
        <f t="shared" si="323"/>
        <v/>
      </c>
      <c r="AC2233" s="4" t="str">
        <f t="shared" si="323"/>
        <v/>
      </c>
      <c r="AD2233" s="4" t="str">
        <f t="shared" si="323"/>
        <v/>
      </c>
      <c r="AE2233" s="4" t="str">
        <f t="shared" si="323"/>
        <v/>
      </c>
      <c r="AF2233" s="4" t="str">
        <f t="shared" si="323"/>
        <v/>
      </c>
      <c r="AG2233" s="4" t="str">
        <f t="shared" si="323"/>
        <v/>
      </c>
    </row>
    <row r="2234" spans="1:33">
      <c r="A2234" s="137">
        <f t="shared" si="320"/>
        <v>2227</v>
      </c>
      <c r="B2234" s="36">
        <f>TABLE!E2228</f>
        <v>0</v>
      </c>
      <c r="C2234" s="36">
        <f>TABLE!F2228</f>
        <v>0</v>
      </c>
      <c r="D2234" s="155">
        <f>TABLE!S2228</f>
        <v>0</v>
      </c>
      <c r="E2234" s="176" t="e">
        <f>INDEX(기업의이해[description],MATCH(B2234,기업의이해[name],0))</f>
        <v>#N/A</v>
      </c>
      <c r="F2234" s="179">
        <f>+TABLE!U2228</f>
        <v>0</v>
      </c>
      <c r="G2234" s="177" t="str">
        <f>TEXT(TABLE!R2228,"0000-00-00")</f>
        <v>0000-00-00</v>
      </c>
      <c r="H2234" s="59">
        <f>+TABLE!J2228</f>
        <v>0</v>
      </c>
      <c r="I2234" s="59">
        <f>+TABLE!K2228</f>
        <v>0</v>
      </c>
      <c r="J2234" s="59">
        <f>+TABLE!M2228</f>
        <v>0</v>
      </c>
      <c r="K2234" s="156">
        <f>+TABLE!P2228</f>
        <v>0</v>
      </c>
      <c r="L2234" s="156">
        <f>+TABLE!Q2228</f>
        <v>0</v>
      </c>
      <c r="M2234" s="138" t="str">
        <f>IFERROR(IF(MATCH($C2234,'1. 개요'!$C$68:$C$78,0)&gt;0,"O"),"X")</f>
        <v>X</v>
      </c>
      <c r="N2234" s="8" t="str">
        <f t="shared" si="316"/>
        <v>X</v>
      </c>
      <c r="O2234" s="2" t="str" cm="1">
        <f t="array" ref="O2234">IF($O$7="N/A",$N2234,INDEX($P2234:$S2234,$O$2))</f>
        <v>X</v>
      </c>
      <c r="P2234" s="38"/>
      <c r="Q2234" s="1" t="str">
        <f t="shared" si="317"/>
        <v>O</v>
      </c>
      <c r="R2234" s="38"/>
      <c r="S2234" s="38"/>
      <c r="T2234" s="8" t="str">
        <f t="shared" si="315"/>
        <v>O</v>
      </c>
      <c r="U2234" s="8" t="e">
        <f t="shared" si="318"/>
        <v>#VALUE!</v>
      </c>
      <c r="V2234" s="8" t="e">
        <f t="shared" si="319"/>
        <v>#VALUE!</v>
      </c>
      <c r="X2234" s="4" t="str">
        <f t="shared" si="321"/>
        <v/>
      </c>
      <c r="Y2234" s="4" t="str">
        <f t="shared" si="323"/>
        <v/>
      </c>
      <c r="Z2234" s="4" t="str">
        <f t="shared" si="323"/>
        <v/>
      </c>
      <c r="AA2234" s="4" t="str">
        <f t="shared" si="323"/>
        <v/>
      </c>
      <c r="AB2234" s="4" t="str">
        <f t="shared" si="323"/>
        <v/>
      </c>
      <c r="AC2234" s="4" t="str">
        <f t="shared" si="323"/>
        <v/>
      </c>
      <c r="AD2234" s="4" t="str">
        <f t="shared" si="323"/>
        <v/>
      </c>
      <c r="AE2234" s="4" t="str">
        <f t="shared" si="323"/>
        <v/>
      </c>
      <c r="AF2234" s="4" t="str">
        <f t="shared" si="323"/>
        <v/>
      </c>
      <c r="AG2234" s="4" t="str">
        <f t="shared" si="323"/>
        <v/>
      </c>
    </row>
    <row r="2235" spans="1:33">
      <c r="A2235" s="137">
        <f t="shared" si="320"/>
        <v>2228</v>
      </c>
      <c r="B2235" s="36">
        <f>TABLE!E2229</f>
        <v>0</v>
      </c>
      <c r="C2235" s="36">
        <f>TABLE!F2229</f>
        <v>0</v>
      </c>
      <c r="D2235" s="155">
        <f>TABLE!S2229</f>
        <v>0</v>
      </c>
      <c r="E2235" s="176" t="e">
        <f>INDEX(기업의이해[description],MATCH(B2235,기업의이해[name],0))</f>
        <v>#N/A</v>
      </c>
      <c r="F2235" s="179">
        <f>+TABLE!U2229</f>
        <v>0</v>
      </c>
      <c r="G2235" s="177" t="str">
        <f>TEXT(TABLE!R2229,"0000-00-00")</f>
        <v>0000-00-00</v>
      </c>
      <c r="H2235" s="59">
        <f>+TABLE!J2229</f>
        <v>0</v>
      </c>
      <c r="I2235" s="59">
        <f>+TABLE!K2229</f>
        <v>0</v>
      </c>
      <c r="J2235" s="59">
        <f>+TABLE!M2229</f>
        <v>0</v>
      </c>
      <c r="K2235" s="156">
        <f>+TABLE!P2229</f>
        <v>0</v>
      </c>
      <c r="L2235" s="156">
        <f>+TABLE!Q2229</f>
        <v>0</v>
      </c>
      <c r="M2235" s="138" t="str">
        <f>IFERROR(IF(MATCH($C2235,'1. 개요'!$C$68:$C$78,0)&gt;0,"O"),"X")</f>
        <v>X</v>
      </c>
      <c r="N2235" s="8" t="str">
        <f t="shared" si="316"/>
        <v>X</v>
      </c>
      <c r="O2235" s="2" t="str" cm="1">
        <f t="array" ref="O2235">IF($O$7="N/A",$N2235,INDEX($P2235:$S2235,$O$2))</f>
        <v>X</v>
      </c>
      <c r="P2235" s="38"/>
      <c r="Q2235" s="1" t="str">
        <f t="shared" si="317"/>
        <v>O</v>
      </c>
      <c r="R2235" s="38"/>
      <c r="S2235" s="38"/>
      <c r="T2235" s="8" t="str">
        <f t="shared" si="315"/>
        <v>O</v>
      </c>
      <c r="U2235" s="8" t="e">
        <f t="shared" si="318"/>
        <v>#VALUE!</v>
      </c>
      <c r="V2235" s="8" t="e">
        <f t="shared" si="319"/>
        <v>#VALUE!</v>
      </c>
      <c r="X2235" s="4" t="str">
        <f t="shared" si="321"/>
        <v/>
      </c>
      <c r="Y2235" s="4" t="str">
        <f t="shared" si="323"/>
        <v/>
      </c>
      <c r="Z2235" s="4" t="str">
        <f t="shared" si="323"/>
        <v/>
      </c>
      <c r="AA2235" s="4" t="str">
        <f t="shared" si="323"/>
        <v/>
      </c>
      <c r="AB2235" s="4" t="str">
        <f t="shared" si="323"/>
        <v/>
      </c>
      <c r="AC2235" s="4" t="str">
        <f t="shared" si="323"/>
        <v/>
      </c>
      <c r="AD2235" s="4" t="str">
        <f t="shared" si="323"/>
        <v/>
      </c>
      <c r="AE2235" s="4" t="str">
        <f t="shared" si="323"/>
        <v/>
      </c>
      <c r="AF2235" s="4" t="str">
        <f t="shared" si="323"/>
        <v/>
      </c>
      <c r="AG2235" s="4" t="str">
        <f t="shared" si="323"/>
        <v/>
      </c>
    </row>
    <row r="2236" spans="1:33">
      <c r="A2236" s="6">
        <f t="shared" si="320"/>
        <v>2229</v>
      </c>
      <c r="B2236" s="36">
        <f>TABLE!E2230</f>
        <v>0</v>
      </c>
      <c r="C2236" s="36">
        <f>TABLE!F2230</f>
        <v>0</v>
      </c>
      <c r="D2236" s="155">
        <f>TABLE!S2230</f>
        <v>0</v>
      </c>
      <c r="E2236" s="176" t="e">
        <f>INDEX(기업의이해[description],MATCH(B2236,기업의이해[name],0))</f>
        <v>#N/A</v>
      </c>
      <c r="F2236" s="179">
        <f>+TABLE!U2230</f>
        <v>0</v>
      </c>
      <c r="G2236" s="177" t="str">
        <f>TEXT(TABLE!R2230,"0000-00-00")</f>
        <v>0000-00-00</v>
      </c>
      <c r="H2236" s="59">
        <f>+TABLE!J2230</f>
        <v>0</v>
      </c>
      <c r="I2236" s="59">
        <f>+TABLE!K2230</f>
        <v>0</v>
      </c>
      <c r="J2236" s="59">
        <f>+TABLE!M2230</f>
        <v>0</v>
      </c>
      <c r="K2236" s="156">
        <f>+TABLE!P2230</f>
        <v>0</v>
      </c>
      <c r="L2236" s="156">
        <f>+TABLE!Q2230</f>
        <v>0</v>
      </c>
      <c r="M2236" s="138" t="str">
        <f>IFERROR(IF(MATCH($C2236,'1. 개요'!$C$68:$C$78,0)&gt;0,"O"),"X")</f>
        <v>X</v>
      </c>
      <c r="N2236" s="8" t="str">
        <f t="shared" si="316"/>
        <v>X</v>
      </c>
      <c r="O2236" s="2" t="str" cm="1">
        <f t="array" ref="O2236">IF($O$7="N/A",$N2236,INDEX($P2236:$S2236,$O$2))</f>
        <v>X</v>
      </c>
      <c r="P2236" s="38"/>
      <c r="Q2236" s="1" t="str">
        <f t="shared" si="317"/>
        <v>O</v>
      </c>
      <c r="R2236" s="38"/>
      <c r="S2236" s="38"/>
      <c r="T2236" s="8" t="str">
        <f t="shared" si="315"/>
        <v>O</v>
      </c>
      <c r="U2236" s="8" t="e">
        <f t="shared" si="318"/>
        <v>#VALUE!</v>
      </c>
      <c r="V2236" s="8" t="e">
        <f t="shared" si="319"/>
        <v>#VALUE!</v>
      </c>
      <c r="X2236" s="4" t="str">
        <f t="shared" si="321"/>
        <v/>
      </c>
      <c r="Y2236" s="4" t="str">
        <f t="shared" si="323"/>
        <v/>
      </c>
      <c r="Z2236" s="4" t="str">
        <f t="shared" si="323"/>
        <v/>
      </c>
      <c r="AA2236" s="4" t="str">
        <f t="shared" si="323"/>
        <v/>
      </c>
      <c r="AB2236" s="4" t="str">
        <f t="shared" si="323"/>
        <v/>
      </c>
      <c r="AC2236" s="4" t="str">
        <f t="shared" si="323"/>
        <v/>
      </c>
      <c r="AD2236" s="4" t="str">
        <f t="shared" si="323"/>
        <v/>
      </c>
      <c r="AE2236" s="4" t="str">
        <f t="shared" si="323"/>
        <v/>
      </c>
      <c r="AF2236" s="4" t="str">
        <f t="shared" si="323"/>
        <v/>
      </c>
      <c r="AG2236" s="4" t="str">
        <f t="shared" si="323"/>
        <v/>
      </c>
    </row>
    <row r="2237" spans="1:33">
      <c r="A2237" s="6">
        <f t="shared" si="320"/>
        <v>2230</v>
      </c>
      <c r="B2237" s="36">
        <f>TABLE!E2231</f>
        <v>0</v>
      </c>
      <c r="C2237" s="36">
        <f>TABLE!F2231</f>
        <v>0</v>
      </c>
      <c r="D2237" s="155">
        <f>TABLE!S2231</f>
        <v>0</v>
      </c>
      <c r="E2237" s="176" t="e">
        <f>INDEX(기업의이해[description],MATCH(B2237,기업의이해[name],0))</f>
        <v>#N/A</v>
      </c>
      <c r="F2237" s="179">
        <f>+TABLE!U2231</f>
        <v>0</v>
      </c>
      <c r="G2237" s="177" t="str">
        <f>TEXT(TABLE!R2231,"0000-00-00")</f>
        <v>0000-00-00</v>
      </c>
      <c r="H2237" s="59">
        <f>+TABLE!J2231</f>
        <v>0</v>
      </c>
      <c r="I2237" s="59">
        <f>+TABLE!K2231</f>
        <v>0</v>
      </c>
      <c r="J2237" s="59">
        <f>+TABLE!M2231</f>
        <v>0</v>
      </c>
      <c r="K2237" s="156">
        <f>+TABLE!P2231</f>
        <v>0</v>
      </c>
      <c r="L2237" s="156">
        <f>+TABLE!Q2231</f>
        <v>0</v>
      </c>
      <c r="M2237" s="138" t="str">
        <f>IFERROR(IF(MATCH($C2237,'1. 개요'!$C$68:$C$78,0)&gt;0,"O"),"X")</f>
        <v>X</v>
      </c>
      <c r="N2237" s="8" t="str">
        <f t="shared" si="316"/>
        <v>X</v>
      </c>
      <c r="O2237" s="2" t="str" cm="1">
        <f t="array" ref="O2237">IF($O$7="N/A",$N2237,INDEX($P2237:$S2237,$O$2))</f>
        <v>X</v>
      </c>
      <c r="P2237" s="38"/>
      <c r="Q2237" s="1" t="str">
        <f t="shared" si="317"/>
        <v>O</v>
      </c>
      <c r="R2237" s="38"/>
      <c r="S2237" s="38"/>
      <c r="T2237" s="8" t="str">
        <f t="shared" si="315"/>
        <v>O</v>
      </c>
      <c r="U2237" s="8" t="e">
        <f t="shared" si="318"/>
        <v>#VALUE!</v>
      </c>
      <c r="V2237" s="8" t="e">
        <f t="shared" si="319"/>
        <v>#VALUE!</v>
      </c>
      <c r="X2237" s="4" t="str">
        <f t="shared" si="321"/>
        <v/>
      </c>
      <c r="Y2237" s="4" t="str">
        <f t="shared" si="323"/>
        <v/>
      </c>
      <c r="Z2237" s="4" t="str">
        <f t="shared" si="323"/>
        <v/>
      </c>
      <c r="AA2237" s="4" t="str">
        <f t="shared" si="323"/>
        <v/>
      </c>
      <c r="AB2237" s="4" t="str">
        <f t="shared" si="323"/>
        <v/>
      </c>
      <c r="AC2237" s="4" t="str">
        <f t="shared" si="323"/>
        <v/>
      </c>
      <c r="AD2237" s="4" t="str">
        <f t="shared" si="323"/>
        <v/>
      </c>
      <c r="AE2237" s="4" t="str">
        <f t="shared" si="323"/>
        <v/>
      </c>
      <c r="AF2237" s="4" t="str">
        <f t="shared" si="323"/>
        <v/>
      </c>
      <c r="AG2237" s="4" t="str">
        <f t="shared" si="323"/>
        <v/>
      </c>
    </row>
    <row r="2238" spans="1:33">
      <c r="A2238" s="6">
        <f t="shared" si="320"/>
        <v>2231</v>
      </c>
      <c r="B2238" s="36">
        <f>TABLE!E2232</f>
        <v>0</v>
      </c>
      <c r="C2238" s="36">
        <f>TABLE!F2232</f>
        <v>0</v>
      </c>
      <c r="D2238" s="155">
        <f>TABLE!S2232</f>
        <v>0</v>
      </c>
      <c r="E2238" s="176" t="e">
        <f>INDEX(기업의이해[description],MATCH(B2238,기업의이해[name],0))</f>
        <v>#N/A</v>
      </c>
      <c r="F2238" s="179">
        <f>+TABLE!U2232</f>
        <v>0</v>
      </c>
      <c r="G2238" s="177" t="str">
        <f>TEXT(TABLE!R2232,"0000-00-00")</f>
        <v>0000-00-00</v>
      </c>
      <c r="H2238" s="59">
        <f>+TABLE!J2232</f>
        <v>0</v>
      </c>
      <c r="I2238" s="59">
        <f>+TABLE!K2232</f>
        <v>0</v>
      </c>
      <c r="J2238" s="59">
        <f>+TABLE!M2232</f>
        <v>0</v>
      </c>
      <c r="K2238" s="156">
        <f>+TABLE!P2232</f>
        <v>0</v>
      </c>
      <c r="L2238" s="156">
        <f>+TABLE!Q2232</f>
        <v>0</v>
      </c>
      <c r="M2238" s="138" t="str">
        <f>IFERROR(IF(MATCH($C2238,'1. 개요'!$C$68:$C$78,0)&gt;0,"O"),"X")</f>
        <v>X</v>
      </c>
      <c r="N2238" s="8" t="str">
        <f t="shared" si="316"/>
        <v>X</v>
      </c>
      <c r="O2238" s="2" t="str" cm="1">
        <f t="array" ref="O2238">IF($O$7="N/A",$N2238,INDEX($P2238:$S2238,$O$2))</f>
        <v>X</v>
      </c>
      <c r="P2238" s="38"/>
      <c r="Q2238" s="1" t="str">
        <f t="shared" si="317"/>
        <v>O</v>
      </c>
      <c r="R2238" s="38"/>
      <c r="S2238" s="38"/>
      <c r="T2238" s="8" t="str">
        <f t="shared" si="315"/>
        <v>O</v>
      </c>
      <c r="U2238" s="8" t="e">
        <f t="shared" si="318"/>
        <v>#VALUE!</v>
      </c>
      <c r="V2238" s="8" t="e">
        <f t="shared" si="319"/>
        <v>#VALUE!</v>
      </c>
      <c r="X2238" s="4" t="str">
        <f t="shared" si="321"/>
        <v/>
      </c>
      <c r="Y2238" s="4" t="str">
        <f t="shared" si="323"/>
        <v/>
      </c>
      <c r="Z2238" s="4" t="str">
        <f t="shared" si="323"/>
        <v/>
      </c>
      <c r="AA2238" s="4" t="str">
        <f t="shared" si="323"/>
        <v/>
      </c>
      <c r="AB2238" s="4" t="str">
        <f t="shared" si="323"/>
        <v/>
      </c>
      <c r="AC2238" s="4" t="str">
        <f t="shared" si="323"/>
        <v/>
      </c>
      <c r="AD2238" s="4" t="str">
        <f t="shared" si="323"/>
        <v/>
      </c>
      <c r="AE2238" s="4" t="str">
        <f t="shared" si="323"/>
        <v/>
      </c>
      <c r="AF2238" s="4" t="str">
        <f t="shared" si="323"/>
        <v/>
      </c>
      <c r="AG2238" s="4" t="str">
        <f t="shared" si="323"/>
        <v/>
      </c>
    </row>
    <row r="2239" spans="1:33">
      <c r="A2239" s="6">
        <f t="shared" si="320"/>
        <v>2232</v>
      </c>
      <c r="B2239" s="36">
        <f>TABLE!E2233</f>
        <v>0</v>
      </c>
      <c r="C2239" s="36">
        <f>TABLE!F2233</f>
        <v>0</v>
      </c>
      <c r="D2239" s="155">
        <f>TABLE!S2233</f>
        <v>0</v>
      </c>
      <c r="E2239" s="176" t="e">
        <f>INDEX(기업의이해[description],MATCH(B2239,기업의이해[name],0))</f>
        <v>#N/A</v>
      </c>
      <c r="F2239" s="179">
        <f>+TABLE!U2233</f>
        <v>0</v>
      </c>
      <c r="G2239" s="177" t="str">
        <f>TEXT(TABLE!R2233,"0000-00-00")</f>
        <v>0000-00-00</v>
      </c>
      <c r="H2239" s="59">
        <f>+TABLE!J2233</f>
        <v>0</v>
      </c>
      <c r="I2239" s="59">
        <f>+TABLE!K2233</f>
        <v>0</v>
      </c>
      <c r="J2239" s="59">
        <f>+TABLE!M2233</f>
        <v>0</v>
      </c>
      <c r="K2239" s="156">
        <f>+TABLE!P2233</f>
        <v>0</v>
      </c>
      <c r="L2239" s="156">
        <f>+TABLE!Q2233</f>
        <v>0</v>
      </c>
      <c r="M2239" s="138" t="str">
        <f>IFERROR(IF(MATCH($C2239,'1. 개요'!$C$68:$C$78,0)&gt;0,"O"),"X")</f>
        <v>X</v>
      </c>
      <c r="N2239" s="8" t="str">
        <f t="shared" si="316"/>
        <v>X</v>
      </c>
      <c r="O2239" s="2" t="str" cm="1">
        <f t="array" ref="O2239">IF($O$7="N/A",$N2239,INDEX($P2239:$S2239,$O$2))</f>
        <v>X</v>
      </c>
      <c r="P2239" s="38"/>
      <c r="Q2239" s="1" t="str">
        <f t="shared" si="317"/>
        <v>O</v>
      </c>
      <c r="R2239" s="38"/>
      <c r="S2239" s="38"/>
      <c r="T2239" s="8" t="str">
        <f t="shared" si="315"/>
        <v>O</v>
      </c>
      <c r="U2239" s="8" t="e">
        <f t="shared" si="318"/>
        <v>#VALUE!</v>
      </c>
      <c r="V2239" s="8" t="e">
        <f t="shared" si="319"/>
        <v>#VALUE!</v>
      </c>
      <c r="X2239" s="4" t="str">
        <f t="shared" si="321"/>
        <v/>
      </c>
      <c r="Y2239" s="4" t="str">
        <f t="shared" si="323"/>
        <v/>
      </c>
      <c r="Z2239" s="4" t="str">
        <f t="shared" si="323"/>
        <v/>
      </c>
      <c r="AA2239" s="4" t="str">
        <f t="shared" si="323"/>
        <v/>
      </c>
      <c r="AB2239" s="4" t="str">
        <f t="shared" si="323"/>
        <v/>
      </c>
      <c r="AC2239" s="4" t="str">
        <f t="shared" si="323"/>
        <v/>
      </c>
      <c r="AD2239" s="4" t="str">
        <f t="shared" si="323"/>
        <v/>
      </c>
      <c r="AE2239" s="4" t="str">
        <f t="shared" si="323"/>
        <v/>
      </c>
      <c r="AF2239" s="4" t="str">
        <f t="shared" si="323"/>
        <v/>
      </c>
      <c r="AG2239" s="4" t="str">
        <f t="shared" si="323"/>
        <v/>
      </c>
    </row>
    <row r="2240" spans="1:33">
      <c r="A2240" s="137">
        <f t="shared" si="320"/>
        <v>2233</v>
      </c>
      <c r="B2240" s="36">
        <f>TABLE!E2234</f>
        <v>0</v>
      </c>
      <c r="C2240" s="36">
        <f>TABLE!F2234</f>
        <v>0</v>
      </c>
      <c r="D2240" s="155">
        <f>TABLE!S2234</f>
        <v>0</v>
      </c>
      <c r="E2240" s="176" t="e">
        <f>INDEX(기업의이해[description],MATCH(B2240,기업의이해[name],0))</f>
        <v>#N/A</v>
      </c>
      <c r="F2240" s="179">
        <f>+TABLE!U2234</f>
        <v>0</v>
      </c>
      <c r="G2240" s="177" t="str">
        <f>TEXT(TABLE!R2234,"0000-00-00")</f>
        <v>0000-00-00</v>
      </c>
      <c r="H2240" s="59">
        <f>+TABLE!J2234</f>
        <v>0</v>
      </c>
      <c r="I2240" s="59">
        <f>+TABLE!K2234</f>
        <v>0</v>
      </c>
      <c r="J2240" s="59">
        <f>+TABLE!M2234</f>
        <v>0</v>
      </c>
      <c r="K2240" s="156">
        <f>+TABLE!P2234</f>
        <v>0</v>
      </c>
      <c r="L2240" s="156">
        <f>+TABLE!Q2234</f>
        <v>0</v>
      </c>
      <c r="M2240" s="138" t="str">
        <f>IFERROR(IF(MATCH($C2240,'1. 개요'!$C$68:$C$78,0)&gt;0,"O"),"X")</f>
        <v>X</v>
      </c>
      <c r="N2240" s="8" t="str">
        <f t="shared" si="316"/>
        <v>X</v>
      </c>
      <c r="O2240" s="2" t="str" cm="1">
        <f t="array" ref="O2240">IF($O$7="N/A",$N2240,INDEX($P2240:$S2240,$O$2))</f>
        <v>X</v>
      </c>
      <c r="P2240" s="38"/>
      <c r="Q2240" s="1" t="str">
        <f t="shared" si="317"/>
        <v>O</v>
      </c>
      <c r="R2240" s="38"/>
      <c r="S2240" s="38"/>
      <c r="T2240" s="8" t="str">
        <f t="shared" si="315"/>
        <v>O</v>
      </c>
      <c r="U2240" s="8" t="e">
        <f t="shared" si="318"/>
        <v>#VALUE!</v>
      </c>
      <c r="V2240" s="8" t="e">
        <f t="shared" si="319"/>
        <v>#VALUE!</v>
      </c>
      <c r="X2240" s="4" t="str">
        <f t="shared" si="321"/>
        <v/>
      </c>
      <c r="Y2240" s="4" t="str">
        <f t="shared" si="323"/>
        <v/>
      </c>
      <c r="Z2240" s="4" t="str">
        <f t="shared" si="323"/>
        <v/>
      </c>
      <c r="AA2240" s="4" t="str">
        <f t="shared" si="323"/>
        <v/>
      </c>
      <c r="AB2240" s="4" t="str">
        <f t="shared" si="323"/>
        <v/>
      </c>
      <c r="AC2240" s="4" t="str">
        <f t="shared" si="323"/>
        <v/>
      </c>
      <c r="AD2240" s="4" t="str">
        <f t="shared" si="323"/>
        <v/>
      </c>
      <c r="AE2240" s="4" t="str">
        <f t="shared" si="323"/>
        <v/>
      </c>
      <c r="AF2240" s="4" t="str">
        <f t="shared" si="323"/>
        <v/>
      </c>
      <c r="AG2240" s="4" t="str">
        <f t="shared" si="323"/>
        <v/>
      </c>
    </row>
    <row r="2241" spans="1:33">
      <c r="A2241" s="6">
        <f t="shared" si="320"/>
        <v>2234</v>
      </c>
      <c r="B2241" s="36">
        <f>TABLE!E2235</f>
        <v>0</v>
      </c>
      <c r="C2241" s="36">
        <f>TABLE!F2235</f>
        <v>0</v>
      </c>
      <c r="D2241" s="155">
        <f>TABLE!S2235</f>
        <v>0</v>
      </c>
      <c r="E2241" s="176" t="e">
        <f>INDEX(기업의이해[description],MATCH(B2241,기업의이해[name],0))</f>
        <v>#N/A</v>
      </c>
      <c r="F2241" s="179">
        <f>+TABLE!U2235</f>
        <v>0</v>
      </c>
      <c r="G2241" s="177" t="str">
        <f>TEXT(TABLE!R2235,"0000-00-00")</f>
        <v>0000-00-00</v>
      </c>
      <c r="H2241" s="59">
        <f>+TABLE!J2235</f>
        <v>0</v>
      </c>
      <c r="I2241" s="59">
        <f>+TABLE!K2235</f>
        <v>0</v>
      </c>
      <c r="J2241" s="59">
        <f>+TABLE!M2235</f>
        <v>0</v>
      </c>
      <c r="K2241" s="156">
        <f>+TABLE!P2235</f>
        <v>0</v>
      </c>
      <c r="L2241" s="156">
        <f>+TABLE!Q2235</f>
        <v>0</v>
      </c>
      <c r="M2241" s="138" t="str">
        <f>IFERROR(IF(MATCH($C2241,'1. 개요'!$C$68:$C$78,0)&gt;0,"O"),"X")</f>
        <v>X</v>
      </c>
      <c r="N2241" s="8" t="str">
        <f t="shared" si="316"/>
        <v>X</v>
      </c>
      <c r="O2241" s="2" t="str" cm="1">
        <f t="array" ref="O2241">IF($O$7="N/A",$N2241,INDEX($P2241:$S2241,$O$2))</f>
        <v>X</v>
      </c>
      <c r="P2241" s="38"/>
      <c r="Q2241" s="1" t="str">
        <f t="shared" si="317"/>
        <v>O</v>
      </c>
      <c r="R2241" s="38"/>
      <c r="S2241" s="38"/>
      <c r="T2241" s="8" t="str">
        <f t="shared" si="315"/>
        <v>O</v>
      </c>
      <c r="U2241" s="8" t="e">
        <f t="shared" si="318"/>
        <v>#VALUE!</v>
      </c>
      <c r="V2241" s="8" t="e">
        <f t="shared" si="319"/>
        <v>#VALUE!</v>
      </c>
      <c r="X2241" s="4" t="str">
        <f t="shared" si="321"/>
        <v/>
      </c>
      <c r="Y2241" s="4" t="str">
        <f t="shared" si="323"/>
        <v/>
      </c>
      <c r="Z2241" s="4" t="str">
        <f t="shared" si="323"/>
        <v/>
      </c>
      <c r="AA2241" s="4" t="str">
        <f t="shared" si="323"/>
        <v/>
      </c>
      <c r="AB2241" s="4" t="str">
        <f t="shared" si="323"/>
        <v/>
      </c>
      <c r="AC2241" s="4" t="str">
        <f t="shared" si="323"/>
        <v/>
      </c>
      <c r="AD2241" s="4" t="str">
        <f t="shared" si="323"/>
        <v/>
      </c>
      <c r="AE2241" s="4" t="str">
        <f t="shared" si="323"/>
        <v/>
      </c>
      <c r="AF2241" s="4" t="str">
        <f t="shared" si="323"/>
        <v/>
      </c>
      <c r="AG2241" s="4" t="str">
        <f t="shared" si="323"/>
        <v/>
      </c>
    </row>
    <row r="2242" spans="1:33">
      <c r="A2242" s="6">
        <f t="shared" si="320"/>
        <v>2235</v>
      </c>
      <c r="B2242" s="36">
        <f>TABLE!E2236</f>
        <v>0</v>
      </c>
      <c r="C2242" s="36">
        <f>TABLE!F2236</f>
        <v>0</v>
      </c>
      <c r="D2242" s="155">
        <f>TABLE!S2236</f>
        <v>0</v>
      </c>
      <c r="E2242" s="176" t="e">
        <f>INDEX(기업의이해[description],MATCH(B2242,기업의이해[name],0))</f>
        <v>#N/A</v>
      </c>
      <c r="F2242" s="179">
        <f>+TABLE!U2236</f>
        <v>0</v>
      </c>
      <c r="G2242" s="177" t="str">
        <f>TEXT(TABLE!R2236,"0000-00-00")</f>
        <v>0000-00-00</v>
      </c>
      <c r="H2242" s="59">
        <f>+TABLE!J2236</f>
        <v>0</v>
      </c>
      <c r="I2242" s="59">
        <f>+TABLE!K2236</f>
        <v>0</v>
      </c>
      <c r="J2242" s="59">
        <f>+TABLE!M2236</f>
        <v>0</v>
      </c>
      <c r="K2242" s="156">
        <f>+TABLE!P2236</f>
        <v>0</v>
      </c>
      <c r="L2242" s="156">
        <f>+TABLE!Q2236</f>
        <v>0</v>
      </c>
      <c r="M2242" s="138" t="str">
        <f>IFERROR(IF(MATCH($C2242,'1. 개요'!$C$68:$C$78,0)&gt;0,"O"),"X")</f>
        <v>X</v>
      </c>
      <c r="N2242" s="8" t="str">
        <f t="shared" si="316"/>
        <v>X</v>
      </c>
      <c r="O2242" s="2" t="str" cm="1">
        <f t="array" ref="O2242">IF($O$7="N/A",$N2242,INDEX($P2242:$S2242,$O$2))</f>
        <v>X</v>
      </c>
      <c r="P2242" s="38"/>
      <c r="Q2242" s="1" t="str">
        <f t="shared" si="317"/>
        <v>O</v>
      </c>
      <c r="R2242" s="38"/>
      <c r="S2242" s="38"/>
      <c r="T2242" s="8" t="str">
        <f t="shared" si="315"/>
        <v>O</v>
      </c>
      <c r="U2242" s="8" t="e">
        <f t="shared" si="318"/>
        <v>#VALUE!</v>
      </c>
      <c r="V2242" s="8" t="e">
        <f t="shared" si="319"/>
        <v>#VALUE!</v>
      </c>
      <c r="X2242" s="4" t="str">
        <f t="shared" si="321"/>
        <v/>
      </c>
      <c r="Y2242" s="4" t="str">
        <f t="shared" si="323"/>
        <v/>
      </c>
      <c r="Z2242" s="4" t="str">
        <f t="shared" si="323"/>
        <v/>
      </c>
      <c r="AA2242" s="4" t="str">
        <f t="shared" si="323"/>
        <v/>
      </c>
      <c r="AB2242" s="4" t="str">
        <f t="shared" si="323"/>
        <v/>
      </c>
      <c r="AC2242" s="4" t="str">
        <f t="shared" si="323"/>
        <v/>
      </c>
      <c r="AD2242" s="4" t="str">
        <f t="shared" si="323"/>
        <v/>
      </c>
      <c r="AE2242" s="4" t="str">
        <f t="shared" si="323"/>
        <v/>
      </c>
      <c r="AF2242" s="4" t="str">
        <f t="shared" si="323"/>
        <v/>
      </c>
      <c r="AG2242" s="4" t="str">
        <f t="shared" si="323"/>
        <v/>
      </c>
    </row>
    <row r="2243" spans="1:33">
      <c r="A2243" s="6">
        <f t="shared" si="320"/>
        <v>2236</v>
      </c>
      <c r="B2243" s="36">
        <f>TABLE!E2237</f>
        <v>0</v>
      </c>
      <c r="C2243" s="36">
        <f>TABLE!F2237</f>
        <v>0</v>
      </c>
      <c r="D2243" s="155">
        <f>TABLE!S2237</f>
        <v>0</v>
      </c>
      <c r="E2243" s="176" t="e">
        <f>INDEX(기업의이해[description],MATCH(B2243,기업의이해[name],0))</f>
        <v>#N/A</v>
      </c>
      <c r="F2243" s="179">
        <f>+TABLE!U2237</f>
        <v>0</v>
      </c>
      <c r="G2243" s="177" t="str">
        <f>TEXT(TABLE!R2237,"0000-00-00")</f>
        <v>0000-00-00</v>
      </c>
      <c r="H2243" s="59">
        <f>+TABLE!J2237</f>
        <v>0</v>
      </c>
      <c r="I2243" s="59">
        <f>+TABLE!K2237</f>
        <v>0</v>
      </c>
      <c r="J2243" s="59">
        <f>+TABLE!M2237</f>
        <v>0</v>
      </c>
      <c r="K2243" s="156">
        <f>+TABLE!P2237</f>
        <v>0</v>
      </c>
      <c r="L2243" s="156">
        <f>+TABLE!Q2237</f>
        <v>0</v>
      </c>
      <c r="M2243" s="138" t="str">
        <f>IFERROR(IF(MATCH($C2243,'1. 개요'!$C$68:$C$78,0)&gt;0,"O"),"X")</f>
        <v>X</v>
      </c>
      <c r="N2243" s="8" t="str">
        <f t="shared" si="316"/>
        <v>X</v>
      </c>
      <c r="O2243" s="2" t="str" cm="1">
        <f t="array" ref="O2243">IF($O$7="N/A",$N2243,INDEX($P2243:$S2243,$O$2))</f>
        <v>X</v>
      </c>
      <c r="P2243" s="38"/>
      <c r="Q2243" s="1" t="str">
        <f t="shared" si="317"/>
        <v>O</v>
      </c>
      <c r="R2243" s="38"/>
      <c r="S2243" s="38"/>
      <c r="T2243" s="8" t="str">
        <f t="shared" si="315"/>
        <v>O</v>
      </c>
      <c r="U2243" s="8" t="e">
        <f t="shared" si="318"/>
        <v>#VALUE!</v>
      </c>
      <c r="V2243" s="8" t="e">
        <f t="shared" si="319"/>
        <v>#VALUE!</v>
      </c>
      <c r="X2243" s="4" t="str">
        <f t="shared" si="321"/>
        <v/>
      </c>
      <c r="Y2243" s="4" t="str">
        <f t="shared" si="323"/>
        <v/>
      </c>
      <c r="Z2243" s="4" t="str">
        <f t="shared" si="323"/>
        <v/>
      </c>
      <c r="AA2243" s="4" t="str">
        <f t="shared" si="323"/>
        <v/>
      </c>
      <c r="AB2243" s="4" t="str">
        <f t="shared" si="323"/>
        <v/>
      </c>
      <c r="AC2243" s="4" t="str">
        <f t="shared" si="323"/>
        <v/>
      </c>
      <c r="AD2243" s="4" t="str">
        <f t="shared" si="323"/>
        <v/>
      </c>
      <c r="AE2243" s="4" t="str">
        <f t="shared" si="323"/>
        <v/>
      </c>
      <c r="AF2243" s="4" t="str">
        <f t="shared" si="323"/>
        <v/>
      </c>
      <c r="AG2243" s="4" t="str">
        <f t="shared" si="323"/>
        <v/>
      </c>
    </row>
    <row r="2244" spans="1:33">
      <c r="A2244" s="6">
        <f t="shared" si="320"/>
        <v>2237</v>
      </c>
      <c r="B2244" s="36">
        <f>TABLE!E2238</f>
        <v>0</v>
      </c>
      <c r="C2244" s="36">
        <f>TABLE!F2238</f>
        <v>0</v>
      </c>
      <c r="D2244" s="155">
        <f>TABLE!S2238</f>
        <v>0</v>
      </c>
      <c r="E2244" s="176" t="e">
        <f>INDEX(기업의이해[description],MATCH(B2244,기업의이해[name],0))</f>
        <v>#N/A</v>
      </c>
      <c r="F2244" s="179">
        <f>+TABLE!U2238</f>
        <v>0</v>
      </c>
      <c r="G2244" s="177" t="str">
        <f>TEXT(TABLE!R2238,"0000-00-00")</f>
        <v>0000-00-00</v>
      </c>
      <c r="H2244" s="59">
        <f>+TABLE!J2238</f>
        <v>0</v>
      </c>
      <c r="I2244" s="59">
        <f>+TABLE!K2238</f>
        <v>0</v>
      </c>
      <c r="J2244" s="59">
        <f>+TABLE!M2238</f>
        <v>0</v>
      </c>
      <c r="K2244" s="156">
        <f>+TABLE!P2238</f>
        <v>0</v>
      </c>
      <c r="L2244" s="156">
        <f>+TABLE!Q2238</f>
        <v>0</v>
      </c>
      <c r="M2244" s="138" t="str">
        <f>IFERROR(IF(MATCH($C2244,'1. 개요'!$C$68:$C$78,0)&gt;0,"O"),"X")</f>
        <v>X</v>
      </c>
      <c r="N2244" s="8" t="str">
        <f t="shared" si="316"/>
        <v>X</v>
      </c>
      <c r="O2244" s="2" t="str" cm="1">
        <f t="array" ref="O2244">IF($O$7="N/A",$N2244,INDEX($P2244:$S2244,$O$2))</f>
        <v>X</v>
      </c>
      <c r="P2244" s="38"/>
      <c r="Q2244" s="1" t="str">
        <f t="shared" si="317"/>
        <v>O</v>
      </c>
      <c r="R2244" s="38"/>
      <c r="S2244" s="38"/>
      <c r="T2244" s="8" t="str">
        <f t="shared" si="315"/>
        <v>O</v>
      </c>
      <c r="U2244" s="8" t="e">
        <f t="shared" si="318"/>
        <v>#VALUE!</v>
      </c>
      <c r="V2244" s="8" t="e">
        <f t="shared" si="319"/>
        <v>#VALUE!</v>
      </c>
      <c r="X2244" s="4" t="str">
        <f t="shared" si="321"/>
        <v/>
      </c>
      <c r="Y2244" s="4" t="str">
        <f t="shared" si="323"/>
        <v/>
      </c>
      <c r="Z2244" s="4" t="str">
        <f t="shared" si="323"/>
        <v/>
      </c>
      <c r="AA2244" s="4" t="str">
        <f t="shared" si="323"/>
        <v/>
      </c>
      <c r="AB2244" s="4" t="str">
        <f t="shared" si="323"/>
        <v/>
      </c>
      <c r="AC2244" s="4" t="str">
        <f t="shared" si="323"/>
        <v/>
      </c>
      <c r="AD2244" s="4" t="str">
        <f t="shared" si="323"/>
        <v/>
      </c>
      <c r="AE2244" s="4" t="str">
        <f t="shared" si="323"/>
        <v/>
      </c>
      <c r="AF2244" s="4" t="str">
        <f t="shared" si="323"/>
        <v/>
      </c>
      <c r="AG2244" s="4" t="str">
        <f t="shared" si="323"/>
        <v/>
      </c>
    </row>
    <row r="2245" spans="1:33">
      <c r="A2245" s="6">
        <f t="shared" si="320"/>
        <v>2238</v>
      </c>
      <c r="B2245" s="36">
        <f>TABLE!E2239</f>
        <v>0</v>
      </c>
      <c r="C2245" s="36">
        <f>TABLE!F2239</f>
        <v>0</v>
      </c>
      <c r="D2245" s="155">
        <f>TABLE!S2239</f>
        <v>0</v>
      </c>
      <c r="E2245" s="176" t="e">
        <f>INDEX(기업의이해[description],MATCH(B2245,기업의이해[name],0))</f>
        <v>#N/A</v>
      </c>
      <c r="F2245" s="179">
        <f>+TABLE!U2239</f>
        <v>0</v>
      </c>
      <c r="G2245" s="177" t="str">
        <f>TEXT(TABLE!R2239,"0000-00-00")</f>
        <v>0000-00-00</v>
      </c>
      <c r="H2245" s="59">
        <f>+TABLE!J2239</f>
        <v>0</v>
      </c>
      <c r="I2245" s="59">
        <f>+TABLE!K2239</f>
        <v>0</v>
      </c>
      <c r="J2245" s="59">
        <f>+TABLE!M2239</f>
        <v>0</v>
      </c>
      <c r="K2245" s="156">
        <f>+TABLE!P2239</f>
        <v>0</v>
      </c>
      <c r="L2245" s="156">
        <f>+TABLE!Q2239</f>
        <v>0</v>
      </c>
      <c r="M2245" s="138" t="str">
        <f>IFERROR(IF(MATCH($C2245,'1. 개요'!$C$68:$C$78,0)&gt;0,"O"),"X")</f>
        <v>X</v>
      </c>
      <c r="N2245" s="8" t="str">
        <f t="shared" si="316"/>
        <v>X</v>
      </c>
      <c r="O2245" s="2" t="str" cm="1">
        <f t="array" ref="O2245">IF($O$7="N/A",$N2245,INDEX($P2245:$S2245,$O$2))</f>
        <v>X</v>
      </c>
      <c r="P2245" s="38"/>
      <c r="Q2245" s="1" t="str">
        <f t="shared" si="317"/>
        <v>O</v>
      </c>
      <c r="R2245" s="38"/>
      <c r="S2245" s="38"/>
      <c r="T2245" s="8" t="str">
        <f t="shared" si="315"/>
        <v>O</v>
      </c>
      <c r="U2245" s="8" t="e">
        <f t="shared" si="318"/>
        <v>#VALUE!</v>
      </c>
      <c r="V2245" s="8" t="e">
        <f t="shared" si="319"/>
        <v>#VALUE!</v>
      </c>
      <c r="X2245" s="4" t="str">
        <f t="shared" si="321"/>
        <v/>
      </c>
      <c r="Y2245" s="4" t="str">
        <f t="shared" si="323"/>
        <v/>
      </c>
      <c r="Z2245" s="4" t="str">
        <f t="shared" si="323"/>
        <v/>
      </c>
      <c r="AA2245" s="4" t="str">
        <f t="shared" si="323"/>
        <v/>
      </c>
      <c r="AB2245" s="4" t="str">
        <f t="shared" si="323"/>
        <v/>
      </c>
      <c r="AC2245" s="4" t="str">
        <f t="shared" si="323"/>
        <v/>
      </c>
      <c r="AD2245" s="4" t="str">
        <f t="shared" si="323"/>
        <v/>
      </c>
      <c r="AE2245" s="4" t="str">
        <f t="shared" si="323"/>
        <v/>
      </c>
      <c r="AF2245" s="4" t="str">
        <f t="shared" si="323"/>
        <v/>
      </c>
      <c r="AG2245" s="4" t="str">
        <f t="shared" si="323"/>
        <v/>
      </c>
    </row>
    <row r="2246" spans="1:33">
      <c r="A2246" s="6">
        <f t="shared" si="320"/>
        <v>2239</v>
      </c>
      <c r="B2246" s="36">
        <f>TABLE!E2240</f>
        <v>0</v>
      </c>
      <c r="C2246" s="36">
        <f>TABLE!F2240</f>
        <v>0</v>
      </c>
      <c r="D2246" s="155">
        <f>TABLE!S2240</f>
        <v>0</v>
      </c>
      <c r="E2246" s="176" t="e">
        <f>INDEX(기업의이해[description],MATCH(B2246,기업의이해[name],0))</f>
        <v>#N/A</v>
      </c>
      <c r="F2246" s="179">
        <f>+TABLE!U2240</f>
        <v>0</v>
      </c>
      <c r="G2246" s="177" t="str">
        <f>TEXT(TABLE!R2240,"0000-00-00")</f>
        <v>0000-00-00</v>
      </c>
      <c r="H2246" s="59">
        <f>+TABLE!J2240</f>
        <v>0</v>
      </c>
      <c r="I2246" s="59">
        <f>+TABLE!K2240</f>
        <v>0</v>
      </c>
      <c r="J2246" s="59">
        <f>+TABLE!M2240</f>
        <v>0</v>
      </c>
      <c r="K2246" s="156">
        <f>+TABLE!P2240</f>
        <v>0</v>
      </c>
      <c r="L2246" s="156">
        <f>+TABLE!Q2240</f>
        <v>0</v>
      </c>
      <c r="M2246" s="138" t="str">
        <f>IFERROR(IF(MATCH($C2246,'1. 개요'!$C$68:$C$78,0)&gt;0,"O"),"X")</f>
        <v>X</v>
      </c>
      <c r="N2246" s="8" t="str">
        <f t="shared" si="316"/>
        <v>X</v>
      </c>
      <c r="O2246" s="2" t="str" cm="1">
        <f t="array" ref="O2246">IF($O$7="N/A",$N2246,INDEX($P2246:$S2246,$O$2))</f>
        <v>X</v>
      </c>
      <c r="P2246" s="38"/>
      <c r="Q2246" s="1" t="str">
        <f t="shared" si="317"/>
        <v>O</v>
      </c>
      <c r="R2246" s="38"/>
      <c r="S2246" s="38"/>
      <c r="T2246" s="8" t="str">
        <f t="shared" si="315"/>
        <v>O</v>
      </c>
      <c r="U2246" s="8" t="e">
        <f t="shared" si="318"/>
        <v>#VALUE!</v>
      </c>
      <c r="V2246" s="8" t="e">
        <f t="shared" si="319"/>
        <v>#VALUE!</v>
      </c>
      <c r="X2246" s="4" t="str">
        <f t="shared" si="321"/>
        <v/>
      </c>
      <c r="Y2246" s="4" t="str">
        <f t="shared" si="323"/>
        <v/>
      </c>
      <c r="Z2246" s="4" t="str">
        <f t="shared" si="323"/>
        <v/>
      </c>
      <c r="AA2246" s="4" t="str">
        <f t="shared" si="323"/>
        <v/>
      </c>
      <c r="AB2246" s="4" t="str">
        <f t="shared" si="323"/>
        <v/>
      </c>
      <c r="AC2246" s="4" t="str">
        <f t="shared" si="323"/>
        <v/>
      </c>
      <c r="AD2246" s="4" t="str">
        <f t="shared" si="323"/>
        <v/>
      </c>
      <c r="AE2246" s="4" t="str">
        <f t="shared" si="323"/>
        <v/>
      </c>
      <c r="AF2246" s="4" t="str">
        <f t="shared" si="323"/>
        <v/>
      </c>
      <c r="AG2246" s="4" t="str">
        <f t="shared" si="323"/>
        <v/>
      </c>
    </row>
    <row r="2247" spans="1:33">
      <c r="A2247" s="6">
        <f t="shared" si="320"/>
        <v>2240</v>
      </c>
      <c r="B2247" s="36">
        <f>TABLE!E2241</f>
        <v>0</v>
      </c>
      <c r="C2247" s="36">
        <f>TABLE!F2241</f>
        <v>0</v>
      </c>
      <c r="D2247" s="155">
        <f>TABLE!S2241</f>
        <v>0</v>
      </c>
      <c r="E2247" s="176" t="e">
        <f>INDEX(기업의이해[description],MATCH(B2247,기업의이해[name],0))</f>
        <v>#N/A</v>
      </c>
      <c r="F2247" s="179">
        <f>+TABLE!U2241</f>
        <v>0</v>
      </c>
      <c r="G2247" s="177" t="str">
        <f>TEXT(TABLE!R2241,"0000-00-00")</f>
        <v>0000-00-00</v>
      </c>
      <c r="H2247" s="59">
        <f>+TABLE!J2241</f>
        <v>0</v>
      </c>
      <c r="I2247" s="59">
        <f>+TABLE!K2241</f>
        <v>0</v>
      </c>
      <c r="J2247" s="59">
        <f>+TABLE!M2241</f>
        <v>0</v>
      </c>
      <c r="K2247" s="156">
        <f>+TABLE!P2241</f>
        <v>0</v>
      </c>
      <c r="L2247" s="156">
        <f>+TABLE!Q2241</f>
        <v>0</v>
      </c>
      <c r="M2247" s="138" t="str">
        <f>IFERROR(IF(MATCH($C2247,'1. 개요'!$C$68:$C$78,0)&gt;0,"O"),"X")</f>
        <v>X</v>
      </c>
      <c r="N2247" s="8" t="str">
        <f t="shared" si="316"/>
        <v>X</v>
      </c>
      <c r="O2247" s="2" t="str" cm="1">
        <f t="array" ref="O2247">IF($O$7="N/A",$N2247,INDEX($P2247:$S2247,$O$2))</f>
        <v>X</v>
      </c>
      <c r="P2247" s="38"/>
      <c r="Q2247" s="1" t="str">
        <f t="shared" si="317"/>
        <v>O</v>
      </c>
      <c r="R2247" s="38"/>
      <c r="S2247" s="38"/>
      <c r="T2247" s="8" t="str">
        <f t="shared" si="315"/>
        <v>O</v>
      </c>
      <c r="U2247" s="8" t="e">
        <f t="shared" si="318"/>
        <v>#VALUE!</v>
      </c>
      <c r="V2247" s="8" t="e">
        <f t="shared" si="319"/>
        <v>#VALUE!</v>
      </c>
      <c r="X2247" s="4" t="str">
        <f t="shared" si="321"/>
        <v/>
      </c>
      <c r="Y2247" s="4" t="str">
        <f t="shared" si="323"/>
        <v/>
      </c>
      <c r="Z2247" s="4" t="str">
        <f t="shared" si="323"/>
        <v/>
      </c>
      <c r="AA2247" s="4" t="str">
        <f t="shared" si="323"/>
        <v/>
      </c>
      <c r="AB2247" s="4" t="str">
        <f t="shared" si="323"/>
        <v/>
      </c>
      <c r="AC2247" s="4" t="str">
        <f t="shared" si="323"/>
        <v/>
      </c>
      <c r="AD2247" s="4" t="str">
        <f t="shared" si="323"/>
        <v/>
      </c>
      <c r="AE2247" s="4" t="str">
        <f t="shared" si="323"/>
        <v/>
      </c>
      <c r="AF2247" s="4" t="str">
        <f t="shared" si="323"/>
        <v/>
      </c>
      <c r="AG2247" s="4" t="str">
        <f t="shared" si="323"/>
        <v/>
      </c>
    </row>
    <row r="2248" spans="1:33">
      <c r="A2248" s="137">
        <f t="shared" si="320"/>
        <v>2241</v>
      </c>
      <c r="B2248" s="36">
        <f>TABLE!E2242</f>
        <v>0</v>
      </c>
      <c r="C2248" s="36">
        <f>TABLE!F2242</f>
        <v>0</v>
      </c>
      <c r="D2248" s="155">
        <f>TABLE!S2242</f>
        <v>0</v>
      </c>
      <c r="E2248" s="176" t="e">
        <f>INDEX(기업의이해[description],MATCH(B2248,기업의이해[name],0))</f>
        <v>#N/A</v>
      </c>
      <c r="F2248" s="179">
        <f>+TABLE!U2242</f>
        <v>0</v>
      </c>
      <c r="G2248" s="177" t="str">
        <f>TEXT(TABLE!R2242,"0000-00-00")</f>
        <v>0000-00-00</v>
      </c>
      <c r="H2248" s="59">
        <f>+TABLE!J2242</f>
        <v>0</v>
      </c>
      <c r="I2248" s="59">
        <f>+TABLE!K2242</f>
        <v>0</v>
      </c>
      <c r="J2248" s="59">
        <f>+TABLE!M2242</f>
        <v>0</v>
      </c>
      <c r="K2248" s="156">
        <f>+TABLE!P2242</f>
        <v>0</v>
      </c>
      <c r="L2248" s="156">
        <f>+TABLE!Q2242</f>
        <v>0</v>
      </c>
      <c r="M2248" s="138" t="str">
        <f>IFERROR(IF(MATCH($C2248,'1. 개요'!$C$68:$C$78,0)&gt;0,"O"),"X")</f>
        <v>X</v>
      </c>
      <c r="N2248" s="8" t="str">
        <f t="shared" si="316"/>
        <v>X</v>
      </c>
      <c r="O2248" s="2" t="str" cm="1">
        <f t="array" ref="O2248">IF($O$7="N/A",$N2248,INDEX($P2248:$S2248,$O$2))</f>
        <v>X</v>
      </c>
      <c r="P2248" s="38"/>
      <c r="Q2248" s="1" t="str">
        <f t="shared" si="317"/>
        <v>O</v>
      </c>
      <c r="R2248" s="38"/>
      <c r="S2248" s="38"/>
      <c r="T2248" s="8" t="str">
        <f t="shared" ref="T2248:T2316" si="324">IF(OR(K2248="정지",L2248="관리"),"X","O")</f>
        <v>O</v>
      </c>
      <c r="U2248" s="8" t="e">
        <f t="shared" si="318"/>
        <v>#VALUE!</v>
      </c>
      <c r="V2248" s="8" t="e">
        <f t="shared" si="319"/>
        <v>#VALUE!</v>
      </c>
      <c r="X2248" s="4" t="str">
        <f t="shared" si="321"/>
        <v/>
      </c>
      <c r="Y2248" s="4" t="str">
        <f t="shared" si="323"/>
        <v/>
      </c>
      <c r="Z2248" s="4" t="str">
        <f t="shared" si="323"/>
        <v/>
      </c>
      <c r="AA2248" s="4" t="str">
        <f t="shared" si="323"/>
        <v/>
      </c>
      <c r="AB2248" s="4" t="str">
        <f t="shared" si="323"/>
        <v/>
      </c>
      <c r="AC2248" s="4" t="str">
        <f t="shared" si="323"/>
        <v/>
      </c>
      <c r="AD2248" s="4" t="str">
        <f t="shared" si="323"/>
        <v/>
      </c>
      <c r="AE2248" s="4" t="str">
        <f t="shared" si="323"/>
        <v/>
      </c>
      <c r="AF2248" s="4" t="str">
        <f t="shared" si="323"/>
        <v/>
      </c>
      <c r="AG2248" s="4" t="str">
        <f t="shared" si="323"/>
        <v/>
      </c>
    </row>
    <row r="2249" spans="1:33">
      <c r="A2249" s="6">
        <f t="shared" si="320"/>
        <v>2242</v>
      </c>
      <c r="B2249" s="36">
        <f>TABLE!E2243</f>
        <v>0</v>
      </c>
      <c r="C2249" s="36">
        <f>TABLE!F2243</f>
        <v>0</v>
      </c>
      <c r="D2249" s="155">
        <f>TABLE!S2243</f>
        <v>0</v>
      </c>
      <c r="E2249" s="176" t="e">
        <f>INDEX(기업의이해[description],MATCH(B2249,기업의이해[name],0))</f>
        <v>#N/A</v>
      </c>
      <c r="F2249" s="179">
        <f>+TABLE!U2243</f>
        <v>0</v>
      </c>
      <c r="G2249" s="177" t="str">
        <f>TEXT(TABLE!R2243,"0000-00-00")</f>
        <v>0000-00-00</v>
      </c>
      <c r="H2249" s="59">
        <f>+TABLE!J2243</f>
        <v>0</v>
      </c>
      <c r="I2249" s="59">
        <f>+TABLE!K2243</f>
        <v>0</v>
      </c>
      <c r="J2249" s="59">
        <f>+TABLE!M2243</f>
        <v>0</v>
      </c>
      <c r="K2249" s="156">
        <f>+TABLE!P2243</f>
        <v>0</v>
      </c>
      <c r="L2249" s="156">
        <f>+TABLE!Q2243</f>
        <v>0</v>
      </c>
      <c r="M2249" s="138" t="str">
        <f>IFERROR(IF(MATCH($C2249,'1. 개요'!$C$68:$C$78,0)&gt;0,"O"),"X")</f>
        <v>X</v>
      </c>
      <c r="N2249" s="8" t="str">
        <f t="shared" ref="N2249:N2312" si="325">IF(SUM(X2249:AG2249)=0,"X","O")</f>
        <v>X</v>
      </c>
      <c r="O2249" s="2" t="str" cm="1">
        <f t="array" ref="O2249">IF($O$7="N/A",$N2249,INDEX($P2249:$S2249,$O$2))</f>
        <v>X</v>
      </c>
      <c r="P2249" s="38"/>
      <c r="Q2249" s="1" t="str">
        <f t="shared" ref="Q2249:Q2312" si="326">IF(MIN($I2249:$J2249)&lt;0,"check","O")</f>
        <v>O</v>
      </c>
      <c r="R2249" s="38"/>
      <c r="S2249" s="38"/>
      <c r="T2249" s="8" t="str">
        <f t="shared" si="324"/>
        <v>O</v>
      </c>
      <c r="U2249" s="8" t="e">
        <f t="shared" ref="U2249:U2312" si="327">IF(($C$6-G2249)&lt;730,"X","O")</f>
        <v>#VALUE!</v>
      </c>
      <c r="V2249" s="8" t="e">
        <f t="shared" ref="V2249:V2312" si="328">IF(AND(M2249="O", N2249="O", O2249="O", T2249="O", U2249="O"), "O", "X")</f>
        <v>#VALUE!</v>
      </c>
      <c r="X2249" s="4" t="str">
        <f t="shared" si="321"/>
        <v/>
      </c>
      <c r="Y2249" s="4" t="str">
        <f t="shared" si="323"/>
        <v/>
      </c>
      <c r="Z2249" s="4" t="str">
        <f t="shared" si="323"/>
        <v/>
      </c>
      <c r="AA2249" s="4" t="str">
        <f t="shared" si="323"/>
        <v/>
      </c>
      <c r="AB2249" s="4" t="str">
        <f t="shared" si="323"/>
        <v/>
      </c>
      <c r="AC2249" s="4" t="str">
        <f t="shared" si="323"/>
        <v/>
      </c>
      <c r="AD2249" s="4" t="str">
        <f t="shared" si="323"/>
        <v/>
      </c>
      <c r="AE2249" s="4" t="str">
        <f t="shared" si="323"/>
        <v/>
      </c>
      <c r="AF2249" s="4" t="str">
        <f t="shared" si="323"/>
        <v/>
      </c>
      <c r="AG2249" s="4" t="str">
        <f t="shared" si="323"/>
        <v/>
      </c>
    </row>
    <row r="2250" spans="1:33">
      <c r="A2250" s="6">
        <f t="shared" ref="A2250:A2313" si="329">A2249+1</f>
        <v>2243</v>
      </c>
      <c r="B2250" s="36">
        <f>TABLE!E2244</f>
        <v>0</v>
      </c>
      <c r="C2250" s="36">
        <f>TABLE!F2244</f>
        <v>0</v>
      </c>
      <c r="D2250" s="155">
        <f>TABLE!S2244</f>
        <v>0</v>
      </c>
      <c r="E2250" s="176" t="e">
        <f>INDEX(기업의이해[description],MATCH(B2250,기업의이해[name],0))</f>
        <v>#N/A</v>
      </c>
      <c r="F2250" s="179">
        <f>+TABLE!U2244</f>
        <v>0</v>
      </c>
      <c r="G2250" s="177" t="str">
        <f>TEXT(TABLE!R2244,"0000-00-00")</f>
        <v>0000-00-00</v>
      </c>
      <c r="H2250" s="59">
        <f>+TABLE!J2244</f>
        <v>0</v>
      </c>
      <c r="I2250" s="59">
        <f>+TABLE!K2244</f>
        <v>0</v>
      </c>
      <c r="J2250" s="59">
        <f>+TABLE!M2244</f>
        <v>0</v>
      </c>
      <c r="K2250" s="156">
        <f>+TABLE!P2244</f>
        <v>0</v>
      </c>
      <c r="L2250" s="156">
        <f>+TABLE!Q2244</f>
        <v>0</v>
      </c>
      <c r="M2250" s="138" t="str">
        <f>IFERROR(IF(MATCH($C2250,'1. 개요'!$C$68:$C$78,0)&gt;0,"O"),"X")</f>
        <v>X</v>
      </c>
      <c r="N2250" s="8" t="str">
        <f t="shared" si="325"/>
        <v>X</v>
      </c>
      <c r="O2250" s="2" t="str" cm="1">
        <f t="array" ref="O2250">IF($O$7="N/A",$N2250,INDEX($P2250:$S2250,$O$2))</f>
        <v>X</v>
      </c>
      <c r="P2250" s="38"/>
      <c r="Q2250" s="1" t="str">
        <f t="shared" si="326"/>
        <v>O</v>
      </c>
      <c r="R2250" s="38"/>
      <c r="S2250" s="38"/>
      <c r="T2250" s="8" t="str">
        <f t="shared" si="324"/>
        <v>O</v>
      </c>
      <c r="U2250" s="8" t="e">
        <f t="shared" si="327"/>
        <v>#VALUE!</v>
      </c>
      <c r="V2250" s="8" t="e">
        <f t="shared" si="328"/>
        <v>#VALUE!</v>
      </c>
      <c r="X2250" s="4" t="str">
        <f t="shared" ref="X2250:X2313" si="330">IF(X$7="N/A", "", COUNTIF($D2250:$E2250, "*" &amp; X$7 &amp; "*"))</f>
        <v/>
      </c>
      <c r="Y2250" s="4" t="str">
        <f t="shared" si="323"/>
        <v/>
      </c>
      <c r="Z2250" s="4" t="str">
        <f t="shared" si="323"/>
        <v/>
      </c>
      <c r="AA2250" s="4" t="str">
        <f t="shared" si="323"/>
        <v/>
      </c>
      <c r="AB2250" s="4" t="str">
        <f t="shared" si="323"/>
        <v/>
      </c>
      <c r="AC2250" s="4" t="str">
        <f t="shared" si="323"/>
        <v/>
      </c>
      <c r="AD2250" s="4" t="str">
        <f t="shared" si="323"/>
        <v/>
      </c>
      <c r="AE2250" s="4" t="str">
        <f t="shared" si="323"/>
        <v/>
      </c>
      <c r="AF2250" s="4" t="str">
        <f t="shared" si="323"/>
        <v/>
      </c>
      <c r="AG2250" s="4" t="str">
        <f t="shared" si="323"/>
        <v/>
      </c>
    </row>
    <row r="2251" spans="1:33">
      <c r="A2251" s="6">
        <f t="shared" si="329"/>
        <v>2244</v>
      </c>
      <c r="B2251" s="36">
        <f>TABLE!E2245</f>
        <v>0</v>
      </c>
      <c r="C2251" s="36">
        <f>TABLE!F2245</f>
        <v>0</v>
      </c>
      <c r="D2251" s="155">
        <f>TABLE!S2245</f>
        <v>0</v>
      </c>
      <c r="E2251" s="176" t="e">
        <f>INDEX(기업의이해[description],MATCH(B2251,기업의이해[name],0))</f>
        <v>#N/A</v>
      </c>
      <c r="F2251" s="179">
        <f>+TABLE!U2245</f>
        <v>0</v>
      </c>
      <c r="G2251" s="177" t="str">
        <f>TEXT(TABLE!R2245,"0000-00-00")</f>
        <v>0000-00-00</v>
      </c>
      <c r="H2251" s="59">
        <f>+TABLE!J2245</f>
        <v>0</v>
      </c>
      <c r="I2251" s="59">
        <f>+TABLE!K2245</f>
        <v>0</v>
      </c>
      <c r="J2251" s="59">
        <f>+TABLE!M2245</f>
        <v>0</v>
      </c>
      <c r="K2251" s="156">
        <f>+TABLE!P2245</f>
        <v>0</v>
      </c>
      <c r="L2251" s="156">
        <f>+TABLE!Q2245</f>
        <v>0</v>
      </c>
      <c r="M2251" s="138" t="str">
        <f>IFERROR(IF(MATCH($C2251,'1. 개요'!$C$68:$C$78,0)&gt;0,"O"),"X")</f>
        <v>X</v>
      </c>
      <c r="N2251" s="8" t="str">
        <f t="shared" si="325"/>
        <v>X</v>
      </c>
      <c r="O2251" s="2" t="str" cm="1">
        <f t="array" ref="O2251">IF($O$7="N/A",$N2251,INDEX($P2251:$S2251,$O$2))</f>
        <v>X</v>
      </c>
      <c r="P2251" s="38"/>
      <c r="Q2251" s="1" t="str">
        <f t="shared" si="326"/>
        <v>O</v>
      </c>
      <c r="R2251" s="38"/>
      <c r="S2251" s="38"/>
      <c r="T2251" s="8" t="str">
        <f t="shared" si="324"/>
        <v>O</v>
      </c>
      <c r="U2251" s="8" t="e">
        <f t="shared" si="327"/>
        <v>#VALUE!</v>
      </c>
      <c r="V2251" s="8" t="e">
        <f t="shared" si="328"/>
        <v>#VALUE!</v>
      </c>
      <c r="X2251" s="4" t="str">
        <f t="shared" si="330"/>
        <v/>
      </c>
      <c r="Y2251" s="4" t="str">
        <f t="shared" si="323"/>
        <v/>
      </c>
      <c r="Z2251" s="4" t="str">
        <f t="shared" si="323"/>
        <v/>
      </c>
      <c r="AA2251" s="4" t="str">
        <f t="shared" si="323"/>
        <v/>
      </c>
      <c r="AB2251" s="4" t="str">
        <f t="shared" si="323"/>
        <v/>
      </c>
      <c r="AC2251" s="4" t="str">
        <f t="shared" si="323"/>
        <v/>
      </c>
      <c r="AD2251" s="4" t="str">
        <f t="shared" si="323"/>
        <v/>
      </c>
      <c r="AE2251" s="4" t="str">
        <f t="shared" si="323"/>
        <v/>
      </c>
      <c r="AF2251" s="4" t="str">
        <f t="shared" si="323"/>
        <v/>
      </c>
      <c r="AG2251" s="4" t="str">
        <f t="shared" si="323"/>
        <v/>
      </c>
    </row>
    <row r="2252" spans="1:33">
      <c r="A2252" s="137">
        <f t="shared" si="329"/>
        <v>2245</v>
      </c>
      <c r="B2252" s="36">
        <f>TABLE!E2246</f>
        <v>0</v>
      </c>
      <c r="C2252" s="36">
        <f>TABLE!F2246</f>
        <v>0</v>
      </c>
      <c r="D2252" s="155">
        <f>TABLE!S2246</f>
        <v>0</v>
      </c>
      <c r="E2252" s="176" t="e">
        <f>INDEX(기업의이해[description],MATCH(B2252,기업의이해[name],0))</f>
        <v>#N/A</v>
      </c>
      <c r="F2252" s="179">
        <f>+TABLE!U2246</f>
        <v>0</v>
      </c>
      <c r="G2252" s="177" t="str">
        <f>TEXT(TABLE!R2246,"0000-00-00")</f>
        <v>0000-00-00</v>
      </c>
      <c r="H2252" s="59">
        <f>+TABLE!J2246</f>
        <v>0</v>
      </c>
      <c r="I2252" s="59">
        <f>+TABLE!K2246</f>
        <v>0</v>
      </c>
      <c r="J2252" s="59">
        <f>+TABLE!M2246</f>
        <v>0</v>
      </c>
      <c r="K2252" s="156">
        <f>+TABLE!P2246</f>
        <v>0</v>
      </c>
      <c r="L2252" s="156">
        <f>+TABLE!Q2246</f>
        <v>0</v>
      </c>
      <c r="M2252" s="138" t="str">
        <f>IFERROR(IF(MATCH($C2252,'1. 개요'!$C$68:$C$78,0)&gt;0,"O"),"X")</f>
        <v>X</v>
      </c>
      <c r="N2252" s="8" t="str">
        <f t="shared" si="325"/>
        <v>X</v>
      </c>
      <c r="O2252" s="2" t="str" cm="1">
        <f t="array" ref="O2252">IF($O$7="N/A",$N2252,INDEX($P2252:$S2252,$O$2))</f>
        <v>X</v>
      </c>
      <c r="P2252" s="38"/>
      <c r="Q2252" s="1" t="str">
        <f t="shared" si="326"/>
        <v>O</v>
      </c>
      <c r="R2252" s="38"/>
      <c r="S2252" s="38"/>
      <c r="T2252" s="8" t="str">
        <f t="shared" si="324"/>
        <v>O</v>
      </c>
      <c r="U2252" s="8" t="e">
        <f t="shared" si="327"/>
        <v>#VALUE!</v>
      </c>
      <c r="V2252" s="8" t="e">
        <f t="shared" si="328"/>
        <v>#VALUE!</v>
      </c>
      <c r="X2252" s="4" t="str">
        <f t="shared" si="330"/>
        <v/>
      </c>
      <c r="Y2252" s="4" t="str">
        <f t="shared" si="323"/>
        <v/>
      </c>
      <c r="Z2252" s="4" t="str">
        <f t="shared" si="323"/>
        <v/>
      </c>
      <c r="AA2252" s="4" t="str">
        <f t="shared" si="323"/>
        <v/>
      </c>
      <c r="AB2252" s="4" t="str">
        <f t="shared" si="323"/>
        <v/>
      </c>
      <c r="AC2252" s="4" t="str">
        <f t="shared" si="323"/>
        <v/>
      </c>
      <c r="AD2252" s="4" t="str">
        <f t="shared" si="323"/>
        <v/>
      </c>
      <c r="AE2252" s="4" t="str">
        <f t="shared" si="323"/>
        <v/>
      </c>
      <c r="AF2252" s="4" t="str">
        <f t="shared" si="323"/>
        <v/>
      </c>
      <c r="AG2252" s="4" t="str">
        <f t="shared" si="323"/>
        <v/>
      </c>
    </row>
    <row r="2253" spans="1:33">
      <c r="A2253" s="6">
        <f t="shared" si="329"/>
        <v>2246</v>
      </c>
      <c r="B2253" s="36">
        <f>TABLE!E2247</f>
        <v>0</v>
      </c>
      <c r="C2253" s="36">
        <f>TABLE!F2247</f>
        <v>0</v>
      </c>
      <c r="D2253" s="155">
        <f>TABLE!S2247</f>
        <v>0</v>
      </c>
      <c r="E2253" s="176" t="e">
        <f>INDEX(기업의이해[description],MATCH(B2253,기업의이해[name],0))</f>
        <v>#N/A</v>
      </c>
      <c r="F2253" s="179">
        <f>+TABLE!U2247</f>
        <v>0</v>
      </c>
      <c r="G2253" s="177" t="str">
        <f>TEXT(TABLE!R2247,"0000-00-00")</f>
        <v>0000-00-00</v>
      </c>
      <c r="H2253" s="59">
        <f>+TABLE!J2247</f>
        <v>0</v>
      </c>
      <c r="I2253" s="59">
        <f>+TABLE!K2247</f>
        <v>0</v>
      </c>
      <c r="J2253" s="59">
        <f>+TABLE!M2247</f>
        <v>0</v>
      </c>
      <c r="K2253" s="156">
        <f>+TABLE!P2247</f>
        <v>0</v>
      </c>
      <c r="L2253" s="156">
        <f>+TABLE!Q2247</f>
        <v>0</v>
      </c>
      <c r="M2253" s="138" t="str">
        <f>IFERROR(IF(MATCH($C2253,'1. 개요'!$C$68:$C$78,0)&gt;0,"O"),"X")</f>
        <v>X</v>
      </c>
      <c r="N2253" s="8" t="str">
        <f t="shared" si="325"/>
        <v>X</v>
      </c>
      <c r="O2253" s="2" t="str" cm="1">
        <f t="array" ref="O2253">IF($O$7="N/A",$N2253,INDEX($P2253:$S2253,$O$2))</f>
        <v>X</v>
      </c>
      <c r="P2253" s="38"/>
      <c r="Q2253" s="1" t="str">
        <f t="shared" si="326"/>
        <v>O</v>
      </c>
      <c r="R2253" s="38"/>
      <c r="S2253" s="38"/>
      <c r="T2253" s="8" t="str">
        <f t="shared" si="324"/>
        <v>O</v>
      </c>
      <c r="U2253" s="8" t="e">
        <f t="shared" si="327"/>
        <v>#VALUE!</v>
      </c>
      <c r="V2253" s="8" t="e">
        <f t="shared" si="328"/>
        <v>#VALUE!</v>
      </c>
      <c r="X2253" s="4" t="str">
        <f t="shared" si="330"/>
        <v/>
      </c>
      <c r="Y2253" s="4" t="str">
        <f t="shared" si="323"/>
        <v/>
      </c>
      <c r="Z2253" s="4" t="str">
        <f t="shared" si="323"/>
        <v/>
      </c>
      <c r="AA2253" s="4" t="str">
        <f t="shared" si="323"/>
        <v/>
      </c>
      <c r="AB2253" s="4" t="str">
        <f t="shared" si="323"/>
        <v/>
      </c>
      <c r="AC2253" s="4" t="str">
        <f t="shared" si="323"/>
        <v/>
      </c>
      <c r="AD2253" s="4" t="str">
        <f t="shared" si="323"/>
        <v/>
      </c>
      <c r="AE2253" s="4" t="str">
        <f t="shared" si="323"/>
        <v/>
      </c>
      <c r="AF2253" s="4" t="str">
        <f t="shared" si="323"/>
        <v/>
      </c>
      <c r="AG2253" s="4" t="str">
        <f t="shared" si="323"/>
        <v/>
      </c>
    </row>
    <row r="2254" spans="1:33">
      <c r="A2254" s="6">
        <f t="shared" si="329"/>
        <v>2247</v>
      </c>
      <c r="B2254" s="36">
        <f>TABLE!E2248</f>
        <v>0</v>
      </c>
      <c r="C2254" s="36">
        <f>TABLE!F2248</f>
        <v>0</v>
      </c>
      <c r="D2254" s="155">
        <f>TABLE!S2248</f>
        <v>0</v>
      </c>
      <c r="E2254" s="176" t="e">
        <f>INDEX(기업의이해[description],MATCH(B2254,기업의이해[name],0))</f>
        <v>#N/A</v>
      </c>
      <c r="F2254" s="179">
        <f>+TABLE!U2248</f>
        <v>0</v>
      </c>
      <c r="G2254" s="177" t="str">
        <f>TEXT(TABLE!R2248,"0000-00-00")</f>
        <v>0000-00-00</v>
      </c>
      <c r="H2254" s="59">
        <f>+TABLE!J2248</f>
        <v>0</v>
      </c>
      <c r="I2254" s="59">
        <f>+TABLE!K2248</f>
        <v>0</v>
      </c>
      <c r="J2254" s="59">
        <f>+TABLE!M2248</f>
        <v>0</v>
      </c>
      <c r="K2254" s="156">
        <f>+TABLE!P2248</f>
        <v>0</v>
      </c>
      <c r="L2254" s="156">
        <f>+TABLE!Q2248</f>
        <v>0</v>
      </c>
      <c r="M2254" s="138" t="str">
        <f>IFERROR(IF(MATCH($C2254,'1. 개요'!$C$68:$C$78,0)&gt;0,"O"),"X")</f>
        <v>X</v>
      </c>
      <c r="N2254" s="8" t="str">
        <f t="shared" si="325"/>
        <v>X</v>
      </c>
      <c r="O2254" s="2" t="str" cm="1">
        <f t="array" ref="O2254">IF($O$7="N/A",$N2254,INDEX($P2254:$S2254,$O$2))</f>
        <v>X</v>
      </c>
      <c r="P2254" s="38"/>
      <c r="Q2254" s="1" t="str">
        <f t="shared" si="326"/>
        <v>O</v>
      </c>
      <c r="R2254" s="38"/>
      <c r="S2254" s="38"/>
      <c r="T2254" s="8" t="str">
        <f t="shared" si="324"/>
        <v>O</v>
      </c>
      <c r="U2254" s="8" t="e">
        <f t="shared" si="327"/>
        <v>#VALUE!</v>
      </c>
      <c r="V2254" s="8" t="e">
        <f t="shared" si="328"/>
        <v>#VALUE!</v>
      </c>
      <c r="X2254" s="4" t="str">
        <f t="shared" si="330"/>
        <v/>
      </c>
      <c r="Y2254" s="4" t="str">
        <f t="shared" si="323"/>
        <v/>
      </c>
      <c r="Z2254" s="4" t="str">
        <f t="shared" si="323"/>
        <v/>
      </c>
      <c r="AA2254" s="4" t="str">
        <f t="shared" si="323"/>
        <v/>
      </c>
      <c r="AB2254" s="4" t="str">
        <f t="shared" si="323"/>
        <v/>
      </c>
      <c r="AC2254" s="4" t="str">
        <f t="shared" si="323"/>
        <v/>
      </c>
      <c r="AD2254" s="4" t="str">
        <f t="shared" si="323"/>
        <v/>
      </c>
      <c r="AE2254" s="4" t="str">
        <f t="shared" si="323"/>
        <v/>
      </c>
      <c r="AF2254" s="4" t="str">
        <f t="shared" si="323"/>
        <v/>
      </c>
      <c r="AG2254" s="4" t="str">
        <f t="shared" si="323"/>
        <v/>
      </c>
    </row>
    <row r="2255" spans="1:33">
      <c r="A2255" s="6">
        <f t="shared" si="329"/>
        <v>2248</v>
      </c>
      <c r="B2255" s="36">
        <f>TABLE!E2249</f>
        <v>0</v>
      </c>
      <c r="C2255" s="36">
        <f>TABLE!F2249</f>
        <v>0</v>
      </c>
      <c r="D2255" s="155">
        <f>TABLE!S2249</f>
        <v>0</v>
      </c>
      <c r="E2255" s="176" t="e">
        <f>INDEX(기업의이해[description],MATCH(B2255,기업의이해[name],0))</f>
        <v>#N/A</v>
      </c>
      <c r="F2255" s="179">
        <f>+TABLE!U2249</f>
        <v>0</v>
      </c>
      <c r="G2255" s="177" t="str">
        <f>TEXT(TABLE!R2249,"0000-00-00")</f>
        <v>0000-00-00</v>
      </c>
      <c r="H2255" s="59">
        <f>+TABLE!J2249</f>
        <v>0</v>
      </c>
      <c r="I2255" s="59">
        <f>+TABLE!K2249</f>
        <v>0</v>
      </c>
      <c r="J2255" s="59">
        <f>+TABLE!M2249</f>
        <v>0</v>
      </c>
      <c r="K2255" s="156">
        <f>+TABLE!P2249</f>
        <v>0</v>
      </c>
      <c r="L2255" s="156">
        <f>+TABLE!Q2249</f>
        <v>0</v>
      </c>
      <c r="M2255" s="138" t="str">
        <f>IFERROR(IF(MATCH($C2255,'1. 개요'!$C$68:$C$78,0)&gt;0,"O"),"X")</f>
        <v>X</v>
      </c>
      <c r="N2255" s="8" t="str">
        <f t="shared" si="325"/>
        <v>X</v>
      </c>
      <c r="O2255" s="2" t="str" cm="1">
        <f t="array" ref="O2255">IF($O$7="N/A",$N2255,INDEX($P2255:$S2255,$O$2))</f>
        <v>X</v>
      </c>
      <c r="P2255" s="38"/>
      <c r="Q2255" s="1" t="str">
        <f t="shared" si="326"/>
        <v>O</v>
      </c>
      <c r="R2255" s="38"/>
      <c r="S2255" s="38"/>
      <c r="T2255" s="8" t="str">
        <f t="shared" si="324"/>
        <v>O</v>
      </c>
      <c r="U2255" s="8" t="e">
        <f t="shared" si="327"/>
        <v>#VALUE!</v>
      </c>
      <c r="V2255" s="8" t="e">
        <f t="shared" si="328"/>
        <v>#VALUE!</v>
      </c>
      <c r="X2255" s="4" t="str">
        <f t="shared" si="330"/>
        <v/>
      </c>
      <c r="Y2255" s="4" t="str">
        <f t="shared" si="323"/>
        <v/>
      </c>
      <c r="Z2255" s="4" t="str">
        <f t="shared" ref="Y2255:AG2283" si="331">IF(Z$7="N/A", "", COUNTIF($D2255:$E2255, "*" &amp; Z$7 &amp; "*"))</f>
        <v/>
      </c>
      <c r="AA2255" s="4" t="str">
        <f t="shared" si="331"/>
        <v/>
      </c>
      <c r="AB2255" s="4" t="str">
        <f t="shared" si="331"/>
        <v/>
      </c>
      <c r="AC2255" s="4" t="str">
        <f t="shared" si="331"/>
        <v/>
      </c>
      <c r="AD2255" s="4" t="str">
        <f t="shared" si="331"/>
        <v/>
      </c>
      <c r="AE2255" s="4" t="str">
        <f t="shared" si="331"/>
        <v/>
      </c>
      <c r="AF2255" s="4" t="str">
        <f t="shared" si="331"/>
        <v/>
      </c>
      <c r="AG2255" s="4" t="str">
        <f t="shared" si="331"/>
        <v/>
      </c>
    </row>
    <row r="2256" spans="1:33">
      <c r="A2256" s="137">
        <f t="shared" si="329"/>
        <v>2249</v>
      </c>
      <c r="B2256" s="36">
        <f>TABLE!E2250</f>
        <v>0</v>
      </c>
      <c r="C2256" s="36">
        <f>TABLE!F2250</f>
        <v>0</v>
      </c>
      <c r="D2256" s="155">
        <f>TABLE!S2250</f>
        <v>0</v>
      </c>
      <c r="E2256" s="176" t="e">
        <f>INDEX(기업의이해[description],MATCH(B2256,기업의이해[name],0))</f>
        <v>#N/A</v>
      </c>
      <c r="F2256" s="179">
        <f>+TABLE!U2250</f>
        <v>0</v>
      </c>
      <c r="G2256" s="177" t="str">
        <f>TEXT(TABLE!R2250,"0000-00-00")</f>
        <v>0000-00-00</v>
      </c>
      <c r="H2256" s="59">
        <f>+TABLE!J2250</f>
        <v>0</v>
      </c>
      <c r="I2256" s="59">
        <f>+TABLE!K2250</f>
        <v>0</v>
      </c>
      <c r="J2256" s="59">
        <f>+TABLE!M2250</f>
        <v>0</v>
      </c>
      <c r="K2256" s="156">
        <f>+TABLE!P2250</f>
        <v>0</v>
      </c>
      <c r="L2256" s="156">
        <f>+TABLE!Q2250</f>
        <v>0</v>
      </c>
      <c r="M2256" s="138" t="str">
        <f>IFERROR(IF(MATCH($C2256,'1. 개요'!$C$68:$C$78,0)&gt;0,"O"),"X")</f>
        <v>X</v>
      </c>
      <c r="N2256" s="8" t="str">
        <f t="shared" si="325"/>
        <v>X</v>
      </c>
      <c r="O2256" s="2" t="str" cm="1">
        <f t="array" ref="O2256">IF($O$7="N/A",$N2256,INDEX($P2256:$S2256,$O$2))</f>
        <v>X</v>
      </c>
      <c r="P2256" s="38"/>
      <c r="Q2256" s="1" t="str">
        <f t="shared" si="326"/>
        <v>O</v>
      </c>
      <c r="R2256" s="38"/>
      <c r="S2256" s="38"/>
      <c r="T2256" s="8" t="str">
        <f t="shared" si="324"/>
        <v>O</v>
      </c>
      <c r="U2256" s="8" t="e">
        <f t="shared" si="327"/>
        <v>#VALUE!</v>
      </c>
      <c r="V2256" s="8" t="e">
        <f t="shared" si="328"/>
        <v>#VALUE!</v>
      </c>
      <c r="X2256" s="4" t="str">
        <f t="shared" si="330"/>
        <v/>
      </c>
      <c r="Y2256" s="4" t="str">
        <f t="shared" si="331"/>
        <v/>
      </c>
      <c r="Z2256" s="4" t="str">
        <f t="shared" si="331"/>
        <v/>
      </c>
      <c r="AA2256" s="4" t="str">
        <f t="shared" si="331"/>
        <v/>
      </c>
      <c r="AB2256" s="4" t="str">
        <f t="shared" si="331"/>
        <v/>
      </c>
      <c r="AC2256" s="4" t="str">
        <f t="shared" si="331"/>
        <v/>
      </c>
      <c r="AD2256" s="4" t="str">
        <f t="shared" si="331"/>
        <v/>
      </c>
      <c r="AE2256" s="4" t="str">
        <f t="shared" si="331"/>
        <v/>
      </c>
      <c r="AF2256" s="4" t="str">
        <f t="shared" si="331"/>
        <v/>
      </c>
      <c r="AG2256" s="4" t="str">
        <f t="shared" si="331"/>
        <v/>
      </c>
    </row>
    <row r="2257" spans="1:33">
      <c r="A2257" s="137">
        <f t="shared" si="329"/>
        <v>2250</v>
      </c>
      <c r="B2257" s="36">
        <f>TABLE!E2251</f>
        <v>0</v>
      </c>
      <c r="C2257" s="36">
        <f>TABLE!F2251</f>
        <v>0</v>
      </c>
      <c r="D2257" s="155">
        <f>TABLE!S2251</f>
        <v>0</v>
      </c>
      <c r="E2257" s="176" t="e">
        <f>INDEX(기업의이해[description],MATCH(B2257,기업의이해[name],0))</f>
        <v>#N/A</v>
      </c>
      <c r="F2257" s="179">
        <f>+TABLE!U2251</f>
        <v>0</v>
      </c>
      <c r="G2257" s="177" t="str">
        <f>TEXT(TABLE!R2251,"0000-00-00")</f>
        <v>0000-00-00</v>
      </c>
      <c r="H2257" s="59">
        <f>+TABLE!J2251</f>
        <v>0</v>
      </c>
      <c r="I2257" s="59">
        <f>+TABLE!K2251</f>
        <v>0</v>
      </c>
      <c r="J2257" s="59">
        <f>+TABLE!M2251</f>
        <v>0</v>
      </c>
      <c r="K2257" s="156">
        <f>+TABLE!P2251</f>
        <v>0</v>
      </c>
      <c r="L2257" s="156">
        <f>+TABLE!Q2251</f>
        <v>0</v>
      </c>
      <c r="M2257" s="138" t="str">
        <f>IFERROR(IF(MATCH($C2257,'1. 개요'!$C$68:$C$78,0)&gt;0,"O"),"X")</f>
        <v>X</v>
      </c>
      <c r="N2257" s="8" t="str">
        <f t="shared" si="325"/>
        <v>X</v>
      </c>
      <c r="O2257" s="2" t="str" cm="1">
        <f t="array" ref="O2257">IF($O$7="N/A",$N2257,INDEX($P2257:$S2257,$O$2))</f>
        <v>X</v>
      </c>
      <c r="P2257" s="38"/>
      <c r="Q2257" s="1" t="str">
        <f t="shared" si="326"/>
        <v>O</v>
      </c>
      <c r="R2257" s="38"/>
      <c r="S2257" s="38"/>
      <c r="T2257" s="8" t="str">
        <f t="shared" si="324"/>
        <v>O</v>
      </c>
      <c r="U2257" s="8" t="e">
        <f t="shared" si="327"/>
        <v>#VALUE!</v>
      </c>
      <c r="V2257" s="8" t="e">
        <f t="shared" si="328"/>
        <v>#VALUE!</v>
      </c>
      <c r="X2257" s="4" t="str">
        <f t="shared" si="330"/>
        <v/>
      </c>
      <c r="Y2257" s="4" t="str">
        <f t="shared" si="331"/>
        <v/>
      </c>
      <c r="Z2257" s="4" t="str">
        <f t="shared" si="331"/>
        <v/>
      </c>
      <c r="AA2257" s="4" t="str">
        <f t="shared" si="331"/>
        <v/>
      </c>
      <c r="AB2257" s="4" t="str">
        <f t="shared" si="331"/>
        <v/>
      </c>
      <c r="AC2257" s="4" t="str">
        <f t="shared" si="331"/>
        <v/>
      </c>
      <c r="AD2257" s="4" t="str">
        <f t="shared" si="331"/>
        <v/>
      </c>
      <c r="AE2257" s="4" t="str">
        <f t="shared" si="331"/>
        <v/>
      </c>
      <c r="AF2257" s="4" t="str">
        <f t="shared" si="331"/>
        <v/>
      </c>
      <c r="AG2257" s="4" t="str">
        <f t="shared" si="331"/>
        <v/>
      </c>
    </row>
    <row r="2258" spans="1:33">
      <c r="A2258" s="6">
        <f t="shared" si="329"/>
        <v>2251</v>
      </c>
      <c r="B2258" s="36">
        <f>TABLE!E2252</f>
        <v>0</v>
      </c>
      <c r="C2258" s="36">
        <f>TABLE!F2252</f>
        <v>0</v>
      </c>
      <c r="D2258" s="155">
        <f>TABLE!S2252</f>
        <v>0</v>
      </c>
      <c r="E2258" s="176" t="e">
        <f>INDEX(기업의이해[description],MATCH(B2258,기업의이해[name],0))</f>
        <v>#N/A</v>
      </c>
      <c r="F2258" s="179">
        <f>+TABLE!U2252</f>
        <v>0</v>
      </c>
      <c r="G2258" s="177" t="str">
        <f>TEXT(TABLE!R2252,"0000-00-00")</f>
        <v>0000-00-00</v>
      </c>
      <c r="H2258" s="59">
        <f>+TABLE!J2252</f>
        <v>0</v>
      </c>
      <c r="I2258" s="59">
        <f>+TABLE!K2252</f>
        <v>0</v>
      </c>
      <c r="J2258" s="59">
        <f>+TABLE!M2252</f>
        <v>0</v>
      </c>
      <c r="K2258" s="156">
        <f>+TABLE!P2252</f>
        <v>0</v>
      </c>
      <c r="L2258" s="156">
        <f>+TABLE!Q2252</f>
        <v>0</v>
      </c>
      <c r="M2258" s="138" t="str">
        <f>IFERROR(IF(MATCH($C2258,'1. 개요'!$C$68:$C$78,0)&gt;0,"O"),"X")</f>
        <v>X</v>
      </c>
      <c r="N2258" s="8" t="str">
        <f t="shared" si="325"/>
        <v>X</v>
      </c>
      <c r="O2258" s="2" t="str" cm="1">
        <f t="array" ref="O2258">IF($O$7="N/A",$N2258,INDEX($P2258:$S2258,$O$2))</f>
        <v>X</v>
      </c>
      <c r="P2258" s="38"/>
      <c r="Q2258" s="1" t="str">
        <f t="shared" si="326"/>
        <v>O</v>
      </c>
      <c r="R2258" s="38"/>
      <c r="S2258" s="38"/>
      <c r="T2258" s="8" t="str">
        <f t="shared" si="324"/>
        <v>O</v>
      </c>
      <c r="U2258" s="8" t="e">
        <f t="shared" si="327"/>
        <v>#VALUE!</v>
      </c>
      <c r="V2258" s="8" t="e">
        <f t="shared" si="328"/>
        <v>#VALUE!</v>
      </c>
      <c r="X2258" s="4" t="str">
        <f t="shared" si="330"/>
        <v/>
      </c>
      <c r="Y2258" s="4" t="str">
        <f t="shared" si="331"/>
        <v/>
      </c>
      <c r="Z2258" s="4" t="str">
        <f t="shared" si="331"/>
        <v/>
      </c>
      <c r="AA2258" s="4" t="str">
        <f t="shared" si="331"/>
        <v/>
      </c>
      <c r="AB2258" s="4" t="str">
        <f t="shared" si="331"/>
        <v/>
      </c>
      <c r="AC2258" s="4" t="str">
        <f t="shared" si="331"/>
        <v/>
      </c>
      <c r="AD2258" s="4" t="str">
        <f t="shared" si="331"/>
        <v/>
      </c>
      <c r="AE2258" s="4" t="str">
        <f t="shared" si="331"/>
        <v/>
      </c>
      <c r="AF2258" s="4" t="str">
        <f t="shared" si="331"/>
        <v/>
      </c>
      <c r="AG2258" s="4" t="str">
        <f t="shared" si="331"/>
        <v/>
      </c>
    </row>
    <row r="2259" spans="1:33">
      <c r="A2259" s="137">
        <f t="shared" si="329"/>
        <v>2252</v>
      </c>
      <c r="B2259" s="36">
        <f>TABLE!E2253</f>
        <v>0</v>
      </c>
      <c r="C2259" s="36">
        <f>TABLE!F2253</f>
        <v>0</v>
      </c>
      <c r="D2259" s="155">
        <f>TABLE!S2253</f>
        <v>0</v>
      </c>
      <c r="E2259" s="176" t="e">
        <f>INDEX(기업의이해[description],MATCH(B2259,기업의이해[name],0))</f>
        <v>#N/A</v>
      </c>
      <c r="F2259" s="179">
        <f>+TABLE!U2253</f>
        <v>0</v>
      </c>
      <c r="G2259" s="177" t="str">
        <f>TEXT(TABLE!R2253,"0000-00-00")</f>
        <v>0000-00-00</v>
      </c>
      <c r="H2259" s="59">
        <f>+TABLE!J2253</f>
        <v>0</v>
      </c>
      <c r="I2259" s="59">
        <f>+TABLE!K2253</f>
        <v>0</v>
      </c>
      <c r="J2259" s="59">
        <f>+TABLE!M2253</f>
        <v>0</v>
      </c>
      <c r="K2259" s="156">
        <f>+TABLE!P2253</f>
        <v>0</v>
      </c>
      <c r="L2259" s="156">
        <f>+TABLE!Q2253</f>
        <v>0</v>
      </c>
      <c r="M2259" s="138" t="str">
        <f>IFERROR(IF(MATCH($C2259,'1. 개요'!$C$68:$C$78,0)&gt;0,"O"),"X")</f>
        <v>X</v>
      </c>
      <c r="N2259" s="8" t="str">
        <f t="shared" si="325"/>
        <v>X</v>
      </c>
      <c r="O2259" s="2" t="str" cm="1">
        <f t="array" ref="O2259">IF($O$7="N/A",$N2259,INDEX($P2259:$S2259,$O$2))</f>
        <v>X</v>
      </c>
      <c r="P2259" s="38"/>
      <c r="Q2259" s="1" t="str">
        <f t="shared" si="326"/>
        <v>O</v>
      </c>
      <c r="R2259" s="38"/>
      <c r="S2259" s="38"/>
      <c r="T2259" s="8" t="str">
        <f t="shared" si="324"/>
        <v>O</v>
      </c>
      <c r="U2259" s="8" t="e">
        <f t="shared" si="327"/>
        <v>#VALUE!</v>
      </c>
      <c r="V2259" s="8" t="e">
        <f t="shared" si="328"/>
        <v>#VALUE!</v>
      </c>
      <c r="X2259" s="4" t="str">
        <f t="shared" si="330"/>
        <v/>
      </c>
      <c r="Y2259" s="4" t="str">
        <f t="shared" si="331"/>
        <v/>
      </c>
      <c r="Z2259" s="4" t="str">
        <f t="shared" si="331"/>
        <v/>
      </c>
      <c r="AA2259" s="4" t="str">
        <f t="shared" si="331"/>
        <v/>
      </c>
      <c r="AB2259" s="4" t="str">
        <f t="shared" si="331"/>
        <v/>
      </c>
      <c r="AC2259" s="4" t="str">
        <f t="shared" si="331"/>
        <v/>
      </c>
      <c r="AD2259" s="4" t="str">
        <f t="shared" si="331"/>
        <v/>
      </c>
      <c r="AE2259" s="4" t="str">
        <f t="shared" si="331"/>
        <v/>
      </c>
      <c r="AF2259" s="4" t="str">
        <f t="shared" si="331"/>
        <v/>
      </c>
      <c r="AG2259" s="4" t="str">
        <f t="shared" si="331"/>
        <v/>
      </c>
    </row>
    <row r="2260" spans="1:33">
      <c r="A2260" s="6">
        <f t="shared" si="329"/>
        <v>2253</v>
      </c>
      <c r="B2260" s="36">
        <f>TABLE!E2254</f>
        <v>0</v>
      </c>
      <c r="C2260" s="36">
        <f>TABLE!F2254</f>
        <v>0</v>
      </c>
      <c r="D2260" s="155">
        <f>TABLE!S2254</f>
        <v>0</v>
      </c>
      <c r="E2260" s="176" t="e">
        <f>INDEX(기업의이해[description],MATCH(B2260,기업의이해[name],0))</f>
        <v>#N/A</v>
      </c>
      <c r="F2260" s="179">
        <f>+TABLE!U2254</f>
        <v>0</v>
      </c>
      <c r="G2260" s="177" t="str">
        <f>TEXT(TABLE!R2254,"0000-00-00")</f>
        <v>0000-00-00</v>
      </c>
      <c r="H2260" s="59">
        <f>+TABLE!J2254</f>
        <v>0</v>
      </c>
      <c r="I2260" s="59">
        <f>+TABLE!K2254</f>
        <v>0</v>
      </c>
      <c r="J2260" s="59">
        <f>+TABLE!M2254</f>
        <v>0</v>
      </c>
      <c r="K2260" s="156">
        <f>+TABLE!P2254</f>
        <v>0</v>
      </c>
      <c r="L2260" s="156">
        <f>+TABLE!Q2254</f>
        <v>0</v>
      </c>
      <c r="M2260" s="138" t="str">
        <f>IFERROR(IF(MATCH($C2260,'1. 개요'!$C$68:$C$78,0)&gt;0,"O"),"X")</f>
        <v>X</v>
      </c>
      <c r="N2260" s="8" t="str">
        <f t="shared" si="325"/>
        <v>X</v>
      </c>
      <c r="O2260" s="2" t="str" cm="1">
        <f t="array" ref="O2260">IF($O$7="N/A",$N2260,INDEX($P2260:$S2260,$O$2))</f>
        <v>X</v>
      </c>
      <c r="P2260" s="38"/>
      <c r="Q2260" s="1" t="str">
        <f t="shared" si="326"/>
        <v>O</v>
      </c>
      <c r="R2260" s="38"/>
      <c r="S2260" s="38"/>
      <c r="T2260" s="8" t="str">
        <f t="shared" si="324"/>
        <v>O</v>
      </c>
      <c r="U2260" s="8" t="e">
        <f t="shared" si="327"/>
        <v>#VALUE!</v>
      </c>
      <c r="V2260" s="8" t="e">
        <f t="shared" si="328"/>
        <v>#VALUE!</v>
      </c>
      <c r="X2260" s="4" t="str">
        <f t="shared" si="330"/>
        <v/>
      </c>
      <c r="Y2260" s="4" t="str">
        <f t="shared" si="331"/>
        <v/>
      </c>
      <c r="Z2260" s="4" t="str">
        <f t="shared" si="331"/>
        <v/>
      </c>
      <c r="AA2260" s="4" t="str">
        <f t="shared" si="331"/>
        <v/>
      </c>
      <c r="AB2260" s="4" t="str">
        <f t="shared" si="331"/>
        <v/>
      </c>
      <c r="AC2260" s="4" t="str">
        <f t="shared" si="331"/>
        <v/>
      </c>
      <c r="AD2260" s="4" t="str">
        <f t="shared" si="331"/>
        <v/>
      </c>
      <c r="AE2260" s="4" t="str">
        <f t="shared" si="331"/>
        <v/>
      </c>
      <c r="AF2260" s="4" t="str">
        <f t="shared" si="331"/>
        <v/>
      </c>
      <c r="AG2260" s="4" t="str">
        <f t="shared" si="331"/>
        <v/>
      </c>
    </row>
    <row r="2261" spans="1:33">
      <c r="A2261" s="6">
        <f t="shared" si="329"/>
        <v>2254</v>
      </c>
      <c r="B2261" s="36">
        <f>TABLE!E2255</f>
        <v>0</v>
      </c>
      <c r="C2261" s="36">
        <f>TABLE!F2255</f>
        <v>0</v>
      </c>
      <c r="D2261" s="155">
        <f>TABLE!S2255</f>
        <v>0</v>
      </c>
      <c r="E2261" s="176" t="e">
        <f>INDEX(기업의이해[description],MATCH(B2261,기업의이해[name],0))</f>
        <v>#N/A</v>
      </c>
      <c r="F2261" s="179">
        <f>+TABLE!U2255</f>
        <v>0</v>
      </c>
      <c r="G2261" s="177" t="str">
        <f>TEXT(TABLE!R2255,"0000-00-00")</f>
        <v>0000-00-00</v>
      </c>
      <c r="H2261" s="59">
        <f>+TABLE!J2255</f>
        <v>0</v>
      </c>
      <c r="I2261" s="59">
        <f>+TABLE!K2255</f>
        <v>0</v>
      </c>
      <c r="J2261" s="59">
        <f>+TABLE!M2255</f>
        <v>0</v>
      </c>
      <c r="K2261" s="156">
        <f>+TABLE!P2255</f>
        <v>0</v>
      </c>
      <c r="L2261" s="156">
        <f>+TABLE!Q2255</f>
        <v>0</v>
      </c>
      <c r="M2261" s="138" t="str">
        <f>IFERROR(IF(MATCH($C2261,'1. 개요'!$C$68:$C$78,0)&gt;0,"O"),"X")</f>
        <v>X</v>
      </c>
      <c r="N2261" s="8" t="str">
        <f t="shared" si="325"/>
        <v>X</v>
      </c>
      <c r="O2261" s="2" t="str" cm="1">
        <f t="array" ref="O2261">IF($O$7="N/A",$N2261,INDEX($P2261:$S2261,$O$2))</f>
        <v>X</v>
      </c>
      <c r="P2261" s="38"/>
      <c r="Q2261" s="1" t="str">
        <f t="shared" si="326"/>
        <v>O</v>
      </c>
      <c r="R2261" s="38"/>
      <c r="S2261" s="38"/>
      <c r="T2261" s="8" t="str">
        <f t="shared" si="324"/>
        <v>O</v>
      </c>
      <c r="U2261" s="8" t="e">
        <f t="shared" si="327"/>
        <v>#VALUE!</v>
      </c>
      <c r="V2261" s="8" t="e">
        <f t="shared" si="328"/>
        <v>#VALUE!</v>
      </c>
      <c r="X2261" s="4" t="str">
        <f t="shared" si="330"/>
        <v/>
      </c>
      <c r="Y2261" s="4" t="str">
        <f t="shared" si="331"/>
        <v/>
      </c>
      <c r="Z2261" s="4" t="str">
        <f t="shared" si="331"/>
        <v/>
      </c>
      <c r="AA2261" s="4" t="str">
        <f t="shared" si="331"/>
        <v/>
      </c>
      <c r="AB2261" s="4" t="str">
        <f t="shared" si="331"/>
        <v/>
      </c>
      <c r="AC2261" s="4" t="str">
        <f t="shared" si="331"/>
        <v/>
      </c>
      <c r="AD2261" s="4" t="str">
        <f t="shared" si="331"/>
        <v/>
      </c>
      <c r="AE2261" s="4" t="str">
        <f t="shared" si="331"/>
        <v/>
      </c>
      <c r="AF2261" s="4" t="str">
        <f t="shared" si="331"/>
        <v/>
      </c>
      <c r="AG2261" s="4" t="str">
        <f t="shared" si="331"/>
        <v/>
      </c>
    </row>
    <row r="2262" spans="1:33">
      <c r="A2262" s="6">
        <f t="shared" si="329"/>
        <v>2255</v>
      </c>
      <c r="B2262" s="36">
        <f>TABLE!E2256</f>
        <v>0</v>
      </c>
      <c r="C2262" s="36">
        <f>TABLE!F2256</f>
        <v>0</v>
      </c>
      <c r="D2262" s="155">
        <f>TABLE!S2256</f>
        <v>0</v>
      </c>
      <c r="E2262" s="176" t="e">
        <f>INDEX(기업의이해[description],MATCH(B2262,기업의이해[name],0))</f>
        <v>#N/A</v>
      </c>
      <c r="F2262" s="179">
        <f>+TABLE!U2256</f>
        <v>0</v>
      </c>
      <c r="G2262" s="177" t="str">
        <f>TEXT(TABLE!R2256,"0000-00-00")</f>
        <v>0000-00-00</v>
      </c>
      <c r="H2262" s="59">
        <f>+TABLE!J2256</f>
        <v>0</v>
      </c>
      <c r="I2262" s="59">
        <f>+TABLE!K2256</f>
        <v>0</v>
      </c>
      <c r="J2262" s="59">
        <f>+TABLE!M2256</f>
        <v>0</v>
      </c>
      <c r="K2262" s="156">
        <f>+TABLE!P2256</f>
        <v>0</v>
      </c>
      <c r="L2262" s="156">
        <f>+TABLE!Q2256</f>
        <v>0</v>
      </c>
      <c r="M2262" s="138" t="str">
        <f>IFERROR(IF(MATCH($C2262,'1. 개요'!$C$68:$C$78,0)&gt;0,"O"),"X")</f>
        <v>X</v>
      </c>
      <c r="N2262" s="8" t="str">
        <f t="shared" si="325"/>
        <v>X</v>
      </c>
      <c r="O2262" s="2" t="str" cm="1">
        <f t="array" ref="O2262">IF($O$7="N/A",$N2262,INDEX($P2262:$S2262,$O$2))</f>
        <v>X</v>
      </c>
      <c r="P2262" s="38"/>
      <c r="Q2262" s="1" t="str">
        <f t="shared" si="326"/>
        <v>O</v>
      </c>
      <c r="R2262" s="38"/>
      <c r="S2262" s="38"/>
      <c r="T2262" s="8" t="str">
        <f t="shared" si="324"/>
        <v>O</v>
      </c>
      <c r="U2262" s="8" t="e">
        <f t="shared" si="327"/>
        <v>#VALUE!</v>
      </c>
      <c r="V2262" s="8" t="e">
        <f t="shared" si="328"/>
        <v>#VALUE!</v>
      </c>
      <c r="X2262" s="4" t="str">
        <f t="shared" si="330"/>
        <v/>
      </c>
      <c r="Y2262" s="4" t="str">
        <f t="shared" si="331"/>
        <v/>
      </c>
      <c r="Z2262" s="4" t="str">
        <f t="shared" si="331"/>
        <v/>
      </c>
      <c r="AA2262" s="4" t="str">
        <f t="shared" si="331"/>
        <v/>
      </c>
      <c r="AB2262" s="4" t="str">
        <f t="shared" si="331"/>
        <v/>
      </c>
      <c r="AC2262" s="4" t="str">
        <f t="shared" si="331"/>
        <v/>
      </c>
      <c r="AD2262" s="4" t="str">
        <f t="shared" si="331"/>
        <v/>
      </c>
      <c r="AE2262" s="4" t="str">
        <f t="shared" si="331"/>
        <v/>
      </c>
      <c r="AF2262" s="4" t="str">
        <f t="shared" si="331"/>
        <v/>
      </c>
      <c r="AG2262" s="4" t="str">
        <f t="shared" si="331"/>
        <v/>
      </c>
    </row>
    <row r="2263" spans="1:33">
      <c r="A2263" s="137">
        <f t="shared" si="329"/>
        <v>2256</v>
      </c>
      <c r="B2263" s="36">
        <f>TABLE!E2257</f>
        <v>0</v>
      </c>
      <c r="C2263" s="36">
        <f>TABLE!F2257</f>
        <v>0</v>
      </c>
      <c r="D2263" s="155">
        <f>TABLE!S2257</f>
        <v>0</v>
      </c>
      <c r="E2263" s="176" t="e">
        <f>INDEX(기업의이해[description],MATCH(B2263,기업의이해[name],0))</f>
        <v>#N/A</v>
      </c>
      <c r="F2263" s="179">
        <f>+TABLE!U2257</f>
        <v>0</v>
      </c>
      <c r="G2263" s="177" t="str">
        <f>TEXT(TABLE!R2257,"0000-00-00")</f>
        <v>0000-00-00</v>
      </c>
      <c r="H2263" s="59">
        <f>+TABLE!J2257</f>
        <v>0</v>
      </c>
      <c r="I2263" s="59">
        <f>+TABLE!K2257</f>
        <v>0</v>
      </c>
      <c r="J2263" s="59">
        <f>+TABLE!M2257</f>
        <v>0</v>
      </c>
      <c r="K2263" s="156">
        <f>+TABLE!P2257</f>
        <v>0</v>
      </c>
      <c r="L2263" s="156">
        <f>+TABLE!Q2257</f>
        <v>0</v>
      </c>
      <c r="M2263" s="138" t="str">
        <f>IFERROR(IF(MATCH($C2263,'1. 개요'!$C$68:$C$78,0)&gt;0,"O"),"X")</f>
        <v>X</v>
      </c>
      <c r="N2263" s="8" t="str">
        <f t="shared" si="325"/>
        <v>X</v>
      </c>
      <c r="O2263" s="2" t="str" cm="1">
        <f t="array" ref="O2263">IF($O$7="N/A",$N2263,INDEX($P2263:$S2263,$O$2))</f>
        <v>X</v>
      </c>
      <c r="P2263" s="38"/>
      <c r="Q2263" s="1" t="str">
        <f t="shared" si="326"/>
        <v>O</v>
      </c>
      <c r="R2263" s="38"/>
      <c r="S2263" s="38"/>
      <c r="T2263" s="8" t="str">
        <f t="shared" si="324"/>
        <v>O</v>
      </c>
      <c r="U2263" s="8" t="e">
        <f t="shared" si="327"/>
        <v>#VALUE!</v>
      </c>
      <c r="V2263" s="8" t="e">
        <f t="shared" si="328"/>
        <v>#VALUE!</v>
      </c>
      <c r="X2263" s="4" t="str">
        <f t="shared" si="330"/>
        <v/>
      </c>
      <c r="Y2263" s="4" t="str">
        <f t="shared" si="331"/>
        <v/>
      </c>
      <c r="Z2263" s="4" t="str">
        <f t="shared" si="331"/>
        <v/>
      </c>
      <c r="AA2263" s="4" t="str">
        <f t="shared" si="331"/>
        <v/>
      </c>
      <c r="AB2263" s="4" t="str">
        <f t="shared" si="331"/>
        <v/>
      </c>
      <c r="AC2263" s="4" t="str">
        <f t="shared" si="331"/>
        <v/>
      </c>
      <c r="AD2263" s="4" t="str">
        <f t="shared" si="331"/>
        <v/>
      </c>
      <c r="AE2263" s="4" t="str">
        <f t="shared" si="331"/>
        <v/>
      </c>
      <c r="AF2263" s="4" t="str">
        <f t="shared" si="331"/>
        <v/>
      </c>
      <c r="AG2263" s="4" t="str">
        <f t="shared" si="331"/>
        <v/>
      </c>
    </row>
    <row r="2264" spans="1:33">
      <c r="A2264" s="137">
        <f t="shared" si="329"/>
        <v>2257</v>
      </c>
      <c r="B2264" s="36">
        <f>TABLE!E2258</f>
        <v>0</v>
      </c>
      <c r="C2264" s="36">
        <f>TABLE!F2258</f>
        <v>0</v>
      </c>
      <c r="D2264" s="155">
        <f>TABLE!S2258</f>
        <v>0</v>
      </c>
      <c r="E2264" s="176" t="e">
        <f>INDEX(기업의이해[description],MATCH(B2264,기업의이해[name],0))</f>
        <v>#N/A</v>
      </c>
      <c r="F2264" s="179">
        <f>+TABLE!U2258</f>
        <v>0</v>
      </c>
      <c r="G2264" s="177" t="str">
        <f>TEXT(TABLE!R2258,"0000-00-00")</f>
        <v>0000-00-00</v>
      </c>
      <c r="H2264" s="59">
        <f>+TABLE!J2258</f>
        <v>0</v>
      </c>
      <c r="I2264" s="59">
        <f>+TABLE!K2258</f>
        <v>0</v>
      </c>
      <c r="J2264" s="59">
        <f>+TABLE!M2258</f>
        <v>0</v>
      </c>
      <c r="K2264" s="156">
        <f>+TABLE!P2258</f>
        <v>0</v>
      </c>
      <c r="L2264" s="156">
        <f>+TABLE!Q2258</f>
        <v>0</v>
      </c>
      <c r="M2264" s="138" t="str">
        <f>IFERROR(IF(MATCH($C2264,'1. 개요'!$C$68:$C$78,0)&gt;0,"O"),"X")</f>
        <v>X</v>
      </c>
      <c r="N2264" s="8" t="str">
        <f t="shared" si="325"/>
        <v>X</v>
      </c>
      <c r="O2264" s="2" t="str" cm="1">
        <f t="array" ref="O2264">IF($O$7="N/A",$N2264,INDEX($P2264:$S2264,$O$2))</f>
        <v>X</v>
      </c>
      <c r="P2264" s="38"/>
      <c r="Q2264" s="1" t="str">
        <f t="shared" si="326"/>
        <v>O</v>
      </c>
      <c r="R2264" s="38"/>
      <c r="S2264" s="38"/>
      <c r="T2264" s="8" t="str">
        <f t="shared" si="324"/>
        <v>O</v>
      </c>
      <c r="U2264" s="8" t="e">
        <f t="shared" si="327"/>
        <v>#VALUE!</v>
      </c>
      <c r="V2264" s="8" t="e">
        <f t="shared" si="328"/>
        <v>#VALUE!</v>
      </c>
      <c r="X2264" s="4" t="str">
        <f t="shared" si="330"/>
        <v/>
      </c>
      <c r="Y2264" s="4" t="str">
        <f t="shared" si="331"/>
        <v/>
      </c>
      <c r="Z2264" s="4" t="str">
        <f t="shared" si="331"/>
        <v/>
      </c>
      <c r="AA2264" s="4" t="str">
        <f t="shared" si="331"/>
        <v/>
      </c>
      <c r="AB2264" s="4" t="str">
        <f t="shared" si="331"/>
        <v/>
      </c>
      <c r="AC2264" s="4" t="str">
        <f t="shared" si="331"/>
        <v/>
      </c>
      <c r="AD2264" s="4" t="str">
        <f t="shared" si="331"/>
        <v/>
      </c>
      <c r="AE2264" s="4" t="str">
        <f t="shared" si="331"/>
        <v/>
      </c>
      <c r="AF2264" s="4" t="str">
        <f t="shared" si="331"/>
        <v/>
      </c>
      <c r="AG2264" s="4" t="str">
        <f t="shared" si="331"/>
        <v/>
      </c>
    </row>
    <row r="2265" spans="1:33">
      <c r="A2265" s="6">
        <f t="shared" si="329"/>
        <v>2258</v>
      </c>
      <c r="B2265" s="36">
        <f>TABLE!E2259</f>
        <v>0</v>
      </c>
      <c r="C2265" s="36">
        <f>TABLE!F2259</f>
        <v>0</v>
      </c>
      <c r="D2265" s="155">
        <f>TABLE!S2259</f>
        <v>0</v>
      </c>
      <c r="E2265" s="176" t="e">
        <f>INDEX(기업의이해[description],MATCH(B2265,기업의이해[name],0))</f>
        <v>#N/A</v>
      </c>
      <c r="F2265" s="179">
        <f>+TABLE!U2259</f>
        <v>0</v>
      </c>
      <c r="G2265" s="177" t="str">
        <f>TEXT(TABLE!R2259,"0000-00-00")</f>
        <v>0000-00-00</v>
      </c>
      <c r="H2265" s="59">
        <f>+TABLE!J2259</f>
        <v>0</v>
      </c>
      <c r="I2265" s="59">
        <f>+TABLE!K2259</f>
        <v>0</v>
      </c>
      <c r="J2265" s="59">
        <f>+TABLE!M2259</f>
        <v>0</v>
      </c>
      <c r="K2265" s="156">
        <f>+TABLE!P2259</f>
        <v>0</v>
      </c>
      <c r="L2265" s="156">
        <f>+TABLE!Q2259</f>
        <v>0</v>
      </c>
      <c r="M2265" s="138" t="str">
        <f>IFERROR(IF(MATCH($C2265,'1. 개요'!$C$68:$C$78,0)&gt;0,"O"),"X")</f>
        <v>X</v>
      </c>
      <c r="N2265" s="8" t="str">
        <f t="shared" si="325"/>
        <v>X</v>
      </c>
      <c r="O2265" s="2" t="str" cm="1">
        <f t="array" ref="O2265">IF($O$7="N/A",$N2265,INDEX($P2265:$S2265,$O$2))</f>
        <v>X</v>
      </c>
      <c r="P2265" s="38"/>
      <c r="Q2265" s="1" t="str">
        <f t="shared" si="326"/>
        <v>O</v>
      </c>
      <c r="R2265" s="38"/>
      <c r="S2265" s="38"/>
      <c r="T2265" s="8" t="str">
        <f t="shared" si="324"/>
        <v>O</v>
      </c>
      <c r="U2265" s="8" t="e">
        <f t="shared" si="327"/>
        <v>#VALUE!</v>
      </c>
      <c r="V2265" s="8" t="e">
        <f t="shared" si="328"/>
        <v>#VALUE!</v>
      </c>
      <c r="X2265" s="4" t="str">
        <f t="shared" si="330"/>
        <v/>
      </c>
      <c r="Y2265" s="4" t="str">
        <f t="shared" si="331"/>
        <v/>
      </c>
      <c r="Z2265" s="4" t="str">
        <f t="shared" si="331"/>
        <v/>
      </c>
      <c r="AA2265" s="4" t="str">
        <f t="shared" si="331"/>
        <v/>
      </c>
      <c r="AB2265" s="4" t="str">
        <f t="shared" si="331"/>
        <v/>
      </c>
      <c r="AC2265" s="4" t="str">
        <f t="shared" si="331"/>
        <v/>
      </c>
      <c r="AD2265" s="4" t="str">
        <f t="shared" si="331"/>
        <v/>
      </c>
      <c r="AE2265" s="4" t="str">
        <f t="shared" si="331"/>
        <v/>
      </c>
      <c r="AF2265" s="4" t="str">
        <f t="shared" si="331"/>
        <v/>
      </c>
      <c r="AG2265" s="4" t="str">
        <f t="shared" si="331"/>
        <v/>
      </c>
    </row>
    <row r="2266" spans="1:33">
      <c r="A2266" s="137">
        <f t="shared" si="329"/>
        <v>2259</v>
      </c>
      <c r="B2266" s="36">
        <f>TABLE!E2260</f>
        <v>0</v>
      </c>
      <c r="C2266" s="36">
        <f>TABLE!F2260</f>
        <v>0</v>
      </c>
      <c r="D2266" s="155">
        <f>TABLE!S2260</f>
        <v>0</v>
      </c>
      <c r="E2266" s="176" t="e">
        <f>INDEX(기업의이해[description],MATCH(B2266,기업의이해[name],0))</f>
        <v>#N/A</v>
      </c>
      <c r="F2266" s="179">
        <f>+TABLE!U2260</f>
        <v>0</v>
      </c>
      <c r="G2266" s="177" t="str">
        <f>TEXT(TABLE!R2260,"0000-00-00")</f>
        <v>0000-00-00</v>
      </c>
      <c r="H2266" s="59">
        <f>+TABLE!J2260</f>
        <v>0</v>
      </c>
      <c r="I2266" s="59">
        <f>+TABLE!K2260</f>
        <v>0</v>
      </c>
      <c r="J2266" s="59">
        <f>+TABLE!M2260</f>
        <v>0</v>
      </c>
      <c r="K2266" s="156">
        <f>+TABLE!P2260</f>
        <v>0</v>
      </c>
      <c r="L2266" s="156">
        <f>+TABLE!Q2260</f>
        <v>0</v>
      </c>
      <c r="M2266" s="138" t="str">
        <f>IFERROR(IF(MATCH($C2266,'1. 개요'!$C$68:$C$78,0)&gt;0,"O"),"X")</f>
        <v>X</v>
      </c>
      <c r="N2266" s="8" t="str">
        <f t="shared" si="325"/>
        <v>X</v>
      </c>
      <c r="O2266" s="2" t="str" cm="1">
        <f t="array" ref="O2266">IF($O$7="N/A",$N2266,INDEX($P2266:$S2266,$O$2))</f>
        <v>X</v>
      </c>
      <c r="P2266" s="38"/>
      <c r="Q2266" s="1" t="str">
        <f t="shared" si="326"/>
        <v>O</v>
      </c>
      <c r="R2266" s="38"/>
      <c r="S2266" s="38"/>
      <c r="T2266" s="8" t="str">
        <f t="shared" si="324"/>
        <v>O</v>
      </c>
      <c r="U2266" s="8" t="e">
        <f t="shared" si="327"/>
        <v>#VALUE!</v>
      </c>
      <c r="V2266" s="8" t="e">
        <f t="shared" si="328"/>
        <v>#VALUE!</v>
      </c>
      <c r="X2266" s="4" t="str">
        <f t="shared" si="330"/>
        <v/>
      </c>
      <c r="Y2266" s="4" t="str">
        <f t="shared" si="331"/>
        <v/>
      </c>
      <c r="Z2266" s="4" t="str">
        <f t="shared" si="331"/>
        <v/>
      </c>
      <c r="AA2266" s="4" t="str">
        <f t="shared" si="331"/>
        <v/>
      </c>
      <c r="AB2266" s="4" t="str">
        <f t="shared" si="331"/>
        <v/>
      </c>
      <c r="AC2266" s="4" t="str">
        <f t="shared" si="331"/>
        <v/>
      </c>
      <c r="AD2266" s="4" t="str">
        <f t="shared" si="331"/>
        <v/>
      </c>
      <c r="AE2266" s="4" t="str">
        <f t="shared" si="331"/>
        <v/>
      </c>
      <c r="AF2266" s="4" t="str">
        <f t="shared" si="331"/>
        <v/>
      </c>
      <c r="AG2266" s="4" t="str">
        <f t="shared" si="331"/>
        <v/>
      </c>
    </row>
    <row r="2267" spans="1:33">
      <c r="A2267" s="6">
        <f t="shared" si="329"/>
        <v>2260</v>
      </c>
      <c r="B2267" s="36">
        <f>TABLE!E2261</f>
        <v>0</v>
      </c>
      <c r="C2267" s="36">
        <f>TABLE!F2261</f>
        <v>0</v>
      </c>
      <c r="D2267" s="155">
        <f>TABLE!S2261</f>
        <v>0</v>
      </c>
      <c r="E2267" s="176" t="e">
        <f>INDEX(기업의이해[description],MATCH(B2267,기업의이해[name],0))</f>
        <v>#N/A</v>
      </c>
      <c r="F2267" s="179">
        <f>+TABLE!U2261</f>
        <v>0</v>
      </c>
      <c r="G2267" s="177" t="str">
        <f>TEXT(TABLE!R2261,"0000-00-00")</f>
        <v>0000-00-00</v>
      </c>
      <c r="H2267" s="59">
        <f>+TABLE!J2261</f>
        <v>0</v>
      </c>
      <c r="I2267" s="59">
        <f>+TABLE!K2261</f>
        <v>0</v>
      </c>
      <c r="J2267" s="59">
        <f>+TABLE!M2261</f>
        <v>0</v>
      </c>
      <c r="K2267" s="156">
        <f>+TABLE!P2261</f>
        <v>0</v>
      </c>
      <c r="L2267" s="156">
        <f>+TABLE!Q2261</f>
        <v>0</v>
      </c>
      <c r="M2267" s="138" t="str">
        <f>IFERROR(IF(MATCH($C2267,'1. 개요'!$C$68:$C$78,0)&gt;0,"O"),"X")</f>
        <v>X</v>
      </c>
      <c r="N2267" s="8" t="str">
        <f t="shared" si="325"/>
        <v>X</v>
      </c>
      <c r="O2267" s="2" t="str" cm="1">
        <f t="array" ref="O2267">IF($O$7="N/A",$N2267,INDEX($P2267:$S2267,$O$2))</f>
        <v>X</v>
      </c>
      <c r="P2267" s="38"/>
      <c r="Q2267" s="1" t="str">
        <f t="shared" si="326"/>
        <v>O</v>
      </c>
      <c r="R2267" s="38"/>
      <c r="S2267" s="38"/>
      <c r="T2267" s="8" t="str">
        <f t="shared" si="324"/>
        <v>O</v>
      </c>
      <c r="U2267" s="8" t="e">
        <f t="shared" si="327"/>
        <v>#VALUE!</v>
      </c>
      <c r="V2267" s="8" t="e">
        <f t="shared" si="328"/>
        <v>#VALUE!</v>
      </c>
      <c r="X2267" s="4" t="str">
        <f t="shared" si="330"/>
        <v/>
      </c>
      <c r="Y2267" s="4" t="str">
        <f t="shared" si="331"/>
        <v/>
      </c>
      <c r="Z2267" s="4" t="str">
        <f t="shared" si="331"/>
        <v/>
      </c>
      <c r="AA2267" s="4" t="str">
        <f t="shared" si="331"/>
        <v/>
      </c>
      <c r="AB2267" s="4" t="str">
        <f t="shared" si="331"/>
        <v/>
      </c>
      <c r="AC2267" s="4" t="str">
        <f t="shared" si="331"/>
        <v/>
      </c>
      <c r="AD2267" s="4" t="str">
        <f t="shared" si="331"/>
        <v/>
      </c>
      <c r="AE2267" s="4" t="str">
        <f t="shared" si="331"/>
        <v/>
      </c>
      <c r="AF2267" s="4" t="str">
        <f t="shared" si="331"/>
        <v/>
      </c>
      <c r="AG2267" s="4" t="str">
        <f t="shared" si="331"/>
        <v/>
      </c>
    </row>
    <row r="2268" spans="1:33">
      <c r="A2268" s="6">
        <f t="shared" si="329"/>
        <v>2261</v>
      </c>
      <c r="B2268" s="36">
        <f>TABLE!E2262</f>
        <v>0</v>
      </c>
      <c r="C2268" s="36">
        <f>TABLE!F2262</f>
        <v>0</v>
      </c>
      <c r="D2268" s="155">
        <f>TABLE!S2262</f>
        <v>0</v>
      </c>
      <c r="E2268" s="176" t="e">
        <f>INDEX(기업의이해[description],MATCH(B2268,기업의이해[name],0))</f>
        <v>#N/A</v>
      </c>
      <c r="F2268" s="179">
        <f>+TABLE!U2262</f>
        <v>0</v>
      </c>
      <c r="G2268" s="177" t="str">
        <f>TEXT(TABLE!R2262,"0000-00-00")</f>
        <v>0000-00-00</v>
      </c>
      <c r="H2268" s="59">
        <f>+TABLE!J2262</f>
        <v>0</v>
      </c>
      <c r="I2268" s="59">
        <f>+TABLE!K2262</f>
        <v>0</v>
      </c>
      <c r="J2268" s="59">
        <f>+TABLE!M2262</f>
        <v>0</v>
      </c>
      <c r="K2268" s="156">
        <f>+TABLE!P2262</f>
        <v>0</v>
      </c>
      <c r="L2268" s="156">
        <f>+TABLE!Q2262</f>
        <v>0</v>
      </c>
      <c r="M2268" s="138" t="str">
        <f>IFERROR(IF(MATCH($C2268,'1. 개요'!$C$68:$C$78,0)&gt;0,"O"),"X")</f>
        <v>X</v>
      </c>
      <c r="N2268" s="8" t="str">
        <f t="shared" si="325"/>
        <v>X</v>
      </c>
      <c r="O2268" s="2" t="str" cm="1">
        <f t="array" ref="O2268">IF($O$7="N/A",$N2268,INDEX($P2268:$S2268,$O$2))</f>
        <v>X</v>
      </c>
      <c r="P2268" s="38"/>
      <c r="Q2268" s="1" t="str">
        <f t="shared" si="326"/>
        <v>O</v>
      </c>
      <c r="R2268" s="38"/>
      <c r="S2268" s="38"/>
      <c r="T2268" s="8" t="str">
        <f t="shared" si="324"/>
        <v>O</v>
      </c>
      <c r="U2268" s="8" t="e">
        <f t="shared" si="327"/>
        <v>#VALUE!</v>
      </c>
      <c r="V2268" s="8" t="e">
        <f t="shared" si="328"/>
        <v>#VALUE!</v>
      </c>
      <c r="X2268" s="4" t="str">
        <f t="shared" si="330"/>
        <v/>
      </c>
      <c r="Y2268" s="4" t="str">
        <f t="shared" si="331"/>
        <v/>
      </c>
      <c r="Z2268" s="4" t="str">
        <f t="shared" si="331"/>
        <v/>
      </c>
      <c r="AA2268" s="4" t="str">
        <f t="shared" si="331"/>
        <v/>
      </c>
      <c r="AB2268" s="4" t="str">
        <f t="shared" si="331"/>
        <v/>
      </c>
      <c r="AC2268" s="4" t="str">
        <f t="shared" si="331"/>
        <v/>
      </c>
      <c r="AD2268" s="4" t="str">
        <f t="shared" si="331"/>
        <v/>
      </c>
      <c r="AE2268" s="4" t="str">
        <f t="shared" si="331"/>
        <v/>
      </c>
      <c r="AF2268" s="4" t="str">
        <f t="shared" si="331"/>
        <v/>
      </c>
      <c r="AG2268" s="4" t="str">
        <f t="shared" si="331"/>
        <v/>
      </c>
    </row>
    <row r="2269" spans="1:33">
      <c r="A2269" s="6">
        <f t="shared" si="329"/>
        <v>2262</v>
      </c>
      <c r="B2269" s="36">
        <f>TABLE!E2263</f>
        <v>0</v>
      </c>
      <c r="C2269" s="36">
        <f>TABLE!F2263</f>
        <v>0</v>
      </c>
      <c r="D2269" s="155">
        <f>TABLE!S2263</f>
        <v>0</v>
      </c>
      <c r="E2269" s="176" t="e">
        <f>INDEX(기업의이해[description],MATCH(B2269,기업의이해[name],0))</f>
        <v>#N/A</v>
      </c>
      <c r="F2269" s="179">
        <f>+TABLE!U2263</f>
        <v>0</v>
      </c>
      <c r="G2269" s="177" t="str">
        <f>TEXT(TABLE!R2263,"0000-00-00")</f>
        <v>0000-00-00</v>
      </c>
      <c r="H2269" s="59">
        <f>+TABLE!J2263</f>
        <v>0</v>
      </c>
      <c r="I2269" s="59">
        <f>+TABLE!K2263</f>
        <v>0</v>
      </c>
      <c r="J2269" s="59">
        <f>+TABLE!M2263</f>
        <v>0</v>
      </c>
      <c r="K2269" s="156">
        <f>+TABLE!P2263</f>
        <v>0</v>
      </c>
      <c r="L2269" s="156">
        <f>+TABLE!Q2263</f>
        <v>0</v>
      </c>
      <c r="M2269" s="138" t="str">
        <f>IFERROR(IF(MATCH($C2269,'1. 개요'!$C$68:$C$78,0)&gt;0,"O"),"X")</f>
        <v>X</v>
      </c>
      <c r="N2269" s="8" t="str">
        <f t="shared" si="325"/>
        <v>X</v>
      </c>
      <c r="O2269" s="2" t="str" cm="1">
        <f t="array" ref="O2269">IF($O$7="N/A",$N2269,INDEX($P2269:$S2269,$O$2))</f>
        <v>X</v>
      </c>
      <c r="P2269" s="38"/>
      <c r="Q2269" s="1" t="str">
        <f t="shared" si="326"/>
        <v>O</v>
      </c>
      <c r="R2269" s="38"/>
      <c r="S2269" s="38"/>
      <c r="T2269" s="8" t="str">
        <f t="shared" si="324"/>
        <v>O</v>
      </c>
      <c r="U2269" s="8" t="e">
        <f t="shared" si="327"/>
        <v>#VALUE!</v>
      </c>
      <c r="V2269" s="8" t="e">
        <f t="shared" si="328"/>
        <v>#VALUE!</v>
      </c>
      <c r="X2269" s="4" t="str">
        <f t="shared" si="330"/>
        <v/>
      </c>
      <c r="Y2269" s="4" t="str">
        <f t="shared" si="331"/>
        <v/>
      </c>
      <c r="Z2269" s="4" t="str">
        <f t="shared" si="331"/>
        <v/>
      </c>
      <c r="AA2269" s="4" t="str">
        <f t="shared" si="331"/>
        <v/>
      </c>
      <c r="AB2269" s="4" t="str">
        <f t="shared" si="331"/>
        <v/>
      </c>
      <c r="AC2269" s="4" t="str">
        <f t="shared" si="331"/>
        <v/>
      </c>
      <c r="AD2269" s="4" t="str">
        <f t="shared" si="331"/>
        <v/>
      </c>
      <c r="AE2269" s="4" t="str">
        <f t="shared" si="331"/>
        <v/>
      </c>
      <c r="AF2269" s="4" t="str">
        <f t="shared" si="331"/>
        <v/>
      </c>
      <c r="AG2269" s="4" t="str">
        <f t="shared" si="331"/>
        <v/>
      </c>
    </row>
    <row r="2270" spans="1:33">
      <c r="A2270" s="6">
        <f t="shared" si="329"/>
        <v>2263</v>
      </c>
      <c r="B2270" s="36">
        <f>TABLE!E2264</f>
        <v>0</v>
      </c>
      <c r="C2270" s="36">
        <f>TABLE!F2264</f>
        <v>0</v>
      </c>
      <c r="D2270" s="155">
        <f>TABLE!S2264</f>
        <v>0</v>
      </c>
      <c r="E2270" s="176" t="e">
        <f>INDEX(기업의이해[description],MATCH(B2270,기업의이해[name],0))</f>
        <v>#N/A</v>
      </c>
      <c r="F2270" s="179">
        <f>+TABLE!U2264</f>
        <v>0</v>
      </c>
      <c r="G2270" s="177" t="str">
        <f>TEXT(TABLE!R2264,"0000-00-00")</f>
        <v>0000-00-00</v>
      </c>
      <c r="H2270" s="59">
        <f>+TABLE!J2264</f>
        <v>0</v>
      </c>
      <c r="I2270" s="59">
        <f>+TABLE!K2264</f>
        <v>0</v>
      </c>
      <c r="J2270" s="59">
        <f>+TABLE!M2264</f>
        <v>0</v>
      </c>
      <c r="K2270" s="156">
        <f>+TABLE!P2264</f>
        <v>0</v>
      </c>
      <c r="L2270" s="156">
        <f>+TABLE!Q2264</f>
        <v>0</v>
      </c>
      <c r="M2270" s="138" t="str">
        <f>IFERROR(IF(MATCH($C2270,'1. 개요'!$C$68:$C$78,0)&gt;0,"O"),"X")</f>
        <v>X</v>
      </c>
      <c r="N2270" s="8" t="str">
        <f t="shared" si="325"/>
        <v>X</v>
      </c>
      <c r="O2270" s="2" t="str" cm="1">
        <f t="array" ref="O2270">IF($O$7="N/A",$N2270,INDEX($P2270:$S2270,$O$2))</f>
        <v>X</v>
      </c>
      <c r="P2270" s="38"/>
      <c r="Q2270" s="1" t="str">
        <f t="shared" si="326"/>
        <v>O</v>
      </c>
      <c r="R2270" s="38"/>
      <c r="S2270" s="38"/>
      <c r="T2270" s="8" t="str">
        <f t="shared" si="324"/>
        <v>O</v>
      </c>
      <c r="U2270" s="8" t="e">
        <f t="shared" si="327"/>
        <v>#VALUE!</v>
      </c>
      <c r="V2270" s="8" t="e">
        <f t="shared" si="328"/>
        <v>#VALUE!</v>
      </c>
      <c r="X2270" s="4" t="str">
        <f t="shared" si="330"/>
        <v/>
      </c>
      <c r="Y2270" s="4" t="str">
        <f t="shared" si="331"/>
        <v/>
      </c>
      <c r="Z2270" s="4" t="str">
        <f t="shared" si="331"/>
        <v/>
      </c>
      <c r="AA2270" s="4" t="str">
        <f t="shared" si="331"/>
        <v/>
      </c>
      <c r="AB2270" s="4" t="str">
        <f t="shared" si="331"/>
        <v/>
      </c>
      <c r="AC2270" s="4" t="str">
        <f t="shared" si="331"/>
        <v/>
      </c>
      <c r="AD2270" s="4" t="str">
        <f t="shared" si="331"/>
        <v/>
      </c>
      <c r="AE2270" s="4" t="str">
        <f t="shared" si="331"/>
        <v/>
      </c>
      <c r="AF2270" s="4" t="str">
        <f t="shared" si="331"/>
        <v/>
      </c>
      <c r="AG2270" s="4" t="str">
        <f t="shared" si="331"/>
        <v/>
      </c>
    </row>
    <row r="2271" spans="1:33">
      <c r="A2271" s="6">
        <f t="shared" si="329"/>
        <v>2264</v>
      </c>
      <c r="B2271" s="36">
        <f>TABLE!E2265</f>
        <v>0</v>
      </c>
      <c r="C2271" s="36">
        <f>TABLE!F2265</f>
        <v>0</v>
      </c>
      <c r="D2271" s="155">
        <f>TABLE!S2265</f>
        <v>0</v>
      </c>
      <c r="E2271" s="176" t="e">
        <f>INDEX(기업의이해[description],MATCH(B2271,기업의이해[name],0))</f>
        <v>#N/A</v>
      </c>
      <c r="F2271" s="179">
        <f>+TABLE!U2265</f>
        <v>0</v>
      </c>
      <c r="G2271" s="177" t="str">
        <f>TEXT(TABLE!R2265,"0000-00-00")</f>
        <v>0000-00-00</v>
      </c>
      <c r="H2271" s="59">
        <f>+TABLE!J2265</f>
        <v>0</v>
      </c>
      <c r="I2271" s="59">
        <f>+TABLE!K2265</f>
        <v>0</v>
      </c>
      <c r="J2271" s="59">
        <f>+TABLE!M2265</f>
        <v>0</v>
      </c>
      <c r="K2271" s="156">
        <f>+TABLE!P2265</f>
        <v>0</v>
      </c>
      <c r="L2271" s="156">
        <f>+TABLE!Q2265</f>
        <v>0</v>
      </c>
      <c r="M2271" s="138" t="str">
        <f>IFERROR(IF(MATCH($C2271,'1. 개요'!$C$68:$C$78,0)&gt;0,"O"),"X")</f>
        <v>X</v>
      </c>
      <c r="N2271" s="8" t="str">
        <f t="shared" si="325"/>
        <v>X</v>
      </c>
      <c r="O2271" s="2" t="str" cm="1">
        <f t="array" ref="O2271">IF($O$7="N/A",$N2271,INDEX($P2271:$S2271,$O$2))</f>
        <v>X</v>
      </c>
      <c r="P2271" s="38"/>
      <c r="Q2271" s="1" t="str">
        <f t="shared" si="326"/>
        <v>O</v>
      </c>
      <c r="R2271" s="38"/>
      <c r="S2271" s="38"/>
      <c r="T2271" s="8" t="str">
        <f t="shared" si="324"/>
        <v>O</v>
      </c>
      <c r="U2271" s="8" t="e">
        <f t="shared" si="327"/>
        <v>#VALUE!</v>
      </c>
      <c r="V2271" s="8" t="e">
        <f t="shared" si="328"/>
        <v>#VALUE!</v>
      </c>
      <c r="X2271" s="4" t="str">
        <f t="shared" si="330"/>
        <v/>
      </c>
      <c r="Y2271" s="4" t="str">
        <f t="shared" si="331"/>
        <v/>
      </c>
      <c r="Z2271" s="4" t="str">
        <f t="shared" si="331"/>
        <v/>
      </c>
      <c r="AA2271" s="4" t="str">
        <f t="shared" si="331"/>
        <v/>
      </c>
      <c r="AB2271" s="4" t="str">
        <f t="shared" si="331"/>
        <v/>
      </c>
      <c r="AC2271" s="4" t="str">
        <f t="shared" si="331"/>
        <v/>
      </c>
      <c r="AD2271" s="4" t="str">
        <f t="shared" si="331"/>
        <v/>
      </c>
      <c r="AE2271" s="4" t="str">
        <f t="shared" si="331"/>
        <v/>
      </c>
      <c r="AF2271" s="4" t="str">
        <f t="shared" si="331"/>
        <v/>
      </c>
      <c r="AG2271" s="4" t="str">
        <f t="shared" si="331"/>
        <v/>
      </c>
    </row>
    <row r="2272" spans="1:33">
      <c r="A2272" s="6">
        <f t="shared" si="329"/>
        <v>2265</v>
      </c>
      <c r="B2272" s="36">
        <f>TABLE!E2266</f>
        <v>0</v>
      </c>
      <c r="C2272" s="36">
        <f>TABLE!F2266</f>
        <v>0</v>
      </c>
      <c r="D2272" s="155">
        <f>TABLE!S2266</f>
        <v>0</v>
      </c>
      <c r="E2272" s="176" t="e">
        <f>INDEX(기업의이해[description],MATCH(B2272,기업의이해[name],0))</f>
        <v>#N/A</v>
      </c>
      <c r="F2272" s="179">
        <f>+TABLE!U2266</f>
        <v>0</v>
      </c>
      <c r="G2272" s="177" t="str">
        <f>TEXT(TABLE!R2266,"0000-00-00")</f>
        <v>0000-00-00</v>
      </c>
      <c r="H2272" s="59">
        <f>+TABLE!J2266</f>
        <v>0</v>
      </c>
      <c r="I2272" s="59">
        <f>+TABLE!K2266</f>
        <v>0</v>
      </c>
      <c r="J2272" s="59">
        <f>+TABLE!M2266</f>
        <v>0</v>
      </c>
      <c r="K2272" s="156">
        <f>+TABLE!P2266</f>
        <v>0</v>
      </c>
      <c r="L2272" s="156">
        <f>+TABLE!Q2266</f>
        <v>0</v>
      </c>
      <c r="M2272" s="138" t="str">
        <f>IFERROR(IF(MATCH($C2272,'1. 개요'!$C$68:$C$78,0)&gt;0,"O"),"X")</f>
        <v>X</v>
      </c>
      <c r="N2272" s="8" t="str">
        <f t="shared" si="325"/>
        <v>X</v>
      </c>
      <c r="O2272" s="2" t="str" cm="1">
        <f t="array" ref="O2272">IF($O$7="N/A",$N2272,INDEX($P2272:$S2272,$O$2))</f>
        <v>X</v>
      </c>
      <c r="P2272" s="38"/>
      <c r="Q2272" s="1" t="str">
        <f t="shared" si="326"/>
        <v>O</v>
      </c>
      <c r="R2272" s="38"/>
      <c r="S2272" s="38"/>
      <c r="T2272" s="8" t="str">
        <f t="shared" si="324"/>
        <v>O</v>
      </c>
      <c r="U2272" s="8" t="e">
        <f t="shared" si="327"/>
        <v>#VALUE!</v>
      </c>
      <c r="V2272" s="8" t="e">
        <f t="shared" si="328"/>
        <v>#VALUE!</v>
      </c>
      <c r="X2272" s="4" t="str">
        <f t="shared" si="330"/>
        <v/>
      </c>
      <c r="Y2272" s="4" t="str">
        <f t="shared" si="331"/>
        <v/>
      </c>
      <c r="Z2272" s="4" t="str">
        <f t="shared" si="331"/>
        <v/>
      </c>
      <c r="AA2272" s="4" t="str">
        <f t="shared" si="331"/>
        <v/>
      </c>
      <c r="AB2272" s="4" t="str">
        <f t="shared" si="331"/>
        <v/>
      </c>
      <c r="AC2272" s="4" t="str">
        <f t="shared" si="331"/>
        <v/>
      </c>
      <c r="AD2272" s="4" t="str">
        <f t="shared" si="331"/>
        <v/>
      </c>
      <c r="AE2272" s="4" t="str">
        <f t="shared" si="331"/>
        <v/>
      </c>
      <c r="AF2272" s="4" t="str">
        <f t="shared" si="331"/>
        <v/>
      </c>
      <c r="AG2272" s="4" t="str">
        <f t="shared" si="331"/>
        <v/>
      </c>
    </row>
    <row r="2273" spans="1:33">
      <c r="A2273" s="6">
        <f t="shared" si="329"/>
        <v>2266</v>
      </c>
      <c r="B2273" s="36">
        <f>TABLE!E2267</f>
        <v>0</v>
      </c>
      <c r="C2273" s="36">
        <f>TABLE!F2267</f>
        <v>0</v>
      </c>
      <c r="D2273" s="155">
        <f>TABLE!S2267</f>
        <v>0</v>
      </c>
      <c r="E2273" s="176" t="e">
        <f>INDEX(기업의이해[description],MATCH(B2273,기업의이해[name],0))</f>
        <v>#N/A</v>
      </c>
      <c r="F2273" s="179">
        <f>+TABLE!U2267</f>
        <v>0</v>
      </c>
      <c r="G2273" s="177" t="str">
        <f>TEXT(TABLE!R2267,"0000-00-00")</f>
        <v>0000-00-00</v>
      </c>
      <c r="H2273" s="59">
        <f>+TABLE!J2267</f>
        <v>0</v>
      </c>
      <c r="I2273" s="59">
        <f>+TABLE!K2267</f>
        <v>0</v>
      </c>
      <c r="J2273" s="59">
        <f>+TABLE!M2267</f>
        <v>0</v>
      </c>
      <c r="K2273" s="156">
        <f>+TABLE!P2267</f>
        <v>0</v>
      </c>
      <c r="L2273" s="156">
        <f>+TABLE!Q2267</f>
        <v>0</v>
      </c>
      <c r="M2273" s="138" t="str">
        <f>IFERROR(IF(MATCH($C2273,'1. 개요'!$C$68:$C$78,0)&gt;0,"O"),"X")</f>
        <v>X</v>
      </c>
      <c r="N2273" s="8" t="str">
        <f t="shared" si="325"/>
        <v>X</v>
      </c>
      <c r="O2273" s="2" t="str" cm="1">
        <f t="array" ref="O2273">IF($O$7="N/A",$N2273,INDEX($P2273:$S2273,$O$2))</f>
        <v>X</v>
      </c>
      <c r="P2273" s="38"/>
      <c r="Q2273" s="1" t="str">
        <f t="shared" si="326"/>
        <v>O</v>
      </c>
      <c r="R2273" s="38"/>
      <c r="S2273" s="38"/>
      <c r="T2273" s="8" t="str">
        <f t="shared" si="324"/>
        <v>O</v>
      </c>
      <c r="U2273" s="8" t="e">
        <f t="shared" si="327"/>
        <v>#VALUE!</v>
      </c>
      <c r="V2273" s="8" t="e">
        <f t="shared" si="328"/>
        <v>#VALUE!</v>
      </c>
      <c r="X2273" s="4" t="str">
        <f t="shared" si="330"/>
        <v/>
      </c>
      <c r="Y2273" s="4" t="str">
        <f t="shared" si="331"/>
        <v/>
      </c>
      <c r="Z2273" s="4" t="str">
        <f t="shared" si="331"/>
        <v/>
      </c>
      <c r="AA2273" s="4" t="str">
        <f t="shared" si="331"/>
        <v/>
      </c>
      <c r="AB2273" s="4" t="str">
        <f t="shared" si="331"/>
        <v/>
      </c>
      <c r="AC2273" s="4" t="str">
        <f t="shared" si="331"/>
        <v/>
      </c>
      <c r="AD2273" s="4" t="str">
        <f t="shared" si="331"/>
        <v/>
      </c>
      <c r="AE2273" s="4" t="str">
        <f t="shared" si="331"/>
        <v/>
      </c>
      <c r="AF2273" s="4" t="str">
        <f t="shared" si="331"/>
        <v/>
      </c>
      <c r="AG2273" s="4" t="str">
        <f t="shared" si="331"/>
        <v/>
      </c>
    </row>
    <row r="2274" spans="1:33">
      <c r="A2274" s="137">
        <f t="shared" si="329"/>
        <v>2267</v>
      </c>
      <c r="B2274" s="36">
        <f>TABLE!E2268</f>
        <v>0</v>
      </c>
      <c r="C2274" s="36">
        <f>TABLE!F2268</f>
        <v>0</v>
      </c>
      <c r="D2274" s="155">
        <f>TABLE!S2268</f>
        <v>0</v>
      </c>
      <c r="E2274" s="176" t="e">
        <f>INDEX(기업의이해[description],MATCH(B2274,기업의이해[name],0))</f>
        <v>#N/A</v>
      </c>
      <c r="F2274" s="179">
        <f>+TABLE!U2268</f>
        <v>0</v>
      </c>
      <c r="G2274" s="177" t="str">
        <f>TEXT(TABLE!R2268,"0000-00-00")</f>
        <v>0000-00-00</v>
      </c>
      <c r="H2274" s="59">
        <f>+TABLE!J2268</f>
        <v>0</v>
      </c>
      <c r="I2274" s="59">
        <f>+TABLE!K2268</f>
        <v>0</v>
      </c>
      <c r="J2274" s="59">
        <f>+TABLE!M2268</f>
        <v>0</v>
      </c>
      <c r="K2274" s="156">
        <f>+TABLE!P2268</f>
        <v>0</v>
      </c>
      <c r="L2274" s="156">
        <f>+TABLE!Q2268</f>
        <v>0</v>
      </c>
      <c r="M2274" s="138" t="str">
        <f>IFERROR(IF(MATCH($C2274,'1. 개요'!$C$68:$C$78,0)&gt;0,"O"),"X")</f>
        <v>X</v>
      </c>
      <c r="N2274" s="8" t="str">
        <f t="shared" si="325"/>
        <v>X</v>
      </c>
      <c r="O2274" s="2" t="str" cm="1">
        <f t="array" ref="O2274">IF($O$7="N/A",$N2274,INDEX($P2274:$S2274,$O$2))</f>
        <v>X</v>
      </c>
      <c r="P2274" s="38"/>
      <c r="Q2274" s="1" t="str">
        <f t="shared" si="326"/>
        <v>O</v>
      </c>
      <c r="R2274" s="38"/>
      <c r="S2274" s="38"/>
      <c r="T2274" s="8" t="str">
        <f t="shared" si="324"/>
        <v>O</v>
      </c>
      <c r="U2274" s="8" t="e">
        <f t="shared" si="327"/>
        <v>#VALUE!</v>
      </c>
      <c r="V2274" s="8" t="e">
        <f t="shared" si="328"/>
        <v>#VALUE!</v>
      </c>
      <c r="X2274" s="4" t="str">
        <f t="shared" si="330"/>
        <v/>
      </c>
      <c r="Y2274" s="4" t="str">
        <f t="shared" si="331"/>
        <v/>
      </c>
      <c r="Z2274" s="4" t="str">
        <f t="shared" si="331"/>
        <v/>
      </c>
      <c r="AA2274" s="4" t="str">
        <f t="shared" si="331"/>
        <v/>
      </c>
      <c r="AB2274" s="4" t="str">
        <f t="shared" si="331"/>
        <v/>
      </c>
      <c r="AC2274" s="4" t="str">
        <f t="shared" si="331"/>
        <v/>
      </c>
      <c r="AD2274" s="4" t="str">
        <f t="shared" si="331"/>
        <v/>
      </c>
      <c r="AE2274" s="4" t="str">
        <f t="shared" si="331"/>
        <v/>
      </c>
      <c r="AF2274" s="4" t="str">
        <f t="shared" si="331"/>
        <v/>
      </c>
      <c r="AG2274" s="4" t="str">
        <f t="shared" si="331"/>
        <v/>
      </c>
    </row>
    <row r="2275" spans="1:33">
      <c r="A2275" s="6">
        <f t="shared" si="329"/>
        <v>2268</v>
      </c>
      <c r="B2275" s="36">
        <f>TABLE!E2269</f>
        <v>0</v>
      </c>
      <c r="C2275" s="36">
        <f>TABLE!F2269</f>
        <v>0</v>
      </c>
      <c r="D2275" s="155">
        <f>TABLE!S2269</f>
        <v>0</v>
      </c>
      <c r="E2275" s="176" t="e">
        <f>INDEX(기업의이해[description],MATCH(B2275,기업의이해[name],0))</f>
        <v>#N/A</v>
      </c>
      <c r="F2275" s="179">
        <f>+TABLE!U2269</f>
        <v>0</v>
      </c>
      <c r="G2275" s="177" t="str">
        <f>TEXT(TABLE!R2269,"0000-00-00")</f>
        <v>0000-00-00</v>
      </c>
      <c r="H2275" s="59">
        <f>+TABLE!J2269</f>
        <v>0</v>
      </c>
      <c r="I2275" s="59">
        <f>+TABLE!K2269</f>
        <v>0</v>
      </c>
      <c r="J2275" s="59">
        <f>+TABLE!M2269</f>
        <v>0</v>
      </c>
      <c r="K2275" s="156">
        <f>+TABLE!P2269</f>
        <v>0</v>
      </c>
      <c r="L2275" s="156">
        <f>+TABLE!Q2269</f>
        <v>0</v>
      </c>
      <c r="M2275" s="138" t="str">
        <f>IFERROR(IF(MATCH($C2275,'1. 개요'!$C$68:$C$78,0)&gt;0,"O"),"X")</f>
        <v>X</v>
      </c>
      <c r="N2275" s="8" t="str">
        <f t="shared" si="325"/>
        <v>X</v>
      </c>
      <c r="O2275" s="2" t="str" cm="1">
        <f t="array" ref="O2275">IF($O$7="N/A",$N2275,INDEX($P2275:$S2275,$O$2))</f>
        <v>X</v>
      </c>
      <c r="P2275" s="38"/>
      <c r="Q2275" s="1" t="str">
        <f t="shared" si="326"/>
        <v>O</v>
      </c>
      <c r="R2275" s="38"/>
      <c r="S2275" s="38"/>
      <c r="T2275" s="8" t="str">
        <f t="shared" si="324"/>
        <v>O</v>
      </c>
      <c r="U2275" s="8" t="e">
        <f t="shared" si="327"/>
        <v>#VALUE!</v>
      </c>
      <c r="V2275" s="8" t="e">
        <f t="shared" si="328"/>
        <v>#VALUE!</v>
      </c>
      <c r="X2275" s="4" t="str">
        <f t="shared" si="330"/>
        <v/>
      </c>
      <c r="Y2275" s="4" t="str">
        <f t="shared" si="331"/>
        <v/>
      </c>
      <c r="Z2275" s="4" t="str">
        <f t="shared" si="331"/>
        <v/>
      </c>
      <c r="AA2275" s="4" t="str">
        <f t="shared" si="331"/>
        <v/>
      </c>
      <c r="AB2275" s="4" t="str">
        <f t="shared" si="331"/>
        <v/>
      </c>
      <c r="AC2275" s="4" t="str">
        <f t="shared" si="331"/>
        <v/>
      </c>
      <c r="AD2275" s="4" t="str">
        <f t="shared" si="331"/>
        <v/>
      </c>
      <c r="AE2275" s="4" t="str">
        <f t="shared" si="331"/>
        <v/>
      </c>
      <c r="AF2275" s="4" t="str">
        <f t="shared" si="331"/>
        <v/>
      </c>
      <c r="AG2275" s="4" t="str">
        <f t="shared" si="331"/>
        <v/>
      </c>
    </row>
    <row r="2276" spans="1:33">
      <c r="A2276" s="137">
        <f t="shared" si="329"/>
        <v>2269</v>
      </c>
      <c r="B2276" s="36">
        <f>TABLE!E2270</f>
        <v>0</v>
      </c>
      <c r="C2276" s="36">
        <f>TABLE!F2270</f>
        <v>0</v>
      </c>
      <c r="D2276" s="155">
        <f>TABLE!S2270</f>
        <v>0</v>
      </c>
      <c r="E2276" s="176" t="e">
        <f>INDEX(기업의이해[description],MATCH(B2276,기업의이해[name],0))</f>
        <v>#N/A</v>
      </c>
      <c r="F2276" s="179">
        <f>+TABLE!U2270</f>
        <v>0</v>
      </c>
      <c r="G2276" s="177" t="str">
        <f>TEXT(TABLE!R2270,"0000-00-00")</f>
        <v>0000-00-00</v>
      </c>
      <c r="H2276" s="59">
        <f>+TABLE!J2270</f>
        <v>0</v>
      </c>
      <c r="I2276" s="59">
        <f>+TABLE!K2270</f>
        <v>0</v>
      </c>
      <c r="J2276" s="59">
        <f>+TABLE!M2270</f>
        <v>0</v>
      </c>
      <c r="K2276" s="156">
        <f>+TABLE!P2270</f>
        <v>0</v>
      </c>
      <c r="L2276" s="156">
        <f>+TABLE!Q2270</f>
        <v>0</v>
      </c>
      <c r="M2276" s="138" t="str">
        <f>IFERROR(IF(MATCH($C2276,'1. 개요'!$C$68:$C$78,0)&gt;0,"O"),"X")</f>
        <v>X</v>
      </c>
      <c r="N2276" s="8" t="str">
        <f t="shared" si="325"/>
        <v>X</v>
      </c>
      <c r="O2276" s="2" t="str" cm="1">
        <f t="array" ref="O2276">IF($O$7="N/A",$N2276,INDEX($P2276:$S2276,$O$2))</f>
        <v>X</v>
      </c>
      <c r="P2276" s="38"/>
      <c r="Q2276" s="1" t="str">
        <f t="shared" si="326"/>
        <v>O</v>
      </c>
      <c r="R2276" s="38"/>
      <c r="S2276" s="38"/>
      <c r="T2276" s="8" t="str">
        <f t="shared" si="324"/>
        <v>O</v>
      </c>
      <c r="U2276" s="8" t="e">
        <f t="shared" si="327"/>
        <v>#VALUE!</v>
      </c>
      <c r="V2276" s="8" t="e">
        <f t="shared" si="328"/>
        <v>#VALUE!</v>
      </c>
      <c r="X2276" s="4" t="str">
        <f t="shared" si="330"/>
        <v/>
      </c>
      <c r="Y2276" s="4" t="str">
        <f t="shared" si="331"/>
        <v/>
      </c>
      <c r="Z2276" s="4" t="str">
        <f t="shared" si="331"/>
        <v/>
      </c>
      <c r="AA2276" s="4" t="str">
        <f t="shared" si="331"/>
        <v/>
      </c>
      <c r="AB2276" s="4" t="str">
        <f t="shared" si="331"/>
        <v/>
      </c>
      <c r="AC2276" s="4" t="str">
        <f t="shared" si="331"/>
        <v/>
      </c>
      <c r="AD2276" s="4" t="str">
        <f t="shared" si="331"/>
        <v/>
      </c>
      <c r="AE2276" s="4" t="str">
        <f t="shared" si="331"/>
        <v/>
      </c>
      <c r="AF2276" s="4" t="str">
        <f t="shared" si="331"/>
        <v/>
      </c>
      <c r="AG2276" s="4" t="str">
        <f t="shared" si="331"/>
        <v/>
      </c>
    </row>
    <row r="2277" spans="1:33">
      <c r="A2277" s="6">
        <f t="shared" si="329"/>
        <v>2270</v>
      </c>
      <c r="B2277" s="36">
        <f>TABLE!E2271</f>
        <v>0</v>
      </c>
      <c r="C2277" s="36">
        <f>TABLE!F2271</f>
        <v>0</v>
      </c>
      <c r="D2277" s="155">
        <f>TABLE!S2271</f>
        <v>0</v>
      </c>
      <c r="E2277" s="176" t="e">
        <f>INDEX(기업의이해[description],MATCH(B2277,기업의이해[name],0))</f>
        <v>#N/A</v>
      </c>
      <c r="F2277" s="179">
        <f>+TABLE!U2271</f>
        <v>0</v>
      </c>
      <c r="G2277" s="177" t="str">
        <f>TEXT(TABLE!R2271,"0000-00-00")</f>
        <v>0000-00-00</v>
      </c>
      <c r="H2277" s="59">
        <f>+TABLE!J2271</f>
        <v>0</v>
      </c>
      <c r="I2277" s="59">
        <f>+TABLE!K2271</f>
        <v>0</v>
      </c>
      <c r="J2277" s="59">
        <f>+TABLE!M2271</f>
        <v>0</v>
      </c>
      <c r="K2277" s="156">
        <f>+TABLE!P2271</f>
        <v>0</v>
      </c>
      <c r="L2277" s="156">
        <f>+TABLE!Q2271</f>
        <v>0</v>
      </c>
      <c r="M2277" s="138" t="str">
        <f>IFERROR(IF(MATCH($C2277,'1. 개요'!$C$68:$C$78,0)&gt;0,"O"),"X")</f>
        <v>X</v>
      </c>
      <c r="N2277" s="8" t="str">
        <f t="shared" si="325"/>
        <v>X</v>
      </c>
      <c r="O2277" s="2" t="str" cm="1">
        <f t="array" ref="O2277">IF($O$7="N/A",$N2277,INDEX($P2277:$S2277,$O$2))</f>
        <v>X</v>
      </c>
      <c r="P2277" s="38"/>
      <c r="Q2277" s="1" t="str">
        <f t="shared" si="326"/>
        <v>O</v>
      </c>
      <c r="R2277" s="38"/>
      <c r="S2277" s="38"/>
      <c r="T2277" s="8" t="str">
        <f t="shared" si="324"/>
        <v>O</v>
      </c>
      <c r="U2277" s="8" t="e">
        <f t="shared" si="327"/>
        <v>#VALUE!</v>
      </c>
      <c r="V2277" s="8" t="e">
        <f t="shared" si="328"/>
        <v>#VALUE!</v>
      </c>
      <c r="X2277" s="4" t="str">
        <f t="shared" si="330"/>
        <v/>
      </c>
      <c r="Y2277" s="4" t="str">
        <f t="shared" si="331"/>
        <v/>
      </c>
      <c r="Z2277" s="4" t="str">
        <f t="shared" si="331"/>
        <v/>
      </c>
      <c r="AA2277" s="4" t="str">
        <f t="shared" si="331"/>
        <v/>
      </c>
      <c r="AB2277" s="4" t="str">
        <f t="shared" si="331"/>
        <v/>
      </c>
      <c r="AC2277" s="4" t="str">
        <f t="shared" si="331"/>
        <v/>
      </c>
      <c r="AD2277" s="4" t="str">
        <f t="shared" si="331"/>
        <v/>
      </c>
      <c r="AE2277" s="4" t="str">
        <f t="shared" si="331"/>
        <v/>
      </c>
      <c r="AF2277" s="4" t="str">
        <f t="shared" si="331"/>
        <v/>
      </c>
      <c r="AG2277" s="4" t="str">
        <f t="shared" si="331"/>
        <v/>
      </c>
    </row>
    <row r="2278" spans="1:33">
      <c r="A2278" s="6">
        <f t="shared" si="329"/>
        <v>2271</v>
      </c>
      <c r="B2278" s="36">
        <f>TABLE!E2272</f>
        <v>0</v>
      </c>
      <c r="C2278" s="36">
        <f>TABLE!F2272</f>
        <v>0</v>
      </c>
      <c r="D2278" s="155">
        <f>TABLE!S2272</f>
        <v>0</v>
      </c>
      <c r="E2278" s="176" t="e">
        <f>INDEX(기업의이해[description],MATCH(B2278,기업의이해[name],0))</f>
        <v>#N/A</v>
      </c>
      <c r="F2278" s="179">
        <f>+TABLE!U2272</f>
        <v>0</v>
      </c>
      <c r="G2278" s="177" t="str">
        <f>TEXT(TABLE!R2272,"0000-00-00")</f>
        <v>0000-00-00</v>
      </c>
      <c r="H2278" s="59">
        <f>+TABLE!J2272</f>
        <v>0</v>
      </c>
      <c r="I2278" s="59">
        <f>+TABLE!K2272</f>
        <v>0</v>
      </c>
      <c r="J2278" s="59">
        <f>+TABLE!M2272</f>
        <v>0</v>
      </c>
      <c r="K2278" s="156">
        <f>+TABLE!P2272</f>
        <v>0</v>
      </c>
      <c r="L2278" s="156">
        <f>+TABLE!Q2272</f>
        <v>0</v>
      </c>
      <c r="M2278" s="138" t="str">
        <f>IFERROR(IF(MATCH($C2278,'1. 개요'!$C$68:$C$78,0)&gt;0,"O"),"X")</f>
        <v>X</v>
      </c>
      <c r="N2278" s="8" t="str">
        <f t="shared" si="325"/>
        <v>X</v>
      </c>
      <c r="O2278" s="2" t="str" cm="1">
        <f t="array" ref="O2278">IF($O$7="N/A",$N2278,INDEX($P2278:$S2278,$O$2))</f>
        <v>X</v>
      </c>
      <c r="P2278" s="38"/>
      <c r="Q2278" s="1" t="str">
        <f t="shared" si="326"/>
        <v>O</v>
      </c>
      <c r="R2278" s="38"/>
      <c r="S2278" s="38"/>
      <c r="T2278" s="8" t="str">
        <f t="shared" si="324"/>
        <v>O</v>
      </c>
      <c r="U2278" s="8" t="e">
        <f t="shared" si="327"/>
        <v>#VALUE!</v>
      </c>
      <c r="V2278" s="8" t="e">
        <f t="shared" si="328"/>
        <v>#VALUE!</v>
      </c>
      <c r="X2278" s="4" t="str">
        <f t="shared" si="330"/>
        <v/>
      </c>
      <c r="Y2278" s="4" t="str">
        <f t="shared" si="331"/>
        <v/>
      </c>
      <c r="Z2278" s="4" t="str">
        <f t="shared" si="331"/>
        <v/>
      </c>
      <c r="AA2278" s="4" t="str">
        <f t="shared" si="331"/>
        <v/>
      </c>
      <c r="AB2278" s="4" t="str">
        <f t="shared" si="331"/>
        <v/>
      </c>
      <c r="AC2278" s="4" t="str">
        <f t="shared" si="331"/>
        <v/>
      </c>
      <c r="AD2278" s="4" t="str">
        <f t="shared" si="331"/>
        <v/>
      </c>
      <c r="AE2278" s="4" t="str">
        <f t="shared" si="331"/>
        <v/>
      </c>
      <c r="AF2278" s="4" t="str">
        <f t="shared" si="331"/>
        <v/>
      </c>
      <c r="AG2278" s="4" t="str">
        <f t="shared" si="331"/>
        <v/>
      </c>
    </row>
    <row r="2279" spans="1:33">
      <c r="A2279" s="137">
        <f t="shared" si="329"/>
        <v>2272</v>
      </c>
      <c r="B2279" s="36">
        <f>TABLE!E2273</f>
        <v>0</v>
      </c>
      <c r="C2279" s="36">
        <f>TABLE!F2273</f>
        <v>0</v>
      </c>
      <c r="D2279" s="155">
        <f>TABLE!S2273</f>
        <v>0</v>
      </c>
      <c r="E2279" s="176" t="e">
        <f>INDEX(기업의이해[description],MATCH(B2279,기업의이해[name],0))</f>
        <v>#N/A</v>
      </c>
      <c r="F2279" s="179">
        <f>+TABLE!U2273</f>
        <v>0</v>
      </c>
      <c r="G2279" s="177" t="str">
        <f>TEXT(TABLE!R2273,"0000-00-00")</f>
        <v>0000-00-00</v>
      </c>
      <c r="H2279" s="59">
        <f>+TABLE!J2273</f>
        <v>0</v>
      </c>
      <c r="I2279" s="59">
        <f>+TABLE!K2273</f>
        <v>0</v>
      </c>
      <c r="J2279" s="59">
        <f>+TABLE!M2273</f>
        <v>0</v>
      </c>
      <c r="K2279" s="156">
        <f>+TABLE!P2273</f>
        <v>0</v>
      </c>
      <c r="L2279" s="156">
        <f>+TABLE!Q2273</f>
        <v>0</v>
      </c>
      <c r="M2279" s="138" t="str">
        <f>IFERROR(IF(MATCH($C2279,'1. 개요'!$C$68:$C$78,0)&gt;0,"O"),"X")</f>
        <v>X</v>
      </c>
      <c r="N2279" s="8" t="str">
        <f t="shared" si="325"/>
        <v>X</v>
      </c>
      <c r="O2279" s="2" t="str" cm="1">
        <f t="array" ref="O2279">IF($O$7="N/A",$N2279,INDEX($P2279:$S2279,$O$2))</f>
        <v>X</v>
      </c>
      <c r="P2279" s="38"/>
      <c r="Q2279" s="1" t="str">
        <f t="shared" si="326"/>
        <v>O</v>
      </c>
      <c r="R2279" s="38"/>
      <c r="S2279" s="38"/>
      <c r="T2279" s="8" t="str">
        <f t="shared" si="324"/>
        <v>O</v>
      </c>
      <c r="U2279" s="8" t="e">
        <f t="shared" si="327"/>
        <v>#VALUE!</v>
      </c>
      <c r="V2279" s="8" t="e">
        <f t="shared" si="328"/>
        <v>#VALUE!</v>
      </c>
      <c r="X2279" s="4" t="str">
        <f t="shared" si="330"/>
        <v/>
      </c>
      <c r="Y2279" s="4" t="str">
        <f t="shared" si="331"/>
        <v/>
      </c>
      <c r="Z2279" s="4" t="str">
        <f t="shared" si="331"/>
        <v/>
      </c>
      <c r="AA2279" s="4" t="str">
        <f t="shared" si="331"/>
        <v/>
      </c>
      <c r="AB2279" s="4" t="str">
        <f t="shared" si="331"/>
        <v/>
      </c>
      <c r="AC2279" s="4" t="str">
        <f t="shared" si="331"/>
        <v/>
      </c>
      <c r="AD2279" s="4" t="str">
        <f t="shared" si="331"/>
        <v/>
      </c>
      <c r="AE2279" s="4" t="str">
        <f t="shared" si="331"/>
        <v/>
      </c>
      <c r="AF2279" s="4" t="str">
        <f t="shared" si="331"/>
        <v/>
      </c>
      <c r="AG2279" s="4" t="str">
        <f t="shared" si="331"/>
        <v/>
      </c>
    </row>
    <row r="2280" spans="1:33">
      <c r="A2280" s="6">
        <f t="shared" si="329"/>
        <v>2273</v>
      </c>
      <c r="B2280" s="36">
        <f>TABLE!E2274</f>
        <v>0</v>
      </c>
      <c r="C2280" s="36">
        <f>TABLE!F2274</f>
        <v>0</v>
      </c>
      <c r="D2280" s="155">
        <f>TABLE!S2274</f>
        <v>0</v>
      </c>
      <c r="E2280" s="176" t="e">
        <f>INDEX(기업의이해[description],MATCH(B2280,기업의이해[name],0))</f>
        <v>#N/A</v>
      </c>
      <c r="F2280" s="179">
        <f>+TABLE!U2274</f>
        <v>0</v>
      </c>
      <c r="G2280" s="177" t="str">
        <f>TEXT(TABLE!R2274,"0000-00-00")</f>
        <v>0000-00-00</v>
      </c>
      <c r="H2280" s="59">
        <f>+TABLE!J2274</f>
        <v>0</v>
      </c>
      <c r="I2280" s="59">
        <f>+TABLE!K2274</f>
        <v>0</v>
      </c>
      <c r="J2280" s="59">
        <f>+TABLE!M2274</f>
        <v>0</v>
      </c>
      <c r="K2280" s="156">
        <f>+TABLE!P2274</f>
        <v>0</v>
      </c>
      <c r="L2280" s="156">
        <f>+TABLE!Q2274</f>
        <v>0</v>
      </c>
      <c r="M2280" s="138" t="str">
        <f>IFERROR(IF(MATCH($C2280,'1. 개요'!$C$68:$C$78,0)&gt;0,"O"),"X")</f>
        <v>X</v>
      </c>
      <c r="N2280" s="8" t="str">
        <f t="shared" si="325"/>
        <v>X</v>
      </c>
      <c r="O2280" s="2" t="str" cm="1">
        <f t="array" ref="O2280">IF($O$7="N/A",$N2280,INDEX($P2280:$S2280,$O$2))</f>
        <v>X</v>
      </c>
      <c r="P2280" s="38"/>
      <c r="Q2280" s="1" t="str">
        <f t="shared" si="326"/>
        <v>O</v>
      </c>
      <c r="R2280" s="38"/>
      <c r="S2280" s="38"/>
      <c r="T2280" s="8" t="str">
        <f t="shared" si="324"/>
        <v>O</v>
      </c>
      <c r="U2280" s="8" t="e">
        <f t="shared" si="327"/>
        <v>#VALUE!</v>
      </c>
      <c r="V2280" s="8" t="e">
        <f t="shared" si="328"/>
        <v>#VALUE!</v>
      </c>
      <c r="X2280" s="4" t="str">
        <f t="shared" si="330"/>
        <v/>
      </c>
      <c r="Y2280" s="4" t="str">
        <f t="shared" si="331"/>
        <v/>
      </c>
      <c r="Z2280" s="4" t="str">
        <f t="shared" si="331"/>
        <v/>
      </c>
      <c r="AA2280" s="4" t="str">
        <f t="shared" si="331"/>
        <v/>
      </c>
      <c r="AB2280" s="4" t="str">
        <f t="shared" si="331"/>
        <v/>
      </c>
      <c r="AC2280" s="4" t="str">
        <f t="shared" si="331"/>
        <v/>
      </c>
      <c r="AD2280" s="4" t="str">
        <f t="shared" si="331"/>
        <v/>
      </c>
      <c r="AE2280" s="4" t="str">
        <f t="shared" si="331"/>
        <v/>
      </c>
      <c r="AF2280" s="4" t="str">
        <f t="shared" si="331"/>
        <v/>
      </c>
      <c r="AG2280" s="4" t="str">
        <f t="shared" si="331"/>
        <v/>
      </c>
    </row>
    <row r="2281" spans="1:33">
      <c r="A2281" s="137">
        <f t="shared" si="329"/>
        <v>2274</v>
      </c>
      <c r="B2281" s="36">
        <f>TABLE!E2275</f>
        <v>0</v>
      </c>
      <c r="C2281" s="36">
        <f>TABLE!F2275</f>
        <v>0</v>
      </c>
      <c r="D2281" s="155">
        <f>TABLE!S2275</f>
        <v>0</v>
      </c>
      <c r="E2281" s="176" t="e">
        <f>INDEX(기업의이해[description],MATCH(B2281,기업의이해[name],0))</f>
        <v>#N/A</v>
      </c>
      <c r="F2281" s="179">
        <f>+TABLE!U2275</f>
        <v>0</v>
      </c>
      <c r="G2281" s="177" t="str">
        <f>TEXT(TABLE!R2275,"0000-00-00")</f>
        <v>0000-00-00</v>
      </c>
      <c r="H2281" s="59">
        <f>+TABLE!J2275</f>
        <v>0</v>
      </c>
      <c r="I2281" s="59">
        <f>+TABLE!K2275</f>
        <v>0</v>
      </c>
      <c r="J2281" s="59">
        <f>+TABLE!M2275</f>
        <v>0</v>
      </c>
      <c r="K2281" s="156">
        <f>+TABLE!P2275</f>
        <v>0</v>
      </c>
      <c r="L2281" s="156">
        <f>+TABLE!Q2275</f>
        <v>0</v>
      </c>
      <c r="M2281" s="138" t="str">
        <f>IFERROR(IF(MATCH($C2281,'1. 개요'!$C$68:$C$78,0)&gt;0,"O"),"X")</f>
        <v>X</v>
      </c>
      <c r="N2281" s="8" t="str">
        <f t="shared" si="325"/>
        <v>X</v>
      </c>
      <c r="O2281" s="2" t="str" cm="1">
        <f t="array" ref="O2281">IF($O$7="N/A",$N2281,INDEX($P2281:$S2281,$O$2))</f>
        <v>X</v>
      </c>
      <c r="P2281" s="38"/>
      <c r="Q2281" s="1" t="str">
        <f t="shared" si="326"/>
        <v>O</v>
      </c>
      <c r="R2281" s="38"/>
      <c r="S2281" s="38"/>
      <c r="T2281" s="8" t="str">
        <f t="shared" si="324"/>
        <v>O</v>
      </c>
      <c r="U2281" s="8" t="e">
        <f t="shared" si="327"/>
        <v>#VALUE!</v>
      </c>
      <c r="V2281" s="8" t="e">
        <f t="shared" si="328"/>
        <v>#VALUE!</v>
      </c>
      <c r="X2281" s="4" t="str">
        <f t="shared" si="330"/>
        <v/>
      </c>
      <c r="Y2281" s="4" t="str">
        <f t="shared" si="331"/>
        <v/>
      </c>
      <c r="Z2281" s="4" t="str">
        <f t="shared" si="331"/>
        <v/>
      </c>
      <c r="AA2281" s="4" t="str">
        <f t="shared" si="331"/>
        <v/>
      </c>
      <c r="AB2281" s="4" t="str">
        <f t="shared" si="331"/>
        <v/>
      </c>
      <c r="AC2281" s="4" t="str">
        <f t="shared" si="331"/>
        <v/>
      </c>
      <c r="AD2281" s="4" t="str">
        <f t="shared" si="331"/>
        <v/>
      </c>
      <c r="AE2281" s="4" t="str">
        <f t="shared" si="331"/>
        <v/>
      </c>
      <c r="AF2281" s="4" t="str">
        <f t="shared" si="331"/>
        <v/>
      </c>
      <c r="AG2281" s="4" t="str">
        <f t="shared" si="331"/>
        <v/>
      </c>
    </row>
    <row r="2282" spans="1:33">
      <c r="A2282" s="6">
        <f t="shared" si="329"/>
        <v>2275</v>
      </c>
      <c r="B2282" s="36">
        <f>TABLE!E2276</f>
        <v>0</v>
      </c>
      <c r="C2282" s="36">
        <f>TABLE!F2276</f>
        <v>0</v>
      </c>
      <c r="D2282" s="155">
        <f>TABLE!S2276</f>
        <v>0</v>
      </c>
      <c r="E2282" s="176" t="e">
        <f>INDEX(기업의이해[description],MATCH(B2282,기업의이해[name],0))</f>
        <v>#N/A</v>
      </c>
      <c r="F2282" s="179">
        <f>+TABLE!U2276</f>
        <v>0</v>
      </c>
      <c r="G2282" s="177" t="str">
        <f>TEXT(TABLE!R2276,"0000-00-00")</f>
        <v>0000-00-00</v>
      </c>
      <c r="H2282" s="59">
        <f>+TABLE!J2276</f>
        <v>0</v>
      </c>
      <c r="I2282" s="59">
        <f>+TABLE!K2276</f>
        <v>0</v>
      </c>
      <c r="J2282" s="59">
        <f>+TABLE!M2276</f>
        <v>0</v>
      </c>
      <c r="K2282" s="156">
        <f>+TABLE!P2276</f>
        <v>0</v>
      </c>
      <c r="L2282" s="156">
        <f>+TABLE!Q2276</f>
        <v>0</v>
      </c>
      <c r="M2282" s="138" t="str">
        <f>IFERROR(IF(MATCH($C2282,'1. 개요'!$C$68:$C$78,0)&gt;0,"O"),"X")</f>
        <v>X</v>
      </c>
      <c r="N2282" s="8" t="str">
        <f t="shared" si="325"/>
        <v>X</v>
      </c>
      <c r="O2282" s="2" t="str" cm="1">
        <f t="array" ref="O2282">IF($O$7="N/A",$N2282,INDEX($P2282:$S2282,$O$2))</f>
        <v>X</v>
      </c>
      <c r="P2282" s="38"/>
      <c r="Q2282" s="1" t="str">
        <f t="shared" si="326"/>
        <v>O</v>
      </c>
      <c r="R2282" s="38"/>
      <c r="S2282" s="38"/>
      <c r="T2282" s="8" t="str">
        <f t="shared" si="324"/>
        <v>O</v>
      </c>
      <c r="U2282" s="8" t="e">
        <f t="shared" si="327"/>
        <v>#VALUE!</v>
      </c>
      <c r="V2282" s="8" t="e">
        <f t="shared" si="328"/>
        <v>#VALUE!</v>
      </c>
      <c r="X2282" s="4" t="str">
        <f t="shared" si="330"/>
        <v/>
      </c>
      <c r="Y2282" s="4" t="str">
        <f t="shared" si="331"/>
        <v/>
      </c>
      <c r="Z2282" s="4" t="str">
        <f t="shared" si="331"/>
        <v/>
      </c>
      <c r="AA2282" s="4" t="str">
        <f t="shared" si="331"/>
        <v/>
      </c>
      <c r="AB2282" s="4" t="str">
        <f t="shared" si="331"/>
        <v/>
      </c>
      <c r="AC2282" s="4" t="str">
        <f t="shared" si="331"/>
        <v/>
      </c>
      <c r="AD2282" s="4" t="str">
        <f t="shared" si="331"/>
        <v/>
      </c>
      <c r="AE2282" s="4" t="str">
        <f t="shared" si="331"/>
        <v/>
      </c>
      <c r="AF2282" s="4" t="str">
        <f t="shared" si="331"/>
        <v/>
      </c>
      <c r="AG2282" s="4" t="str">
        <f t="shared" si="331"/>
        <v/>
      </c>
    </row>
    <row r="2283" spans="1:33">
      <c r="A2283" s="6">
        <f t="shared" si="329"/>
        <v>2276</v>
      </c>
      <c r="B2283" s="36">
        <f>TABLE!E2277</f>
        <v>0</v>
      </c>
      <c r="C2283" s="36">
        <f>TABLE!F2277</f>
        <v>0</v>
      </c>
      <c r="D2283" s="155">
        <f>TABLE!S2277</f>
        <v>0</v>
      </c>
      <c r="E2283" s="176" t="e">
        <f>INDEX(기업의이해[description],MATCH(B2283,기업의이해[name],0))</f>
        <v>#N/A</v>
      </c>
      <c r="F2283" s="179">
        <f>+TABLE!U2277</f>
        <v>0</v>
      </c>
      <c r="G2283" s="177" t="str">
        <f>TEXT(TABLE!R2277,"0000-00-00")</f>
        <v>0000-00-00</v>
      </c>
      <c r="H2283" s="59">
        <f>+TABLE!J2277</f>
        <v>0</v>
      </c>
      <c r="I2283" s="59">
        <f>+TABLE!K2277</f>
        <v>0</v>
      </c>
      <c r="J2283" s="59">
        <f>+TABLE!M2277</f>
        <v>0</v>
      </c>
      <c r="K2283" s="156">
        <f>+TABLE!P2277</f>
        <v>0</v>
      </c>
      <c r="L2283" s="156">
        <f>+TABLE!Q2277</f>
        <v>0</v>
      </c>
      <c r="M2283" s="138" t="str">
        <f>IFERROR(IF(MATCH($C2283,'1. 개요'!$C$68:$C$78,0)&gt;0,"O"),"X")</f>
        <v>X</v>
      </c>
      <c r="N2283" s="8" t="str">
        <f t="shared" si="325"/>
        <v>X</v>
      </c>
      <c r="O2283" s="2" t="str" cm="1">
        <f t="array" ref="O2283">IF($O$7="N/A",$N2283,INDEX($P2283:$S2283,$O$2))</f>
        <v>X</v>
      </c>
      <c r="P2283" s="38"/>
      <c r="Q2283" s="1" t="str">
        <f t="shared" si="326"/>
        <v>O</v>
      </c>
      <c r="R2283" s="38"/>
      <c r="S2283" s="38"/>
      <c r="T2283" s="8" t="str">
        <f t="shared" si="324"/>
        <v>O</v>
      </c>
      <c r="U2283" s="8" t="e">
        <f t="shared" si="327"/>
        <v>#VALUE!</v>
      </c>
      <c r="V2283" s="8" t="e">
        <f t="shared" si="328"/>
        <v>#VALUE!</v>
      </c>
      <c r="X2283" s="4" t="str">
        <f t="shared" si="330"/>
        <v/>
      </c>
      <c r="Y2283" s="4" t="str">
        <f t="shared" si="331"/>
        <v/>
      </c>
      <c r="Z2283" s="4" t="str">
        <f t="shared" si="331"/>
        <v/>
      </c>
      <c r="AA2283" s="4" t="str">
        <f t="shared" si="331"/>
        <v/>
      </c>
      <c r="AB2283" s="4" t="str">
        <f t="shared" si="331"/>
        <v/>
      </c>
      <c r="AC2283" s="4" t="str">
        <f t="shared" ref="Y2283:AG2311" si="332">IF(AC$7="N/A", "", COUNTIF($D2283:$E2283, "*" &amp; AC$7 &amp; "*"))</f>
        <v/>
      </c>
      <c r="AD2283" s="4" t="str">
        <f t="shared" si="332"/>
        <v/>
      </c>
      <c r="AE2283" s="4" t="str">
        <f t="shared" si="332"/>
        <v/>
      </c>
      <c r="AF2283" s="4" t="str">
        <f t="shared" si="332"/>
        <v/>
      </c>
      <c r="AG2283" s="4" t="str">
        <f t="shared" si="332"/>
        <v/>
      </c>
    </row>
    <row r="2284" spans="1:33">
      <c r="A2284" s="6">
        <f t="shared" si="329"/>
        <v>2277</v>
      </c>
      <c r="B2284" s="36">
        <f>TABLE!E2278</f>
        <v>0</v>
      </c>
      <c r="C2284" s="36">
        <f>TABLE!F2278</f>
        <v>0</v>
      </c>
      <c r="D2284" s="155">
        <f>TABLE!S2278</f>
        <v>0</v>
      </c>
      <c r="E2284" s="176" t="e">
        <f>INDEX(기업의이해[description],MATCH(B2284,기업의이해[name],0))</f>
        <v>#N/A</v>
      </c>
      <c r="F2284" s="179">
        <f>+TABLE!U2278</f>
        <v>0</v>
      </c>
      <c r="G2284" s="177" t="str">
        <f>TEXT(TABLE!R2278,"0000-00-00")</f>
        <v>0000-00-00</v>
      </c>
      <c r="H2284" s="59">
        <f>+TABLE!J2278</f>
        <v>0</v>
      </c>
      <c r="I2284" s="59">
        <f>+TABLE!K2278</f>
        <v>0</v>
      </c>
      <c r="J2284" s="59">
        <f>+TABLE!M2278</f>
        <v>0</v>
      </c>
      <c r="K2284" s="156">
        <f>+TABLE!P2278</f>
        <v>0</v>
      </c>
      <c r="L2284" s="156">
        <f>+TABLE!Q2278</f>
        <v>0</v>
      </c>
      <c r="M2284" s="138" t="str">
        <f>IFERROR(IF(MATCH($C2284,'1. 개요'!$C$68:$C$78,0)&gt;0,"O"),"X")</f>
        <v>X</v>
      </c>
      <c r="N2284" s="8" t="str">
        <f t="shared" si="325"/>
        <v>X</v>
      </c>
      <c r="O2284" s="2" t="str" cm="1">
        <f t="array" ref="O2284">IF($O$7="N/A",$N2284,INDEX($P2284:$S2284,$O$2))</f>
        <v>X</v>
      </c>
      <c r="P2284" s="38"/>
      <c r="Q2284" s="1" t="str">
        <f t="shared" si="326"/>
        <v>O</v>
      </c>
      <c r="R2284" s="38"/>
      <c r="S2284" s="38"/>
      <c r="T2284" s="8" t="str">
        <f t="shared" si="324"/>
        <v>O</v>
      </c>
      <c r="U2284" s="8" t="e">
        <f t="shared" si="327"/>
        <v>#VALUE!</v>
      </c>
      <c r="V2284" s="8" t="e">
        <f t="shared" si="328"/>
        <v>#VALUE!</v>
      </c>
      <c r="X2284" s="4" t="str">
        <f t="shared" si="330"/>
        <v/>
      </c>
      <c r="Y2284" s="4" t="str">
        <f t="shared" si="332"/>
        <v/>
      </c>
      <c r="Z2284" s="4" t="str">
        <f t="shared" si="332"/>
        <v/>
      </c>
      <c r="AA2284" s="4" t="str">
        <f t="shared" si="332"/>
        <v/>
      </c>
      <c r="AB2284" s="4" t="str">
        <f t="shared" si="332"/>
        <v/>
      </c>
      <c r="AC2284" s="4" t="str">
        <f t="shared" si="332"/>
        <v/>
      </c>
      <c r="AD2284" s="4" t="str">
        <f t="shared" si="332"/>
        <v/>
      </c>
      <c r="AE2284" s="4" t="str">
        <f t="shared" si="332"/>
        <v/>
      </c>
      <c r="AF2284" s="4" t="str">
        <f t="shared" si="332"/>
        <v/>
      </c>
      <c r="AG2284" s="4" t="str">
        <f t="shared" si="332"/>
        <v/>
      </c>
    </row>
    <row r="2285" spans="1:33">
      <c r="A2285" s="137">
        <f t="shared" si="329"/>
        <v>2278</v>
      </c>
      <c r="B2285" s="36">
        <f>TABLE!E2279</f>
        <v>0</v>
      </c>
      <c r="C2285" s="36">
        <f>TABLE!F2279</f>
        <v>0</v>
      </c>
      <c r="D2285" s="155">
        <f>TABLE!S2279</f>
        <v>0</v>
      </c>
      <c r="E2285" s="176" t="e">
        <f>INDEX(기업의이해[description],MATCH(B2285,기업의이해[name],0))</f>
        <v>#N/A</v>
      </c>
      <c r="F2285" s="179">
        <f>+TABLE!U2279</f>
        <v>0</v>
      </c>
      <c r="G2285" s="177" t="str">
        <f>TEXT(TABLE!R2279,"0000-00-00")</f>
        <v>0000-00-00</v>
      </c>
      <c r="H2285" s="59">
        <f>+TABLE!J2279</f>
        <v>0</v>
      </c>
      <c r="I2285" s="59">
        <f>+TABLE!K2279</f>
        <v>0</v>
      </c>
      <c r="J2285" s="59">
        <f>+TABLE!M2279</f>
        <v>0</v>
      </c>
      <c r="K2285" s="156">
        <f>+TABLE!P2279</f>
        <v>0</v>
      </c>
      <c r="L2285" s="156">
        <f>+TABLE!Q2279</f>
        <v>0</v>
      </c>
      <c r="M2285" s="138" t="str">
        <f>IFERROR(IF(MATCH($C2285,'1. 개요'!$C$68:$C$78,0)&gt;0,"O"),"X")</f>
        <v>X</v>
      </c>
      <c r="N2285" s="8" t="str">
        <f t="shared" si="325"/>
        <v>X</v>
      </c>
      <c r="O2285" s="2" t="str" cm="1">
        <f t="array" ref="O2285">IF($O$7="N/A",$N2285,INDEX($P2285:$S2285,$O$2))</f>
        <v>X</v>
      </c>
      <c r="P2285" s="38"/>
      <c r="Q2285" s="1" t="str">
        <f t="shared" si="326"/>
        <v>O</v>
      </c>
      <c r="R2285" s="38"/>
      <c r="S2285" s="38"/>
      <c r="T2285" s="8" t="str">
        <f t="shared" si="324"/>
        <v>O</v>
      </c>
      <c r="U2285" s="8" t="e">
        <f t="shared" si="327"/>
        <v>#VALUE!</v>
      </c>
      <c r="V2285" s="8" t="e">
        <f t="shared" si="328"/>
        <v>#VALUE!</v>
      </c>
      <c r="X2285" s="4" t="str">
        <f t="shared" si="330"/>
        <v/>
      </c>
      <c r="Y2285" s="4" t="str">
        <f t="shared" si="332"/>
        <v/>
      </c>
      <c r="Z2285" s="4" t="str">
        <f t="shared" si="332"/>
        <v/>
      </c>
      <c r="AA2285" s="4" t="str">
        <f t="shared" si="332"/>
        <v/>
      </c>
      <c r="AB2285" s="4" t="str">
        <f t="shared" si="332"/>
        <v/>
      </c>
      <c r="AC2285" s="4" t="str">
        <f t="shared" si="332"/>
        <v/>
      </c>
      <c r="AD2285" s="4" t="str">
        <f t="shared" si="332"/>
        <v/>
      </c>
      <c r="AE2285" s="4" t="str">
        <f t="shared" si="332"/>
        <v/>
      </c>
      <c r="AF2285" s="4" t="str">
        <f t="shared" si="332"/>
        <v/>
      </c>
      <c r="AG2285" s="4" t="str">
        <f t="shared" si="332"/>
        <v/>
      </c>
    </row>
    <row r="2286" spans="1:33">
      <c r="A2286" s="6">
        <f t="shared" si="329"/>
        <v>2279</v>
      </c>
      <c r="B2286" s="36">
        <f>TABLE!E2280</f>
        <v>0</v>
      </c>
      <c r="C2286" s="36">
        <f>TABLE!F2280</f>
        <v>0</v>
      </c>
      <c r="D2286" s="155">
        <f>TABLE!S2280</f>
        <v>0</v>
      </c>
      <c r="E2286" s="176" t="e">
        <f>INDEX(기업의이해[description],MATCH(B2286,기업의이해[name],0))</f>
        <v>#N/A</v>
      </c>
      <c r="F2286" s="179">
        <f>+TABLE!U2280</f>
        <v>0</v>
      </c>
      <c r="G2286" s="177" t="str">
        <f>TEXT(TABLE!R2280,"0000-00-00")</f>
        <v>0000-00-00</v>
      </c>
      <c r="H2286" s="59">
        <f>+TABLE!J2280</f>
        <v>0</v>
      </c>
      <c r="I2286" s="59">
        <f>+TABLE!K2280</f>
        <v>0</v>
      </c>
      <c r="J2286" s="59">
        <f>+TABLE!M2280</f>
        <v>0</v>
      </c>
      <c r="K2286" s="156">
        <f>+TABLE!P2280</f>
        <v>0</v>
      </c>
      <c r="L2286" s="156">
        <f>+TABLE!Q2280</f>
        <v>0</v>
      </c>
      <c r="M2286" s="138" t="str">
        <f>IFERROR(IF(MATCH($C2286,'1. 개요'!$C$68:$C$78,0)&gt;0,"O"),"X")</f>
        <v>X</v>
      </c>
      <c r="N2286" s="8" t="str">
        <f t="shared" si="325"/>
        <v>X</v>
      </c>
      <c r="O2286" s="2" t="str" cm="1">
        <f t="array" ref="O2286">IF($O$7="N/A",$N2286,INDEX($P2286:$S2286,$O$2))</f>
        <v>X</v>
      </c>
      <c r="P2286" s="38"/>
      <c r="Q2286" s="1" t="str">
        <f t="shared" si="326"/>
        <v>O</v>
      </c>
      <c r="R2286" s="38"/>
      <c r="S2286" s="38"/>
      <c r="T2286" s="8" t="str">
        <f t="shared" si="324"/>
        <v>O</v>
      </c>
      <c r="U2286" s="8" t="e">
        <f t="shared" si="327"/>
        <v>#VALUE!</v>
      </c>
      <c r="V2286" s="8" t="e">
        <f t="shared" si="328"/>
        <v>#VALUE!</v>
      </c>
      <c r="X2286" s="4" t="str">
        <f t="shared" si="330"/>
        <v/>
      </c>
      <c r="Y2286" s="4" t="str">
        <f t="shared" si="332"/>
        <v/>
      </c>
      <c r="Z2286" s="4" t="str">
        <f t="shared" si="332"/>
        <v/>
      </c>
      <c r="AA2286" s="4" t="str">
        <f t="shared" si="332"/>
        <v/>
      </c>
      <c r="AB2286" s="4" t="str">
        <f t="shared" si="332"/>
        <v/>
      </c>
      <c r="AC2286" s="4" t="str">
        <f t="shared" si="332"/>
        <v/>
      </c>
      <c r="AD2286" s="4" t="str">
        <f t="shared" si="332"/>
        <v/>
      </c>
      <c r="AE2286" s="4" t="str">
        <f t="shared" si="332"/>
        <v/>
      </c>
      <c r="AF2286" s="4" t="str">
        <f t="shared" si="332"/>
        <v/>
      </c>
      <c r="AG2286" s="4" t="str">
        <f t="shared" si="332"/>
        <v/>
      </c>
    </row>
    <row r="2287" spans="1:33">
      <c r="A2287" s="6">
        <f t="shared" si="329"/>
        <v>2280</v>
      </c>
      <c r="B2287" s="36">
        <f>TABLE!E2281</f>
        <v>0</v>
      </c>
      <c r="C2287" s="36">
        <f>TABLE!F2281</f>
        <v>0</v>
      </c>
      <c r="D2287" s="155">
        <f>TABLE!S2281</f>
        <v>0</v>
      </c>
      <c r="E2287" s="176" t="e">
        <f>INDEX(기업의이해[description],MATCH(B2287,기업의이해[name],0))</f>
        <v>#N/A</v>
      </c>
      <c r="F2287" s="179">
        <f>+TABLE!U2281</f>
        <v>0</v>
      </c>
      <c r="G2287" s="177" t="str">
        <f>TEXT(TABLE!R2281,"0000-00-00")</f>
        <v>0000-00-00</v>
      </c>
      <c r="H2287" s="59">
        <f>+TABLE!J2281</f>
        <v>0</v>
      </c>
      <c r="I2287" s="59">
        <f>+TABLE!K2281</f>
        <v>0</v>
      </c>
      <c r="J2287" s="59">
        <f>+TABLE!M2281</f>
        <v>0</v>
      </c>
      <c r="K2287" s="156">
        <f>+TABLE!P2281</f>
        <v>0</v>
      </c>
      <c r="L2287" s="156">
        <f>+TABLE!Q2281</f>
        <v>0</v>
      </c>
      <c r="M2287" s="138" t="str">
        <f>IFERROR(IF(MATCH($C2287,'1. 개요'!$C$68:$C$78,0)&gt;0,"O"),"X")</f>
        <v>X</v>
      </c>
      <c r="N2287" s="8" t="str">
        <f t="shared" si="325"/>
        <v>X</v>
      </c>
      <c r="O2287" s="2" t="str" cm="1">
        <f t="array" ref="O2287">IF($O$7="N/A",$N2287,INDEX($P2287:$S2287,$O$2))</f>
        <v>X</v>
      </c>
      <c r="P2287" s="38"/>
      <c r="Q2287" s="1" t="str">
        <f t="shared" si="326"/>
        <v>O</v>
      </c>
      <c r="R2287" s="38"/>
      <c r="S2287" s="38"/>
      <c r="T2287" s="8" t="str">
        <f t="shared" si="324"/>
        <v>O</v>
      </c>
      <c r="U2287" s="8" t="e">
        <f t="shared" si="327"/>
        <v>#VALUE!</v>
      </c>
      <c r="V2287" s="8" t="e">
        <f t="shared" si="328"/>
        <v>#VALUE!</v>
      </c>
      <c r="X2287" s="4" t="str">
        <f t="shared" si="330"/>
        <v/>
      </c>
      <c r="Y2287" s="4" t="str">
        <f t="shared" si="332"/>
        <v/>
      </c>
      <c r="Z2287" s="4" t="str">
        <f t="shared" si="332"/>
        <v/>
      </c>
      <c r="AA2287" s="4" t="str">
        <f t="shared" si="332"/>
        <v/>
      </c>
      <c r="AB2287" s="4" t="str">
        <f t="shared" si="332"/>
        <v/>
      </c>
      <c r="AC2287" s="4" t="str">
        <f t="shared" si="332"/>
        <v/>
      </c>
      <c r="AD2287" s="4" t="str">
        <f t="shared" si="332"/>
        <v/>
      </c>
      <c r="AE2287" s="4" t="str">
        <f t="shared" si="332"/>
        <v/>
      </c>
      <c r="AF2287" s="4" t="str">
        <f t="shared" si="332"/>
        <v/>
      </c>
      <c r="AG2287" s="4" t="str">
        <f t="shared" si="332"/>
        <v/>
      </c>
    </row>
    <row r="2288" spans="1:33">
      <c r="A2288" s="6">
        <f t="shared" si="329"/>
        <v>2281</v>
      </c>
      <c r="B2288" s="36">
        <f>TABLE!E2282</f>
        <v>0</v>
      </c>
      <c r="C2288" s="36">
        <f>TABLE!F2282</f>
        <v>0</v>
      </c>
      <c r="D2288" s="155">
        <f>TABLE!S2282</f>
        <v>0</v>
      </c>
      <c r="E2288" s="176" t="e">
        <f>INDEX(기업의이해[description],MATCH(B2288,기업의이해[name],0))</f>
        <v>#N/A</v>
      </c>
      <c r="F2288" s="179">
        <f>+TABLE!U2282</f>
        <v>0</v>
      </c>
      <c r="G2288" s="177" t="str">
        <f>TEXT(TABLE!R2282,"0000-00-00")</f>
        <v>0000-00-00</v>
      </c>
      <c r="H2288" s="59">
        <f>+TABLE!J2282</f>
        <v>0</v>
      </c>
      <c r="I2288" s="59">
        <f>+TABLE!K2282</f>
        <v>0</v>
      </c>
      <c r="J2288" s="59">
        <f>+TABLE!M2282</f>
        <v>0</v>
      </c>
      <c r="K2288" s="156">
        <f>+TABLE!P2282</f>
        <v>0</v>
      </c>
      <c r="L2288" s="156">
        <f>+TABLE!Q2282</f>
        <v>0</v>
      </c>
      <c r="M2288" s="138" t="str">
        <f>IFERROR(IF(MATCH($C2288,'1. 개요'!$C$68:$C$78,0)&gt;0,"O"),"X")</f>
        <v>X</v>
      </c>
      <c r="N2288" s="8" t="str">
        <f t="shared" si="325"/>
        <v>X</v>
      </c>
      <c r="O2288" s="2" t="str" cm="1">
        <f t="array" ref="O2288">IF($O$7="N/A",$N2288,INDEX($P2288:$S2288,$O$2))</f>
        <v>X</v>
      </c>
      <c r="P2288" s="38"/>
      <c r="Q2288" s="1" t="str">
        <f t="shared" si="326"/>
        <v>O</v>
      </c>
      <c r="R2288" s="38"/>
      <c r="S2288" s="38"/>
      <c r="T2288" s="8" t="str">
        <f t="shared" si="324"/>
        <v>O</v>
      </c>
      <c r="U2288" s="8" t="e">
        <f t="shared" si="327"/>
        <v>#VALUE!</v>
      </c>
      <c r="V2288" s="8" t="e">
        <f t="shared" si="328"/>
        <v>#VALUE!</v>
      </c>
      <c r="X2288" s="4" t="str">
        <f t="shared" si="330"/>
        <v/>
      </c>
      <c r="Y2288" s="4" t="str">
        <f t="shared" si="332"/>
        <v/>
      </c>
      <c r="Z2288" s="4" t="str">
        <f t="shared" si="332"/>
        <v/>
      </c>
      <c r="AA2288" s="4" t="str">
        <f t="shared" si="332"/>
        <v/>
      </c>
      <c r="AB2288" s="4" t="str">
        <f t="shared" si="332"/>
        <v/>
      </c>
      <c r="AC2288" s="4" t="str">
        <f t="shared" si="332"/>
        <v/>
      </c>
      <c r="AD2288" s="4" t="str">
        <f t="shared" si="332"/>
        <v/>
      </c>
      <c r="AE2288" s="4" t="str">
        <f t="shared" si="332"/>
        <v/>
      </c>
      <c r="AF2288" s="4" t="str">
        <f t="shared" si="332"/>
        <v/>
      </c>
      <c r="AG2288" s="4" t="str">
        <f t="shared" si="332"/>
        <v/>
      </c>
    </row>
    <row r="2289" spans="1:33">
      <c r="A2289" s="6">
        <f t="shared" si="329"/>
        <v>2282</v>
      </c>
      <c r="B2289" s="36">
        <f>TABLE!E2283</f>
        <v>0</v>
      </c>
      <c r="C2289" s="36">
        <f>TABLE!F2283</f>
        <v>0</v>
      </c>
      <c r="D2289" s="155">
        <f>TABLE!S2283</f>
        <v>0</v>
      </c>
      <c r="E2289" s="176" t="e">
        <f>INDEX(기업의이해[description],MATCH(B2289,기업의이해[name],0))</f>
        <v>#N/A</v>
      </c>
      <c r="F2289" s="179">
        <f>+TABLE!U2283</f>
        <v>0</v>
      </c>
      <c r="G2289" s="177" t="str">
        <f>TEXT(TABLE!R2283,"0000-00-00")</f>
        <v>0000-00-00</v>
      </c>
      <c r="H2289" s="59">
        <f>+TABLE!J2283</f>
        <v>0</v>
      </c>
      <c r="I2289" s="59">
        <f>+TABLE!K2283</f>
        <v>0</v>
      </c>
      <c r="J2289" s="59">
        <f>+TABLE!M2283</f>
        <v>0</v>
      </c>
      <c r="K2289" s="156">
        <f>+TABLE!P2283</f>
        <v>0</v>
      </c>
      <c r="L2289" s="156">
        <f>+TABLE!Q2283</f>
        <v>0</v>
      </c>
      <c r="M2289" s="138" t="str">
        <f>IFERROR(IF(MATCH($C2289,'1. 개요'!$C$68:$C$78,0)&gt;0,"O"),"X")</f>
        <v>X</v>
      </c>
      <c r="N2289" s="8" t="str">
        <f t="shared" si="325"/>
        <v>X</v>
      </c>
      <c r="O2289" s="2" t="str" cm="1">
        <f t="array" ref="O2289">IF($O$7="N/A",$N2289,INDEX($P2289:$S2289,$O$2))</f>
        <v>X</v>
      </c>
      <c r="P2289" s="38"/>
      <c r="Q2289" s="1" t="str">
        <f t="shared" si="326"/>
        <v>O</v>
      </c>
      <c r="R2289" s="38"/>
      <c r="S2289" s="38"/>
      <c r="T2289" s="8" t="str">
        <f t="shared" si="324"/>
        <v>O</v>
      </c>
      <c r="U2289" s="8" t="e">
        <f t="shared" si="327"/>
        <v>#VALUE!</v>
      </c>
      <c r="V2289" s="8" t="e">
        <f t="shared" si="328"/>
        <v>#VALUE!</v>
      </c>
      <c r="X2289" s="4" t="str">
        <f t="shared" si="330"/>
        <v/>
      </c>
      <c r="Y2289" s="4" t="str">
        <f t="shared" si="332"/>
        <v/>
      </c>
      <c r="Z2289" s="4" t="str">
        <f t="shared" si="332"/>
        <v/>
      </c>
      <c r="AA2289" s="4" t="str">
        <f t="shared" si="332"/>
        <v/>
      </c>
      <c r="AB2289" s="4" t="str">
        <f t="shared" si="332"/>
        <v/>
      </c>
      <c r="AC2289" s="4" t="str">
        <f t="shared" si="332"/>
        <v/>
      </c>
      <c r="AD2289" s="4" t="str">
        <f t="shared" si="332"/>
        <v/>
      </c>
      <c r="AE2289" s="4" t="str">
        <f t="shared" si="332"/>
        <v/>
      </c>
      <c r="AF2289" s="4" t="str">
        <f t="shared" si="332"/>
        <v/>
      </c>
      <c r="AG2289" s="4" t="str">
        <f t="shared" si="332"/>
        <v/>
      </c>
    </row>
    <row r="2290" spans="1:33">
      <c r="A2290" s="6">
        <f t="shared" si="329"/>
        <v>2283</v>
      </c>
      <c r="B2290" s="36">
        <f>TABLE!E2284</f>
        <v>0</v>
      </c>
      <c r="C2290" s="36">
        <f>TABLE!F2284</f>
        <v>0</v>
      </c>
      <c r="D2290" s="155">
        <f>TABLE!S2284</f>
        <v>0</v>
      </c>
      <c r="E2290" s="176" t="e">
        <f>INDEX(기업의이해[description],MATCH(B2290,기업의이해[name],0))</f>
        <v>#N/A</v>
      </c>
      <c r="F2290" s="179">
        <f>+TABLE!U2284</f>
        <v>0</v>
      </c>
      <c r="G2290" s="177" t="str">
        <f>TEXT(TABLE!R2284,"0000-00-00")</f>
        <v>0000-00-00</v>
      </c>
      <c r="H2290" s="59">
        <f>+TABLE!J2284</f>
        <v>0</v>
      </c>
      <c r="I2290" s="59">
        <f>+TABLE!K2284</f>
        <v>0</v>
      </c>
      <c r="J2290" s="59">
        <f>+TABLE!M2284</f>
        <v>0</v>
      </c>
      <c r="K2290" s="156">
        <f>+TABLE!P2284</f>
        <v>0</v>
      </c>
      <c r="L2290" s="156">
        <f>+TABLE!Q2284</f>
        <v>0</v>
      </c>
      <c r="M2290" s="138" t="str">
        <f>IFERROR(IF(MATCH($C2290,'1. 개요'!$C$68:$C$78,0)&gt;0,"O"),"X")</f>
        <v>X</v>
      </c>
      <c r="N2290" s="8" t="str">
        <f t="shared" si="325"/>
        <v>X</v>
      </c>
      <c r="O2290" s="2" t="str" cm="1">
        <f t="array" ref="O2290">IF($O$7="N/A",$N2290,INDEX($P2290:$S2290,$O$2))</f>
        <v>X</v>
      </c>
      <c r="P2290" s="38"/>
      <c r="Q2290" s="1" t="str">
        <f t="shared" si="326"/>
        <v>O</v>
      </c>
      <c r="R2290" s="38"/>
      <c r="S2290" s="38"/>
      <c r="T2290" s="8" t="str">
        <f t="shared" si="324"/>
        <v>O</v>
      </c>
      <c r="U2290" s="8" t="e">
        <f t="shared" si="327"/>
        <v>#VALUE!</v>
      </c>
      <c r="V2290" s="8" t="e">
        <f t="shared" si="328"/>
        <v>#VALUE!</v>
      </c>
      <c r="X2290" s="4" t="str">
        <f t="shared" si="330"/>
        <v/>
      </c>
      <c r="Y2290" s="4" t="str">
        <f t="shared" si="332"/>
        <v/>
      </c>
      <c r="Z2290" s="4" t="str">
        <f t="shared" si="332"/>
        <v/>
      </c>
      <c r="AA2290" s="4" t="str">
        <f t="shared" si="332"/>
        <v/>
      </c>
      <c r="AB2290" s="4" t="str">
        <f t="shared" si="332"/>
        <v/>
      </c>
      <c r="AC2290" s="4" t="str">
        <f t="shared" si="332"/>
        <v/>
      </c>
      <c r="AD2290" s="4" t="str">
        <f t="shared" si="332"/>
        <v/>
      </c>
      <c r="AE2290" s="4" t="str">
        <f t="shared" si="332"/>
        <v/>
      </c>
      <c r="AF2290" s="4" t="str">
        <f t="shared" si="332"/>
        <v/>
      </c>
      <c r="AG2290" s="4" t="str">
        <f t="shared" si="332"/>
        <v/>
      </c>
    </row>
    <row r="2291" spans="1:33">
      <c r="A2291" s="6">
        <f t="shared" si="329"/>
        <v>2284</v>
      </c>
      <c r="B2291" s="36">
        <f>TABLE!E2285</f>
        <v>0</v>
      </c>
      <c r="C2291" s="36">
        <f>TABLE!F2285</f>
        <v>0</v>
      </c>
      <c r="D2291" s="155">
        <f>TABLE!S2285</f>
        <v>0</v>
      </c>
      <c r="E2291" s="176" t="e">
        <f>INDEX(기업의이해[description],MATCH(B2291,기업의이해[name],0))</f>
        <v>#N/A</v>
      </c>
      <c r="F2291" s="179">
        <f>+TABLE!U2285</f>
        <v>0</v>
      </c>
      <c r="G2291" s="177" t="str">
        <f>TEXT(TABLE!R2285,"0000-00-00")</f>
        <v>0000-00-00</v>
      </c>
      <c r="H2291" s="59">
        <f>+TABLE!J2285</f>
        <v>0</v>
      </c>
      <c r="I2291" s="59">
        <f>+TABLE!K2285</f>
        <v>0</v>
      </c>
      <c r="J2291" s="59">
        <f>+TABLE!M2285</f>
        <v>0</v>
      </c>
      <c r="K2291" s="156">
        <f>+TABLE!P2285</f>
        <v>0</v>
      </c>
      <c r="L2291" s="156">
        <f>+TABLE!Q2285</f>
        <v>0</v>
      </c>
      <c r="M2291" s="138" t="str">
        <f>IFERROR(IF(MATCH($C2291,'1. 개요'!$C$68:$C$78,0)&gt;0,"O"),"X")</f>
        <v>X</v>
      </c>
      <c r="N2291" s="8" t="str">
        <f t="shared" si="325"/>
        <v>X</v>
      </c>
      <c r="O2291" s="2" t="str" cm="1">
        <f t="array" ref="O2291">IF($O$7="N/A",$N2291,INDEX($P2291:$S2291,$O$2))</f>
        <v>X</v>
      </c>
      <c r="P2291" s="38"/>
      <c r="Q2291" s="1" t="str">
        <f t="shared" si="326"/>
        <v>O</v>
      </c>
      <c r="R2291" s="38"/>
      <c r="S2291" s="38"/>
      <c r="T2291" s="8" t="str">
        <f t="shared" si="324"/>
        <v>O</v>
      </c>
      <c r="U2291" s="8" t="e">
        <f t="shared" si="327"/>
        <v>#VALUE!</v>
      </c>
      <c r="V2291" s="8" t="e">
        <f t="shared" si="328"/>
        <v>#VALUE!</v>
      </c>
      <c r="X2291" s="4" t="str">
        <f t="shared" si="330"/>
        <v/>
      </c>
      <c r="Y2291" s="4" t="str">
        <f t="shared" si="332"/>
        <v/>
      </c>
      <c r="Z2291" s="4" t="str">
        <f t="shared" si="332"/>
        <v/>
      </c>
      <c r="AA2291" s="4" t="str">
        <f t="shared" si="332"/>
        <v/>
      </c>
      <c r="AB2291" s="4" t="str">
        <f t="shared" si="332"/>
        <v/>
      </c>
      <c r="AC2291" s="4" t="str">
        <f t="shared" si="332"/>
        <v/>
      </c>
      <c r="AD2291" s="4" t="str">
        <f t="shared" si="332"/>
        <v/>
      </c>
      <c r="AE2291" s="4" t="str">
        <f t="shared" si="332"/>
        <v/>
      </c>
      <c r="AF2291" s="4" t="str">
        <f t="shared" si="332"/>
        <v/>
      </c>
      <c r="AG2291" s="4" t="str">
        <f t="shared" si="332"/>
        <v/>
      </c>
    </row>
    <row r="2292" spans="1:33">
      <c r="A2292" s="6">
        <f t="shared" si="329"/>
        <v>2285</v>
      </c>
      <c r="B2292" s="36">
        <f>TABLE!E2286</f>
        <v>0</v>
      </c>
      <c r="C2292" s="36">
        <f>TABLE!F2286</f>
        <v>0</v>
      </c>
      <c r="D2292" s="155">
        <f>TABLE!S2286</f>
        <v>0</v>
      </c>
      <c r="E2292" s="176" t="e">
        <f>INDEX(기업의이해[description],MATCH(B2292,기업의이해[name],0))</f>
        <v>#N/A</v>
      </c>
      <c r="F2292" s="179">
        <f>+TABLE!U2286</f>
        <v>0</v>
      </c>
      <c r="G2292" s="177" t="str">
        <f>TEXT(TABLE!R2286,"0000-00-00")</f>
        <v>0000-00-00</v>
      </c>
      <c r="H2292" s="59">
        <f>+TABLE!J2286</f>
        <v>0</v>
      </c>
      <c r="I2292" s="59">
        <f>+TABLE!K2286</f>
        <v>0</v>
      </c>
      <c r="J2292" s="59">
        <f>+TABLE!M2286</f>
        <v>0</v>
      </c>
      <c r="K2292" s="156">
        <f>+TABLE!P2286</f>
        <v>0</v>
      </c>
      <c r="L2292" s="156">
        <f>+TABLE!Q2286</f>
        <v>0</v>
      </c>
      <c r="M2292" s="138" t="str">
        <f>IFERROR(IF(MATCH($C2292,'1. 개요'!$C$68:$C$78,0)&gt;0,"O"),"X")</f>
        <v>X</v>
      </c>
      <c r="N2292" s="8" t="str">
        <f t="shared" si="325"/>
        <v>X</v>
      </c>
      <c r="O2292" s="2" t="str" cm="1">
        <f t="array" ref="O2292">IF($O$7="N/A",$N2292,INDEX($P2292:$S2292,$O$2))</f>
        <v>X</v>
      </c>
      <c r="P2292" s="38"/>
      <c r="Q2292" s="1" t="str">
        <f t="shared" si="326"/>
        <v>O</v>
      </c>
      <c r="R2292" s="38"/>
      <c r="S2292" s="38"/>
      <c r="T2292" s="8" t="str">
        <f t="shared" si="324"/>
        <v>O</v>
      </c>
      <c r="U2292" s="8" t="e">
        <f t="shared" si="327"/>
        <v>#VALUE!</v>
      </c>
      <c r="V2292" s="8" t="e">
        <f t="shared" si="328"/>
        <v>#VALUE!</v>
      </c>
      <c r="X2292" s="4" t="str">
        <f t="shared" si="330"/>
        <v/>
      </c>
      <c r="Y2292" s="4" t="str">
        <f t="shared" si="332"/>
        <v/>
      </c>
      <c r="Z2292" s="4" t="str">
        <f t="shared" si="332"/>
        <v/>
      </c>
      <c r="AA2292" s="4" t="str">
        <f t="shared" si="332"/>
        <v/>
      </c>
      <c r="AB2292" s="4" t="str">
        <f t="shared" si="332"/>
        <v/>
      </c>
      <c r="AC2292" s="4" t="str">
        <f t="shared" si="332"/>
        <v/>
      </c>
      <c r="AD2292" s="4" t="str">
        <f t="shared" si="332"/>
        <v/>
      </c>
      <c r="AE2292" s="4" t="str">
        <f t="shared" si="332"/>
        <v/>
      </c>
      <c r="AF2292" s="4" t="str">
        <f t="shared" si="332"/>
        <v/>
      </c>
      <c r="AG2292" s="4" t="str">
        <f t="shared" si="332"/>
        <v/>
      </c>
    </row>
    <row r="2293" spans="1:33">
      <c r="A2293" s="137">
        <f t="shared" si="329"/>
        <v>2286</v>
      </c>
      <c r="B2293" s="36">
        <f>TABLE!E2287</f>
        <v>0</v>
      </c>
      <c r="C2293" s="36">
        <f>TABLE!F2287</f>
        <v>0</v>
      </c>
      <c r="D2293" s="155">
        <f>TABLE!S2287</f>
        <v>0</v>
      </c>
      <c r="E2293" s="176" t="e">
        <f>INDEX(기업의이해[description],MATCH(B2293,기업의이해[name],0))</f>
        <v>#N/A</v>
      </c>
      <c r="F2293" s="179">
        <f>+TABLE!U2287</f>
        <v>0</v>
      </c>
      <c r="G2293" s="177" t="str">
        <f>TEXT(TABLE!R2287,"0000-00-00")</f>
        <v>0000-00-00</v>
      </c>
      <c r="H2293" s="59">
        <f>+TABLE!J2287</f>
        <v>0</v>
      </c>
      <c r="I2293" s="59">
        <f>+TABLE!K2287</f>
        <v>0</v>
      </c>
      <c r="J2293" s="59">
        <f>+TABLE!M2287</f>
        <v>0</v>
      </c>
      <c r="K2293" s="156">
        <f>+TABLE!P2287</f>
        <v>0</v>
      </c>
      <c r="L2293" s="156">
        <f>+TABLE!Q2287</f>
        <v>0</v>
      </c>
      <c r="M2293" s="138" t="str">
        <f>IFERROR(IF(MATCH($C2293,'1. 개요'!$C$68:$C$78,0)&gt;0,"O"),"X")</f>
        <v>X</v>
      </c>
      <c r="N2293" s="8" t="str">
        <f t="shared" si="325"/>
        <v>X</v>
      </c>
      <c r="O2293" s="2" t="str" cm="1">
        <f t="array" ref="O2293">IF($O$7="N/A",$N2293,INDEX($P2293:$S2293,$O$2))</f>
        <v>X</v>
      </c>
      <c r="P2293" s="38"/>
      <c r="Q2293" s="1" t="str">
        <f t="shared" si="326"/>
        <v>O</v>
      </c>
      <c r="R2293" s="38"/>
      <c r="S2293" s="38"/>
      <c r="T2293" s="8" t="str">
        <f t="shared" si="324"/>
        <v>O</v>
      </c>
      <c r="U2293" s="8" t="e">
        <f t="shared" si="327"/>
        <v>#VALUE!</v>
      </c>
      <c r="V2293" s="8" t="e">
        <f t="shared" si="328"/>
        <v>#VALUE!</v>
      </c>
      <c r="X2293" s="4" t="str">
        <f t="shared" si="330"/>
        <v/>
      </c>
      <c r="Y2293" s="4" t="str">
        <f t="shared" si="332"/>
        <v/>
      </c>
      <c r="Z2293" s="4" t="str">
        <f t="shared" si="332"/>
        <v/>
      </c>
      <c r="AA2293" s="4" t="str">
        <f t="shared" si="332"/>
        <v/>
      </c>
      <c r="AB2293" s="4" t="str">
        <f t="shared" si="332"/>
        <v/>
      </c>
      <c r="AC2293" s="4" t="str">
        <f t="shared" si="332"/>
        <v/>
      </c>
      <c r="AD2293" s="4" t="str">
        <f t="shared" si="332"/>
        <v/>
      </c>
      <c r="AE2293" s="4" t="str">
        <f t="shared" si="332"/>
        <v/>
      </c>
      <c r="AF2293" s="4" t="str">
        <f t="shared" si="332"/>
        <v/>
      </c>
      <c r="AG2293" s="4" t="str">
        <f t="shared" si="332"/>
        <v/>
      </c>
    </row>
    <row r="2294" spans="1:33">
      <c r="A2294" s="6">
        <f t="shared" si="329"/>
        <v>2287</v>
      </c>
      <c r="B2294" s="36">
        <f>TABLE!E2288</f>
        <v>0</v>
      </c>
      <c r="C2294" s="36">
        <f>TABLE!F2288</f>
        <v>0</v>
      </c>
      <c r="D2294" s="155">
        <f>TABLE!S2288</f>
        <v>0</v>
      </c>
      <c r="E2294" s="176" t="e">
        <f>INDEX(기업의이해[description],MATCH(B2294,기업의이해[name],0))</f>
        <v>#N/A</v>
      </c>
      <c r="F2294" s="179">
        <f>+TABLE!U2288</f>
        <v>0</v>
      </c>
      <c r="G2294" s="177" t="str">
        <f>TEXT(TABLE!R2288,"0000-00-00")</f>
        <v>0000-00-00</v>
      </c>
      <c r="H2294" s="59">
        <f>+TABLE!J2288</f>
        <v>0</v>
      </c>
      <c r="I2294" s="59">
        <f>+TABLE!K2288</f>
        <v>0</v>
      </c>
      <c r="J2294" s="59">
        <f>+TABLE!M2288</f>
        <v>0</v>
      </c>
      <c r="K2294" s="156">
        <f>+TABLE!P2288</f>
        <v>0</v>
      </c>
      <c r="L2294" s="156">
        <f>+TABLE!Q2288</f>
        <v>0</v>
      </c>
      <c r="M2294" s="138" t="str">
        <f>IFERROR(IF(MATCH($C2294,'1. 개요'!$C$68:$C$78,0)&gt;0,"O"),"X")</f>
        <v>X</v>
      </c>
      <c r="N2294" s="8" t="str">
        <f t="shared" si="325"/>
        <v>X</v>
      </c>
      <c r="O2294" s="2" t="str" cm="1">
        <f t="array" ref="O2294">IF($O$7="N/A",$N2294,INDEX($P2294:$S2294,$O$2))</f>
        <v>X</v>
      </c>
      <c r="P2294" s="38"/>
      <c r="Q2294" s="1" t="str">
        <f t="shared" si="326"/>
        <v>O</v>
      </c>
      <c r="R2294" s="38"/>
      <c r="S2294" s="38"/>
      <c r="T2294" s="8" t="str">
        <f t="shared" si="324"/>
        <v>O</v>
      </c>
      <c r="U2294" s="8" t="e">
        <f t="shared" si="327"/>
        <v>#VALUE!</v>
      </c>
      <c r="V2294" s="8" t="e">
        <f t="shared" si="328"/>
        <v>#VALUE!</v>
      </c>
      <c r="X2294" s="4" t="str">
        <f t="shared" si="330"/>
        <v/>
      </c>
      <c r="Y2294" s="4" t="str">
        <f t="shared" si="332"/>
        <v/>
      </c>
      <c r="Z2294" s="4" t="str">
        <f t="shared" si="332"/>
        <v/>
      </c>
      <c r="AA2294" s="4" t="str">
        <f t="shared" si="332"/>
        <v/>
      </c>
      <c r="AB2294" s="4" t="str">
        <f t="shared" si="332"/>
        <v/>
      </c>
      <c r="AC2294" s="4" t="str">
        <f t="shared" si="332"/>
        <v/>
      </c>
      <c r="AD2294" s="4" t="str">
        <f t="shared" si="332"/>
        <v/>
      </c>
      <c r="AE2294" s="4" t="str">
        <f t="shared" si="332"/>
        <v/>
      </c>
      <c r="AF2294" s="4" t="str">
        <f t="shared" si="332"/>
        <v/>
      </c>
      <c r="AG2294" s="4" t="str">
        <f t="shared" si="332"/>
        <v/>
      </c>
    </row>
    <row r="2295" spans="1:33">
      <c r="A2295" s="6">
        <f t="shared" si="329"/>
        <v>2288</v>
      </c>
      <c r="B2295" s="36">
        <f>TABLE!E2289</f>
        <v>0</v>
      </c>
      <c r="C2295" s="36">
        <f>TABLE!F2289</f>
        <v>0</v>
      </c>
      <c r="D2295" s="155">
        <f>TABLE!S2289</f>
        <v>0</v>
      </c>
      <c r="E2295" s="176" t="e">
        <f>INDEX(기업의이해[description],MATCH(B2295,기업의이해[name],0))</f>
        <v>#N/A</v>
      </c>
      <c r="F2295" s="179">
        <f>+TABLE!U2289</f>
        <v>0</v>
      </c>
      <c r="G2295" s="177" t="str">
        <f>TEXT(TABLE!R2289,"0000-00-00")</f>
        <v>0000-00-00</v>
      </c>
      <c r="H2295" s="59">
        <f>+TABLE!J2289</f>
        <v>0</v>
      </c>
      <c r="I2295" s="59">
        <f>+TABLE!K2289</f>
        <v>0</v>
      </c>
      <c r="J2295" s="59">
        <f>+TABLE!M2289</f>
        <v>0</v>
      </c>
      <c r="K2295" s="156">
        <f>+TABLE!P2289</f>
        <v>0</v>
      </c>
      <c r="L2295" s="156">
        <f>+TABLE!Q2289</f>
        <v>0</v>
      </c>
      <c r="M2295" s="138" t="str">
        <f>IFERROR(IF(MATCH($C2295,'1. 개요'!$C$68:$C$78,0)&gt;0,"O"),"X")</f>
        <v>X</v>
      </c>
      <c r="N2295" s="8" t="str">
        <f t="shared" si="325"/>
        <v>X</v>
      </c>
      <c r="O2295" s="2" t="str" cm="1">
        <f t="array" ref="O2295">IF($O$7="N/A",$N2295,INDEX($P2295:$S2295,$O$2))</f>
        <v>X</v>
      </c>
      <c r="P2295" s="38"/>
      <c r="Q2295" s="1" t="str">
        <f t="shared" si="326"/>
        <v>O</v>
      </c>
      <c r="R2295" s="38"/>
      <c r="S2295" s="38"/>
      <c r="T2295" s="8" t="str">
        <f t="shared" si="324"/>
        <v>O</v>
      </c>
      <c r="U2295" s="8" t="e">
        <f t="shared" si="327"/>
        <v>#VALUE!</v>
      </c>
      <c r="V2295" s="8" t="e">
        <f t="shared" si="328"/>
        <v>#VALUE!</v>
      </c>
      <c r="X2295" s="4" t="str">
        <f t="shared" si="330"/>
        <v/>
      </c>
      <c r="Y2295" s="4" t="str">
        <f t="shared" si="332"/>
        <v/>
      </c>
      <c r="Z2295" s="4" t="str">
        <f t="shared" si="332"/>
        <v/>
      </c>
      <c r="AA2295" s="4" t="str">
        <f t="shared" si="332"/>
        <v/>
      </c>
      <c r="AB2295" s="4" t="str">
        <f t="shared" si="332"/>
        <v/>
      </c>
      <c r="AC2295" s="4" t="str">
        <f t="shared" si="332"/>
        <v/>
      </c>
      <c r="AD2295" s="4" t="str">
        <f t="shared" si="332"/>
        <v/>
      </c>
      <c r="AE2295" s="4" t="str">
        <f t="shared" si="332"/>
        <v/>
      </c>
      <c r="AF2295" s="4" t="str">
        <f t="shared" si="332"/>
        <v/>
      </c>
      <c r="AG2295" s="4" t="str">
        <f t="shared" si="332"/>
        <v/>
      </c>
    </row>
    <row r="2296" spans="1:33">
      <c r="A2296" s="6">
        <f t="shared" si="329"/>
        <v>2289</v>
      </c>
      <c r="B2296" s="36">
        <f>TABLE!E2290</f>
        <v>0</v>
      </c>
      <c r="C2296" s="36">
        <f>TABLE!F2290</f>
        <v>0</v>
      </c>
      <c r="D2296" s="155">
        <f>TABLE!S2290</f>
        <v>0</v>
      </c>
      <c r="E2296" s="176" t="e">
        <f>INDEX(기업의이해[description],MATCH(B2296,기업의이해[name],0))</f>
        <v>#N/A</v>
      </c>
      <c r="F2296" s="179">
        <f>+TABLE!U2290</f>
        <v>0</v>
      </c>
      <c r="G2296" s="177" t="str">
        <f>TEXT(TABLE!R2290,"0000-00-00")</f>
        <v>0000-00-00</v>
      </c>
      <c r="H2296" s="59">
        <f>+TABLE!J2290</f>
        <v>0</v>
      </c>
      <c r="I2296" s="59">
        <f>+TABLE!K2290</f>
        <v>0</v>
      </c>
      <c r="J2296" s="59">
        <f>+TABLE!M2290</f>
        <v>0</v>
      </c>
      <c r="K2296" s="156">
        <f>+TABLE!P2290</f>
        <v>0</v>
      </c>
      <c r="L2296" s="156">
        <f>+TABLE!Q2290</f>
        <v>0</v>
      </c>
      <c r="M2296" s="138" t="str">
        <f>IFERROR(IF(MATCH($C2296,'1. 개요'!$C$68:$C$78,0)&gt;0,"O"),"X")</f>
        <v>X</v>
      </c>
      <c r="N2296" s="8" t="str">
        <f t="shared" si="325"/>
        <v>X</v>
      </c>
      <c r="O2296" s="2" t="str" cm="1">
        <f t="array" ref="O2296">IF($O$7="N/A",$N2296,INDEX($P2296:$S2296,$O$2))</f>
        <v>X</v>
      </c>
      <c r="P2296" s="38"/>
      <c r="Q2296" s="1" t="str">
        <f t="shared" si="326"/>
        <v>O</v>
      </c>
      <c r="R2296" s="38"/>
      <c r="S2296" s="38"/>
      <c r="T2296" s="8" t="str">
        <f t="shared" si="324"/>
        <v>O</v>
      </c>
      <c r="U2296" s="8" t="e">
        <f t="shared" si="327"/>
        <v>#VALUE!</v>
      </c>
      <c r="V2296" s="8" t="e">
        <f t="shared" si="328"/>
        <v>#VALUE!</v>
      </c>
      <c r="X2296" s="4" t="str">
        <f t="shared" si="330"/>
        <v/>
      </c>
      <c r="Y2296" s="4" t="str">
        <f t="shared" si="332"/>
        <v/>
      </c>
      <c r="Z2296" s="4" t="str">
        <f t="shared" si="332"/>
        <v/>
      </c>
      <c r="AA2296" s="4" t="str">
        <f t="shared" si="332"/>
        <v/>
      </c>
      <c r="AB2296" s="4" t="str">
        <f t="shared" si="332"/>
        <v/>
      </c>
      <c r="AC2296" s="4" t="str">
        <f t="shared" si="332"/>
        <v/>
      </c>
      <c r="AD2296" s="4" t="str">
        <f t="shared" si="332"/>
        <v/>
      </c>
      <c r="AE2296" s="4" t="str">
        <f t="shared" si="332"/>
        <v/>
      </c>
      <c r="AF2296" s="4" t="str">
        <f t="shared" si="332"/>
        <v/>
      </c>
      <c r="AG2296" s="4" t="str">
        <f t="shared" si="332"/>
        <v/>
      </c>
    </row>
    <row r="2297" spans="1:33">
      <c r="A2297" s="6">
        <f t="shared" si="329"/>
        <v>2290</v>
      </c>
      <c r="B2297" s="36">
        <f>TABLE!E2291</f>
        <v>0</v>
      </c>
      <c r="C2297" s="36">
        <f>TABLE!F2291</f>
        <v>0</v>
      </c>
      <c r="D2297" s="155">
        <f>TABLE!S2291</f>
        <v>0</v>
      </c>
      <c r="E2297" s="176" t="e">
        <f>INDEX(기업의이해[description],MATCH(B2297,기업의이해[name],0))</f>
        <v>#N/A</v>
      </c>
      <c r="F2297" s="179">
        <f>+TABLE!U2291</f>
        <v>0</v>
      </c>
      <c r="G2297" s="177" t="str">
        <f>TEXT(TABLE!R2291,"0000-00-00")</f>
        <v>0000-00-00</v>
      </c>
      <c r="H2297" s="59">
        <f>+TABLE!J2291</f>
        <v>0</v>
      </c>
      <c r="I2297" s="59">
        <f>+TABLE!K2291</f>
        <v>0</v>
      </c>
      <c r="J2297" s="59">
        <f>+TABLE!M2291</f>
        <v>0</v>
      </c>
      <c r="K2297" s="156">
        <f>+TABLE!P2291</f>
        <v>0</v>
      </c>
      <c r="L2297" s="156">
        <f>+TABLE!Q2291</f>
        <v>0</v>
      </c>
      <c r="M2297" s="138" t="str">
        <f>IFERROR(IF(MATCH($C2297,'1. 개요'!$C$68:$C$78,0)&gt;0,"O"),"X")</f>
        <v>X</v>
      </c>
      <c r="N2297" s="8" t="str">
        <f t="shared" si="325"/>
        <v>X</v>
      </c>
      <c r="O2297" s="2" t="str" cm="1">
        <f t="array" ref="O2297">IF($O$7="N/A",$N2297,INDEX($P2297:$S2297,$O$2))</f>
        <v>X</v>
      </c>
      <c r="P2297" s="38"/>
      <c r="Q2297" s="1" t="str">
        <f t="shared" si="326"/>
        <v>O</v>
      </c>
      <c r="R2297" s="38"/>
      <c r="S2297" s="38"/>
      <c r="T2297" s="8" t="str">
        <f t="shared" si="324"/>
        <v>O</v>
      </c>
      <c r="U2297" s="8" t="e">
        <f t="shared" si="327"/>
        <v>#VALUE!</v>
      </c>
      <c r="V2297" s="8" t="e">
        <f t="shared" si="328"/>
        <v>#VALUE!</v>
      </c>
      <c r="X2297" s="4" t="str">
        <f t="shared" si="330"/>
        <v/>
      </c>
      <c r="Y2297" s="4" t="str">
        <f t="shared" si="332"/>
        <v/>
      </c>
      <c r="Z2297" s="4" t="str">
        <f t="shared" si="332"/>
        <v/>
      </c>
      <c r="AA2297" s="4" t="str">
        <f t="shared" si="332"/>
        <v/>
      </c>
      <c r="AB2297" s="4" t="str">
        <f t="shared" si="332"/>
        <v/>
      </c>
      <c r="AC2297" s="4" t="str">
        <f t="shared" si="332"/>
        <v/>
      </c>
      <c r="AD2297" s="4" t="str">
        <f t="shared" si="332"/>
        <v/>
      </c>
      <c r="AE2297" s="4" t="str">
        <f t="shared" si="332"/>
        <v/>
      </c>
      <c r="AF2297" s="4" t="str">
        <f t="shared" si="332"/>
        <v/>
      </c>
      <c r="AG2297" s="4" t="str">
        <f t="shared" si="332"/>
        <v/>
      </c>
    </row>
    <row r="2298" spans="1:33">
      <c r="A2298" s="6">
        <f t="shared" si="329"/>
        <v>2291</v>
      </c>
      <c r="B2298" s="36">
        <f>TABLE!E2292</f>
        <v>0</v>
      </c>
      <c r="C2298" s="36">
        <f>TABLE!F2292</f>
        <v>0</v>
      </c>
      <c r="D2298" s="155">
        <f>TABLE!S2292</f>
        <v>0</v>
      </c>
      <c r="E2298" s="176" t="e">
        <f>INDEX(기업의이해[description],MATCH(B2298,기업의이해[name],0))</f>
        <v>#N/A</v>
      </c>
      <c r="F2298" s="179">
        <f>+TABLE!U2292</f>
        <v>0</v>
      </c>
      <c r="G2298" s="177" t="str">
        <f>TEXT(TABLE!R2292,"0000-00-00")</f>
        <v>0000-00-00</v>
      </c>
      <c r="H2298" s="59">
        <f>+TABLE!J2292</f>
        <v>0</v>
      </c>
      <c r="I2298" s="59">
        <f>+TABLE!K2292</f>
        <v>0</v>
      </c>
      <c r="J2298" s="59">
        <f>+TABLE!M2292</f>
        <v>0</v>
      </c>
      <c r="K2298" s="156">
        <f>+TABLE!P2292</f>
        <v>0</v>
      </c>
      <c r="L2298" s="156">
        <f>+TABLE!Q2292</f>
        <v>0</v>
      </c>
      <c r="M2298" s="138" t="str">
        <f>IFERROR(IF(MATCH($C2298,'1. 개요'!$C$68:$C$78,0)&gt;0,"O"),"X")</f>
        <v>X</v>
      </c>
      <c r="N2298" s="8" t="str">
        <f t="shared" si="325"/>
        <v>X</v>
      </c>
      <c r="O2298" s="2" t="str" cm="1">
        <f t="array" ref="O2298">IF($O$7="N/A",$N2298,INDEX($P2298:$S2298,$O$2))</f>
        <v>X</v>
      </c>
      <c r="P2298" s="38"/>
      <c r="Q2298" s="1" t="str">
        <f t="shared" si="326"/>
        <v>O</v>
      </c>
      <c r="R2298" s="38"/>
      <c r="S2298" s="38"/>
      <c r="T2298" s="8" t="str">
        <f t="shared" si="324"/>
        <v>O</v>
      </c>
      <c r="U2298" s="8" t="e">
        <f t="shared" si="327"/>
        <v>#VALUE!</v>
      </c>
      <c r="V2298" s="8" t="e">
        <f t="shared" si="328"/>
        <v>#VALUE!</v>
      </c>
      <c r="X2298" s="4" t="str">
        <f t="shared" si="330"/>
        <v/>
      </c>
      <c r="Y2298" s="4" t="str">
        <f t="shared" si="332"/>
        <v/>
      </c>
      <c r="Z2298" s="4" t="str">
        <f t="shared" si="332"/>
        <v/>
      </c>
      <c r="AA2298" s="4" t="str">
        <f t="shared" si="332"/>
        <v/>
      </c>
      <c r="AB2298" s="4" t="str">
        <f t="shared" si="332"/>
        <v/>
      </c>
      <c r="AC2298" s="4" t="str">
        <f t="shared" si="332"/>
        <v/>
      </c>
      <c r="AD2298" s="4" t="str">
        <f t="shared" si="332"/>
        <v/>
      </c>
      <c r="AE2298" s="4" t="str">
        <f t="shared" si="332"/>
        <v/>
      </c>
      <c r="AF2298" s="4" t="str">
        <f t="shared" si="332"/>
        <v/>
      </c>
      <c r="AG2298" s="4" t="str">
        <f t="shared" si="332"/>
        <v/>
      </c>
    </row>
    <row r="2299" spans="1:33">
      <c r="A2299" s="6">
        <f t="shared" si="329"/>
        <v>2292</v>
      </c>
      <c r="B2299" s="36">
        <f>TABLE!E2293</f>
        <v>0</v>
      </c>
      <c r="C2299" s="36">
        <f>TABLE!F2293</f>
        <v>0</v>
      </c>
      <c r="D2299" s="155">
        <f>TABLE!S2293</f>
        <v>0</v>
      </c>
      <c r="E2299" s="176" t="e">
        <f>INDEX(기업의이해[description],MATCH(B2299,기업의이해[name],0))</f>
        <v>#N/A</v>
      </c>
      <c r="F2299" s="179">
        <f>+TABLE!U2293</f>
        <v>0</v>
      </c>
      <c r="G2299" s="177" t="str">
        <f>TEXT(TABLE!R2293,"0000-00-00")</f>
        <v>0000-00-00</v>
      </c>
      <c r="H2299" s="59">
        <f>+TABLE!J2293</f>
        <v>0</v>
      </c>
      <c r="I2299" s="59">
        <f>+TABLE!K2293</f>
        <v>0</v>
      </c>
      <c r="J2299" s="59">
        <f>+TABLE!M2293</f>
        <v>0</v>
      </c>
      <c r="K2299" s="156">
        <f>+TABLE!P2293</f>
        <v>0</v>
      </c>
      <c r="L2299" s="156">
        <f>+TABLE!Q2293</f>
        <v>0</v>
      </c>
      <c r="M2299" s="138" t="str">
        <f>IFERROR(IF(MATCH($C2299,'1. 개요'!$C$68:$C$78,0)&gt;0,"O"),"X")</f>
        <v>X</v>
      </c>
      <c r="N2299" s="8" t="str">
        <f t="shared" si="325"/>
        <v>X</v>
      </c>
      <c r="O2299" s="2" t="str" cm="1">
        <f t="array" ref="O2299">IF($O$7="N/A",$N2299,INDEX($P2299:$S2299,$O$2))</f>
        <v>X</v>
      </c>
      <c r="P2299" s="38"/>
      <c r="Q2299" s="1" t="str">
        <f t="shared" si="326"/>
        <v>O</v>
      </c>
      <c r="R2299" s="38"/>
      <c r="S2299" s="38"/>
      <c r="T2299" s="8" t="str">
        <f t="shared" si="324"/>
        <v>O</v>
      </c>
      <c r="U2299" s="8" t="e">
        <f t="shared" si="327"/>
        <v>#VALUE!</v>
      </c>
      <c r="V2299" s="8" t="e">
        <f t="shared" si="328"/>
        <v>#VALUE!</v>
      </c>
      <c r="X2299" s="4" t="str">
        <f t="shared" si="330"/>
        <v/>
      </c>
      <c r="Y2299" s="4" t="str">
        <f t="shared" si="332"/>
        <v/>
      </c>
      <c r="Z2299" s="4" t="str">
        <f t="shared" si="332"/>
        <v/>
      </c>
      <c r="AA2299" s="4" t="str">
        <f t="shared" si="332"/>
        <v/>
      </c>
      <c r="AB2299" s="4" t="str">
        <f t="shared" si="332"/>
        <v/>
      </c>
      <c r="AC2299" s="4" t="str">
        <f t="shared" si="332"/>
        <v/>
      </c>
      <c r="AD2299" s="4" t="str">
        <f t="shared" si="332"/>
        <v/>
      </c>
      <c r="AE2299" s="4" t="str">
        <f t="shared" si="332"/>
        <v/>
      </c>
      <c r="AF2299" s="4" t="str">
        <f t="shared" si="332"/>
        <v/>
      </c>
      <c r="AG2299" s="4" t="str">
        <f t="shared" si="332"/>
        <v/>
      </c>
    </row>
    <row r="2300" spans="1:33">
      <c r="A2300" s="6">
        <f t="shared" si="329"/>
        <v>2293</v>
      </c>
      <c r="B2300" s="36">
        <f>TABLE!E2294</f>
        <v>0</v>
      </c>
      <c r="C2300" s="36">
        <f>TABLE!F2294</f>
        <v>0</v>
      </c>
      <c r="D2300" s="155">
        <f>TABLE!S2294</f>
        <v>0</v>
      </c>
      <c r="E2300" s="176" t="e">
        <f>INDEX(기업의이해[description],MATCH(B2300,기업의이해[name],0))</f>
        <v>#N/A</v>
      </c>
      <c r="F2300" s="179">
        <f>+TABLE!U2294</f>
        <v>0</v>
      </c>
      <c r="G2300" s="177" t="str">
        <f>TEXT(TABLE!R2294,"0000-00-00")</f>
        <v>0000-00-00</v>
      </c>
      <c r="H2300" s="59">
        <f>+TABLE!J2294</f>
        <v>0</v>
      </c>
      <c r="I2300" s="59">
        <f>+TABLE!K2294</f>
        <v>0</v>
      </c>
      <c r="J2300" s="59">
        <f>+TABLE!M2294</f>
        <v>0</v>
      </c>
      <c r="K2300" s="156">
        <f>+TABLE!P2294</f>
        <v>0</v>
      </c>
      <c r="L2300" s="156">
        <f>+TABLE!Q2294</f>
        <v>0</v>
      </c>
      <c r="M2300" s="138" t="str">
        <f>IFERROR(IF(MATCH($C2300,'1. 개요'!$C$68:$C$78,0)&gt;0,"O"),"X")</f>
        <v>X</v>
      </c>
      <c r="N2300" s="8" t="str">
        <f t="shared" si="325"/>
        <v>X</v>
      </c>
      <c r="O2300" s="2" t="str" cm="1">
        <f t="array" ref="O2300">IF($O$7="N/A",$N2300,INDEX($P2300:$S2300,$O$2))</f>
        <v>X</v>
      </c>
      <c r="P2300" s="38"/>
      <c r="Q2300" s="1" t="str">
        <f t="shared" si="326"/>
        <v>O</v>
      </c>
      <c r="R2300" s="38"/>
      <c r="S2300" s="38"/>
      <c r="T2300" s="8" t="str">
        <f t="shared" si="324"/>
        <v>O</v>
      </c>
      <c r="U2300" s="8" t="e">
        <f t="shared" si="327"/>
        <v>#VALUE!</v>
      </c>
      <c r="V2300" s="8" t="e">
        <f t="shared" si="328"/>
        <v>#VALUE!</v>
      </c>
      <c r="X2300" s="4" t="str">
        <f t="shared" si="330"/>
        <v/>
      </c>
      <c r="Y2300" s="4" t="str">
        <f t="shared" si="332"/>
        <v/>
      </c>
      <c r="Z2300" s="4" t="str">
        <f t="shared" si="332"/>
        <v/>
      </c>
      <c r="AA2300" s="4" t="str">
        <f t="shared" si="332"/>
        <v/>
      </c>
      <c r="AB2300" s="4" t="str">
        <f t="shared" si="332"/>
        <v/>
      </c>
      <c r="AC2300" s="4" t="str">
        <f t="shared" si="332"/>
        <v/>
      </c>
      <c r="AD2300" s="4" t="str">
        <f t="shared" si="332"/>
        <v/>
      </c>
      <c r="AE2300" s="4" t="str">
        <f t="shared" si="332"/>
        <v/>
      </c>
      <c r="AF2300" s="4" t="str">
        <f t="shared" si="332"/>
        <v/>
      </c>
      <c r="AG2300" s="4" t="str">
        <f t="shared" si="332"/>
        <v/>
      </c>
    </row>
    <row r="2301" spans="1:33">
      <c r="A2301" s="137">
        <f t="shared" si="329"/>
        <v>2294</v>
      </c>
      <c r="B2301" s="36">
        <f>TABLE!E2295</f>
        <v>0</v>
      </c>
      <c r="C2301" s="36">
        <f>TABLE!F2295</f>
        <v>0</v>
      </c>
      <c r="D2301" s="155">
        <f>TABLE!S2295</f>
        <v>0</v>
      </c>
      <c r="E2301" s="176" t="e">
        <f>INDEX(기업의이해[description],MATCH(B2301,기업의이해[name],0))</f>
        <v>#N/A</v>
      </c>
      <c r="F2301" s="179">
        <f>+TABLE!U2295</f>
        <v>0</v>
      </c>
      <c r="G2301" s="177" t="str">
        <f>TEXT(TABLE!R2295,"0000-00-00")</f>
        <v>0000-00-00</v>
      </c>
      <c r="H2301" s="59">
        <f>+TABLE!J2295</f>
        <v>0</v>
      </c>
      <c r="I2301" s="59">
        <f>+TABLE!K2295</f>
        <v>0</v>
      </c>
      <c r="J2301" s="59">
        <f>+TABLE!M2295</f>
        <v>0</v>
      </c>
      <c r="K2301" s="156">
        <f>+TABLE!P2295</f>
        <v>0</v>
      </c>
      <c r="L2301" s="156">
        <f>+TABLE!Q2295</f>
        <v>0</v>
      </c>
      <c r="M2301" s="138" t="str">
        <f>IFERROR(IF(MATCH($C2301,'1. 개요'!$C$68:$C$78,0)&gt;0,"O"),"X")</f>
        <v>X</v>
      </c>
      <c r="N2301" s="8" t="str">
        <f t="shared" si="325"/>
        <v>X</v>
      </c>
      <c r="O2301" s="2" t="str" cm="1">
        <f t="array" ref="O2301">IF($O$7="N/A",$N2301,INDEX($P2301:$S2301,$O$2))</f>
        <v>X</v>
      </c>
      <c r="P2301" s="38"/>
      <c r="Q2301" s="1" t="str">
        <f t="shared" si="326"/>
        <v>O</v>
      </c>
      <c r="R2301" s="38"/>
      <c r="S2301" s="38"/>
      <c r="T2301" s="8" t="str">
        <f t="shared" si="324"/>
        <v>O</v>
      </c>
      <c r="U2301" s="8" t="e">
        <f t="shared" si="327"/>
        <v>#VALUE!</v>
      </c>
      <c r="V2301" s="8" t="e">
        <f t="shared" si="328"/>
        <v>#VALUE!</v>
      </c>
      <c r="X2301" s="4" t="str">
        <f t="shared" si="330"/>
        <v/>
      </c>
      <c r="Y2301" s="4" t="str">
        <f t="shared" si="332"/>
        <v/>
      </c>
      <c r="Z2301" s="4" t="str">
        <f t="shared" si="332"/>
        <v/>
      </c>
      <c r="AA2301" s="4" t="str">
        <f t="shared" si="332"/>
        <v/>
      </c>
      <c r="AB2301" s="4" t="str">
        <f t="shared" si="332"/>
        <v/>
      </c>
      <c r="AC2301" s="4" t="str">
        <f t="shared" si="332"/>
        <v/>
      </c>
      <c r="AD2301" s="4" t="str">
        <f t="shared" si="332"/>
        <v/>
      </c>
      <c r="AE2301" s="4" t="str">
        <f t="shared" si="332"/>
        <v/>
      </c>
      <c r="AF2301" s="4" t="str">
        <f t="shared" si="332"/>
        <v/>
      </c>
      <c r="AG2301" s="4" t="str">
        <f t="shared" si="332"/>
        <v/>
      </c>
    </row>
    <row r="2302" spans="1:33">
      <c r="A2302" s="6">
        <f t="shared" si="329"/>
        <v>2295</v>
      </c>
      <c r="B2302" s="36">
        <f>TABLE!E2296</f>
        <v>0</v>
      </c>
      <c r="C2302" s="36">
        <f>TABLE!F2296</f>
        <v>0</v>
      </c>
      <c r="D2302" s="155">
        <f>TABLE!S2296</f>
        <v>0</v>
      </c>
      <c r="E2302" s="176" t="e">
        <f>INDEX(기업의이해[description],MATCH(B2302,기업의이해[name],0))</f>
        <v>#N/A</v>
      </c>
      <c r="F2302" s="179">
        <f>+TABLE!U2296</f>
        <v>0</v>
      </c>
      <c r="G2302" s="177" t="str">
        <f>TEXT(TABLE!R2296,"0000-00-00")</f>
        <v>0000-00-00</v>
      </c>
      <c r="H2302" s="59">
        <f>+TABLE!J2296</f>
        <v>0</v>
      </c>
      <c r="I2302" s="59">
        <f>+TABLE!K2296</f>
        <v>0</v>
      </c>
      <c r="J2302" s="59">
        <f>+TABLE!M2296</f>
        <v>0</v>
      </c>
      <c r="K2302" s="156">
        <f>+TABLE!P2296</f>
        <v>0</v>
      </c>
      <c r="L2302" s="156">
        <f>+TABLE!Q2296</f>
        <v>0</v>
      </c>
      <c r="M2302" s="138" t="str">
        <f>IFERROR(IF(MATCH($C2302,'1. 개요'!$C$68:$C$78,0)&gt;0,"O"),"X")</f>
        <v>X</v>
      </c>
      <c r="N2302" s="8" t="str">
        <f t="shared" si="325"/>
        <v>X</v>
      </c>
      <c r="O2302" s="2" t="str" cm="1">
        <f t="array" ref="O2302">IF($O$7="N/A",$N2302,INDEX($P2302:$S2302,$O$2))</f>
        <v>X</v>
      </c>
      <c r="P2302" s="38"/>
      <c r="Q2302" s="1" t="str">
        <f t="shared" si="326"/>
        <v>O</v>
      </c>
      <c r="R2302" s="38"/>
      <c r="S2302" s="38"/>
      <c r="T2302" s="8" t="str">
        <f t="shared" si="324"/>
        <v>O</v>
      </c>
      <c r="U2302" s="8" t="e">
        <f t="shared" si="327"/>
        <v>#VALUE!</v>
      </c>
      <c r="V2302" s="8" t="e">
        <f t="shared" si="328"/>
        <v>#VALUE!</v>
      </c>
      <c r="X2302" s="4" t="str">
        <f t="shared" si="330"/>
        <v/>
      </c>
      <c r="Y2302" s="4" t="str">
        <f t="shared" si="332"/>
        <v/>
      </c>
      <c r="Z2302" s="4" t="str">
        <f t="shared" si="332"/>
        <v/>
      </c>
      <c r="AA2302" s="4" t="str">
        <f t="shared" si="332"/>
        <v/>
      </c>
      <c r="AB2302" s="4" t="str">
        <f t="shared" si="332"/>
        <v/>
      </c>
      <c r="AC2302" s="4" t="str">
        <f t="shared" si="332"/>
        <v/>
      </c>
      <c r="AD2302" s="4" t="str">
        <f t="shared" si="332"/>
        <v/>
      </c>
      <c r="AE2302" s="4" t="str">
        <f t="shared" si="332"/>
        <v/>
      </c>
      <c r="AF2302" s="4" t="str">
        <f t="shared" si="332"/>
        <v/>
      </c>
      <c r="AG2302" s="4" t="str">
        <f t="shared" si="332"/>
        <v/>
      </c>
    </row>
    <row r="2303" spans="1:33">
      <c r="A2303" s="137">
        <f t="shared" si="329"/>
        <v>2296</v>
      </c>
      <c r="B2303" s="36">
        <f>TABLE!E2297</f>
        <v>0</v>
      </c>
      <c r="C2303" s="36">
        <f>TABLE!F2297</f>
        <v>0</v>
      </c>
      <c r="D2303" s="155">
        <f>TABLE!S2297</f>
        <v>0</v>
      </c>
      <c r="E2303" s="176" t="e">
        <f>INDEX(기업의이해[description],MATCH(B2303,기업의이해[name],0))</f>
        <v>#N/A</v>
      </c>
      <c r="F2303" s="179">
        <f>+TABLE!U2297</f>
        <v>0</v>
      </c>
      <c r="G2303" s="177" t="str">
        <f>TEXT(TABLE!R2297,"0000-00-00")</f>
        <v>0000-00-00</v>
      </c>
      <c r="H2303" s="59">
        <f>+TABLE!J2297</f>
        <v>0</v>
      </c>
      <c r="I2303" s="59">
        <f>+TABLE!K2297</f>
        <v>0</v>
      </c>
      <c r="J2303" s="59">
        <f>+TABLE!M2297</f>
        <v>0</v>
      </c>
      <c r="K2303" s="156">
        <f>+TABLE!P2297</f>
        <v>0</v>
      </c>
      <c r="L2303" s="156">
        <f>+TABLE!Q2297</f>
        <v>0</v>
      </c>
      <c r="M2303" s="138" t="str">
        <f>IFERROR(IF(MATCH($C2303,'1. 개요'!$C$68:$C$78,0)&gt;0,"O"),"X")</f>
        <v>X</v>
      </c>
      <c r="N2303" s="8" t="str">
        <f t="shared" si="325"/>
        <v>X</v>
      </c>
      <c r="O2303" s="2" t="str" cm="1">
        <f t="array" ref="O2303">IF($O$7="N/A",$N2303,INDEX($P2303:$S2303,$O$2))</f>
        <v>X</v>
      </c>
      <c r="P2303" s="38"/>
      <c r="Q2303" s="1" t="str">
        <f t="shared" si="326"/>
        <v>O</v>
      </c>
      <c r="R2303" s="38"/>
      <c r="S2303" s="38"/>
      <c r="T2303" s="8" t="str">
        <f t="shared" si="324"/>
        <v>O</v>
      </c>
      <c r="U2303" s="8" t="e">
        <f t="shared" si="327"/>
        <v>#VALUE!</v>
      </c>
      <c r="V2303" s="8" t="e">
        <f t="shared" si="328"/>
        <v>#VALUE!</v>
      </c>
      <c r="X2303" s="4" t="str">
        <f t="shared" si="330"/>
        <v/>
      </c>
      <c r="Y2303" s="4" t="str">
        <f t="shared" si="332"/>
        <v/>
      </c>
      <c r="Z2303" s="4" t="str">
        <f t="shared" si="332"/>
        <v/>
      </c>
      <c r="AA2303" s="4" t="str">
        <f t="shared" si="332"/>
        <v/>
      </c>
      <c r="AB2303" s="4" t="str">
        <f t="shared" si="332"/>
        <v/>
      </c>
      <c r="AC2303" s="4" t="str">
        <f t="shared" si="332"/>
        <v/>
      </c>
      <c r="AD2303" s="4" t="str">
        <f t="shared" si="332"/>
        <v/>
      </c>
      <c r="AE2303" s="4" t="str">
        <f t="shared" si="332"/>
        <v/>
      </c>
      <c r="AF2303" s="4" t="str">
        <f t="shared" si="332"/>
        <v/>
      </c>
      <c r="AG2303" s="4" t="str">
        <f t="shared" si="332"/>
        <v/>
      </c>
    </row>
    <row r="2304" spans="1:33">
      <c r="A2304" s="6">
        <f t="shared" si="329"/>
        <v>2297</v>
      </c>
      <c r="B2304" s="36">
        <f>TABLE!E2298</f>
        <v>0</v>
      </c>
      <c r="C2304" s="36">
        <f>TABLE!F2298</f>
        <v>0</v>
      </c>
      <c r="D2304" s="155">
        <f>TABLE!S2298</f>
        <v>0</v>
      </c>
      <c r="E2304" s="176" t="e">
        <f>INDEX(기업의이해[description],MATCH(B2304,기업의이해[name],0))</f>
        <v>#N/A</v>
      </c>
      <c r="F2304" s="179">
        <f>+TABLE!U2298</f>
        <v>0</v>
      </c>
      <c r="G2304" s="177" t="str">
        <f>TEXT(TABLE!R2298,"0000-00-00")</f>
        <v>0000-00-00</v>
      </c>
      <c r="H2304" s="59">
        <f>+TABLE!J2298</f>
        <v>0</v>
      </c>
      <c r="I2304" s="59">
        <f>+TABLE!K2298</f>
        <v>0</v>
      </c>
      <c r="J2304" s="59">
        <f>+TABLE!M2298</f>
        <v>0</v>
      </c>
      <c r="K2304" s="156">
        <f>+TABLE!P2298</f>
        <v>0</v>
      </c>
      <c r="L2304" s="156">
        <f>+TABLE!Q2298</f>
        <v>0</v>
      </c>
      <c r="M2304" s="138" t="str">
        <f>IFERROR(IF(MATCH($C2304,'1. 개요'!$C$68:$C$78,0)&gt;0,"O"),"X")</f>
        <v>X</v>
      </c>
      <c r="N2304" s="8" t="str">
        <f t="shared" si="325"/>
        <v>X</v>
      </c>
      <c r="O2304" s="2" t="str" cm="1">
        <f t="array" ref="O2304">IF($O$7="N/A",$N2304,INDEX($P2304:$S2304,$O$2))</f>
        <v>X</v>
      </c>
      <c r="P2304" s="38"/>
      <c r="Q2304" s="1" t="str">
        <f t="shared" si="326"/>
        <v>O</v>
      </c>
      <c r="R2304" s="38"/>
      <c r="S2304" s="38"/>
      <c r="T2304" s="8" t="str">
        <f t="shared" si="324"/>
        <v>O</v>
      </c>
      <c r="U2304" s="8" t="e">
        <f t="shared" si="327"/>
        <v>#VALUE!</v>
      </c>
      <c r="V2304" s="8" t="e">
        <f t="shared" si="328"/>
        <v>#VALUE!</v>
      </c>
      <c r="X2304" s="4" t="str">
        <f t="shared" si="330"/>
        <v/>
      </c>
      <c r="Y2304" s="4" t="str">
        <f t="shared" si="332"/>
        <v/>
      </c>
      <c r="Z2304" s="4" t="str">
        <f t="shared" si="332"/>
        <v/>
      </c>
      <c r="AA2304" s="4" t="str">
        <f t="shared" si="332"/>
        <v/>
      </c>
      <c r="AB2304" s="4" t="str">
        <f t="shared" si="332"/>
        <v/>
      </c>
      <c r="AC2304" s="4" t="str">
        <f t="shared" si="332"/>
        <v/>
      </c>
      <c r="AD2304" s="4" t="str">
        <f t="shared" si="332"/>
        <v/>
      </c>
      <c r="AE2304" s="4" t="str">
        <f t="shared" si="332"/>
        <v/>
      </c>
      <c r="AF2304" s="4" t="str">
        <f t="shared" si="332"/>
        <v/>
      </c>
      <c r="AG2304" s="4" t="str">
        <f t="shared" si="332"/>
        <v/>
      </c>
    </row>
    <row r="2305" spans="1:33">
      <c r="A2305" s="6">
        <f t="shared" si="329"/>
        <v>2298</v>
      </c>
      <c r="B2305" s="36">
        <f>TABLE!E2299</f>
        <v>0</v>
      </c>
      <c r="C2305" s="36">
        <f>TABLE!F2299</f>
        <v>0</v>
      </c>
      <c r="D2305" s="155">
        <f>TABLE!S2299</f>
        <v>0</v>
      </c>
      <c r="E2305" s="176" t="e">
        <f>INDEX(기업의이해[description],MATCH(B2305,기업의이해[name],0))</f>
        <v>#N/A</v>
      </c>
      <c r="F2305" s="179">
        <f>+TABLE!U2299</f>
        <v>0</v>
      </c>
      <c r="G2305" s="177" t="str">
        <f>TEXT(TABLE!R2299,"0000-00-00")</f>
        <v>0000-00-00</v>
      </c>
      <c r="H2305" s="59">
        <f>+TABLE!J2299</f>
        <v>0</v>
      </c>
      <c r="I2305" s="59">
        <f>+TABLE!K2299</f>
        <v>0</v>
      </c>
      <c r="J2305" s="59">
        <f>+TABLE!M2299</f>
        <v>0</v>
      </c>
      <c r="K2305" s="156">
        <f>+TABLE!P2299</f>
        <v>0</v>
      </c>
      <c r="L2305" s="156">
        <f>+TABLE!Q2299</f>
        <v>0</v>
      </c>
      <c r="M2305" s="138" t="str">
        <f>IFERROR(IF(MATCH($C2305,'1. 개요'!$C$68:$C$78,0)&gt;0,"O"),"X")</f>
        <v>X</v>
      </c>
      <c r="N2305" s="8" t="str">
        <f t="shared" si="325"/>
        <v>X</v>
      </c>
      <c r="O2305" s="2" t="str" cm="1">
        <f t="array" ref="O2305">IF($O$7="N/A",$N2305,INDEX($P2305:$S2305,$O$2))</f>
        <v>X</v>
      </c>
      <c r="P2305" s="38"/>
      <c r="Q2305" s="1" t="str">
        <f t="shared" si="326"/>
        <v>O</v>
      </c>
      <c r="R2305" s="38"/>
      <c r="S2305" s="38"/>
      <c r="T2305" s="8" t="str">
        <f t="shared" si="324"/>
        <v>O</v>
      </c>
      <c r="U2305" s="8" t="e">
        <f t="shared" si="327"/>
        <v>#VALUE!</v>
      </c>
      <c r="V2305" s="8" t="e">
        <f t="shared" si="328"/>
        <v>#VALUE!</v>
      </c>
      <c r="X2305" s="4" t="str">
        <f t="shared" si="330"/>
        <v/>
      </c>
      <c r="Y2305" s="4" t="str">
        <f t="shared" si="332"/>
        <v/>
      </c>
      <c r="Z2305" s="4" t="str">
        <f t="shared" si="332"/>
        <v/>
      </c>
      <c r="AA2305" s="4" t="str">
        <f t="shared" si="332"/>
        <v/>
      </c>
      <c r="AB2305" s="4" t="str">
        <f t="shared" si="332"/>
        <v/>
      </c>
      <c r="AC2305" s="4" t="str">
        <f t="shared" si="332"/>
        <v/>
      </c>
      <c r="AD2305" s="4" t="str">
        <f t="shared" si="332"/>
        <v/>
      </c>
      <c r="AE2305" s="4" t="str">
        <f t="shared" si="332"/>
        <v/>
      </c>
      <c r="AF2305" s="4" t="str">
        <f t="shared" si="332"/>
        <v/>
      </c>
      <c r="AG2305" s="4" t="str">
        <f t="shared" si="332"/>
        <v/>
      </c>
    </row>
    <row r="2306" spans="1:33">
      <c r="A2306" s="6">
        <f t="shared" si="329"/>
        <v>2299</v>
      </c>
      <c r="B2306" s="36">
        <f>TABLE!E2300</f>
        <v>0</v>
      </c>
      <c r="C2306" s="36">
        <f>TABLE!F2300</f>
        <v>0</v>
      </c>
      <c r="D2306" s="155">
        <f>TABLE!S2300</f>
        <v>0</v>
      </c>
      <c r="E2306" s="176" t="e">
        <f>INDEX(기업의이해[description],MATCH(B2306,기업의이해[name],0))</f>
        <v>#N/A</v>
      </c>
      <c r="F2306" s="179">
        <f>+TABLE!U2300</f>
        <v>0</v>
      </c>
      <c r="G2306" s="177" t="str">
        <f>TEXT(TABLE!R2300,"0000-00-00")</f>
        <v>0000-00-00</v>
      </c>
      <c r="H2306" s="59">
        <f>+TABLE!J2300</f>
        <v>0</v>
      </c>
      <c r="I2306" s="59">
        <f>+TABLE!K2300</f>
        <v>0</v>
      </c>
      <c r="J2306" s="59">
        <f>+TABLE!M2300</f>
        <v>0</v>
      </c>
      <c r="K2306" s="156">
        <f>+TABLE!P2300</f>
        <v>0</v>
      </c>
      <c r="L2306" s="156">
        <f>+TABLE!Q2300</f>
        <v>0</v>
      </c>
      <c r="M2306" s="138" t="str">
        <f>IFERROR(IF(MATCH($C2306,'1. 개요'!$C$68:$C$78,0)&gt;0,"O"),"X")</f>
        <v>X</v>
      </c>
      <c r="N2306" s="8" t="str">
        <f t="shared" si="325"/>
        <v>X</v>
      </c>
      <c r="O2306" s="2" t="str" cm="1">
        <f t="array" ref="O2306">IF($O$7="N/A",$N2306,INDEX($P2306:$S2306,$O$2))</f>
        <v>X</v>
      </c>
      <c r="P2306" s="38"/>
      <c r="Q2306" s="1" t="str">
        <f t="shared" si="326"/>
        <v>O</v>
      </c>
      <c r="R2306" s="38"/>
      <c r="S2306" s="38"/>
      <c r="T2306" s="8" t="str">
        <f t="shared" si="324"/>
        <v>O</v>
      </c>
      <c r="U2306" s="8" t="e">
        <f t="shared" si="327"/>
        <v>#VALUE!</v>
      </c>
      <c r="V2306" s="8" t="e">
        <f t="shared" si="328"/>
        <v>#VALUE!</v>
      </c>
      <c r="X2306" s="4" t="str">
        <f t="shared" si="330"/>
        <v/>
      </c>
      <c r="Y2306" s="4" t="str">
        <f t="shared" si="332"/>
        <v/>
      </c>
      <c r="Z2306" s="4" t="str">
        <f t="shared" si="332"/>
        <v/>
      </c>
      <c r="AA2306" s="4" t="str">
        <f t="shared" si="332"/>
        <v/>
      </c>
      <c r="AB2306" s="4" t="str">
        <f t="shared" si="332"/>
        <v/>
      </c>
      <c r="AC2306" s="4" t="str">
        <f t="shared" si="332"/>
        <v/>
      </c>
      <c r="AD2306" s="4" t="str">
        <f t="shared" si="332"/>
        <v/>
      </c>
      <c r="AE2306" s="4" t="str">
        <f t="shared" si="332"/>
        <v/>
      </c>
      <c r="AF2306" s="4" t="str">
        <f t="shared" si="332"/>
        <v/>
      </c>
      <c r="AG2306" s="4" t="str">
        <f t="shared" si="332"/>
        <v/>
      </c>
    </row>
    <row r="2307" spans="1:33">
      <c r="A2307" s="6">
        <f t="shared" si="329"/>
        <v>2300</v>
      </c>
      <c r="B2307" s="36">
        <f>TABLE!E2301</f>
        <v>0</v>
      </c>
      <c r="C2307" s="36">
        <f>TABLE!F2301</f>
        <v>0</v>
      </c>
      <c r="D2307" s="155">
        <f>TABLE!S2301</f>
        <v>0</v>
      </c>
      <c r="E2307" s="176" t="e">
        <f>INDEX(기업의이해[description],MATCH(B2307,기업의이해[name],0))</f>
        <v>#N/A</v>
      </c>
      <c r="F2307" s="179">
        <f>+TABLE!U2301</f>
        <v>0</v>
      </c>
      <c r="G2307" s="177" t="str">
        <f>TEXT(TABLE!R2301,"0000-00-00")</f>
        <v>0000-00-00</v>
      </c>
      <c r="H2307" s="59">
        <f>+TABLE!J2301</f>
        <v>0</v>
      </c>
      <c r="I2307" s="59">
        <f>+TABLE!K2301</f>
        <v>0</v>
      </c>
      <c r="J2307" s="59">
        <f>+TABLE!M2301</f>
        <v>0</v>
      </c>
      <c r="K2307" s="156">
        <f>+TABLE!P2301</f>
        <v>0</v>
      </c>
      <c r="L2307" s="156">
        <f>+TABLE!Q2301</f>
        <v>0</v>
      </c>
      <c r="M2307" s="138" t="str">
        <f>IFERROR(IF(MATCH($C2307,'1. 개요'!$C$68:$C$78,0)&gt;0,"O"),"X")</f>
        <v>X</v>
      </c>
      <c r="N2307" s="8" t="str">
        <f t="shared" si="325"/>
        <v>X</v>
      </c>
      <c r="O2307" s="2" t="str" cm="1">
        <f t="array" ref="O2307">IF($O$7="N/A",$N2307,INDEX($P2307:$S2307,$O$2))</f>
        <v>X</v>
      </c>
      <c r="P2307" s="38"/>
      <c r="Q2307" s="1" t="str">
        <f t="shared" si="326"/>
        <v>O</v>
      </c>
      <c r="R2307" s="38"/>
      <c r="S2307" s="38"/>
      <c r="T2307" s="8" t="str">
        <f t="shared" si="324"/>
        <v>O</v>
      </c>
      <c r="U2307" s="8" t="e">
        <f t="shared" si="327"/>
        <v>#VALUE!</v>
      </c>
      <c r="V2307" s="8" t="e">
        <f t="shared" si="328"/>
        <v>#VALUE!</v>
      </c>
      <c r="X2307" s="4" t="str">
        <f t="shared" si="330"/>
        <v/>
      </c>
      <c r="Y2307" s="4" t="str">
        <f t="shared" si="332"/>
        <v/>
      </c>
      <c r="Z2307" s="4" t="str">
        <f t="shared" si="332"/>
        <v/>
      </c>
      <c r="AA2307" s="4" t="str">
        <f t="shared" si="332"/>
        <v/>
      </c>
      <c r="AB2307" s="4" t="str">
        <f t="shared" si="332"/>
        <v/>
      </c>
      <c r="AC2307" s="4" t="str">
        <f t="shared" si="332"/>
        <v/>
      </c>
      <c r="AD2307" s="4" t="str">
        <f t="shared" si="332"/>
        <v/>
      </c>
      <c r="AE2307" s="4" t="str">
        <f t="shared" si="332"/>
        <v/>
      </c>
      <c r="AF2307" s="4" t="str">
        <f t="shared" si="332"/>
        <v/>
      </c>
      <c r="AG2307" s="4" t="str">
        <f t="shared" si="332"/>
        <v/>
      </c>
    </row>
    <row r="2308" spans="1:33">
      <c r="A2308" s="137">
        <f t="shared" si="329"/>
        <v>2301</v>
      </c>
      <c r="B2308" s="36">
        <f>TABLE!E2302</f>
        <v>0</v>
      </c>
      <c r="C2308" s="36">
        <f>TABLE!F2302</f>
        <v>0</v>
      </c>
      <c r="D2308" s="155">
        <f>TABLE!S2302</f>
        <v>0</v>
      </c>
      <c r="E2308" s="176" t="e">
        <f>INDEX(기업의이해[description],MATCH(B2308,기업의이해[name],0))</f>
        <v>#N/A</v>
      </c>
      <c r="F2308" s="179">
        <f>+TABLE!U2302</f>
        <v>0</v>
      </c>
      <c r="G2308" s="177" t="str">
        <f>TEXT(TABLE!R2302,"0000-00-00")</f>
        <v>0000-00-00</v>
      </c>
      <c r="H2308" s="59">
        <f>+TABLE!J2302</f>
        <v>0</v>
      </c>
      <c r="I2308" s="59">
        <f>+TABLE!K2302</f>
        <v>0</v>
      </c>
      <c r="J2308" s="59">
        <f>+TABLE!M2302</f>
        <v>0</v>
      </c>
      <c r="K2308" s="156">
        <f>+TABLE!P2302</f>
        <v>0</v>
      </c>
      <c r="L2308" s="156">
        <f>+TABLE!Q2302</f>
        <v>0</v>
      </c>
      <c r="M2308" s="138" t="str">
        <f>IFERROR(IF(MATCH($C2308,'1. 개요'!$C$68:$C$78,0)&gt;0,"O"),"X")</f>
        <v>X</v>
      </c>
      <c r="N2308" s="8" t="str">
        <f t="shared" si="325"/>
        <v>X</v>
      </c>
      <c r="O2308" s="2" t="str" cm="1">
        <f t="array" ref="O2308">IF($O$7="N/A",$N2308,INDEX($P2308:$S2308,$O$2))</f>
        <v>X</v>
      </c>
      <c r="P2308" s="38"/>
      <c r="Q2308" s="1" t="str">
        <f t="shared" si="326"/>
        <v>O</v>
      </c>
      <c r="R2308" s="38"/>
      <c r="S2308" s="38"/>
      <c r="T2308" s="8" t="str">
        <f t="shared" si="324"/>
        <v>O</v>
      </c>
      <c r="U2308" s="8" t="e">
        <f t="shared" si="327"/>
        <v>#VALUE!</v>
      </c>
      <c r="V2308" s="8" t="e">
        <f t="shared" si="328"/>
        <v>#VALUE!</v>
      </c>
      <c r="X2308" s="4" t="str">
        <f t="shared" si="330"/>
        <v/>
      </c>
      <c r="Y2308" s="4" t="str">
        <f t="shared" si="332"/>
        <v/>
      </c>
      <c r="Z2308" s="4" t="str">
        <f t="shared" si="332"/>
        <v/>
      </c>
      <c r="AA2308" s="4" t="str">
        <f t="shared" si="332"/>
        <v/>
      </c>
      <c r="AB2308" s="4" t="str">
        <f t="shared" si="332"/>
        <v/>
      </c>
      <c r="AC2308" s="4" t="str">
        <f t="shared" si="332"/>
        <v/>
      </c>
      <c r="AD2308" s="4" t="str">
        <f t="shared" si="332"/>
        <v/>
      </c>
      <c r="AE2308" s="4" t="str">
        <f t="shared" si="332"/>
        <v/>
      </c>
      <c r="AF2308" s="4" t="str">
        <f t="shared" si="332"/>
        <v/>
      </c>
      <c r="AG2308" s="4" t="str">
        <f t="shared" si="332"/>
        <v/>
      </c>
    </row>
    <row r="2309" spans="1:33">
      <c r="A2309" s="6">
        <f t="shared" si="329"/>
        <v>2302</v>
      </c>
      <c r="B2309" s="36">
        <f>TABLE!E2303</f>
        <v>0</v>
      </c>
      <c r="C2309" s="36">
        <f>TABLE!F2303</f>
        <v>0</v>
      </c>
      <c r="D2309" s="155">
        <f>TABLE!S2303</f>
        <v>0</v>
      </c>
      <c r="E2309" s="176" t="e">
        <f>INDEX(기업의이해[description],MATCH(B2309,기업의이해[name],0))</f>
        <v>#N/A</v>
      </c>
      <c r="F2309" s="179">
        <f>+TABLE!U2303</f>
        <v>0</v>
      </c>
      <c r="G2309" s="177" t="str">
        <f>TEXT(TABLE!R2303,"0000-00-00")</f>
        <v>0000-00-00</v>
      </c>
      <c r="H2309" s="59">
        <f>+TABLE!J2303</f>
        <v>0</v>
      </c>
      <c r="I2309" s="59">
        <f>+TABLE!K2303</f>
        <v>0</v>
      </c>
      <c r="J2309" s="59">
        <f>+TABLE!M2303</f>
        <v>0</v>
      </c>
      <c r="K2309" s="156">
        <f>+TABLE!P2303</f>
        <v>0</v>
      </c>
      <c r="L2309" s="156">
        <f>+TABLE!Q2303</f>
        <v>0</v>
      </c>
      <c r="M2309" s="138" t="str">
        <f>IFERROR(IF(MATCH($C2309,'1. 개요'!$C$68:$C$78,0)&gt;0,"O"),"X")</f>
        <v>X</v>
      </c>
      <c r="N2309" s="8" t="str">
        <f t="shared" si="325"/>
        <v>X</v>
      </c>
      <c r="O2309" s="2" t="str" cm="1">
        <f t="array" ref="O2309">IF($O$7="N/A",$N2309,INDEX($P2309:$S2309,$O$2))</f>
        <v>X</v>
      </c>
      <c r="P2309" s="38"/>
      <c r="Q2309" s="1" t="str">
        <f t="shared" si="326"/>
        <v>O</v>
      </c>
      <c r="R2309" s="38"/>
      <c r="S2309" s="38"/>
      <c r="T2309" s="8" t="str">
        <f t="shared" si="324"/>
        <v>O</v>
      </c>
      <c r="U2309" s="8" t="e">
        <f t="shared" si="327"/>
        <v>#VALUE!</v>
      </c>
      <c r="V2309" s="8" t="e">
        <f t="shared" si="328"/>
        <v>#VALUE!</v>
      </c>
      <c r="X2309" s="4" t="str">
        <f t="shared" si="330"/>
        <v/>
      </c>
      <c r="Y2309" s="4" t="str">
        <f t="shared" si="332"/>
        <v/>
      </c>
      <c r="Z2309" s="4" t="str">
        <f t="shared" si="332"/>
        <v/>
      </c>
      <c r="AA2309" s="4" t="str">
        <f t="shared" si="332"/>
        <v/>
      </c>
      <c r="AB2309" s="4" t="str">
        <f t="shared" si="332"/>
        <v/>
      </c>
      <c r="AC2309" s="4" t="str">
        <f t="shared" si="332"/>
        <v/>
      </c>
      <c r="AD2309" s="4" t="str">
        <f t="shared" si="332"/>
        <v/>
      </c>
      <c r="AE2309" s="4" t="str">
        <f t="shared" si="332"/>
        <v/>
      </c>
      <c r="AF2309" s="4" t="str">
        <f t="shared" si="332"/>
        <v/>
      </c>
      <c r="AG2309" s="4" t="str">
        <f t="shared" si="332"/>
        <v/>
      </c>
    </row>
    <row r="2310" spans="1:33">
      <c r="A2310" s="6">
        <f t="shared" si="329"/>
        <v>2303</v>
      </c>
      <c r="B2310" s="36">
        <f>TABLE!E2304</f>
        <v>0</v>
      </c>
      <c r="C2310" s="36">
        <f>TABLE!F2304</f>
        <v>0</v>
      </c>
      <c r="D2310" s="155">
        <f>TABLE!S2304</f>
        <v>0</v>
      </c>
      <c r="E2310" s="176" t="e">
        <f>INDEX(기업의이해[description],MATCH(B2310,기업의이해[name],0))</f>
        <v>#N/A</v>
      </c>
      <c r="F2310" s="179">
        <f>+TABLE!U2304</f>
        <v>0</v>
      </c>
      <c r="G2310" s="177" t="str">
        <f>TEXT(TABLE!R2304,"0000-00-00")</f>
        <v>0000-00-00</v>
      </c>
      <c r="H2310" s="59">
        <f>+TABLE!J2304</f>
        <v>0</v>
      </c>
      <c r="I2310" s="59">
        <f>+TABLE!K2304</f>
        <v>0</v>
      </c>
      <c r="J2310" s="59">
        <f>+TABLE!M2304</f>
        <v>0</v>
      </c>
      <c r="K2310" s="156">
        <f>+TABLE!P2304</f>
        <v>0</v>
      </c>
      <c r="L2310" s="156">
        <f>+TABLE!Q2304</f>
        <v>0</v>
      </c>
      <c r="M2310" s="138" t="str">
        <f>IFERROR(IF(MATCH($C2310,'1. 개요'!$C$68:$C$78,0)&gt;0,"O"),"X")</f>
        <v>X</v>
      </c>
      <c r="N2310" s="8" t="str">
        <f t="shared" si="325"/>
        <v>X</v>
      </c>
      <c r="O2310" s="2" t="str" cm="1">
        <f t="array" ref="O2310">IF($O$7="N/A",$N2310,INDEX($P2310:$S2310,$O$2))</f>
        <v>X</v>
      </c>
      <c r="P2310" s="38"/>
      <c r="Q2310" s="1" t="str">
        <f t="shared" si="326"/>
        <v>O</v>
      </c>
      <c r="R2310" s="38"/>
      <c r="S2310" s="38"/>
      <c r="T2310" s="8" t="str">
        <f t="shared" si="324"/>
        <v>O</v>
      </c>
      <c r="U2310" s="8" t="e">
        <f t="shared" si="327"/>
        <v>#VALUE!</v>
      </c>
      <c r="V2310" s="8" t="e">
        <f t="shared" si="328"/>
        <v>#VALUE!</v>
      </c>
      <c r="X2310" s="4" t="str">
        <f t="shared" si="330"/>
        <v/>
      </c>
      <c r="Y2310" s="4" t="str">
        <f t="shared" si="332"/>
        <v/>
      </c>
      <c r="Z2310" s="4" t="str">
        <f t="shared" si="332"/>
        <v/>
      </c>
      <c r="AA2310" s="4" t="str">
        <f t="shared" si="332"/>
        <v/>
      </c>
      <c r="AB2310" s="4" t="str">
        <f t="shared" si="332"/>
        <v/>
      </c>
      <c r="AC2310" s="4" t="str">
        <f t="shared" si="332"/>
        <v/>
      </c>
      <c r="AD2310" s="4" t="str">
        <f t="shared" si="332"/>
        <v/>
      </c>
      <c r="AE2310" s="4" t="str">
        <f t="shared" si="332"/>
        <v/>
      </c>
      <c r="AF2310" s="4" t="str">
        <f t="shared" si="332"/>
        <v/>
      </c>
      <c r="AG2310" s="4" t="str">
        <f t="shared" si="332"/>
        <v/>
      </c>
    </row>
    <row r="2311" spans="1:33">
      <c r="A2311" s="6">
        <f t="shared" si="329"/>
        <v>2304</v>
      </c>
      <c r="B2311" s="36">
        <f>TABLE!E2305</f>
        <v>0</v>
      </c>
      <c r="C2311" s="36">
        <f>TABLE!F2305</f>
        <v>0</v>
      </c>
      <c r="D2311" s="155">
        <f>TABLE!S2305</f>
        <v>0</v>
      </c>
      <c r="E2311" s="176" t="e">
        <f>INDEX(기업의이해[description],MATCH(B2311,기업의이해[name],0))</f>
        <v>#N/A</v>
      </c>
      <c r="F2311" s="179">
        <f>+TABLE!U2305</f>
        <v>0</v>
      </c>
      <c r="G2311" s="177" t="str">
        <f>TEXT(TABLE!R2305,"0000-00-00")</f>
        <v>0000-00-00</v>
      </c>
      <c r="H2311" s="59">
        <f>+TABLE!J2305</f>
        <v>0</v>
      </c>
      <c r="I2311" s="59">
        <f>+TABLE!K2305</f>
        <v>0</v>
      </c>
      <c r="J2311" s="59">
        <f>+TABLE!M2305</f>
        <v>0</v>
      </c>
      <c r="K2311" s="156">
        <f>+TABLE!P2305</f>
        <v>0</v>
      </c>
      <c r="L2311" s="156">
        <f>+TABLE!Q2305</f>
        <v>0</v>
      </c>
      <c r="M2311" s="138" t="str">
        <f>IFERROR(IF(MATCH($C2311,'1. 개요'!$C$68:$C$78,0)&gt;0,"O"),"X")</f>
        <v>X</v>
      </c>
      <c r="N2311" s="8" t="str">
        <f t="shared" si="325"/>
        <v>X</v>
      </c>
      <c r="O2311" s="2" t="str" cm="1">
        <f t="array" ref="O2311">IF($O$7="N/A",$N2311,INDEX($P2311:$S2311,$O$2))</f>
        <v>X</v>
      </c>
      <c r="P2311" s="38"/>
      <c r="Q2311" s="1" t="str">
        <f t="shared" si="326"/>
        <v>O</v>
      </c>
      <c r="R2311" s="38"/>
      <c r="S2311" s="38"/>
      <c r="T2311" s="8" t="str">
        <f t="shared" si="324"/>
        <v>O</v>
      </c>
      <c r="U2311" s="8" t="e">
        <f t="shared" si="327"/>
        <v>#VALUE!</v>
      </c>
      <c r="V2311" s="8" t="e">
        <f t="shared" si="328"/>
        <v>#VALUE!</v>
      </c>
      <c r="X2311" s="4" t="str">
        <f t="shared" si="330"/>
        <v/>
      </c>
      <c r="Y2311" s="4" t="str">
        <f t="shared" si="332"/>
        <v/>
      </c>
      <c r="Z2311" s="4" t="str">
        <f t="shared" si="332"/>
        <v/>
      </c>
      <c r="AA2311" s="4" t="str">
        <f t="shared" si="332"/>
        <v/>
      </c>
      <c r="AB2311" s="4" t="str">
        <f t="shared" si="332"/>
        <v/>
      </c>
      <c r="AC2311" s="4" t="str">
        <f t="shared" si="332"/>
        <v/>
      </c>
      <c r="AD2311" s="4" t="str">
        <f t="shared" si="332"/>
        <v/>
      </c>
      <c r="AE2311" s="4" t="str">
        <f t="shared" si="332"/>
        <v/>
      </c>
      <c r="AF2311" s="4" t="str">
        <f t="shared" ref="Y2311:AG2340" si="333">IF(AF$7="N/A", "", COUNTIF($D2311:$E2311, "*" &amp; AF$7 &amp; "*"))</f>
        <v/>
      </c>
      <c r="AG2311" s="4" t="str">
        <f t="shared" si="333"/>
        <v/>
      </c>
    </row>
    <row r="2312" spans="1:33">
      <c r="A2312" s="137">
        <f t="shared" si="329"/>
        <v>2305</v>
      </c>
      <c r="B2312" s="36">
        <f>TABLE!E2306</f>
        <v>0</v>
      </c>
      <c r="C2312" s="36">
        <f>TABLE!F2306</f>
        <v>0</v>
      </c>
      <c r="D2312" s="155">
        <f>TABLE!S2306</f>
        <v>0</v>
      </c>
      <c r="E2312" s="176" t="e">
        <f>INDEX(기업의이해[description],MATCH(B2312,기업의이해[name],0))</f>
        <v>#N/A</v>
      </c>
      <c r="F2312" s="179">
        <f>+TABLE!U2306</f>
        <v>0</v>
      </c>
      <c r="G2312" s="177" t="str">
        <f>TEXT(TABLE!R2306,"0000-00-00")</f>
        <v>0000-00-00</v>
      </c>
      <c r="H2312" s="59">
        <f>+TABLE!J2306</f>
        <v>0</v>
      </c>
      <c r="I2312" s="59">
        <f>+TABLE!K2306</f>
        <v>0</v>
      </c>
      <c r="J2312" s="59">
        <f>+TABLE!M2306</f>
        <v>0</v>
      </c>
      <c r="K2312" s="156">
        <f>+TABLE!P2306</f>
        <v>0</v>
      </c>
      <c r="L2312" s="156">
        <f>+TABLE!Q2306</f>
        <v>0</v>
      </c>
      <c r="M2312" s="138" t="str">
        <f>IFERROR(IF(MATCH($C2312,'1. 개요'!$C$68:$C$78,0)&gt;0,"O"),"X")</f>
        <v>X</v>
      </c>
      <c r="N2312" s="8" t="str">
        <f t="shared" si="325"/>
        <v>X</v>
      </c>
      <c r="O2312" s="2" t="str" cm="1">
        <f t="array" ref="O2312">IF($O$7="N/A",$N2312,INDEX($P2312:$S2312,$O$2))</f>
        <v>X</v>
      </c>
      <c r="P2312" s="38"/>
      <c r="Q2312" s="1" t="str">
        <f t="shared" si="326"/>
        <v>O</v>
      </c>
      <c r="R2312" s="38"/>
      <c r="S2312" s="38"/>
      <c r="T2312" s="8" t="str">
        <f t="shared" si="324"/>
        <v>O</v>
      </c>
      <c r="U2312" s="8" t="e">
        <f t="shared" si="327"/>
        <v>#VALUE!</v>
      </c>
      <c r="V2312" s="8" t="e">
        <f t="shared" si="328"/>
        <v>#VALUE!</v>
      </c>
      <c r="X2312" s="4" t="str">
        <f t="shared" si="330"/>
        <v/>
      </c>
      <c r="Y2312" s="4" t="str">
        <f t="shared" si="333"/>
        <v/>
      </c>
      <c r="Z2312" s="4" t="str">
        <f t="shared" si="333"/>
        <v/>
      </c>
      <c r="AA2312" s="4" t="str">
        <f t="shared" si="333"/>
        <v/>
      </c>
      <c r="AB2312" s="4" t="str">
        <f t="shared" si="333"/>
        <v/>
      </c>
      <c r="AC2312" s="4" t="str">
        <f t="shared" si="333"/>
        <v/>
      </c>
      <c r="AD2312" s="4" t="str">
        <f t="shared" si="333"/>
        <v/>
      </c>
      <c r="AE2312" s="4" t="str">
        <f t="shared" si="333"/>
        <v/>
      </c>
      <c r="AF2312" s="4" t="str">
        <f t="shared" si="333"/>
        <v/>
      </c>
      <c r="AG2312" s="4" t="str">
        <f t="shared" si="333"/>
        <v/>
      </c>
    </row>
    <row r="2313" spans="1:33">
      <c r="A2313" s="6">
        <f t="shared" si="329"/>
        <v>2306</v>
      </c>
      <c r="B2313" s="36">
        <f>TABLE!E2307</f>
        <v>0</v>
      </c>
      <c r="C2313" s="36">
        <f>TABLE!F2307</f>
        <v>0</v>
      </c>
      <c r="D2313" s="155">
        <f>TABLE!S2307</f>
        <v>0</v>
      </c>
      <c r="E2313" s="176" t="e">
        <f>INDEX(기업의이해[description],MATCH(B2313,기업의이해[name],0))</f>
        <v>#N/A</v>
      </c>
      <c r="F2313" s="179">
        <f>+TABLE!U2307</f>
        <v>0</v>
      </c>
      <c r="G2313" s="177" t="str">
        <f>TEXT(TABLE!R2307,"0000-00-00")</f>
        <v>0000-00-00</v>
      </c>
      <c r="H2313" s="59">
        <f>+TABLE!J2307</f>
        <v>0</v>
      </c>
      <c r="I2313" s="59">
        <f>+TABLE!K2307</f>
        <v>0</v>
      </c>
      <c r="J2313" s="59">
        <f>+TABLE!M2307</f>
        <v>0</v>
      </c>
      <c r="K2313" s="156">
        <f>+TABLE!P2307</f>
        <v>0</v>
      </c>
      <c r="L2313" s="156">
        <f>+TABLE!Q2307</f>
        <v>0</v>
      </c>
      <c r="M2313" s="138" t="str">
        <f>IFERROR(IF(MATCH($C2313,'1. 개요'!$C$68:$C$78,0)&gt;0,"O"),"X")</f>
        <v>X</v>
      </c>
      <c r="N2313" s="8" t="str">
        <f t="shared" ref="N2313:N2376" si="334">IF(SUM(X2313:AG2313)=0,"X","O")</f>
        <v>X</v>
      </c>
      <c r="O2313" s="2" t="str" cm="1">
        <f t="array" ref="O2313">IF($O$7="N/A",$N2313,INDEX($P2313:$S2313,$O$2))</f>
        <v>X</v>
      </c>
      <c r="P2313" s="38"/>
      <c r="Q2313" s="1" t="str">
        <f t="shared" ref="Q2313:Q2376" si="335">IF(MIN($I2313:$J2313)&lt;0,"check","O")</f>
        <v>O</v>
      </c>
      <c r="R2313" s="38"/>
      <c r="S2313" s="38"/>
      <c r="T2313" s="8" t="str">
        <f t="shared" si="324"/>
        <v>O</v>
      </c>
      <c r="U2313" s="8" t="e">
        <f t="shared" ref="U2313:U2376" si="336">IF(($C$6-G2313)&lt;730,"X","O")</f>
        <v>#VALUE!</v>
      </c>
      <c r="V2313" s="8" t="e">
        <f t="shared" ref="V2313:V2376" si="337">IF(AND(M2313="O", N2313="O", O2313="O", T2313="O", U2313="O"), "O", "X")</f>
        <v>#VALUE!</v>
      </c>
      <c r="X2313" s="4" t="str">
        <f t="shared" si="330"/>
        <v/>
      </c>
      <c r="Y2313" s="4" t="str">
        <f t="shared" si="333"/>
        <v/>
      </c>
      <c r="Z2313" s="4" t="str">
        <f t="shared" si="333"/>
        <v/>
      </c>
      <c r="AA2313" s="4" t="str">
        <f t="shared" si="333"/>
        <v/>
      </c>
      <c r="AB2313" s="4" t="str">
        <f t="shared" si="333"/>
        <v/>
      </c>
      <c r="AC2313" s="4" t="str">
        <f t="shared" si="333"/>
        <v/>
      </c>
      <c r="AD2313" s="4" t="str">
        <f t="shared" si="333"/>
        <v/>
      </c>
      <c r="AE2313" s="4" t="str">
        <f t="shared" si="333"/>
        <v/>
      </c>
      <c r="AF2313" s="4" t="str">
        <f t="shared" si="333"/>
        <v/>
      </c>
      <c r="AG2313" s="4" t="str">
        <f t="shared" si="333"/>
        <v/>
      </c>
    </row>
    <row r="2314" spans="1:33">
      <c r="A2314" s="6">
        <f t="shared" ref="A2314:A2377" si="338">A2313+1</f>
        <v>2307</v>
      </c>
      <c r="B2314" s="36">
        <f>TABLE!E2308</f>
        <v>0</v>
      </c>
      <c r="C2314" s="36">
        <f>TABLE!F2308</f>
        <v>0</v>
      </c>
      <c r="D2314" s="155">
        <f>TABLE!S2308</f>
        <v>0</v>
      </c>
      <c r="E2314" s="176" t="e">
        <f>INDEX(기업의이해[description],MATCH(B2314,기업의이해[name],0))</f>
        <v>#N/A</v>
      </c>
      <c r="F2314" s="179">
        <f>+TABLE!U2308</f>
        <v>0</v>
      </c>
      <c r="G2314" s="177" t="str">
        <f>TEXT(TABLE!R2308,"0000-00-00")</f>
        <v>0000-00-00</v>
      </c>
      <c r="H2314" s="59">
        <f>+TABLE!J2308</f>
        <v>0</v>
      </c>
      <c r="I2314" s="59">
        <f>+TABLE!K2308</f>
        <v>0</v>
      </c>
      <c r="J2314" s="59">
        <f>+TABLE!M2308</f>
        <v>0</v>
      </c>
      <c r="K2314" s="156">
        <f>+TABLE!P2308</f>
        <v>0</v>
      </c>
      <c r="L2314" s="156">
        <f>+TABLE!Q2308</f>
        <v>0</v>
      </c>
      <c r="M2314" s="138" t="str">
        <f>IFERROR(IF(MATCH($C2314,'1. 개요'!$C$68:$C$78,0)&gt;0,"O"),"X")</f>
        <v>X</v>
      </c>
      <c r="N2314" s="8" t="str">
        <f t="shared" si="334"/>
        <v>X</v>
      </c>
      <c r="O2314" s="2" t="str" cm="1">
        <f t="array" ref="O2314">IF($O$7="N/A",$N2314,INDEX($P2314:$S2314,$O$2))</f>
        <v>X</v>
      </c>
      <c r="P2314" s="38"/>
      <c r="Q2314" s="1" t="str">
        <f t="shared" si="335"/>
        <v>O</v>
      </c>
      <c r="R2314" s="38"/>
      <c r="S2314" s="38"/>
      <c r="T2314" s="8" t="str">
        <f t="shared" si="324"/>
        <v>O</v>
      </c>
      <c r="U2314" s="8" t="e">
        <f t="shared" si="336"/>
        <v>#VALUE!</v>
      </c>
      <c r="V2314" s="8" t="e">
        <f t="shared" si="337"/>
        <v>#VALUE!</v>
      </c>
      <c r="X2314" s="4" t="str">
        <f t="shared" ref="X2314:X2377" si="339">IF(X$7="N/A", "", COUNTIF($D2314:$E2314, "*" &amp; X$7 &amp; "*"))</f>
        <v/>
      </c>
      <c r="Y2314" s="4" t="str">
        <f t="shared" si="333"/>
        <v/>
      </c>
      <c r="Z2314" s="4" t="str">
        <f t="shared" si="333"/>
        <v/>
      </c>
      <c r="AA2314" s="4" t="str">
        <f t="shared" si="333"/>
        <v/>
      </c>
      <c r="AB2314" s="4" t="str">
        <f t="shared" si="333"/>
        <v/>
      </c>
      <c r="AC2314" s="4" t="str">
        <f t="shared" si="333"/>
        <v/>
      </c>
      <c r="AD2314" s="4" t="str">
        <f t="shared" si="333"/>
        <v/>
      </c>
      <c r="AE2314" s="4" t="str">
        <f t="shared" si="333"/>
        <v/>
      </c>
      <c r="AF2314" s="4" t="str">
        <f t="shared" si="333"/>
        <v/>
      </c>
      <c r="AG2314" s="4" t="str">
        <f t="shared" si="333"/>
        <v/>
      </c>
    </row>
    <row r="2315" spans="1:33">
      <c r="A2315" s="6">
        <f t="shared" si="338"/>
        <v>2308</v>
      </c>
      <c r="B2315" s="36">
        <f>TABLE!E2309</f>
        <v>0</v>
      </c>
      <c r="C2315" s="36">
        <f>TABLE!F2309</f>
        <v>0</v>
      </c>
      <c r="D2315" s="155">
        <f>TABLE!S2309</f>
        <v>0</v>
      </c>
      <c r="E2315" s="176" t="e">
        <f>INDEX(기업의이해[description],MATCH(B2315,기업의이해[name],0))</f>
        <v>#N/A</v>
      </c>
      <c r="F2315" s="179">
        <f>+TABLE!U2309</f>
        <v>0</v>
      </c>
      <c r="G2315" s="177" t="str">
        <f>TEXT(TABLE!R2309,"0000-00-00")</f>
        <v>0000-00-00</v>
      </c>
      <c r="H2315" s="59">
        <f>+TABLE!J2309</f>
        <v>0</v>
      </c>
      <c r="I2315" s="59">
        <f>+TABLE!K2309</f>
        <v>0</v>
      </c>
      <c r="J2315" s="59">
        <f>+TABLE!M2309</f>
        <v>0</v>
      </c>
      <c r="K2315" s="156">
        <f>+TABLE!P2309</f>
        <v>0</v>
      </c>
      <c r="L2315" s="156">
        <f>+TABLE!Q2309</f>
        <v>0</v>
      </c>
      <c r="M2315" s="138" t="str">
        <f>IFERROR(IF(MATCH($C2315,'1. 개요'!$C$68:$C$78,0)&gt;0,"O"),"X")</f>
        <v>X</v>
      </c>
      <c r="N2315" s="8" t="str">
        <f t="shared" si="334"/>
        <v>X</v>
      </c>
      <c r="O2315" s="2" t="str" cm="1">
        <f t="array" ref="O2315">IF($O$7="N/A",$N2315,INDEX($P2315:$S2315,$O$2))</f>
        <v>X</v>
      </c>
      <c r="P2315" s="38"/>
      <c r="Q2315" s="1" t="str">
        <f t="shared" si="335"/>
        <v>O</v>
      </c>
      <c r="R2315" s="38"/>
      <c r="S2315" s="38"/>
      <c r="T2315" s="8" t="str">
        <f t="shared" si="324"/>
        <v>O</v>
      </c>
      <c r="U2315" s="8" t="e">
        <f t="shared" si="336"/>
        <v>#VALUE!</v>
      </c>
      <c r="V2315" s="8" t="e">
        <f t="shared" si="337"/>
        <v>#VALUE!</v>
      </c>
      <c r="X2315" s="4" t="str">
        <f t="shared" si="339"/>
        <v/>
      </c>
      <c r="Y2315" s="4" t="str">
        <f t="shared" si="333"/>
        <v/>
      </c>
      <c r="Z2315" s="4" t="str">
        <f t="shared" si="333"/>
        <v/>
      </c>
      <c r="AA2315" s="4" t="str">
        <f t="shared" si="333"/>
        <v/>
      </c>
      <c r="AB2315" s="4" t="str">
        <f t="shared" si="333"/>
        <v/>
      </c>
      <c r="AC2315" s="4" t="str">
        <f t="shared" si="333"/>
        <v/>
      </c>
      <c r="AD2315" s="4" t="str">
        <f t="shared" si="333"/>
        <v/>
      </c>
      <c r="AE2315" s="4" t="str">
        <f t="shared" si="333"/>
        <v/>
      </c>
      <c r="AF2315" s="4" t="str">
        <f t="shared" si="333"/>
        <v/>
      </c>
      <c r="AG2315" s="4" t="str">
        <f t="shared" si="333"/>
        <v/>
      </c>
    </row>
    <row r="2316" spans="1:33">
      <c r="A2316" s="6">
        <f t="shared" si="338"/>
        <v>2309</v>
      </c>
      <c r="B2316" s="36">
        <f>TABLE!E2310</f>
        <v>0</v>
      </c>
      <c r="C2316" s="36">
        <f>TABLE!F2310</f>
        <v>0</v>
      </c>
      <c r="D2316" s="155">
        <f>TABLE!S2310</f>
        <v>0</v>
      </c>
      <c r="E2316" s="176" t="e">
        <f>INDEX(기업의이해[description],MATCH(B2316,기업의이해[name],0))</f>
        <v>#N/A</v>
      </c>
      <c r="F2316" s="179">
        <f>+TABLE!U2310</f>
        <v>0</v>
      </c>
      <c r="G2316" s="177" t="str">
        <f>TEXT(TABLE!R2310,"0000-00-00")</f>
        <v>0000-00-00</v>
      </c>
      <c r="H2316" s="59">
        <f>+TABLE!J2310</f>
        <v>0</v>
      </c>
      <c r="I2316" s="59">
        <f>+TABLE!K2310</f>
        <v>0</v>
      </c>
      <c r="J2316" s="59">
        <f>+TABLE!M2310</f>
        <v>0</v>
      </c>
      <c r="K2316" s="156">
        <f>+TABLE!P2310</f>
        <v>0</v>
      </c>
      <c r="L2316" s="156">
        <f>+TABLE!Q2310</f>
        <v>0</v>
      </c>
      <c r="M2316" s="138" t="str">
        <f>IFERROR(IF(MATCH($C2316,'1. 개요'!$C$68:$C$78,0)&gt;0,"O"),"X")</f>
        <v>X</v>
      </c>
      <c r="N2316" s="8" t="str">
        <f t="shared" si="334"/>
        <v>X</v>
      </c>
      <c r="O2316" s="2" t="str" cm="1">
        <f t="array" ref="O2316">IF($O$7="N/A",$N2316,INDEX($P2316:$S2316,$O$2))</f>
        <v>X</v>
      </c>
      <c r="P2316" s="38"/>
      <c r="Q2316" s="1" t="str">
        <f t="shared" si="335"/>
        <v>O</v>
      </c>
      <c r="R2316" s="38"/>
      <c r="S2316" s="38"/>
      <c r="T2316" s="8" t="str">
        <f t="shared" si="324"/>
        <v>O</v>
      </c>
      <c r="U2316" s="8" t="e">
        <f t="shared" si="336"/>
        <v>#VALUE!</v>
      </c>
      <c r="V2316" s="8" t="e">
        <f t="shared" si="337"/>
        <v>#VALUE!</v>
      </c>
      <c r="X2316" s="4" t="str">
        <f t="shared" si="339"/>
        <v/>
      </c>
      <c r="Y2316" s="4" t="str">
        <f t="shared" si="333"/>
        <v/>
      </c>
      <c r="Z2316" s="4" t="str">
        <f t="shared" si="333"/>
        <v/>
      </c>
      <c r="AA2316" s="4" t="str">
        <f t="shared" si="333"/>
        <v/>
      </c>
      <c r="AB2316" s="4" t="str">
        <f t="shared" si="333"/>
        <v/>
      </c>
      <c r="AC2316" s="4" t="str">
        <f t="shared" si="333"/>
        <v/>
      </c>
      <c r="AD2316" s="4" t="str">
        <f t="shared" si="333"/>
        <v/>
      </c>
      <c r="AE2316" s="4" t="str">
        <f t="shared" si="333"/>
        <v/>
      </c>
      <c r="AF2316" s="4" t="str">
        <f t="shared" si="333"/>
        <v/>
      </c>
      <c r="AG2316" s="4" t="str">
        <f t="shared" si="333"/>
        <v/>
      </c>
    </row>
    <row r="2317" spans="1:33">
      <c r="A2317" s="6">
        <f t="shared" si="338"/>
        <v>2310</v>
      </c>
      <c r="B2317" s="36">
        <f>TABLE!E2311</f>
        <v>0</v>
      </c>
      <c r="C2317" s="36">
        <f>TABLE!F2311</f>
        <v>0</v>
      </c>
      <c r="D2317" s="155">
        <f>TABLE!S2311</f>
        <v>0</v>
      </c>
      <c r="E2317" s="176" t="e">
        <f>INDEX(기업의이해[description],MATCH(B2317,기업의이해[name],0))</f>
        <v>#N/A</v>
      </c>
      <c r="F2317" s="179">
        <f>+TABLE!U2311</f>
        <v>0</v>
      </c>
      <c r="G2317" s="177" t="str">
        <f>TEXT(TABLE!R2311,"0000-00-00")</f>
        <v>0000-00-00</v>
      </c>
      <c r="H2317" s="59">
        <f>+TABLE!J2311</f>
        <v>0</v>
      </c>
      <c r="I2317" s="59">
        <f>+TABLE!K2311</f>
        <v>0</v>
      </c>
      <c r="J2317" s="59">
        <f>+TABLE!M2311</f>
        <v>0</v>
      </c>
      <c r="K2317" s="156">
        <f>+TABLE!P2311</f>
        <v>0</v>
      </c>
      <c r="L2317" s="156">
        <f>+TABLE!Q2311</f>
        <v>0</v>
      </c>
      <c r="M2317" s="138" t="str">
        <f>IFERROR(IF(MATCH($C2317,'1. 개요'!$C$68:$C$78,0)&gt;0,"O"),"X")</f>
        <v>X</v>
      </c>
      <c r="N2317" s="8" t="str">
        <f t="shared" si="334"/>
        <v>X</v>
      </c>
      <c r="O2317" s="2" t="str" cm="1">
        <f t="array" ref="O2317">IF($O$7="N/A",$N2317,INDEX($P2317:$S2317,$O$2))</f>
        <v>X</v>
      </c>
      <c r="P2317" s="38"/>
      <c r="Q2317" s="1" t="str">
        <f t="shared" si="335"/>
        <v>O</v>
      </c>
      <c r="R2317" s="38"/>
      <c r="S2317" s="38"/>
      <c r="T2317" s="8" t="str">
        <f t="shared" ref="T2317:T2375" si="340">IF(OR(K2317="정지",L2317="관리"),"X","O")</f>
        <v>O</v>
      </c>
      <c r="U2317" s="8" t="e">
        <f t="shared" si="336"/>
        <v>#VALUE!</v>
      </c>
      <c r="V2317" s="8" t="e">
        <f t="shared" si="337"/>
        <v>#VALUE!</v>
      </c>
      <c r="X2317" s="4" t="str">
        <f t="shared" si="339"/>
        <v/>
      </c>
      <c r="Y2317" s="4" t="str">
        <f t="shared" si="333"/>
        <v/>
      </c>
      <c r="Z2317" s="4" t="str">
        <f t="shared" si="333"/>
        <v/>
      </c>
      <c r="AA2317" s="4" t="str">
        <f t="shared" si="333"/>
        <v/>
      </c>
      <c r="AB2317" s="4" t="str">
        <f t="shared" si="333"/>
        <v/>
      </c>
      <c r="AC2317" s="4" t="str">
        <f t="shared" si="333"/>
        <v/>
      </c>
      <c r="AD2317" s="4" t="str">
        <f t="shared" si="333"/>
        <v/>
      </c>
      <c r="AE2317" s="4" t="str">
        <f t="shared" si="333"/>
        <v/>
      </c>
      <c r="AF2317" s="4" t="str">
        <f t="shared" si="333"/>
        <v/>
      </c>
      <c r="AG2317" s="4" t="str">
        <f t="shared" si="333"/>
        <v/>
      </c>
    </row>
    <row r="2318" spans="1:33">
      <c r="A2318" s="137">
        <f t="shared" si="338"/>
        <v>2311</v>
      </c>
      <c r="B2318" s="36">
        <f>TABLE!E2312</f>
        <v>0</v>
      </c>
      <c r="C2318" s="36">
        <f>TABLE!F2312</f>
        <v>0</v>
      </c>
      <c r="D2318" s="155">
        <f>TABLE!S2312</f>
        <v>0</v>
      </c>
      <c r="E2318" s="176" t="e">
        <f>INDEX(기업의이해[description],MATCH(B2318,기업의이해[name],0))</f>
        <v>#N/A</v>
      </c>
      <c r="F2318" s="179">
        <f>+TABLE!U2312</f>
        <v>0</v>
      </c>
      <c r="G2318" s="177" t="str">
        <f>TEXT(TABLE!R2312,"0000-00-00")</f>
        <v>0000-00-00</v>
      </c>
      <c r="H2318" s="59">
        <f>+TABLE!J2312</f>
        <v>0</v>
      </c>
      <c r="I2318" s="59">
        <f>+TABLE!K2312</f>
        <v>0</v>
      </c>
      <c r="J2318" s="59">
        <f>+TABLE!M2312</f>
        <v>0</v>
      </c>
      <c r="K2318" s="156">
        <f>+TABLE!P2312</f>
        <v>0</v>
      </c>
      <c r="L2318" s="156">
        <f>+TABLE!Q2312</f>
        <v>0</v>
      </c>
      <c r="M2318" s="138" t="str">
        <f>IFERROR(IF(MATCH($C2318,'1. 개요'!$C$68:$C$78,0)&gt;0,"O"),"X")</f>
        <v>X</v>
      </c>
      <c r="N2318" s="8" t="str">
        <f t="shared" si="334"/>
        <v>X</v>
      </c>
      <c r="O2318" s="2" t="str" cm="1">
        <f t="array" ref="O2318">IF($O$7="N/A",$N2318,INDEX($P2318:$S2318,$O$2))</f>
        <v>X</v>
      </c>
      <c r="P2318" s="38"/>
      <c r="Q2318" s="1" t="str">
        <f t="shared" si="335"/>
        <v>O</v>
      </c>
      <c r="R2318" s="38"/>
      <c r="S2318" s="38"/>
      <c r="T2318" s="8" t="str">
        <f t="shared" si="340"/>
        <v>O</v>
      </c>
      <c r="U2318" s="8" t="e">
        <f t="shared" si="336"/>
        <v>#VALUE!</v>
      </c>
      <c r="V2318" s="8" t="e">
        <f t="shared" si="337"/>
        <v>#VALUE!</v>
      </c>
      <c r="X2318" s="4" t="str">
        <f t="shared" si="339"/>
        <v/>
      </c>
      <c r="Y2318" s="4" t="str">
        <f t="shared" si="333"/>
        <v/>
      </c>
      <c r="Z2318" s="4" t="str">
        <f t="shared" si="333"/>
        <v/>
      </c>
      <c r="AA2318" s="4" t="str">
        <f t="shared" si="333"/>
        <v/>
      </c>
      <c r="AB2318" s="4" t="str">
        <f t="shared" si="333"/>
        <v/>
      </c>
      <c r="AC2318" s="4" t="str">
        <f t="shared" si="333"/>
        <v/>
      </c>
      <c r="AD2318" s="4" t="str">
        <f t="shared" si="333"/>
        <v/>
      </c>
      <c r="AE2318" s="4" t="str">
        <f t="shared" si="333"/>
        <v/>
      </c>
      <c r="AF2318" s="4" t="str">
        <f t="shared" si="333"/>
        <v/>
      </c>
      <c r="AG2318" s="4" t="str">
        <f t="shared" si="333"/>
        <v/>
      </c>
    </row>
    <row r="2319" spans="1:33">
      <c r="A2319" s="6">
        <f t="shared" si="338"/>
        <v>2312</v>
      </c>
      <c r="B2319" s="36">
        <f>TABLE!E2313</f>
        <v>0</v>
      </c>
      <c r="C2319" s="36">
        <f>TABLE!F2313</f>
        <v>0</v>
      </c>
      <c r="D2319" s="155">
        <f>TABLE!S2313</f>
        <v>0</v>
      </c>
      <c r="E2319" s="176" t="e">
        <f>INDEX(기업의이해[description],MATCH(B2319,기업의이해[name],0))</f>
        <v>#N/A</v>
      </c>
      <c r="F2319" s="179">
        <f>+TABLE!U2313</f>
        <v>0</v>
      </c>
      <c r="G2319" s="177" t="str">
        <f>TEXT(TABLE!R2313,"0000-00-00")</f>
        <v>0000-00-00</v>
      </c>
      <c r="H2319" s="59">
        <f>+TABLE!J2313</f>
        <v>0</v>
      </c>
      <c r="I2319" s="59">
        <f>+TABLE!K2313</f>
        <v>0</v>
      </c>
      <c r="J2319" s="59">
        <f>+TABLE!M2313</f>
        <v>0</v>
      </c>
      <c r="K2319" s="156">
        <f>+TABLE!P2313</f>
        <v>0</v>
      </c>
      <c r="L2319" s="156">
        <f>+TABLE!Q2313</f>
        <v>0</v>
      </c>
      <c r="M2319" s="138" t="str">
        <f>IFERROR(IF(MATCH($C2319,'1. 개요'!$C$68:$C$78,0)&gt;0,"O"),"X")</f>
        <v>X</v>
      </c>
      <c r="N2319" s="8" t="str">
        <f t="shared" si="334"/>
        <v>X</v>
      </c>
      <c r="O2319" s="2" t="str" cm="1">
        <f t="array" ref="O2319">IF($O$7="N/A",$N2319,INDEX($P2319:$S2319,$O$2))</f>
        <v>X</v>
      </c>
      <c r="P2319" s="38"/>
      <c r="Q2319" s="1" t="str">
        <f t="shared" si="335"/>
        <v>O</v>
      </c>
      <c r="R2319" s="38"/>
      <c r="S2319" s="38"/>
      <c r="T2319" s="8" t="str">
        <f t="shared" si="340"/>
        <v>O</v>
      </c>
      <c r="U2319" s="8" t="e">
        <f t="shared" si="336"/>
        <v>#VALUE!</v>
      </c>
      <c r="V2319" s="8" t="e">
        <f t="shared" si="337"/>
        <v>#VALUE!</v>
      </c>
      <c r="X2319" s="4" t="str">
        <f t="shared" si="339"/>
        <v/>
      </c>
      <c r="Y2319" s="4" t="str">
        <f t="shared" si="333"/>
        <v/>
      </c>
      <c r="Z2319" s="4" t="str">
        <f t="shared" si="333"/>
        <v/>
      </c>
      <c r="AA2319" s="4" t="str">
        <f t="shared" si="333"/>
        <v/>
      </c>
      <c r="AB2319" s="4" t="str">
        <f t="shared" si="333"/>
        <v/>
      </c>
      <c r="AC2319" s="4" t="str">
        <f t="shared" si="333"/>
        <v/>
      </c>
      <c r="AD2319" s="4" t="str">
        <f t="shared" si="333"/>
        <v/>
      </c>
      <c r="AE2319" s="4" t="str">
        <f t="shared" si="333"/>
        <v/>
      </c>
      <c r="AF2319" s="4" t="str">
        <f t="shared" si="333"/>
        <v/>
      </c>
      <c r="AG2319" s="4" t="str">
        <f t="shared" si="333"/>
        <v/>
      </c>
    </row>
    <row r="2320" spans="1:33">
      <c r="A2320" s="137">
        <f t="shared" si="338"/>
        <v>2313</v>
      </c>
      <c r="B2320" s="36">
        <f>TABLE!E2314</f>
        <v>0</v>
      </c>
      <c r="C2320" s="36">
        <f>TABLE!F2314</f>
        <v>0</v>
      </c>
      <c r="D2320" s="155">
        <f>TABLE!S2314</f>
        <v>0</v>
      </c>
      <c r="E2320" s="176" t="e">
        <f>INDEX(기업의이해[description],MATCH(B2320,기업의이해[name],0))</f>
        <v>#N/A</v>
      </c>
      <c r="F2320" s="179">
        <f>+TABLE!U2314</f>
        <v>0</v>
      </c>
      <c r="G2320" s="177" t="str">
        <f>TEXT(TABLE!R2314,"0000-00-00")</f>
        <v>0000-00-00</v>
      </c>
      <c r="H2320" s="59">
        <f>+TABLE!J2314</f>
        <v>0</v>
      </c>
      <c r="I2320" s="59">
        <f>+TABLE!K2314</f>
        <v>0</v>
      </c>
      <c r="J2320" s="59">
        <f>+TABLE!M2314</f>
        <v>0</v>
      </c>
      <c r="K2320" s="156">
        <f>+TABLE!P2314</f>
        <v>0</v>
      </c>
      <c r="L2320" s="156">
        <f>+TABLE!Q2314</f>
        <v>0</v>
      </c>
      <c r="M2320" s="138" t="str">
        <f>IFERROR(IF(MATCH($C2320,'1. 개요'!$C$68:$C$78,0)&gt;0,"O"),"X")</f>
        <v>X</v>
      </c>
      <c r="N2320" s="8" t="str">
        <f t="shared" si="334"/>
        <v>X</v>
      </c>
      <c r="O2320" s="2" t="str" cm="1">
        <f t="array" ref="O2320">IF($O$7="N/A",$N2320,INDEX($P2320:$S2320,$O$2))</f>
        <v>X</v>
      </c>
      <c r="P2320" s="38"/>
      <c r="Q2320" s="1" t="str">
        <f t="shared" si="335"/>
        <v>O</v>
      </c>
      <c r="R2320" s="38"/>
      <c r="S2320" s="38"/>
      <c r="T2320" s="8" t="str">
        <f t="shared" si="340"/>
        <v>O</v>
      </c>
      <c r="U2320" s="8" t="e">
        <f t="shared" si="336"/>
        <v>#VALUE!</v>
      </c>
      <c r="V2320" s="8" t="e">
        <f t="shared" si="337"/>
        <v>#VALUE!</v>
      </c>
      <c r="X2320" s="4" t="str">
        <f t="shared" si="339"/>
        <v/>
      </c>
      <c r="Y2320" s="4" t="str">
        <f t="shared" si="333"/>
        <v/>
      </c>
      <c r="Z2320" s="4" t="str">
        <f t="shared" si="333"/>
        <v/>
      </c>
      <c r="AA2320" s="4" t="str">
        <f t="shared" si="333"/>
        <v/>
      </c>
      <c r="AB2320" s="4" t="str">
        <f t="shared" si="333"/>
        <v/>
      </c>
      <c r="AC2320" s="4" t="str">
        <f t="shared" si="333"/>
        <v/>
      </c>
      <c r="AD2320" s="4" t="str">
        <f t="shared" si="333"/>
        <v/>
      </c>
      <c r="AE2320" s="4" t="str">
        <f t="shared" si="333"/>
        <v/>
      </c>
      <c r="AF2320" s="4" t="str">
        <f t="shared" si="333"/>
        <v/>
      </c>
      <c r="AG2320" s="4" t="str">
        <f t="shared" si="333"/>
        <v/>
      </c>
    </row>
    <row r="2321" spans="1:33">
      <c r="A2321" s="137">
        <f t="shared" si="338"/>
        <v>2314</v>
      </c>
      <c r="B2321" s="36">
        <f>TABLE!E2315</f>
        <v>0</v>
      </c>
      <c r="C2321" s="36">
        <f>TABLE!F2315</f>
        <v>0</v>
      </c>
      <c r="D2321" s="155">
        <f>TABLE!S2315</f>
        <v>0</v>
      </c>
      <c r="E2321" s="176" t="e">
        <f>INDEX(기업의이해[description],MATCH(B2321,기업의이해[name],0))</f>
        <v>#N/A</v>
      </c>
      <c r="F2321" s="179">
        <f>+TABLE!U2315</f>
        <v>0</v>
      </c>
      <c r="G2321" s="177" t="str">
        <f>TEXT(TABLE!R2315,"0000-00-00")</f>
        <v>0000-00-00</v>
      </c>
      <c r="H2321" s="59">
        <f>+TABLE!J2315</f>
        <v>0</v>
      </c>
      <c r="I2321" s="59">
        <f>+TABLE!K2315</f>
        <v>0</v>
      </c>
      <c r="J2321" s="59">
        <f>+TABLE!M2315</f>
        <v>0</v>
      </c>
      <c r="K2321" s="156">
        <f>+TABLE!P2315</f>
        <v>0</v>
      </c>
      <c r="L2321" s="156">
        <f>+TABLE!Q2315</f>
        <v>0</v>
      </c>
      <c r="M2321" s="138" t="str">
        <f>IFERROR(IF(MATCH($C2321,'1. 개요'!$C$68:$C$78,0)&gt;0,"O"),"X")</f>
        <v>X</v>
      </c>
      <c r="N2321" s="8" t="str">
        <f t="shared" si="334"/>
        <v>X</v>
      </c>
      <c r="O2321" s="2" t="str" cm="1">
        <f t="array" ref="O2321">IF($O$7="N/A",$N2321,INDEX($P2321:$S2321,$O$2))</f>
        <v>X</v>
      </c>
      <c r="P2321" s="38"/>
      <c r="Q2321" s="1" t="str">
        <f t="shared" si="335"/>
        <v>O</v>
      </c>
      <c r="R2321" s="38"/>
      <c r="S2321" s="38"/>
      <c r="T2321" s="8" t="str">
        <f t="shared" si="340"/>
        <v>O</v>
      </c>
      <c r="U2321" s="8" t="e">
        <f t="shared" si="336"/>
        <v>#VALUE!</v>
      </c>
      <c r="V2321" s="8" t="e">
        <f t="shared" si="337"/>
        <v>#VALUE!</v>
      </c>
      <c r="X2321" s="4" t="str">
        <f t="shared" si="339"/>
        <v/>
      </c>
      <c r="Y2321" s="4" t="str">
        <f t="shared" si="333"/>
        <v/>
      </c>
      <c r="Z2321" s="4" t="str">
        <f t="shared" si="333"/>
        <v/>
      </c>
      <c r="AA2321" s="4" t="str">
        <f t="shared" si="333"/>
        <v/>
      </c>
      <c r="AB2321" s="4" t="str">
        <f t="shared" si="333"/>
        <v/>
      </c>
      <c r="AC2321" s="4" t="str">
        <f t="shared" si="333"/>
        <v/>
      </c>
      <c r="AD2321" s="4" t="str">
        <f t="shared" si="333"/>
        <v/>
      </c>
      <c r="AE2321" s="4" t="str">
        <f t="shared" si="333"/>
        <v/>
      </c>
      <c r="AF2321" s="4" t="str">
        <f t="shared" si="333"/>
        <v/>
      </c>
      <c r="AG2321" s="4" t="str">
        <f t="shared" si="333"/>
        <v/>
      </c>
    </row>
    <row r="2322" spans="1:33">
      <c r="A2322" s="137">
        <f t="shared" si="338"/>
        <v>2315</v>
      </c>
      <c r="B2322" s="36">
        <f>TABLE!E2316</f>
        <v>0</v>
      </c>
      <c r="C2322" s="36">
        <f>TABLE!F2316</f>
        <v>0</v>
      </c>
      <c r="D2322" s="155">
        <f>TABLE!S2316</f>
        <v>0</v>
      </c>
      <c r="E2322" s="176" t="e">
        <f>INDEX(기업의이해[description],MATCH(B2322,기업의이해[name],0))</f>
        <v>#N/A</v>
      </c>
      <c r="F2322" s="179">
        <f>+TABLE!U2316</f>
        <v>0</v>
      </c>
      <c r="G2322" s="177" t="str">
        <f>TEXT(TABLE!R2316,"0000-00-00")</f>
        <v>0000-00-00</v>
      </c>
      <c r="H2322" s="59">
        <f>+TABLE!J2316</f>
        <v>0</v>
      </c>
      <c r="I2322" s="59">
        <f>+TABLE!K2316</f>
        <v>0</v>
      </c>
      <c r="J2322" s="59">
        <f>+TABLE!M2316</f>
        <v>0</v>
      </c>
      <c r="K2322" s="156">
        <f>+TABLE!P2316</f>
        <v>0</v>
      </c>
      <c r="L2322" s="156">
        <f>+TABLE!Q2316</f>
        <v>0</v>
      </c>
      <c r="M2322" s="138" t="str">
        <f>IFERROR(IF(MATCH($C2322,'1. 개요'!$C$68:$C$78,0)&gt;0,"O"),"X")</f>
        <v>X</v>
      </c>
      <c r="N2322" s="8" t="str">
        <f t="shared" si="334"/>
        <v>X</v>
      </c>
      <c r="O2322" s="2" t="str" cm="1">
        <f t="array" ref="O2322">IF($O$7="N/A",$N2322,INDEX($P2322:$S2322,$O$2))</f>
        <v>X</v>
      </c>
      <c r="P2322" s="38"/>
      <c r="Q2322" s="1" t="str">
        <f t="shared" si="335"/>
        <v>O</v>
      </c>
      <c r="R2322" s="38"/>
      <c r="S2322" s="38"/>
      <c r="T2322" s="8" t="str">
        <f t="shared" si="340"/>
        <v>O</v>
      </c>
      <c r="U2322" s="8" t="e">
        <f t="shared" si="336"/>
        <v>#VALUE!</v>
      </c>
      <c r="V2322" s="8" t="e">
        <f t="shared" si="337"/>
        <v>#VALUE!</v>
      </c>
      <c r="X2322" s="4" t="str">
        <f t="shared" si="339"/>
        <v/>
      </c>
      <c r="Y2322" s="4" t="str">
        <f t="shared" si="333"/>
        <v/>
      </c>
      <c r="Z2322" s="4" t="str">
        <f t="shared" si="333"/>
        <v/>
      </c>
      <c r="AA2322" s="4" t="str">
        <f t="shared" si="333"/>
        <v/>
      </c>
      <c r="AB2322" s="4" t="str">
        <f t="shared" si="333"/>
        <v/>
      </c>
      <c r="AC2322" s="4" t="str">
        <f t="shared" si="333"/>
        <v/>
      </c>
      <c r="AD2322" s="4" t="str">
        <f t="shared" si="333"/>
        <v/>
      </c>
      <c r="AE2322" s="4" t="str">
        <f t="shared" si="333"/>
        <v/>
      </c>
      <c r="AF2322" s="4" t="str">
        <f t="shared" si="333"/>
        <v/>
      </c>
      <c r="AG2322" s="4" t="str">
        <f t="shared" si="333"/>
        <v/>
      </c>
    </row>
    <row r="2323" spans="1:33">
      <c r="A2323" s="6">
        <f t="shared" si="338"/>
        <v>2316</v>
      </c>
      <c r="B2323" s="36">
        <f>TABLE!E2317</f>
        <v>0</v>
      </c>
      <c r="C2323" s="36">
        <f>TABLE!F2317</f>
        <v>0</v>
      </c>
      <c r="D2323" s="155">
        <f>TABLE!S2317</f>
        <v>0</v>
      </c>
      <c r="E2323" s="176" t="e">
        <f>INDEX(기업의이해[description],MATCH(B2323,기업의이해[name],0))</f>
        <v>#N/A</v>
      </c>
      <c r="F2323" s="179">
        <f>+TABLE!U2317</f>
        <v>0</v>
      </c>
      <c r="G2323" s="177" t="str">
        <f>TEXT(TABLE!R2317,"0000-00-00")</f>
        <v>0000-00-00</v>
      </c>
      <c r="H2323" s="59">
        <f>+TABLE!J2317</f>
        <v>0</v>
      </c>
      <c r="I2323" s="59">
        <f>+TABLE!K2317</f>
        <v>0</v>
      </c>
      <c r="J2323" s="59">
        <f>+TABLE!M2317</f>
        <v>0</v>
      </c>
      <c r="K2323" s="156">
        <f>+TABLE!P2317</f>
        <v>0</v>
      </c>
      <c r="L2323" s="156">
        <f>+TABLE!Q2317</f>
        <v>0</v>
      </c>
      <c r="M2323" s="138" t="str">
        <f>IFERROR(IF(MATCH($C2323,'1. 개요'!$C$68:$C$78,0)&gt;0,"O"),"X")</f>
        <v>X</v>
      </c>
      <c r="N2323" s="8" t="str">
        <f t="shared" si="334"/>
        <v>X</v>
      </c>
      <c r="O2323" s="2" t="str" cm="1">
        <f t="array" ref="O2323">IF($O$7="N/A",$N2323,INDEX($P2323:$S2323,$O$2))</f>
        <v>X</v>
      </c>
      <c r="P2323" s="38"/>
      <c r="Q2323" s="1" t="str">
        <f t="shared" si="335"/>
        <v>O</v>
      </c>
      <c r="R2323" s="38"/>
      <c r="S2323" s="38"/>
      <c r="T2323" s="8" t="str">
        <f t="shared" si="340"/>
        <v>O</v>
      </c>
      <c r="U2323" s="8" t="e">
        <f t="shared" si="336"/>
        <v>#VALUE!</v>
      </c>
      <c r="V2323" s="8" t="e">
        <f t="shared" si="337"/>
        <v>#VALUE!</v>
      </c>
      <c r="X2323" s="4" t="str">
        <f t="shared" si="339"/>
        <v/>
      </c>
      <c r="Y2323" s="4" t="str">
        <f t="shared" si="333"/>
        <v/>
      </c>
      <c r="Z2323" s="4" t="str">
        <f t="shared" si="333"/>
        <v/>
      </c>
      <c r="AA2323" s="4" t="str">
        <f t="shared" si="333"/>
        <v/>
      </c>
      <c r="AB2323" s="4" t="str">
        <f t="shared" si="333"/>
        <v/>
      </c>
      <c r="AC2323" s="4" t="str">
        <f t="shared" si="333"/>
        <v/>
      </c>
      <c r="AD2323" s="4" t="str">
        <f t="shared" si="333"/>
        <v/>
      </c>
      <c r="AE2323" s="4" t="str">
        <f t="shared" si="333"/>
        <v/>
      </c>
      <c r="AF2323" s="4" t="str">
        <f t="shared" si="333"/>
        <v/>
      </c>
      <c r="AG2323" s="4" t="str">
        <f t="shared" si="333"/>
        <v/>
      </c>
    </row>
    <row r="2324" spans="1:33">
      <c r="A2324" s="6">
        <f t="shared" si="338"/>
        <v>2317</v>
      </c>
      <c r="B2324" s="36">
        <f>TABLE!E2318</f>
        <v>0</v>
      </c>
      <c r="C2324" s="36">
        <f>TABLE!F2318</f>
        <v>0</v>
      </c>
      <c r="D2324" s="155">
        <f>TABLE!S2318</f>
        <v>0</v>
      </c>
      <c r="E2324" s="176" t="e">
        <f>INDEX(기업의이해[description],MATCH(B2324,기업의이해[name],0))</f>
        <v>#N/A</v>
      </c>
      <c r="F2324" s="179">
        <f>+TABLE!U2318</f>
        <v>0</v>
      </c>
      <c r="G2324" s="177" t="str">
        <f>TEXT(TABLE!R2318,"0000-00-00")</f>
        <v>0000-00-00</v>
      </c>
      <c r="H2324" s="59">
        <f>+TABLE!J2318</f>
        <v>0</v>
      </c>
      <c r="I2324" s="59">
        <f>+TABLE!K2318</f>
        <v>0</v>
      </c>
      <c r="J2324" s="59">
        <f>+TABLE!M2318</f>
        <v>0</v>
      </c>
      <c r="K2324" s="156">
        <f>+TABLE!P2318</f>
        <v>0</v>
      </c>
      <c r="L2324" s="156">
        <f>+TABLE!Q2318</f>
        <v>0</v>
      </c>
      <c r="M2324" s="138" t="str">
        <f>IFERROR(IF(MATCH($C2324,'1. 개요'!$C$68:$C$78,0)&gt;0,"O"),"X")</f>
        <v>X</v>
      </c>
      <c r="N2324" s="8" t="str">
        <f t="shared" si="334"/>
        <v>X</v>
      </c>
      <c r="O2324" s="2" t="str" cm="1">
        <f t="array" ref="O2324">IF($O$7="N/A",$N2324,INDEX($P2324:$S2324,$O$2))</f>
        <v>X</v>
      </c>
      <c r="P2324" s="38"/>
      <c r="Q2324" s="1" t="str">
        <f t="shared" si="335"/>
        <v>O</v>
      </c>
      <c r="R2324" s="38"/>
      <c r="S2324" s="38"/>
      <c r="T2324" s="8" t="str">
        <f t="shared" si="340"/>
        <v>O</v>
      </c>
      <c r="U2324" s="8" t="e">
        <f t="shared" si="336"/>
        <v>#VALUE!</v>
      </c>
      <c r="V2324" s="8" t="e">
        <f t="shared" si="337"/>
        <v>#VALUE!</v>
      </c>
      <c r="X2324" s="4" t="str">
        <f t="shared" si="339"/>
        <v/>
      </c>
      <c r="Y2324" s="4" t="str">
        <f t="shared" si="333"/>
        <v/>
      </c>
      <c r="Z2324" s="4" t="str">
        <f t="shared" si="333"/>
        <v/>
      </c>
      <c r="AA2324" s="4" t="str">
        <f t="shared" si="333"/>
        <v/>
      </c>
      <c r="AB2324" s="4" t="str">
        <f t="shared" si="333"/>
        <v/>
      </c>
      <c r="AC2324" s="4" t="str">
        <f t="shared" si="333"/>
        <v/>
      </c>
      <c r="AD2324" s="4" t="str">
        <f t="shared" si="333"/>
        <v/>
      </c>
      <c r="AE2324" s="4" t="str">
        <f t="shared" si="333"/>
        <v/>
      </c>
      <c r="AF2324" s="4" t="str">
        <f t="shared" si="333"/>
        <v/>
      </c>
      <c r="AG2324" s="4" t="str">
        <f t="shared" si="333"/>
        <v/>
      </c>
    </row>
    <row r="2325" spans="1:33">
      <c r="A2325" s="6">
        <f t="shared" si="338"/>
        <v>2318</v>
      </c>
      <c r="B2325" s="36">
        <f>TABLE!E2319</f>
        <v>0</v>
      </c>
      <c r="C2325" s="36">
        <f>TABLE!F2319</f>
        <v>0</v>
      </c>
      <c r="D2325" s="155">
        <f>TABLE!S2319</f>
        <v>0</v>
      </c>
      <c r="E2325" s="176" t="e">
        <f>INDEX(기업의이해[description],MATCH(B2325,기업의이해[name],0))</f>
        <v>#N/A</v>
      </c>
      <c r="F2325" s="179">
        <f>+TABLE!U2319</f>
        <v>0</v>
      </c>
      <c r="G2325" s="177" t="str">
        <f>TEXT(TABLE!R2319,"0000-00-00")</f>
        <v>0000-00-00</v>
      </c>
      <c r="H2325" s="59">
        <f>+TABLE!J2319</f>
        <v>0</v>
      </c>
      <c r="I2325" s="59">
        <f>+TABLE!K2319</f>
        <v>0</v>
      </c>
      <c r="J2325" s="59">
        <f>+TABLE!M2319</f>
        <v>0</v>
      </c>
      <c r="K2325" s="156">
        <f>+TABLE!P2319</f>
        <v>0</v>
      </c>
      <c r="L2325" s="156">
        <f>+TABLE!Q2319</f>
        <v>0</v>
      </c>
      <c r="M2325" s="138" t="str">
        <f>IFERROR(IF(MATCH($C2325,'1. 개요'!$C$68:$C$78,0)&gt;0,"O"),"X")</f>
        <v>X</v>
      </c>
      <c r="N2325" s="8" t="str">
        <f t="shared" si="334"/>
        <v>X</v>
      </c>
      <c r="O2325" s="2" t="str" cm="1">
        <f t="array" ref="O2325">IF($O$7="N/A",$N2325,INDEX($P2325:$S2325,$O$2))</f>
        <v>X</v>
      </c>
      <c r="P2325" s="38"/>
      <c r="Q2325" s="1" t="str">
        <f t="shared" si="335"/>
        <v>O</v>
      </c>
      <c r="R2325" s="38"/>
      <c r="S2325" s="38"/>
      <c r="T2325" s="8" t="str">
        <f t="shared" si="340"/>
        <v>O</v>
      </c>
      <c r="U2325" s="8" t="e">
        <f t="shared" si="336"/>
        <v>#VALUE!</v>
      </c>
      <c r="V2325" s="8" t="e">
        <f t="shared" si="337"/>
        <v>#VALUE!</v>
      </c>
      <c r="X2325" s="4" t="str">
        <f t="shared" si="339"/>
        <v/>
      </c>
      <c r="Y2325" s="4" t="str">
        <f t="shared" si="333"/>
        <v/>
      </c>
      <c r="Z2325" s="4" t="str">
        <f t="shared" si="333"/>
        <v/>
      </c>
      <c r="AA2325" s="4" t="str">
        <f t="shared" si="333"/>
        <v/>
      </c>
      <c r="AB2325" s="4" t="str">
        <f t="shared" si="333"/>
        <v/>
      </c>
      <c r="AC2325" s="4" t="str">
        <f t="shared" si="333"/>
        <v/>
      </c>
      <c r="AD2325" s="4" t="str">
        <f t="shared" si="333"/>
        <v/>
      </c>
      <c r="AE2325" s="4" t="str">
        <f t="shared" si="333"/>
        <v/>
      </c>
      <c r="AF2325" s="4" t="str">
        <f t="shared" si="333"/>
        <v/>
      </c>
      <c r="AG2325" s="4" t="str">
        <f t="shared" si="333"/>
        <v/>
      </c>
    </row>
    <row r="2326" spans="1:33">
      <c r="A2326" s="137">
        <f t="shared" si="338"/>
        <v>2319</v>
      </c>
      <c r="B2326" s="36">
        <f>TABLE!E2320</f>
        <v>0</v>
      </c>
      <c r="C2326" s="36">
        <f>TABLE!F2320</f>
        <v>0</v>
      </c>
      <c r="D2326" s="155">
        <f>TABLE!S2320</f>
        <v>0</v>
      </c>
      <c r="E2326" s="176" t="e">
        <f>INDEX(기업의이해[description],MATCH(B2326,기업의이해[name],0))</f>
        <v>#N/A</v>
      </c>
      <c r="F2326" s="179">
        <f>+TABLE!U2320</f>
        <v>0</v>
      </c>
      <c r="G2326" s="177" t="str">
        <f>TEXT(TABLE!R2320,"0000-00-00")</f>
        <v>0000-00-00</v>
      </c>
      <c r="H2326" s="59">
        <f>+TABLE!J2320</f>
        <v>0</v>
      </c>
      <c r="I2326" s="59">
        <f>+TABLE!K2320</f>
        <v>0</v>
      </c>
      <c r="J2326" s="59">
        <f>+TABLE!M2320</f>
        <v>0</v>
      </c>
      <c r="K2326" s="156">
        <f>+TABLE!P2320</f>
        <v>0</v>
      </c>
      <c r="L2326" s="156">
        <f>+TABLE!Q2320</f>
        <v>0</v>
      </c>
      <c r="M2326" s="138" t="str">
        <f>IFERROR(IF(MATCH($C2326,'1. 개요'!$C$68:$C$78,0)&gt;0,"O"),"X")</f>
        <v>X</v>
      </c>
      <c r="N2326" s="8" t="str">
        <f t="shared" si="334"/>
        <v>X</v>
      </c>
      <c r="O2326" s="2" t="str" cm="1">
        <f t="array" ref="O2326">IF($O$7="N/A",$N2326,INDEX($P2326:$S2326,$O$2))</f>
        <v>X</v>
      </c>
      <c r="P2326" s="38"/>
      <c r="Q2326" s="1" t="str">
        <f t="shared" si="335"/>
        <v>O</v>
      </c>
      <c r="R2326" s="38"/>
      <c r="S2326" s="38"/>
      <c r="T2326" s="8" t="str">
        <f t="shared" si="340"/>
        <v>O</v>
      </c>
      <c r="U2326" s="8" t="e">
        <f t="shared" si="336"/>
        <v>#VALUE!</v>
      </c>
      <c r="V2326" s="8" t="e">
        <f t="shared" si="337"/>
        <v>#VALUE!</v>
      </c>
      <c r="X2326" s="4" t="str">
        <f t="shared" si="339"/>
        <v/>
      </c>
      <c r="Y2326" s="4" t="str">
        <f t="shared" si="333"/>
        <v/>
      </c>
      <c r="Z2326" s="4" t="str">
        <f t="shared" si="333"/>
        <v/>
      </c>
      <c r="AA2326" s="4" t="str">
        <f t="shared" si="333"/>
        <v/>
      </c>
      <c r="AB2326" s="4" t="str">
        <f t="shared" si="333"/>
        <v/>
      </c>
      <c r="AC2326" s="4" t="str">
        <f t="shared" si="333"/>
        <v/>
      </c>
      <c r="AD2326" s="4" t="str">
        <f t="shared" si="333"/>
        <v/>
      </c>
      <c r="AE2326" s="4" t="str">
        <f t="shared" si="333"/>
        <v/>
      </c>
      <c r="AF2326" s="4" t="str">
        <f t="shared" si="333"/>
        <v/>
      </c>
      <c r="AG2326" s="4" t="str">
        <f t="shared" si="333"/>
        <v/>
      </c>
    </row>
    <row r="2327" spans="1:33">
      <c r="A2327" s="6">
        <f t="shared" si="338"/>
        <v>2320</v>
      </c>
      <c r="B2327" s="36">
        <f>TABLE!E2321</f>
        <v>0</v>
      </c>
      <c r="C2327" s="36">
        <f>TABLE!F2321</f>
        <v>0</v>
      </c>
      <c r="D2327" s="155">
        <f>TABLE!S2321</f>
        <v>0</v>
      </c>
      <c r="E2327" s="176" t="e">
        <f>INDEX(기업의이해[description],MATCH(B2327,기업의이해[name],0))</f>
        <v>#N/A</v>
      </c>
      <c r="F2327" s="179">
        <f>+TABLE!U2321</f>
        <v>0</v>
      </c>
      <c r="G2327" s="177" t="str">
        <f>TEXT(TABLE!R2321,"0000-00-00")</f>
        <v>0000-00-00</v>
      </c>
      <c r="H2327" s="59">
        <f>+TABLE!J2321</f>
        <v>0</v>
      </c>
      <c r="I2327" s="59">
        <f>+TABLE!K2321</f>
        <v>0</v>
      </c>
      <c r="J2327" s="59">
        <f>+TABLE!M2321</f>
        <v>0</v>
      </c>
      <c r="K2327" s="156">
        <f>+TABLE!P2321</f>
        <v>0</v>
      </c>
      <c r="L2327" s="156">
        <f>+TABLE!Q2321</f>
        <v>0</v>
      </c>
      <c r="M2327" s="138" t="str">
        <f>IFERROR(IF(MATCH($C2327,'1. 개요'!$C$68:$C$78,0)&gt;0,"O"),"X")</f>
        <v>X</v>
      </c>
      <c r="N2327" s="8" t="str">
        <f t="shared" si="334"/>
        <v>X</v>
      </c>
      <c r="O2327" s="2" t="str" cm="1">
        <f t="array" ref="O2327">IF($O$7="N/A",$N2327,INDEX($P2327:$S2327,$O$2))</f>
        <v>X</v>
      </c>
      <c r="P2327" s="38"/>
      <c r="Q2327" s="1" t="str">
        <f t="shared" si="335"/>
        <v>O</v>
      </c>
      <c r="R2327" s="38"/>
      <c r="S2327" s="38"/>
      <c r="T2327" s="8" t="str">
        <f t="shared" si="340"/>
        <v>O</v>
      </c>
      <c r="U2327" s="8" t="e">
        <f t="shared" si="336"/>
        <v>#VALUE!</v>
      </c>
      <c r="V2327" s="8" t="e">
        <f t="shared" si="337"/>
        <v>#VALUE!</v>
      </c>
      <c r="X2327" s="4" t="str">
        <f t="shared" si="339"/>
        <v/>
      </c>
      <c r="Y2327" s="4" t="str">
        <f t="shared" si="333"/>
        <v/>
      </c>
      <c r="Z2327" s="4" t="str">
        <f t="shared" si="333"/>
        <v/>
      </c>
      <c r="AA2327" s="4" t="str">
        <f t="shared" si="333"/>
        <v/>
      </c>
      <c r="AB2327" s="4" t="str">
        <f t="shared" si="333"/>
        <v/>
      </c>
      <c r="AC2327" s="4" t="str">
        <f t="shared" si="333"/>
        <v/>
      </c>
      <c r="AD2327" s="4" t="str">
        <f t="shared" si="333"/>
        <v/>
      </c>
      <c r="AE2327" s="4" t="str">
        <f t="shared" si="333"/>
        <v/>
      </c>
      <c r="AF2327" s="4" t="str">
        <f t="shared" si="333"/>
        <v/>
      </c>
      <c r="AG2327" s="4" t="str">
        <f t="shared" si="333"/>
        <v/>
      </c>
    </row>
    <row r="2328" spans="1:33">
      <c r="A2328" s="137">
        <f t="shared" si="338"/>
        <v>2321</v>
      </c>
      <c r="B2328" s="36">
        <f>TABLE!E2322</f>
        <v>0</v>
      </c>
      <c r="C2328" s="36">
        <f>TABLE!F2322</f>
        <v>0</v>
      </c>
      <c r="D2328" s="155">
        <f>TABLE!S2322</f>
        <v>0</v>
      </c>
      <c r="E2328" s="176" t="e">
        <f>INDEX(기업의이해[description],MATCH(B2328,기업의이해[name],0))</f>
        <v>#N/A</v>
      </c>
      <c r="F2328" s="179">
        <f>+TABLE!U2322</f>
        <v>0</v>
      </c>
      <c r="G2328" s="177" t="str">
        <f>TEXT(TABLE!R2322,"0000-00-00")</f>
        <v>0000-00-00</v>
      </c>
      <c r="H2328" s="59">
        <f>+TABLE!J2322</f>
        <v>0</v>
      </c>
      <c r="I2328" s="59">
        <f>+TABLE!K2322</f>
        <v>0</v>
      </c>
      <c r="J2328" s="59">
        <f>+TABLE!M2322</f>
        <v>0</v>
      </c>
      <c r="K2328" s="156">
        <f>+TABLE!P2322</f>
        <v>0</v>
      </c>
      <c r="L2328" s="156">
        <f>+TABLE!Q2322</f>
        <v>0</v>
      </c>
      <c r="M2328" s="138" t="str">
        <f>IFERROR(IF(MATCH($C2328,'1. 개요'!$C$68:$C$78,0)&gt;0,"O"),"X")</f>
        <v>X</v>
      </c>
      <c r="N2328" s="8" t="str">
        <f t="shared" si="334"/>
        <v>X</v>
      </c>
      <c r="O2328" s="2" t="str" cm="1">
        <f t="array" ref="O2328">IF($O$7="N/A",$N2328,INDEX($P2328:$S2328,$O$2))</f>
        <v>X</v>
      </c>
      <c r="P2328" s="38"/>
      <c r="Q2328" s="1" t="str">
        <f t="shared" si="335"/>
        <v>O</v>
      </c>
      <c r="R2328" s="38"/>
      <c r="S2328" s="38"/>
      <c r="T2328" s="8" t="str">
        <f t="shared" si="340"/>
        <v>O</v>
      </c>
      <c r="U2328" s="8" t="e">
        <f t="shared" si="336"/>
        <v>#VALUE!</v>
      </c>
      <c r="V2328" s="8" t="e">
        <f t="shared" si="337"/>
        <v>#VALUE!</v>
      </c>
      <c r="X2328" s="4" t="str">
        <f t="shared" si="339"/>
        <v/>
      </c>
      <c r="Y2328" s="4" t="str">
        <f t="shared" si="333"/>
        <v/>
      </c>
      <c r="Z2328" s="4" t="str">
        <f t="shared" si="333"/>
        <v/>
      </c>
      <c r="AA2328" s="4" t="str">
        <f t="shared" si="333"/>
        <v/>
      </c>
      <c r="AB2328" s="4" t="str">
        <f t="shared" si="333"/>
        <v/>
      </c>
      <c r="AC2328" s="4" t="str">
        <f t="shared" si="333"/>
        <v/>
      </c>
      <c r="AD2328" s="4" t="str">
        <f t="shared" si="333"/>
        <v/>
      </c>
      <c r="AE2328" s="4" t="str">
        <f t="shared" si="333"/>
        <v/>
      </c>
      <c r="AF2328" s="4" t="str">
        <f t="shared" si="333"/>
        <v/>
      </c>
      <c r="AG2328" s="4" t="str">
        <f t="shared" si="333"/>
        <v/>
      </c>
    </row>
    <row r="2329" spans="1:33">
      <c r="A2329" s="6">
        <f t="shared" si="338"/>
        <v>2322</v>
      </c>
      <c r="B2329" s="36">
        <f>TABLE!E2323</f>
        <v>0</v>
      </c>
      <c r="C2329" s="36">
        <f>TABLE!F2323</f>
        <v>0</v>
      </c>
      <c r="D2329" s="155">
        <f>TABLE!S2323</f>
        <v>0</v>
      </c>
      <c r="E2329" s="176" t="e">
        <f>INDEX(기업의이해[description],MATCH(B2329,기업의이해[name],0))</f>
        <v>#N/A</v>
      </c>
      <c r="F2329" s="179">
        <f>+TABLE!U2323</f>
        <v>0</v>
      </c>
      <c r="G2329" s="177" t="str">
        <f>TEXT(TABLE!R2323,"0000-00-00")</f>
        <v>0000-00-00</v>
      </c>
      <c r="H2329" s="59">
        <f>+TABLE!J2323</f>
        <v>0</v>
      </c>
      <c r="I2329" s="59">
        <f>+TABLE!K2323</f>
        <v>0</v>
      </c>
      <c r="J2329" s="59">
        <f>+TABLE!M2323</f>
        <v>0</v>
      </c>
      <c r="K2329" s="156">
        <f>+TABLE!P2323</f>
        <v>0</v>
      </c>
      <c r="L2329" s="156">
        <f>+TABLE!Q2323</f>
        <v>0</v>
      </c>
      <c r="M2329" s="138" t="str">
        <f>IFERROR(IF(MATCH($C2329,'1. 개요'!$C$68:$C$78,0)&gt;0,"O"),"X")</f>
        <v>X</v>
      </c>
      <c r="N2329" s="8" t="str">
        <f t="shared" si="334"/>
        <v>X</v>
      </c>
      <c r="O2329" s="2" t="str" cm="1">
        <f t="array" ref="O2329">IF($O$7="N/A",$N2329,INDEX($P2329:$S2329,$O$2))</f>
        <v>X</v>
      </c>
      <c r="P2329" s="38"/>
      <c r="Q2329" s="1" t="str">
        <f t="shared" si="335"/>
        <v>O</v>
      </c>
      <c r="R2329" s="38"/>
      <c r="S2329" s="38"/>
      <c r="T2329" s="8" t="str">
        <f t="shared" si="340"/>
        <v>O</v>
      </c>
      <c r="U2329" s="8" t="e">
        <f t="shared" si="336"/>
        <v>#VALUE!</v>
      </c>
      <c r="V2329" s="8" t="e">
        <f t="shared" si="337"/>
        <v>#VALUE!</v>
      </c>
      <c r="X2329" s="4" t="str">
        <f t="shared" si="339"/>
        <v/>
      </c>
      <c r="Y2329" s="4" t="str">
        <f t="shared" si="333"/>
        <v/>
      </c>
      <c r="Z2329" s="4" t="str">
        <f t="shared" si="333"/>
        <v/>
      </c>
      <c r="AA2329" s="4" t="str">
        <f t="shared" si="333"/>
        <v/>
      </c>
      <c r="AB2329" s="4" t="str">
        <f t="shared" si="333"/>
        <v/>
      </c>
      <c r="AC2329" s="4" t="str">
        <f t="shared" si="333"/>
        <v/>
      </c>
      <c r="AD2329" s="4" t="str">
        <f t="shared" si="333"/>
        <v/>
      </c>
      <c r="AE2329" s="4" t="str">
        <f t="shared" si="333"/>
        <v/>
      </c>
      <c r="AF2329" s="4" t="str">
        <f t="shared" si="333"/>
        <v/>
      </c>
      <c r="AG2329" s="4" t="str">
        <f t="shared" si="333"/>
        <v/>
      </c>
    </row>
    <row r="2330" spans="1:33">
      <c r="A2330" s="6">
        <f t="shared" si="338"/>
        <v>2323</v>
      </c>
      <c r="B2330" s="36">
        <f>TABLE!E2324</f>
        <v>0</v>
      </c>
      <c r="C2330" s="36">
        <f>TABLE!F2324</f>
        <v>0</v>
      </c>
      <c r="D2330" s="155">
        <f>TABLE!S2324</f>
        <v>0</v>
      </c>
      <c r="E2330" s="176" t="e">
        <f>INDEX(기업의이해[description],MATCH(B2330,기업의이해[name],0))</f>
        <v>#N/A</v>
      </c>
      <c r="F2330" s="179">
        <f>+TABLE!U2324</f>
        <v>0</v>
      </c>
      <c r="G2330" s="177" t="str">
        <f>TEXT(TABLE!R2324,"0000-00-00")</f>
        <v>0000-00-00</v>
      </c>
      <c r="H2330" s="59">
        <f>+TABLE!J2324</f>
        <v>0</v>
      </c>
      <c r="I2330" s="59">
        <f>+TABLE!K2324</f>
        <v>0</v>
      </c>
      <c r="J2330" s="59">
        <f>+TABLE!M2324</f>
        <v>0</v>
      </c>
      <c r="K2330" s="156">
        <f>+TABLE!P2324</f>
        <v>0</v>
      </c>
      <c r="L2330" s="156">
        <f>+TABLE!Q2324</f>
        <v>0</v>
      </c>
      <c r="M2330" s="138" t="str">
        <f>IFERROR(IF(MATCH($C2330,'1. 개요'!$C$68:$C$78,0)&gt;0,"O"),"X")</f>
        <v>X</v>
      </c>
      <c r="N2330" s="8" t="str">
        <f t="shared" si="334"/>
        <v>X</v>
      </c>
      <c r="O2330" s="2" t="str" cm="1">
        <f t="array" ref="O2330">IF($O$7="N/A",$N2330,INDEX($P2330:$S2330,$O$2))</f>
        <v>X</v>
      </c>
      <c r="P2330" s="38"/>
      <c r="Q2330" s="1" t="str">
        <f t="shared" si="335"/>
        <v>O</v>
      </c>
      <c r="R2330" s="38"/>
      <c r="S2330" s="38"/>
      <c r="T2330" s="8" t="str">
        <f t="shared" si="340"/>
        <v>O</v>
      </c>
      <c r="U2330" s="8" t="e">
        <f t="shared" si="336"/>
        <v>#VALUE!</v>
      </c>
      <c r="V2330" s="8" t="e">
        <f t="shared" si="337"/>
        <v>#VALUE!</v>
      </c>
      <c r="X2330" s="4" t="str">
        <f t="shared" si="339"/>
        <v/>
      </c>
      <c r="Y2330" s="4" t="str">
        <f t="shared" si="333"/>
        <v/>
      </c>
      <c r="Z2330" s="4" t="str">
        <f t="shared" si="333"/>
        <v/>
      </c>
      <c r="AA2330" s="4" t="str">
        <f t="shared" si="333"/>
        <v/>
      </c>
      <c r="AB2330" s="4" t="str">
        <f t="shared" si="333"/>
        <v/>
      </c>
      <c r="AC2330" s="4" t="str">
        <f t="shared" si="333"/>
        <v/>
      </c>
      <c r="AD2330" s="4" t="str">
        <f t="shared" si="333"/>
        <v/>
      </c>
      <c r="AE2330" s="4" t="str">
        <f t="shared" si="333"/>
        <v/>
      </c>
      <c r="AF2330" s="4" t="str">
        <f t="shared" si="333"/>
        <v/>
      </c>
      <c r="AG2330" s="4" t="str">
        <f t="shared" si="333"/>
        <v/>
      </c>
    </row>
    <row r="2331" spans="1:33">
      <c r="A2331" s="6">
        <f t="shared" si="338"/>
        <v>2324</v>
      </c>
      <c r="B2331" s="36">
        <f>TABLE!E2325</f>
        <v>0</v>
      </c>
      <c r="C2331" s="36">
        <f>TABLE!F2325</f>
        <v>0</v>
      </c>
      <c r="D2331" s="155">
        <f>TABLE!S2325</f>
        <v>0</v>
      </c>
      <c r="E2331" s="176" t="e">
        <f>INDEX(기업의이해[description],MATCH(B2331,기업의이해[name],0))</f>
        <v>#N/A</v>
      </c>
      <c r="F2331" s="179">
        <f>+TABLE!U2325</f>
        <v>0</v>
      </c>
      <c r="G2331" s="177" t="str">
        <f>TEXT(TABLE!R2325,"0000-00-00")</f>
        <v>0000-00-00</v>
      </c>
      <c r="H2331" s="59">
        <f>+TABLE!J2325</f>
        <v>0</v>
      </c>
      <c r="I2331" s="59">
        <f>+TABLE!K2325</f>
        <v>0</v>
      </c>
      <c r="J2331" s="59">
        <f>+TABLE!M2325</f>
        <v>0</v>
      </c>
      <c r="K2331" s="156">
        <f>+TABLE!P2325</f>
        <v>0</v>
      </c>
      <c r="L2331" s="156">
        <f>+TABLE!Q2325</f>
        <v>0</v>
      </c>
      <c r="M2331" s="138" t="str">
        <f>IFERROR(IF(MATCH($C2331,'1. 개요'!$C$68:$C$78,0)&gt;0,"O"),"X")</f>
        <v>X</v>
      </c>
      <c r="N2331" s="8" t="str">
        <f t="shared" si="334"/>
        <v>X</v>
      </c>
      <c r="O2331" s="2" t="str" cm="1">
        <f t="array" ref="O2331">IF($O$7="N/A",$N2331,INDEX($P2331:$S2331,$O$2))</f>
        <v>X</v>
      </c>
      <c r="P2331" s="38"/>
      <c r="Q2331" s="1" t="str">
        <f t="shared" si="335"/>
        <v>O</v>
      </c>
      <c r="R2331" s="38"/>
      <c r="S2331" s="38"/>
      <c r="T2331" s="8" t="str">
        <f t="shared" si="340"/>
        <v>O</v>
      </c>
      <c r="U2331" s="8" t="e">
        <f t="shared" si="336"/>
        <v>#VALUE!</v>
      </c>
      <c r="V2331" s="8" t="e">
        <f t="shared" si="337"/>
        <v>#VALUE!</v>
      </c>
      <c r="X2331" s="4" t="str">
        <f t="shared" si="339"/>
        <v/>
      </c>
      <c r="Y2331" s="4" t="str">
        <f t="shared" si="333"/>
        <v/>
      </c>
      <c r="Z2331" s="4" t="str">
        <f t="shared" si="333"/>
        <v/>
      </c>
      <c r="AA2331" s="4" t="str">
        <f t="shared" si="333"/>
        <v/>
      </c>
      <c r="AB2331" s="4" t="str">
        <f t="shared" si="333"/>
        <v/>
      </c>
      <c r="AC2331" s="4" t="str">
        <f t="shared" si="333"/>
        <v/>
      </c>
      <c r="AD2331" s="4" t="str">
        <f t="shared" si="333"/>
        <v/>
      </c>
      <c r="AE2331" s="4" t="str">
        <f t="shared" si="333"/>
        <v/>
      </c>
      <c r="AF2331" s="4" t="str">
        <f t="shared" si="333"/>
        <v/>
      </c>
      <c r="AG2331" s="4" t="str">
        <f t="shared" si="333"/>
        <v/>
      </c>
    </row>
    <row r="2332" spans="1:33">
      <c r="A2332" s="6">
        <f t="shared" si="338"/>
        <v>2325</v>
      </c>
      <c r="B2332" s="36">
        <f>TABLE!E2326</f>
        <v>0</v>
      </c>
      <c r="C2332" s="36">
        <f>TABLE!F2326</f>
        <v>0</v>
      </c>
      <c r="D2332" s="155">
        <f>TABLE!S2326</f>
        <v>0</v>
      </c>
      <c r="E2332" s="176" t="e">
        <f>INDEX(기업의이해[description],MATCH(B2332,기업의이해[name],0))</f>
        <v>#N/A</v>
      </c>
      <c r="F2332" s="179">
        <f>+TABLE!U2326</f>
        <v>0</v>
      </c>
      <c r="G2332" s="177" t="str">
        <f>TEXT(TABLE!R2326,"0000-00-00")</f>
        <v>0000-00-00</v>
      </c>
      <c r="H2332" s="59">
        <f>+TABLE!J2326</f>
        <v>0</v>
      </c>
      <c r="I2332" s="59">
        <f>+TABLE!K2326</f>
        <v>0</v>
      </c>
      <c r="J2332" s="59">
        <f>+TABLE!M2326</f>
        <v>0</v>
      </c>
      <c r="K2332" s="156">
        <f>+TABLE!P2326</f>
        <v>0</v>
      </c>
      <c r="L2332" s="156">
        <f>+TABLE!Q2326</f>
        <v>0</v>
      </c>
      <c r="M2332" s="138" t="str">
        <f>IFERROR(IF(MATCH($C2332,'1. 개요'!$C$68:$C$78,0)&gt;0,"O"),"X")</f>
        <v>X</v>
      </c>
      <c r="N2332" s="8" t="str">
        <f t="shared" si="334"/>
        <v>X</v>
      </c>
      <c r="O2332" s="2" t="str" cm="1">
        <f t="array" ref="O2332">IF($O$7="N/A",$N2332,INDEX($P2332:$S2332,$O$2))</f>
        <v>X</v>
      </c>
      <c r="P2332" s="38"/>
      <c r="Q2332" s="1" t="str">
        <f t="shared" si="335"/>
        <v>O</v>
      </c>
      <c r="R2332" s="38"/>
      <c r="S2332" s="38"/>
      <c r="T2332" s="8" t="str">
        <f t="shared" si="340"/>
        <v>O</v>
      </c>
      <c r="U2332" s="8" t="e">
        <f t="shared" si="336"/>
        <v>#VALUE!</v>
      </c>
      <c r="V2332" s="8" t="e">
        <f t="shared" si="337"/>
        <v>#VALUE!</v>
      </c>
      <c r="X2332" s="4" t="str">
        <f t="shared" si="339"/>
        <v/>
      </c>
      <c r="Y2332" s="4" t="str">
        <f t="shared" si="333"/>
        <v/>
      </c>
      <c r="Z2332" s="4" t="str">
        <f t="shared" si="333"/>
        <v/>
      </c>
      <c r="AA2332" s="4" t="str">
        <f t="shared" si="333"/>
        <v/>
      </c>
      <c r="AB2332" s="4" t="str">
        <f t="shared" si="333"/>
        <v/>
      </c>
      <c r="AC2332" s="4" t="str">
        <f t="shared" si="333"/>
        <v/>
      </c>
      <c r="AD2332" s="4" t="str">
        <f t="shared" si="333"/>
        <v/>
      </c>
      <c r="AE2332" s="4" t="str">
        <f t="shared" si="333"/>
        <v/>
      </c>
      <c r="AF2332" s="4" t="str">
        <f t="shared" si="333"/>
        <v/>
      </c>
      <c r="AG2332" s="4" t="str">
        <f t="shared" si="333"/>
        <v/>
      </c>
    </row>
    <row r="2333" spans="1:33">
      <c r="A2333" s="6">
        <f t="shared" si="338"/>
        <v>2326</v>
      </c>
      <c r="B2333" s="36">
        <f>TABLE!E2327</f>
        <v>0</v>
      </c>
      <c r="C2333" s="36">
        <f>TABLE!F2327</f>
        <v>0</v>
      </c>
      <c r="D2333" s="155">
        <f>TABLE!S2327</f>
        <v>0</v>
      </c>
      <c r="E2333" s="176" t="e">
        <f>INDEX(기업의이해[description],MATCH(B2333,기업의이해[name],0))</f>
        <v>#N/A</v>
      </c>
      <c r="F2333" s="179">
        <f>+TABLE!U2327</f>
        <v>0</v>
      </c>
      <c r="G2333" s="177" t="str">
        <f>TEXT(TABLE!R2327,"0000-00-00")</f>
        <v>0000-00-00</v>
      </c>
      <c r="H2333" s="59">
        <f>+TABLE!J2327</f>
        <v>0</v>
      </c>
      <c r="I2333" s="59">
        <f>+TABLE!K2327</f>
        <v>0</v>
      </c>
      <c r="J2333" s="59">
        <f>+TABLE!M2327</f>
        <v>0</v>
      </c>
      <c r="K2333" s="156">
        <f>+TABLE!P2327</f>
        <v>0</v>
      </c>
      <c r="L2333" s="156">
        <f>+TABLE!Q2327</f>
        <v>0</v>
      </c>
      <c r="M2333" s="138" t="str">
        <f>IFERROR(IF(MATCH($C2333,'1. 개요'!$C$68:$C$78,0)&gt;0,"O"),"X")</f>
        <v>X</v>
      </c>
      <c r="N2333" s="8" t="str">
        <f t="shared" si="334"/>
        <v>X</v>
      </c>
      <c r="O2333" s="2" t="str" cm="1">
        <f t="array" ref="O2333">IF($O$7="N/A",$N2333,INDEX($P2333:$S2333,$O$2))</f>
        <v>X</v>
      </c>
      <c r="P2333" s="38"/>
      <c r="Q2333" s="1" t="str">
        <f t="shared" si="335"/>
        <v>O</v>
      </c>
      <c r="R2333" s="38"/>
      <c r="S2333" s="38"/>
      <c r="T2333" s="8" t="str">
        <f t="shared" si="340"/>
        <v>O</v>
      </c>
      <c r="U2333" s="8" t="e">
        <f t="shared" si="336"/>
        <v>#VALUE!</v>
      </c>
      <c r="V2333" s="8" t="e">
        <f t="shared" si="337"/>
        <v>#VALUE!</v>
      </c>
      <c r="X2333" s="4" t="str">
        <f t="shared" si="339"/>
        <v/>
      </c>
      <c r="Y2333" s="4" t="str">
        <f t="shared" si="333"/>
        <v/>
      </c>
      <c r="Z2333" s="4" t="str">
        <f t="shared" si="333"/>
        <v/>
      </c>
      <c r="AA2333" s="4" t="str">
        <f t="shared" si="333"/>
        <v/>
      </c>
      <c r="AB2333" s="4" t="str">
        <f t="shared" si="333"/>
        <v/>
      </c>
      <c r="AC2333" s="4" t="str">
        <f t="shared" si="333"/>
        <v/>
      </c>
      <c r="AD2333" s="4" t="str">
        <f t="shared" si="333"/>
        <v/>
      </c>
      <c r="AE2333" s="4" t="str">
        <f t="shared" si="333"/>
        <v/>
      </c>
      <c r="AF2333" s="4" t="str">
        <f t="shared" si="333"/>
        <v/>
      </c>
      <c r="AG2333" s="4" t="str">
        <f t="shared" si="333"/>
        <v/>
      </c>
    </row>
    <row r="2334" spans="1:33">
      <c r="A2334" s="6">
        <f t="shared" si="338"/>
        <v>2327</v>
      </c>
      <c r="B2334" s="36">
        <f>TABLE!E2328</f>
        <v>0</v>
      </c>
      <c r="C2334" s="36">
        <f>TABLE!F2328</f>
        <v>0</v>
      </c>
      <c r="D2334" s="155">
        <f>TABLE!S2328</f>
        <v>0</v>
      </c>
      <c r="E2334" s="176" t="e">
        <f>INDEX(기업의이해[description],MATCH(B2334,기업의이해[name],0))</f>
        <v>#N/A</v>
      </c>
      <c r="F2334" s="179">
        <f>+TABLE!U2328</f>
        <v>0</v>
      </c>
      <c r="G2334" s="177" t="str">
        <f>TEXT(TABLE!R2328,"0000-00-00")</f>
        <v>0000-00-00</v>
      </c>
      <c r="H2334" s="59">
        <f>+TABLE!J2328</f>
        <v>0</v>
      </c>
      <c r="I2334" s="59">
        <f>+TABLE!K2328</f>
        <v>0</v>
      </c>
      <c r="J2334" s="59">
        <f>+TABLE!M2328</f>
        <v>0</v>
      </c>
      <c r="K2334" s="156">
        <f>+TABLE!P2328</f>
        <v>0</v>
      </c>
      <c r="L2334" s="156">
        <f>+TABLE!Q2328</f>
        <v>0</v>
      </c>
      <c r="M2334" s="138" t="str">
        <f>IFERROR(IF(MATCH($C2334,'1. 개요'!$C$68:$C$78,0)&gt;0,"O"),"X")</f>
        <v>X</v>
      </c>
      <c r="N2334" s="8" t="str">
        <f t="shared" si="334"/>
        <v>X</v>
      </c>
      <c r="O2334" s="2" t="str" cm="1">
        <f t="array" ref="O2334">IF($O$7="N/A",$N2334,INDEX($P2334:$S2334,$O$2))</f>
        <v>X</v>
      </c>
      <c r="P2334" s="38"/>
      <c r="Q2334" s="1" t="str">
        <f t="shared" si="335"/>
        <v>O</v>
      </c>
      <c r="R2334" s="38"/>
      <c r="S2334" s="38"/>
      <c r="T2334" s="8" t="str">
        <f t="shared" si="340"/>
        <v>O</v>
      </c>
      <c r="U2334" s="8" t="e">
        <f t="shared" si="336"/>
        <v>#VALUE!</v>
      </c>
      <c r="V2334" s="8" t="e">
        <f t="shared" si="337"/>
        <v>#VALUE!</v>
      </c>
      <c r="X2334" s="4" t="str">
        <f t="shared" si="339"/>
        <v/>
      </c>
      <c r="Y2334" s="4" t="str">
        <f t="shared" si="333"/>
        <v/>
      </c>
      <c r="Z2334" s="4" t="str">
        <f t="shared" si="333"/>
        <v/>
      </c>
      <c r="AA2334" s="4" t="str">
        <f t="shared" si="333"/>
        <v/>
      </c>
      <c r="AB2334" s="4" t="str">
        <f t="shared" si="333"/>
        <v/>
      </c>
      <c r="AC2334" s="4" t="str">
        <f t="shared" si="333"/>
        <v/>
      </c>
      <c r="AD2334" s="4" t="str">
        <f t="shared" si="333"/>
        <v/>
      </c>
      <c r="AE2334" s="4" t="str">
        <f t="shared" si="333"/>
        <v/>
      </c>
      <c r="AF2334" s="4" t="str">
        <f t="shared" si="333"/>
        <v/>
      </c>
      <c r="AG2334" s="4" t="str">
        <f t="shared" si="333"/>
        <v/>
      </c>
    </row>
    <row r="2335" spans="1:33">
      <c r="A2335" s="6">
        <f t="shared" si="338"/>
        <v>2328</v>
      </c>
      <c r="B2335" s="36">
        <f>TABLE!E2329</f>
        <v>0</v>
      </c>
      <c r="C2335" s="36">
        <f>TABLE!F2329</f>
        <v>0</v>
      </c>
      <c r="D2335" s="155">
        <f>TABLE!S2329</f>
        <v>0</v>
      </c>
      <c r="E2335" s="176" t="e">
        <f>INDEX(기업의이해[description],MATCH(B2335,기업의이해[name],0))</f>
        <v>#N/A</v>
      </c>
      <c r="F2335" s="179">
        <f>+TABLE!U2329</f>
        <v>0</v>
      </c>
      <c r="G2335" s="177" t="str">
        <f>TEXT(TABLE!R2329,"0000-00-00")</f>
        <v>0000-00-00</v>
      </c>
      <c r="H2335" s="59">
        <f>+TABLE!J2329</f>
        <v>0</v>
      </c>
      <c r="I2335" s="59">
        <f>+TABLE!K2329</f>
        <v>0</v>
      </c>
      <c r="J2335" s="59">
        <f>+TABLE!M2329</f>
        <v>0</v>
      </c>
      <c r="K2335" s="156">
        <f>+TABLE!P2329</f>
        <v>0</v>
      </c>
      <c r="L2335" s="156">
        <f>+TABLE!Q2329</f>
        <v>0</v>
      </c>
      <c r="M2335" s="138" t="str">
        <f>IFERROR(IF(MATCH($C2335,'1. 개요'!$C$68:$C$78,0)&gt;0,"O"),"X")</f>
        <v>X</v>
      </c>
      <c r="N2335" s="8" t="str">
        <f t="shared" si="334"/>
        <v>X</v>
      </c>
      <c r="O2335" s="2" t="str" cm="1">
        <f t="array" ref="O2335">IF($O$7="N/A",$N2335,INDEX($P2335:$S2335,$O$2))</f>
        <v>X</v>
      </c>
      <c r="P2335" s="38"/>
      <c r="Q2335" s="1" t="str">
        <f t="shared" si="335"/>
        <v>O</v>
      </c>
      <c r="R2335" s="38"/>
      <c r="S2335" s="38"/>
      <c r="T2335" s="8" t="str">
        <f t="shared" si="340"/>
        <v>O</v>
      </c>
      <c r="U2335" s="8" t="e">
        <f t="shared" si="336"/>
        <v>#VALUE!</v>
      </c>
      <c r="V2335" s="8" t="e">
        <f t="shared" si="337"/>
        <v>#VALUE!</v>
      </c>
      <c r="X2335" s="4" t="str">
        <f t="shared" si="339"/>
        <v/>
      </c>
      <c r="Y2335" s="4" t="str">
        <f t="shared" si="333"/>
        <v/>
      </c>
      <c r="Z2335" s="4" t="str">
        <f t="shared" si="333"/>
        <v/>
      </c>
      <c r="AA2335" s="4" t="str">
        <f t="shared" si="333"/>
        <v/>
      </c>
      <c r="AB2335" s="4" t="str">
        <f t="shared" si="333"/>
        <v/>
      </c>
      <c r="AC2335" s="4" t="str">
        <f t="shared" si="333"/>
        <v/>
      </c>
      <c r="AD2335" s="4" t="str">
        <f t="shared" si="333"/>
        <v/>
      </c>
      <c r="AE2335" s="4" t="str">
        <f t="shared" si="333"/>
        <v/>
      </c>
      <c r="AF2335" s="4" t="str">
        <f t="shared" si="333"/>
        <v/>
      </c>
      <c r="AG2335" s="4" t="str">
        <f t="shared" si="333"/>
        <v/>
      </c>
    </row>
    <row r="2336" spans="1:33">
      <c r="A2336" s="6">
        <f t="shared" si="338"/>
        <v>2329</v>
      </c>
      <c r="B2336" s="36">
        <f>TABLE!E2330</f>
        <v>0</v>
      </c>
      <c r="C2336" s="36">
        <f>TABLE!F2330</f>
        <v>0</v>
      </c>
      <c r="D2336" s="155">
        <f>TABLE!S2330</f>
        <v>0</v>
      </c>
      <c r="E2336" s="176" t="e">
        <f>INDEX(기업의이해[description],MATCH(B2336,기업의이해[name],0))</f>
        <v>#N/A</v>
      </c>
      <c r="F2336" s="179">
        <f>+TABLE!U2330</f>
        <v>0</v>
      </c>
      <c r="G2336" s="177" t="str">
        <f>TEXT(TABLE!R2330,"0000-00-00")</f>
        <v>0000-00-00</v>
      </c>
      <c r="H2336" s="59">
        <f>+TABLE!J2330</f>
        <v>0</v>
      </c>
      <c r="I2336" s="59">
        <f>+TABLE!K2330</f>
        <v>0</v>
      </c>
      <c r="J2336" s="59">
        <f>+TABLE!M2330</f>
        <v>0</v>
      </c>
      <c r="K2336" s="156">
        <f>+TABLE!P2330</f>
        <v>0</v>
      </c>
      <c r="L2336" s="156">
        <f>+TABLE!Q2330</f>
        <v>0</v>
      </c>
      <c r="M2336" s="138" t="str">
        <f>IFERROR(IF(MATCH($C2336,'1. 개요'!$C$68:$C$78,0)&gt;0,"O"),"X")</f>
        <v>X</v>
      </c>
      <c r="N2336" s="8" t="str">
        <f t="shared" si="334"/>
        <v>X</v>
      </c>
      <c r="O2336" s="2" t="str" cm="1">
        <f t="array" ref="O2336">IF($O$7="N/A",$N2336,INDEX($P2336:$S2336,$O$2))</f>
        <v>X</v>
      </c>
      <c r="P2336" s="38"/>
      <c r="Q2336" s="1" t="str">
        <f t="shared" si="335"/>
        <v>O</v>
      </c>
      <c r="R2336" s="38"/>
      <c r="S2336" s="38"/>
      <c r="T2336" s="8" t="str">
        <f t="shared" si="340"/>
        <v>O</v>
      </c>
      <c r="U2336" s="8" t="e">
        <f t="shared" si="336"/>
        <v>#VALUE!</v>
      </c>
      <c r="V2336" s="8" t="e">
        <f t="shared" si="337"/>
        <v>#VALUE!</v>
      </c>
      <c r="X2336" s="4" t="str">
        <f t="shared" si="339"/>
        <v/>
      </c>
      <c r="Y2336" s="4" t="str">
        <f t="shared" si="333"/>
        <v/>
      </c>
      <c r="Z2336" s="4" t="str">
        <f t="shared" si="333"/>
        <v/>
      </c>
      <c r="AA2336" s="4" t="str">
        <f t="shared" si="333"/>
        <v/>
      </c>
      <c r="AB2336" s="4" t="str">
        <f t="shared" si="333"/>
        <v/>
      </c>
      <c r="AC2336" s="4" t="str">
        <f t="shared" si="333"/>
        <v/>
      </c>
      <c r="AD2336" s="4" t="str">
        <f t="shared" si="333"/>
        <v/>
      </c>
      <c r="AE2336" s="4" t="str">
        <f t="shared" si="333"/>
        <v/>
      </c>
      <c r="AF2336" s="4" t="str">
        <f t="shared" si="333"/>
        <v/>
      </c>
      <c r="AG2336" s="4" t="str">
        <f t="shared" si="333"/>
        <v/>
      </c>
    </row>
    <row r="2337" spans="1:33">
      <c r="A2337" s="6">
        <f t="shared" si="338"/>
        <v>2330</v>
      </c>
      <c r="B2337" s="36">
        <f>TABLE!E2331</f>
        <v>0</v>
      </c>
      <c r="C2337" s="36">
        <f>TABLE!F2331</f>
        <v>0</v>
      </c>
      <c r="D2337" s="155">
        <f>TABLE!S2331</f>
        <v>0</v>
      </c>
      <c r="E2337" s="176" t="e">
        <f>INDEX(기업의이해[description],MATCH(B2337,기업의이해[name],0))</f>
        <v>#N/A</v>
      </c>
      <c r="F2337" s="179">
        <f>+TABLE!U2331</f>
        <v>0</v>
      </c>
      <c r="G2337" s="177" t="str">
        <f>TEXT(TABLE!R2331,"0000-00-00")</f>
        <v>0000-00-00</v>
      </c>
      <c r="H2337" s="59">
        <f>+TABLE!J2331</f>
        <v>0</v>
      </c>
      <c r="I2337" s="59">
        <f>+TABLE!K2331</f>
        <v>0</v>
      </c>
      <c r="J2337" s="59">
        <f>+TABLE!M2331</f>
        <v>0</v>
      </c>
      <c r="K2337" s="156">
        <f>+TABLE!P2331</f>
        <v>0</v>
      </c>
      <c r="L2337" s="156">
        <f>+TABLE!Q2331</f>
        <v>0</v>
      </c>
      <c r="M2337" s="138" t="str">
        <f>IFERROR(IF(MATCH($C2337,'1. 개요'!$C$68:$C$78,0)&gt;0,"O"),"X")</f>
        <v>X</v>
      </c>
      <c r="N2337" s="8" t="str">
        <f t="shared" si="334"/>
        <v>X</v>
      </c>
      <c r="O2337" s="2" t="str" cm="1">
        <f t="array" ref="O2337">IF($O$7="N/A",$N2337,INDEX($P2337:$S2337,$O$2))</f>
        <v>X</v>
      </c>
      <c r="P2337" s="38"/>
      <c r="Q2337" s="1" t="str">
        <f t="shared" si="335"/>
        <v>O</v>
      </c>
      <c r="R2337" s="38"/>
      <c r="S2337" s="38"/>
      <c r="T2337" s="8" t="str">
        <f t="shared" si="340"/>
        <v>O</v>
      </c>
      <c r="U2337" s="8" t="e">
        <f t="shared" si="336"/>
        <v>#VALUE!</v>
      </c>
      <c r="V2337" s="8" t="e">
        <f t="shared" si="337"/>
        <v>#VALUE!</v>
      </c>
      <c r="X2337" s="4" t="str">
        <f t="shared" si="339"/>
        <v/>
      </c>
      <c r="Y2337" s="4" t="str">
        <f t="shared" si="333"/>
        <v/>
      </c>
      <c r="Z2337" s="4" t="str">
        <f t="shared" si="333"/>
        <v/>
      </c>
      <c r="AA2337" s="4" t="str">
        <f t="shared" si="333"/>
        <v/>
      </c>
      <c r="AB2337" s="4" t="str">
        <f t="shared" si="333"/>
        <v/>
      </c>
      <c r="AC2337" s="4" t="str">
        <f t="shared" si="333"/>
        <v/>
      </c>
      <c r="AD2337" s="4" t="str">
        <f t="shared" si="333"/>
        <v/>
      </c>
      <c r="AE2337" s="4" t="str">
        <f t="shared" si="333"/>
        <v/>
      </c>
      <c r="AF2337" s="4" t="str">
        <f t="shared" si="333"/>
        <v/>
      </c>
      <c r="AG2337" s="4" t="str">
        <f t="shared" si="333"/>
        <v/>
      </c>
    </row>
    <row r="2338" spans="1:33">
      <c r="A2338" s="6">
        <f t="shared" si="338"/>
        <v>2331</v>
      </c>
      <c r="B2338" s="36">
        <f>TABLE!E2332</f>
        <v>0</v>
      </c>
      <c r="C2338" s="36">
        <f>TABLE!F2332</f>
        <v>0</v>
      </c>
      <c r="D2338" s="155">
        <f>TABLE!S2332</f>
        <v>0</v>
      </c>
      <c r="E2338" s="176" t="e">
        <f>INDEX(기업의이해[description],MATCH(B2338,기업의이해[name],0))</f>
        <v>#N/A</v>
      </c>
      <c r="F2338" s="179">
        <f>+TABLE!U2332</f>
        <v>0</v>
      </c>
      <c r="G2338" s="177" t="str">
        <f>TEXT(TABLE!R2332,"0000-00-00")</f>
        <v>0000-00-00</v>
      </c>
      <c r="H2338" s="59">
        <f>+TABLE!J2332</f>
        <v>0</v>
      </c>
      <c r="I2338" s="59">
        <f>+TABLE!K2332</f>
        <v>0</v>
      </c>
      <c r="J2338" s="59">
        <f>+TABLE!M2332</f>
        <v>0</v>
      </c>
      <c r="K2338" s="156">
        <f>+TABLE!P2332</f>
        <v>0</v>
      </c>
      <c r="L2338" s="156">
        <f>+TABLE!Q2332</f>
        <v>0</v>
      </c>
      <c r="M2338" s="138" t="str">
        <f>IFERROR(IF(MATCH($C2338,'1. 개요'!$C$68:$C$78,0)&gt;0,"O"),"X")</f>
        <v>X</v>
      </c>
      <c r="N2338" s="8" t="str">
        <f t="shared" si="334"/>
        <v>X</v>
      </c>
      <c r="O2338" s="2" t="str" cm="1">
        <f t="array" ref="O2338">IF($O$7="N/A",$N2338,INDEX($P2338:$S2338,$O$2))</f>
        <v>X</v>
      </c>
      <c r="P2338" s="38"/>
      <c r="Q2338" s="1" t="str">
        <f t="shared" si="335"/>
        <v>O</v>
      </c>
      <c r="R2338" s="38"/>
      <c r="S2338" s="38"/>
      <c r="T2338" s="8" t="str">
        <f t="shared" si="340"/>
        <v>O</v>
      </c>
      <c r="U2338" s="8" t="e">
        <f t="shared" si="336"/>
        <v>#VALUE!</v>
      </c>
      <c r="V2338" s="8" t="e">
        <f t="shared" si="337"/>
        <v>#VALUE!</v>
      </c>
      <c r="X2338" s="4" t="str">
        <f t="shared" si="339"/>
        <v/>
      </c>
      <c r="Y2338" s="4" t="str">
        <f t="shared" si="333"/>
        <v/>
      </c>
      <c r="Z2338" s="4" t="str">
        <f t="shared" si="333"/>
        <v/>
      </c>
      <c r="AA2338" s="4" t="str">
        <f t="shared" si="333"/>
        <v/>
      </c>
      <c r="AB2338" s="4" t="str">
        <f t="shared" si="333"/>
        <v/>
      </c>
      <c r="AC2338" s="4" t="str">
        <f t="shared" si="333"/>
        <v/>
      </c>
      <c r="AD2338" s="4" t="str">
        <f t="shared" si="333"/>
        <v/>
      </c>
      <c r="AE2338" s="4" t="str">
        <f t="shared" si="333"/>
        <v/>
      </c>
      <c r="AF2338" s="4" t="str">
        <f t="shared" si="333"/>
        <v/>
      </c>
      <c r="AG2338" s="4" t="str">
        <f t="shared" si="333"/>
        <v/>
      </c>
    </row>
    <row r="2339" spans="1:33">
      <c r="A2339" s="6">
        <f t="shared" si="338"/>
        <v>2332</v>
      </c>
      <c r="B2339" s="36">
        <f>TABLE!E2333</f>
        <v>0</v>
      </c>
      <c r="C2339" s="36">
        <f>TABLE!F2333</f>
        <v>0</v>
      </c>
      <c r="D2339" s="155">
        <f>TABLE!S2333</f>
        <v>0</v>
      </c>
      <c r="E2339" s="176" t="e">
        <f>INDEX(기업의이해[description],MATCH(B2339,기업의이해[name],0))</f>
        <v>#N/A</v>
      </c>
      <c r="F2339" s="179">
        <f>+TABLE!U2333</f>
        <v>0</v>
      </c>
      <c r="G2339" s="177" t="str">
        <f>TEXT(TABLE!R2333,"0000-00-00")</f>
        <v>0000-00-00</v>
      </c>
      <c r="H2339" s="59">
        <f>+TABLE!J2333</f>
        <v>0</v>
      </c>
      <c r="I2339" s="59">
        <f>+TABLE!K2333</f>
        <v>0</v>
      </c>
      <c r="J2339" s="59">
        <f>+TABLE!M2333</f>
        <v>0</v>
      </c>
      <c r="K2339" s="156">
        <f>+TABLE!P2333</f>
        <v>0</v>
      </c>
      <c r="L2339" s="156">
        <f>+TABLE!Q2333</f>
        <v>0</v>
      </c>
      <c r="M2339" s="138" t="str">
        <f>IFERROR(IF(MATCH($C2339,'1. 개요'!$C$68:$C$78,0)&gt;0,"O"),"X")</f>
        <v>X</v>
      </c>
      <c r="N2339" s="8" t="str">
        <f t="shared" si="334"/>
        <v>X</v>
      </c>
      <c r="O2339" s="2" t="str" cm="1">
        <f t="array" ref="O2339">IF($O$7="N/A",$N2339,INDEX($P2339:$S2339,$O$2))</f>
        <v>X</v>
      </c>
      <c r="P2339" s="38"/>
      <c r="Q2339" s="1" t="str">
        <f t="shared" si="335"/>
        <v>O</v>
      </c>
      <c r="R2339" s="38"/>
      <c r="S2339" s="38"/>
      <c r="T2339" s="8" t="str">
        <f t="shared" si="340"/>
        <v>O</v>
      </c>
      <c r="U2339" s="8" t="e">
        <f t="shared" si="336"/>
        <v>#VALUE!</v>
      </c>
      <c r="V2339" s="8" t="e">
        <f t="shared" si="337"/>
        <v>#VALUE!</v>
      </c>
      <c r="X2339" s="4" t="str">
        <f t="shared" si="339"/>
        <v/>
      </c>
      <c r="Y2339" s="4" t="str">
        <f t="shared" si="333"/>
        <v/>
      </c>
      <c r="Z2339" s="4" t="str">
        <f t="shared" si="333"/>
        <v/>
      </c>
      <c r="AA2339" s="4" t="str">
        <f t="shared" si="333"/>
        <v/>
      </c>
      <c r="AB2339" s="4" t="str">
        <f t="shared" si="333"/>
        <v/>
      </c>
      <c r="AC2339" s="4" t="str">
        <f t="shared" si="333"/>
        <v/>
      </c>
      <c r="AD2339" s="4" t="str">
        <f t="shared" si="333"/>
        <v/>
      </c>
      <c r="AE2339" s="4" t="str">
        <f t="shared" si="333"/>
        <v/>
      </c>
      <c r="AF2339" s="4" t="str">
        <f t="shared" si="333"/>
        <v/>
      </c>
      <c r="AG2339" s="4" t="str">
        <f t="shared" si="333"/>
        <v/>
      </c>
    </row>
    <row r="2340" spans="1:33">
      <c r="A2340" s="6">
        <f t="shared" si="338"/>
        <v>2333</v>
      </c>
      <c r="B2340" s="36">
        <f>TABLE!E2334</f>
        <v>0</v>
      </c>
      <c r="C2340" s="36">
        <f>TABLE!F2334</f>
        <v>0</v>
      </c>
      <c r="D2340" s="155">
        <f>TABLE!S2334</f>
        <v>0</v>
      </c>
      <c r="E2340" s="176" t="e">
        <f>INDEX(기업의이해[description],MATCH(B2340,기업의이해[name],0))</f>
        <v>#N/A</v>
      </c>
      <c r="F2340" s="179">
        <f>+TABLE!U2334</f>
        <v>0</v>
      </c>
      <c r="G2340" s="177" t="str">
        <f>TEXT(TABLE!R2334,"0000-00-00")</f>
        <v>0000-00-00</v>
      </c>
      <c r="H2340" s="59">
        <f>+TABLE!J2334</f>
        <v>0</v>
      </c>
      <c r="I2340" s="59">
        <f>+TABLE!K2334</f>
        <v>0</v>
      </c>
      <c r="J2340" s="59">
        <f>+TABLE!M2334</f>
        <v>0</v>
      </c>
      <c r="K2340" s="156">
        <f>+TABLE!P2334</f>
        <v>0</v>
      </c>
      <c r="L2340" s="156">
        <f>+TABLE!Q2334</f>
        <v>0</v>
      </c>
      <c r="M2340" s="138" t="str">
        <f>IFERROR(IF(MATCH($C2340,'1. 개요'!$C$68:$C$78,0)&gt;0,"O"),"X")</f>
        <v>X</v>
      </c>
      <c r="N2340" s="8" t="str">
        <f t="shared" si="334"/>
        <v>X</v>
      </c>
      <c r="O2340" s="2" t="str" cm="1">
        <f t="array" ref="O2340">IF($O$7="N/A",$N2340,INDEX($P2340:$S2340,$O$2))</f>
        <v>X</v>
      </c>
      <c r="P2340" s="38"/>
      <c r="Q2340" s="1" t="str">
        <f t="shared" si="335"/>
        <v>O</v>
      </c>
      <c r="R2340" s="38"/>
      <c r="S2340" s="38"/>
      <c r="T2340" s="8" t="str">
        <f t="shared" si="340"/>
        <v>O</v>
      </c>
      <c r="U2340" s="8" t="e">
        <f t="shared" si="336"/>
        <v>#VALUE!</v>
      </c>
      <c r="V2340" s="8" t="e">
        <f t="shared" si="337"/>
        <v>#VALUE!</v>
      </c>
      <c r="X2340" s="4" t="str">
        <f t="shared" si="339"/>
        <v/>
      </c>
      <c r="Y2340" s="4" t="str">
        <f t="shared" si="333"/>
        <v/>
      </c>
      <c r="Z2340" s="4" t="str">
        <f t="shared" ref="Y2340:AG2368" si="341">IF(Z$7="N/A", "", COUNTIF($D2340:$E2340, "*" &amp; Z$7 &amp; "*"))</f>
        <v/>
      </c>
      <c r="AA2340" s="4" t="str">
        <f t="shared" si="341"/>
        <v/>
      </c>
      <c r="AB2340" s="4" t="str">
        <f t="shared" si="341"/>
        <v/>
      </c>
      <c r="AC2340" s="4" t="str">
        <f t="shared" si="341"/>
        <v/>
      </c>
      <c r="AD2340" s="4" t="str">
        <f t="shared" si="341"/>
        <v/>
      </c>
      <c r="AE2340" s="4" t="str">
        <f t="shared" si="341"/>
        <v/>
      </c>
      <c r="AF2340" s="4" t="str">
        <f t="shared" si="341"/>
        <v/>
      </c>
      <c r="AG2340" s="4" t="str">
        <f t="shared" si="341"/>
        <v/>
      </c>
    </row>
    <row r="2341" spans="1:33">
      <c r="A2341" s="6">
        <f t="shared" si="338"/>
        <v>2334</v>
      </c>
      <c r="B2341" s="36">
        <f>TABLE!E2335</f>
        <v>0</v>
      </c>
      <c r="C2341" s="36">
        <f>TABLE!F2335</f>
        <v>0</v>
      </c>
      <c r="D2341" s="155">
        <f>TABLE!S2335</f>
        <v>0</v>
      </c>
      <c r="E2341" s="176" t="e">
        <f>INDEX(기업의이해[description],MATCH(B2341,기업의이해[name],0))</f>
        <v>#N/A</v>
      </c>
      <c r="F2341" s="179">
        <f>+TABLE!U2335</f>
        <v>0</v>
      </c>
      <c r="G2341" s="177" t="str">
        <f>TEXT(TABLE!R2335,"0000-00-00")</f>
        <v>0000-00-00</v>
      </c>
      <c r="H2341" s="59">
        <f>+TABLE!J2335</f>
        <v>0</v>
      </c>
      <c r="I2341" s="59">
        <f>+TABLE!K2335</f>
        <v>0</v>
      </c>
      <c r="J2341" s="59">
        <f>+TABLE!M2335</f>
        <v>0</v>
      </c>
      <c r="K2341" s="156">
        <f>+TABLE!P2335</f>
        <v>0</v>
      </c>
      <c r="L2341" s="156">
        <f>+TABLE!Q2335</f>
        <v>0</v>
      </c>
      <c r="M2341" s="138" t="str">
        <f>IFERROR(IF(MATCH($C2341,'1. 개요'!$C$68:$C$78,0)&gt;0,"O"),"X")</f>
        <v>X</v>
      </c>
      <c r="N2341" s="8" t="str">
        <f t="shared" si="334"/>
        <v>X</v>
      </c>
      <c r="O2341" s="2" t="str" cm="1">
        <f t="array" ref="O2341">IF($O$7="N/A",$N2341,INDEX($P2341:$S2341,$O$2))</f>
        <v>X</v>
      </c>
      <c r="P2341" s="38"/>
      <c r="Q2341" s="1" t="str">
        <f t="shared" si="335"/>
        <v>O</v>
      </c>
      <c r="R2341" s="38"/>
      <c r="S2341" s="38"/>
      <c r="T2341" s="8" t="str">
        <f t="shared" si="340"/>
        <v>O</v>
      </c>
      <c r="U2341" s="8" t="e">
        <f t="shared" si="336"/>
        <v>#VALUE!</v>
      </c>
      <c r="V2341" s="8" t="e">
        <f t="shared" si="337"/>
        <v>#VALUE!</v>
      </c>
      <c r="X2341" s="4" t="str">
        <f t="shared" si="339"/>
        <v/>
      </c>
      <c r="Y2341" s="4" t="str">
        <f t="shared" si="341"/>
        <v/>
      </c>
      <c r="Z2341" s="4" t="str">
        <f t="shared" si="341"/>
        <v/>
      </c>
      <c r="AA2341" s="4" t="str">
        <f t="shared" si="341"/>
        <v/>
      </c>
      <c r="AB2341" s="4" t="str">
        <f t="shared" si="341"/>
        <v/>
      </c>
      <c r="AC2341" s="4" t="str">
        <f t="shared" si="341"/>
        <v/>
      </c>
      <c r="AD2341" s="4" t="str">
        <f t="shared" si="341"/>
        <v/>
      </c>
      <c r="AE2341" s="4" t="str">
        <f t="shared" si="341"/>
        <v/>
      </c>
      <c r="AF2341" s="4" t="str">
        <f t="shared" si="341"/>
        <v/>
      </c>
      <c r="AG2341" s="4" t="str">
        <f t="shared" si="341"/>
        <v/>
      </c>
    </row>
    <row r="2342" spans="1:33">
      <c r="A2342" s="6">
        <f t="shared" si="338"/>
        <v>2335</v>
      </c>
      <c r="B2342" s="36">
        <f>TABLE!E2336</f>
        <v>0</v>
      </c>
      <c r="C2342" s="36">
        <f>TABLE!F2336</f>
        <v>0</v>
      </c>
      <c r="D2342" s="155">
        <f>TABLE!S2336</f>
        <v>0</v>
      </c>
      <c r="E2342" s="176" t="e">
        <f>INDEX(기업의이해[description],MATCH(B2342,기업의이해[name],0))</f>
        <v>#N/A</v>
      </c>
      <c r="F2342" s="179">
        <f>+TABLE!U2336</f>
        <v>0</v>
      </c>
      <c r="G2342" s="177" t="str">
        <f>TEXT(TABLE!R2336,"0000-00-00")</f>
        <v>0000-00-00</v>
      </c>
      <c r="H2342" s="59">
        <f>+TABLE!J2336</f>
        <v>0</v>
      </c>
      <c r="I2342" s="59">
        <f>+TABLE!K2336</f>
        <v>0</v>
      </c>
      <c r="J2342" s="59">
        <f>+TABLE!M2336</f>
        <v>0</v>
      </c>
      <c r="K2342" s="156">
        <f>+TABLE!P2336</f>
        <v>0</v>
      </c>
      <c r="L2342" s="156">
        <f>+TABLE!Q2336</f>
        <v>0</v>
      </c>
      <c r="M2342" s="138" t="str">
        <f>IFERROR(IF(MATCH($C2342,'1. 개요'!$C$68:$C$78,0)&gt;0,"O"),"X")</f>
        <v>X</v>
      </c>
      <c r="N2342" s="8" t="str">
        <f t="shared" si="334"/>
        <v>X</v>
      </c>
      <c r="O2342" s="2" t="str" cm="1">
        <f t="array" ref="O2342">IF($O$7="N/A",$N2342,INDEX($P2342:$S2342,$O$2))</f>
        <v>X</v>
      </c>
      <c r="P2342" s="38"/>
      <c r="Q2342" s="1" t="str">
        <f t="shared" si="335"/>
        <v>O</v>
      </c>
      <c r="R2342" s="38"/>
      <c r="S2342" s="38"/>
      <c r="T2342" s="8" t="str">
        <f t="shared" si="340"/>
        <v>O</v>
      </c>
      <c r="U2342" s="8" t="e">
        <f t="shared" si="336"/>
        <v>#VALUE!</v>
      </c>
      <c r="V2342" s="8" t="e">
        <f t="shared" si="337"/>
        <v>#VALUE!</v>
      </c>
      <c r="X2342" s="4" t="str">
        <f t="shared" si="339"/>
        <v/>
      </c>
      <c r="Y2342" s="4" t="str">
        <f t="shared" si="341"/>
        <v/>
      </c>
      <c r="Z2342" s="4" t="str">
        <f t="shared" si="341"/>
        <v/>
      </c>
      <c r="AA2342" s="4" t="str">
        <f t="shared" si="341"/>
        <v/>
      </c>
      <c r="AB2342" s="4" t="str">
        <f t="shared" si="341"/>
        <v/>
      </c>
      <c r="AC2342" s="4" t="str">
        <f t="shared" si="341"/>
        <v/>
      </c>
      <c r="AD2342" s="4" t="str">
        <f t="shared" si="341"/>
        <v/>
      </c>
      <c r="AE2342" s="4" t="str">
        <f t="shared" si="341"/>
        <v/>
      </c>
      <c r="AF2342" s="4" t="str">
        <f t="shared" si="341"/>
        <v/>
      </c>
      <c r="AG2342" s="4" t="str">
        <f t="shared" si="341"/>
        <v/>
      </c>
    </row>
    <row r="2343" spans="1:33">
      <c r="A2343" s="6">
        <f t="shared" si="338"/>
        <v>2336</v>
      </c>
      <c r="B2343" s="36">
        <f>TABLE!E2337</f>
        <v>0</v>
      </c>
      <c r="C2343" s="36">
        <f>TABLE!F2337</f>
        <v>0</v>
      </c>
      <c r="D2343" s="155">
        <f>TABLE!S2337</f>
        <v>0</v>
      </c>
      <c r="E2343" s="176" t="e">
        <f>INDEX(기업의이해[description],MATCH(B2343,기업의이해[name],0))</f>
        <v>#N/A</v>
      </c>
      <c r="F2343" s="179">
        <f>+TABLE!U2337</f>
        <v>0</v>
      </c>
      <c r="G2343" s="177" t="str">
        <f>TEXT(TABLE!R2337,"0000-00-00")</f>
        <v>0000-00-00</v>
      </c>
      <c r="H2343" s="59">
        <f>+TABLE!J2337</f>
        <v>0</v>
      </c>
      <c r="I2343" s="59">
        <f>+TABLE!K2337</f>
        <v>0</v>
      </c>
      <c r="J2343" s="59">
        <f>+TABLE!M2337</f>
        <v>0</v>
      </c>
      <c r="K2343" s="156">
        <f>+TABLE!P2337</f>
        <v>0</v>
      </c>
      <c r="L2343" s="156">
        <f>+TABLE!Q2337</f>
        <v>0</v>
      </c>
      <c r="M2343" s="138" t="str">
        <f>IFERROR(IF(MATCH($C2343,'1. 개요'!$C$68:$C$78,0)&gt;0,"O"),"X")</f>
        <v>X</v>
      </c>
      <c r="N2343" s="8" t="str">
        <f t="shared" si="334"/>
        <v>X</v>
      </c>
      <c r="O2343" s="2" t="str" cm="1">
        <f t="array" ref="O2343">IF($O$7="N/A",$N2343,INDEX($P2343:$S2343,$O$2))</f>
        <v>X</v>
      </c>
      <c r="P2343" s="38"/>
      <c r="Q2343" s="1" t="str">
        <f t="shared" si="335"/>
        <v>O</v>
      </c>
      <c r="R2343" s="38"/>
      <c r="S2343" s="38"/>
      <c r="T2343" s="8" t="str">
        <f t="shared" si="340"/>
        <v>O</v>
      </c>
      <c r="U2343" s="8" t="e">
        <f t="shared" si="336"/>
        <v>#VALUE!</v>
      </c>
      <c r="V2343" s="8" t="e">
        <f t="shared" si="337"/>
        <v>#VALUE!</v>
      </c>
      <c r="X2343" s="4" t="str">
        <f t="shared" si="339"/>
        <v/>
      </c>
      <c r="Y2343" s="4" t="str">
        <f t="shared" si="341"/>
        <v/>
      </c>
      <c r="Z2343" s="4" t="str">
        <f t="shared" si="341"/>
        <v/>
      </c>
      <c r="AA2343" s="4" t="str">
        <f t="shared" si="341"/>
        <v/>
      </c>
      <c r="AB2343" s="4" t="str">
        <f t="shared" si="341"/>
        <v/>
      </c>
      <c r="AC2343" s="4" t="str">
        <f t="shared" si="341"/>
        <v/>
      </c>
      <c r="AD2343" s="4" t="str">
        <f t="shared" si="341"/>
        <v/>
      </c>
      <c r="AE2343" s="4" t="str">
        <f t="shared" si="341"/>
        <v/>
      </c>
      <c r="AF2343" s="4" t="str">
        <f t="shared" si="341"/>
        <v/>
      </c>
      <c r="AG2343" s="4" t="str">
        <f t="shared" si="341"/>
        <v/>
      </c>
    </row>
    <row r="2344" spans="1:33">
      <c r="A2344" s="6">
        <f t="shared" si="338"/>
        <v>2337</v>
      </c>
      <c r="B2344" s="36">
        <f>TABLE!E2338</f>
        <v>0</v>
      </c>
      <c r="C2344" s="36">
        <f>TABLE!F2338</f>
        <v>0</v>
      </c>
      <c r="D2344" s="155">
        <f>TABLE!S2338</f>
        <v>0</v>
      </c>
      <c r="E2344" s="176" t="e">
        <f>INDEX(기업의이해[description],MATCH(B2344,기업의이해[name],0))</f>
        <v>#N/A</v>
      </c>
      <c r="F2344" s="179">
        <f>+TABLE!U2338</f>
        <v>0</v>
      </c>
      <c r="G2344" s="177" t="str">
        <f>TEXT(TABLE!R2338,"0000-00-00")</f>
        <v>0000-00-00</v>
      </c>
      <c r="H2344" s="59">
        <f>+TABLE!J2338</f>
        <v>0</v>
      </c>
      <c r="I2344" s="59">
        <f>+TABLE!K2338</f>
        <v>0</v>
      </c>
      <c r="J2344" s="59">
        <f>+TABLE!M2338</f>
        <v>0</v>
      </c>
      <c r="K2344" s="156">
        <f>+TABLE!P2338</f>
        <v>0</v>
      </c>
      <c r="L2344" s="156">
        <f>+TABLE!Q2338</f>
        <v>0</v>
      </c>
      <c r="M2344" s="138" t="str">
        <f>IFERROR(IF(MATCH($C2344,'1. 개요'!$C$68:$C$78,0)&gt;0,"O"),"X")</f>
        <v>X</v>
      </c>
      <c r="N2344" s="8" t="str">
        <f t="shared" si="334"/>
        <v>X</v>
      </c>
      <c r="O2344" s="2" t="str" cm="1">
        <f t="array" ref="O2344">IF($O$7="N/A",$N2344,INDEX($P2344:$S2344,$O$2))</f>
        <v>X</v>
      </c>
      <c r="P2344" s="38"/>
      <c r="Q2344" s="1" t="str">
        <f t="shared" si="335"/>
        <v>O</v>
      </c>
      <c r="R2344" s="38"/>
      <c r="S2344" s="38"/>
      <c r="T2344" s="8" t="str">
        <f t="shared" si="340"/>
        <v>O</v>
      </c>
      <c r="U2344" s="8" t="e">
        <f t="shared" si="336"/>
        <v>#VALUE!</v>
      </c>
      <c r="V2344" s="8" t="e">
        <f t="shared" si="337"/>
        <v>#VALUE!</v>
      </c>
      <c r="X2344" s="4" t="str">
        <f t="shared" si="339"/>
        <v/>
      </c>
      <c r="Y2344" s="4" t="str">
        <f t="shared" si="341"/>
        <v/>
      </c>
      <c r="Z2344" s="4" t="str">
        <f t="shared" si="341"/>
        <v/>
      </c>
      <c r="AA2344" s="4" t="str">
        <f t="shared" si="341"/>
        <v/>
      </c>
      <c r="AB2344" s="4" t="str">
        <f t="shared" si="341"/>
        <v/>
      </c>
      <c r="AC2344" s="4" t="str">
        <f t="shared" si="341"/>
        <v/>
      </c>
      <c r="AD2344" s="4" t="str">
        <f t="shared" si="341"/>
        <v/>
      </c>
      <c r="AE2344" s="4" t="str">
        <f t="shared" si="341"/>
        <v/>
      </c>
      <c r="AF2344" s="4" t="str">
        <f t="shared" si="341"/>
        <v/>
      </c>
      <c r="AG2344" s="4" t="str">
        <f t="shared" si="341"/>
        <v/>
      </c>
    </row>
    <row r="2345" spans="1:33">
      <c r="A2345" s="6">
        <f t="shared" si="338"/>
        <v>2338</v>
      </c>
      <c r="B2345" s="36">
        <f>TABLE!E2339</f>
        <v>0</v>
      </c>
      <c r="C2345" s="36">
        <f>TABLE!F2339</f>
        <v>0</v>
      </c>
      <c r="D2345" s="155">
        <f>TABLE!S2339</f>
        <v>0</v>
      </c>
      <c r="E2345" s="176" t="e">
        <f>INDEX(기업의이해[description],MATCH(B2345,기업의이해[name],0))</f>
        <v>#N/A</v>
      </c>
      <c r="F2345" s="179">
        <f>+TABLE!U2339</f>
        <v>0</v>
      </c>
      <c r="G2345" s="177" t="str">
        <f>TEXT(TABLE!R2339,"0000-00-00")</f>
        <v>0000-00-00</v>
      </c>
      <c r="H2345" s="59">
        <f>+TABLE!J2339</f>
        <v>0</v>
      </c>
      <c r="I2345" s="59">
        <f>+TABLE!K2339</f>
        <v>0</v>
      </c>
      <c r="J2345" s="59">
        <f>+TABLE!M2339</f>
        <v>0</v>
      </c>
      <c r="K2345" s="156">
        <f>+TABLE!P2339</f>
        <v>0</v>
      </c>
      <c r="L2345" s="156">
        <f>+TABLE!Q2339</f>
        <v>0</v>
      </c>
      <c r="M2345" s="138" t="str">
        <f>IFERROR(IF(MATCH($C2345,'1. 개요'!$C$68:$C$78,0)&gt;0,"O"),"X")</f>
        <v>X</v>
      </c>
      <c r="N2345" s="8" t="str">
        <f t="shared" si="334"/>
        <v>X</v>
      </c>
      <c r="O2345" s="2" t="str" cm="1">
        <f t="array" ref="O2345">IF($O$7="N/A",$N2345,INDEX($P2345:$S2345,$O$2))</f>
        <v>X</v>
      </c>
      <c r="P2345" s="38"/>
      <c r="Q2345" s="1" t="str">
        <f t="shared" si="335"/>
        <v>O</v>
      </c>
      <c r="R2345" s="38"/>
      <c r="S2345" s="38"/>
      <c r="T2345" s="8" t="str">
        <f t="shared" si="340"/>
        <v>O</v>
      </c>
      <c r="U2345" s="8" t="e">
        <f t="shared" si="336"/>
        <v>#VALUE!</v>
      </c>
      <c r="V2345" s="8" t="e">
        <f t="shared" si="337"/>
        <v>#VALUE!</v>
      </c>
      <c r="X2345" s="4" t="str">
        <f t="shared" si="339"/>
        <v/>
      </c>
      <c r="Y2345" s="4" t="str">
        <f t="shared" si="341"/>
        <v/>
      </c>
      <c r="Z2345" s="4" t="str">
        <f t="shared" si="341"/>
        <v/>
      </c>
      <c r="AA2345" s="4" t="str">
        <f t="shared" si="341"/>
        <v/>
      </c>
      <c r="AB2345" s="4" t="str">
        <f t="shared" si="341"/>
        <v/>
      </c>
      <c r="AC2345" s="4" t="str">
        <f t="shared" si="341"/>
        <v/>
      </c>
      <c r="AD2345" s="4" t="str">
        <f t="shared" si="341"/>
        <v/>
      </c>
      <c r="AE2345" s="4" t="str">
        <f t="shared" si="341"/>
        <v/>
      </c>
      <c r="AF2345" s="4" t="str">
        <f t="shared" si="341"/>
        <v/>
      </c>
      <c r="AG2345" s="4" t="str">
        <f t="shared" si="341"/>
        <v/>
      </c>
    </row>
    <row r="2346" spans="1:33">
      <c r="A2346" s="6">
        <f t="shared" si="338"/>
        <v>2339</v>
      </c>
      <c r="B2346" s="36">
        <f>TABLE!E2340</f>
        <v>0</v>
      </c>
      <c r="C2346" s="36">
        <f>TABLE!F2340</f>
        <v>0</v>
      </c>
      <c r="D2346" s="155">
        <f>TABLE!S2340</f>
        <v>0</v>
      </c>
      <c r="E2346" s="176" t="e">
        <f>INDEX(기업의이해[description],MATCH(B2346,기업의이해[name],0))</f>
        <v>#N/A</v>
      </c>
      <c r="F2346" s="179">
        <f>+TABLE!U2340</f>
        <v>0</v>
      </c>
      <c r="G2346" s="177" t="str">
        <f>TEXT(TABLE!R2340,"0000-00-00")</f>
        <v>0000-00-00</v>
      </c>
      <c r="H2346" s="59">
        <f>+TABLE!J2340</f>
        <v>0</v>
      </c>
      <c r="I2346" s="59">
        <f>+TABLE!K2340</f>
        <v>0</v>
      </c>
      <c r="J2346" s="59">
        <f>+TABLE!M2340</f>
        <v>0</v>
      </c>
      <c r="K2346" s="156">
        <f>+TABLE!P2340</f>
        <v>0</v>
      </c>
      <c r="L2346" s="156">
        <f>+TABLE!Q2340</f>
        <v>0</v>
      </c>
      <c r="M2346" s="138" t="str">
        <f>IFERROR(IF(MATCH($C2346,'1. 개요'!$C$68:$C$78,0)&gt;0,"O"),"X")</f>
        <v>X</v>
      </c>
      <c r="N2346" s="8" t="str">
        <f t="shared" si="334"/>
        <v>X</v>
      </c>
      <c r="O2346" s="2" t="str" cm="1">
        <f t="array" ref="O2346">IF($O$7="N/A",$N2346,INDEX($P2346:$S2346,$O$2))</f>
        <v>X</v>
      </c>
      <c r="P2346" s="38"/>
      <c r="Q2346" s="1" t="str">
        <f t="shared" si="335"/>
        <v>O</v>
      </c>
      <c r="R2346" s="38"/>
      <c r="S2346" s="38"/>
      <c r="T2346" s="8" t="str">
        <f t="shared" si="340"/>
        <v>O</v>
      </c>
      <c r="U2346" s="8" t="e">
        <f t="shared" si="336"/>
        <v>#VALUE!</v>
      </c>
      <c r="V2346" s="8" t="e">
        <f t="shared" si="337"/>
        <v>#VALUE!</v>
      </c>
      <c r="X2346" s="4" t="str">
        <f t="shared" si="339"/>
        <v/>
      </c>
      <c r="Y2346" s="4" t="str">
        <f t="shared" si="341"/>
        <v/>
      </c>
      <c r="Z2346" s="4" t="str">
        <f t="shared" si="341"/>
        <v/>
      </c>
      <c r="AA2346" s="4" t="str">
        <f t="shared" si="341"/>
        <v/>
      </c>
      <c r="AB2346" s="4" t="str">
        <f t="shared" si="341"/>
        <v/>
      </c>
      <c r="AC2346" s="4" t="str">
        <f t="shared" si="341"/>
        <v/>
      </c>
      <c r="AD2346" s="4" t="str">
        <f t="shared" si="341"/>
        <v/>
      </c>
      <c r="AE2346" s="4" t="str">
        <f t="shared" si="341"/>
        <v/>
      </c>
      <c r="AF2346" s="4" t="str">
        <f t="shared" si="341"/>
        <v/>
      </c>
      <c r="AG2346" s="4" t="str">
        <f t="shared" si="341"/>
        <v/>
      </c>
    </row>
    <row r="2347" spans="1:33">
      <c r="A2347" s="6">
        <f t="shared" si="338"/>
        <v>2340</v>
      </c>
      <c r="B2347" s="36">
        <f>TABLE!E2341</f>
        <v>0</v>
      </c>
      <c r="C2347" s="36">
        <f>TABLE!F2341</f>
        <v>0</v>
      </c>
      <c r="D2347" s="155">
        <f>TABLE!S2341</f>
        <v>0</v>
      </c>
      <c r="E2347" s="176" t="e">
        <f>INDEX(기업의이해[description],MATCH(B2347,기업의이해[name],0))</f>
        <v>#N/A</v>
      </c>
      <c r="F2347" s="179">
        <f>+TABLE!U2341</f>
        <v>0</v>
      </c>
      <c r="G2347" s="177" t="str">
        <f>TEXT(TABLE!R2341,"0000-00-00")</f>
        <v>0000-00-00</v>
      </c>
      <c r="H2347" s="59">
        <f>+TABLE!J2341</f>
        <v>0</v>
      </c>
      <c r="I2347" s="59">
        <f>+TABLE!K2341</f>
        <v>0</v>
      </c>
      <c r="J2347" s="59">
        <f>+TABLE!M2341</f>
        <v>0</v>
      </c>
      <c r="K2347" s="156">
        <f>+TABLE!P2341</f>
        <v>0</v>
      </c>
      <c r="L2347" s="156">
        <f>+TABLE!Q2341</f>
        <v>0</v>
      </c>
      <c r="M2347" s="138" t="str">
        <f>IFERROR(IF(MATCH($C2347,'1. 개요'!$C$68:$C$78,0)&gt;0,"O"),"X")</f>
        <v>X</v>
      </c>
      <c r="N2347" s="8" t="str">
        <f t="shared" si="334"/>
        <v>X</v>
      </c>
      <c r="O2347" s="2" t="str" cm="1">
        <f t="array" ref="O2347">IF($O$7="N/A",$N2347,INDEX($P2347:$S2347,$O$2))</f>
        <v>X</v>
      </c>
      <c r="P2347" s="38"/>
      <c r="Q2347" s="1" t="str">
        <f t="shared" si="335"/>
        <v>O</v>
      </c>
      <c r="R2347" s="38"/>
      <c r="S2347" s="38"/>
      <c r="T2347" s="8" t="str">
        <f t="shared" si="340"/>
        <v>O</v>
      </c>
      <c r="U2347" s="8" t="e">
        <f t="shared" si="336"/>
        <v>#VALUE!</v>
      </c>
      <c r="V2347" s="8" t="e">
        <f t="shared" si="337"/>
        <v>#VALUE!</v>
      </c>
      <c r="X2347" s="4" t="str">
        <f t="shared" si="339"/>
        <v/>
      </c>
      <c r="Y2347" s="4" t="str">
        <f t="shared" si="341"/>
        <v/>
      </c>
      <c r="Z2347" s="4" t="str">
        <f t="shared" si="341"/>
        <v/>
      </c>
      <c r="AA2347" s="4" t="str">
        <f t="shared" si="341"/>
        <v/>
      </c>
      <c r="AB2347" s="4" t="str">
        <f t="shared" si="341"/>
        <v/>
      </c>
      <c r="AC2347" s="4" t="str">
        <f t="shared" si="341"/>
        <v/>
      </c>
      <c r="AD2347" s="4" t="str">
        <f t="shared" si="341"/>
        <v/>
      </c>
      <c r="AE2347" s="4" t="str">
        <f t="shared" si="341"/>
        <v/>
      </c>
      <c r="AF2347" s="4" t="str">
        <f t="shared" si="341"/>
        <v/>
      </c>
      <c r="AG2347" s="4" t="str">
        <f t="shared" si="341"/>
        <v/>
      </c>
    </row>
    <row r="2348" spans="1:33">
      <c r="A2348" s="6">
        <f t="shared" si="338"/>
        <v>2341</v>
      </c>
      <c r="B2348" s="36">
        <f>TABLE!E2342</f>
        <v>0</v>
      </c>
      <c r="C2348" s="36">
        <f>TABLE!F2342</f>
        <v>0</v>
      </c>
      <c r="D2348" s="155">
        <f>TABLE!S2342</f>
        <v>0</v>
      </c>
      <c r="E2348" s="176" t="e">
        <f>INDEX(기업의이해[description],MATCH(B2348,기업의이해[name],0))</f>
        <v>#N/A</v>
      </c>
      <c r="F2348" s="179">
        <f>+TABLE!U2342</f>
        <v>0</v>
      </c>
      <c r="G2348" s="177" t="str">
        <f>TEXT(TABLE!R2342,"0000-00-00")</f>
        <v>0000-00-00</v>
      </c>
      <c r="H2348" s="59">
        <f>+TABLE!J2342</f>
        <v>0</v>
      </c>
      <c r="I2348" s="59">
        <f>+TABLE!K2342</f>
        <v>0</v>
      </c>
      <c r="J2348" s="59">
        <f>+TABLE!M2342</f>
        <v>0</v>
      </c>
      <c r="K2348" s="156">
        <f>+TABLE!P2342</f>
        <v>0</v>
      </c>
      <c r="L2348" s="156">
        <f>+TABLE!Q2342</f>
        <v>0</v>
      </c>
      <c r="M2348" s="138" t="str">
        <f>IFERROR(IF(MATCH($C2348,'1. 개요'!$C$68:$C$78,0)&gt;0,"O"),"X")</f>
        <v>X</v>
      </c>
      <c r="N2348" s="8" t="str">
        <f t="shared" si="334"/>
        <v>X</v>
      </c>
      <c r="O2348" s="2" t="str" cm="1">
        <f t="array" ref="O2348">IF($O$7="N/A",$N2348,INDEX($P2348:$S2348,$O$2))</f>
        <v>X</v>
      </c>
      <c r="P2348" s="38"/>
      <c r="Q2348" s="1" t="str">
        <f t="shared" si="335"/>
        <v>O</v>
      </c>
      <c r="R2348" s="38"/>
      <c r="S2348" s="38"/>
      <c r="T2348" s="8" t="str">
        <f t="shared" si="340"/>
        <v>O</v>
      </c>
      <c r="U2348" s="8" t="e">
        <f t="shared" si="336"/>
        <v>#VALUE!</v>
      </c>
      <c r="V2348" s="8" t="e">
        <f t="shared" si="337"/>
        <v>#VALUE!</v>
      </c>
      <c r="X2348" s="4" t="str">
        <f t="shared" si="339"/>
        <v/>
      </c>
      <c r="Y2348" s="4" t="str">
        <f t="shared" si="341"/>
        <v/>
      </c>
      <c r="Z2348" s="4" t="str">
        <f t="shared" si="341"/>
        <v/>
      </c>
      <c r="AA2348" s="4" t="str">
        <f t="shared" si="341"/>
        <v/>
      </c>
      <c r="AB2348" s="4" t="str">
        <f t="shared" si="341"/>
        <v/>
      </c>
      <c r="AC2348" s="4" t="str">
        <f t="shared" si="341"/>
        <v/>
      </c>
      <c r="AD2348" s="4" t="str">
        <f t="shared" si="341"/>
        <v/>
      </c>
      <c r="AE2348" s="4" t="str">
        <f t="shared" si="341"/>
        <v/>
      </c>
      <c r="AF2348" s="4" t="str">
        <f t="shared" si="341"/>
        <v/>
      </c>
      <c r="AG2348" s="4" t="str">
        <f t="shared" si="341"/>
        <v/>
      </c>
    </row>
    <row r="2349" spans="1:33">
      <c r="A2349" s="137">
        <f t="shared" si="338"/>
        <v>2342</v>
      </c>
      <c r="B2349" s="36">
        <f>TABLE!E2343</f>
        <v>0</v>
      </c>
      <c r="C2349" s="36">
        <f>TABLE!F2343</f>
        <v>0</v>
      </c>
      <c r="D2349" s="155">
        <f>TABLE!S2343</f>
        <v>0</v>
      </c>
      <c r="E2349" s="176" t="e">
        <f>INDEX(기업의이해[description],MATCH(B2349,기업의이해[name],0))</f>
        <v>#N/A</v>
      </c>
      <c r="F2349" s="179">
        <f>+TABLE!U2343</f>
        <v>0</v>
      </c>
      <c r="G2349" s="177" t="str">
        <f>TEXT(TABLE!R2343,"0000-00-00")</f>
        <v>0000-00-00</v>
      </c>
      <c r="H2349" s="59">
        <f>+TABLE!J2343</f>
        <v>0</v>
      </c>
      <c r="I2349" s="59">
        <f>+TABLE!K2343</f>
        <v>0</v>
      </c>
      <c r="J2349" s="59">
        <f>+TABLE!M2343</f>
        <v>0</v>
      </c>
      <c r="K2349" s="156">
        <f>+TABLE!P2343</f>
        <v>0</v>
      </c>
      <c r="L2349" s="156">
        <f>+TABLE!Q2343</f>
        <v>0</v>
      </c>
      <c r="M2349" s="138" t="str">
        <f>IFERROR(IF(MATCH($C2349,'1. 개요'!$C$68:$C$78,0)&gt;0,"O"),"X")</f>
        <v>X</v>
      </c>
      <c r="N2349" s="8" t="str">
        <f t="shared" si="334"/>
        <v>X</v>
      </c>
      <c r="O2349" s="2" t="str" cm="1">
        <f t="array" ref="O2349">IF($O$7="N/A",$N2349,INDEX($P2349:$S2349,$O$2))</f>
        <v>X</v>
      </c>
      <c r="P2349" s="38"/>
      <c r="Q2349" s="1" t="str">
        <f t="shared" si="335"/>
        <v>O</v>
      </c>
      <c r="R2349" s="38"/>
      <c r="S2349" s="38"/>
      <c r="T2349" s="8" t="str">
        <f t="shared" si="340"/>
        <v>O</v>
      </c>
      <c r="U2349" s="8" t="e">
        <f t="shared" si="336"/>
        <v>#VALUE!</v>
      </c>
      <c r="V2349" s="8" t="e">
        <f t="shared" si="337"/>
        <v>#VALUE!</v>
      </c>
      <c r="X2349" s="4" t="str">
        <f t="shared" si="339"/>
        <v/>
      </c>
      <c r="Y2349" s="4" t="str">
        <f t="shared" si="341"/>
        <v/>
      </c>
      <c r="Z2349" s="4" t="str">
        <f t="shared" si="341"/>
        <v/>
      </c>
      <c r="AA2349" s="4" t="str">
        <f t="shared" si="341"/>
        <v/>
      </c>
      <c r="AB2349" s="4" t="str">
        <f t="shared" si="341"/>
        <v/>
      </c>
      <c r="AC2349" s="4" t="str">
        <f t="shared" si="341"/>
        <v/>
      </c>
      <c r="AD2349" s="4" t="str">
        <f t="shared" si="341"/>
        <v/>
      </c>
      <c r="AE2349" s="4" t="str">
        <f t="shared" si="341"/>
        <v/>
      </c>
      <c r="AF2349" s="4" t="str">
        <f t="shared" si="341"/>
        <v/>
      </c>
      <c r="AG2349" s="4" t="str">
        <f t="shared" si="341"/>
        <v/>
      </c>
    </row>
    <row r="2350" spans="1:33">
      <c r="A2350" s="6">
        <f t="shared" si="338"/>
        <v>2343</v>
      </c>
      <c r="B2350" s="36">
        <f>TABLE!E2344</f>
        <v>0</v>
      </c>
      <c r="C2350" s="36">
        <f>TABLE!F2344</f>
        <v>0</v>
      </c>
      <c r="D2350" s="155">
        <f>TABLE!S2344</f>
        <v>0</v>
      </c>
      <c r="E2350" s="176" t="e">
        <f>INDEX(기업의이해[description],MATCH(B2350,기업의이해[name],0))</f>
        <v>#N/A</v>
      </c>
      <c r="F2350" s="179">
        <f>+TABLE!U2344</f>
        <v>0</v>
      </c>
      <c r="G2350" s="177" t="str">
        <f>TEXT(TABLE!R2344,"0000-00-00")</f>
        <v>0000-00-00</v>
      </c>
      <c r="H2350" s="59">
        <f>+TABLE!J2344</f>
        <v>0</v>
      </c>
      <c r="I2350" s="59">
        <f>+TABLE!K2344</f>
        <v>0</v>
      </c>
      <c r="J2350" s="59">
        <f>+TABLE!M2344</f>
        <v>0</v>
      </c>
      <c r="K2350" s="156">
        <f>+TABLE!P2344</f>
        <v>0</v>
      </c>
      <c r="L2350" s="156">
        <f>+TABLE!Q2344</f>
        <v>0</v>
      </c>
      <c r="M2350" s="138" t="str">
        <f>IFERROR(IF(MATCH($C2350,'1. 개요'!$C$68:$C$78,0)&gt;0,"O"),"X")</f>
        <v>X</v>
      </c>
      <c r="N2350" s="8" t="str">
        <f t="shared" si="334"/>
        <v>X</v>
      </c>
      <c r="O2350" s="2" t="str" cm="1">
        <f t="array" ref="O2350">IF($O$7="N/A",$N2350,INDEX($P2350:$S2350,$O$2))</f>
        <v>X</v>
      </c>
      <c r="P2350" s="38"/>
      <c r="Q2350" s="1" t="str">
        <f t="shared" si="335"/>
        <v>O</v>
      </c>
      <c r="R2350" s="38"/>
      <c r="S2350" s="38"/>
      <c r="T2350" s="8" t="str">
        <f t="shared" si="340"/>
        <v>O</v>
      </c>
      <c r="U2350" s="8" t="e">
        <f t="shared" si="336"/>
        <v>#VALUE!</v>
      </c>
      <c r="V2350" s="8" t="e">
        <f t="shared" si="337"/>
        <v>#VALUE!</v>
      </c>
      <c r="X2350" s="4" t="str">
        <f t="shared" si="339"/>
        <v/>
      </c>
      <c r="Y2350" s="4" t="str">
        <f t="shared" si="341"/>
        <v/>
      </c>
      <c r="Z2350" s="4" t="str">
        <f t="shared" si="341"/>
        <v/>
      </c>
      <c r="AA2350" s="4" t="str">
        <f t="shared" si="341"/>
        <v/>
      </c>
      <c r="AB2350" s="4" t="str">
        <f t="shared" si="341"/>
        <v/>
      </c>
      <c r="AC2350" s="4" t="str">
        <f t="shared" si="341"/>
        <v/>
      </c>
      <c r="AD2350" s="4" t="str">
        <f t="shared" si="341"/>
        <v/>
      </c>
      <c r="AE2350" s="4" t="str">
        <f t="shared" si="341"/>
        <v/>
      </c>
      <c r="AF2350" s="4" t="str">
        <f t="shared" si="341"/>
        <v/>
      </c>
      <c r="AG2350" s="4" t="str">
        <f t="shared" si="341"/>
        <v/>
      </c>
    </row>
    <row r="2351" spans="1:33">
      <c r="A2351" s="6">
        <f t="shared" si="338"/>
        <v>2344</v>
      </c>
      <c r="B2351" s="36">
        <f>TABLE!E2345</f>
        <v>0</v>
      </c>
      <c r="C2351" s="36">
        <f>TABLE!F2345</f>
        <v>0</v>
      </c>
      <c r="D2351" s="155">
        <f>TABLE!S2345</f>
        <v>0</v>
      </c>
      <c r="E2351" s="176" t="e">
        <f>INDEX(기업의이해[description],MATCH(B2351,기업의이해[name],0))</f>
        <v>#N/A</v>
      </c>
      <c r="F2351" s="179">
        <f>+TABLE!U2345</f>
        <v>0</v>
      </c>
      <c r="G2351" s="177" t="str">
        <f>TEXT(TABLE!R2345,"0000-00-00")</f>
        <v>0000-00-00</v>
      </c>
      <c r="H2351" s="59">
        <f>+TABLE!J2345</f>
        <v>0</v>
      </c>
      <c r="I2351" s="59">
        <f>+TABLE!K2345</f>
        <v>0</v>
      </c>
      <c r="J2351" s="59">
        <f>+TABLE!M2345</f>
        <v>0</v>
      </c>
      <c r="K2351" s="156">
        <f>+TABLE!P2345</f>
        <v>0</v>
      </c>
      <c r="L2351" s="156">
        <f>+TABLE!Q2345</f>
        <v>0</v>
      </c>
      <c r="M2351" s="138" t="str">
        <f>IFERROR(IF(MATCH($C2351,'1. 개요'!$C$68:$C$78,0)&gt;0,"O"),"X")</f>
        <v>X</v>
      </c>
      <c r="N2351" s="8" t="str">
        <f t="shared" si="334"/>
        <v>X</v>
      </c>
      <c r="O2351" s="2" t="str" cm="1">
        <f t="array" ref="O2351">IF($O$7="N/A",$N2351,INDEX($P2351:$S2351,$O$2))</f>
        <v>X</v>
      </c>
      <c r="P2351" s="38"/>
      <c r="Q2351" s="1" t="str">
        <f t="shared" si="335"/>
        <v>O</v>
      </c>
      <c r="R2351" s="38"/>
      <c r="S2351" s="38"/>
      <c r="T2351" s="8" t="str">
        <f t="shared" si="340"/>
        <v>O</v>
      </c>
      <c r="U2351" s="8" t="e">
        <f t="shared" si="336"/>
        <v>#VALUE!</v>
      </c>
      <c r="V2351" s="8" t="e">
        <f t="shared" si="337"/>
        <v>#VALUE!</v>
      </c>
      <c r="X2351" s="4" t="str">
        <f t="shared" si="339"/>
        <v/>
      </c>
      <c r="Y2351" s="4" t="str">
        <f t="shared" si="341"/>
        <v/>
      </c>
      <c r="Z2351" s="4" t="str">
        <f t="shared" si="341"/>
        <v/>
      </c>
      <c r="AA2351" s="4" t="str">
        <f t="shared" si="341"/>
        <v/>
      </c>
      <c r="AB2351" s="4" t="str">
        <f t="shared" si="341"/>
        <v/>
      </c>
      <c r="AC2351" s="4" t="str">
        <f t="shared" si="341"/>
        <v/>
      </c>
      <c r="AD2351" s="4" t="str">
        <f t="shared" si="341"/>
        <v/>
      </c>
      <c r="AE2351" s="4" t="str">
        <f t="shared" si="341"/>
        <v/>
      </c>
      <c r="AF2351" s="4" t="str">
        <f t="shared" si="341"/>
        <v/>
      </c>
      <c r="AG2351" s="4" t="str">
        <f t="shared" si="341"/>
        <v/>
      </c>
    </row>
    <row r="2352" spans="1:33">
      <c r="A2352" s="6">
        <f t="shared" si="338"/>
        <v>2345</v>
      </c>
      <c r="B2352" s="36">
        <f>TABLE!E2346</f>
        <v>0</v>
      </c>
      <c r="C2352" s="36">
        <f>TABLE!F2346</f>
        <v>0</v>
      </c>
      <c r="D2352" s="155">
        <f>TABLE!S2346</f>
        <v>0</v>
      </c>
      <c r="E2352" s="176" t="e">
        <f>INDEX(기업의이해[description],MATCH(B2352,기업의이해[name],0))</f>
        <v>#N/A</v>
      </c>
      <c r="F2352" s="179">
        <f>+TABLE!U2346</f>
        <v>0</v>
      </c>
      <c r="G2352" s="177" t="str">
        <f>TEXT(TABLE!R2346,"0000-00-00")</f>
        <v>0000-00-00</v>
      </c>
      <c r="H2352" s="59">
        <f>+TABLE!J2346</f>
        <v>0</v>
      </c>
      <c r="I2352" s="59">
        <f>+TABLE!K2346</f>
        <v>0</v>
      </c>
      <c r="J2352" s="59">
        <f>+TABLE!M2346</f>
        <v>0</v>
      </c>
      <c r="K2352" s="156">
        <f>+TABLE!P2346</f>
        <v>0</v>
      </c>
      <c r="L2352" s="156">
        <f>+TABLE!Q2346</f>
        <v>0</v>
      </c>
      <c r="M2352" s="138" t="str">
        <f>IFERROR(IF(MATCH($C2352,'1. 개요'!$C$68:$C$78,0)&gt;0,"O"),"X")</f>
        <v>X</v>
      </c>
      <c r="N2352" s="8" t="str">
        <f t="shared" si="334"/>
        <v>X</v>
      </c>
      <c r="O2352" s="2" t="str" cm="1">
        <f t="array" ref="O2352">IF($O$7="N/A",$N2352,INDEX($P2352:$S2352,$O$2))</f>
        <v>X</v>
      </c>
      <c r="P2352" s="38"/>
      <c r="Q2352" s="1" t="str">
        <f t="shared" si="335"/>
        <v>O</v>
      </c>
      <c r="R2352" s="38"/>
      <c r="S2352" s="38"/>
      <c r="T2352" s="8" t="str">
        <f t="shared" si="340"/>
        <v>O</v>
      </c>
      <c r="U2352" s="8" t="e">
        <f t="shared" si="336"/>
        <v>#VALUE!</v>
      </c>
      <c r="V2352" s="8" t="e">
        <f t="shared" si="337"/>
        <v>#VALUE!</v>
      </c>
      <c r="X2352" s="4" t="str">
        <f t="shared" si="339"/>
        <v/>
      </c>
      <c r="Y2352" s="4" t="str">
        <f t="shared" si="341"/>
        <v/>
      </c>
      <c r="Z2352" s="4" t="str">
        <f t="shared" si="341"/>
        <v/>
      </c>
      <c r="AA2352" s="4" t="str">
        <f t="shared" si="341"/>
        <v/>
      </c>
      <c r="AB2352" s="4" t="str">
        <f t="shared" si="341"/>
        <v/>
      </c>
      <c r="AC2352" s="4" t="str">
        <f t="shared" si="341"/>
        <v/>
      </c>
      <c r="AD2352" s="4" t="str">
        <f t="shared" si="341"/>
        <v/>
      </c>
      <c r="AE2352" s="4" t="str">
        <f t="shared" si="341"/>
        <v/>
      </c>
      <c r="AF2352" s="4" t="str">
        <f t="shared" si="341"/>
        <v/>
      </c>
      <c r="AG2352" s="4" t="str">
        <f t="shared" si="341"/>
        <v/>
      </c>
    </row>
    <row r="2353" spans="1:33">
      <c r="A2353" s="6">
        <f t="shared" si="338"/>
        <v>2346</v>
      </c>
      <c r="B2353" s="36">
        <f>TABLE!E2347</f>
        <v>0</v>
      </c>
      <c r="C2353" s="36">
        <f>TABLE!F2347</f>
        <v>0</v>
      </c>
      <c r="D2353" s="155">
        <f>TABLE!S2347</f>
        <v>0</v>
      </c>
      <c r="E2353" s="176" t="e">
        <f>INDEX(기업의이해[description],MATCH(B2353,기업의이해[name],0))</f>
        <v>#N/A</v>
      </c>
      <c r="F2353" s="179">
        <f>+TABLE!U2347</f>
        <v>0</v>
      </c>
      <c r="G2353" s="177" t="str">
        <f>TEXT(TABLE!R2347,"0000-00-00")</f>
        <v>0000-00-00</v>
      </c>
      <c r="H2353" s="59">
        <f>+TABLE!J2347</f>
        <v>0</v>
      </c>
      <c r="I2353" s="59">
        <f>+TABLE!K2347</f>
        <v>0</v>
      </c>
      <c r="J2353" s="59">
        <f>+TABLE!M2347</f>
        <v>0</v>
      </c>
      <c r="K2353" s="156">
        <f>+TABLE!P2347</f>
        <v>0</v>
      </c>
      <c r="L2353" s="156">
        <f>+TABLE!Q2347</f>
        <v>0</v>
      </c>
      <c r="M2353" s="138" t="str">
        <f>IFERROR(IF(MATCH($C2353,'1. 개요'!$C$68:$C$78,0)&gt;0,"O"),"X")</f>
        <v>X</v>
      </c>
      <c r="N2353" s="8" t="str">
        <f t="shared" si="334"/>
        <v>X</v>
      </c>
      <c r="O2353" s="2" t="str" cm="1">
        <f t="array" ref="O2353">IF($O$7="N/A",$N2353,INDEX($P2353:$S2353,$O$2))</f>
        <v>X</v>
      </c>
      <c r="P2353" s="38"/>
      <c r="Q2353" s="1" t="str">
        <f t="shared" si="335"/>
        <v>O</v>
      </c>
      <c r="R2353" s="38"/>
      <c r="S2353" s="38"/>
      <c r="T2353" s="8" t="str">
        <f t="shared" si="340"/>
        <v>O</v>
      </c>
      <c r="U2353" s="8" t="e">
        <f t="shared" si="336"/>
        <v>#VALUE!</v>
      </c>
      <c r="V2353" s="8" t="e">
        <f t="shared" si="337"/>
        <v>#VALUE!</v>
      </c>
      <c r="X2353" s="4" t="str">
        <f t="shared" si="339"/>
        <v/>
      </c>
      <c r="Y2353" s="4" t="str">
        <f t="shared" si="341"/>
        <v/>
      </c>
      <c r="Z2353" s="4" t="str">
        <f t="shared" si="341"/>
        <v/>
      </c>
      <c r="AA2353" s="4" t="str">
        <f t="shared" si="341"/>
        <v/>
      </c>
      <c r="AB2353" s="4" t="str">
        <f t="shared" si="341"/>
        <v/>
      </c>
      <c r="AC2353" s="4" t="str">
        <f t="shared" si="341"/>
        <v/>
      </c>
      <c r="AD2353" s="4" t="str">
        <f t="shared" si="341"/>
        <v/>
      </c>
      <c r="AE2353" s="4" t="str">
        <f t="shared" si="341"/>
        <v/>
      </c>
      <c r="AF2353" s="4" t="str">
        <f t="shared" si="341"/>
        <v/>
      </c>
      <c r="AG2353" s="4" t="str">
        <f t="shared" si="341"/>
        <v/>
      </c>
    </row>
    <row r="2354" spans="1:33">
      <c r="A2354" s="6">
        <f t="shared" si="338"/>
        <v>2347</v>
      </c>
      <c r="B2354" s="36">
        <f>TABLE!E2348</f>
        <v>0</v>
      </c>
      <c r="C2354" s="36">
        <f>TABLE!F2348</f>
        <v>0</v>
      </c>
      <c r="D2354" s="155">
        <f>TABLE!S2348</f>
        <v>0</v>
      </c>
      <c r="E2354" s="176" t="e">
        <f>INDEX(기업의이해[description],MATCH(B2354,기업의이해[name],0))</f>
        <v>#N/A</v>
      </c>
      <c r="F2354" s="179">
        <f>+TABLE!U2348</f>
        <v>0</v>
      </c>
      <c r="G2354" s="177" t="str">
        <f>TEXT(TABLE!R2348,"0000-00-00")</f>
        <v>0000-00-00</v>
      </c>
      <c r="H2354" s="59">
        <f>+TABLE!J2348</f>
        <v>0</v>
      </c>
      <c r="I2354" s="59">
        <f>+TABLE!K2348</f>
        <v>0</v>
      </c>
      <c r="J2354" s="59">
        <f>+TABLE!M2348</f>
        <v>0</v>
      </c>
      <c r="K2354" s="156">
        <f>+TABLE!P2348</f>
        <v>0</v>
      </c>
      <c r="L2354" s="156">
        <f>+TABLE!Q2348</f>
        <v>0</v>
      </c>
      <c r="M2354" s="138" t="str">
        <f>IFERROR(IF(MATCH($C2354,'1. 개요'!$C$68:$C$78,0)&gt;0,"O"),"X")</f>
        <v>X</v>
      </c>
      <c r="N2354" s="8" t="str">
        <f t="shared" si="334"/>
        <v>X</v>
      </c>
      <c r="O2354" s="2" t="str" cm="1">
        <f t="array" ref="O2354">IF($O$7="N/A",$N2354,INDEX($P2354:$S2354,$O$2))</f>
        <v>X</v>
      </c>
      <c r="P2354" s="38"/>
      <c r="Q2354" s="1" t="str">
        <f t="shared" si="335"/>
        <v>O</v>
      </c>
      <c r="R2354" s="38"/>
      <c r="S2354" s="38"/>
      <c r="T2354" s="8" t="str">
        <f t="shared" si="340"/>
        <v>O</v>
      </c>
      <c r="U2354" s="8" t="e">
        <f t="shared" si="336"/>
        <v>#VALUE!</v>
      </c>
      <c r="V2354" s="8" t="e">
        <f t="shared" si="337"/>
        <v>#VALUE!</v>
      </c>
      <c r="X2354" s="4" t="str">
        <f t="shared" si="339"/>
        <v/>
      </c>
      <c r="Y2354" s="4" t="str">
        <f t="shared" si="341"/>
        <v/>
      </c>
      <c r="Z2354" s="4" t="str">
        <f t="shared" si="341"/>
        <v/>
      </c>
      <c r="AA2354" s="4" t="str">
        <f t="shared" si="341"/>
        <v/>
      </c>
      <c r="AB2354" s="4" t="str">
        <f t="shared" si="341"/>
        <v/>
      </c>
      <c r="AC2354" s="4" t="str">
        <f t="shared" si="341"/>
        <v/>
      </c>
      <c r="AD2354" s="4" t="str">
        <f t="shared" si="341"/>
        <v/>
      </c>
      <c r="AE2354" s="4" t="str">
        <f t="shared" si="341"/>
        <v/>
      </c>
      <c r="AF2354" s="4" t="str">
        <f t="shared" si="341"/>
        <v/>
      </c>
      <c r="AG2354" s="4" t="str">
        <f t="shared" si="341"/>
        <v/>
      </c>
    </row>
    <row r="2355" spans="1:33">
      <c r="A2355" s="6">
        <f t="shared" si="338"/>
        <v>2348</v>
      </c>
      <c r="B2355" s="36">
        <f>TABLE!E2349</f>
        <v>0</v>
      </c>
      <c r="C2355" s="36">
        <f>TABLE!F2349</f>
        <v>0</v>
      </c>
      <c r="D2355" s="155">
        <f>TABLE!S2349</f>
        <v>0</v>
      </c>
      <c r="E2355" s="176" t="e">
        <f>INDEX(기업의이해[description],MATCH(B2355,기업의이해[name],0))</f>
        <v>#N/A</v>
      </c>
      <c r="F2355" s="179">
        <f>+TABLE!U2349</f>
        <v>0</v>
      </c>
      <c r="G2355" s="177" t="str">
        <f>TEXT(TABLE!R2349,"0000-00-00")</f>
        <v>0000-00-00</v>
      </c>
      <c r="H2355" s="59">
        <f>+TABLE!J2349</f>
        <v>0</v>
      </c>
      <c r="I2355" s="59">
        <f>+TABLE!K2349</f>
        <v>0</v>
      </c>
      <c r="J2355" s="59">
        <f>+TABLE!M2349</f>
        <v>0</v>
      </c>
      <c r="K2355" s="156">
        <f>+TABLE!P2349</f>
        <v>0</v>
      </c>
      <c r="L2355" s="156">
        <f>+TABLE!Q2349</f>
        <v>0</v>
      </c>
      <c r="M2355" s="138" t="str">
        <f>IFERROR(IF(MATCH($C2355,'1. 개요'!$C$68:$C$78,0)&gt;0,"O"),"X")</f>
        <v>X</v>
      </c>
      <c r="N2355" s="8" t="str">
        <f t="shared" si="334"/>
        <v>X</v>
      </c>
      <c r="O2355" s="2" t="str" cm="1">
        <f t="array" ref="O2355">IF($O$7="N/A",$N2355,INDEX($P2355:$S2355,$O$2))</f>
        <v>X</v>
      </c>
      <c r="P2355" s="38"/>
      <c r="Q2355" s="1" t="str">
        <f t="shared" si="335"/>
        <v>O</v>
      </c>
      <c r="R2355" s="38"/>
      <c r="S2355" s="38"/>
      <c r="T2355" s="8" t="str">
        <f t="shared" si="340"/>
        <v>O</v>
      </c>
      <c r="U2355" s="8" t="e">
        <f t="shared" si="336"/>
        <v>#VALUE!</v>
      </c>
      <c r="V2355" s="8" t="e">
        <f t="shared" si="337"/>
        <v>#VALUE!</v>
      </c>
      <c r="X2355" s="4" t="str">
        <f t="shared" si="339"/>
        <v/>
      </c>
      <c r="Y2355" s="4" t="str">
        <f t="shared" si="341"/>
        <v/>
      </c>
      <c r="Z2355" s="4" t="str">
        <f t="shared" si="341"/>
        <v/>
      </c>
      <c r="AA2355" s="4" t="str">
        <f t="shared" si="341"/>
        <v/>
      </c>
      <c r="AB2355" s="4" t="str">
        <f t="shared" si="341"/>
        <v/>
      </c>
      <c r="AC2355" s="4" t="str">
        <f t="shared" si="341"/>
        <v/>
      </c>
      <c r="AD2355" s="4" t="str">
        <f t="shared" si="341"/>
        <v/>
      </c>
      <c r="AE2355" s="4" t="str">
        <f t="shared" si="341"/>
        <v/>
      </c>
      <c r="AF2355" s="4" t="str">
        <f t="shared" si="341"/>
        <v/>
      </c>
      <c r="AG2355" s="4" t="str">
        <f t="shared" si="341"/>
        <v/>
      </c>
    </row>
    <row r="2356" spans="1:33">
      <c r="A2356" s="6">
        <f t="shared" si="338"/>
        <v>2349</v>
      </c>
      <c r="B2356" s="36">
        <f>TABLE!E2350</f>
        <v>0</v>
      </c>
      <c r="C2356" s="36">
        <f>TABLE!F2350</f>
        <v>0</v>
      </c>
      <c r="D2356" s="155">
        <f>TABLE!S2350</f>
        <v>0</v>
      </c>
      <c r="E2356" s="176" t="e">
        <f>INDEX(기업의이해[description],MATCH(B2356,기업의이해[name],0))</f>
        <v>#N/A</v>
      </c>
      <c r="F2356" s="179">
        <f>+TABLE!U2350</f>
        <v>0</v>
      </c>
      <c r="G2356" s="177" t="str">
        <f>TEXT(TABLE!R2350,"0000-00-00")</f>
        <v>0000-00-00</v>
      </c>
      <c r="H2356" s="59">
        <f>+TABLE!J2350</f>
        <v>0</v>
      </c>
      <c r="I2356" s="59">
        <f>+TABLE!K2350</f>
        <v>0</v>
      </c>
      <c r="J2356" s="59">
        <f>+TABLE!M2350</f>
        <v>0</v>
      </c>
      <c r="K2356" s="156">
        <f>+TABLE!P2350</f>
        <v>0</v>
      </c>
      <c r="L2356" s="156">
        <f>+TABLE!Q2350</f>
        <v>0</v>
      </c>
      <c r="M2356" s="138" t="str">
        <f>IFERROR(IF(MATCH($C2356,'1. 개요'!$C$68:$C$78,0)&gt;0,"O"),"X")</f>
        <v>X</v>
      </c>
      <c r="N2356" s="8" t="str">
        <f t="shared" si="334"/>
        <v>X</v>
      </c>
      <c r="O2356" s="2" t="str" cm="1">
        <f t="array" ref="O2356">IF($O$7="N/A",$N2356,INDEX($P2356:$S2356,$O$2))</f>
        <v>X</v>
      </c>
      <c r="P2356" s="38"/>
      <c r="Q2356" s="1" t="str">
        <f t="shared" si="335"/>
        <v>O</v>
      </c>
      <c r="R2356" s="38"/>
      <c r="S2356" s="38"/>
      <c r="T2356" s="8" t="str">
        <f t="shared" si="340"/>
        <v>O</v>
      </c>
      <c r="U2356" s="8" t="e">
        <f t="shared" si="336"/>
        <v>#VALUE!</v>
      </c>
      <c r="V2356" s="8" t="e">
        <f t="shared" si="337"/>
        <v>#VALUE!</v>
      </c>
      <c r="X2356" s="4" t="str">
        <f t="shared" si="339"/>
        <v/>
      </c>
      <c r="Y2356" s="4" t="str">
        <f t="shared" si="341"/>
        <v/>
      </c>
      <c r="Z2356" s="4" t="str">
        <f t="shared" si="341"/>
        <v/>
      </c>
      <c r="AA2356" s="4" t="str">
        <f t="shared" si="341"/>
        <v/>
      </c>
      <c r="AB2356" s="4" t="str">
        <f t="shared" si="341"/>
        <v/>
      </c>
      <c r="AC2356" s="4" t="str">
        <f t="shared" si="341"/>
        <v/>
      </c>
      <c r="AD2356" s="4" t="str">
        <f t="shared" si="341"/>
        <v/>
      </c>
      <c r="AE2356" s="4" t="str">
        <f t="shared" si="341"/>
        <v/>
      </c>
      <c r="AF2356" s="4" t="str">
        <f t="shared" si="341"/>
        <v/>
      </c>
      <c r="AG2356" s="4" t="str">
        <f t="shared" si="341"/>
        <v/>
      </c>
    </row>
    <row r="2357" spans="1:33">
      <c r="A2357" s="6">
        <f t="shared" si="338"/>
        <v>2350</v>
      </c>
      <c r="B2357" s="36">
        <f>TABLE!E2351</f>
        <v>0</v>
      </c>
      <c r="C2357" s="36">
        <f>TABLE!F2351</f>
        <v>0</v>
      </c>
      <c r="D2357" s="155">
        <f>TABLE!S2351</f>
        <v>0</v>
      </c>
      <c r="E2357" s="176" t="e">
        <f>INDEX(기업의이해[description],MATCH(B2357,기업의이해[name],0))</f>
        <v>#N/A</v>
      </c>
      <c r="F2357" s="179">
        <f>+TABLE!U2351</f>
        <v>0</v>
      </c>
      <c r="G2357" s="177" t="str">
        <f>TEXT(TABLE!R2351,"0000-00-00")</f>
        <v>0000-00-00</v>
      </c>
      <c r="H2357" s="59">
        <f>+TABLE!J2351</f>
        <v>0</v>
      </c>
      <c r="I2357" s="59">
        <f>+TABLE!K2351</f>
        <v>0</v>
      </c>
      <c r="J2357" s="59">
        <f>+TABLE!M2351</f>
        <v>0</v>
      </c>
      <c r="K2357" s="156">
        <f>+TABLE!P2351</f>
        <v>0</v>
      </c>
      <c r="L2357" s="156">
        <f>+TABLE!Q2351</f>
        <v>0</v>
      </c>
      <c r="M2357" s="138" t="str">
        <f>IFERROR(IF(MATCH($C2357,'1. 개요'!$C$68:$C$78,0)&gt;0,"O"),"X")</f>
        <v>X</v>
      </c>
      <c r="N2357" s="8" t="str">
        <f t="shared" si="334"/>
        <v>X</v>
      </c>
      <c r="O2357" s="2" t="str" cm="1">
        <f t="array" ref="O2357">IF($O$7="N/A",$N2357,INDEX($P2357:$S2357,$O$2))</f>
        <v>X</v>
      </c>
      <c r="P2357" s="38"/>
      <c r="Q2357" s="1" t="str">
        <f t="shared" si="335"/>
        <v>O</v>
      </c>
      <c r="R2357" s="38"/>
      <c r="S2357" s="38"/>
      <c r="T2357" s="8" t="str">
        <f t="shared" si="340"/>
        <v>O</v>
      </c>
      <c r="U2357" s="8" t="e">
        <f t="shared" si="336"/>
        <v>#VALUE!</v>
      </c>
      <c r="V2357" s="8" t="e">
        <f t="shared" si="337"/>
        <v>#VALUE!</v>
      </c>
      <c r="X2357" s="4" t="str">
        <f t="shared" si="339"/>
        <v/>
      </c>
      <c r="Y2357" s="4" t="str">
        <f t="shared" si="341"/>
        <v/>
      </c>
      <c r="Z2357" s="4" t="str">
        <f t="shared" si="341"/>
        <v/>
      </c>
      <c r="AA2357" s="4" t="str">
        <f t="shared" si="341"/>
        <v/>
      </c>
      <c r="AB2357" s="4" t="str">
        <f t="shared" si="341"/>
        <v/>
      </c>
      <c r="AC2357" s="4" t="str">
        <f t="shared" si="341"/>
        <v/>
      </c>
      <c r="AD2357" s="4" t="str">
        <f t="shared" si="341"/>
        <v/>
      </c>
      <c r="AE2357" s="4" t="str">
        <f t="shared" si="341"/>
        <v/>
      </c>
      <c r="AF2357" s="4" t="str">
        <f t="shared" si="341"/>
        <v/>
      </c>
      <c r="AG2357" s="4" t="str">
        <f t="shared" si="341"/>
        <v/>
      </c>
    </row>
    <row r="2358" spans="1:33">
      <c r="A2358" s="6">
        <f t="shared" si="338"/>
        <v>2351</v>
      </c>
      <c r="B2358" s="36">
        <f>TABLE!E2352</f>
        <v>0</v>
      </c>
      <c r="C2358" s="36">
        <f>TABLE!F2352</f>
        <v>0</v>
      </c>
      <c r="D2358" s="155">
        <f>TABLE!S2352</f>
        <v>0</v>
      </c>
      <c r="E2358" s="176" t="e">
        <f>INDEX(기업의이해[description],MATCH(B2358,기업의이해[name],0))</f>
        <v>#N/A</v>
      </c>
      <c r="F2358" s="179">
        <f>+TABLE!U2352</f>
        <v>0</v>
      </c>
      <c r="G2358" s="177" t="str">
        <f>TEXT(TABLE!R2352,"0000-00-00")</f>
        <v>0000-00-00</v>
      </c>
      <c r="H2358" s="59">
        <f>+TABLE!J2352</f>
        <v>0</v>
      </c>
      <c r="I2358" s="59">
        <f>+TABLE!K2352</f>
        <v>0</v>
      </c>
      <c r="J2358" s="59">
        <f>+TABLE!M2352</f>
        <v>0</v>
      </c>
      <c r="K2358" s="156">
        <f>+TABLE!P2352</f>
        <v>0</v>
      </c>
      <c r="L2358" s="156">
        <f>+TABLE!Q2352</f>
        <v>0</v>
      </c>
      <c r="M2358" s="138" t="str">
        <f>IFERROR(IF(MATCH($C2358,'1. 개요'!$C$68:$C$78,0)&gt;0,"O"),"X")</f>
        <v>X</v>
      </c>
      <c r="N2358" s="8" t="str">
        <f t="shared" si="334"/>
        <v>X</v>
      </c>
      <c r="O2358" s="2" t="str" cm="1">
        <f t="array" ref="O2358">IF($O$7="N/A",$N2358,INDEX($P2358:$S2358,$O$2))</f>
        <v>X</v>
      </c>
      <c r="P2358" s="38"/>
      <c r="Q2358" s="1" t="str">
        <f t="shared" si="335"/>
        <v>O</v>
      </c>
      <c r="R2358" s="38"/>
      <c r="S2358" s="38"/>
      <c r="T2358" s="8" t="str">
        <f t="shared" si="340"/>
        <v>O</v>
      </c>
      <c r="U2358" s="8" t="e">
        <f t="shared" si="336"/>
        <v>#VALUE!</v>
      </c>
      <c r="V2358" s="8" t="e">
        <f t="shared" si="337"/>
        <v>#VALUE!</v>
      </c>
      <c r="X2358" s="4" t="str">
        <f t="shared" si="339"/>
        <v/>
      </c>
      <c r="Y2358" s="4" t="str">
        <f t="shared" si="341"/>
        <v/>
      </c>
      <c r="Z2358" s="4" t="str">
        <f t="shared" si="341"/>
        <v/>
      </c>
      <c r="AA2358" s="4" t="str">
        <f t="shared" si="341"/>
        <v/>
      </c>
      <c r="AB2358" s="4" t="str">
        <f t="shared" si="341"/>
        <v/>
      </c>
      <c r="AC2358" s="4" t="str">
        <f t="shared" si="341"/>
        <v/>
      </c>
      <c r="AD2358" s="4" t="str">
        <f t="shared" si="341"/>
        <v/>
      </c>
      <c r="AE2358" s="4" t="str">
        <f t="shared" si="341"/>
        <v/>
      </c>
      <c r="AF2358" s="4" t="str">
        <f t="shared" si="341"/>
        <v/>
      </c>
      <c r="AG2358" s="4" t="str">
        <f t="shared" si="341"/>
        <v/>
      </c>
    </row>
    <row r="2359" spans="1:33">
      <c r="A2359" s="6">
        <f t="shared" si="338"/>
        <v>2352</v>
      </c>
      <c r="B2359" s="36">
        <f>TABLE!E2353</f>
        <v>0</v>
      </c>
      <c r="C2359" s="36">
        <f>TABLE!F2353</f>
        <v>0</v>
      </c>
      <c r="D2359" s="155">
        <f>TABLE!S2353</f>
        <v>0</v>
      </c>
      <c r="E2359" s="176" t="e">
        <f>INDEX(기업의이해[description],MATCH(B2359,기업의이해[name],0))</f>
        <v>#N/A</v>
      </c>
      <c r="F2359" s="179">
        <f>+TABLE!U2353</f>
        <v>0</v>
      </c>
      <c r="G2359" s="177" t="str">
        <f>TEXT(TABLE!R2353,"0000-00-00")</f>
        <v>0000-00-00</v>
      </c>
      <c r="H2359" s="59">
        <f>+TABLE!J2353</f>
        <v>0</v>
      </c>
      <c r="I2359" s="59">
        <f>+TABLE!K2353</f>
        <v>0</v>
      </c>
      <c r="J2359" s="59">
        <f>+TABLE!M2353</f>
        <v>0</v>
      </c>
      <c r="K2359" s="156">
        <f>+TABLE!P2353</f>
        <v>0</v>
      </c>
      <c r="L2359" s="156">
        <f>+TABLE!Q2353</f>
        <v>0</v>
      </c>
      <c r="M2359" s="138" t="str">
        <f>IFERROR(IF(MATCH($C2359,'1. 개요'!$C$68:$C$78,0)&gt;0,"O"),"X")</f>
        <v>X</v>
      </c>
      <c r="N2359" s="8" t="str">
        <f t="shared" si="334"/>
        <v>X</v>
      </c>
      <c r="O2359" s="2" t="str" cm="1">
        <f t="array" ref="O2359">IF($O$7="N/A",$N2359,INDEX($P2359:$S2359,$O$2))</f>
        <v>X</v>
      </c>
      <c r="P2359" s="38"/>
      <c r="Q2359" s="1" t="str">
        <f t="shared" si="335"/>
        <v>O</v>
      </c>
      <c r="R2359" s="38"/>
      <c r="S2359" s="38"/>
      <c r="T2359" s="8" t="str">
        <f t="shared" si="340"/>
        <v>O</v>
      </c>
      <c r="U2359" s="8" t="e">
        <f t="shared" si="336"/>
        <v>#VALUE!</v>
      </c>
      <c r="V2359" s="8" t="e">
        <f t="shared" si="337"/>
        <v>#VALUE!</v>
      </c>
      <c r="X2359" s="4" t="str">
        <f t="shared" si="339"/>
        <v/>
      </c>
      <c r="Y2359" s="4" t="str">
        <f t="shared" si="341"/>
        <v/>
      </c>
      <c r="Z2359" s="4" t="str">
        <f t="shared" si="341"/>
        <v/>
      </c>
      <c r="AA2359" s="4" t="str">
        <f t="shared" si="341"/>
        <v/>
      </c>
      <c r="AB2359" s="4" t="str">
        <f t="shared" si="341"/>
        <v/>
      </c>
      <c r="AC2359" s="4" t="str">
        <f t="shared" si="341"/>
        <v/>
      </c>
      <c r="AD2359" s="4" t="str">
        <f t="shared" si="341"/>
        <v/>
      </c>
      <c r="AE2359" s="4" t="str">
        <f t="shared" si="341"/>
        <v/>
      </c>
      <c r="AF2359" s="4" t="str">
        <f t="shared" si="341"/>
        <v/>
      </c>
      <c r="AG2359" s="4" t="str">
        <f t="shared" si="341"/>
        <v/>
      </c>
    </row>
    <row r="2360" spans="1:33">
      <c r="A2360" s="6">
        <f t="shared" si="338"/>
        <v>2353</v>
      </c>
      <c r="B2360" s="36">
        <f>TABLE!E2354</f>
        <v>0</v>
      </c>
      <c r="C2360" s="36">
        <f>TABLE!F2354</f>
        <v>0</v>
      </c>
      <c r="D2360" s="155">
        <f>TABLE!S2354</f>
        <v>0</v>
      </c>
      <c r="E2360" s="176" t="e">
        <f>INDEX(기업의이해[description],MATCH(B2360,기업의이해[name],0))</f>
        <v>#N/A</v>
      </c>
      <c r="F2360" s="179">
        <f>+TABLE!U2354</f>
        <v>0</v>
      </c>
      <c r="G2360" s="177" t="str">
        <f>TEXT(TABLE!R2354,"0000-00-00")</f>
        <v>0000-00-00</v>
      </c>
      <c r="H2360" s="59">
        <f>+TABLE!J2354</f>
        <v>0</v>
      </c>
      <c r="I2360" s="59">
        <f>+TABLE!K2354</f>
        <v>0</v>
      </c>
      <c r="J2360" s="59">
        <f>+TABLE!M2354</f>
        <v>0</v>
      </c>
      <c r="K2360" s="156">
        <f>+TABLE!P2354</f>
        <v>0</v>
      </c>
      <c r="L2360" s="156">
        <f>+TABLE!Q2354</f>
        <v>0</v>
      </c>
      <c r="M2360" s="138" t="str">
        <f>IFERROR(IF(MATCH($C2360,'1. 개요'!$C$68:$C$78,0)&gt;0,"O"),"X")</f>
        <v>X</v>
      </c>
      <c r="N2360" s="8" t="str">
        <f t="shared" si="334"/>
        <v>X</v>
      </c>
      <c r="O2360" s="2" t="str" cm="1">
        <f t="array" ref="O2360">IF($O$7="N/A",$N2360,INDEX($P2360:$S2360,$O$2))</f>
        <v>X</v>
      </c>
      <c r="P2360" s="38"/>
      <c r="Q2360" s="1" t="str">
        <f t="shared" si="335"/>
        <v>O</v>
      </c>
      <c r="R2360" s="38"/>
      <c r="S2360" s="38"/>
      <c r="T2360" s="8" t="str">
        <f t="shared" si="340"/>
        <v>O</v>
      </c>
      <c r="U2360" s="8" t="e">
        <f t="shared" si="336"/>
        <v>#VALUE!</v>
      </c>
      <c r="V2360" s="8" t="e">
        <f t="shared" si="337"/>
        <v>#VALUE!</v>
      </c>
      <c r="X2360" s="4" t="str">
        <f t="shared" si="339"/>
        <v/>
      </c>
      <c r="Y2360" s="4" t="str">
        <f t="shared" si="341"/>
        <v/>
      </c>
      <c r="Z2360" s="4" t="str">
        <f t="shared" si="341"/>
        <v/>
      </c>
      <c r="AA2360" s="4" t="str">
        <f t="shared" si="341"/>
        <v/>
      </c>
      <c r="AB2360" s="4" t="str">
        <f t="shared" si="341"/>
        <v/>
      </c>
      <c r="AC2360" s="4" t="str">
        <f t="shared" si="341"/>
        <v/>
      </c>
      <c r="AD2360" s="4" t="str">
        <f t="shared" si="341"/>
        <v/>
      </c>
      <c r="AE2360" s="4" t="str">
        <f t="shared" si="341"/>
        <v/>
      </c>
      <c r="AF2360" s="4" t="str">
        <f t="shared" si="341"/>
        <v/>
      </c>
      <c r="AG2360" s="4" t="str">
        <f t="shared" si="341"/>
        <v/>
      </c>
    </row>
    <row r="2361" spans="1:33">
      <c r="A2361" s="6">
        <f t="shared" si="338"/>
        <v>2354</v>
      </c>
      <c r="B2361" s="36">
        <f>TABLE!E2355</f>
        <v>0</v>
      </c>
      <c r="C2361" s="36">
        <f>TABLE!F2355</f>
        <v>0</v>
      </c>
      <c r="D2361" s="155">
        <f>TABLE!S2355</f>
        <v>0</v>
      </c>
      <c r="E2361" s="176" t="e">
        <f>INDEX(기업의이해[description],MATCH(B2361,기업의이해[name],0))</f>
        <v>#N/A</v>
      </c>
      <c r="F2361" s="179">
        <f>+TABLE!U2355</f>
        <v>0</v>
      </c>
      <c r="G2361" s="177" t="str">
        <f>TEXT(TABLE!R2355,"0000-00-00")</f>
        <v>0000-00-00</v>
      </c>
      <c r="H2361" s="59">
        <f>+TABLE!J2355</f>
        <v>0</v>
      </c>
      <c r="I2361" s="59">
        <f>+TABLE!K2355</f>
        <v>0</v>
      </c>
      <c r="J2361" s="59">
        <f>+TABLE!M2355</f>
        <v>0</v>
      </c>
      <c r="K2361" s="156">
        <f>+TABLE!P2355</f>
        <v>0</v>
      </c>
      <c r="L2361" s="156">
        <f>+TABLE!Q2355</f>
        <v>0</v>
      </c>
      <c r="M2361" s="138" t="str">
        <f>IFERROR(IF(MATCH($C2361,'1. 개요'!$C$68:$C$78,0)&gt;0,"O"),"X")</f>
        <v>X</v>
      </c>
      <c r="N2361" s="8" t="str">
        <f t="shared" si="334"/>
        <v>X</v>
      </c>
      <c r="O2361" s="2" t="str" cm="1">
        <f t="array" ref="O2361">IF($O$7="N/A",$N2361,INDEX($P2361:$S2361,$O$2))</f>
        <v>X</v>
      </c>
      <c r="P2361" s="38"/>
      <c r="Q2361" s="1" t="str">
        <f t="shared" si="335"/>
        <v>O</v>
      </c>
      <c r="R2361" s="38"/>
      <c r="S2361" s="38"/>
      <c r="T2361" s="8" t="str">
        <f t="shared" si="340"/>
        <v>O</v>
      </c>
      <c r="U2361" s="8" t="e">
        <f t="shared" si="336"/>
        <v>#VALUE!</v>
      </c>
      <c r="V2361" s="8" t="e">
        <f t="shared" si="337"/>
        <v>#VALUE!</v>
      </c>
      <c r="X2361" s="4" t="str">
        <f t="shared" si="339"/>
        <v/>
      </c>
      <c r="Y2361" s="4" t="str">
        <f t="shared" si="341"/>
        <v/>
      </c>
      <c r="Z2361" s="4" t="str">
        <f t="shared" si="341"/>
        <v/>
      </c>
      <c r="AA2361" s="4" t="str">
        <f t="shared" si="341"/>
        <v/>
      </c>
      <c r="AB2361" s="4" t="str">
        <f t="shared" si="341"/>
        <v/>
      </c>
      <c r="AC2361" s="4" t="str">
        <f t="shared" si="341"/>
        <v/>
      </c>
      <c r="AD2361" s="4" t="str">
        <f t="shared" si="341"/>
        <v/>
      </c>
      <c r="AE2361" s="4" t="str">
        <f t="shared" si="341"/>
        <v/>
      </c>
      <c r="AF2361" s="4" t="str">
        <f t="shared" si="341"/>
        <v/>
      </c>
      <c r="AG2361" s="4" t="str">
        <f t="shared" si="341"/>
        <v/>
      </c>
    </row>
    <row r="2362" spans="1:33">
      <c r="A2362" s="6">
        <f t="shared" si="338"/>
        <v>2355</v>
      </c>
      <c r="B2362" s="36">
        <f>TABLE!E2356</f>
        <v>0</v>
      </c>
      <c r="C2362" s="36">
        <f>TABLE!F2356</f>
        <v>0</v>
      </c>
      <c r="D2362" s="155">
        <f>TABLE!S2356</f>
        <v>0</v>
      </c>
      <c r="E2362" s="176" t="e">
        <f>INDEX(기업의이해[description],MATCH(B2362,기업의이해[name],0))</f>
        <v>#N/A</v>
      </c>
      <c r="F2362" s="179">
        <f>+TABLE!U2356</f>
        <v>0</v>
      </c>
      <c r="G2362" s="177" t="str">
        <f>TEXT(TABLE!R2356,"0000-00-00")</f>
        <v>0000-00-00</v>
      </c>
      <c r="H2362" s="59">
        <f>+TABLE!J2356</f>
        <v>0</v>
      </c>
      <c r="I2362" s="59">
        <f>+TABLE!K2356</f>
        <v>0</v>
      </c>
      <c r="J2362" s="59">
        <f>+TABLE!M2356</f>
        <v>0</v>
      </c>
      <c r="K2362" s="156">
        <f>+TABLE!P2356</f>
        <v>0</v>
      </c>
      <c r="L2362" s="156">
        <f>+TABLE!Q2356</f>
        <v>0</v>
      </c>
      <c r="M2362" s="138" t="str">
        <f>IFERROR(IF(MATCH($C2362,'1. 개요'!$C$68:$C$78,0)&gt;0,"O"),"X")</f>
        <v>X</v>
      </c>
      <c r="N2362" s="8" t="str">
        <f t="shared" si="334"/>
        <v>X</v>
      </c>
      <c r="O2362" s="2" t="str" cm="1">
        <f t="array" ref="O2362">IF($O$7="N/A",$N2362,INDEX($P2362:$S2362,$O$2))</f>
        <v>X</v>
      </c>
      <c r="P2362" s="38"/>
      <c r="Q2362" s="1" t="str">
        <f t="shared" si="335"/>
        <v>O</v>
      </c>
      <c r="R2362" s="38"/>
      <c r="S2362" s="38"/>
      <c r="T2362" s="8" t="str">
        <f t="shared" si="340"/>
        <v>O</v>
      </c>
      <c r="U2362" s="8" t="e">
        <f t="shared" si="336"/>
        <v>#VALUE!</v>
      </c>
      <c r="V2362" s="8" t="e">
        <f t="shared" si="337"/>
        <v>#VALUE!</v>
      </c>
      <c r="X2362" s="4" t="str">
        <f t="shared" si="339"/>
        <v/>
      </c>
      <c r="Y2362" s="4" t="str">
        <f t="shared" si="341"/>
        <v/>
      </c>
      <c r="Z2362" s="4" t="str">
        <f t="shared" si="341"/>
        <v/>
      </c>
      <c r="AA2362" s="4" t="str">
        <f t="shared" si="341"/>
        <v/>
      </c>
      <c r="AB2362" s="4" t="str">
        <f t="shared" si="341"/>
        <v/>
      </c>
      <c r="AC2362" s="4" t="str">
        <f t="shared" si="341"/>
        <v/>
      </c>
      <c r="AD2362" s="4" t="str">
        <f t="shared" si="341"/>
        <v/>
      </c>
      <c r="AE2362" s="4" t="str">
        <f t="shared" si="341"/>
        <v/>
      </c>
      <c r="AF2362" s="4" t="str">
        <f t="shared" si="341"/>
        <v/>
      </c>
      <c r="AG2362" s="4" t="str">
        <f t="shared" si="341"/>
        <v/>
      </c>
    </row>
    <row r="2363" spans="1:33">
      <c r="A2363" s="6">
        <f t="shared" si="338"/>
        <v>2356</v>
      </c>
      <c r="B2363" s="36">
        <f>TABLE!E2357</f>
        <v>0</v>
      </c>
      <c r="C2363" s="36">
        <f>TABLE!F2357</f>
        <v>0</v>
      </c>
      <c r="D2363" s="155">
        <f>TABLE!S2357</f>
        <v>0</v>
      </c>
      <c r="E2363" s="176" t="e">
        <f>INDEX(기업의이해[description],MATCH(B2363,기업의이해[name],0))</f>
        <v>#N/A</v>
      </c>
      <c r="F2363" s="179">
        <f>+TABLE!U2357</f>
        <v>0</v>
      </c>
      <c r="G2363" s="177" t="str">
        <f>TEXT(TABLE!R2357,"0000-00-00")</f>
        <v>0000-00-00</v>
      </c>
      <c r="H2363" s="59">
        <f>+TABLE!J2357</f>
        <v>0</v>
      </c>
      <c r="I2363" s="59">
        <f>+TABLE!K2357</f>
        <v>0</v>
      </c>
      <c r="J2363" s="59">
        <f>+TABLE!M2357</f>
        <v>0</v>
      </c>
      <c r="K2363" s="156">
        <f>+TABLE!P2357</f>
        <v>0</v>
      </c>
      <c r="L2363" s="156">
        <f>+TABLE!Q2357</f>
        <v>0</v>
      </c>
      <c r="M2363" s="138" t="str">
        <f>IFERROR(IF(MATCH($C2363,'1. 개요'!$C$68:$C$78,0)&gt;0,"O"),"X")</f>
        <v>X</v>
      </c>
      <c r="N2363" s="8" t="str">
        <f t="shared" si="334"/>
        <v>X</v>
      </c>
      <c r="O2363" s="2" t="str" cm="1">
        <f t="array" ref="O2363">IF($O$7="N/A",$N2363,INDEX($P2363:$S2363,$O$2))</f>
        <v>X</v>
      </c>
      <c r="P2363" s="38"/>
      <c r="Q2363" s="1" t="str">
        <f t="shared" si="335"/>
        <v>O</v>
      </c>
      <c r="R2363" s="38"/>
      <c r="S2363" s="38"/>
      <c r="T2363" s="8" t="str">
        <f t="shared" si="340"/>
        <v>O</v>
      </c>
      <c r="U2363" s="8" t="e">
        <f t="shared" si="336"/>
        <v>#VALUE!</v>
      </c>
      <c r="V2363" s="8" t="e">
        <f t="shared" si="337"/>
        <v>#VALUE!</v>
      </c>
      <c r="X2363" s="4" t="str">
        <f t="shared" si="339"/>
        <v/>
      </c>
      <c r="Y2363" s="4" t="str">
        <f t="shared" si="341"/>
        <v/>
      </c>
      <c r="Z2363" s="4" t="str">
        <f t="shared" si="341"/>
        <v/>
      </c>
      <c r="AA2363" s="4" t="str">
        <f t="shared" si="341"/>
        <v/>
      </c>
      <c r="AB2363" s="4" t="str">
        <f t="shared" si="341"/>
        <v/>
      </c>
      <c r="AC2363" s="4" t="str">
        <f t="shared" si="341"/>
        <v/>
      </c>
      <c r="AD2363" s="4" t="str">
        <f t="shared" si="341"/>
        <v/>
      </c>
      <c r="AE2363" s="4" t="str">
        <f t="shared" si="341"/>
        <v/>
      </c>
      <c r="AF2363" s="4" t="str">
        <f t="shared" si="341"/>
        <v/>
      </c>
      <c r="AG2363" s="4" t="str">
        <f t="shared" si="341"/>
        <v/>
      </c>
    </row>
    <row r="2364" spans="1:33">
      <c r="A2364" s="6">
        <f t="shared" si="338"/>
        <v>2357</v>
      </c>
      <c r="B2364" s="36">
        <f>TABLE!E2358</f>
        <v>0</v>
      </c>
      <c r="C2364" s="36">
        <f>TABLE!F2358</f>
        <v>0</v>
      </c>
      <c r="D2364" s="155">
        <f>TABLE!S2358</f>
        <v>0</v>
      </c>
      <c r="E2364" s="176" t="e">
        <f>INDEX(기업의이해[description],MATCH(B2364,기업의이해[name],0))</f>
        <v>#N/A</v>
      </c>
      <c r="F2364" s="179">
        <f>+TABLE!U2358</f>
        <v>0</v>
      </c>
      <c r="G2364" s="177" t="str">
        <f>TEXT(TABLE!R2358,"0000-00-00")</f>
        <v>0000-00-00</v>
      </c>
      <c r="H2364" s="59">
        <f>+TABLE!J2358</f>
        <v>0</v>
      </c>
      <c r="I2364" s="59">
        <f>+TABLE!K2358</f>
        <v>0</v>
      </c>
      <c r="J2364" s="59">
        <f>+TABLE!M2358</f>
        <v>0</v>
      </c>
      <c r="K2364" s="156">
        <f>+TABLE!P2358</f>
        <v>0</v>
      </c>
      <c r="L2364" s="156">
        <f>+TABLE!Q2358</f>
        <v>0</v>
      </c>
      <c r="M2364" s="138" t="str">
        <f>IFERROR(IF(MATCH($C2364,'1. 개요'!$C$68:$C$78,0)&gt;0,"O"),"X")</f>
        <v>X</v>
      </c>
      <c r="N2364" s="8" t="str">
        <f t="shared" si="334"/>
        <v>X</v>
      </c>
      <c r="O2364" s="2" t="str" cm="1">
        <f t="array" ref="O2364">IF($O$7="N/A",$N2364,INDEX($P2364:$S2364,$O$2))</f>
        <v>X</v>
      </c>
      <c r="P2364" s="38"/>
      <c r="Q2364" s="1" t="str">
        <f t="shared" si="335"/>
        <v>O</v>
      </c>
      <c r="R2364" s="38"/>
      <c r="S2364" s="38"/>
      <c r="T2364" s="8" t="str">
        <f t="shared" si="340"/>
        <v>O</v>
      </c>
      <c r="U2364" s="8" t="e">
        <f t="shared" si="336"/>
        <v>#VALUE!</v>
      </c>
      <c r="V2364" s="8" t="e">
        <f t="shared" si="337"/>
        <v>#VALUE!</v>
      </c>
      <c r="X2364" s="4" t="str">
        <f t="shared" si="339"/>
        <v/>
      </c>
      <c r="Y2364" s="4" t="str">
        <f t="shared" si="341"/>
        <v/>
      </c>
      <c r="Z2364" s="4" t="str">
        <f t="shared" si="341"/>
        <v/>
      </c>
      <c r="AA2364" s="4" t="str">
        <f t="shared" si="341"/>
        <v/>
      </c>
      <c r="AB2364" s="4" t="str">
        <f t="shared" si="341"/>
        <v/>
      </c>
      <c r="AC2364" s="4" t="str">
        <f t="shared" si="341"/>
        <v/>
      </c>
      <c r="AD2364" s="4" t="str">
        <f t="shared" si="341"/>
        <v/>
      </c>
      <c r="AE2364" s="4" t="str">
        <f t="shared" si="341"/>
        <v/>
      </c>
      <c r="AF2364" s="4" t="str">
        <f t="shared" si="341"/>
        <v/>
      </c>
      <c r="AG2364" s="4" t="str">
        <f t="shared" si="341"/>
        <v/>
      </c>
    </row>
    <row r="2365" spans="1:33">
      <c r="A2365" s="6">
        <f t="shared" si="338"/>
        <v>2358</v>
      </c>
      <c r="B2365" s="36">
        <f>TABLE!E2359</f>
        <v>0</v>
      </c>
      <c r="C2365" s="36">
        <f>TABLE!F2359</f>
        <v>0</v>
      </c>
      <c r="D2365" s="155">
        <f>TABLE!S2359</f>
        <v>0</v>
      </c>
      <c r="E2365" s="176" t="e">
        <f>INDEX(기업의이해[description],MATCH(B2365,기업의이해[name],0))</f>
        <v>#N/A</v>
      </c>
      <c r="F2365" s="179">
        <f>+TABLE!U2359</f>
        <v>0</v>
      </c>
      <c r="G2365" s="177" t="str">
        <f>TEXT(TABLE!R2359,"0000-00-00")</f>
        <v>0000-00-00</v>
      </c>
      <c r="H2365" s="59">
        <f>+TABLE!J2359</f>
        <v>0</v>
      </c>
      <c r="I2365" s="59">
        <f>+TABLE!K2359</f>
        <v>0</v>
      </c>
      <c r="J2365" s="59">
        <f>+TABLE!M2359</f>
        <v>0</v>
      </c>
      <c r="K2365" s="156">
        <f>+TABLE!P2359</f>
        <v>0</v>
      </c>
      <c r="L2365" s="156">
        <f>+TABLE!Q2359</f>
        <v>0</v>
      </c>
      <c r="M2365" s="138" t="str">
        <f>IFERROR(IF(MATCH($C2365,'1. 개요'!$C$68:$C$78,0)&gt;0,"O"),"X")</f>
        <v>X</v>
      </c>
      <c r="N2365" s="8" t="str">
        <f t="shared" si="334"/>
        <v>X</v>
      </c>
      <c r="O2365" s="2" t="str" cm="1">
        <f t="array" ref="O2365">IF($O$7="N/A",$N2365,INDEX($P2365:$S2365,$O$2))</f>
        <v>X</v>
      </c>
      <c r="P2365" s="38"/>
      <c r="Q2365" s="1" t="str">
        <f t="shared" si="335"/>
        <v>O</v>
      </c>
      <c r="R2365" s="38"/>
      <c r="S2365" s="38"/>
      <c r="T2365" s="8" t="str">
        <f t="shared" si="340"/>
        <v>O</v>
      </c>
      <c r="U2365" s="8" t="e">
        <f t="shared" si="336"/>
        <v>#VALUE!</v>
      </c>
      <c r="V2365" s="8" t="e">
        <f t="shared" si="337"/>
        <v>#VALUE!</v>
      </c>
      <c r="X2365" s="4" t="str">
        <f t="shared" si="339"/>
        <v/>
      </c>
      <c r="Y2365" s="4" t="str">
        <f t="shared" si="341"/>
        <v/>
      </c>
      <c r="Z2365" s="4" t="str">
        <f t="shared" si="341"/>
        <v/>
      </c>
      <c r="AA2365" s="4" t="str">
        <f t="shared" si="341"/>
        <v/>
      </c>
      <c r="AB2365" s="4" t="str">
        <f t="shared" si="341"/>
        <v/>
      </c>
      <c r="AC2365" s="4" t="str">
        <f t="shared" si="341"/>
        <v/>
      </c>
      <c r="AD2365" s="4" t="str">
        <f t="shared" si="341"/>
        <v/>
      </c>
      <c r="AE2365" s="4" t="str">
        <f t="shared" si="341"/>
        <v/>
      </c>
      <c r="AF2365" s="4" t="str">
        <f t="shared" si="341"/>
        <v/>
      </c>
      <c r="AG2365" s="4" t="str">
        <f t="shared" si="341"/>
        <v/>
      </c>
    </row>
    <row r="2366" spans="1:33">
      <c r="A2366" s="6">
        <f t="shared" si="338"/>
        <v>2359</v>
      </c>
      <c r="B2366" s="36">
        <f>TABLE!E2360</f>
        <v>0</v>
      </c>
      <c r="C2366" s="36">
        <f>TABLE!F2360</f>
        <v>0</v>
      </c>
      <c r="D2366" s="155">
        <f>TABLE!S2360</f>
        <v>0</v>
      </c>
      <c r="E2366" s="176" t="e">
        <f>INDEX(기업의이해[description],MATCH(B2366,기업의이해[name],0))</f>
        <v>#N/A</v>
      </c>
      <c r="F2366" s="179">
        <f>+TABLE!U2360</f>
        <v>0</v>
      </c>
      <c r="G2366" s="177" t="str">
        <f>TEXT(TABLE!R2360,"0000-00-00")</f>
        <v>0000-00-00</v>
      </c>
      <c r="H2366" s="59">
        <f>+TABLE!J2360</f>
        <v>0</v>
      </c>
      <c r="I2366" s="59">
        <f>+TABLE!K2360</f>
        <v>0</v>
      </c>
      <c r="J2366" s="59">
        <f>+TABLE!M2360</f>
        <v>0</v>
      </c>
      <c r="K2366" s="156">
        <f>+TABLE!P2360</f>
        <v>0</v>
      </c>
      <c r="L2366" s="156">
        <f>+TABLE!Q2360</f>
        <v>0</v>
      </c>
      <c r="M2366" s="138" t="str">
        <f>IFERROR(IF(MATCH($C2366,'1. 개요'!$C$68:$C$78,0)&gt;0,"O"),"X")</f>
        <v>X</v>
      </c>
      <c r="N2366" s="8" t="str">
        <f t="shared" si="334"/>
        <v>X</v>
      </c>
      <c r="O2366" s="2" t="str" cm="1">
        <f t="array" ref="O2366">IF($O$7="N/A",$N2366,INDEX($P2366:$S2366,$O$2))</f>
        <v>X</v>
      </c>
      <c r="P2366" s="38"/>
      <c r="Q2366" s="1" t="str">
        <f t="shared" si="335"/>
        <v>O</v>
      </c>
      <c r="R2366" s="38"/>
      <c r="S2366" s="38"/>
      <c r="T2366" s="8" t="str">
        <f t="shared" si="340"/>
        <v>O</v>
      </c>
      <c r="U2366" s="8" t="e">
        <f t="shared" si="336"/>
        <v>#VALUE!</v>
      </c>
      <c r="V2366" s="8" t="e">
        <f t="shared" si="337"/>
        <v>#VALUE!</v>
      </c>
      <c r="X2366" s="4" t="str">
        <f t="shared" si="339"/>
        <v/>
      </c>
      <c r="Y2366" s="4" t="str">
        <f t="shared" si="341"/>
        <v/>
      </c>
      <c r="Z2366" s="4" t="str">
        <f t="shared" si="341"/>
        <v/>
      </c>
      <c r="AA2366" s="4" t="str">
        <f t="shared" si="341"/>
        <v/>
      </c>
      <c r="AB2366" s="4" t="str">
        <f t="shared" si="341"/>
        <v/>
      </c>
      <c r="AC2366" s="4" t="str">
        <f t="shared" si="341"/>
        <v/>
      </c>
      <c r="AD2366" s="4" t="str">
        <f t="shared" si="341"/>
        <v/>
      </c>
      <c r="AE2366" s="4" t="str">
        <f t="shared" si="341"/>
        <v/>
      </c>
      <c r="AF2366" s="4" t="str">
        <f t="shared" si="341"/>
        <v/>
      </c>
      <c r="AG2366" s="4" t="str">
        <f t="shared" si="341"/>
        <v/>
      </c>
    </row>
    <row r="2367" spans="1:33">
      <c r="A2367" s="6">
        <f t="shared" si="338"/>
        <v>2360</v>
      </c>
      <c r="B2367" s="36">
        <f>TABLE!E2361</f>
        <v>0</v>
      </c>
      <c r="C2367" s="36">
        <f>TABLE!F2361</f>
        <v>0</v>
      </c>
      <c r="D2367" s="155">
        <f>TABLE!S2361</f>
        <v>0</v>
      </c>
      <c r="E2367" s="176" t="e">
        <f>INDEX(기업의이해[description],MATCH(B2367,기업의이해[name],0))</f>
        <v>#N/A</v>
      </c>
      <c r="F2367" s="179">
        <f>+TABLE!U2361</f>
        <v>0</v>
      </c>
      <c r="G2367" s="177" t="str">
        <f>TEXT(TABLE!R2361,"0000-00-00")</f>
        <v>0000-00-00</v>
      </c>
      <c r="H2367" s="59">
        <f>+TABLE!J2361</f>
        <v>0</v>
      </c>
      <c r="I2367" s="59">
        <f>+TABLE!K2361</f>
        <v>0</v>
      </c>
      <c r="J2367" s="59">
        <f>+TABLE!M2361</f>
        <v>0</v>
      </c>
      <c r="K2367" s="156">
        <f>+TABLE!P2361</f>
        <v>0</v>
      </c>
      <c r="L2367" s="156">
        <f>+TABLE!Q2361</f>
        <v>0</v>
      </c>
      <c r="M2367" s="138" t="str">
        <f>IFERROR(IF(MATCH($C2367,'1. 개요'!$C$68:$C$78,0)&gt;0,"O"),"X")</f>
        <v>X</v>
      </c>
      <c r="N2367" s="8" t="str">
        <f t="shared" si="334"/>
        <v>X</v>
      </c>
      <c r="O2367" s="2" t="str" cm="1">
        <f t="array" ref="O2367">IF($O$7="N/A",$N2367,INDEX($P2367:$S2367,$O$2))</f>
        <v>X</v>
      </c>
      <c r="P2367" s="38"/>
      <c r="Q2367" s="1" t="str">
        <f t="shared" si="335"/>
        <v>O</v>
      </c>
      <c r="R2367" s="38"/>
      <c r="S2367" s="38"/>
      <c r="T2367" s="8" t="str">
        <f t="shared" si="340"/>
        <v>O</v>
      </c>
      <c r="U2367" s="8" t="e">
        <f t="shared" si="336"/>
        <v>#VALUE!</v>
      </c>
      <c r="V2367" s="8" t="e">
        <f t="shared" si="337"/>
        <v>#VALUE!</v>
      </c>
      <c r="X2367" s="4" t="str">
        <f t="shared" si="339"/>
        <v/>
      </c>
      <c r="Y2367" s="4" t="str">
        <f t="shared" si="341"/>
        <v/>
      </c>
      <c r="Z2367" s="4" t="str">
        <f t="shared" si="341"/>
        <v/>
      </c>
      <c r="AA2367" s="4" t="str">
        <f t="shared" si="341"/>
        <v/>
      </c>
      <c r="AB2367" s="4" t="str">
        <f t="shared" si="341"/>
        <v/>
      </c>
      <c r="AC2367" s="4" t="str">
        <f t="shared" si="341"/>
        <v/>
      </c>
      <c r="AD2367" s="4" t="str">
        <f t="shared" si="341"/>
        <v/>
      </c>
      <c r="AE2367" s="4" t="str">
        <f t="shared" si="341"/>
        <v/>
      </c>
      <c r="AF2367" s="4" t="str">
        <f t="shared" si="341"/>
        <v/>
      </c>
      <c r="AG2367" s="4" t="str">
        <f t="shared" si="341"/>
        <v/>
      </c>
    </row>
    <row r="2368" spans="1:33">
      <c r="A2368" s="6">
        <f t="shared" si="338"/>
        <v>2361</v>
      </c>
      <c r="B2368" s="36">
        <f>TABLE!E2362</f>
        <v>0</v>
      </c>
      <c r="C2368" s="36">
        <f>TABLE!F2362</f>
        <v>0</v>
      </c>
      <c r="D2368" s="155">
        <f>TABLE!S2362</f>
        <v>0</v>
      </c>
      <c r="E2368" s="176" t="e">
        <f>INDEX(기업의이해[description],MATCH(B2368,기업의이해[name],0))</f>
        <v>#N/A</v>
      </c>
      <c r="F2368" s="179">
        <f>+TABLE!U2362</f>
        <v>0</v>
      </c>
      <c r="G2368" s="177" t="str">
        <f>TEXT(TABLE!R2362,"0000-00-00")</f>
        <v>0000-00-00</v>
      </c>
      <c r="H2368" s="59">
        <f>+TABLE!J2362</f>
        <v>0</v>
      </c>
      <c r="I2368" s="59">
        <f>+TABLE!K2362</f>
        <v>0</v>
      </c>
      <c r="J2368" s="59">
        <f>+TABLE!M2362</f>
        <v>0</v>
      </c>
      <c r="K2368" s="156">
        <f>+TABLE!P2362</f>
        <v>0</v>
      </c>
      <c r="L2368" s="156">
        <f>+TABLE!Q2362</f>
        <v>0</v>
      </c>
      <c r="M2368" s="138" t="str">
        <f>IFERROR(IF(MATCH($C2368,'1. 개요'!$C$68:$C$78,0)&gt;0,"O"),"X")</f>
        <v>X</v>
      </c>
      <c r="N2368" s="8" t="str">
        <f t="shared" si="334"/>
        <v>X</v>
      </c>
      <c r="O2368" s="2" t="str" cm="1">
        <f t="array" ref="O2368">IF($O$7="N/A",$N2368,INDEX($P2368:$S2368,$O$2))</f>
        <v>X</v>
      </c>
      <c r="P2368" s="38"/>
      <c r="Q2368" s="1" t="str">
        <f t="shared" si="335"/>
        <v>O</v>
      </c>
      <c r="R2368" s="38"/>
      <c r="S2368" s="38"/>
      <c r="T2368" s="8" t="str">
        <f t="shared" si="340"/>
        <v>O</v>
      </c>
      <c r="U2368" s="8" t="e">
        <f t="shared" si="336"/>
        <v>#VALUE!</v>
      </c>
      <c r="V2368" s="8" t="e">
        <f t="shared" si="337"/>
        <v>#VALUE!</v>
      </c>
      <c r="X2368" s="4" t="str">
        <f t="shared" si="339"/>
        <v/>
      </c>
      <c r="Y2368" s="4" t="str">
        <f t="shared" si="341"/>
        <v/>
      </c>
      <c r="Z2368" s="4" t="str">
        <f t="shared" si="341"/>
        <v/>
      </c>
      <c r="AA2368" s="4" t="str">
        <f t="shared" si="341"/>
        <v/>
      </c>
      <c r="AB2368" s="4" t="str">
        <f t="shared" si="341"/>
        <v/>
      </c>
      <c r="AC2368" s="4" t="str">
        <f t="shared" ref="Y2368:AG2396" si="342">IF(AC$7="N/A", "", COUNTIF($D2368:$E2368, "*" &amp; AC$7 &amp; "*"))</f>
        <v/>
      </c>
      <c r="AD2368" s="4" t="str">
        <f t="shared" si="342"/>
        <v/>
      </c>
      <c r="AE2368" s="4" t="str">
        <f t="shared" si="342"/>
        <v/>
      </c>
      <c r="AF2368" s="4" t="str">
        <f t="shared" si="342"/>
        <v/>
      </c>
      <c r="AG2368" s="4" t="str">
        <f t="shared" si="342"/>
        <v/>
      </c>
    </row>
    <row r="2369" spans="1:33">
      <c r="A2369" s="6">
        <f t="shared" si="338"/>
        <v>2362</v>
      </c>
      <c r="B2369" s="36">
        <f>TABLE!E2363</f>
        <v>0</v>
      </c>
      <c r="C2369" s="36">
        <f>TABLE!F2363</f>
        <v>0</v>
      </c>
      <c r="D2369" s="155">
        <f>TABLE!S2363</f>
        <v>0</v>
      </c>
      <c r="E2369" s="176" t="e">
        <f>INDEX(기업의이해[description],MATCH(B2369,기업의이해[name],0))</f>
        <v>#N/A</v>
      </c>
      <c r="F2369" s="179">
        <f>+TABLE!U2363</f>
        <v>0</v>
      </c>
      <c r="G2369" s="177" t="str">
        <f>TEXT(TABLE!R2363,"0000-00-00")</f>
        <v>0000-00-00</v>
      </c>
      <c r="H2369" s="59">
        <f>+TABLE!J2363</f>
        <v>0</v>
      </c>
      <c r="I2369" s="59">
        <f>+TABLE!K2363</f>
        <v>0</v>
      </c>
      <c r="J2369" s="59">
        <f>+TABLE!M2363</f>
        <v>0</v>
      </c>
      <c r="K2369" s="156">
        <f>+TABLE!P2363</f>
        <v>0</v>
      </c>
      <c r="L2369" s="156">
        <f>+TABLE!Q2363</f>
        <v>0</v>
      </c>
      <c r="M2369" s="138" t="str">
        <f>IFERROR(IF(MATCH($C2369,'1. 개요'!$C$68:$C$78,0)&gt;0,"O"),"X")</f>
        <v>X</v>
      </c>
      <c r="N2369" s="8" t="str">
        <f t="shared" si="334"/>
        <v>X</v>
      </c>
      <c r="O2369" s="2" t="str" cm="1">
        <f t="array" ref="O2369">IF($O$7="N/A",$N2369,INDEX($P2369:$S2369,$O$2))</f>
        <v>X</v>
      </c>
      <c r="P2369" s="38"/>
      <c r="Q2369" s="1" t="str">
        <f t="shared" si="335"/>
        <v>O</v>
      </c>
      <c r="R2369" s="38"/>
      <c r="S2369" s="38"/>
      <c r="T2369" s="8" t="str">
        <f t="shared" si="340"/>
        <v>O</v>
      </c>
      <c r="U2369" s="8" t="e">
        <f t="shared" si="336"/>
        <v>#VALUE!</v>
      </c>
      <c r="V2369" s="8" t="e">
        <f t="shared" si="337"/>
        <v>#VALUE!</v>
      </c>
      <c r="X2369" s="4" t="str">
        <f t="shared" si="339"/>
        <v/>
      </c>
      <c r="Y2369" s="4" t="str">
        <f t="shared" si="342"/>
        <v/>
      </c>
      <c r="Z2369" s="4" t="str">
        <f t="shared" si="342"/>
        <v/>
      </c>
      <c r="AA2369" s="4" t="str">
        <f t="shared" si="342"/>
        <v/>
      </c>
      <c r="AB2369" s="4" t="str">
        <f t="shared" si="342"/>
        <v/>
      </c>
      <c r="AC2369" s="4" t="str">
        <f t="shared" si="342"/>
        <v/>
      </c>
      <c r="AD2369" s="4" t="str">
        <f t="shared" si="342"/>
        <v/>
      </c>
      <c r="AE2369" s="4" t="str">
        <f t="shared" si="342"/>
        <v/>
      </c>
      <c r="AF2369" s="4" t="str">
        <f t="shared" si="342"/>
        <v/>
      </c>
      <c r="AG2369" s="4" t="str">
        <f t="shared" si="342"/>
        <v/>
      </c>
    </row>
    <row r="2370" spans="1:33">
      <c r="A2370" s="6">
        <f t="shared" si="338"/>
        <v>2363</v>
      </c>
      <c r="B2370" s="36">
        <f>TABLE!E2364</f>
        <v>0</v>
      </c>
      <c r="C2370" s="36">
        <f>TABLE!F2364</f>
        <v>0</v>
      </c>
      <c r="D2370" s="155">
        <f>TABLE!S2364</f>
        <v>0</v>
      </c>
      <c r="E2370" s="176" t="e">
        <f>INDEX(기업의이해[description],MATCH(B2370,기업의이해[name],0))</f>
        <v>#N/A</v>
      </c>
      <c r="F2370" s="179">
        <f>+TABLE!U2364</f>
        <v>0</v>
      </c>
      <c r="G2370" s="177" t="str">
        <f>TEXT(TABLE!R2364,"0000-00-00")</f>
        <v>0000-00-00</v>
      </c>
      <c r="H2370" s="59">
        <f>+TABLE!J2364</f>
        <v>0</v>
      </c>
      <c r="I2370" s="59">
        <f>+TABLE!K2364</f>
        <v>0</v>
      </c>
      <c r="J2370" s="59">
        <f>+TABLE!M2364</f>
        <v>0</v>
      </c>
      <c r="K2370" s="156">
        <f>+TABLE!P2364</f>
        <v>0</v>
      </c>
      <c r="L2370" s="156">
        <f>+TABLE!Q2364</f>
        <v>0</v>
      </c>
      <c r="M2370" s="138" t="str">
        <f>IFERROR(IF(MATCH($C2370,'1. 개요'!$C$68:$C$78,0)&gt;0,"O"),"X")</f>
        <v>X</v>
      </c>
      <c r="N2370" s="8" t="str">
        <f t="shared" si="334"/>
        <v>X</v>
      </c>
      <c r="O2370" s="2" t="str" cm="1">
        <f t="array" ref="O2370">IF($O$7="N/A",$N2370,INDEX($P2370:$S2370,$O$2))</f>
        <v>X</v>
      </c>
      <c r="P2370" s="38"/>
      <c r="Q2370" s="1" t="str">
        <f t="shared" si="335"/>
        <v>O</v>
      </c>
      <c r="R2370" s="38"/>
      <c r="S2370" s="38"/>
      <c r="T2370" s="8" t="str">
        <f t="shared" si="340"/>
        <v>O</v>
      </c>
      <c r="U2370" s="8" t="e">
        <f t="shared" si="336"/>
        <v>#VALUE!</v>
      </c>
      <c r="V2370" s="8" t="e">
        <f t="shared" si="337"/>
        <v>#VALUE!</v>
      </c>
      <c r="X2370" s="4" t="str">
        <f t="shared" si="339"/>
        <v/>
      </c>
      <c r="Y2370" s="4" t="str">
        <f t="shared" si="342"/>
        <v/>
      </c>
      <c r="Z2370" s="4" t="str">
        <f t="shared" si="342"/>
        <v/>
      </c>
      <c r="AA2370" s="4" t="str">
        <f t="shared" si="342"/>
        <v/>
      </c>
      <c r="AB2370" s="4" t="str">
        <f t="shared" si="342"/>
        <v/>
      </c>
      <c r="AC2370" s="4" t="str">
        <f t="shared" si="342"/>
        <v/>
      </c>
      <c r="AD2370" s="4" t="str">
        <f t="shared" si="342"/>
        <v/>
      </c>
      <c r="AE2370" s="4" t="str">
        <f t="shared" si="342"/>
        <v/>
      </c>
      <c r="AF2370" s="4" t="str">
        <f t="shared" si="342"/>
        <v/>
      </c>
      <c r="AG2370" s="4" t="str">
        <f t="shared" si="342"/>
        <v/>
      </c>
    </row>
    <row r="2371" spans="1:33">
      <c r="A2371" s="6">
        <f t="shared" si="338"/>
        <v>2364</v>
      </c>
      <c r="B2371" s="36">
        <f>TABLE!E2365</f>
        <v>0</v>
      </c>
      <c r="C2371" s="36">
        <f>TABLE!F2365</f>
        <v>0</v>
      </c>
      <c r="D2371" s="155">
        <f>TABLE!S2365</f>
        <v>0</v>
      </c>
      <c r="E2371" s="176" t="e">
        <f>INDEX(기업의이해[description],MATCH(B2371,기업의이해[name],0))</f>
        <v>#N/A</v>
      </c>
      <c r="F2371" s="179">
        <f>+TABLE!U2365</f>
        <v>0</v>
      </c>
      <c r="G2371" s="177" t="str">
        <f>TEXT(TABLE!R2365,"0000-00-00")</f>
        <v>0000-00-00</v>
      </c>
      <c r="H2371" s="59">
        <f>+TABLE!J2365</f>
        <v>0</v>
      </c>
      <c r="I2371" s="59">
        <f>+TABLE!K2365</f>
        <v>0</v>
      </c>
      <c r="J2371" s="59">
        <f>+TABLE!M2365</f>
        <v>0</v>
      </c>
      <c r="K2371" s="156">
        <f>+TABLE!P2365</f>
        <v>0</v>
      </c>
      <c r="L2371" s="156">
        <f>+TABLE!Q2365</f>
        <v>0</v>
      </c>
      <c r="M2371" s="138" t="str">
        <f>IFERROR(IF(MATCH($C2371,'1. 개요'!$C$68:$C$78,0)&gt;0,"O"),"X")</f>
        <v>X</v>
      </c>
      <c r="N2371" s="8" t="str">
        <f t="shared" si="334"/>
        <v>X</v>
      </c>
      <c r="O2371" s="2" t="str" cm="1">
        <f t="array" ref="O2371">IF($O$7="N/A",$N2371,INDEX($P2371:$S2371,$O$2))</f>
        <v>X</v>
      </c>
      <c r="P2371" s="38"/>
      <c r="Q2371" s="1" t="str">
        <f t="shared" si="335"/>
        <v>O</v>
      </c>
      <c r="R2371" s="38"/>
      <c r="S2371" s="38"/>
      <c r="T2371" s="8" t="str">
        <f t="shared" si="340"/>
        <v>O</v>
      </c>
      <c r="U2371" s="8" t="e">
        <f t="shared" si="336"/>
        <v>#VALUE!</v>
      </c>
      <c r="V2371" s="8" t="e">
        <f t="shared" si="337"/>
        <v>#VALUE!</v>
      </c>
      <c r="X2371" s="4" t="str">
        <f t="shared" si="339"/>
        <v/>
      </c>
      <c r="Y2371" s="4" t="str">
        <f t="shared" si="342"/>
        <v/>
      </c>
      <c r="Z2371" s="4" t="str">
        <f t="shared" si="342"/>
        <v/>
      </c>
      <c r="AA2371" s="4" t="str">
        <f t="shared" si="342"/>
        <v/>
      </c>
      <c r="AB2371" s="4" t="str">
        <f t="shared" si="342"/>
        <v/>
      </c>
      <c r="AC2371" s="4" t="str">
        <f t="shared" si="342"/>
        <v/>
      </c>
      <c r="AD2371" s="4" t="str">
        <f t="shared" si="342"/>
        <v/>
      </c>
      <c r="AE2371" s="4" t="str">
        <f t="shared" si="342"/>
        <v/>
      </c>
      <c r="AF2371" s="4" t="str">
        <f t="shared" si="342"/>
        <v/>
      </c>
      <c r="AG2371" s="4" t="str">
        <f t="shared" si="342"/>
        <v/>
      </c>
    </row>
    <row r="2372" spans="1:33">
      <c r="A2372" s="6">
        <f t="shared" si="338"/>
        <v>2365</v>
      </c>
      <c r="B2372" s="36">
        <f>TABLE!E2366</f>
        <v>0</v>
      </c>
      <c r="C2372" s="36">
        <f>TABLE!F2366</f>
        <v>0</v>
      </c>
      <c r="D2372" s="155">
        <f>TABLE!S2366</f>
        <v>0</v>
      </c>
      <c r="E2372" s="176" t="e">
        <f>INDEX(기업의이해[description],MATCH(B2372,기업의이해[name],0))</f>
        <v>#N/A</v>
      </c>
      <c r="F2372" s="179">
        <f>+TABLE!U2366</f>
        <v>0</v>
      </c>
      <c r="G2372" s="177" t="str">
        <f>TEXT(TABLE!R2366,"0000-00-00")</f>
        <v>0000-00-00</v>
      </c>
      <c r="H2372" s="59">
        <f>+TABLE!J2366</f>
        <v>0</v>
      </c>
      <c r="I2372" s="59">
        <f>+TABLE!K2366</f>
        <v>0</v>
      </c>
      <c r="J2372" s="59">
        <f>+TABLE!M2366</f>
        <v>0</v>
      </c>
      <c r="K2372" s="156">
        <f>+TABLE!P2366</f>
        <v>0</v>
      </c>
      <c r="L2372" s="156">
        <f>+TABLE!Q2366</f>
        <v>0</v>
      </c>
      <c r="M2372" s="138" t="str">
        <f>IFERROR(IF(MATCH($C2372,'1. 개요'!$C$68:$C$78,0)&gt;0,"O"),"X")</f>
        <v>X</v>
      </c>
      <c r="N2372" s="8" t="str">
        <f t="shared" si="334"/>
        <v>X</v>
      </c>
      <c r="O2372" s="2" t="str" cm="1">
        <f t="array" ref="O2372">IF($O$7="N/A",$N2372,INDEX($P2372:$S2372,$O$2))</f>
        <v>X</v>
      </c>
      <c r="P2372" s="38"/>
      <c r="Q2372" s="1" t="str">
        <f t="shared" si="335"/>
        <v>O</v>
      </c>
      <c r="R2372" s="38"/>
      <c r="S2372" s="38"/>
      <c r="T2372" s="8" t="str">
        <f t="shared" si="340"/>
        <v>O</v>
      </c>
      <c r="U2372" s="8" t="e">
        <f t="shared" si="336"/>
        <v>#VALUE!</v>
      </c>
      <c r="V2372" s="8" t="e">
        <f t="shared" si="337"/>
        <v>#VALUE!</v>
      </c>
      <c r="X2372" s="4" t="str">
        <f t="shared" si="339"/>
        <v/>
      </c>
      <c r="Y2372" s="4" t="str">
        <f t="shared" si="342"/>
        <v/>
      </c>
      <c r="Z2372" s="4" t="str">
        <f t="shared" si="342"/>
        <v/>
      </c>
      <c r="AA2372" s="4" t="str">
        <f t="shared" si="342"/>
        <v/>
      </c>
      <c r="AB2372" s="4" t="str">
        <f t="shared" si="342"/>
        <v/>
      </c>
      <c r="AC2372" s="4" t="str">
        <f t="shared" si="342"/>
        <v/>
      </c>
      <c r="AD2372" s="4" t="str">
        <f t="shared" si="342"/>
        <v/>
      </c>
      <c r="AE2372" s="4" t="str">
        <f t="shared" si="342"/>
        <v/>
      </c>
      <c r="AF2372" s="4" t="str">
        <f t="shared" si="342"/>
        <v/>
      </c>
      <c r="AG2372" s="4" t="str">
        <f t="shared" si="342"/>
        <v/>
      </c>
    </row>
    <row r="2373" spans="1:33">
      <c r="A2373" s="6">
        <f t="shared" si="338"/>
        <v>2366</v>
      </c>
      <c r="B2373" s="36">
        <f>TABLE!E2367</f>
        <v>0</v>
      </c>
      <c r="C2373" s="36">
        <f>TABLE!F2367</f>
        <v>0</v>
      </c>
      <c r="D2373" s="155">
        <f>TABLE!S2367</f>
        <v>0</v>
      </c>
      <c r="E2373" s="176" t="e">
        <f>INDEX(기업의이해[description],MATCH(B2373,기업의이해[name],0))</f>
        <v>#N/A</v>
      </c>
      <c r="F2373" s="179">
        <f>+TABLE!U2367</f>
        <v>0</v>
      </c>
      <c r="G2373" s="177" t="str">
        <f>TEXT(TABLE!R2367,"0000-00-00")</f>
        <v>0000-00-00</v>
      </c>
      <c r="H2373" s="59">
        <f>+TABLE!J2367</f>
        <v>0</v>
      </c>
      <c r="I2373" s="59">
        <f>+TABLE!K2367</f>
        <v>0</v>
      </c>
      <c r="J2373" s="59">
        <f>+TABLE!M2367</f>
        <v>0</v>
      </c>
      <c r="K2373" s="156">
        <f>+TABLE!P2367</f>
        <v>0</v>
      </c>
      <c r="L2373" s="156">
        <f>+TABLE!Q2367</f>
        <v>0</v>
      </c>
      <c r="M2373" s="138" t="str">
        <f>IFERROR(IF(MATCH($C2373,'1. 개요'!$C$68:$C$78,0)&gt;0,"O"),"X")</f>
        <v>X</v>
      </c>
      <c r="N2373" s="8" t="str">
        <f t="shared" si="334"/>
        <v>X</v>
      </c>
      <c r="O2373" s="2" t="str" cm="1">
        <f t="array" ref="O2373">IF($O$7="N/A",$N2373,INDEX($P2373:$S2373,$O$2))</f>
        <v>X</v>
      </c>
      <c r="P2373" s="38"/>
      <c r="Q2373" s="1" t="str">
        <f t="shared" si="335"/>
        <v>O</v>
      </c>
      <c r="R2373" s="38"/>
      <c r="S2373" s="38"/>
      <c r="T2373" s="8" t="str">
        <f t="shared" si="340"/>
        <v>O</v>
      </c>
      <c r="U2373" s="8" t="e">
        <f t="shared" si="336"/>
        <v>#VALUE!</v>
      </c>
      <c r="V2373" s="8" t="e">
        <f t="shared" si="337"/>
        <v>#VALUE!</v>
      </c>
      <c r="X2373" s="4" t="str">
        <f t="shared" si="339"/>
        <v/>
      </c>
      <c r="Y2373" s="4" t="str">
        <f t="shared" si="342"/>
        <v/>
      </c>
      <c r="Z2373" s="4" t="str">
        <f t="shared" si="342"/>
        <v/>
      </c>
      <c r="AA2373" s="4" t="str">
        <f t="shared" si="342"/>
        <v/>
      </c>
      <c r="AB2373" s="4" t="str">
        <f t="shared" si="342"/>
        <v/>
      </c>
      <c r="AC2373" s="4" t="str">
        <f t="shared" si="342"/>
        <v/>
      </c>
      <c r="AD2373" s="4" t="str">
        <f t="shared" si="342"/>
        <v/>
      </c>
      <c r="AE2373" s="4" t="str">
        <f t="shared" si="342"/>
        <v/>
      </c>
      <c r="AF2373" s="4" t="str">
        <f t="shared" si="342"/>
        <v/>
      </c>
      <c r="AG2373" s="4" t="str">
        <f t="shared" si="342"/>
        <v/>
      </c>
    </row>
    <row r="2374" spans="1:33">
      <c r="A2374" s="6">
        <f t="shared" si="338"/>
        <v>2367</v>
      </c>
      <c r="B2374" s="36">
        <f>TABLE!E2368</f>
        <v>0</v>
      </c>
      <c r="C2374" s="36">
        <f>TABLE!F2368</f>
        <v>0</v>
      </c>
      <c r="D2374" s="155">
        <f>TABLE!S2368</f>
        <v>0</v>
      </c>
      <c r="E2374" s="176" t="e">
        <f>INDEX(기업의이해[description],MATCH(B2374,기업의이해[name],0))</f>
        <v>#N/A</v>
      </c>
      <c r="F2374" s="179">
        <f>+TABLE!U2368</f>
        <v>0</v>
      </c>
      <c r="G2374" s="177" t="str">
        <f>TEXT(TABLE!R2368,"0000-00-00")</f>
        <v>0000-00-00</v>
      </c>
      <c r="H2374" s="59">
        <f>+TABLE!J2368</f>
        <v>0</v>
      </c>
      <c r="I2374" s="59">
        <f>+TABLE!K2368</f>
        <v>0</v>
      </c>
      <c r="J2374" s="59">
        <f>+TABLE!M2368</f>
        <v>0</v>
      </c>
      <c r="K2374" s="156">
        <f>+TABLE!P2368</f>
        <v>0</v>
      </c>
      <c r="L2374" s="156">
        <f>+TABLE!Q2368</f>
        <v>0</v>
      </c>
      <c r="M2374" s="138" t="str">
        <f>IFERROR(IF(MATCH($C2374,'1. 개요'!$C$68:$C$78,0)&gt;0,"O"),"X")</f>
        <v>X</v>
      </c>
      <c r="N2374" s="8" t="str">
        <f t="shared" si="334"/>
        <v>X</v>
      </c>
      <c r="O2374" s="2" t="str" cm="1">
        <f t="array" ref="O2374">IF($O$7="N/A",$N2374,INDEX($P2374:$S2374,$O$2))</f>
        <v>X</v>
      </c>
      <c r="P2374" s="38"/>
      <c r="Q2374" s="1" t="str">
        <f t="shared" si="335"/>
        <v>O</v>
      </c>
      <c r="R2374" s="38"/>
      <c r="S2374" s="38"/>
      <c r="T2374" s="8" t="str">
        <f t="shared" si="340"/>
        <v>O</v>
      </c>
      <c r="U2374" s="8" t="e">
        <f t="shared" si="336"/>
        <v>#VALUE!</v>
      </c>
      <c r="V2374" s="8" t="e">
        <f t="shared" si="337"/>
        <v>#VALUE!</v>
      </c>
      <c r="X2374" s="4" t="str">
        <f t="shared" si="339"/>
        <v/>
      </c>
      <c r="Y2374" s="4" t="str">
        <f t="shared" si="342"/>
        <v/>
      </c>
      <c r="Z2374" s="4" t="str">
        <f t="shared" si="342"/>
        <v/>
      </c>
      <c r="AA2374" s="4" t="str">
        <f t="shared" si="342"/>
        <v/>
      </c>
      <c r="AB2374" s="4" t="str">
        <f t="shared" si="342"/>
        <v/>
      </c>
      <c r="AC2374" s="4" t="str">
        <f t="shared" si="342"/>
        <v/>
      </c>
      <c r="AD2374" s="4" t="str">
        <f t="shared" si="342"/>
        <v/>
      </c>
      <c r="AE2374" s="4" t="str">
        <f t="shared" si="342"/>
        <v/>
      </c>
      <c r="AF2374" s="4" t="str">
        <f t="shared" si="342"/>
        <v/>
      </c>
      <c r="AG2374" s="4" t="str">
        <f t="shared" si="342"/>
        <v/>
      </c>
    </row>
    <row r="2375" spans="1:33">
      <c r="A2375" s="6">
        <f t="shared" si="338"/>
        <v>2368</v>
      </c>
      <c r="B2375" s="36">
        <f>TABLE!E2369</f>
        <v>0</v>
      </c>
      <c r="C2375" s="36">
        <f>TABLE!F2369</f>
        <v>0</v>
      </c>
      <c r="D2375" s="155">
        <f>TABLE!S2369</f>
        <v>0</v>
      </c>
      <c r="E2375" s="176" t="e">
        <f>INDEX(기업의이해[description],MATCH(B2375,기업의이해[name],0))</f>
        <v>#N/A</v>
      </c>
      <c r="F2375" s="179">
        <f>+TABLE!U2369</f>
        <v>0</v>
      </c>
      <c r="G2375" s="177" t="str">
        <f>TEXT(TABLE!R2369,"0000-00-00")</f>
        <v>0000-00-00</v>
      </c>
      <c r="H2375" s="59">
        <f>+TABLE!J2369</f>
        <v>0</v>
      </c>
      <c r="I2375" s="59">
        <f>+TABLE!K2369</f>
        <v>0</v>
      </c>
      <c r="J2375" s="59">
        <f>+TABLE!M2369</f>
        <v>0</v>
      </c>
      <c r="K2375" s="156">
        <f>+TABLE!P2369</f>
        <v>0</v>
      </c>
      <c r="L2375" s="156">
        <f>+TABLE!Q2369</f>
        <v>0</v>
      </c>
      <c r="M2375" s="138" t="str">
        <f>IFERROR(IF(MATCH($C2375,'1. 개요'!$C$68:$C$78,0)&gt;0,"O"),"X")</f>
        <v>X</v>
      </c>
      <c r="N2375" s="8" t="str">
        <f t="shared" si="334"/>
        <v>X</v>
      </c>
      <c r="O2375" s="2" t="str" cm="1">
        <f t="array" ref="O2375">IF($O$7="N/A",$N2375,INDEX($P2375:$S2375,$O$2))</f>
        <v>X</v>
      </c>
      <c r="P2375" s="38"/>
      <c r="Q2375" s="1" t="str">
        <f t="shared" si="335"/>
        <v>O</v>
      </c>
      <c r="R2375" s="38"/>
      <c r="S2375" s="38"/>
      <c r="T2375" s="8" t="str">
        <f t="shared" si="340"/>
        <v>O</v>
      </c>
      <c r="U2375" s="8" t="e">
        <f t="shared" si="336"/>
        <v>#VALUE!</v>
      </c>
      <c r="V2375" s="8" t="e">
        <f t="shared" si="337"/>
        <v>#VALUE!</v>
      </c>
      <c r="X2375" s="4" t="str">
        <f t="shared" si="339"/>
        <v/>
      </c>
      <c r="Y2375" s="4" t="str">
        <f t="shared" si="342"/>
        <v/>
      </c>
      <c r="Z2375" s="4" t="str">
        <f t="shared" si="342"/>
        <v/>
      </c>
      <c r="AA2375" s="4" t="str">
        <f t="shared" si="342"/>
        <v/>
      </c>
      <c r="AB2375" s="4" t="str">
        <f t="shared" si="342"/>
        <v/>
      </c>
      <c r="AC2375" s="4" t="str">
        <f t="shared" si="342"/>
        <v/>
      </c>
      <c r="AD2375" s="4" t="str">
        <f t="shared" si="342"/>
        <v/>
      </c>
      <c r="AE2375" s="4" t="str">
        <f t="shared" si="342"/>
        <v/>
      </c>
      <c r="AF2375" s="4" t="str">
        <f t="shared" si="342"/>
        <v/>
      </c>
      <c r="AG2375" s="4" t="str">
        <f t="shared" si="342"/>
        <v/>
      </c>
    </row>
    <row r="2376" spans="1:33">
      <c r="A2376" s="6">
        <f t="shared" si="338"/>
        <v>2369</v>
      </c>
      <c r="B2376" s="36">
        <f>TABLE!E2370</f>
        <v>0</v>
      </c>
      <c r="C2376" s="36">
        <f>TABLE!F2370</f>
        <v>0</v>
      </c>
      <c r="D2376" s="155">
        <f>TABLE!S2370</f>
        <v>0</v>
      </c>
      <c r="E2376" s="176" t="e">
        <f>INDEX(기업의이해[description],MATCH(B2376,기업의이해[name],0))</f>
        <v>#N/A</v>
      </c>
      <c r="F2376" s="179">
        <f>+TABLE!U2370</f>
        <v>0</v>
      </c>
      <c r="G2376" s="177" t="str">
        <f>TEXT(TABLE!R2370,"0000-00-00")</f>
        <v>0000-00-00</v>
      </c>
      <c r="H2376" s="59">
        <f>+TABLE!J2370</f>
        <v>0</v>
      </c>
      <c r="I2376" s="59">
        <f>+TABLE!K2370</f>
        <v>0</v>
      </c>
      <c r="J2376" s="59">
        <f>+TABLE!M2370</f>
        <v>0</v>
      </c>
      <c r="K2376" s="156">
        <f>+TABLE!P2370</f>
        <v>0</v>
      </c>
      <c r="L2376" s="156">
        <f>+TABLE!Q2370</f>
        <v>0</v>
      </c>
      <c r="M2376" s="138" t="str">
        <f>IFERROR(IF(MATCH($C2376,'1. 개요'!$C$68:$C$78,0)&gt;0,"O"),"X")</f>
        <v>X</v>
      </c>
      <c r="N2376" s="8" t="str">
        <f t="shared" si="334"/>
        <v>X</v>
      </c>
      <c r="O2376" s="2" t="str" cm="1">
        <f t="array" ref="O2376">IF($O$7="N/A",$N2376,INDEX($P2376:$S2376,$O$2))</f>
        <v>X</v>
      </c>
      <c r="P2376" s="38"/>
      <c r="Q2376" s="1" t="str">
        <f t="shared" si="335"/>
        <v>O</v>
      </c>
      <c r="R2376" s="38"/>
      <c r="S2376" s="38"/>
      <c r="T2376" s="8" t="str">
        <f t="shared" ref="T2376:T2439" si="343">IF(OR(K2376="정지",L2376="관리"),"X","O")</f>
        <v>O</v>
      </c>
      <c r="U2376" s="8" t="e">
        <f t="shared" si="336"/>
        <v>#VALUE!</v>
      </c>
      <c r="V2376" s="8" t="e">
        <f t="shared" si="337"/>
        <v>#VALUE!</v>
      </c>
      <c r="X2376" s="4" t="str">
        <f t="shared" si="339"/>
        <v/>
      </c>
      <c r="Y2376" s="4" t="str">
        <f t="shared" si="342"/>
        <v/>
      </c>
      <c r="Z2376" s="4" t="str">
        <f t="shared" si="342"/>
        <v/>
      </c>
      <c r="AA2376" s="4" t="str">
        <f t="shared" si="342"/>
        <v/>
      </c>
      <c r="AB2376" s="4" t="str">
        <f t="shared" si="342"/>
        <v/>
      </c>
      <c r="AC2376" s="4" t="str">
        <f t="shared" si="342"/>
        <v/>
      </c>
      <c r="AD2376" s="4" t="str">
        <f t="shared" si="342"/>
        <v/>
      </c>
      <c r="AE2376" s="4" t="str">
        <f t="shared" si="342"/>
        <v/>
      </c>
      <c r="AF2376" s="4" t="str">
        <f t="shared" si="342"/>
        <v/>
      </c>
      <c r="AG2376" s="4" t="str">
        <f t="shared" si="342"/>
        <v/>
      </c>
    </row>
    <row r="2377" spans="1:33">
      <c r="A2377" s="6">
        <f t="shared" si="338"/>
        <v>2370</v>
      </c>
      <c r="B2377" s="36">
        <f>TABLE!E2371</f>
        <v>0</v>
      </c>
      <c r="C2377" s="36">
        <f>TABLE!F2371</f>
        <v>0</v>
      </c>
      <c r="D2377" s="155">
        <f>TABLE!S2371</f>
        <v>0</v>
      </c>
      <c r="E2377" s="176" t="e">
        <f>INDEX(기업의이해[description],MATCH(B2377,기업의이해[name],0))</f>
        <v>#N/A</v>
      </c>
      <c r="F2377" s="179">
        <f>+TABLE!U2371</f>
        <v>0</v>
      </c>
      <c r="G2377" s="177" t="str">
        <f>TEXT(TABLE!R2371,"0000-00-00")</f>
        <v>0000-00-00</v>
      </c>
      <c r="H2377" s="59">
        <f>+TABLE!J2371</f>
        <v>0</v>
      </c>
      <c r="I2377" s="59">
        <f>+TABLE!K2371</f>
        <v>0</v>
      </c>
      <c r="J2377" s="59">
        <f>+TABLE!M2371</f>
        <v>0</v>
      </c>
      <c r="K2377" s="156">
        <f>+TABLE!P2371</f>
        <v>0</v>
      </c>
      <c r="L2377" s="156">
        <f>+TABLE!Q2371</f>
        <v>0</v>
      </c>
      <c r="M2377" s="138" t="str">
        <f>IFERROR(IF(MATCH($C2377,'1. 개요'!$C$68:$C$78,0)&gt;0,"O"),"X")</f>
        <v>X</v>
      </c>
      <c r="N2377" s="8" t="str">
        <f t="shared" ref="N2377:N2440" si="344">IF(SUM(X2377:AG2377)=0,"X","O")</f>
        <v>X</v>
      </c>
      <c r="O2377" s="2" t="str" cm="1">
        <f t="array" ref="O2377">IF($O$7="N/A",$N2377,INDEX($P2377:$S2377,$O$2))</f>
        <v>X</v>
      </c>
      <c r="P2377" s="38"/>
      <c r="Q2377" s="1" t="str">
        <f t="shared" ref="Q2377:Q2440" si="345">IF(MIN($I2377:$J2377)&lt;0,"check","O")</f>
        <v>O</v>
      </c>
      <c r="R2377" s="38"/>
      <c r="S2377" s="38"/>
      <c r="T2377" s="8" t="str">
        <f t="shared" si="343"/>
        <v>O</v>
      </c>
      <c r="U2377" s="8" t="e">
        <f t="shared" ref="U2377:U2440" si="346">IF(($C$6-G2377)&lt;730,"X","O")</f>
        <v>#VALUE!</v>
      </c>
      <c r="V2377" s="8" t="e">
        <f t="shared" ref="V2377:V2440" si="347">IF(AND(M2377="O", N2377="O", O2377="O", T2377="O", U2377="O"), "O", "X")</f>
        <v>#VALUE!</v>
      </c>
      <c r="X2377" s="4" t="str">
        <f t="shared" si="339"/>
        <v/>
      </c>
      <c r="Y2377" s="4" t="str">
        <f t="shared" si="342"/>
        <v/>
      </c>
      <c r="Z2377" s="4" t="str">
        <f t="shared" si="342"/>
        <v/>
      </c>
      <c r="AA2377" s="4" t="str">
        <f t="shared" si="342"/>
        <v/>
      </c>
      <c r="AB2377" s="4" t="str">
        <f t="shared" si="342"/>
        <v/>
      </c>
      <c r="AC2377" s="4" t="str">
        <f t="shared" si="342"/>
        <v/>
      </c>
      <c r="AD2377" s="4" t="str">
        <f t="shared" si="342"/>
        <v/>
      </c>
      <c r="AE2377" s="4" t="str">
        <f t="shared" si="342"/>
        <v/>
      </c>
      <c r="AF2377" s="4" t="str">
        <f t="shared" si="342"/>
        <v/>
      </c>
      <c r="AG2377" s="4" t="str">
        <f t="shared" si="342"/>
        <v/>
      </c>
    </row>
    <row r="2378" spans="1:33">
      <c r="A2378" s="137">
        <f t="shared" ref="A2378:A2441" si="348">A2377+1</f>
        <v>2371</v>
      </c>
      <c r="B2378" s="36">
        <f>TABLE!E2372</f>
        <v>0</v>
      </c>
      <c r="C2378" s="36">
        <f>TABLE!F2372</f>
        <v>0</v>
      </c>
      <c r="D2378" s="155">
        <f>TABLE!S2372</f>
        <v>0</v>
      </c>
      <c r="E2378" s="176" t="e">
        <f>INDEX(기업의이해[description],MATCH(B2378,기업의이해[name],0))</f>
        <v>#N/A</v>
      </c>
      <c r="F2378" s="179">
        <f>+TABLE!U2372</f>
        <v>0</v>
      </c>
      <c r="G2378" s="177" t="str">
        <f>TEXT(TABLE!R2372,"0000-00-00")</f>
        <v>0000-00-00</v>
      </c>
      <c r="H2378" s="59">
        <f>+TABLE!J2372</f>
        <v>0</v>
      </c>
      <c r="I2378" s="59">
        <f>+TABLE!K2372</f>
        <v>0</v>
      </c>
      <c r="J2378" s="59">
        <f>+TABLE!M2372</f>
        <v>0</v>
      </c>
      <c r="K2378" s="156">
        <f>+TABLE!P2372</f>
        <v>0</v>
      </c>
      <c r="L2378" s="156">
        <f>+TABLE!Q2372</f>
        <v>0</v>
      </c>
      <c r="M2378" s="138" t="str">
        <f>IFERROR(IF(MATCH($C2378,'1. 개요'!$C$68:$C$78,0)&gt;0,"O"),"X")</f>
        <v>X</v>
      </c>
      <c r="N2378" s="8" t="str">
        <f t="shared" si="344"/>
        <v>X</v>
      </c>
      <c r="O2378" s="2" t="str" cm="1">
        <f t="array" ref="O2378">IF($O$7="N/A",$N2378,INDEX($P2378:$S2378,$O$2))</f>
        <v>X</v>
      </c>
      <c r="P2378" s="38"/>
      <c r="Q2378" s="1" t="str">
        <f t="shared" si="345"/>
        <v>O</v>
      </c>
      <c r="R2378" s="38"/>
      <c r="S2378" s="38"/>
      <c r="T2378" s="8" t="str">
        <f t="shared" si="343"/>
        <v>O</v>
      </c>
      <c r="U2378" s="8" t="e">
        <f t="shared" si="346"/>
        <v>#VALUE!</v>
      </c>
      <c r="V2378" s="8" t="e">
        <f t="shared" si="347"/>
        <v>#VALUE!</v>
      </c>
      <c r="X2378" s="4" t="str">
        <f t="shared" ref="X2378:X2441" si="349">IF(X$7="N/A", "", COUNTIF($D2378:$E2378, "*" &amp; X$7 &amp; "*"))</f>
        <v/>
      </c>
      <c r="Y2378" s="4" t="str">
        <f t="shared" si="342"/>
        <v/>
      </c>
      <c r="Z2378" s="4" t="str">
        <f t="shared" si="342"/>
        <v/>
      </c>
      <c r="AA2378" s="4" t="str">
        <f t="shared" si="342"/>
        <v/>
      </c>
      <c r="AB2378" s="4" t="str">
        <f t="shared" si="342"/>
        <v/>
      </c>
      <c r="AC2378" s="4" t="str">
        <f t="shared" si="342"/>
        <v/>
      </c>
      <c r="AD2378" s="4" t="str">
        <f t="shared" si="342"/>
        <v/>
      </c>
      <c r="AE2378" s="4" t="str">
        <f t="shared" si="342"/>
        <v/>
      </c>
      <c r="AF2378" s="4" t="str">
        <f t="shared" si="342"/>
        <v/>
      </c>
      <c r="AG2378" s="4" t="str">
        <f t="shared" si="342"/>
        <v/>
      </c>
    </row>
    <row r="2379" spans="1:33">
      <c r="A2379" s="6">
        <f t="shared" si="348"/>
        <v>2372</v>
      </c>
      <c r="B2379" s="36">
        <f>TABLE!E2373</f>
        <v>0</v>
      </c>
      <c r="C2379" s="36">
        <f>TABLE!F2373</f>
        <v>0</v>
      </c>
      <c r="D2379" s="155">
        <f>TABLE!S2373</f>
        <v>0</v>
      </c>
      <c r="E2379" s="176" t="e">
        <f>INDEX(기업의이해[description],MATCH(B2379,기업의이해[name],0))</f>
        <v>#N/A</v>
      </c>
      <c r="F2379" s="179">
        <f>+TABLE!U2373</f>
        <v>0</v>
      </c>
      <c r="G2379" s="177" t="str">
        <f>TEXT(TABLE!R2373,"0000-00-00")</f>
        <v>0000-00-00</v>
      </c>
      <c r="H2379" s="59">
        <f>+TABLE!J2373</f>
        <v>0</v>
      </c>
      <c r="I2379" s="59">
        <f>+TABLE!K2373</f>
        <v>0</v>
      </c>
      <c r="J2379" s="59">
        <f>+TABLE!M2373</f>
        <v>0</v>
      </c>
      <c r="K2379" s="156">
        <f>+TABLE!P2373</f>
        <v>0</v>
      </c>
      <c r="L2379" s="156">
        <f>+TABLE!Q2373</f>
        <v>0</v>
      </c>
      <c r="M2379" s="138" t="str">
        <f>IFERROR(IF(MATCH($C2379,'1. 개요'!$C$68:$C$78,0)&gt;0,"O"),"X")</f>
        <v>X</v>
      </c>
      <c r="N2379" s="8" t="str">
        <f t="shared" si="344"/>
        <v>X</v>
      </c>
      <c r="O2379" s="2" t="str" cm="1">
        <f t="array" ref="O2379">IF($O$7="N/A",$N2379,INDEX($P2379:$S2379,$O$2))</f>
        <v>X</v>
      </c>
      <c r="P2379" s="38"/>
      <c r="Q2379" s="1" t="str">
        <f t="shared" si="345"/>
        <v>O</v>
      </c>
      <c r="R2379" s="38"/>
      <c r="S2379" s="38"/>
      <c r="T2379" s="8" t="str">
        <f t="shared" si="343"/>
        <v>O</v>
      </c>
      <c r="U2379" s="8" t="e">
        <f t="shared" si="346"/>
        <v>#VALUE!</v>
      </c>
      <c r="V2379" s="8" t="e">
        <f t="shared" si="347"/>
        <v>#VALUE!</v>
      </c>
      <c r="X2379" s="4" t="str">
        <f t="shared" si="349"/>
        <v/>
      </c>
      <c r="Y2379" s="4" t="str">
        <f t="shared" si="342"/>
        <v/>
      </c>
      <c r="Z2379" s="4" t="str">
        <f t="shared" si="342"/>
        <v/>
      </c>
      <c r="AA2379" s="4" t="str">
        <f t="shared" si="342"/>
        <v/>
      </c>
      <c r="AB2379" s="4" t="str">
        <f t="shared" si="342"/>
        <v/>
      </c>
      <c r="AC2379" s="4" t="str">
        <f t="shared" si="342"/>
        <v/>
      </c>
      <c r="AD2379" s="4" t="str">
        <f t="shared" si="342"/>
        <v/>
      </c>
      <c r="AE2379" s="4" t="str">
        <f t="shared" si="342"/>
        <v/>
      </c>
      <c r="AF2379" s="4" t="str">
        <f t="shared" si="342"/>
        <v/>
      </c>
      <c r="AG2379" s="4" t="str">
        <f t="shared" si="342"/>
        <v/>
      </c>
    </row>
    <row r="2380" spans="1:33">
      <c r="A2380" s="137">
        <f t="shared" si="348"/>
        <v>2373</v>
      </c>
      <c r="B2380" s="36">
        <f>TABLE!E2374</f>
        <v>0</v>
      </c>
      <c r="C2380" s="36">
        <f>TABLE!F2374</f>
        <v>0</v>
      </c>
      <c r="D2380" s="155">
        <f>TABLE!S2374</f>
        <v>0</v>
      </c>
      <c r="E2380" s="176" t="e">
        <f>INDEX(기업의이해[description],MATCH(B2380,기업의이해[name],0))</f>
        <v>#N/A</v>
      </c>
      <c r="F2380" s="179">
        <f>+TABLE!U2374</f>
        <v>0</v>
      </c>
      <c r="G2380" s="177" t="str">
        <f>TEXT(TABLE!R2374,"0000-00-00")</f>
        <v>0000-00-00</v>
      </c>
      <c r="H2380" s="59">
        <f>+TABLE!J2374</f>
        <v>0</v>
      </c>
      <c r="I2380" s="59">
        <f>+TABLE!K2374</f>
        <v>0</v>
      </c>
      <c r="J2380" s="59">
        <f>+TABLE!M2374</f>
        <v>0</v>
      </c>
      <c r="K2380" s="156">
        <f>+TABLE!P2374</f>
        <v>0</v>
      </c>
      <c r="L2380" s="156">
        <f>+TABLE!Q2374</f>
        <v>0</v>
      </c>
      <c r="M2380" s="138" t="str">
        <f>IFERROR(IF(MATCH($C2380,'1. 개요'!$C$68:$C$78,0)&gt;0,"O"),"X")</f>
        <v>X</v>
      </c>
      <c r="N2380" s="8" t="str">
        <f t="shared" si="344"/>
        <v>X</v>
      </c>
      <c r="O2380" s="2" t="str" cm="1">
        <f t="array" ref="O2380">IF($O$7="N/A",$N2380,INDEX($P2380:$S2380,$O$2))</f>
        <v>X</v>
      </c>
      <c r="P2380" s="38"/>
      <c r="Q2380" s="1" t="str">
        <f t="shared" si="345"/>
        <v>O</v>
      </c>
      <c r="R2380" s="38"/>
      <c r="S2380" s="38"/>
      <c r="T2380" s="8" t="str">
        <f t="shared" si="343"/>
        <v>O</v>
      </c>
      <c r="U2380" s="8" t="e">
        <f t="shared" si="346"/>
        <v>#VALUE!</v>
      </c>
      <c r="V2380" s="8" t="e">
        <f t="shared" si="347"/>
        <v>#VALUE!</v>
      </c>
      <c r="X2380" s="4" t="str">
        <f t="shared" si="349"/>
        <v/>
      </c>
      <c r="Y2380" s="4" t="str">
        <f t="shared" si="342"/>
        <v/>
      </c>
      <c r="Z2380" s="4" t="str">
        <f t="shared" si="342"/>
        <v/>
      </c>
      <c r="AA2380" s="4" t="str">
        <f t="shared" si="342"/>
        <v/>
      </c>
      <c r="AB2380" s="4" t="str">
        <f t="shared" si="342"/>
        <v/>
      </c>
      <c r="AC2380" s="4" t="str">
        <f t="shared" si="342"/>
        <v/>
      </c>
      <c r="AD2380" s="4" t="str">
        <f t="shared" si="342"/>
        <v/>
      </c>
      <c r="AE2380" s="4" t="str">
        <f t="shared" si="342"/>
        <v/>
      </c>
      <c r="AF2380" s="4" t="str">
        <f t="shared" si="342"/>
        <v/>
      </c>
      <c r="AG2380" s="4" t="str">
        <f t="shared" si="342"/>
        <v/>
      </c>
    </row>
    <row r="2381" spans="1:33">
      <c r="A2381" s="6">
        <f t="shared" si="348"/>
        <v>2374</v>
      </c>
      <c r="B2381" s="36">
        <f>TABLE!E2375</f>
        <v>0</v>
      </c>
      <c r="C2381" s="36">
        <f>TABLE!F2375</f>
        <v>0</v>
      </c>
      <c r="D2381" s="155">
        <f>TABLE!S2375</f>
        <v>0</v>
      </c>
      <c r="E2381" s="176" t="e">
        <f>INDEX(기업의이해[description],MATCH(B2381,기업의이해[name],0))</f>
        <v>#N/A</v>
      </c>
      <c r="F2381" s="179">
        <f>+TABLE!U2375</f>
        <v>0</v>
      </c>
      <c r="G2381" s="177" t="str">
        <f>TEXT(TABLE!R2375,"0000-00-00")</f>
        <v>0000-00-00</v>
      </c>
      <c r="H2381" s="59">
        <f>+TABLE!J2375</f>
        <v>0</v>
      </c>
      <c r="I2381" s="59">
        <f>+TABLE!K2375</f>
        <v>0</v>
      </c>
      <c r="J2381" s="59">
        <f>+TABLE!M2375</f>
        <v>0</v>
      </c>
      <c r="K2381" s="156">
        <f>+TABLE!P2375</f>
        <v>0</v>
      </c>
      <c r="L2381" s="156">
        <f>+TABLE!Q2375</f>
        <v>0</v>
      </c>
      <c r="M2381" s="138" t="str">
        <f>IFERROR(IF(MATCH($C2381,'1. 개요'!$C$68:$C$78,0)&gt;0,"O"),"X")</f>
        <v>X</v>
      </c>
      <c r="N2381" s="8" t="str">
        <f t="shared" si="344"/>
        <v>X</v>
      </c>
      <c r="O2381" s="2" t="str" cm="1">
        <f t="array" ref="O2381">IF($O$7="N/A",$N2381,INDEX($P2381:$S2381,$O$2))</f>
        <v>X</v>
      </c>
      <c r="P2381" s="38"/>
      <c r="Q2381" s="1" t="str">
        <f t="shared" si="345"/>
        <v>O</v>
      </c>
      <c r="R2381" s="38"/>
      <c r="S2381" s="38"/>
      <c r="T2381" s="8" t="str">
        <f t="shared" si="343"/>
        <v>O</v>
      </c>
      <c r="U2381" s="8" t="e">
        <f t="shared" si="346"/>
        <v>#VALUE!</v>
      </c>
      <c r="V2381" s="8" t="e">
        <f t="shared" si="347"/>
        <v>#VALUE!</v>
      </c>
      <c r="X2381" s="4" t="str">
        <f t="shared" si="349"/>
        <v/>
      </c>
      <c r="Y2381" s="4" t="str">
        <f t="shared" si="342"/>
        <v/>
      </c>
      <c r="Z2381" s="4" t="str">
        <f t="shared" si="342"/>
        <v/>
      </c>
      <c r="AA2381" s="4" t="str">
        <f t="shared" si="342"/>
        <v/>
      </c>
      <c r="AB2381" s="4" t="str">
        <f t="shared" si="342"/>
        <v/>
      </c>
      <c r="AC2381" s="4" t="str">
        <f t="shared" si="342"/>
        <v/>
      </c>
      <c r="AD2381" s="4" t="str">
        <f t="shared" si="342"/>
        <v/>
      </c>
      <c r="AE2381" s="4" t="str">
        <f t="shared" si="342"/>
        <v/>
      </c>
      <c r="AF2381" s="4" t="str">
        <f t="shared" si="342"/>
        <v/>
      </c>
      <c r="AG2381" s="4" t="str">
        <f t="shared" si="342"/>
        <v/>
      </c>
    </row>
    <row r="2382" spans="1:33">
      <c r="A2382" s="137">
        <f t="shared" si="348"/>
        <v>2375</v>
      </c>
      <c r="B2382" s="36">
        <f>TABLE!E2376</f>
        <v>0</v>
      </c>
      <c r="C2382" s="36">
        <f>TABLE!F2376</f>
        <v>0</v>
      </c>
      <c r="D2382" s="155">
        <f>TABLE!S2376</f>
        <v>0</v>
      </c>
      <c r="E2382" s="176" t="e">
        <f>INDEX(기업의이해[description],MATCH(B2382,기업의이해[name],0))</f>
        <v>#N/A</v>
      </c>
      <c r="F2382" s="179">
        <f>+TABLE!U2376</f>
        <v>0</v>
      </c>
      <c r="G2382" s="177" t="str">
        <f>TEXT(TABLE!R2376,"0000-00-00")</f>
        <v>0000-00-00</v>
      </c>
      <c r="H2382" s="59">
        <f>+TABLE!J2376</f>
        <v>0</v>
      </c>
      <c r="I2382" s="59">
        <f>+TABLE!K2376</f>
        <v>0</v>
      </c>
      <c r="J2382" s="59">
        <f>+TABLE!M2376</f>
        <v>0</v>
      </c>
      <c r="K2382" s="156">
        <f>+TABLE!P2376</f>
        <v>0</v>
      </c>
      <c r="L2382" s="156">
        <f>+TABLE!Q2376</f>
        <v>0</v>
      </c>
      <c r="M2382" s="138" t="str">
        <f>IFERROR(IF(MATCH($C2382,'1. 개요'!$C$68:$C$78,0)&gt;0,"O"),"X")</f>
        <v>X</v>
      </c>
      <c r="N2382" s="8" t="str">
        <f t="shared" si="344"/>
        <v>X</v>
      </c>
      <c r="O2382" s="2" t="str" cm="1">
        <f t="array" ref="O2382">IF($O$7="N/A",$N2382,INDEX($P2382:$S2382,$O$2))</f>
        <v>X</v>
      </c>
      <c r="P2382" s="38"/>
      <c r="Q2382" s="1" t="str">
        <f t="shared" si="345"/>
        <v>O</v>
      </c>
      <c r="R2382" s="38"/>
      <c r="S2382" s="38"/>
      <c r="T2382" s="8" t="str">
        <f t="shared" si="343"/>
        <v>O</v>
      </c>
      <c r="U2382" s="8" t="e">
        <f t="shared" si="346"/>
        <v>#VALUE!</v>
      </c>
      <c r="V2382" s="8" t="e">
        <f t="shared" si="347"/>
        <v>#VALUE!</v>
      </c>
      <c r="X2382" s="4" t="str">
        <f t="shared" si="349"/>
        <v/>
      </c>
      <c r="Y2382" s="4" t="str">
        <f t="shared" si="342"/>
        <v/>
      </c>
      <c r="Z2382" s="4" t="str">
        <f t="shared" si="342"/>
        <v/>
      </c>
      <c r="AA2382" s="4" t="str">
        <f t="shared" si="342"/>
        <v/>
      </c>
      <c r="AB2382" s="4" t="str">
        <f t="shared" si="342"/>
        <v/>
      </c>
      <c r="AC2382" s="4" t="str">
        <f t="shared" si="342"/>
        <v/>
      </c>
      <c r="AD2382" s="4" t="str">
        <f t="shared" si="342"/>
        <v/>
      </c>
      <c r="AE2382" s="4" t="str">
        <f t="shared" si="342"/>
        <v/>
      </c>
      <c r="AF2382" s="4" t="str">
        <f t="shared" si="342"/>
        <v/>
      </c>
      <c r="AG2382" s="4" t="str">
        <f t="shared" si="342"/>
        <v/>
      </c>
    </row>
    <row r="2383" spans="1:33">
      <c r="A2383" s="137">
        <f t="shared" si="348"/>
        <v>2376</v>
      </c>
      <c r="B2383" s="36">
        <f>TABLE!E2377</f>
        <v>0</v>
      </c>
      <c r="C2383" s="36">
        <f>TABLE!F2377</f>
        <v>0</v>
      </c>
      <c r="D2383" s="155">
        <f>TABLE!S2377</f>
        <v>0</v>
      </c>
      <c r="E2383" s="176" t="e">
        <f>INDEX(기업의이해[description],MATCH(B2383,기업의이해[name],0))</f>
        <v>#N/A</v>
      </c>
      <c r="F2383" s="179">
        <f>+TABLE!U2377</f>
        <v>0</v>
      </c>
      <c r="G2383" s="177" t="str">
        <f>TEXT(TABLE!R2377,"0000-00-00")</f>
        <v>0000-00-00</v>
      </c>
      <c r="H2383" s="59">
        <f>+TABLE!J2377</f>
        <v>0</v>
      </c>
      <c r="I2383" s="59">
        <f>+TABLE!K2377</f>
        <v>0</v>
      </c>
      <c r="J2383" s="59">
        <f>+TABLE!M2377</f>
        <v>0</v>
      </c>
      <c r="K2383" s="156">
        <f>+TABLE!P2377</f>
        <v>0</v>
      </c>
      <c r="L2383" s="156">
        <f>+TABLE!Q2377</f>
        <v>0</v>
      </c>
      <c r="M2383" s="138" t="str">
        <f>IFERROR(IF(MATCH($C2383,'1. 개요'!$C$68:$C$78,0)&gt;0,"O"),"X")</f>
        <v>X</v>
      </c>
      <c r="N2383" s="8" t="str">
        <f t="shared" si="344"/>
        <v>X</v>
      </c>
      <c r="O2383" s="2" t="str" cm="1">
        <f t="array" ref="O2383">IF($O$7="N/A",$N2383,INDEX($P2383:$S2383,$O$2))</f>
        <v>X</v>
      </c>
      <c r="P2383" s="38"/>
      <c r="Q2383" s="1" t="str">
        <f t="shared" si="345"/>
        <v>O</v>
      </c>
      <c r="R2383" s="38"/>
      <c r="S2383" s="38"/>
      <c r="T2383" s="8" t="str">
        <f t="shared" si="343"/>
        <v>O</v>
      </c>
      <c r="U2383" s="8" t="e">
        <f t="shared" si="346"/>
        <v>#VALUE!</v>
      </c>
      <c r="V2383" s="8" t="e">
        <f t="shared" si="347"/>
        <v>#VALUE!</v>
      </c>
      <c r="X2383" s="4" t="str">
        <f t="shared" si="349"/>
        <v/>
      </c>
      <c r="Y2383" s="4" t="str">
        <f t="shared" si="342"/>
        <v/>
      </c>
      <c r="Z2383" s="4" t="str">
        <f t="shared" si="342"/>
        <v/>
      </c>
      <c r="AA2383" s="4" t="str">
        <f t="shared" si="342"/>
        <v/>
      </c>
      <c r="AB2383" s="4" t="str">
        <f t="shared" si="342"/>
        <v/>
      </c>
      <c r="AC2383" s="4" t="str">
        <f t="shared" si="342"/>
        <v/>
      </c>
      <c r="AD2383" s="4" t="str">
        <f t="shared" si="342"/>
        <v/>
      </c>
      <c r="AE2383" s="4" t="str">
        <f t="shared" si="342"/>
        <v/>
      </c>
      <c r="AF2383" s="4" t="str">
        <f t="shared" si="342"/>
        <v/>
      </c>
      <c r="AG2383" s="4" t="str">
        <f t="shared" si="342"/>
        <v/>
      </c>
    </row>
    <row r="2384" spans="1:33">
      <c r="A2384" s="137">
        <f t="shared" si="348"/>
        <v>2377</v>
      </c>
      <c r="B2384" s="36">
        <f>TABLE!E2378</f>
        <v>0</v>
      </c>
      <c r="C2384" s="36">
        <f>TABLE!F2378</f>
        <v>0</v>
      </c>
      <c r="D2384" s="155">
        <f>TABLE!S2378</f>
        <v>0</v>
      </c>
      <c r="E2384" s="176" t="e">
        <f>INDEX(기업의이해[description],MATCH(B2384,기업의이해[name],0))</f>
        <v>#N/A</v>
      </c>
      <c r="F2384" s="179">
        <f>+TABLE!U2378</f>
        <v>0</v>
      </c>
      <c r="G2384" s="177" t="str">
        <f>TEXT(TABLE!R2378,"0000-00-00")</f>
        <v>0000-00-00</v>
      </c>
      <c r="H2384" s="59">
        <f>+TABLE!J2378</f>
        <v>0</v>
      </c>
      <c r="I2384" s="59">
        <f>+TABLE!K2378</f>
        <v>0</v>
      </c>
      <c r="J2384" s="59">
        <f>+TABLE!M2378</f>
        <v>0</v>
      </c>
      <c r="K2384" s="156">
        <f>+TABLE!P2378</f>
        <v>0</v>
      </c>
      <c r="L2384" s="156">
        <f>+TABLE!Q2378</f>
        <v>0</v>
      </c>
      <c r="M2384" s="138" t="str">
        <f>IFERROR(IF(MATCH($C2384,'1. 개요'!$C$68:$C$78,0)&gt;0,"O"),"X")</f>
        <v>X</v>
      </c>
      <c r="N2384" s="8" t="str">
        <f t="shared" si="344"/>
        <v>X</v>
      </c>
      <c r="O2384" s="2" t="str" cm="1">
        <f t="array" ref="O2384">IF($O$7="N/A",$N2384,INDEX($P2384:$S2384,$O$2))</f>
        <v>X</v>
      </c>
      <c r="P2384" s="38"/>
      <c r="Q2384" s="1" t="str">
        <f t="shared" si="345"/>
        <v>O</v>
      </c>
      <c r="R2384" s="38"/>
      <c r="S2384" s="38"/>
      <c r="T2384" s="8" t="str">
        <f t="shared" si="343"/>
        <v>O</v>
      </c>
      <c r="U2384" s="8" t="e">
        <f t="shared" si="346"/>
        <v>#VALUE!</v>
      </c>
      <c r="V2384" s="8" t="e">
        <f t="shared" si="347"/>
        <v>#VALUE!</v>
      </c>
      <c r="X2384" s="4" t="str">
        <f t="shared" si="349"/>
        <v/>
      </c>
      <c r="Y2384" s="4" t="str">
        <f t="shared" si="342"/>
        <v/>
      </c>
      <c r="Z2384" s="4" t="str">
        <f t="shared" si="342"/>
        <v/>
      </c>
      <c r="AA2384" s="4" t="str">
        <f t="shared" si="342"/>
        <v/>
      </c>
      <c r="AB2384" s="4" t="str">
        <f t="shared" si="342"/>
        <v/>
      </c>
      <c r="AC2384" s="4" t="str">
        <f t="shared" si="342"/>
        <v/>
      </c>
      <c r="AD2384" s="4" t="str">
        <f t="shared" si="342"/>
        <v/>
      </c>
      <c r="AE2384" s="4" t="str">
        <f t="shared" si="342"/>
        <v/>
      </c>
      <c r="AF2384" s="4" t="str">
        <f t="shared" si="342"/>
        <v/>
      </c>
      <c r="AG2384" s="4" t="str">
        <f t="shared" si="342"/>
        <v/>
      </c>
    </row>
    <row r="2385" spans="1:33">
      <c r="A2385" s="6">
        <f t="shared" si="348"/>
        <v>2378</v>
      </c>
      <c r="B2385" s="36">
        <f>TABLE!E2379</f>
        <v>0</v>
      </c>
      <c r="C2385" s="36">
        <f>TABLE!F2379</f>
        <v>0</v>
      </c>
      <c r="D2385" s="155">
        <f>TABLE!S2379</f>
        <v>0</v>
      </c>
      <c r="E2385" s="176" t="e">
        <f>INDEX(기업의이해[description],MATCH(B2385,기업의이해[name],0))</f>
        <v>#N/A</v>
      </c>
      <c r="F2385" s="179">
        <f>+TABLE!U2379</f>
        <v>0</v>
      </c>
      <c r="G2385" s="177" t="str">
        <f>TEXT(TABLE!R2379,"0000-00-00")</f>
        <v>0000-00-00</v>
      </c>
      <c r="H2385" s="59">
        <f>+TABLE!J2379</f>
        <v>0</v>
      </c>
      <c r="I2385" s="59">
        <f>+TABLE!K2379</f>
        <v>0</v>
      </c>
      <c r="J2385" s="59">
        <f>+TABLE!M2379</f>
        <v>0</v>
      </c>
      <c r="K2385" s="156">
        <f>+TABLE!P2379</f>
        <v>0</v>
      </c>
      <c r="L2385" s="156">
        <f>+TABLE!Q2379</f>
        <v>0</v>
      </c>
      <c r="M2385" s="138" t="str">
        <f>IFERROR(IF(MATCH($C2385,'1. 개요'!$C$68:$C$78,0)&gt;0,"O"),"X")</f>
        <v>X</v>
      </c>
      <c r="N2385" s="8" t="str">
        <f t="shared" si="344"/>
        <v>X</v>
      </c>
      <c r="O2385" s="2" t="str" cm="1">
        <f t="array" ref="O2385">IF($O$7="N/A",$N2385,INDEX($P2385:$S2385,$O$2))</f>
        <v>X</v>
      </c>
      <c r="P2385" s="38"/>
      <c r="Q2385" s="1" t="str">
        <f t="shared" si="345"/>
        <v>O</v>
      </c>
      <c r="R2385" s="38"/>
      <c r="S2385" s="38"/>
      <c r="T2385" s="8" t="str">
        <f t="shared" si="343"/>
        <v>O</v>
      </c>
      <c r="U2385" s="8" t="e">
        <f t="shared" si="346"/>
        <v>#VALUE!</v>
      </c>
      <c r="V2385" s="8" t="e">
        <f t="shared" si="347"/>
        <v>#VALUE!</v>
      </c>
      <c r="X2385" s="4" t="str">
        <f t="shared" si="349"/>
        <v/>
      </c>
      <c r="Y2385" s="4" t="str">
        <f t="shared" si="342"/>
        <v/>
      </c>
      <c r="Z2385" s="4" t="str">
        <f t="shared" si="342"/>
        <v/>
      </c>
      <c r="AA2385" s="4" t="str">
        <f t="shared" si="342"/>
        <v/>
      </c>
      <c r="AB2385" s="4" t="str">
        <f t="shared" si="342"/>
        <v/>
      </c>
      <c r="AC2385" s="4" t="str">
        <f t="shared" si="342"/>
        <v/>
      </c>
      <c r="AD2385" s="4" t="str">
        <f t="shared" si="342"/>
        <v/>
      </c>
      <c r="AE2385" s="4" t="str">
        <f t="shared" si="342"/>
        <v/>
      </c>
      <c r="AF2385" s="4" t="str">
        <f t="shared" si="342"/>
        <v/>
      </c>
      <c r="AG2385" s="4" t="str">
        <f t="shared" si="342"/>
        <v/>
      </c>
    </row>
    <row r="2386" spans="1:33">
      <c r="A2386" s="137">
        <f t="shared" si="348"/>
        <v>2379</v>
      </c>
      <c r="B2386" s="36">
        <f>TABLE!E2380</f>
        <v>0</v>
      </c>
      <c r="C2386" s="36">
        <f>TABLE!F2380</f>
        <v>0</v>
      </c>
      <c r="D2386" s="155">
        <f>TABLE!S2380</f>
        <v>0</v>
      </c>
      <c r="E2386" s="176" t="e">
        <f>INDEX(기업의이해[description],MATCH(B2386,기업의이해[name],0))</f>
        <v>#N/A</v>
      </c>
      <c r="F2386" s="179">
        <f>+TABLE!U2380</f>
        <v>0</v>
      </c>
      <c r="G2386" s="177" t="str">
        <f>TEXT(TABLE!R2380,"0000-00-00")</f>
        <v>0000-00-00</v>
      </c>
      <c r="H2386" s="59">
        <f>+TABLE!J2380</f>
        <v>0</v>
      </c>
      <c r="I2386" s="59">
        <f>+TABLE!K2380</f>
        <v>0</v>
      </c>
      <c r="J2386" s="59">
        <f>+TABLE!M2380</f>
        <v>0</v>
      </c>
      <c r="K2386" s="156">
        <f>+TABLE!P2380</f>
        <v>0</v>
      </c>
      <c r="L2386" s="156">
        <f>+TABLE!Q2380</f>
        <v>0</v>
      </c>
      <c r="M2386" s="138" t="str">
        <f>IFERROR(IF(MATCH($C2386,'1. 개요'!$C$68:$C$78,0)&gt;0,"O"),"X")</f>
        <v>X</v>
      </c>
      <c r="N2386" s="8" t="str">
        <f t="shared" si="344"/>
        <v>X</v>
      </c>
      <c r="O2386" s="2" t="str" cm="1">
        <f t="array" ref="O2386">IF($O$7="N/A",$N2386,INDEX($P2386:$S2386,$O$2))</f>
        <v>X</v>
      </c>
      <c r="P2386" s="38"/>
      <c r="Q2386" s="1" t="str">
        <f t="shared" si="345"/>
        <v>O</v>
      </c>
      <c r="R2386" s="38"/>
      <c r="S2386" s="38"/>
      <c r="T2386" s="8" t="str">
        <f t="shared" si="343"/>
        <v>O</v>
      </c>
      <c r="U2386" s="8" t="e">
        <f t="shared" si="346"/>
        <v>#VALUE!</v>
      </c>
      <c r="V2386" s="8" t="e">
        <f t="shared" si="347"/>
        <v>#VALUE!</v>
      </c>
      <c r="X2386" s="4" t="str">
        <f t="shared" si="349"/>
        <v/>
      </c>
      <c r="Y2386" s="4" t="str">
        <f t="shared" si="342"/>
        <v/>
      </c>
      <c r="Z2386" s="4" t="str">
        <f t="shared" si="342"/>
        <v/>
      </c>
      <c r="AA2386" s="4" t="str">
        <f t="shared" si="342"/>
        <v/>
      </c>
      <c r="AB2386" s="4" t="str">
        <f t="shared" si="342"/>
        <v/>
      </c>
      <c r="AC2386" s="4" t="str">
        <f t="shared" si="342"/>
        <v/>
      </c>
      <c r="AD2386" s="4" t="str">
        <f t="shared" si="342"/>
        <v/>
      </c>
      <c r="AE2386" s="4" t="str">
        <f t="shared" si="342"/>
        <v/>
      </c>
      <c r="AF2386" s="4" t="str">
        <f t="shared" si="342"/>
        <v/>
      </c>
      <c r="AG2386" s="4" t="str">
        <f t="shared" si="342"/>
        <v/>
      </c>
    </row>
    <row r="2387" spans="1:33">
      <c r="A2387" s="6">
        <f t="shared" si="348"/>
        <v>2380</v>
      </c>
      <c r="B2387" s="36">
        <f>TABLE!E2381</f>
        <v>0</v>
      </c>
      <c r="C2387" s="36">
        <f>TABLE!F2381</f>
        <v>0</v>
      </c>
      <c r="D2387" s="155">
        <f>TABLE!S2381</f>
        <v>0</v>
      </c>
      <c r="E2387" s="176" t="e">
        <f>INDEX(기업의이해[description],MATCH(B2387,기업의이해[name],0))</f>
        <v>#N/A</v>
      </c>
      <c r="F2387" s="179">
        <f>+TABLE!U2381</f>
        <v>0</v>
      </c>
      <c r="G2387" s="177" t="str">
        <f>TEXT(TABLE!R2381,"0000-00-00")</f>
        <v>0000-00-00</v>
      </c>
      <c r="H2387" s="59">
        <f>+TABLE!J2381</f>
        <v>0</v>
      </c>
      <c r="I2387" s="59">
        <f>+TABLE!K2381</f>
        <v>0</v>
      </c>
      <c r="J2387" s="59">
        <f>+TABLE!M2381</f>
        <v>0</v>
      </c>
      <c r="K2387" s="156">
        <f>+TABLE!P2381</f>
        <v>0</v>
      </c>
      <c r="L2387" s="156">
        <f>+TABLE!Q2381</f>
        <v>0</v>
      </c>
      <c r="M2387" s="138" t="str">
        <f>IFERROR(IF(MATCH($C2387,'1. 개요'!$C$68:$C$78,0)&gt;0,"O"),"X")</f>
        <v>X</v>
      </c>
      <c r="N2387" s="8" t="str">
        <f t="shared" si="344"/>
        <v>X</v>
      </c>
      <c r="O2387" s="2" t="str" cm="1">
        <f t="array" ref="O2387">IF($O$7="N/A",$N2387,INDEX($P2387:$S2387,$O$2))</f>
        <v>X</v>
      </c>
      <c r="P2387" s="38"/>
      <c r="Q2387" s="1" t="str">
        <f t="shared" si="345"/>
        <v>O</v>
      </c>
      <c r="R2387" s="38"/>
      <c r="S2387" s="38"/>
      <c r="T2387" s="8" t="str">
        <f t="shared" si="343"/>
        <v>O</v>
      </c>
      <c r="U2387" s="8" t="e">
        <f t="shared" si="346"/>
        <v>#VALUE!</v>
      </c>
      <c r="V2387" s="8" t="e">
        <f t="shared" si="347"/>
        <v>#VALUE!</v>
      </c>
      <c r="X2387" s="4" t="str">
        <f t="shared" si="349"/>
        <v/>
      </c>
      <c r="Y2387" s="4" t="str">
        <f t="shared" si="342"/>
        <v/>
      </c>
      <c r="Z2387" s="4" t="str">
        <f t="shared" si="342"/>
        <v/>
      </c>
      <c r="AA2387" s="4" t="str">
        <f t="shared" si="342"/>
        <v/>
      </c>
      <c r="AB2387" s="4" t="str">
        <f t="shared" si="342"/>
        <v/>
      </c>
      <c r="AC2387" s="4" t="str">
        <f t="shared" si="342"/>
        <v/>
      </c>
      <c r="AD2387" s="4" t="str">
        <f t="shared" si="342"/>
        <v/>
      </c>
      <c r="AE2387" s="4" t="str">
        <f t="shared" si="342"/>
        <v/>
      </c>
      <c r="AF2387" s="4" t="str">
        <f t="shared" si="342"/>
        <v/>
      </c>
      <c r="AG2387" s="4" t="str">
        <f t="shared" si="342"/>
        <v/>
      </c>
    </row>
    <row r="2388" spans="1:33">
      <c r="A2388" s="6">
        <f t="shared" si="348"/>
        <v>2381</v>
      </c>
      <c r="B2388" s="36">
        <f>TABLE!E2382</f>
        <v>0</v>
      </c>
      <c r="C2388" s="36">
        <f>TABLE!F2382</f>
        <v>0</v>
      </c>
      <c r="D2388" s="155">
        <f>TABLE!S2382</f>
        <v>0</v>
      </c>
      <c r="E2388" s="176" t="e">
        <f>INDEX(기업의이해[description],MATCH(B2388,기업의이해[name],0))</f>
        <v>#N/A</v>
      </c>
      <c r="F2388" s="179">
        <f>+TABLE!U2382</f>
        <v>0</v>
      </c>
      <c r="G2388" s="177" t="str">
        <f>TEXT(TABLE!R2382,"0000-00-00")</f>
        <v>0000-00-00</v>
      </c>
      <c r="H2388" s="59">
        <f>+TABLE!J2382</f>
        <v>0</v>
      </c>
      <c r="I2388" s="59">
        <f>+TABLE!K2382</f>
        <v>0</v>
      </c>
      <c r="J2388" s="59">
        <f>+TABLE!M2382</f>
        <v>0</v>
      </c>
      <c r="K2388" s="156">
        <f>+TABLE!P2382</f>
        <v>0</v>
      </c>
      <c r="L2388" s="156">
        <f>+TABLE!Q2382</f>
        <v>0</v>
      </c>
      <c r="M2388" s="138" t="str">
        <f>IFERROR(IF(MATCH($C2388,'1. 개요'!$C$68:$C$78,0)&gt;0,"O"),"X")</f>
        <v>X</v>
      </c>
      <c r="N2388" s="8" t="str">
        <f t="shared" si="344"/>
        <v>X</v>
      </c>
      <c r="O2388" s="2" t="str" cm="1">
        <f t="array" ref="O2388">IF($O$7="N/A",$N2388,INDEX($P2388:$S2388,$O$2))</f>
        <v>X</v>
      </c>
      <c r="P2388" s="38"/>
      <c r="Q2388" s="1" t="str">
        <f t="shared" si="345"/>
        <v>O</v>
      </c>
      <c r="R2388" s="38"/>
      <c r="S2388" s="38"/>
      <c r="T2388" s="8" t="str">
        <f t="shared" si="343"/>
        <v>O</v>
      </c>
      <c r="U2388" s="8" t="e">
        <f t="shared" si="346"/>
        <v>#VALUE!</v>
      </c>
      <c r="V2388" s="8" t="e">
        <f t="shared" si="347"/>
        <v>#VALUE!</v>
      </c>
      <c r="X2388" s="4" t="str">
        <f t="shared" si="349"/>
        <v/>
      </c>
      <c r="Y2388" s="4" t="str">
        <f t="shared" si="342"/>
        <v/>
      </c>
      <c r="Z2388" s="4" t="str">
        <f t="shared" si="342"/>
        <v/>
      </c>
      <c r="AA2388" s="4" t="str">
        <f t="shared" si="342"/>
        <v/>
      </c>
      <c r="AB2388" s="4" t="str">
        <f t="shared" si="342"/>
        <v/>
      </c>
      <c r="AC2388" s="4" t="str">
        <f t="shared" si="342"/>
        <v/>
      </c>
      <c r="AD2388" s="4" t="str">
        <f t="shared" si="342"/>
        <v/>
      </c>
      <c r="AE2388" s="4" t="str">
        <f t="shared" si="342"/>
        <v/>
      </c>
      <c r="AF2388" s="4" t="str">
        <f t="shared" si="342"/>
        <v/>
      </c>
      <c r="AG2388" s="4" t="str">
        <f t="shared" si="342"/>
        <v/>
      </c>
    </row>
    <row r="2389" spans="1:33">
      <c r="A2389" s="6">
        <f t="shared" si="348"/>
        <v>2382</v>
      </c>
      <c r="B2389" s="36">
        <f>TABLE!E2383</f>
        <v>0</v>
      </c>
      <c r="C2389" s="36">
        <f>TABLE!F2383</f>
        <v>0</v>
      </c>
      <c r="D2389" s="155">
        <f>TABLE!S2383</f>
        <v>0</v>
      </c>
      <c r="E2389" s="176" t="e">
        <f>INDEX(기업의이해[description],MATCH(B2389,기업의이해[name],0))</f>
        <v>#N/A</v>
      </c>
      <c r="F2389" s="179">
        <f>+TABLE!U2383</f>
        <v>0</v>
      </c>
      <c r="G2389" s="177" t="str">
        <f>TEXT(TABLE!R2383,"0000-00-00")</f>
        <v>0000-00-00</v>
      </c>
      <c r="H2389" s="59">
        <f>+TABLE!J2383</f>
        <v>0</v>
      </c>
      <c r="I2389" s="59">
        <f>+TABLE!K2383</f>
        <v>0</v>
      </c>
      <c r="J2389" s="59">
        <f>+TABLE!M2383</f>
        <v>0</v>
      </c>
      <c r="K2389" s="156">
        <f>+TABLE!P2383</f>
        <v>0</v>
      </c>
      <c r="L2389" s="156">
        <f>+TABLE!Q2383</f>
        <v>0</v>
      </c>
      <c r="M2389" s="138" t="str">
        <f>IFERROR(IF(MATCH($C2389,'1. 개요'!$C$68:$C$78,0)&gt;0,"O"),"X")</f>
        <v>X</v>
      </c>
      <c r="N2389" s="8" t="str">
        <f t="shared" si="344"/>
        <v>X</v>
      </c>
      <c r="O2389" s="2" t="str" cm="1">
        <f t="array" ref="O2389">IF($O$7="N/A",$N2389,INDEX($P2389:$S2389,$O$2))</f>
        <v>X</v>
      </c>
      <c r="P2389" s="38"/>
      <c r="Q2389" s="1" t="str">
        <f t="shared" si="345"/>
        <v>O</v>
      </c>
      <c r="R2389" s="38"/>
      <c r="S2389" s="38"/>
      <c r="T2389" s="8" t="str">
        <f t="shared" si="343"/>
        <v>O</v>
      </c>
      <c r="U2389" s="8" t="e">
        <f t="shared" si="346"/>
        <v>#VALUE!</v>
      </c>
      <c r="V2389" s="8" t="e">
        <f t="shared" si="347"/>
        <v>#VALUE!</v>
      </c>
      <c r="X2389" s="4" t="str">
        <f t="shared" si="349"/>
        <v/>
      </c>
      <c r="Y2389" s="4" t="str">
        <f t="shared" si="342"/>
        <v/>
      </c>
      <c r="Z2389" s="4" t="str">
        <f t="shared" si="342"/>
        <v/>
      </c>
      <c r="AA2389" s="4" t="str">
        <f t="shared" si="342"/>
        <v/>
      </c>
      <c r="AB2389" s="4" t="str">
        <f t="shared" si="342"/>
        <v/>
      </c>
      <c r="AC2389" s="4" t="str">
        <f t="shared" si="342"/>
        <v/>
      </c>
      <c r="AD2389" s="4" t="str">
        <f t="shared" si="342"/>
        <v/>
      </c>
      <c r="AE2389" s="4" t="str">
        <f t="shared" si="342"/>
        <v/>
      </c>
      <c r="AF2389" s="4" t="str">
        <f t="shared" si="342"/>
        <v/>
      </c>
      <c r="AG2389" s="4" t="str">
        <f t="shared" si="342"/>
        <v/>
      </c>
    </row>
    <row r="2390" spans="1:33">
      <c r="A2390" s="6">
        <f t="shared" si="348"/>
        <v>2383</v>
      </c>
      <c r="B2390" s="36">
        <f>TABLE!E2384</f>
        <v>0</v>
      </c>
      <c r="C2390" s="36">
        <f>TABLE!F2384</f>
        <v>0</v>
      </c>
      <c r="D2390" s="155">
        <f>TABLE!S2384</f>
        <v>0</v>
      </c>
      <c r="E2390" s="176" t="e">
        <f>INDEX(기업의이해[description],MATCH(B2390,기업의이해[name],0))</f>
        <v>#N/A</v>
      </c>
      <c r="F2390" s="179">
        <f>+TABLE!U2384</f>
        <v>0</v>
      </c>
      <c r="G2390" s="177" t="str">
        <f>TEXT(TABLE!R2384,"0000-00-00")</f>
        <v>0000-00-00</v>
      </c>
      <c r="H2390" s="59">
        <f>+TABLE!J2384</f>
        <v>0</v>
      </c>
      <c r="I2390" s="59">
        <f>+TABLE!K2384</f>
        <v>0</v>
      </c>
      <c r="J2390" s="59">
        <f>+TABLE!M2384</f>
        <v>0</v>
      </c>
      <c r="K2390" s="156">
        <f>+TABLE!P2384</f>
        <v>0</v>
      </c>
      <c r="L2390" s="156">
        <f>+TABLE!Q2384</f>
        <v>0</v>
      </c>
      <c r="M2390" s="138" t="str">
        <f>IFERROR(IF(MATCH($C2390,'1. 개요'!$C$68:$C$78,0)&gt;0,"O"),"X")</f>
        <v>X</v>
      </c>
      <c r="N2390" s="8" t="str">
        <f t="shared" si="344"/>
        <v>X</v>
      </c>
      <c r="O2390" s="2" t="str" cm="1">
        <f t="array" ref="O2390">IF($O$7="N/A",$N2390,INDEX($P2390:$S2390,$O$2))</f>
        <v>X</v>
      </c>
      <c r="P2390" s="38"/>
      <c r="Q2390" s="1" t="str">
        <f t="shared" si="345"/>
        <v>O</v>
      </c>
      <c r="R2390" s="38"/>
      <c r="S2390" s="38"/>
      <c r="T2390" s="8" t="str">
        <f t="shared" si="343"/>
        <v>O</v>
      </c>
      <c r="U2390" s="8" t="e">
        <f t="shared" si="346"/>
        <v>#VALUE!</v>
      </c>
      <c r="V2390" s="8" t="e">
        <f t="shared" si="347"/>
        <v>#VALUE!</v>
      </c>
      <c r="X2390" s="4" t="str">
        <f t="shared" si="349"/>
        <v/>
      </c>
      <c r="Y2390" s="4" t="str">
        <f t="shared" si="342"/>
        <v/>
      </c>
      <c r="Z2390" s="4" t="str">
        <f t="shared" si="342"/>
        <v/>
      </c>
      <c r="AA2390" s="4" t="str">
        <f t="shared" si="342"/>
        <v/>
      </c>
      <c r="AB2390" s="4" t="str">
        <f t="shared" si="342"/>
        <v/>
      </c>
      <c r="AC2390" s="4" t="str">
        <f t="shared" si="342"/>
        <v/>
      </c>
      <c r="AD2390" s="4" t="str">
        <f t="shared" si="342"/>
        <v/>
      </c>
      <c r="AE2390" s="4" t="str">
        <f t="shared" si="342"/>
        <v/>
      </c>
      <c r="AF2390" s="4" t="str">
        <f t="shared" si="342"/>
        <v/>
      </c>
      <c r="AG2390" s="4" t="str">
        <f t="shared" si="342"/>
        <v/>
      </c>
    </row>
    <row r="2391" spans="1:33">
      <c r="A2391" s="6">
        <f t="shared" si="348"/>
        <v>2384</v>
      </c>
      <c r="B2391" s="36">
        <f>TABLE!E2385</f>
        <v>0</v>
      </c>
      <c r="C2391" s="36">
        <f>TABLE!F2385</f>
        <v>0</v>
      </c>
      <c r="D2391" s="155">
        <f>TABLE!S2385</f>
        <v>0</v>
      </c>
      <c r="E2391" s="176" t="e">
        <f>INDEX(기업의이해[description],MATCH(B2391,기업의이해[name],0))</f>
        <v>#N/A</v>
      </c>
      <c r="F2391" s="179">
        <f>+TABLE!U2385</f>
        <v>0</v>
      </c>
      <c r="G2391" s="177" t="str">
        <f>TEXT(TABLE!R2385,"0000-00-00")</f>
        <v>0000-00-00</v>
      </c>
      <c r="H2391" s="59">
        <f>+TABLE!J2385</f>
        <v>0</v>
      </c>
      <c r="I2391" s="59">
        <f>+TABLE!K2385</f>
        <v>0</v>
      </c>
      <c r="J2391" s="59">
        <f>+TABLE!M2385</f>
        <v>0</v>
      </c>
      <c r="K2391" s="156">
        <f>+TABLE!P2385</f>
        <v>0</v>
      </c>
      <c r="L2391" s="156">
        <f>+TABLE!Q2385</f>
        <v>0</v>
      </c>
      <c r="M2391" s="138" t="str">
        <f>IFERROR(IF(MATCH($C2391,'1. 개요'!$C$68:$C$78,0)&gt;0,"O"),"X")</f>
        <v>X</v>
      </c>
      <c r="N2391" s="8" t="str">
        <f t="shared" si="344"/>
        <v>X</v>
      </c>
      <c r="O2391" s="2" t="str" cm="1">
        <f t="array" ref="O2391">IF($O$7="N/A",$N2391,INDEX($P2391:$S2391,$O$2))</f>
        <v>X</v>
      </c>
      <c r="P2391" s="38"/>
      <c r="Q2391" s="1" t="str">
        <f t="shared" si="345"/>
        <v>O</v>
      </c>
      <c r="R2391" s="38"/>
      <c r="S2391" s="38"/>
      <c r="T2391" s="8" t="str">
        <f t="shared" si="343"/>
        <v>O</v>
      </c>
      <c r="U2391" s="8" t="e">
        <f t="shared" si="346"/>
        <v>#VALUE!</v>
      </c>
      <c r="V2391" s="8" t="e">
        <f t="shared" si="347"/>
        <v>#VALUE!</v>
      </c>
      <c r="X2391" s="4" t="str">
        <f t="shared" si="349"/>
        <v/>
      </c>
      <c r="Y2391" s="4" t="str">
        <f t="shared" si="342"/>
        <v/>
      </c>
      <c r="Z2391" s="4" t="str">
        <f t="shared" si="342"/>
        <v/>
      </c>
      <c r="AA2391" s="4" t="str">
        <f t="shared" si="342"/>
        <v/>
      </c>
      <c r="AB2391" s="4" t="str">
        <f t="shared" si="342"/>
        <v/>
      </c>
      <c r="AC2391" s="4" t="str">
        <f t="shared" si="342"/>
        <v/>
      </c>
      <c r="AD2391" s="4" t="str">
        <f t="shared" si="342"/>
        <v/>
      </c>
      <c r="AE2391" s="4" t="str">
        <f t="shared" si="342"/>
        <v/>
      </c>
      <c r="AF2391" s="4" t="str">
        <f t="shared" si="342"/>
        <v/>
      </c>
      <c r="AG2391" s="4" t="str">
        <f t="shared" si="342"/>
        <v/>
      </c>
    </row>
    <row r="2392" spans="1:33">
      <c r="A2392" s="137">
        <f t="shared" si="348"/>
        <v>2385</v>
      </c>
      <c r="B2392" s="36">
        <f>TABLE!E2386</f>
        <v>0</v>
      </c>
      <c r="C2392" s="36">
        <f>TABLE!F2386</f>
        <v>0</v>
      </c>
      <c r="D2392" s="155">
        <f>TABLE!S2386</f>
        <v>0</v>
      </c>
      <c r="E2392" s="176" t="e">
        <f>INDEX(기업의이해[description],MATCH(B2392,기업의이해[name],0))</f>
        <v>#N/A</v>
      </c>
      <c r="F2392" s="179">
        <f>+TABLE!U2386</f>
        <v>0</v>
      </c>
      <c r="G2392" s="177" t="str">
        <f>TEXT(TABLE!R2386,"0000-00-00")</f>
        <v>0000-00-00</v>
      </c>
      <c r="H2392" s="59">
        <f>+TABLE!J2386</f>
        <v>0</v>
      </c>
      <c r="I2392" s="59">
        <f>+TABLE!K2386</f>
        <v>0</v>
      </c>
      <c r="J2392" s="59">
        <f>+TABLE!M2386</f>
        <v>0</v>
      </c>
      <c r="K2392" s="156">
        <f>+TABLE!P2386</f>
        <v>0</v>
      </c>
      <c r="L2392" s="156">
        <f>+TABLE!Q2386</f>
        <v>0</v>
      </c>
      <c r="M2392" s="138" t="str">
        <f>IFERROR(IF(MATCH($C2392,'1. 개요'!$C$68:$C$78,0)&gt;0,"O"),"X")</f>
        <v>X</v>
      </c>
      <c r="N2392" s="8" t="str">
        <f t="shared" si="344"/>
        <v>X</v>
      </c>
      <c r="O2392" s="2" t="str" cm="1">
        <f t="array" ref="O2392">IF($O$7="N/A",$N2392,INDEX($P2392:$S2392,$O$2))</f>
        <v>X</v>
      </c>
      <c r="P2392" s="38"/>
      <c r="Q2392" s="1" t="str">
        <f t="shared" si="345"/>
        <v>O</v>
      </c>
      <c r="R2392" s="38"/>
      <c r="S2392" s="38"/>
      <c r="T2392" s="8" t="str">
        <f t="shared" si="343"/>
        <v>O</v>
      </c>
      <c r="U2392" s="8" t="e">
        <f t="shared" si="346"/>
        <v>#VALUE!</v>
      </c>
      <c r="V2392" s="8" t="e">
        <f t="shared" si="347"/>
        <v>#VALUE!</v>
      </c>
      <c r="X2392" s="4" t="str">
        <f t="shared" si="349"/>
        <v/>
      </c>
      <c r="Y2392" s="4" t="str">
        <f t="shared" si="342"/>
        <v/>
      </c>
      <c r="Z2392" s="4" t="str">
        <f t="shared" si="342"/>
        <v/>
      </c>
      <c r="AA2392" s="4" t="str">
        <f t="shared" si="342"/>
        <v/>
      </c>
      <c r="AB2392" s="4" t="str">
        <f t="shared" si="342"/>
        <v/>
      </c>
      <c r="AC2392" s="4" t="str">
        <f t="shared" si="342"/>
        <v/>
      </c>
      <c r="AD2392" s="4" t="str">
        <f t="shared" si="342"/>
        <v/>
      </c>
      <c r="AE2392" s="4" t="str">
        <f t="shared" si="342"/>
        <v/>
      </c>
      <c r="AF2392" s="4" t="str">
        <f t="shared" si="342"/>
        <v/>
      </c>
      <c r="AG2392" s="4" t="str">
        <f t="shared" si="342"/>
        <v/>
      </c>
    </row>
    <row r="2393" spans="1:33">
      <c r="A2393" s="6">
        <f t="shared" si="348"/>
        <v>2386</v>
      </c>
      <c r="B2393" s="36">
        <f>TABLE!E2387</f>
        <v>0</v>
      </c>
      <c r="C2393" s="36">
        <f>TABLE!F2387</f>
        <v>0</v>
      </c>
      <c r="D2393" s="155">
        <f>TABLE!S2387</f>
        <v>0</v>
      </c>
      <c r="E2393" s="176" t="e">
        <f>INDEX(기업의이해[description],MATCH(B2393,기업의이해[name],0))</f>
        <v>#N/A</v>
      </c>
      <c r="F2393" s="179">
        <f>+TABLE!U2387</f>
        <v>0</v>
      </c>
      <c r="G2393" s="177" t="str">
        <f>TEXT(TABLE!R2387,"0000-00-00")</f>
        <v>0000-00-00</v>
      </c>
      <c r="H2393" s="59">
        <f>+TABLE!J2387</f>
        <v>0</v>
      </c>
      <c r="I2393" s="59">
        <f>+TABLE!K2387</f>
        <v>0</v>
      </c>
      <c r="J2393" s="59">
        <f>+TABLE!M2387</f>
        <v>0</v>
      </c>
      <c r="K2393" s="156">
        <f>+TABLE!P2387</f>
        <v>0</v>
      </c>
      <c r="L2393" s="156">
        <f>+TABLE!Q2387</f>
        <v>0</v>
      </c>
      <c r="M2393" s="138" t="str">
        <f>IFERROR(IF(MATCH($C2393,'1. 개요'!$C$68:$C$78,0)&gt;0,"O"),"X")</f>
        <v>X</v>
      </c>
      <c r="N2393" s="8" t="str">
        <f t="shared" si="344"/>
        <v>X</v>
      </c>
      <c r="O2393" s="2" t="str" cm="1">
        <f t="array" ref="O2393">IF($O$7="N/A",$N2393,INDEX($P2393:$S2393,$O$2))</f>
        <v>X</v>
      </c>
      <c r="P2393" s="38"/>
      <c r="Q2393" s="1" t="str">
        <f t="shared" si="345"/>
        <v>O</v>
      </c>
      <c r="R2393" s="38"/>
      <c r="S2393" s="38"/>
      <c r="T2393" s="8" t="str">
        <f t="shared" si="343"/>
        <v>O</v>
      </c>
      <c r="U2393" s="8" t="e">
        <f t="shared" si="346"/>
        <v>#VALUE!</v>
      </c>
      <c r="V2393" s="8" t="e">
        <f t="shared" si="347"/>
        <v>#VALUE!</v>
      </c>
      <c r="X2393" s="4" t="str">
        <f t="shared" si="349"/>
        <v/>
      </c>
      <c r="Y2393" s="4" t="str">
        <f t="shared" si="342"/>
        <v/>
      </c>
      <c r="Z2393" s="4" t="str">
        <f t="shared" si="342"/>
        <v/>
      </c>
      <c r="AA2393" s="4" t="str">
        <f t="shared" si="342"/>
        <v/>
      </c>
      <c r="AB2393" s="4" t="str">
        <f t="shared" si="342"/>
        <v/>
      </c>
      <c r="AC2393" s="4" t="str">
        <f t="shared" si="342"/>
        <v/>
      </c>
      <c r="AD2393" s="4" t="str">
        <f t="shared" si="342"/>
        <v/>
      </c>
      <c r="AE2393" s="4" t="str">
        <f t="shared" si="342"/>
        <v/>
      </c>
      <c r="AF2393" s="4" t="str">
        <f t="shared" si="342"/>
        <v/>
      </c>
      <c r="AG2393" s="4" t="str">
        <f t="shared" si="342"/>
        <v/>
      </c>
    </row>
    <row r="2394" spans="1:33">
      <c r="A2394" s="6">
        <f t="shared" si="348"/>
        <v>2387</v>
      </c>
      <c r="B2394" s="36">
        <f>TABLE!E2388</f>
        <v>0</v>
      </c>
      <c r="C2394" s="36">
        <f>TABLE!F2388</f>
        <v>0</v>
      </c>
      <c r="D2394" s="155">
        <f>TABLE!S2388</f>
        <v>0</v>
      </c>
      <c r="E2394" s="176" t="e">
        <f>INDEX(기업의이해[description],MATCH(B2394,기업의이해[name],0))</f>
        <v>#N/A</v>
      </c>
      <c r="F2394" s="179">
        <f>+TABLE!U2388</f>
        <v>0</v>
      </c>
      <c r="G2394" s="177" t="str">
        <f>TEXT(TABLE!R2388,"0000-00-00")</f>
        <v>0000-00-00</v>
      </c>
      <c r="H2394" s="59">
        <f>+TABLE!J2388</f>
        <v>0</v>
      </c>
      <c r="I2394" s="59">
        <f>+TABLE!K2388</f>
        <v>0</v>
      </c>
      <c r="J2394" s="59">
        <f>+TABLE!M2388</f>
        <v>0</v>
      </c>
      <c r="K2394" s="156">
        <f>+TABLE!P2388</f>
        <v>0</v>
      </c>
      <c r="L2394" s="156">
        <f>+TABLE!Q2388</f>
        <v>0</v>
      </c>
      <c r="M2394" s="138" t="str">
        <f>IFERROR(IF(MATCH($C2394,'1. 개요'!$C$68:$C$78,0)&gt;0,"O"),"X")</f>
        <v>X</v>
      </c>
      <c r="N2394" s="8" t="str">
        <f t="shared" si="344"/>
        <v>X</v>
      </c>
      <c r="O2394" s="2" t="str" cm="1">
        <f t="array" ref="O2394">IF($O$7="N/A",$N2394,INDEX($P2394:$S2394,$O$2))</f>
        <v>X</v>
      </c>
      <c r="P2394" s="38"/>
      <c r="Q2394" s="1" t="str">
        <f t="shared" si="345"/>
        <v>O</v>
      </c>
      <c r="R2394" s="38"/>
      <c r="S2394" s="38"/>
      <c r="T2394" s="8" t="str">
        <f t="shared" si="343"/>
        <v>O</v>
      </c>
      <c r="U2394" s="8" t="e">
        <f t="shared" si="346"/>
        <v>#VALUE!</v>
      </c>
      <c r="V2394" s="8" t="e">
        <f t="shared" si="347"/>
        <v>#VALUE!</v>
      </c>
      <c r="X2394" s="4" t="str">
        <f t="shared" si="349"/>
        <v/>
      </c>
      <c r="Y2394" s="4" t="str">
        <f t="shared" si="342"/>
        <v/>
      </c>
      <c r="Z2394" s="4" t="str">
        <f t="shared" si="342"/>
        <v/>
      </c>
      <c r="AA2394" s="4" t="str">
        <f t="shared" si="342"/>
        <v/>
      </c>
      <c r="AB2394" s="4" t="str">
        <f t="shared" si="342"/>
        <v/>
      </c>
      <c r="AC2394" s="4" t="str">
        <f t="shared" si="342"/>
        <v/>
      </c>
      <c r="AD2394" s="4" t="str">
        <f t="shared" si="342"/>
        <v/>
      </c>
      <c r="AE2394" s="4" t="str">
        <f t="shared" si="342"/>
        <v/>
      </c>
      <c r="AF2394" s="4" t="str">
        <f t="shared" si="342"/>
        <v/>
      </c>
      <c r="AG2394" s="4" t="str">
        <f t="shared" si="342"/>
        <v/>
      </c>
    </row>
    <row r="2395" spans="1:33">
      <c r="A2395" s="6">
        <f t="shared" si="348"/>
        <v>2388</v>
      </c>
      <c r="B2395" s="36">
        <f>TABLE!E2389</f>
        <v>0</v>
      </c>
      <c r="C2395" s="36">
        <f>TABLE!F2389</f>
        <v>0</v>
      </c>
      <c r="D2395" s="155">
        <f>TABLE!S2389</f>
        <v>0</v>
      </c>
      <c r="E2395" s="176" t="e">
        <f>INDEX(기업의이해[description],MATCH(B2395,기업의이해[name],0))</f>
        <v>#N/A</v>
      </c>
      <c r="F2395" s="179">
        <f>+TABLE!U2389</f>
        <v>0</v>
      </c>
      <c r="G2395" s="177" t="str">
        <f>TEXT(TABLE!R2389,"0000-00-00")</f>
        <v>0000-00-00</v>
      </c>
      <c r="H2395" s="59">
        <f>+TABLE!J2389</f>
        <v>0</v>
      </c>
      <c r="I2395" s="59">
        <f>+TABLE!K2389</f>
        <v>0</v>
      </c>
      <c r="J2395" s="59">
        <f>+TABLE!M2389</f>
        <v>0</v>
      </c>
      <c r="K2395" s="156">
        <f>+TABLE!P2389</f>
        <v>0</v>
      </c>
      <c r="L2395" s="156">
        <f>+TABLE!Q2389</f>
        <v>0</v>
      </c>
      <c r="M2395" s="138" t="str">
        <f>IFERROR(IF(MATCH($C2395,'1. 개요'!$C$68:$C$78,0)&gt;0,"O"),"X")</f>
        <v>X</v>
      </c>
      <c r="N2395" s="8" t="str">
        <f t="shared" si="344"/>
        <v>X</v>
      </c>
      <c r="O2395" s="2" t="str" cm="1">
        <f t="array" ref="O2395">IF($O$7="N/A",$N2395,INDEX($P2395:$S2395,$O$2))</f>
        <v>X</v>
      </c>
      <c r="P2395" s="38"/>
      <c r="Q2395" s="1" t="str">
        <f t="shared" si="345"/>
        <v>O</v>
      </c>
      <c r="R2395" s="38"/>
      <c r="S2395" s="38"/>
      <c r="T2395" s="8" t="str">
        <f t="shared" si="343"/>
        <v>O</v>
      </c>
      <c r="U2395" s="8" t="e">
        <f t="shared" si="346"/>
        <v>#VALUE!</v>
      </c>
      <c r="V2395" s="8" t="e">
        <f t="shared" si="347"/>
        <v>#VALUE!</v>
      </c>
      <c r="X2395" s="4" t="str">
        <f t="shared" si="349"/>
        <v/>
      </c>
      <c r="Y2395" s="4" t="str">
        <f t="shared" si="342"/>
        <v/>
      </c>
      <c r="Z2395" s="4" t="str">
        <f t="shared" si="342"/>
        <v/>
      </c>
      <c r="AA2395" s="4" t="str">
        <f t="shared" si="342"/>
        <v/>
      </c>
      <c r="AB2395" s="4" t="str">
        <f t="shared" si="342"/>
        <v/>
      </c>
      <c r="AC2395" s="4" t="str">
        <f t="shared" si="342"/>
        <v/>
      </c>
      <c r="AD2395" s="4" t="str">
        <f t="shared" si="342"/>
        <v/>
      </c>
      <c r="AE2395" s="4" t="str">
        <f t="shared" si="342"/>
        <v/>
      </c>
      <c r="AF2395" s="4" t="str">
        <f t="shared" si="342"/>
        <v/>
      </c>
      <c r="AG2395" s="4" t="str">
        <f t="shared" si="342"/>
        <v/>
      </c>
    </row>
    <row r="2396" spans="1:33">
      <c r="A2396" s="6">
        <f t="shared" si="348"/>
        <v>2389</v>
      </c>
      <c r="B2396" s="36">
        <f>TABLE!E2390</f>
        <v>0</v>
      </c>
      <c r="C2396" s="36">
        <f>TABLE!F2390</f>
        <v>0</v>
      </c>
      <c r="D2396" s="155">
        <f>TABLE!S2390</f>
        <v>0</v>
      </c>
      <c r="E2396" s="176" t="e">
        <f>INDEX(기업의이해[description],MATCH(B2396,기업의이해[name],0))</f>
        <v>#N/A</v>
      </c>
      <c r="F2396" s="179">
        <f>+TABLE!U2390</f>
        <v>0</v>
      </c>
      <c r="G2396" s="177" t="str">
        <f>TEXT(TABLE!R2390,"0000-00-00")</f>
        <v>0000-00-00</v>
      </c>
      <c r="H2396" s="59">
        <f>+TABLE!J2390</f>
        <v>0</v>
      </c>
      <c r="I2396" s="59">
        <f>+TABLE!K2390</f>
        <v>0</v>
      </c>
      <c r="J2396" s="59">
        <f>+TABLE!M2390</f>
        <v>0</v>
      </c>
      <c r="K2396" s="156">
        <f>+TABLE!P2390</f>
        <v>0</v>
      </c>
      <c r="L2396" s="156">
        <f>+TABLE!Q2390</f>
        <v>0</v>
      </c>
      <c r="M2396" s="138" t="str">
        <f>IFERROR(IF(MATCH($C2396,'1. 개요'!$C$68:$C$78,0)&gt;0,"O"),"X")</f>
        <v>X</v>
      </c>
      <c r="N2396" s="8" t="str">
        <f t="shared" si="344"/>
        <v>X</v>
      </c>
      <c r="O2396" s="2" t="str" cm="1">
        <f t="array" ref="O2396">IF($O$7="N/A",$N2396,INDEX($P2396:$S2396,$O$2))</f>
        <v>X</v>
      </c>
      <c r="P2396" s="38"/>
      <c r="Q2396" s="1" t="str">
        <f t="shared" si="345"/>
        <v>O</v>
      </c>
      <c r="R2396" s="38"/>
      <c r="S2396" s="38"/>
      <c r="T2396" s="8" t="str">
        <f t="shared" si="343"/>
        <v>O</v>
      </c>
      <c r="U2396" s="8" t="e">
        <f t="shared" si="346"/>
        <v>#VALUE!</v>
      </c>
      <c r="V2396" s="8" t="e">
        <f t="shared" si="347"/>
        <v>#VALUE!</v>
      </c>
      <c r="X2396" s="4" t="str">
        <f t="shared" si="349"/>
        <v/>
      </c>
      <c r="Y2396" s="4" t="str">
        <f t="shared" si="342"/>
        <v/>
      </c>
      <c r="Z2396" s="4" t="str">
        <f t="shared" si="342"/>
        <v/>
      </c>
      <c r="AA2396" s="4" t="str">
        <f t="shared" si="342"/>
        <v/>
      </c>
      <c r="AB2396" s="4" t="str">
        <f t="shared" si="342"/>
        <v/>
      </c>
      <c r="AC2396" s="4" t="str">
        <f t="shared" si="342"/>
        <v/>
      </c>
      <c r="AD2396" s="4" t="str">
        <f t="shared" si="342"/>
        <v/>
      </c>
      <c r="AE2396" s="4" t="str">
        <f t="shared" si="342"/>
        <v/>
      </c>
      <c r="AF2396" s="4" t="str">
        <f t="shared" ref="Y2396:AG2425" si="350">IF(AF$7="N/A", "", COUNTIF($D2396:$E2396, "*" &amp; AF$7 &amp; "*"))</f>
        <v/>
      </c>
      <c r="AG2396" s="4" t="str">
        <f t="shared" si="350"/>
        <v/>
      </c>
    </row>
    <row r="2397" spans="1:33">
      <c r="A2397" s="6">
        <f t="shared" si="348"/>
        <v>2390</v>
      </c>
      <c r="B2397" s="36">
        <f>TABLE!E2391</f>
        <v>0</v>
      </c>
      <c r="C2397" s="36">
        <f>TABLE!F2391</f>
        <v>0</v>
      </c>
      <c r="D2397" s="155">
        <f>TABLE!S2391</f>
        <v>0</v>
      </c>
      <c r="E2397" s="176" t="e">
        <f>INDEX(기업의이해[description],MATCH(B2397,기업의이해[name],0))</f>
        <v>#N/A</v>
      </c>
      <c r="F2397" s="179">
        <f>+TABLE!U2391</f>
        <v>0</v>
      </c>
      <c r="G2397" s="177" t="str">
        <f>TEXT(TABLE!R2391,"0000-00-00")</f>
        <v>0000-00-00</v>
      </c>
      <c r="H2397" s="59">
        <f>+TABLE!J2391</f>
        <v>0</v>
      </c>
      <c r="I2397" s="59">
        <f>+TABLE!K2391</f>
        <v>0</v>
      </c>
      <c r="J2397" s="59">
        <f>+TABLE!M2391</f>
        <v>0</v>
      </c>
      <c r="K2397" s="156">
        <f>+TABLE!P2391</f>
        <v>0</v>
      </c>
      <c r="L2397" s="156">
        <f>+TABLE!Q2391</f>
        <v>0</v>
      </c>
      <c r="M2397" s="138" t="str">
        <f>IFERROR(IF(MATCH($C2397,'1. 개요'!$C$68:$C$78,0)&gt;0,"O"),"X")</f>
        <v>X</v>
      </c>
      <c r="N2397" s="8" t="str">
        <f t="shared" si="344"/>
        <v>X</v>
      </c>
      <c r="O2397" s="2" t="str" cm="1">
        <f t="array" ref="O2397">IF($O$7="N/A",$N2397,INDEX($P2397:$S2397,$O$2))</f>
        <v>X</v>
      </c>
      <c r="P2397" s="38"/>
      <c r="Q2397" s="1" t="str">
        <f t="shared" si="345"/>
        <v>O</v>
      </c>
      <c r="R2397" s="38"/>
      <c r="S2397" s="38"/>
      <c r="T2397" s="8" t="str">
        <f t="shared" si="343"/>
        <v>O</v>
      </c>
      <c r="U2397" s="8" t="e">
        <f t="shared" si="346"/>
        <v>#VALUE!</v>
      </c>
      <c r="V2397" s="8" t="e">
        <f t="shared" si="347"/>
        <v>#VALUE!</v>
      </c>
      <c r="X2397" s="4" t="str">
        <f t="shared" si="349"/>
        <v/>
      </c>
      <c r="Y2397" s="4" t="str">
        <f t="shared" si="350"/>
        <v/>
      </c>
      <c r="Z2397" s="4" t="str">
        <f t="shared" si="350"/>
        <v/>
      </c>
      <c r="AA2397" s="4" t="str">
        <f t="shared" si="350"/>
        <v/>
      </c>
      <c r="AB2397" s="4" t="str">
        <f t="shared" si="350"/>
        <v/>
      </c>
      <c r="AC2397" s="4" t="str">
        <f t="shared" si="350"/>
        <v/>
      </c>
      <c r="AD2397" s="4" t="str">
        <f t="shared" si="350"/>
        <v/>
      </c>
      <c r="AE2397" s="4" t="str">
        <f t="shared" si="350"/>
        <v/>
      </c>
      <c r="AF2397" s="4" t="str">
        <f t="shared" si="350"/>
        <v/>
      </c>
      <c r="AG2397" s="4" t="str">
        <f t="shared" si="350"/>
        <v/>
      </c>
    </row>
    <row r="2398" spans="1:33">
      <c r="A2398" s="6">
        <f t="shared" si="348"/>
        <v>2391</v>
      </c>
      <c r="B2398" s="36">
        <f>TABLE!E2392</f>
        <v>0</v>
      </c>
      <c r="C2398" s="36">
        <f>TABLE!F2392</f>
        <v>0</v>
      </c>
      <c r="D2398" s="155">
        <f>TABLE!S2392</f>
        <v>0</v>
      </c>
      <c r="E2398" s="176" t="e">
        <f>INDEX(기업의이해[description],MATCH(B2398,기업의이해[name],0))</f>
        <v>#N/A</v>
      </c>
      <c r="F2398" s="179">
        <f>+TABLE!U2392</f>
        <v>0</v>
      </c>
      <c r="G2398" s="177" t="str">
        <f>TEXT(TABLE!R2392,"0000-00-00")</f>
        <v>0000-00-00</v>
      </c>
      <c r="H2398" s="59">
        <f>+TABLE!J2392</f>
        <v>0</v>
      </c>
      <c r="I2398" s="59">
        <f>+TABLE!K2392</f>
        <v>0</v>
      </c>
      <c r="J2398" s="59">
        <f>+TABLE!M2392</f>
        <v>0</v>
      </c>
      <c r="K2398" s="156">
        <f>+TABLE!P2392</f>
        <v>0</v>
      </c>
      <c r="L2398" s="156">
        <f>+TABLE!Q2392</f>
        <v>0</v>
      </c>
      <c r="M2398" s="138" t="str">
        <f>IFERROR(IF(MATCH($C2398,'1. 개요'!$C$68:$C$78,0)&gt;0,"O"),"X")</f>
        <v>X</v>
      </c>
      <c r="N2398" s="8" t="str">
        <f t="shared" si="344"/>
        <v>X</v>
      </c>
      <c r="O2398" s="2" t="str" cm="1">
        <f t="array" ref="O2398">IF($O$7="N/A",$N2398,INDEX($P2398:$S2398,$O$2))</f>
        <v>X</v>
      </c>
      <c r="P2398" s="38"/>
      <c r="Q2398" s="1" t="str">
        <f t="shared" si="345"/>
        <v>O</v>
      </c>
      <c r="R2398" s="38"/>
      <c r="S2398" s="38"/>
      <c r="T2398" s="8" t="str">
        <f t="shared" si="343"/>
        <v>O</v>
      </c>
      <c r="U2398" s="8" t="e">
        <f t="shared" si="346"/>
        <v>#VALUE!</v>
      </c>
      <c r="V2398" s="8" t="e">
        <f t="shared" si="347"/>
        <v>#VALUE!</v>
      </c>
      <c r="X2398" s="4" t="str">
        <f t="shared" si="349"/>
        <v/>
      </c>
      <c r="Y2398" s="4" t="str">
        <f t="shared" si="350"/>
        <v/>
      </c>
      <c r="Z2398" s="4" t="str">
        <f t="shared" si="350"/>
        <v/>
      </c>
      <c r="AA2398" s="4" t="str">
        <f t="shared" si="350"/>
        <v/>
      </c>
      <c r="AB2398" s="4" t="str">
        <f t="shared" si="350"/>
        <v/>
      </c>
      <c r="AC2398" s="4" t="str">
        <f t="shared" si="350"/>
        <v/>
      </c>
      <c r="AD2398" s="4" t="str">
        <f t="shared" si="350"/>
        <v/>
      </c>
      <c r="AE2398" s="4" t="str">
        <f t="shared" si="350"/>
        <v/>
      </c>
      <c r="AF2398" s="4" t="str">
        <f t="shared" si="350"/>
        <v/>
      </c>
      <c r="AG2398" s="4" t="str">
        <f t="shared" si="350"/>
        <v/>
      </c>
    </row>
    <row r="2399" spans="1:33">
      <c r="A2399" s="6">
        <f t="shared" si="348"/>
        <v>2392</v>
      </c>
      <c r="B2399" s="36">
        <f>TABLE!E2393</f>
        <v>0</v>
      </c>
      <c r="C2399" s="36">
        <f>TABLE!F2393</f>
        <v>0</v>
      </c>
      <c r="D2399" s="155">
        <f>TABLE!S2393</f>
        <v>0</v>
      </c>
      <c r="E2399" s="176" t="e">
        <f>INDEX(기업의이해[description],MATCH(B2399,기업의이해[name],0))</f>
        <v>#N/A</v>
      </c>
      <c r="F2399" s="179">
        <f>+TABLE!U2393</f>
        <v>0</v>
      </c>
      <c r="G2399" s="177" t="str">
        <f>TEXT(TABLE!R2393,"0000-00-00")</f>
        <v>0000-00-00</v>
      </c>
      <c r="H2399" s="59">
        <f>+TABLE!J2393</f>
        <v>0</v>
      </c>
      <c r="I2399" s="59">
        <f>+TABLE!K2393</f>
        <v>0</v>
      </c>
      <c r="J2399" s="59">
        <f>+TABLE!M2393</f>
        <v>0</v>
      </c>
      <c r="K2399" s="156">
        <f>+TABLE!P2393</f>
        <v>0</v>
      </c>
      <c r="L2399" s="156">
        <f>+TABLE!Q2393</f>
        <v>0</v>
      </c>
      <c r="M2399" s="138" t="str">
        <f>IFERROR(IF(MATCH($C2399,'1. 개요'!$C$68:$C$78,0)&gt;0,"O"),"X")</f>
        <v>X</v>
      </c>
      <c r="N2399" s="8" t="str">
        <f t="shared" si="344"/>
        <v>X</v>
      </c>
      <c r="O2399" s="2" t="str" cm="1">
        <f t="array" ref="O2399">IF($O$7="N/A",$N2399,INDEX($P2399:$S2399,$O$2))</f>
        <v>X</v>
      </c>
      <c r="P2399" s="38"/>
      <c r="Q2399" s="1" t="str">
        <f t="shared" si="345"/>
        <v>O</v>
      </c>
      <c r="R2399" s="38"/>
      <c r="S2399" s="38"/>
      <c r="T2399" s="8" t="str">
        <f t="shared" si="343"/>
        <v>O</v>
      </c>
      <c r="U2399" s="8" t="e">
        <f t="shared" si="346"/>
        <v>#VALUE!</v>
      </c>
      <c r="V2399" s="8" t="e">
        <f t="shared" si="347"/>
        <v>#VALUE!</v>
      </c>
      <c r="X2399" s="4" t="str">
        <f t="shared" si="349"/>
        <v/>
      </c>
      <c r="Y2399" s="4" t="str">
        <f t="shared" si="350"/>
        <v/>
      </c>
      <c r="Z2399" s="4" t="str">
        <f t="shared" si="350"/>
        <v/>
      </c>
      <c r="AA2399" s="4" t="str">
        <f t="shared" si="350"/>
        <v/>
      </c>
      <c r="AB2399" s="4" t="str">
        <f t="shared" si="350"/>
        <v/>
      </c>
      <c r="AC2399" s="4" t="str">
        <f t="shared" si="350"/>
        <v/>
      </c>
      <c r="AD2399" s="4" t="str">
        <f t="shared" si="350"/>
        <v/>
      </c>
      <c r="AE2399" s="4" t="str">
        <f t="shared" si="350"/>
        <v/>
      </c>
      <c r="AF2399" s="4" t="str">
        <f t="shared" si="350"/>
        <v/>
      </c>
      <c r="AG2399" s="4" t="str">
        <f t="shared" si="350"/>
        <v/>
      </c>
    </row>
    <row r="2400" spans="1:33">
      <c r="A2400" s="6">
        <f t="shared" si="348"/>
        <v>2393</v>
      </c>
      <c r="B2400" s="36">
        <f>TABLE!E2394</f>
        <v>0</v>
      </c>
      <c r="C2400" s="36">
        <f>TABLE!F2394</f>
        <v>0</v>
      </c>
      <c r="D2400" s="155">
        <f>TABLE!S2394</f>
        <v>0</v>
      </c>
      <c r="E2400" s="176" t="e">
        <f>INDEX(기업의이해[description],MATCH(B2400,기업의이해[name],0))</f>
        <v>#N/A</v>
      </c>
      <c r="F2400" s="179">
        <f>+TABLE!U2394</f>
        <v>0</v>
      </c>
      <c r="G2400" s="177" t="str">
        <f>TEXT(TABLE!R2394,"0000-00-00")</f>
        <v>0000-00-00</v>
      </c>
      <c r="H2400" s="59">
        <f>+TABLE!J2394</f>
        <v>0</v>
      </c>
      <c r="I2400" s="59">
        <f>+TABLE!K2394</f>
        <v>0</v>
      </c>
      <c r="J2400" s="59">
        <f>+TABLE!M2394</f>
        <v>0</v>
      </c>
      <c r="K2400" s="156">
        <f>+TABLE!P2394</f>
        <v>0</v>
      </c>
      <c r="L2400" s="156">
        <f>+TABLE!Q2394</f>
        <v>0</v>
      </c>
      <c r="M2400" s="138" t="str">
        <f>IFERROR(IF(MATCH($C2400,'1. 개요'!$C$68:$C$78,0)&gt;0,"O"),"X")</f>
        <v>X</v>
      </c>
      <c r="N2400" s="8" t="str">
        <f t="shared" si="344"/>
        <v>X</v>
      </c>
      <c r="O2400" s="2" t="str" cm="1">
        <f t="array" ref="O2400">IF($O$7="N/A",$N2400,INDEX($P2400:$S2400,$O$2))</f>
        <v>X</v>
      </c>
      <c r="P2400" s="38"/>
      <c r="Q2400" s="1" t="str">
        <f t="shared" si="345"/>
        <v>O</v>
      </c>
      <c r="R2400" s="38"/>
      <c r="S2400" s="38"/>
      <c r="T2400" s="8" t="str">
        <f t="shared" si="343"/>
        <v>O</v>
      </c>
      <c r="U2400" s="8" t="e">
        <f t="shared" si="346"/>
        <v>#VALUE!</v>
      </c>
      <c r="V2400" s="8" t="e">
        <f t="shared" si="347"/>
        <v>#VALUE!</v>
      </c>
      <c r="X2400" s="4" t="str">
        <f t="shared" si="349"/>
        <v/>
      </c>
      <c r="Y2400" s="4" t="str">
        <f t="shared" si="350"/>
        <v/>
      </c>
      <c r="Z2400" s="4" t="str">
        <f t="shared" si="350"/>
        <v/>
      </c>
      <c r="AA2400" s="4" t="str">
        <f t="shared" si="350"/>
        <v/>
      </c>
      <c r="AB2400" s="4" t="str">
        <f t="shared" si="350"/>
        <v/>
      </c>
      <c r="AC2400" s="4" t="str">
        <f t="shared" si="350"/>
        <v/>
      </c>
      <c r="AD2400" s="4" t="str">
        <f t="shared" si="350"/>
        <v/>
      </c>
      <c r="AE2400" s="4" t="str">
        <f t="shared" si="350"/>
        <v/>
      </c>
      <c r="AF2400" s="4" t="str">
        <f t="shared" si="350"/>
        <v/>
      </c>
      <c r="AG2400" s="4" t="str">
        <f t="shared" si="350"/>
        <v/>
      </c>
    </row>
    <row r="2401" spans="1:33">
      <c r="A2401" s="6">
        <f t="shared" si="348"/>
        <v>2394</v>
      </c>
      <c r="B2401" s="36">
        <f>TABLE!E2395</f>
        <v>0</v>
      </c>
      <c r="C2401" s="36">
        <f>TABLE!F2395</f>
        <v>0</v>
      </c>
      <c r="D2401" s="155">
        <f>TABLE!S2395</f>
        <v>0</v>
      </c>
      <c r="E2401" s="176" t="e">
        <f>INDEX(기업의이해[description],MATCH(B2401,기업의이해[name],0))</f>
        <v>#N/A</v>
      </c>
      <c r="F2401" s="179">
        <f>+TABLE!U2395</f>
        <v>0</v>
      </c>
      <c r="G2401" s="177" t="str">
        <f>TEXT(TABLE!R2395,"0000-00-00")</f>
        <v>0000-00-00</v>
      </c>
      <c r="H2401" s="59">
        <f>+TABLE!J2395</f>
        <v>0</v>
      </c>
      <c r="I2401" s="59">
        <f>+TABLE!K2395</f>
        <v>0</v>
      </c>
      <c r="J2401" s="59">
        <f>+TABLE!M2395</f>
        <v>0</v>
      </c>
      <c r="K2401" s="156">
        <f>+TABLE!P2395</f>
        <v>0</v>
      </c>
      <c r="L2401" s="156">
        <f>+TABLE!Q2395</f>
        <v>0</v>
      </c>
      <c r="M2401" s="138" t="str">
        <f>IFERROR(IF(MATCH($C2401,'1. 개요'!$C$68:$C$78,0)&gt;0,"O"),"X")</f>
        <v>X</v>
      </c>
      <c r="N2401" s="8" t="str">
        <f t="shared" si="344"/>
        <v>X</v>
      </c>
      <c r="O2401" s="2" t="str" cm="1">
        <f t="array" ref="O2401">IF($O$7="N/A",$N2401,INDEX($P2401:$S2401,$O$2))</f>
        <v>X</v>
      </c>
      <c r="P2401" s="38"/>
      <c r="Q2401" s="1" t="str">
        <f t="shared" si="345"/>
        <v>O</v>
      </c>
      <c r="R2401" s="38"/>
      <c r="S2401" s="38"/>
      <c r="T2401" s="8" t="str">
        <f t="shared" si="343"/>
        <v>O</v>
      </c>
      <c r="U2401" s="8" t="e">
        <f t="shared" si="346"/>
        <v>#VALUE!</v>
      </c>
      <c r="V2401" s="8" t="e">
        <f t="shared" si="347"/>
        <v>#VALUE!</v>
      </c>
      <c r="X2401" s="4" t="str">
        <f t="shared" si="349"/>
        <v/>
      </c>
      <c r="Y2401" s="4" t="str">
        <f t="shared" si="350"/>
        <v/>
      </c>
      <c r="Z2401" s="4" t="str">
        <f t="shared" si="350"/>
        <v/>
      </c>
      <c r="AA2401" s="4" t="str">
        <f t="shared" si="350"/>
        <v/>
      </c>
      <c r="AB2401" s="4" t="str">
        <f t="shared" si="350"/>
        <v/>
      </c>
      <c r="AC2401" s="4" t="str">
        <f t="shared" si="350"/>
        <v/>
      </c>
      <c r="AD2401" s="4" t="str">
        <f t="shared" si="350"/>
        <v/>
      </c>
      <c r="AE2401" s="4" t="str">
        <f t="shared" si="350"/>
        <v/>
      </c>
      <c r="AF2401" s="4" t="str">
        <f t="shared" si="350"/>
        <v/>
      </c>
      <c r="AG2401" s="4" t="str">
        <f t="shared" si="350"/>
        <v/>
      </c>
    </row>
    <row r="2402" spans="1:33">
      <c r="A2402" s="6">
        <f t="shared" si="348"/>
        <v>2395</v>
      </c>
      <c r="B2402" s="36">
        <f>TABLE!E2396</f>
        <v>0</v>
      </c>
      <c r="C2402" s="36">
        <f>TABLE!F2396</f>
        <v>0</v>
      </c>
      <c r="D2402" s="155">
        <f>TABLE!S2396</f>
        <v>0</v>
      </c>
      <c r="E2402" s="176" t="e">
        <f>INDEX(기업의이해[description],MATCH(B2402,기업의이해[name],0))</f>
        <v>#N/A</v>
      </c>
      <c r="F2402" s="179">
        <f>+TABLE!U2396</f>
        <v>0</v>
      </c>
      <c r="G2402" s="177" t="str">
        <f>TEXT(TABLE!R2396,"0000-00-00")</f>
        <v>0000-00-00</v>
      </c>
      <c r="H2402" s="59">
        <f>+TABLE!J2396</f>
        <v>0</v>
      </c>
      <c r="I2402" s="59">
        <f>+TABLE!K2396</f>
        <v>0</v>
      </c>
      <c r="J2402" s="59">
        <f>+TABLE!M2396</f>
        <v>0</v>
      </c>
      <c r="K2402" s="156">
        <f>+TABLE!P2396</f>
        <v>0</v>
      </c>
      <c r="L2402" s="156">
        <f>+TABLE!Q2396</f>
        <v>0</v>
      </c>
      <c r="M2402" s="138" t="str">
        <f>IFERROR(IF(MATCH($C2402,'1. 개요'!$C$68:$C$78,0)&gt;0,"O"),"X")</f>
        <v>X</v>
      </c>
      <c r="N2402" s="8" t="str">
        <f t="shared" si="344"/>
        <v>X</v>
      </c>
      <c r="O2402" s="2" t="str" cm="1">
        <f t="array" ref="O2402">IF($O$7="N/A",$N2402,INDEX($P2402:$S2402,$O$2))</f>
        <v>X</v>
      </c>
      <c r="P2402" s="38"/>
      <c r="Q2402" s="1" t="str">
        <f t="shared" si="345"/>
        <v>O</v>
      </c>
      <c r="R2402" s="38"/>
      <c r="S2402" s="38"/>
      <c r="T2402" s="8" t="str">
        <f t="shared" si="343"/>
        <v>O</v>
      </c>
      <c r="U2402" s="8" t="e">
        <f t="shared" si="346"/>
        <v>#VALUE!</v>
      </c>
      <c r="V2402" s="8" t="e">
        <f t="shared" si="347"/>
        <v>#VALUE!</v>
      </c>
      <c r="X2402" s="4" t="str">
        <f t="shared" si="349"/>
        <v/>
      </c>
      <c r="Y2402" s="4" t="str">
        <f t="shared" si="350"/>
        <v/>
      </c>
      <c r="Z2402" s="4" t="str">
        <f t="shared" si="350"/>
        <v/>
      </c>
      <c r="AA2402" s="4" t="str">
        <f t="shared" si="350"/>
        <v/>
      </c>
      <c r="AB2402" s="4" t="str">
        <f t="shared" si="350"/>
        <v/>
      </c>
      <c r="AC2402" s="4" t="str">
        <f t="shared" si="350"/>
        <v/>
      </c>
      <c r="AD2402" s="4" t="str">
        <f t="shared" si="350"/>
        <v/>
      </c>
      <c r="AE2402" s="4" t="str">
        <f t="shared" si="350"/>
        <v/>
      </c>
      <c r="AF2402" s="4" t="str">
        <f t="shared" si="350"/>
        <v/>
      </c>
      <c r="AG2402" s="4" t="str">
        <f t="shared" si="350"/>
        <v/>
      </c>
    </row>
    <row r="2403" spans="1:33">
      <c r="A2403" s="6">
        <f t="shared" si="348"/>
        <v>2396</v>
      </c>
      <c r="B2403" s="36">
        <f>TABLE!E2397</f>
        <v>0</v>
      </c>
      <c r="C2403" s="36">
        <f>TABLE!F2397</f>
        <v>0</v>
      </c>
      <c r="D2403" s="155">
        <f>TABLE!S2397</f>
        <v>0</v>
      </c>
      <c r="E2403" s="176" t="e">
        <f>INDEX(기업의이해[description],MATCH(B2403,기업의이해[name],0))</f>
        <v>#N/A</v>
      </c>
      <c r="F2403" s="179">
        <f>+TABLE!U2397</f>
        <v>0</v>
      </c>
      <c r="G2403" s="177" t="str">
        <f>TEXT(TABLE!R2397,"0000-00-00")</f>
        <v>0000-00-00</v>
      </c>
      <c r="H2403" s="59">
        <f>+TABLE!J2397</f>
        <v>0</v>
      </c>
      <c r="I2403" s="59">
        <f>+TABLE!K2397</f>
        <v>0</v>
      </c>
      <c r="J2403" s="59">
        <f>+TABLE!M2397</f>
        <v>0</v>
      </c>
      <c r="K2403" s="156">
        <f>+TABLE!P2397</f>
        <v>0</v>
      </c>
      <c r="L2403" s="156">
        <f>+TABLE!Q2397</f>
        <v>0</v>
      </c>
      <c r="M2403" s="138" t="str">
        <f>IFERROR(IF(MATCH($C2403,'1. 개요'!$C$68:$C$78,0)&gt;0,"O"),"X")</f>
        <v>X</v>
      </c>
      <c r="N2403" s="8" t="str">
        <f t="shared" si="344"/>
        <v>X</v>
      </c>
      <c r="O2403" s="2" t="str" cm="1">
        <f t="array" ref="O2403">IF($O$7="N/A",$N2403,INDEX($P2403:$S2403,$O$2))</f>
        <v>X</v>
      </c>
      <c r="P2403" s="38"/>
      <c r="Q2403" s="1" t="str">
        <f t="shared" si="345"/>
        <v>O</v>
      </c>
      <c r="R2403" s="38"/>
      <c r="S2403" s="38"/>
      <c r="T2403" s="8" t="str">
        <f t="shared" si="343"/>
        <v>O</v>
      </c>
      <c r="U2403" s="8" t="e">
        <f t="shared" si="346"/>
        <v>#VALUE!</v>
      </c>
      <c r="V2403" s="8" t="e">
        <f t="shared" si="347"/>
        <v>#VALUE!</v>
      </c>
      <c r="X2403" s="4" t="str">
        <f t="shared" si="349"/>
        <v/>
      </c>
      <c r="Y2403" s="4" t="str">
        <f t="shared" si="350"/>
        <v/>
      </c>
      <c r="Z2403" s="4" t="str">
        <f t="shared" si="350"/>
        <v/>
      </c>
      <c r="AA2403" s="4" t="str">
        <f t="shared" si="350"/>
        <v/>
      </c>
      <c r="AB2403" s="4" t="str">
        <f t="shared" si="350"/>
        <v/>
      </c>
      <c r="AC2403" s="4" t="str">
        <f t="shared" si="350"/>
        <v/>
      </c>
      <c r="AD2403" s="4" t="str">
        <f t="shared" si="350"/>
        <v/>
      </c>
      <c r="AE2403" s="4" t="str">
        <f t="shared" si="350"/>
        <v/>
      </c>
      <c r="AF2403" s="4" t="str">
        <f t="shared" si="350"/>
        <v/>
      </c>
      <c r="AG2403" s="4" t="str">
        <f t="shared" si="350"/>
        <v/>
      </c>
    </row>
    <row r="2404" spans="1:33">
      <c r="A2404" s="6">
        <f t="shared" si="348"/>
        <v>2397</v>
      </c>
      <c r="B2404" s="36">
        <f>TABLE!E2398</f>
        <v>0</v>
      </c>
      <c r="C2404" s="36">
        <f>TABLE!F2398</f>
        <v>0</v>
      </c>
      <c r="D2404" s="155">
        <f>TABLE!S2398</f>
        <v>0</v>
      </c>
      <c r="E2404" s="176" t="e">
        <f>INDEX(기업의이해[description],MATCH(B2404,기업의이해[name],0))</f>
        <v>#N/A</v>
      </c>
      <c r="F2404" s="179">
        <f>+TABLE!U2398</f>
        <v>0</v>
      </c>
      <c r="G2404" s="177" t="str">
        <f>TEXT(TABLE!R2398,"0000-00-00")</f>
        <v>0000-00-00</v>
      </c>
      <c r="H2404" s="59">
        <f>+TABLE!J2398</f>
        <v>0</v>
      </c>
      <c r="I2404" s="59">
        <f>+TABLE!K2398</f>
        <v>0</v>
      </c>
      <c r="J2404" s="59">
        <f>+TABLE!M2398</f>
        <v>0</v>
      </c>
      <c r="K2404" s="156">
        <f>+TABLE!P2398</f>
        <v>0</v>
      </c>
      <c r="L2404" s="156">
        <f>+TABLE!Q2398</f>
        <v>0</v>
      </c>
      <c r="M2404" s="138" t="str">
        <f>IFERROR(IF(MATCH($C2404,'1. 개요'!$C$68:$C$78,0)&gt;0,"O"),"X")</f>
        <v>X</v>
      </c>
      <c r="N2404" s="8" t="str">
        <f t="shared" si="344"/>
        <v>X</v>
      </c>
      <c r="O2404" s="2" t="str" cm="1">
        <f t="array" ref="O2404">IF($O$7="N/A",$N2404,INDEX($P2404:$S2404,$O$2))</f>
        <v>X</v>
      </c>
      <c r="P2404" s="38"/>
      <c r="Q2404" s="1" t="str">
        <f t="shared" si="345"/>
        <v>O</v>
      </c>
      <c r="R2404" s="38"/>
      <c r="S2404" s="38"/>
      <c r="T2404" s="8" t="str">
        <f t="shared" si="343"/>
        <v>O</v>
      </c>
      <c r="U2404" s="8" t="e">
        <f t="shared" si="346"/>
        <v>#VALUE!</v>
      </c>
      <c r="V2404" s="8" t="e">
        <f t="shared" si="347"/>
        <v>#VALUE!</v>
      </c>
      <c r="X2404" s="4" t="str">
        <f t="shared" si="349"/>
        <v/>
      </c>
      <c r="Y2404" s="4" t="str">
        <f t="shared" si="350"/>
        <v/>
      </c>
      <c r="Z2404" s="4" t="str">
        <f t="shared" si="350"/>
        <v/>
      </c>
      <c r="AA2404" s="4" t="str">
        <f t="shared" si="350"/>
        <v/>
      </c>
      <c r="AB2404" s="4" t="str">
        <f t="shared" si="350"/>
        <v/>
      </c>
      <c r="AC2404" s="4" t="str">
        <f t="shared" si="350"/>
        <v/>
      </c>
      <c r="AD2404" s="4" t="str">
        <f t="shared" si="350"/>
        <v/>
      </c>
      <c r="AE2404" s="4" t="str">
        <f t="shared" si="350"/>
        <v/>
      </c>
      <c r="AF2404" s="4" t="str">
        <f t="shared" si="350"/>
        <v/>
      </c>
      <c r="AG2404" s="4" t="str">
        <f t="shared" si="350"/>
        <v/>
      </c>
    </row>
    <row r="2405" spans="1:33">
      <c r="A2405" s="6">
        <f t="shared" si="348"/>
        <v>2398</v>
      </c>
      <c r="B2405" s="36">
        <f>TABLE!E2399</f>
        <v>0</v>
      </c>
      <c r="C2405" s="36">
        <f>TABLE!F2399</f>
        <v>0</v>
      </c>
      <c r="D2405" s="155">
        <f>TABLE!S2399</f>
        <v>0</v>
      </c>
      <c r="E2405" s="176" t="e">
        <f>INDEX(기업의이해[description],MATCH(B2405,기업의이해[name],0))</f>
        <v>#N/A</v>
      </c>
      <c r="F2405" s="179">
        <f>+TABLE!U2399</f>
        <v>0</v>
      </c>
      <c r="G2405" s="177" t="str">
        <f>TEXT(TABLE!R2399,"0000-00-00")</f>
        <v>0000-00-00</v>
      </c>
      <c r="H2405" s="59">
        <f>+TABLE!J2399</f>
        <v>0</v>
      </c>
      <c r="I2405" s="59">
        <f>+TABLE!K2399</f>
        <v>0</v>
      </c>
      <c r="J2405" s="59">
        <f>+TABLE!M2399</f>
        <v>0</v>
      </c>
      <c r="K2405" s="156">
        <f>+TABLE!P2399</f>
        <v>0</v>
      </c>
      <c r="L2405" s="156">
        <f>+TABLE!Q2399</f>
        <v>0</v>
      </c>
      <c r="M2405" s="138" t="str">
        <f>IFERROR(IF(MATCH($C2405,'1. 개요'!$C$68:$C$78,0)&gt;0,"O"),"X")</f>
        <v>X</v>
      </c>
      <c r="N2405" s="8" t="str">
        <f t="shared" si="344"/>
        <v>X</v>
      </c>
      <c r="O2405" s="2" t="str" cm="1">
        <f t="array" ref="O2405">IF($O$7="N/A",$N2405,INDEX($P2405:$S2405,$O$2))</f>
        <v>X</v>
      </c>
      <c r="P2405" s="38"/>
      <c r="Q2405" s="1" t="str">
        <f t="shared" si="345"/>
        <v>O</v>
      </c>
      <c r="R2405" s="38"/>
      <c r="S2405" s="38"/>
      <c r="T2405" s="8" t="str">
        <f t="shared" si="343"/>
        <v>O</v>
      </c>
      <c r="U2405" s="8" t="e">
        <f t="shared" si="346"/>
        <v>#VALUE!</v>
      </c>
      <c r="V2405" s="8" t="e">
        <f t="shared" si="347"/>
        <v>#VALUE!</v>
      </c>
      <c r="X2405" s="4" t="str">
        <f t="shared" si="349"/>
        <v/>
      </c>
      <c r="Y2405" s="4" t="str">
        <f t="shared" si="350"/>
        <v/>
      </c>
      <c r="Z2405" s="4" t="str">
        <f t="shared" si="350"/>
        <v/>
      </c>
      <c r="AA2405" s="4" t="str">
        <f t="shared" si="350"/>
        <v/>
      </c>
      <c r="AB2405" s="4" t="str">
        <f t="shared" si="350"/>
        <v/>
      </c>
      <c r="AC2405" s="4" t="str">
        <f t="shared" si="350"/>
        <v/>
      </c>
      <c r="AD2405" s="4" t="str">
        <f t="shared" si="350"/>
        <v/>
      </c>
      <c r="AE2405" s="4" t="str">
        <f t="shared" si="350"/>
        <v/>
      </c>
      <c r="AF2405" s="4" t="str">
        <f t="shared" si="350"/>
        <v/>
      </c>
      <c r="AG2405" s="4" t="str">
        <f t="shared" si="350"/>
        <v/>
      </c>
    </row>
    <row r="2406" spans="1:33">
      <c r="A2406" s="6">
        <f t="shared" si="348"/>
        <v>2399</v>
      </c>
      <c r="B2406" s="36">
        <f>TABLE!E2400</f>
        <v>0</v>
      </c>
      <c r="C2406" s="36">
        <f>TABLE!F2400</f>
        <v>0</v>
      </c>
      <c r="D2406" s="155">
        <f>TABLE!S2400</f>
        <v>0</v>
      </c>
      <c r="E2406" s="176" t="e">
        <f>INDEX(기업의이해[description],MATCH(B2406,기업의이해[name],0))</f>
        <v>#N/A</v>
      </c>
      <c r="F2406" s="179">
        <f>+TABLE!U2400</f>
        <v>0</v>
      </c>
      <c r="G2406" s="177" t="str">
        <f>TEXT(TABLE!R2400,"0000-00-00")</f>
        <v>0000-00-00</v>
      </c>
      <c r="H2406" s="59">
        <f>+TABLE!J2400</f>
        <v>0</v>
      </c>
      <c r="I2406" s="59">
        <f>+TABLE!K2400</f>
        <v>0</v>
      </c>
      <c r="J2406" s="59">
        <f>+TABLE!M2400</f>
        <v>0</v>
      </c>
      <c r="K2406" s="156">
        <f>+TABLE!P2400</f>
        <v>0</v>
      </c>
      <c r="L2406" s="156">
        <f>+TABLE!Q2400</f>
        <v>0</v>
      </c>
      <c r="M2406" s="138" t="str">
        <f>IFERROR(IF(MATCH($C2406,'1. 개요'!$C$68:$C$78,0)&gt;0,"O"),"X")</f>
        <v>X</v>
      </c>
      <c r="N2406" s="8" t="str">
        <f t="shared" si="344"/>
        <v>X</v>
      </c>
      <c r="O2406" s="2" t="str" cm="1">
        <f t="array" ref="O2406">IF($O$7="N/A",$N2406,INDEX($P2406:$S2406,$O$2))</f>
        <v>X</v>
      </c>
      <c r="P2406" s="38"/>
      <c r="Q2406" s="1" t="str">
        <f t="shared" si="345"/>
        <v>O</v>
      </c>
      <c r="R2406" s="38"/>
      <c r="S2406" s="38"/>
      <c r="T2406" s="8" t="str">
        <f t="shared" si="343"/>
        <v>O</v>
      </c>
      <c r="U2406" s="8" t="e">
        <f t="shared" si="346"/>
        <v>#VALUE!</v>
      </c>
      <c r="V2406" s="8" t="e">
        <f t="shared" si="347"/>
        <v>#VALUE!</v>
      </c>
      <c r="X2406" s="4" t="str">
        <f t="shared" si="349"/>
        <v/>
      </c>
      <c r="Y2406" s="4" t="str">
        <f t="shared" si="350"/>
        <v/>
      </c>
      <c r="Z2406" s="4" t="str">
        <f t="shared" si="350"/>
        <v/>
      </c>
      <c r="AA2406" s="4" t="str">
        <f t="shared" si="350"/>
        <v/>
      </c>
      <c r="AB2406" s="4" t="str">
        <f t="shared" si="350"/>
        <v/>
      </c>
      <c r="AC2406" s="4" t="str">
        <f t="shared" si="350"/>
        <v/>
      </c>
      <c r="AD2406" s="4" t="str">
        <f t="shared" si="350"/>
        <v/>
      </c>
      <c r="AE2406" s="4" t="str">
        <f t="shared" si="350"/>
        <v/>
      </c>
      <c r="AF2406" s="4" t="str">
        <f t="shared" si="350"/>
        <v/>
      </c>
      <c r="AG2406" s="4" t="str">
        <f t="shared" si="350"/>
        <v/>
      </c>
    </row>
    <row r="2407" spans="1:33">
      <c r="A2407" s="6">
        <f t="shared" si="348"/>
        <v>2400</v>
      </c>
      <c r="B2407" s="36">
        <f>TABLE!E2401</f>
        <v>0</v>
      </c>
      <c r="C2407" s="36">
        <f>TABLE!F2401</f>
        <v>0</v>
      </c>
      <c r="D2407" s="155">
        <f>TABLE!S2401</f>
        <v>0</v>
      </c>
      <c r="E2407" s="176" t="e">
        <f>INDEX(기업의이해[description],MATCH(B2407,기업의이해[name],0))</f>
        <v>#N/A</v>
      </c>
      <c r="F2407" s="179">
        <f>+TABLE!U2401</f>
        <v>0</v>
      </c>
      <c r="G2407" s="177" t="str">
        <f>TEXT(TABLE!R2401,"0000-00-00")</f>
        <v>0000-00-00</v>
      </c>
      <c r="H2407" s="59">
        <f>+TABLE!J2401</f>
        <v>0</v>
      </c>
      <c r="I2407" s="59">
        <f>+TABLE!K2401</f>
        <v>0</v>
      </c>
      <c r="J2407" s="59">
        <f>+TABLE!M2401</f>
        <v>0</v>
      </c>
      <c r="K2407" s="156">
        <f>+TABLE!P2401</f>
        <v>0</v>
      </c>
      <c r="L2407" s="156">
        <f>+TABLE!Q2401</f>
        <v>0</v>
      </c>
      <c r="M2407" s="138" t="str">
        <f>IFERROR(IF(MATCH($C2407,'1. 개요'!$C$68:$C$78,0)&gt;0,"O"),"X")</f>
        <v>X</v>
      </c>
      <c r="N2407" s="8" t="str">
        <f t="shared" si="344"/>
        <v>X</v>
      </c>
      <c r="O2407" s="2" t="str" cm="1">
        <f t="array" ref="O2407">IF($O$7="N/A",$N2407,INDEX($P2407:$S2407,$O$2))</f>
        <v>X</v>
      </c>
      <c r="P2407" s="38"/>
      <c r="Q2407" s="1" t="str">
        <f t="shared" si="345"/>
        <v>O</v>
      </c>
      <c r="R2407" s="38"/>
      <c r="S2407" s="38"/>
      <c r="T2407" s="8" t="str">
        <f t="shared" si="343"/>
        <v>O</v>
      </c>
      <c r="U2407" s="8" t="e">
        <f t="shared" si="346"/>
        <v>#VALUE!</v>
      </c>
      <c r="V2407" s="8" t="e">
        <f t="shared" si="347"/>
        <v>#VALUE!</v>
      </c>
      <c r="X2407" s="4" t="str">
        <f t="shared" si="349"/>
        <v/>
      </c>
      <c r="Y2407" s="4" t="str">
        <f t="shared" si="350"/>
        <v/>
      </c>
      <c r="Z2407" s="4" t="str">
        <f t="shared" si="350"/>
        <v/>
      </c>
      <c r="AA2407" s="4" t="str">
        <f t="shared" si="350"/>
        <v/>
      </c>
      <c r="AB2407" s="4" t="str">
        <f t="shared" si="350"/>
        <v/>
      </c>
      <c r="AC2407" s="4" t="str">
        <f t="shared" si="350"/>
        <v/>
      </c>
      <c r="AD2407" s="4" t="str">
        <f t="shared" si="350"/>
        <v/>
      </c>
      <c r="AE2407" s="4" t="str">
        <f t="shared" si="350"/>
        <v/>
      </c>
      <c r="AF2407" s="4" t="str">
        <f t="shared" si="350"/>
        <v/>
      </c>
      <c r="AG2407" s="4" t="str">
        <f t="shared" si="350"/>
        <v/>
      </c>
    </row>
    <row r="2408" spans="1:33">
      <c r="A2408" s="6">
        <f t="shared" si="348"/>
        <v>2401</v>
      </c>
      <c r="B2408" s="36">
        <f>TABLE!E2402</f>
        <v>0</v>
      </c>
      <c r="C2408" s="36">
        <f>TABLE!F2402</f>
        <v>0</v>
      </c>
      <c r="D2408" s="155">
        <f>TABLE!S2402</f>
        <v>0</v>
      </c>
      <c r="E2408" s="176" t="e">
        <f>INDEX(기업의이해[description],MATCH(B2408,기업의이해[name],0))</f>
        <v>#N/A</v>
      </c>
      <c r="F2408" s="179">
        <f>+TABLE!U2402</f>
        <v>0</v>
      </c>
      <c r="G2408" s="177" t="str">
        <f>TEXT(TABLE!R2402,"0000-00-00")</f>
        <v>0000-00-00</v>
      </c>
      <c r="H2408" s="59">
        <f>+TABLE!J2402</f>
        <v>0</v>
      </c>
      <c r="I2408" s="59">
        <f>+TABLE!K2402</f>
        <v>0</v>
      </c>
      <c r="J2408" s="59">
        <f>+TABLE!M2402</f>
        <v>0</v>
      </c>
      <c r="K2408" s="156">
        <f>+TABLE!P2402</f>
        <v>0</v>
      </c>
      <c r="L2408" s="156">
        <f>+TABLE!Q2402</f>
        <v>0</v>
      </c>
      <c r="M2408" s="138" t="str">
        <f>IFERROR(IF(MATCH($C2408,'1. 개요'!$C$68:$C$78,0)&gt;0,"O"),"X")</f>
        <v>X</v>
      </c>
      <c r="N2408" s="8" t="str">
        <f t="shared" si="344"/>
        <v>X</v>
      </c>
      <c r="O2408" s="2" t="str" cm="1">
        <f t="array" ref="O2408">IF($O$7="N/A",$N2408,INDEX($P2408:$S2408,$O$2))</f>
        <v>X</v>
      </c>
      <c r="P2408" s="38"/>
      <c r="Q2408" s="1" t="str">
        <f t="shared" si="345"/>
        <v>O</v>
      </c>
      <c r="R2408" s="38"/>
      <c r="S2408" s="38"/>
      <c r="T2408" s="8" t="str">
        <f t="shared" si="343"/>
        <v>O</v>
      </c>
      <c r="U2408" s="8" t="e">
        <f t="shared" si="346"/>
        <v>#VALUE!</v>
      </c>
      <c r="V2408" s="8" t="e">
        <f t="shared" si="347"/>
        <v>#VALUE!</v>
      </c>
      <c r="X2408" s="4" t="str">
        <f t="shared" si="349"/>
        <v/>
      </c>
      <c r="Y2408" s="4" t="str">
        <f t="shared" si="350"/>
        <v/>
      </c>
      <c r="Z2408" s="4" t="str">
        <f t="shared" si="350"/>
        <v/>
      </c>
      <c r="AA2408" s="4" t="str">
        <f t="shared" si="350"/>
        <v/>
      </c>
      <c r="AB2408" s="4" t="str">
        <f t="shared" si="350"/>
        <v/>
      </c>
      <c r="AC2408" s="4" t="str">
        <f t="shared" si="350"/>
        <v/>
      </c>
      <c r="AD2408" s="4" t="str">
        <f t="shared" si="350"/>
        <v/>
      </c>
      <c r="AE2408" s="4" t="str">
        <f t="shared" si="350"/>
        <v/>
      </c>
      <c r="AF2408" s="4" t="str">
        <f t="shared" si="350"/>
        <v/>
      </c>
      <c r="AG2408" s="4" t="str">
        <f t="shared" si="350"/>
        <v/>
      </c>
    </row>
    <row r="2409" spans="1:33">
      <c r="A2409" s="137">
        <f t="shared" si="348"/>
        <v>2402</v>
      </c>
      <c r="B2409" s="36">
        <f>TABLE!E2403</f>
        <v>0</v>
      </c>
      <c r="C2409" s="36">
        <f>TABLE!F2403</f>
        <v>0</v>
      </c>
      <c r="D2409" s="155">
        <f>TABLE!S2403</f>
        <v>0</v>
      </c>
      <c r="E2409" s="176" t="e">
        <f>INDEX(기업의이해[description],MATCH(B2409,기업의이해[name],0))</f>
        <v>#N/A</v>
      </c>
      <c r="F2409" s="179">
        <f>+TABLE!U2403</f>
        <v>0</v>
      </c>
      <c r="G2409" s="177" t="str">
        <f>TEXT(TABLE!R2403,"0000-00-00")</f>
        <v>0000-00-00</v>
      </c>
      <c r="H2409" s="59">
        <f>+TABLE!J2403</f>
        <v>0</v>
      </c>
      <c r="I2409" s="59">
        <f>+TABLE!K2403</f>
        <v>0</v>
      </c>
      <c r="J2409" s="59">
        <f>+TABLE!M2403</f>
        <v>0</v>
      </c>
      <c r="K2409" s="156">
        <f>+TABLE!P2403</f>
        <v>0</v>
      </c>
      <c r="L2409" s="156">
        <f>+TABLE!Q2403</f>
        <v>0</v>
      </c>
      <c r="M2409" s="138" t="str">
        <f>IFERROR(IF(MATCH($C2409,'1. 개요'!$C$68:$C$78,0)&gt;0,"O"),"X")</f>
        <v>X</v>
      </c>
      <c r="N2409" s="8" t="str">
        <f t="shared" si="344"/>
        <v>X</v>
      </c>
      <c r="O2409" s="2" t="str" cm="1">
        <f t="array" ref="O2409">IF($O$7="N/A",$N2409,INDEX($P2409:$S2409,$O$2))</f>
        <v>X</v>
      </c>
      <c r="P2409" s="38"/>
      <c r="Q2409" s="1" t="str">
        <f t="shared" si="345"/>
        <v>O</v>
      </c>
      <c r="R2409" s="38"/>
      <c r="S2409" s="38"/>
      <c r="T2409" s="8" t="str">
        <f t="shared" si="343"/>
        <v>O</v>
      </c>
      <c r="U2409" s="8" t="e">
        <f t="shared" si="346"/>
        <v>#VALUE!</v>
      </c>
      <c r="V2409" s="8" t="e">
        <f t="shared" si="347"/>
        <v>#VALUE!</v>
      </c>
      <c r="X2409" s="4" t="str">
        <f t="shared" si="349"/>
        <v/>
      </c>
      <c r="Y2409" s="4" t="str">
        <f t="shared" si="350"/>
        <v/>
      </c>
      <c r="Z2409" s="4" t="str">
        <f t="shared" si="350"/>
        <v/>
      </c>
      <c r="AA2409" s="4" t="str">
        <f t="shared" si="350"/>
        <v/>
      </c>
      <c r="AB2409" s="4" t="str">
        <f t="shared" si="350"/>
        <v/>
      </c>
      <c r="AC2409" s="4" t="str">
        <f t="shared" si="350"/>
        <v/>
      </c>
      <c r="AD2409" s="4" t="str">
        <f t="shared" si="350"/>
        <v/>
      </c>
      <c r="AE2409" s="4" t="str">
        <f t="shared" si="350"/>
        <v/>
      </c>
      <c r="AF2409" s="4" t="str">
        <f t="shared" si="350"/>
        <v/>
      </c>
      <c r="AG2409" s="4" t="str">
        <f t="shared" si="350"/>
        <v/>
      </c>
    </row>
    <row r="2410" spans="1:33">
      <c r="A2410" s="6">
        <f t="shared" si="348"/>
        <v>2403</v>
      </c>
      <c r="B2410" s="36">
        <f>TABLE!E2404</f>
        <v>0</v>
      </c>
      <c r="C2410" s="36">
        <f>TABLE!F2404</f>
        <v>0</v>
      </c>
      <c r="D2410" s="155">
        <f>TABLE!S2404</f>
        <v>0</v>
      </c>
      <c r="E2410" s="176" t="e">
        <f>INDEX(기업의이해[description],MATCH(B2410,기업의이해[name],0))</f>
        <v>#N/A</v>
      </c>
      <c r="F2410" s="179">
        <f>+TABLE!U2404</f>
        <v>0</v>
      </c>
      <c r="G2410" s="177" t="str">
        <f>TEXT(TABLE!R2404,"0000-00-00")</f>
        <v>0000-00-00</v>
      </c>
      <c r="H2410" s="59">
        <f>+TABLE!J2404</f>
        <v>0</v>
      </c>
      <c r="I2410" s="59">
        <f>+TABLE!K2404</f>
        <v>0</v>
      </c>
      <c r="J2410" s="59">
        <f>+TABLE!M2404</f>
        <v>0</v>
      </c>
      <c r="K2410" s="156">
        <f>+TABLE!P2404</f>
        <v>0</v>
      </c>
      <c r="L2410" s="156">
        <f>+TABLE!Q2404</f>
        <v>0</v>
      </c>
      <c r="M2410" s="138" t="str">
        <f>IFERROR(IF(MATCH($C2410,'1. 개요'!$C$68:$C$78,0)&gt;0,"O"),"X")</f>
        <v>X</v>
      </c>
      <c r="N2410" s="8" t="str">
        <f t="shared" si="344"/>
        <v>X</v>
      </c>
      <c r="O2410" s="2" t="str" cm="1">
        <f t="array" ref="O2410">IF($O$7="N/A",$N2410,INDEX($P2410:$S2410,$O$2))</f>
        <v>X</v>
      </c>
      <c r="P2410" s="38"/>
      <c r="Q2410" s="1" t="str">
        <f t="shared" si="345"/>
        <v>O</v>
      </c>
      <c r="R2410" s="38"/>
      <c r="S2410" s="38"/>
      <c r="T2410" s="8" t="str">
        <f t="shared" si="343"/>
        <v>O</v>
      </c>
      <c r="U2410" s="8" t="e">
        <f t="shared" si="346"/>
        <v>#VALUE!</v>
      </c>
      <c r="V2410" s="8" t="e">
        <f t="shared" si="347"/>
        <v>#VALUE!</v>
      </c>
      <c r="X2410" s="4" t="str">
        <f t="shared" si="349"/>
        <v/>
      </c>
      <c r="Y2410" s="4" t="str">
        <f t="shared" si="350"/>
        <v/>
      </c>
      <c r="Z2410" s="4" t="str">
        <f t="shared" si="350"/>
        <v/>
      </c>
      <c r="AA2410" s="4" t="str">
        <f t="shared" si="350"/>
        <v/>
      </c>
      <c r="AB2410" s="4" t="str">
        <f t="shared" si="350"/>
        <v/>
      </c>
      <c r="AC2410" s="4" t="str">
        <f t="shared" si="350"/>
        <v/>
      </c>
      <c r="AD2410" s="4" t="str">
        <f t="shared" si="350"/>
        <v/>
      </c>
      <c r="AE2410" s="4" t="str">
        <f t="shared" si="350"/>
        <v/>
      </c>
      <c r="AF2410" s="4" t="str">
        <f t="shared" si="350"/>
        <v/>
      </c>
      <c r="AG2410" s="4" t="str">
        <f t="shared" si="350"/>
        <v/>
      </c>
    </row>
    <row r="2411" spans="1:33">
      <c r="A2411" s="6">
        <f t="shared" si="348"/>
        <v>2404</v>
      </c>
      <c r="B2411" s="36">
        <f>TABLE!E2405</f>
        <v>0</v>
      </c>
      <c r="C2411" s="36">
        <f>TABLE!F2405</f>
        <v>0</v>
      </c>
      <c r="D2411" s="155">
        <f>TABLE!S2405</f>
        <v>0</v>
      </c>
      <c r="E2411" s="176" t="e">
        <f>INDEX(기업의이해[description],MATCH(B2411,기업의이해[name],0))</f>
        <v>#N/A</v>
      </c>
      <c r="F2411" s="179">
        <f>+TABLE!U2405</f>
        <v>0</v>
      </c>
      <c r="G2411" s="177" t="str">
        <f>TEXT(TABLE!R2405,"0000-00-00")</f>
        <v>0000-00-00</v>
      </c>
      <c r="H2411" s="59">
        <f>+TABLE!J2405</f>
        <v>0</v>
      </c>
      <c r="I2411" s="59">
        <f>+TABLE!K2405</f>
        <v>0</v>
      </c>
      <c r="J2411" s="59">
        <f>+TABLE!M2405</f>
        <v>0</v>
      </c>
      <c r="K2411" s="156">
        <f>+TABLE!P2405</f>
        <v>0</v>
      </c>
      <c r="L2411" s="156">
        <f>+TABLE!Q2405</f>
        <v>0</v>
      </c>
      <c r="M2411" s="138" t="str">
        <f>IFERROR(IF(MATCH($C2411,'1. 개요'!$C$68:$C$78,0)&gt;0,"O"),"X")</f>
        <v>X</v>
      </c>
      <c r="N2411" s="8" t="str">
        <f t="shared" si="344"/>
        <v>X</v>
      </c>
      <c r="O2411" s="2" t="str" cm="1">
        <f t="array" ref="O2411">IF($O$7="N/A",$N2411,INDEX($P2411:$S2411,$O$2))</f>
        <v>X</v>
      </c>
      <c r="P2411" s="38"/>
      <c r="Q2411" s="1" t="str">
        <f t="shared" si="345"/>
        <v>O</v>
      </c>
      <c r="R2411" s="38"/>
      <c r="S2411" s="38"/>
      <c r="T2411" s="8" t="str">
        <f t="shared" si="343"/>
        <v>O</v>
      </c>
      <c r="U2411" s="8" t="e">
        <f t="shared" si="346"/>
        <v>#VALUE!</v>
      </c>
      <c r="V2411" s="8" t="e">
        <f t="shared" si="347"/>
        <v>#VALUE!</v>
      </c>
      <c r="X2411" s="4" t="str">
        <f t="shared" si="349"/>
        <v/>
      </c>
      <c r="Y2411" s="4" t="str">
        <f t="shared" si="350"/>
        <v/>
      </c>
      <c r="Z2411" s="4" t="str">
        <f t="shared" si="350"/>
        <v/>
      </c>
      <c r="AA2411" s="4" t="str">
        <f t="shared" si="350"/>
        <v/>
      </c>
      <c r="AB2411" s="4" t="str">
        <f t="shared" si="350"/>
        <v/>
      </c>
      <c r="AC2411" s="4" t="str">
        <f t="shared" si="350"/>
        <v/>
      </c>
      <c r="AD2411" s="4" t="str">
        <f t="shared" si="350"/>
        <v/>
      </c>
      <c r="AE2411" s="4" t="str">
        <f t="shared" si="350"/>
        <v/>
      </c>
      <c r="AF2411" s="4" t="str">
        <f t="shared" si="350"/>
        <v/>
      </c>
      <c r="AG2411" s="4" t="str">
        <f t="shared" si="350"/>
        <v/>
      </c>
    </row>
    <row r="2412" spans="1:33">
      <c r="A2412" s="6">
        <f t="shared" si="348"/>
        <v>2405</v>
      </c>
      <c r="B2412" s="36">
        <f>TABLE!E2406</f>
        <v>0</v>
      </c>
      <c r="C2412" s="36">
        <f>TABLE!F2406</f>
        <v>0</v>
      </c>
      <c r="D2412" s="155">
        <f>TABLE!S2406</f>
        <v>0</v>
      </c>
      <c r="E2412" s="176" t="e">
        <f>INDEX(기업의이해[description],MATCH(B2412,기업의이해[name],0))</f>
        <v>#N/A</v>
      </c>
      <c r="F2412" s="179">
        <f>+TABLE!U2406</f>
        <v>0</v>
      </c>
      <c r="G2412" s="177" t="str">
        <f>TEXT(TABLE!R2406,"0000-00-00")</f>
        <v>0000-00-00</v>
      </c>
      <c r="H2412" s="59">
        <f>+TABLE!J2406</f>
        <v>0</v>
      </c>
      <c r="I2412" s="59">
        <f>+TABLE!K2406</f>
        <v>0</v>
      </c>
      <c r="J2412" s="59">
        <f>+TABLE!M2406</f>
        <v>0</v>
      </c>
      <c r="K2412" s="156">
        <f>+TABLE!P2406</f>
        <v>0</v>
      </c>
      <c r="L2412" s="156">
        <f>+TABLE!Q2406</f>
        <v>0</v>
      </c>
      <c r="M2412" s="138" t="str">
        <f>IFERROR(IF(MATCH($C2412,'1. 개요'!$C$68:$C$78,0)&gt;0,"O"),"X")</f>
        <v>X</v>
      </c>
      <c r="N2412" s="8" t="str">
        <f t="shared" si="344"/>
        <v>X</v>
      </c>
      <c r="O2412" s="2" t="str" cm="1">
        <f t="array" ref="O2412">IF($O$7="N/A",$N2412,INDEX($P2412:$S2412,$O$2))</f>
        <v>X</v>
      </c>
      <c r="P2412" s="38"/>
      <c r="Q2412" s="1" t="str">
        <f t="shared" si="345"/>
        <v>O</v>
      </c>
      <c r="R2412" s="38"/>
      <c r="S2412" s="38"/>
      <c r="T2412" s="8" t="str">
        <f t="shared" si="343"/>
        <v>O</v>
      </c>
      <c r="U2412" s="8" t="e">
        <f t="shared" si="346"/>
        <v>#VALUE!</v>
      </c>
      <c r="V2412" s="8" t="e">
        <f t="shared" si="347"/>
        <v>#VALUE!</v>
      </c>
      <c r="X2412" s="4" t="str">
        <f t="shared" si="349"/>
        <v/>
      </c>
      <c r="Y2412" s="4" t="str">
        <f t="shared" si="350"/>
        <v/>
      </c>
      <c r="Z2412" s="4" t="str">
        <f t="shared" si="350"/>
        <v/>
      </c>
      <c r="AA2412" s="4" t="str">
        <f t="shared" si="350"/>
        <v/>
      </c>
      <c r="AB2412" s="4" t="str">
        <f t="shared" si="350"/>
        <v/>
      </c>
      <c r="AC2412" s="4" t="str">
        <f t="shared" si="350"/>
        <v/>
      </c>
      <c r="AD2412" s="4" t="str">
        <f t="shared" si="350"/>
        <v/>
      </c>
      <c r="AE2412" s="4" t="str">
        <f t="shared" si="350"/>
        <v/>
      </c>
      <c r="AF2412" s="4" t="str">
        <f t="shared" si="350"/>
        <v/>
      </c>
      <c r="AG2412" s="4" t="str">
        <f t="shared" si="350"/>
        <v/>
      </c>
    </row>
    <row r="2413" spans="1:33">
      <c r="A2413" s="6">
        <f t="shared" si="348"/>
        <v>2406</v>
      </c>
      <c r="B2413" s="36">
        <f>TABLE!E2407</f>
        <v>0</v>
      </c>
      <c r="C2413" s="36">
        <f>TABLE!F2407</f>
        <v>0</v>
      </c>
      <c r="D2413" s="155">
        <f>TABLE!S2407</f>
        <v>0</v>
      </c>
      <c r="E2413" s="176" t="e">
        <f>INDEX(기업의이해[description],MATCH(B2413,기업의이해[name],0))</f>
        <v>#N/A</v>
      </c>
      <c r="F2413" s="179">
        <f>+TABLE!U2407</f>
        <v>0</v>
      </c>
      <c r="G2413" s="177" t="str">
        <f>TEXT(TABLE!R2407,"0000-00-00")</f>
        <v>0000-00-00</v>
      </c>
      <c r="H2413" s="59">
        <f>+TABLE!J2407</f>
        <v>0</v>
      </c>
      <c r="I2413" s="59">
        <f>+TABLE!K2407</f>
        <v>0</v>
      </c>
      <c r="J2413" s="59">
        <f>+TABLE!M2407</f>
        <v>0</v>
      </c>
      <c r="K2413" s="156">
        <f>+TABLE!P2407</f>
        <v>0</v>
      </c>
      <c r="L2413" s="156">
        <f>+TABLE!Q2407</f>
        <v>0</v>
      </c>
      <c r="M2413" s="138" t="str">
        <f>IFERROR(IF(MATCH($C2413,'1. 개요'!$C$68:$C$78,0)&gt;0,"O"),"X")</f>
        <v>X</v>
      </c>
      <c r="N2413" s="8" t="str">
        <f t="shared" si="344"/>
        <v>X</v>
      </c>
      <c r="O2413" s="2" t="str" cm="1">
        <f t="array" ref="O2413">IF($O$7="N/A",$N2413,INDEX($P2413:$S2413,$O$2))</f>
        <v>X</v>
      </c>
      <c r="P2413" s="38"/>
      <c r="Q2413" s="1" t="str">
        <f t="shared" si="345"/>
        <v>O</v>
      </c>
      <c r="R2413" s="38"/>
      <c r="S2413" s="38"/>
      <c r="T2413" s="8" t="str">
        <f t="shared" si="343"/>
        <v>O</v>
      </c>
      <c r="U2413" s="8" t="e">
        <f t="shared" si="346"/>
        <v>#VALUE!</v>
      </c>
      <c r="V2413" s="8" t="e">
        <f t="shared" si="347"/>
        <v>#VALUE!</v>
      </c>
      <c r="X2413" s="4" t="str">
        <f t="shared" si="349"/>
        <v/>
      </c>
      <c r="Y2413" s="4" t="str">
        <f t="shared" si="350"/>
        <v/>
      </c>
      <c r="Z2413" s="4" t="str">
        <f t="shared" si="350"/>
        <v/>
      </c>
      <c r="AA2413" s="4" t="str">
        <f t="shared" si="350"/>
        <v/>
      </c>
      <c r="AB2413" s="4" t="str">
        <f t="shared" si="350"/>
        <v/>
      </c>
      <c r="AC2413" s="4" t="str">
        <f t="shared" si="350"/>
        <v/>
      </c>
      <c r="AD2413" s="4" t="str">
        <f t="shared" si="350"/>
        <v/>
      </c>
      <c r="AE2413" s="4" t="str">
        <f t="shared" si="350"/>
        <v/>
      </c>
      <c r="AF2413" s="4" t="str">
        <f t="shared" si="350"/>
        <v/>
      </c>
      <c r="AG2413" s="4" t="str">
        <f t="shared" si="350"/>
        <v/>
      </c>
    </row>
    <row r="2414" spans="1:33">
      <c r="A2414" s="6">
        <f t="shared" si="348"/>
        <v>2407</v>
      </c>
      <c r="B2414" s="36">
        <f>TABLE!E2408</f>
        <v>0</v>
      </c>
      <c r="C2414" s="36">
        <f>TABLE!F2408</f>
        <v>0</v>
      </c>
      <c r="D2414" s="155">
        <f>TABLE!S2408</f>
        <v>0</v>
      </c>
      <c r="E2414" s="176" t="e">
        <f>INDEX(기업의이해[description],MATCH(B2414,기업의이해[name],0))</f>
        <v>#N/A</v>
      </c>
      <c r="F2414" s="179">
        <f>+TABLE!U2408</f>
        <v>0</v>
      </c>
      <c r="G2414" s="177" t="str">
        <f>TEXT(TABLE!R2408,"0000-00-00")</f>
        <v>0000-00-00</v>
      </c>
      <c r="H2414" s="59">
        <f>+TABLE!J2408</f>
        <v>0</v>
      </c>
      <c r="I2414" s="59">
        <f>+TABLE!K2408</f>
        <v>0</v>
      </c>
      <c r="J2414" s="59">
        <f>+TABLE!M2408</f>
        <v>0</v>
      </c>
      <c r="K2414" s="156">
        <f>+TABLE!P2408</f>
        <v>0</v>
      </c>
      <c r="L2414" s="156">
        <f>+TABLE!Q2408</f>
        <v>0</v>
      </c>
      <c r="M2414" s="138" t="str">
        <f>IFERROR(IF(MATCH($C2414,'1. 개요'!$C$68:$C$78,0)&gt;0,"O"),"X")</f>
        <v>X</v>
      </c>
      <c r="N2414" s="8" t="str">
        <f t="shared" si="344"/>
        <v>X</v>
      </c>
      <c r="O2414" s="2" t="str" cm="1">
        <f t="array" ref="O2414">IF($O$7="N/A",$N2414,INDEX($P2414:$S2414,$O$2))</f>
        <v>X</v>
      </c>
      <c r="P2414" s="38"/>
      <c r="Q2414" s="1" t="str">
        <f t="shared" si="345"/>
        <v>O</v>
      </c>
      <c r="R2414" s="38"/>
      <c r="S2414" s="38"/>
      <c r="T2414" s="8" t="str">
        <f t="shared" si="343"/>
        <v>O</v>
      </c>
      <c r="U2414" s="8" t="e">
        <f t="shared" si="346"/>
        <v>#VALUE!</v>
      </c>
      <c r="V2414" s="8" t="e">
        <f t="shared" si="347"/>
        <v>#VALUE!</v>
      </c>
      <c r="X2414" s="4" t="str">
        <f t="shared" si="349"/>
        <v/>
      </c>
      <c r="Y2414" s="4" t="str">
        <f t="shared" si="350"/>
        <v/>
      </c>
      <c r="Z2414" s="4" t="str">
        <f t="shared" si="350"/>
        <v/>
      </c>
      <c r="AA2414" s="4" t="str">
        <f t="shared" si="350"/>
        <v/>
      </c>
      <c r="AB2414" s="4" t="str">
        <f t="shared" si="350"/>
        <v/>
      </c>
      <c r="AC2414" s="4" t="str">
        <f t="shared" si="350"/>
        <v/>
      </c>
      <c r="AD2414" s="4" t="str">
        <f t="shared" si="350"/>
        <v/>
      </c>
      <c r="AE2414" s="4" t="str">
        <f t="shared" si="350"/>
        <v/>
      </c>
      <c r="AF2414" s="4" t="str">
        <f t="shared" si="350"/>
        <v/>
      </c>
      <c r="AG2414" s="4" t="str">
        <f t="shared" si="350"/>
        <v/>
      </c>
    </row>
    <row r="2415" spans="1:33">
      <c r="A2415" s="6">
        <f t="shared" si="348"/>
        <v>2408</v>
      </c>
      <c r="B2415" s="36">
        <f>TABLE!E2409</f>
        <v>0</v>
      </c>
      <c r="C2415" s="36">
        <f>TABLE!F2409</f>
        <v>0</v>
      </c>
      <c r="D2415" s="155">
        <f>TABLE!S2409</f>
        <v>0</v>
      </c>
      <c r="E2415" s="176" t="e">
        <f>INDEX(기업의이해[description],MATCH(B2415,기업의이해[name],0))</f>
        <v>#N/A</v>
      </c>
      <c r="F2415" s="179">
        <f>+TABLE!U2409</f>
        <v>0</v>
      </c>
      <c r="G2415" s="177" t="str">
        <f>TEXT(TABLE!R2409,"0000-00-00")</f>
        <v>0000-00-00</v>
      </c>
      <c r="H2415" s="59">
        <f>+TABLE!J2409</f>
        <v>0</v>
      </c>
      <c r="I2415" s="59">
        <f>+TABLE!K2409</f>
        <v>0</v>
      </c>
      <c r="J2415" s="59">
        <f>+TABLE!M2409</f>
        <v>0</v>
      </c>
      <c r="K2415" s="156">
        <f>+TABLE!P2409</f>
        <v>0</v>
      </c>
      <c r="L2415" s="156">
        <f>+TABLE!Q2409</f>
        <v>0</v>
      </c>
      <c r="M2415" s="138" t="str">
        <f>IFERROR(IF(MATCH($C2415,'1. 개요'!$C$68:$C$78,0)&gt;0,"O"),"X")</f>
        <v>X</v>
      </c>
      <c r="N2415" s="8" t="str">
        <f t="shared" si="344"/>
        <v>X</v>
      </c>
      <c r="O2415" s="2" t="str" cm="1">
        <f t="array" ref="O2415">IF($O$7="N/A",$N2415,INDEX($P2415:$S2415,$O$2))</f>
        <v>X</v>
      </c>
      <c r="P2415" s="38"/>
      <c r="Q2415" s="1" t="str">
        <f t="shared" si="345"/>
        <v>O</v>
      </c>
      <c r="R2415" s="38"/>
      <c r="S2415" s="38"/>
      <c r="T2415" s="8" t="str">
        <f t="shared" si="343"/>
        <v>O</v>
      </c>
      <c r="U2415" s="8" t="e">
        <f t="shared" si="346"/>
        <v>#VALUE!</v>
      </c>
      <c r="V2415" s="8" t="e">
        <f t="shared" si="347"/>
        <v>#VALUE!</v>
      </c>
      <c r="X2415" s="4" t="str">
        <f t="shared" si="349"/>
        <v/>
      </c>
      <c r="Y2415" s="4" t="str">
        <f t="shared" si="350"/>
        <v/>
      </c>
      <c r="Z2415" s="4" t="str">
        <f t="shared" si="350"/>
        <v/>
      </c>
      <c r="AA2415" s="4" t="str">
        <f t="shared" si="350"/>
        <v/>
      </c>
      <c r="AB2415" s="4" t="str">
        <f t="shared" si="350"/>
        <v/>
      </c>
      <c r="AC2415" s="4" t="str">
        <f t="shared" si="350"/>
        <v/>
      </c>
      <c r="AD2415" s="4" t="str">
        <f t="shared" si="350"/>
        <v/>
      </c>
      <c r="AE2415" s="4" t="str">
        <f t="shared" si="350"/>
        <v/>
      </c>
      <c r="AF2415" s="4" t="str">
        <f t="shared" si="350"/>
        <v/>
      </c>
      <c r="AG2415" s="4" t="str">
        <f t="shared" si="350"/>
        <v/>
      </c>
    </row>
    <row r="2416" spans="1:33">
      <c r="A2416" s="137">
        <f t="shared" si="348"/>
        <v>2409</v>
      </c>
      <c r="B2416" s="36">
        <f>TABLE!E2410</f>
        <v>0</v>
      </c>
      <c r="C2416" s="36">
        <f>TABLE!F2410</f>
        <v>0</v>
      </c>
      <c r="D2416" s="155">
        <f>TABLE!S2410</f>
        <v>0</v>
      </c>
      <c r="E2416" s="176" t="e">
        <f>INDEX(기업의이해[description],MATCH(B2416,기업의이해[name],0))</f>
        <v>#N/A</v>
      </c>
      <c r="F2416" s="179">
        <f>+TABLE!U2410</f>
        <v>0</v>
      </c>
      <c r="G2416" s="177" t="str">
        <f>TEXT(TABLE!R2410,"0000-00-00")</f>
        <v>0000-00-00</v>
      </c>
      <c r="H2416" s="59">
        <f>+TABLE!J2410</f>
        <v>0</v>
      </c>
      <c r="I2416" s="59">
        <f>+TABLE!K2410</f>
        <v>0</v>
      </c>
      <c r="J2416" s="59">
        <f>+TABLE!M2410</f>
        <v>0</v>
      </c>
      <c r="K2416" s="156">
        <f>+TABLE!P2410</f>
        <v>0</v>
      </c>
      <c r="L2416" s="156">
        <f>+TABLE!Q2410</f>
        <v>0</v>
      </c>
      <c r="M2416" s="138" t="str">
        <f>IFERROR(IF(MATCH($C2416,'1. 개요'!$C$68:$C$78,0)&gt;0,"O"),"X")</f>
        <v>X</v>
      </c>
      <c r="N2416" s="8" t="str">
        <f t="shared" si="344"/>
        <v>X</v>
      </c>
      <c r="O2416" s="2" t="str" cm="1">
        <f t="array" ref="O2416">IF($O$7="N/A",$N2416,INDEX($P2416:$S2416,$O$2))</f>
        <v>X</v>
      </c>
      <c r="P2416" s="38"/>
      <c r="Q2416" s="1" t="str">
        <f t="shared" si="345"/>
        <v>O</v>
      </c>
      <c r="R2416" s="38"/>
      <c r="S2416" s="38"/>
      <c r="T2416" s="8" t="str">
        <f t="shared" si="343"/>
        <v>O</v>
      </c>
      <c r="U2416" s="8" t="e">
        <f t="shared" si="346"/>
        <v>#VALUE!</v>
      </c>
      <c r="V2416" s="8" t="e">
        <f t="shared" si="347"/>
        <v>#VALUE!</v>
      </c>
      <c r="X2416" s="4" t="str">
        <f t="shared" si="349"/>
        <v/>
      </c>
      <c r="Y2416" s="4" t="str">
        <f t="shared" si="350"/>
        <v/>
      </c>
      <c r="Z2416" s="4" t="str">
        <f t="shared" si="350"/>
        <v/>
      </c>
      <c r="AA2416" s="4" t="str">
        <f t="shared" si="350"/>
        <v/>
      </c>
      <c r="AB2416" s="4" t="str">
        <f t="shared" si="350"/>
        <v/>
      </c>
      <c r="AC2416" s="4" t="str">
        <f t="shared" si="350"/>
        <v/>
      </c>
      <c r="AD2416" s="4" t="str">
        <f t="shared" si="350"/>
        <v/>
      </c>
      <c r="AE2416" s="4" t="str">
        <f t="shared" si="350"/>
        <v/>
      </c>
      <c r="AF2416" s="4" t="str">
        <f t="shared" si="350"/>
        <v/>
      </c>
      <c r="AG2416" s="4" t="str">
        <f t="shared" si="350"/>
        <v/>
      </c>
    </row>
    <row r="2417" spans="1:33">
      <c r="A2417" s="137">
        <f t="shared" si="348"/>
        <v>2410</v>
      </c>
      <c r="B2417" s="36">
        <f>TABLE!E2411</f>
        <v>0</v>
      </c>
      <c r="C2417" s="36">
        <f>TABLE!F2411</f>
        <v>0</v>
      </c>
      <c r="D2417" s="155">
        <f>TABLE!S2411</f>
        <v>0</v>
      </c>
      <c r="E2417" s="176" t="e">
        <f>INDEX(기업의이해[description],MATCH(B2417,기업의이해[name],0))</f>
        <v>#N/A</v>
      </c>
      <c r="F2417" s="179">
        <f>+TABLE!U2411</f>
        <v>0</v>
      </c>
      <c r="G2417" s="177" t="str">
        <f>TEXT(TABLE!R2411,"0000-00-00")</f>
        <v>0000-00-00</v>
      </c>
      <c r="H2417" s="59">
        <f>+TABLE!J2411</f>
        <v>0</v>
      </c>
      <c r="I2417" s="59">
        <f>+TABLE!K2411</f>
        <v>0</v>
      </c>
      <c r="J2417" s="59">
        <f>+TABLE!M2411</f>
        <v>0</v>
      </c>
      <c r="K2417" s="156">
        <f>+TABLE!P2411</f>
        <v>0</v>
      </c>
      <c r="L2417" s="156">
        <f>+TABLE!Q2411</f>
        <v>0</v>
      </c>
      <c r="M2417" s="138" t="str">
        <f>IFERROR(IF(MATCH($C2417,'1. 개요'!$C$68:$C$78,0)&gt;0,"O"),"X")</f>
        <v>X</v>
      </c>
      <c r="N2417" s="8" t="str">
        <f t="shared" si="344"/>
        <v>X</v>
      </c>
      <c r="O2417" s="2" t="str" cm="1">
        <f t="array" ref="O2417">IF($O$7="N/A",$N2417,INDEX($P2417:$S2417,$O$2))</f>
        <v>X</v>
      </c>
      <c r="P2417" s="38"/>
      <c r="Q2417" s="1" t="str">
        <f t="shared" si="345"/>
        <v>O</v>
      </c>
      <c r="R2417" s="38"/>
      <c r="S2417" s="38"/>
      <c r="T2417" s="8" t="str">
        <f t="shared" si="343"/>
        <v>O</v>
      </c>
      <c r="U2417" s="8" t="e">
        <f t="shared" si="346"/>
        <v>#VALUE!</v>
      </c>
      <c r="V2417" s="8" t="e">
        <f t="shared" si="347"/>
        <v>#VALUE!</v>
      </c>
      <c r="X2417" s="4" t="str">
        <f t="shared" si="349"/>
        <v/>
      </c>
      <c r="Y2417" s="4" t="str">
        <f t="shared" si="350"/>
        <v/>
      </c>
      <c r="Z2417" s="4" t="str">
        <f t="shared" si="350"/>
        <v/>
      </c>
      <c r="AA2417" s="4" t="str">
        <f t="shared" si="350"/>
        <v/>
      </c>
      <c r="AB2417" s="4" t="str">
        <f t="shared" si="350"/>
        <v/>
      </c>
      <c r="AC2417" s="4" t="str">
        <f t="shared" si="350"/>
        <v/>
      </c>
      <c r="AD2417" s="4" t="str">
        <f t="shared" si="350"/>
        <v/>
      </c>
      <c r="AE2417" s="4" t="str">
        <f t="shared" si="350"/>
        <v/>
      </c>
      <c r="AF2417" s="4" t="str">
        <f t="shared" si="350"/>
        <v/>
      </c>
      <c r="AG2417" s="4" t="str">
        <f t="shared" si="350"/>
        <v/>
      </c>
    </row>
    <row r="2418" spans="1:33">
      <c r="A2418" s="6">
        <f t="shared" si="348"/>
        <v>2411</v>
      </c>
      <c r="B2418" s="36">
        <f>TABLE!E2412</f>
        <v>0</v>
      </c>
      <c r="C2418" s="36">
        <f>TABLE!F2412</f>
        <v>0</v>
      </c>
      <c r="D2418" s="155">
        <f>TABLE!S2412</f>
        <v>0</v>
      </c>
      <c r="E2418" s="176" t="e">
        <f>INDEX(기업의이해[description],MATCH(B2418,기업의이해[name],0))</f>
        <v>#N/A</v>
      </c>
      <c r="F2418" s="179">
        <f>+TABLE!U2412</f>
        <v>0</v>
      </c>
      <c r="G2418" s="177" t="str">
        <f>TEXT(TABLE!R2412,"0000-00-00")</f>
        <v>0000-00-00</v>
      </c>
      <c r="H2418" s="59">
        <f>+TABLE!J2412</f>
        <v>0</v>
      </c>
      <c r="I2418" s="59">
        <f>+TABLE!K2412</f>
        <v>0</v>
      </c>
      <c r="J2418" s="59">
        <f>+TABLE!M2412</f>
        <v>0</v>
      </c>
      <c r="K2418" s="156">
        <f>+TABLE!P2412</f>
        <v>0</v>
      </c>
      <c r="L2418" s="156">
        <f>+TABLE!Q2412</f>
        <v>0</v>
      </c>
      <c r="M2418" s="138" t="str">
        <f>IFERROR(IF(MATCH($C2418,'1. 개요'!$C$68:$C$78,0)&gt;0,"O"),"X")</f>
        <v>X</v>
      </c>
      <c r="N2418" s="8" t="str">
        <f t="shared" si="344"/>
        <v>X</v>
      </c>
      <c r="O2418" s="2" t="str" cm="1">
        <f t="array" ref="O2418">IF($O$7="N/A",$N2418,INDEX($P2418:$S2418,$O$2))</f>
        <v>X</v>
      </c>
      <c r="P2418" s="38"/>
      <c r="Q2418" s="1" t="str">
        <f t="shared" si="345"/>
        <v>O</v>
      </c>
      <c r="R2418" s="38"/>
      <c r="S2418" s="38"/>
      <c r="T2418" s="8" t="str">
        <f t="shared" si="343"/>
        <v>O</v>
      </c>
      <c r="U2418" s="8" t="e">
        <f t="shared" si="346"/>
        <v>#VALUE!</v>
      </c>
      <c r="V2418" s="8" t="e">
        <f t="shared" si="347"/>
        <v>#VALUE!</v>
      </c>
      <c r="X2418" s="4" t="str">
        <f t="shared" si="349"/>
        <v/>
      </c>
      <c r="Y2418" s="4" t="str">
        <f t="shared" si="350"/>
        <v/>
      </c>
      <c r="Z2418" s="4" t="str">
        <f t="shared" si="350"/>
        <v/>
      </c>
      <c r="AA2418" s="4" t="str">
        <f t="shared" si="350"/>
        <v/>
      </c>
      <c r="AB2418" s="4" t="str">
        <f t="shared" si="350"/>
        <v/>
      </c>
      <c r="AC2418" s="4" t="str">
        <f t="shared" si="350"/>
        <v/>
      </c>
      <c r="AD2418" s="4" t="str">
        <f t="shared" si="350"/>
        <v/>
      </c>
      <c r="AE2418" s="4" t="str">
        <f t="shared" si="350"/>
        <v/>
      </c>
      <c r="AF2418" s="4" t="str">
        <f t="shared" si="350"/>
        <v/>
      </c>
      <c r="AG2418" s="4" t="str">
        <f t="shared" si="350"/>
        <v/>
      </c>
    </row>
    <row r="2419" spans="1:33">
      <c r="A2419" s="6">
        <f t="shared" si="348"/>
        <v>2412</v>
      </c>
      <c r="B2419" s="36">
        <f>TABLE!E2413</f>
        <v>0</v>
      </c>
      <c r="C2419" s="36">
        <f>TABLE!F2413</f>
        <v>0</v>
      </c>
      <c r="D2419" s="155">
        <f>TABLE!S2413</f>
        <v>0</v>
      </c>
      <c r="E2419" s="176" t="e">
        <f>INDEX(기업의이해[description],MATCH(B2419,기업의이해[name],0))</f>
        <v>#N/A</v>
      </c>
      <c r="F2419" s="179">
        <f>+TABLE!U2413</f>
        <v>0</v>
      </c>
      <c r="G2419" s="177" t="str">
        <f>TEXT(TABLE!R2413,"0000-00-00")</f>
        <v>0000-00-00</v>
      </c>
      <c r="H2419" s="59">
        <f>+TABLE!J2413</f>
        <v>0</v>
      </c>
      <c r="I2419" s="59">
        <f>+TABLE!K2413</f>
        <v>0</v>
      </c>
      <c r="J2419" s="59">
        <f>+TABLE!M2413</f>
        <v>0</v>
      </c>
      <c r="K2419" s="156">
        <f>+TABLE!P2413</f>
        <v>0</v>
      </c>
      <c r="L2419" s="156">
        <f>+TABLE!Q2413</f>
        <v>0</v>
      </c>
      <c r="M2419" s="138" t="str">
        <f>IFERROR(IF(MATCH($C2419,'1. 개요'!$C$68:$C$78,0)&gt;0,"O"),"X")</f>
        <v>X</v>
      </c>
      <c r="N2419" s="8" t="str">
        <f t="shared" si="344"/>
        <v>X</v>
      </c>
      <c r="O2419" s="2" t="str" cm="1">
        <f t="array" ref="O2419">IF($O$7="N/A",$N2419,INDEX($P2419:$S2419,$O$2))</f>
        <v>X</v>
      </c>
      <c r="P2419" s="38"/>
      <c r="Q2419" s="1" t="str">
        <f t="shared" si="345"/>
        <v>O</v>
      </c>
      <c r="R2419" s="38"/>
      <c r="S2419" s="38"/>
      <c r="T2419" s="8" t="str">
        <f t="shared" si="343"/>
        <v>O</v>
      </c>
      <c r="U2419" s="8" t="e">
        <f t="shared" si="346"/>
        <v>#VALUE!</v>
      </c>
      <c r="V2419" s="8" t="e">
        <f t="shared" si="347"/>
        <v>#VALUE!</v>
      </c>
      <c r="X2419" s="4" t="str">
        <f t="shared" si="349"/>
        <v/>
      </c>
      <c r="Y2419" s="4" t="str">
        <f t="shared" si="350"/>
        <v/>
      </c>
      <c r="Z2419" s="4" t="str">
        <f t="shared" si="350"/>
        <v/>
      </c>
      <c r="AA2419" s="4" t="str">
        <f t="shared" si="350"/>
        <v/>
      </c>
      <c r="AB2419" s="4" t="str">
        <f t="shared" si="350"/>
        <v/>
      </c>
      <c r="AC2419" s="4" t="str">
        <f t="shared" si="350"/>
        <v/>
      </c>
      <c r="AD2419" s="4" t="str">
        <f t="shared" si="350"/>
        <v/>
      </c>
      <c r="AE2419" s="4" t="str">
        <f t="shared" si="350"/>
        <v/>
      </c>
      <c r="AF2419" s="4" t="str">
        <f t="shared" si="350"/>
        <v/>
      </c>
      <c r="AG2419" s="4" t="str">
        <f t="shared" si="350"/>
        <v/>
      </c>
    </row>
    <row r="2420" spans="1:33">
      <c r="A2420" s="6">
        <f t="shared" si="348"/>
        <v>2413</v>
      </c>
      <c r="B2420" s="36">
        <f>TABLE!E2414</f>
        <v>0</v>
      </c>
      <c r="C2420" s="36">
        <f>TABLE!F2414</f>
        <v>0</v>
      </c>
      <c r="D2420" s="155">
        <f>TABLE!S2414</f>
        <v>0</v>
      </c>
      <c r="E2420" s="176" t="e">
        <f>INDEX(기업의이해[description],MATCH(B2420,기업의이해[name],0))</f>
        <v>#N/A</v>
      </c>
      <c r="F2420" s="179">
        <f>+TABLE!U2414</f>
        <v>0</v>
      </c>
      <c r="G2420" s="177" t="str">
        <f>TEXT(TABLE!R2414,"0000-00-00")</f>
        <v>0000-00-00</v>
      </c>
      <c r="H2420" s="59">
        <f>+TABLE!J2414</f>
        <v>0</v>
      </c>
      <c r="I2420" s="59">
        <f>+TABLE!K2414</f>
        <v>0</v>
      </c>
      <c r="J2420" s="59">
        <f>+TABLE!M2414</f>
        <v>0</v>
      </c>
      <c r="K2420" s="156">
        <f>+TABLE!P2414</f>
        <v>0</v>
      </c>
      <c r="L2420" s="156">
        <f>+TABLE!Q2414</f>
        <v>0</v>
      </c>
      <c r="M2420" s="138" t="str">
        <f>IFERROR(IF(MATCH($C2420,'1. 개요'!$C$68:$C$78,0)&gt;0,"O"),"X")</f>
        <v>X</v>
      </c>
      <c r="N2420" s="8" t="str">
        <f t="shared" si="344"/>
        <v>X</v>
      </c>
      <c r="O2420" s="2" t="str" cm="1">
        <f t="array" ref="O2420">IF($O$7="N/A",$N2420,INDEX($P2420:$S2420,$O$2))</f>
        <v>X</v>
      </c>
      <c r="P2420" s="38"/>
      <c r="Q2420" s="1" t="str">
        <f t="shared" si="345"/>
        <v>O</v>
      </c>
      <c r="R2420" s="38"/>
      <c r="S2420" s="38"/>
      <c r="T2420" s="8" t="str">
        <f t="shared" si="343"/>
        <v>O</v>
      </c>
      <c r="U2420" s="8" t="e">
        <f t="shared" si="346"/>
        <v>#VALUE!</v>
      </c>
      <c r="V2420" s="8" t="e">
        <f t="shared" si="347"/>
        <v>#VALUE!</v>
      </c>
      <c r="X2420" s="4" t="str">
        <f t="shared" si="349"/>
        <v/>
      </c>
      <c r="Y2420" s="4" t="str">
        <f t="shared" si="350"/>
        <v/>
      </c>
      <c r="Z2420" s="4" t="str">
        <f t="shared" si="350"/>
        <v/>
      </c>
      <c r="AA2420" s="4" t="str">
        <f t="shared" si="350"/>
        <v/>
      </c>
      <c r="AB2420" s="4" t="str">
        <f t="shared" si="350"/>
        <v/>
      </c>
      <c r="AC2420" s="4" t="str">
        <f t="shared" si="350"/>
        <v/>
      </c>
      <c r="AD2420" s="4" t="str">
        <f t="shared" si="350"/>
        <v/>
      </c>
      <c r="AE2420" s="4" t="str">
        <f t="shared" si="350"/>
        <v/>
      </c>
      <c r="AF2420" s="4" t="str">
        <f t="shared" si="350"/>
        <v/>
      </c>
      <c r="AG2420" s="4" t="str">
        <f t="shared" si="350"/>
        <v/>
      </c>
    </row>
    <row r="2421" spans="1:33">
      <c r="A2421" s="137">
        <f t="shared" si="348"/>
        <v>2414</v>
      </c>
      <c r="B2421" s="36">
        <f>TABLE!E2415</f>
        <v>0</v>
      </c>
      <c r="C2421" s="36">
        <f>TABLE!F2415</f>
        <v>0</v>
      </c>
      <c r="D2421" s="155">
        <f>TABLE!S2415</f>
        <v>0</v>
      </c>
      <c r="E2421" s="176" t="e">
        <f>INDEX(기업의이해[description],MATCH(B2421,기업의이해[name],0))</f>
        <v>#N/A</v>
      </c>
      <c r="F2421" s="179">
        <f>+TABLE!U2415</f>
        <v>0</v>
      </c>
      <c r="G2421" s="177" t="str">
        <f>TEXT(TABLE!R2415,"0000-00-00")</f>
        <v>0000-00-00</v>
      </c>
      <c r="H2421" s="59">
        <f>+TABLE!J2415</f>
        <v>0</v>
      </c>
      <c r="I2421" s="59">
        <f>+TABLE!K2415</f>
        <v>0</v>
      </c>
      <c r="J2421" s="59">
        <f>+TABLE!M2415</f>
        <v>0</v>
      </c>
      <c r="K2421" s="156">
        <f>+TABLE!P2415</f>
        <v>0</v>
      </c>
      <c r="L2421" s="156">
        <f>+TABLE!Q2415</f>
        <v>0</v>
      </c>
      <c r="M2421" s="138" t="str">
        <f>IFERROR(IF(MATCH($C2421,'1. 개요'!$C$68:$C$78,0)&gt;0,"O"),"X")</f>
        <v>X</v>
      </c>
      <c r="N2421" s="8" t="str">
        <f t="shared" si="344"/>
        <v>X</v>
      </c>
      <c r="O2421" s="2" t="str" cm="1">
        <f t="array" ref="O2421">IF($O$7="N/A",$N2421,INDEX($P2421:$S2421,$O$2))</f>
        <v>X</v>
      </c>
      <c r="P2421" s="38"/>
      <c r="Q2421" s="1" t="str">
        <f t="shared" si="345"/>
        <v>O</v>
      </c>
      <c r="R2421" s="38"/>
      <c r="S2421" s="38"/>
      <c r="T2421" s="8" t="str">
        <f t="shared" si="343"/>
        <v>O</v>
      </c>
      <c r="U2421" s="8" t="e">
        <f t="shared" si="346"/>
        <v>#VALUE!</v>
      </c>
      <c r="V2421" s="8" t="e">
        <f t="shared" si="347"/>
        <v>#VALUE!</v>
      </c>
      <c r="X2421" s="4" t="str">
        <f t="shared" si="349"/>
        <v/>
      </c>
      <c r="Y2421" s="4" t="str">
        <f t="shared" si="350"/>
        <v/>
      </c>
      <c r="Z2421" s="4" t="str">
        <f t="shared" si="350"/>
        <v/>
      </c>
      <c r="AA2421" s="4" t="str">
        <f t="shared" si="350"/>
        <v/>
      </c>
      <c r="AB2421" s="4" t="str">
        <f t="shared" si="350"/>
        <v/>
      </c>
      <c r="AC2421" s="4" t="str">
        <f t="shared" si="350"/>
        <v/>
      </c>
      <c r="AD2421" s="4" t="str">
        <f t="shared" si="350"/>
        <v/>
      </c>
      <c r="AE2421" s="4" t="str">
        <f t="shared" si="350"/>
        <v/>
      </c>
      <c r="AF2421" s="4" t="str">
        <f t="shared" si="350"/>
        <v/>
      </c>
      <c r="AG2421" s="4" t="str">
        <f t="shared" si="350"/>
        <v/>
      </c>
    </row>
    <row r="2422" spans="1:33">
      <c r="A2422" s="6">
        <f t="shared" si="348"/>
        <v>2415</v>
      </c>
      <c r="B2422" s="36">
        <f>TABLE!E2416</f>
        <v>0</v>
      </c>
      <c r="C2422" s="36">
        <f>TABLE!F2416</f>
        <v>0</v>
      </c>
      <c r="D2422" s="155">
        <f>TABLE!S2416</f>
        <v>0</v>
      </c>
      <c r="E2422" s="176" t="e">
        <f>INDEX(기업의이해[description],MATCH(B2422,기업의이해[name],0))</f>
        <v>#N/A</v>
      </c>
      <c r="F2422" s="179">
        <f>+TABLE!U2416</f>
        <v>0</v>
      </c>
      <c r="G2422" s="177" t="str">
        <f>TEXT(TABLE!R2416,"0000-00-00")</f>
        <v>0000-00-00</v>
      </c>
      <c r="H2422" s="59">
        <f>+TABLE!J2416</f>
        <v>0</v>
      </c>
      <c r="I2422" s="59">
        <f>+TABLE!K2416</f>
        <v>0</v>
      </c>
      <c r="J2422" s="59">
        <f>+TABLE!M2416</f>
        <v>0</v>
      </c>
      <c r="K2422" s="156">
        <f>+TABLE!P2416</f>
        <v>0</v>
      </c>
      <c r="L2422" s="156">
        <f>+TABLE!Q2416</f>
        <v>0</v>
      </c>
      <c r="M2422" s="138" t="str">
        <f>IFERROR(IF(MATCH($C2422,'1. 개요'!$C$68:$C$78,0)&gt;0,"O"),"X")</f>
        <v>X</v>
      </c>
      <c r="N2422" s="8" t="str">
        <f t="shared" si="344"/>
        <v>X</v>
      </c>
      <c r="O2422" s="2" t="str" cm="1">
        <f t="array" ref="O2422">IF($O$7="N/A",$N2422,INDEX($P2422:$S2422,$O$2))</f>
        <v>X</v>
      </c>
      <c r="P2422" s="38"/>
      <c r="Q2422" s="1" t="str">
        <f t="shared" si="345"/>
        <v>O</v>
      </c>
      <c r="R2422" s="38"/>
      <c r="S2422" s="38"/>
      <c r="T2422" s="8" t="str">
        <f t="shared" si="343"/>
        <v>O</v>
      </c>
      <c r="U2422" s="8" t="e">
        <f t="shared" si="346"/>
        <v>#VALUE!</v>
      </c>
      <c r="V2422" s="8" t="e">
        <f t="shared" si="347"/>
        <v>#VALUE!</v>
      </c>
      <c r="X2422" s="4" t="str">
        <f t="shared" si="349"/>
        <v/>
      </c>
      <c r="Y2422" s="4" t="str">
        <f t="shared" si="350"/>
        <v/>
      </c>
      <c r="Z2422" s="4" t="str">
        <f t="shared" si="350"/>
        <v/>
      </c>
      <c r="AA2422" s="4" t="str">
        <f t="shared" si="350"/>
        <v/>
      </c>
      <c r="AB2422" s="4" t="str">
        <f t="shared" si="350"/>
        <v/>
      </c>
      <c r="AC2422" s="4" t="str">
        <f t="shared" si="350"/>
        <v/>
      </c>
      <c r="AD2422" s="4" t="str">
        <f t="shared" si="350"/>
        <v/>
      </c>
      <c r="AE2422" s="4" t="str">
        <f t="shared" si="350"/>
        <v/>
      </c>
      <c r="AF2422" s="4" t="str">
        <f t="shared" si="350"/>
        <v/>
      </c>
      <c r="AG2422" s="4" t="str">
        <f t="shared" si="350"/>
        <v/>
      </c>
    </row>
    <row r="2423" spans="1:33">
      <c r="A2423" s="6">
        <f t="shared" si="348"/>
        <v>2416</v>
      </c>
      <c r="B2423" s="36">
        <f>TABLE!E2417</f>
        <v>0</v>
      </c>
      <c r="C2423" s="36">
        <f>TABLE!F2417</f>
        <v>0</v>
      </c>
      <c r="D2423" s="155">
        <f>TABLE!S2417</f>
        <v>0</v>
      </c>
      <c r="E2423" s="176" t="e">
        <f>INDEX(기업의이해[description],MATCH(B2423,기업의이해[name],0))</f>
        <v>#N/A</v>
      </c>
      <c r="F2423" s="179">
        <f>+TABLE!U2417</f>
        <v>0</v>
      </c>
      <c r="G2423" s="177" t="str">
        <f>TEXT(TABLE!R2417,"0000-00-00")</f>
        <v>0000-00-00</v>
      </c>
      <c r="H2423" s="59">
        <f>+TABLE!J2417</f>
        <v>0</v>
      </c>
      <c r="I2423" s="59">
        <f>+TABLE!K2417</f>
        <v>0</v>
      </c>
      <c r="J2423" s="59">
        <f>+TABLE!M2417</f>
        <v>0</v>
      </c>
      <c r="K2423" s="156">
        <f>+TABLE!P2417</f>
        <v>0</v>
      </c>
      <c r="L2423" s="156">
        <f>+TABLE!Q2417</f>
        <v>0</v>
      </c>
      <c r="M2423" s="138" t="str">
        <f>IFERROR(IF(MATCH($C2423,'1. 개요'!$C$68:$C$78,0)&gt;0,"O"),"X")</f>
        <v>X</v>
      </c>
      <c r="N2423" s="8" t="str">
        <f t="shared" si="344"/>
        <v>X</v>
      </c>
      <c r="O2423" s="2" t="str" cm="1">
        <f t="array" ref="O2423">IF($O$7="N/A",$N2423,INDEX($P2423:$S2423,$O$2))</f>
        <v>X</v>
      </c>
      <c r="P2423" s="38"/>
      <c r="Q2423" s="1" t="str">
        <f t="shared" si="345"/>
        <v>O</v>
      </c>
      <c r="R2423" s="38"/>
      <c r="S2423" s="38"/>
      <c r="T2423" s="8" t="str">
        <f t="shared" si="343"/>
        <v>O</v>
      </c>
      <c r="U2423" s="8" t="e">
        <f t="shared" si="346"/>
        <v>#VALUE!</v>
      </c>
      <c r="V2423" s="8" t="e">
        <f t="shared" si="347"/>
        <v>#VALUE!</v>
      </c>
      <c r="X2423" s="4" t="str">
        <f t="shared" si="349"/>
        <v/>
      </c>
      <c r="Y2423" s="4" t="str">
        <f t="shared" si="350"/>
        <v/>
      </c>
      <c r="Z2423" s="4" t="str">
        <f t="shared" si="350"/>
        <v/>
      </c>
      <c r="AA2423" s="4" t="str">
        <f t="shared" si="350"/>
        <v/>
      </c>
      <c r="AB2423" s="4" t="str">
        <f t="shared" si="350"/>
        <v/>
      </c>
      <c r="AC2423" s="4" t="str">
        <f t="shared" si="350"/>
        <v/>
      </c>
      <c r="AD2423" s="4" t="str">
        <f t="shared" si="350"/>
        <v/>
      </c>
      <c r="AE2423" s="4" t="str">
        <f t="shared" si="350"/>
        <v/>
      </c>
      <c r="AF2423" s="4" t="str">
        <f t="shared" si="350"/>
        <v/>
      </c>
      <c r="AG2423" s="4" t="str">
        <f t="shared" si="350"/>
        <v/>
      </c>
    </row>
    <row r="2424" spans="1:33">
      <c r="A2424" s="6">
        <f t="shared" si="348"/>
        <v>2417</v>
      </c>
      <c r="B2424" s="36">
        <f>TABLE!E2418</f>
        <v>0</v>
      </c>
      <c r="C2424" s="36">
        <f>TABLE!F2418</f>
        <v>0</v>
      </c>
      <c r="D2424" s="155">
        <f>TABLE!S2418</f>
        <v>0</v>
      </c>
      <c r="E2424" s="176" t="e">
        <f>INDEX(기업의이해[description],MATCH(B2424,기업의이해[name],0))</f>
        <v>#N/A</v>
      </c>
      <c r="F2424" s="179">
        <f>+TABLE!U2418</f>
        <v>0</v>
      </c>
      <c r="G2424" s="177" t="str">
        <f>TEXT(TABLE!R2418,"0000-00-00")</f>
        <v>0000-00-00</v>
      </c>
      <c r="H2424" s="59">
        <f>+TABLE!J2418</f>
        <v>0</v>
      </c>
      <c r="I2424" s="59">
        <f>+TABLE!K2418</f>
        <v>0</v>
      </c>
      <c r="J2424" s="59">
        <f>+TABLE!M2418</f>
        <v>0</v>
      </c>
      <c r="K2424" s="156">
        <f>+TABLE!P2418</f>
        <v>0</v>
      </c>
      <c r="L2424" s="156">
        <f>+TABLE!Q2418</f>
        <v>0</v>
      </c>
      <c r="M2424" s="138" t="str">
        <f>IFERROR(IF(MATCH($C2424,'1. 개요'!$C$68:$C$78,0)&gt;0,"O"),"X")</f>
        <v>X</v>
      </c>
      <c r="N2424" s="8" t="str">
        <f t="shared" si="344"/>
        <v>X</v>
      </c>
      <c r="O2424" s="2" t="str" cm="1">
        <f t="array" ref="O2424">IF($O$7="N/A",$N2424,INDEX($P2424:$S2424,$O$2))</f>
        <v>X</v>
      </c>
      <c r="P2424" s="38"/>
      <c r="Q2424" s="1" t="str">
        <f t="shared" si="345"/>
        <v>O</v>
      </c>
      <c r="R2424" s="38"/>
      <c r="S2424" s="38"/>
      <c r="T2424" s="8" t="str">
        <f t="shared" si="343"/>
        <v>O</v>
      </c>
      <c r="U2424" s="8" t="e">
        <f t="shared" si="346"/>
        <v>#VALUE!</v>
      </c>
      <c r="V2424" s="8" t="e">
        <f t="shared" si="347"/>
        <v>#VALUE!</v>
      </c>
      <c r="X2424" s="4" t="str">
        <f t="shared" si="349"/>
        <v/>
      </c>
      <c r="Y2424" s="4" t="str">
        <f t="shared" si="350"/>
        <v/>
      </c>
      <c r="Z2424" s="4" t="str">
        <f t="shared" si="350"/>
        <v/>
      </c>
      <c r="AA2424" s="4" t="str">
        <f t="shared" si="350"/>
        <v/>
      </c>
      <c r="AB2424" s="4" t="str">
        <f t="shared" si="350"/>
        <v/>
      </c>
      <c r="AC2424" s="4" t="str">
        <f t="shared" si="350"/>
        <v/>
      </c>
      <c r="AD2424" s="4" t="str">
        <f t="shared" si="350"/>
        <v/>
      </c>
      <c r="AE2424" s="4" t="str">
        <f t="shared" si="350"/>
        <v/>
      </c>
      <c r="AF2424" s="4" t="str">
        <f t="shared" si="350"/>
        <v/>
      </c>
      <c r="AG2424" s="4" t="str">
        <f t="shared" si="350"/>
        <v/>
      </c>
    </row>
    <row r="2425" spans="1:33">
      <c r="A2425" s="6">
        <f t="shared" si="348"/>
        <v>2418</v>
      </c>
      <c r="B2425" s="36">
        <f>TABLE!E2419</f>
        <v>0</v>
      </c>
      <c r="C2425" s="36">
        <f>TABLE!F2419</f>
        <v>0</v>
      </c>
      <c r="D2425" s="155">
        <f>TABLE!S2419</f>
        <v>0</v>
      </c>
      <c r="E2425" s="176" t="e">
        <f>INDEX(기업의이해[description],MATCH(B2425,기업의이해[name],0))</f>
        <v>#N/A</v>
      </c>
      <c r="F2425" s="179">
        <f>+TABLE!U2419</f>
        <v>0</v>
      </c>
      <c r="G2425" s="177" t="str">
        <f>TEXT(TABLE!R2419,"0000-00-00")</f>
        <v>0000-00-00</v>
      </c>
      <c r="H2425" s="59">
        <f>+TABLE!J2419</f>
        <v>0</v>
      </c>
      <c r="I2425" s="59">
        <f>+TABLE!K2419</f>
        <v>0</v>
      </c>
      <c r="J2425" s="59">
        <f>+TABLE!M2419</f>
        <v>0</v>
      </c>
      <c r="K2425" s="156">
        <f>+TABLE!P2419</f>
        <v>0</v>
      </c>
      <c r="L2425" s="156">
        <f>+TABLE!Q2419</f>
        <v>0</v>
      </c>
      <c r="M2425" s="138" t="str">
        <f>IFERROR(IF(MATCH($C2425,'1. 개요'!$C$68:$C$78,0)&gt;0,"O"),"X")</f>
        <v>X</v>
      </c>
      <c r="N2425" s="8" t="str">
        <f t="shared" si="344"/>
        <v>X</v>
      </c>
      <c r="O2425" s="2" t="str" cm="1">
        <f t="array" ref="O2425">IF($O$7="N/A",$N2425,INDEX($P2425:$S2425,$O$2))</f>
        <v>X</v>
      </c>
      <c r="P2425" s="38"/>
      <c r="Q2425" s="1" t="str">
        <f t="shared" si="345"/>
        <v>O</v>
      </c>
      <c r="R2425" s="38"/>
      <c r="S2425" s="38"/>
      <c r="T2425" s="8" t="str">
        <f t="shared" si="343"/>
        <v>O</v>
      </c>
      <c r="U2425" s="8" t="e">
        <f t="shared" si="346"/>
        <v>#VALUE!</v>
      </c>
      <c r="V2425" s="8" t="e">
        <f t="shared" si="347"/>
        <v>#VALUE!</v>
      </c>
      <c r="X2425" s="4" t="str">
        <f t="shared" si="349"/>
        <v/>
      </c>
      <c r="Y2425" s="4" t="str">
        <f t="shared" si="350"/>
        <v/>
      </c>
      <c r="Z2425" s="4" t="str">
        <f t="shared" ref="Y2425:AG2453" si="351">IF(Z$7="N/A", "", COUNTIF($D2425:$E2425, "*" &amp; Z$7 &amp; "*"))</f>
        <v/>
      </c>
      <c r="AA2425" s="4" t="str">
        <f t="shared" si="351"/>
        <v/>
      </c>
      <c r="AB2425" s="4" t="str">
        <f t="shared" si="351"/>
        <v/>
      </c>
      <c r="AC2425" s="4" t="str">
        <f t="shared" si="351"/>
        <v/>
      </c>
      <c r="AD2425" s="4" t="str">
        <f t="shared" si="351"/>
        <v/>
      </c>
      <c r="AE2425" s="4" t="str">
        <f t="shared" si="351"/>
        <v/>
      </c>
      <c r="AF2425" s="4" t="str">
        <f t="shared" si="351"/>
        <v/>
      </c>
      <c r="AG2425" s="4" t="str">
        <f t="shared" si="351"/>
        <v/>
      </c>
    </row>
    <row r="2426" spans="1:33">
      <c r="A2426" s="6">
        <f t="shared" si="348"/>
        <v>2419</v>
      </c>
      <c r="B2426" s="36">
        <f>TABLE!E2420</f>
        <v>0</v>
      </c>
      <c r="C2426" s="36">
        <f>TABLE!F2420</f>
        <v>0</v>
      </c>
      <c r="D2426" s="155">
        <f>TABLE!S2420</f>
        <v>0</v>
      </c>
      <c r="E2426" s="176" t="e">
        <f>INDEX(기업의이해[description],MATCH(B2426,기업의이해[name],0))</f>
        <v>#N/A</v>
      </c>
      <c r="F2426" s="179">
        <f>+TABLE!U2420</f>
        <v>0</v>
      </c>
      <c r="G2426" s="177" t="str">
        <f>TEXT(TABLE!R2420,"0000-00-00")</f>
        <v>0000-00-00</v>
      </c>
      <c r="H2426" s="59">
        <f>+TABLE!J2420</f>
        <v>0</v>
      </c>
      <c r="I2426" s="59">
        <f>+TABLE!K2420</f>
        <v>0</v>
      </c>
      <c r="J2426" s="59">
        <f>+TABLE!M2420</f>
        <v>0</v>
      </c>
      <c r="K2426" s="156">
        <f>+TABLE!P2420</f>
        <v>0</v>
      </c>
      <c r="L2426" s="156">
        <f>+TABLE!Q2420</f>
        <v>0</v>
      </c>
      <c r="M2426" s="138" t="str">
        <f>IFERROR(IF(MATCH($C2426,'1. 개요'!$C$68:$C$78,0)&gt;0,"O"),"X")</f>
        <v>X</v>
      </c>
      <c r="N2426" s="8" t="str">
        <f t="shared" si="344"/>
        <v>X</v>
      </c>
      <c r="O2426" s="2" t="str" cm="1">
        <f t="array" ref="O2426">IF($O$7="N/A",$N2426,INDEX($P2426:$S2426,$O$2))</f>
        <v>X</v>
      </c>
      <c r="P2426" s="38"/>
      <c r="Q2426" s="1" t="str">
        <f t="shared" si="345"/>
        <v>O</v>
      </c>
      <c r="R2426" s="38"/>
      <c r="S2426" s="38"/>
      <c r="T2426" s="8" t="str">
        <f t="shared" si="343"/>
        <v>O</v>
      </c>
      <c r="U2426" s="8" t="e">
        <f t="shared" si="346"/>
        <v>#VALUE!</v>
      </c>
      <c r="V2426" s="8" t="e">
        <f t="shared" si="347"/>
        <v>#VALUE!</v>
      </c>
      <c r="X2426" s="4" t="str">
        <f t="shared" si="349"/>
        <v/>
      </c>
      <c r="Y2426" s="4" t="str">
        <f t="shared" si="351"/>
        <v/>
      </c>
      <c r="Z2426" s="4" t="str">
        <f t="shared" si="351"/>
        <v/>
      </c>
      <c r="AA2426" s="4" t="str">
        <f t="shared" si="351"/>
        <v/>
      </c>
      <c r="AB2426" s="4" t="str">
        <f t="shared" si="351"/>
        <v/>
      </c>
      <c r="AC2426" s="4" t="str">
        <f t="shared" si="351"/>
        <v/>
      </c>
      <c r="AD2426" s="4" t="str">
        <f t="shared" si="351"/>
        <v/>
      </c>
      <c r="AE2426" s="4" t="str">
        <f t="shared" si="351"/>
        <v/>
      </c>
      <c r="AF2426" s="4" t="str">
        <f t="shared" si="351"/>
        <v/>
      </c>
      <c r="AG2426" s="4" t="str">
        <f t="shared" si="351"/>
        <v/>
      </c>
    </row>
    <row r="2427" spans="1:33">
      <c r="A2427" s="6">
        <f t="shared" si="348"/>
        <v>2420</v>
      </c>
      <c r="B2427" s="36">
        <f>TABLE!E2421</f>
        <v>0</v>
      </c>
      <c r="C2427" s="36">
        <f>TABLE!F2421</f>
        <v>0</v>
      </c>
      <c r="D2427" s="155">
        <f>TABLE!S2421</f>
        <v>0</v>
      </c>
      <c r="E2427" s="176" t="e">
        <f>INDEX(기업의이해[description],MATCH(B2427,기업의이해[name],0))</f>
        <v>#N/A</v>
      </c>
      <c r="F2427" s="179">
        <f>+TABLE!U2421</f>
        <v>0</v>
      </c>
      <c r="G2427" s="177" t="str">
        <f>TEXT(TABLE!R2421,"0000-00-00")</f>
        <v>0000-00-00</v>
      </c>
      <c r="H2427" s="59">
        <f>+TABLE!J2421</f>
        <v>0</v>
      </c>
      <c r="I2427" s="59">
        <f>+TABLE!K2421</f>
        <v>0</v>
      </c>
      <c r="J2427" s="59">
        <f>+TABLE!M2421</f>
        <v>0</v>
      </c>
      <c r="K2427" s="156">
        <f>+TABLE!P2421</f>
        <v>0</v>
      </c>
      <c r="L2427" s="156">
        <f>+TABLE!Q2421</f>
        <v>0</v>
      </c>
      <c r="M2427" s="138" t="str">
        <f>IFERROR(IF(MATCH($C2427,'1. 개요'!$C$68:$C$78,0)&gt;0,"O"),"X")</f>
        <v>X</v>
      </c>
      <c r="N2427" s="8" t="str">
        <f t="shared" si="344"/>
        <v>X</v>
      </c>
      <c r="O2427" s="2" t="str" cm="1">
        <f t="array" ref="O2427">IF($O$7="N/A",$N2427,INDEX($P2427:$S2427,$O$2))</f>
        <v>X</v>
      </c>
      <c r="P2427" s="38"/>
      <c r="Q2427" s="1" t="str">
        <f t="shared" si="345"/>
        <v>O</v>
      </c>
      <c r="R2427" s="38"/>
      <c r="S2427" s="38"/>
      <c r="T2427" s="8" t="str">
        <f t="shared" si="343"/>
        <v>O</v>
      </c>
      <c r="U2427" s="8" t="e">
        <f t="shared" si="346"/>
        <v>#VALUE!</v>
      </c>
      <c r="V2427" s="8" t="e">
        <f t="shared" si="347"/>
        <v>#VALUE!</v>
      </c>
      <c r="X2427" s="4" t="str">
        <f t="shared" si="349"/>
        <v/>
      </c>
      <c r="Y2427" s="4" t="str">
        <f t="shared" si="351"/>
        <v/>
      </c>
      <c r="Z2427" s="4" t="str">
        <f t="shared" si="351"/>
        <v/>
      </c>
      <c r="AA2427" s="4" t="str">
        <f t="shared" si="351"/>
        <v/>
      </c>
      <c r="AB2427" s="4" t="str">
        <f t="shared" si="351"/>
        <v/>
      </c>
      <c r="AC2427" s="4" t="str">
        <f t="shared" si="351"/>
        <v/>
      </c>
      <c r="AD2427" s="4" t="str">
        <f t="shared" si="351"/>
        <v/>
      </c>
      <c r="AE2427" s="4" t="str">
        <f t="shared" si="351"/>
        <v/>
      </c>
      <c r="AF2427" s="4" t="str">
        <f t="shared" si="351"/>
        <v/>
      </c>
      <c r="AG2427" s="4" t="str">
        <f t="shared" si="351"/>
        <v/>
      </c>
    </row>
    <row r="2428" spans="1:33">
      <c r="A2428" s="6">
        <f t="shared" si="348"/>
        <v>2421</v>
      </c>
      <c r="B2428" s="36">
        <f>TABLE!E2422</f>
        <v>0</v>
      </c>
      <c r="C2428" s="36">
        <f>TABLE!F2422</f>
        <v>0</v>
      </c>
      <c r="D2428" s="155">
        <f>TABLE!S2422</f>
        <v>0</v>
      </c>
      <c r="E2428" s="176" t="e">
        <f>INDEX(기업의이해[description],MATCH(B2428,기업의이해[name],0))</f>
        <v>#N/A</v>
      </c>
      <c r="F2428" s="179">
        <f>+TABLE!U2422</f>
        <v>0</v>
      </c>
      <c r="G2428" s="177" t="str">
        <f>TEXT(TABLE!R2422,"0000-00-00")</f>
        <v>0000-00-00</v>
      </c>
      <c r="H2428" s="59">
        <f>+TABLE!J2422</f>
        <v>0</v>
      </c>
      <c r="I2428" s="59">
        <f>+TABLE!K2422</f>
        <v>0</v>
      </c>
      <c r="J2428" s="59">
        <f>+TABLE!M2422</f>
        <v>0</v>
      </c>
      <c r="K2428" s="156">
        <f>+TABLE!P2422</f>
        <v>0</v>
      </c>
      <c r="L2428" s="156">
        <f>+TABLE!Q2422</f>
        <v>0</v>
      </c>
      <c r="M2428" s="138" t="str">
        <f>IFERROR(IF(MATCH($C2428,'1. 개요'!$C$68:$C$78,0)&gt;0,"O"),"X")</f>
        <v>X</v>
      </c>
      <c r="N2428" s="8" t="str">
        <f t="shared" si="344"/>
        <v>X</v>
      </c>
      <c r="O2428" s="2" t="str" cm="1">
        <f t="array" ref="O2428">IF($O$7="N/A",$N2428,INDEX($P2428:$S2428,$O$2))</f>
        <v>X</v>
      </c>
      <c r="P2428" s="38"/>
      <c r="Q2428" s="1" t="str">
        <f t="shared" si="345"/>
        <v>O</v>
      </c>
      <c r="R2428" s="38"/>
      <c r="S2428" s="38"/>
      <c r="T2428" s="8" t="str">
        <f t="shared" si="343"/>
        <v>O</v>
      </c>
      <c r="U2428" s="8" t="e">
        <f t="shared" si="346"/>
        <v>#VALUE!</v>
      </c>
      <c r="V2428" s="8" t="e">
        <f t="shared" si="347"/>
        <v>#VALUE!</v>
      </c>
      <c r="X2428" s="4" t="str">
        <f t="shared" si="349"/>
        <v/>
      </c>
      <c r="Y2428" s="4" t="str">
        <f t="shared" si="351"/>
        <v/>
      </c>
      <c r="Z2428" s="4" t="str">
        <f t="shared" si="351"/>
        <v/>
      </c>
      <c r="AA2428" s="4" t="str">
        <f t="shared" si="351"/>
        <v/>
      </c>
      <c r="AB2428" s="4" t="str">
        <f t="shared" si="351"/>
        <v/>
      </c>
      <c r="AC2428" s="4" t="str">
        <f t="shared" si="351"/>
        <v/>
      </c>
      <c r="AD2428" s="4" t="str">
        <f t="shared" si="351"/>
        <v/>
      </c>
      <c r="AE2428" s="4" t="str">
        <f t="shared" si="351"/>
        <v/>
      </c>
      <c r="AF2428" s="4" t="str">
        <f t="shared" si="351"/>
        <v/>
      </c>
      <c r="AG2428" s="4" t="str">
        <f t="shared" si="351"/>
        <v/>
      </c>
    </row>
    <row r="2429" spans="1:33">
      <c r="A2429" s="6">
        <f t="shared" si="348"/>
        <v>2422</v>
      </c>
      <c r="B2429" s="36">
        <f>TABLE!E2423</f>
        <v>0</v>
      </c>
      <c r="C2429" s="36">
        <f>TABLE!F2423</f>
        <v>0</v>
      </c>
      <c r="D2429" s="155">
        <f>TABLE!S2423</f>
        <v>0</v>
      </c>
      <c r="E2429" s="176" t="e">
        <f>INDEX(기업의이해[description],MATCH(B2429,기업의이해[name],0))</f>
        <v>#N/A</v>
      </c>
      <c r="F2429" s="179">
        <f>+TABLE!U2423</f>
        <v>0</v>
      </c>
      <c r="G2429" s="177" t="str">
        <f>TEXT(TABLE!R2423,"0000-00-00")</f>
        <v>0000-00-00</v>
      </c>
      <c r="H2429" s="59">
        <f>+TABLE!J2423</f>
        <v>0</v>
      </c>
      <c r="I2429" s="59">
        <f>+TABLE!K2423</f>
        <v>0</v>
      </c>
      <c r="J2429" s="59">
        <f>+TABLE!M2423</f>
        <v>0</v>
      </c>
      <c r="K2429" s="156">
        <f>+TABLE!P2423</f>
        <v>0</v>
      </c>
      <c r="L2429" s="156">
        <f>+TABLE!Q2423</f>
        <v>0</v>
      </c>
      <c r="M2429" s="138" t="str">
        <f>IFERROR(IF(MATCH($C2429,'1. 개요'!$C$68:$C$78,0)&gt;0,"O"),"X")</f>
        <v>X</v>
      </c>
      <c r="N2429" s="8" t="str">
        <f t="shared" si="344"/>
        <v>X</v>
      </c>
      <c r="O2429" s="2" t="str" cm="1">
        <f t="array" ref="O2429">IF($O$7="N/A",$N2429,INDEX($P2429:$S2429,$O$2))</f>
        <v>X</v>
      </c>
      <c r="P2429" s="38"/>
      <c r="Q2429" s="1" t="str">
        <f t="shared" si="345"/>
        <v>O</v>
      </c>
      <c r="R2429" s="38"/>
      <c r="S2429" s="38"/>
      <c r="T2429" s="8" t="str">
        <f t="shared" si="343"/>
        <v>O</v>
      </c>
      <c r="U2429" s="8" t="e">
        <f t="shared" si="346"/>
        <v>#VALUE!</v>
      </c>
      <c r="V2429" s="8" t="e">
        <f t="shared" si="347"/>
        <v>#VALUE!</v>
      </c>
      <c r="X2429" s="4" t="str">
        <f t="shared" si="349"/>
        <v/>
      </c>
      <c r="Y2429" s="4" t="str">
        <f t="shared" si="351"/>
        <v/>
      </c>
      <c r="Z2429" s="4" t="str">
        <f t="shared" si="351"/>
        <v/>
      </c>
      <c r="AA2429" s="4" t="str">
        <f t="shared" si="351"/>
        <v/>
      </c>
      <c r="AB2429" s="4" t="str">
        <f t="shared" si="351"/>
        <v/>
      </c>
      <c r="AC2429" s="4" t="str">
        <f t="shared" si="351"/>
        <v/>
      </c>
      <c r="AD2429" s="4" t="str">
        <f t="shared" si="351"/>
        <v/>
      </c>
      <c r="AE2429" s="4" t="str">
        <f t="shared" si="351"/>
        <v/>
      </c>
      <c r="AF2429" s="4" t="str">
        <f t="shared" si="351"/>
        <v/>
      </c>
      <c r="AG2429" s="4" t="str">
        <f t="shared" si="351"/>
        <v/>
      </c>
    </row>
    <row r="2430" spans="1:33">
      <c r="A2430" s="6">
        <f t="shared" si="348"/>
        <v>2423</v>
      </c>
      <c r="B2430" s="36">
        <f>TABLE!E2424</f>
        <v>0</v>
      </c>
      <c r="C2430" s="36">
        <f>TABLE!F2424</f>
        <v>0</v>
      </c>
      <c r="D2430" s="155">
        <f>TABLE!S2424</f>
        <v>0</v>
      </c>
      <c r="E2430" s="176" t="e">
        <f>INDEX(기업의이해[description],MATCH(B2430,기업의이해[name],0))</f>
        <v>#N/A</v>
      </c>
      <c r="F2430" s="179">
        <f>+TABLE!U2424</f>
        <v>0</v>
      </c>
      <c r="G2430" s="177" t="str">
        <f>TEXT(TABLE!R2424,"0000-00-00")</f>
        <v>0000-00-00</v>
      </c>
      <c r="H2430" s="59">
        <f>+TABLE!J2424</f>
        <v>0</v>
      </c>
      <c r="I2430" s="59">
        <f>+TABLE!K2424</f>
        <v>0</v>
      </c>
      <c r="J2430" s="59">
        <f>+TABLE!M2424</f>
        <v>0</v>
      </c>
      <c r="K2430" s="156">
        <f>+TABLE!P2424</f>
        <v>0</v>
      </c>
      <c r="L2430" s="156">
        <f>+TABLE!Q2424</f>
        <v>0</v>
      </c>
      <c r="M2430" s="138" t="str">
        <f>IFERROR(IF(MATCH($C2430,'1. 개요'!$C$68:$C$78,0)&gt;0,"O"),"X")</f>
        <v>X</v>
      </c>
      <c r="N2430" s="8" t="str">
        <f t="shared" si="344"/>
        <v>X</v>
      </c>
      <c r="O2430" s="2" t="str" cm="1">
        <f t="array" ref="O2430">IF($O$7="N/A",$N2430,INDEX($P2430:$S2430,$O$2))</f>
        <v>X</v>
      </c>
      <c r="P2430" s="38"/>
      <c r="Q2430" s="1" t="str">
        <f t="shared" si="345"/>
        <v>O</v>
      </c>
      <c r="R2430" s="38"/>
      <c r="S2430" s="38"/>
      <c r="T2430" s="8" t="str">
        <f t="shared" si="343"/>
        <v>O</v>
      </c>
      <c r="U2430" s="8" t="e">
        <f t="shared" si="346"/>
        <v>#VALUE!</v>
      </c>
      <c r="V2430" s="8" t="e">
        <f t="shared" si="347"/>
        <v>#VALUE!</v>
      </c>
      <c r="X2430" s="4" t="str">
        <f t="shared" si="349"/>
        <v/>
      </c>
      <c r="Y2430" s="4" t="str">
        <f t="shared" si="351"/>
        <v/>
      </c>
      <c r="Z2430" s="4" t="str">
        <f t="shared" si="351"/>
        <v/>
      </c>
      <c r="AA2430" s="4" t="str">
        <f t="shared" si="351"/>
        <v/>
      </c>
      <c r="AB2430" s="4" t="str">
        <f t="shared" si="351"/>
        <v/>
      </c>
      <c r="AC2430" s="4" t="str">
        <f t="shared" si="351"/>
        <v/>
      </c>
      <c r="AD2430" s="4" t="str">
        <f t="shared" si="351"/>
        <v/>
      </c>
      <c r="AE2430" s="4" t="str">
        <f t="shared" si="351"/>
        <v/>
      </c>
      <c r="AF2430" s="4" t="str">
        <f t="shared" si="351"/>
        <v/>
      </c>
      <c r="AG2430" s="4" t="str">
        <f t="shared" si="351"/>
        <v/>
      </c>
    </row>
    <row r="2431" spans="1:33">
      <c r="A2431" s="6">
        <f t="shared" si="348"/>
        <v>2424</v>
      </c>
      <c r="B2431" s="36">
        <f>TABLE!E2425</f>
        <v>0</v>
      </c>
      <c r="C2431" s="36">
        <f>TABLE!F2425</f>
        <v>0</v>
      </c>
      <c r="D2431" s="155">
        <f>TABLE!S2425</f>
        <v>0</v>
      </c>
      <c r="E2431" s="176" t="e">
        <f>INDEX(기업의이해[description],MATCH(B2431,기업의이해[name],0))</f>
        <v>#N/A</v>
      </c>
      <c r="F2431" s="179">
        <f>+TABLE!U2425</f>
        <v>0</v>
      </c>
      <c r="G2431" s="177" t="str">
        <f>TEXT(TABLE!R2425,"0000-00-00")</f>
        <v>0000-00-00</v>
      </c>
      <c r="H2431" s="59">
        <f>+TABLE!J2425</f>
        <v>0</v>
      </c>
      <c r="I2431" s="59">
        <f>+TABLE!K2425</f>
        <v>0</v>
      </c>
      <c r="J2431" s="59">
        <f>+TABLE!M2425</f>
        <v>0</v>
      </c>
      <c r="K2431" s="156">
        <f>+TABLE!P2425</f>
        <v>0</v>
      </c>
      <c r="L2431" s="156">
        <f>+TABLE!Q2425</f>
        <v>0</v>
      </c>
      <c r="M2431" s="138" t="str">
        <f>IFERROR(IF(MATCH($C2431,'1. 개요'!$C$68:$C$78,0)&gt;0,"O"),"X")</f>
        <v>X</v>
      </c>
      <c r="N2431" s="8" t="str">
        <f t="shared" si="344"/>
        <v>X</v>
      </c>
      <c r="O2431" s="2" t="str" cm="1">
        <f t="array" ref="O2431">IF($O$7="N/A",$N2431,INDEX($P2431:$S2431,$O$2))</f>
        <v>X</v>
      </c>
      <c r="P2431" s="38"/>
      <c r="Q2431" s="1" t="str">
        <f t="shared" si="345"/>
        <v>O</v>
      </c>
      <c r="R2431" s="38"/>
      <c r="S2431" s="38"/>
      <c r="T2431" s="8" t="str">
        <f t="shared" si="343"/>
        <v>O</v>
      </c>
      <c r="U2431" s="8" t="e">
        <f t="shared" si="346"/>
        <v>#VALUE!</v>
      </c>
      <c r="V2431" s="8" t="e">
        <f t="shared" si="347"/>
        <v>#VALUE!</v>
      </c>
      <c r="X2431" s="4" t="str">
        <f t="shared" si="349"/>
        <v/>
      </c>
      <c r="Y2431" s="4" t="str">
        <f t="shared" si="351"/>
        <v/>
      </c>
      <c r="Z2431" s="4" t="str">
        <f t="shared" si="351"/>
        <v/>
      </c>
      <c r="AA2431" s="4" t="str">
        <f t="shared" si="351"/>
        <v/>
      </c>
      <c r="AB2431" s="4" t="str">
        <f t="shared" si="351"/>
        <v/>
      </c>
      <c r="AC2431" s="4" t="str">
        <f t="shared" si="351"/>
        <v/>
      </c>
      <c r="AD2431" s="4" t="str">
        <f t="shared" si="351"/>
        <v/>
      </c>
      <c r="AE2431" s="4" t="str">
        <f t="shared" si="351"/>
        <v/>
      </c>
      <c r="AF2431" s="4" t="str">
        <f t="shared" si="351"/>
        <v/>
      </c>
      <c r="AG2431" s="4" t="str">
        <f t="shared" si="351"/>
        <v/>
      </c>
    </row>
    <row r="2432" spans="1:33">
      <c r="A2432" s="6">
        <f t="shared" si="348"/>
        <v>2425</v>
      </c>
      <c r="B2432" s="36">
        <f>TABLE!E2426</f>
        <v>0</v>
      </c>
      <c r="C2432" s="36">
        <f>TABLE!F2426</f>
        <v>0</v>
      </c>
      <c r="D2432" s="155">
        <f>TABLE!S2426</f>
        <v>0</v>
      </c>
      <c r="E2432" s="176" t="e">
        <f>INDEX(기업의이해[description],MATCH(B2432,기업의이해[name],0))</f>
        <v>#N/A</v>
      </c>
      <c r="F2432" s="179">
        <f>+TABLE!U2426</f>
        <v>0</v>
      </c>
      <c r="G2432" s="177" t="str">
        <f>TEXT(TABLE!R2426,"0000-00-00")</f>
        <v>0000-00-00</v>
      </c>
      <c r="H2432" s="59">
        <f>+TABLE!J2426</f>
        <v>0</v>
      </c>
      <c r="I2432" s="59">
        <f>+TABLE!K2426</f>
        <v>0</v>
      </c>
      <c r="J2432" s="59">
        <f>+TABLE!M2426</f>
        <v>0</v>
      </c>
      <c r="K2432" s="156">
        <f>+TABLE!P2426</f>
        <v>0</v>
      </c>
      <c r="L2432" s="156">
        <f>+TABLE!Q2426</f>
        <v>0</v>
      </c>
      <c r="M2432" s="138" t="str">
        <f>IFERROR(IF(MATCH($C2432,'1. 개요'!$C$68:$C$78,0)&gt;0,"O"),"X")</f>
        <v>X</v>
      </c>
      <c r="N2432" s="8" t="str">
        <f t="shared" si="344"/>
        <v>X</v>
      </c>
      <c r="O2432" s="2" t="str" cm="1">
        <f t="array" ref="O2432">IF($O$7="N/A",$N2432,INDEX($P2432:$S2432,$O$2))</f>
        <v>X</v>
      </c>
      <c r="P2432" s="38"/>
      <c r="Q2432" s="1" t="str">
        <f t="shared" si="345"/>
        <v>O</v>
      </c>
      <c r="R2432" s="38"/>
      <c r="S2432" s="38"/>
      <c r="T2432" s="8" t="str">
        <f t="shared" si="343"/>
        <v>O</v>
      </c>
      <c r="U2432" s="8" t="e">
        <f t="shared" si="346"/>
        <v>#VALUE!</v>
      </c>
      <c r="V2432" s="8" t="e">
        <f t="shared" si="347"/>
        <v>#VALUE!</v>
      </c>
      <c r="X2432" s="4" t="str">
        <f t="shared" si="349"/>
        <v/>
      </c>
      <c r="Y2432" s="4" t="str">
        <f t="shared" si="351"/>
        <v/>
      </c>
      <c r="Z2432" s="4" t="str">
        <f t="shared" si="351"/>
        <v/>
      </c>
      <c r="AA2432" s="4" t="str">
        <f t="shared" si="351"/>
        <v/>
      </c>
      <c r="AB2432" s="4" t="str">
        <f t="shared" si="351"/>
        <v/>
      </c>
      <c r="AC2432" s="4" t="str">
        <f t="shared" si="351"/>
        <v/>
      </c>
      <c r="AD2432" s="4" t="str">
        <f t="shared" si="351"/>
        <v/>
      </c>
      <c r="AE2432" s="4" t="str">
        <f t="shared" si="351"/>
        <v/>
      </c>
      <c r="AF2432" s="4" t="str">
        <f t="shared" si="351"/>
        <v/>
      </c>
      <c r="AG2432" s="4" t="str">
        <f t="shared" si="351"/>
        <v/>
      </c>
    </row>
    <row r="2433" spans="1:33">
      <c r="A2433" s="6">
        <f t="shared" si="348"/>
        <v>2426</v>
      </c>
      <c r="B2433" s="36">
        <f>TABLE!E2427</f>
        <v>0</v>
      </c>
      <c r="C2433" s="36">
        <f>TABLE!F2427</f>
        <v>0</v>
      </c>
      <c r="D2433" s="155">
        <f>TABLE!S2427</f>
        <v>0</v>
      </c>
      <c r="E2433" s="176" t="e">
        <f>INDEX(기업의이해[description],MATCH(B2433,기업의이해[name],0))</f>
        <v>#N/A</v>
      </c>
      <c r="F2433" s="179">
        <f>+TABLE!U2427</f>
        <v>0</v>
      </c>
      <c r="G2433" s="177" t="str">
        <f>TEXT(TABLE!R2427,"0000-00-00")</f>
        <v>0000-00-00</v>
      </c>
      <c r="H2433" s="59">
        <f>+TABLE!J2427</f>
        <v>0</v>
      </c>
      <c r="I2433" s="59">
        <f>+TABLE!K2427</f>
        <v>0</v>
      </c>
      <c r="J2433" s="59">
        <f>+TABLE!M2427</f>
        <v>0</v>
      </c>
      <c r="K2433" s="156">
        <f>+TABLE!P2427</f>
        <v>0</v>
      </c>
      <c r="L2433" s="156">
        <f>+TABLE!Q2427</f>
        <v>0</v>
      </c>
      <c r="M2433" s="138" t="str">
        <f>IFERROR(IF(MATCH($C2433,'1. 개요'!$C$68:$C$78,0)&gt;0,"O"),"X")</f>
        <v>X</v>
      </c>
      <c r="N2433" s="8" t="str">
        <f t="shared" si="344"/>
        <v>X</v>
      </c>
      <c r="O2433" s="2" t="str" cm="1">
        <f t="array" ref="O2433">IF($O$7="N/A",$N2433,INDEX($P2433:$S2433,$O$2))</f>
        <v>X</v>
      </c>
      <c r="P2433" s="38"/>
      <c r="Q2433" s="1" t="str">
        <f t="shared" si="345"/>
        <v>O</v>
      </c>
      <c r="R2433" s="38"/>
      <c r="S2433" s="38"/>
      <c r="T2433" s="8" t="str">
        <f t="shared" si="343"/>
        <v>O</v>
      </c>
      <c r="U2433" s="8" t="e">
        <f t="shared" si="346"/>
        <v>#VALUE!</v>
      </c>
      <c r="V2433" s="8" t="e">
        <f t="shared" si="347"/>
        <v>#VALUE!</v>
      </c>
      <c r="X2433" s="4" t="str">
        <f t="shared" si="349"/>
        <v/>
      </c>
      <c r="Y2433" s="4" t="str">
        <f t="shared" si="351"/>
        <v/>
      </c>
      <c r="Z2433" s="4" t="str">
        <f t="shared" si="351"/>
        <v/>
      </c>
      <c r="AA2433" s="4" t="str">
        <f t="shared" si="351"/>
        <v/>
      </c>
      <c r="AB2433" s="4" t="str">
        <f t="shared" si="351"/>
        <v/>
      </c>
      <c r="AC2433" s="4" t="str">
        <f t="shared" si="351"/>
        <v/>
      </c>
      <c r="AD2433" s="4" t="str">
        <f t="shared" si="351"/>
        <v/>
      </c>
      <c r="AE2433" s="4" t="str">
        <f t="shared" si="351"/>
        <v/>
      </c>
      <c r="AF2433" s="4" t="str">
        <f t="shared" si="351"/>
        <v/>
      </c>
      <c r="AG2433" s="4" t="str">
        <f t="shared" si="351"/>
        <v/>
      </c>
    </row>
    <row r="2434" spans="1:33">
      <c r="A2434" s="6">
        <f t="shared" si="348"/>
        <v>2427</v>
      </c>
      <c r="B2434" s="36">
        <f>TABLE!E2428</f>
        <v>0</v>
      </c>
      <c r="C2434" s="36">
        <f>TABLE!F2428</f>
        <v>0</v>
      </c>
      <c r="D2434" s="155">
        <f>TABLE!S2428</f>
        <v>0</v>
      </c>
      <c r="E2434" s="176" t="e">
        <f>INDEX(기업의이해[description],MATCH(B2434,기업의이해[name],0))</f>
        <v>#N/A</v>
      </c>
      <c r="F2434" s="179">
        <f>+TABLE!U2428</f>
        <v>0</v>
      </c>
      <c r="G2434" s="177" t="str">
        <f>TEXT(TABLE!R2428,"0000-00-00")</f>
        <v>0000-00-00</v>
      </c>
      <c r="H2434" s="59">
        <f>+TABLE!J2428</f>
        <v>0</v>
      </c>
      <c r="I2434" s="59">
        <f>+TABLE!K2428</f>
        <v>0</v>
      </c>
      <c r="J2434" s="59">
        <f>+TABLE!M2428</f>
        <v>0</v>
      </c>
      <c r="K2434" s="156">
        <f>+TABLE!P2428</f>
        <v>0</v>
      </c>
      <c r="L2434" s="156">
        <f>+TABLE!Q2428</f>
        <v>0</v>
      </c>
      <c r="M2434" s="138" t="str">
        <f>IFERROR(IF(MATCH($C2434,'1. 개요'!$C$68:$C$78,0)&gt;0,"O"),"X")</f>
        <v>X</v>
      </c>
      <c r="N2434" s="8" t="str">
        <f t="shared" si="344"/>
        <v>X</v>
      </c>
      <c r="O2434" s="2" t="str" cm="1">
        <f t="array" ref="O2434">IF($O$7="N/A",$N2434,INDEX($P2434:$S2434,$O$2))</f>
        <v>X</v>
      </c>
      <c r="P2434" s="38"/>
      <c r="Q2434" s="1" t="str">
        <f t="shared" si="345"/>
        <v>O</v>
      </c>
      <c r="R2434" s="38"/>
      <c r="S2434" s="38"/>
      <c r="T2434" s="8" t="str">
        <f t="shared" si="343"/>
        <v>O</v>
      </c>
      <c r="U2434" s="8" t="e">
        <f t="shared" si="346"/>
        <v>#VALUE!</v>
      </c>
      <c r="V2434" s="8" t="e">
        <f t="shared" si="347"/>
        <v>#VALUE!</v>
      </c>
      <c r="X2434" s="4" t="str">
        <f t="shared" si="349"/>
        <v/>
      </c>
      <c r="Y2434" s="4" t="str">
        <f t="shared" si="351"/>
        <v/>
      </c>
      <c r="Z2434" s="4" t="str">
        <f t="shared" si="351"/>
        <v/>
      </c>
      <c r="AA2434" s="4" t="str">
        <f t="shared" si="351"/>
        <v/>
      </c>
      <c r="AB2434" s="4" t="str">
        <f t="shared" si="351"/>
        <v/>
      </c>
      <c r="AC2434" s="4" t="str">
        <f t="shared" si="351"/>
        <v/>
      </c>
      <c r="AD2434" s="4" t="str">
        <f t="shared" si="351"/>
        <v/>
      </c>
      <c r="AE2434" s="4" t="str">
        <f t="shared" si="351"/>
        <v/>
      </c>
      <c r="AF2434" s="4" t="str">
        <f t="shared" si="351"/>
        <v/>
      </c>
      <c r="AG2434" s="4" t="str">
        <f t="shared" si="351"/>
        <v/>
      </c>
    </row>
    <row r="2435" spans="1:33">
      <c r="A2435" s="137">
        <f t="shared" si="348"/>
        <v>2428</v>
      </c>
      <c r="B2435" s="36">
        <f>TABLE!E2429</f>
        <v>0</v>
      </c>
      <c r="C2435" s="36">
        <f>TABLE!F2429</f>
        <v>0</v>
      </c>
      <c r="D2435" s="155">
        <f>TABLE!S2429</f>
        <v>0</v>
      </c>
      <c r="E2435" s="176" t="e">
        <f>INDEX(기업의이해[description],MATCH(B2435,기업의이해[name],0))</f>
        <v>#N/A</v>
      </c>
      <c r="F2435" s="179">
        <f>+TABLE!U2429</f>
        <v>0</v>
      </c>
      <c r="G2435" s="177" t="str">
        <f>TEXT(TABLE!R2429,"0000-00-00")</f>
        <v>0000-00-00</v>
      </c>
      <c r="H2435" s="59">
        <f>+TABLE!J2429</f>
        <v>0</v>
      </c>
      <c r="I2435" s="59">
        <f>+TABLE!K2429</f>
        <v>0</v>
      </c>
      <c r="J2435" s="59">
        <f>+TABLE!M2429</f>
        <v>0</v>
      </c>
      <c r="K2435" s="156">
        <f>+TABLE!P2429</f>
        <v>0</v>
      </c>
      <c r="L2435" s="156">
        <f>+TABLE!Q2429</f>
        <v>0</v>
      </c>
      <c r="M2435" s="138" t="str">
        <f>IFERROR(IF(MATCH($C2435,'1. 개요'!$C$68:$C$78,0)&gt;0,"O"),"X")</f>
        <v>X</v>
      </c>
      <c r="N2435" s="8" t="str">
        <f t="shared" si="344"/>
        <v>X</v>
      </c>
      <c r="O2435" s="2" t="str" cm="1">
        <f t="array" ref="O2435">IF($O$7="N/A",$N2435,INDEX($P2435:$S2435,$O$2))</f>
        <v>X</v>
      </c>
      <c r="P2435" s="38"/>
      <c r="Q2435" s="1" t="str">
        <f t="shared" si="345"/>
        <v>O</v>
      </c>
      <c r="R2435" s="38"/>
      <c r="S2435" s="38"/>
      <c r="T2435" s="8" t="str">
        <f t="shared" si="343"/>
        <v>O</v>
      </c>
      <c r="U2435" s="8" t="e">
        <f t="shared" si="346"/>
        <v>#VALUE!</v>
      </c>
      <c r="V2435" s="8" t="e">
        <f t="shared" si="347"/>
        <v>#VALUE!</v>
      </c>
      <c r="X2435" s="4" t="str">
        <f t="shared" si="349"/>
        <v/>
      </c>
      <c r="Y2435" s="4" t="str">
        <f t="shared" si="351"/>
        <v/>
      </c>
      <c r="Z2435" s="4" t="str">
        <f t="shared" si="351"/>
        <v/>
      </c>
      <c r="AA2435" s="4" t="str">
        <f t="shared" si="351"/>
        <v/>
      </c>
      <c r="AB2435" s="4" t="str">
        <f t="shared" si="351"/>
        <v/>
      </c>
      <c r="AC2435" s="4" t="str">
        <f t="shared" si="351"/>
        <v/>
      </c>
      <c r="AD2435" s="4" t="str">
        <f t="shared" si="351"/>
        <v/>
      </c>
      <c r="AE2435" s="4" t="str">
        <f t="shared" si="351"/>
        <v/>
      </c>
      <c r="AF2435" s="4" t="str">
        <f t="shared" si="351"/>
        <v/>
      </c>
      <c r="AG2435" s="4" t="str">
        <f t="shared" si="351"/>
        <v/>
      </c>
    </row>
    <row r="2436" spans="1:33">
      <c r="A2436" s="6">
        <f t="shared" si="348"/>
        <v>2429</v>
      </c>
      <c r="B2436" s="36">
        <f>TABLE!E2430</f>
        <v>0</v>
      </c>
      <c r="C2436" s="36">
        <f>TABLE!F2430</f>
        <v>0</v>
      </c>
      <c r="D2436" s="155">
        <f>TABLE!S2430</f>
        <v>0</v>
      </c>
      <c r="E2436" s="176" t="e">
        <f>INDEX(기업의이해[description],MATCH(B2436,기업의이해[name],0))</f>
        <v>#N/A</v>
      </c>
      <c r="F2436" s="179">
        <f>+TABLE!U2430</f>
        <v>0</v>
      </c>
      <c r="G2436" s="177" t="str">
        <f>TEXT(TABLE!R2430,"0000-00-00")</f>
        <v>0000-00-00</v>
      </c>
      <c r="H2436" s="59">
        <f>+TABLE!J2430</f>
        <v>0</v>
      </c>
      <c r="I2436" s="59">
        <f>+TABLE!K2430</f>
        <v>0</v>
      </c>
      <c r="J2436" s="59">
        <f>+TABLE!M2430</f>
        <v>0</v>
      </c>
      <c r="K2436" s="156">
        <f>+TABLE!P2430</f>
        <v>0</v>
      </c>
      <c r="L2436" s="156">
        <f>+TABLE!Q2430</f>
        <v>0</v>
      </c>
      <c r="M2436" s="138" t="str">
        <f>IFERROR(IF(MATCH($C2436,'1. 개요'!$C$68:$C$78,0)&gt;0,"O"),"X")</f>
        <v>X</v>
      </c>
      <c r="N2436" s="8" t="str">
        <f t="shared" si="344"/>
        <v>X</v>
      </c>
      <c r="O2436" s="2" t="str" cm="1">
        <f t="array" ref="O2436">IF($O$7="N/A",$N2436,INDEX($P2436:$S2436,$O$2))</f>
        <v>X</v>
      </c>
      <c r="P2436" s="38"/>
      <c r="Q2436" s="1" t="str">
        <f t="shared" si="345"/>
        <v>O</v>
      </c>
      <c r="R2436" s="38"/>
      <c r="S2436" s="38"/>
      <c r="T2436" s="8" t="str">
        <f t="shared" si="343"/>
        <v>O</v>
      </c>
      <c r="U2436" s="8" t="e">
        <f t="shared" si="346"/>
        <v>#VALUE!</v>
      </c>
      <c r="V2436" s="8" t="e">
        <f t="shared" si="347"/>
        <v>#VALUE!</v>
      </c>
      <c r="X2436" s="4" t="str">
        <f t="shared" si="349"/>
        <v/>
      </c>
      <c r="Y2436" s="4" t="str">
        <f t="shared" si="351"/>
        <v/>
      </c>
      <c r="Z2436" s="4" t="str">
        <f t="shared" si="351"/>
        <v/>
      </c>
      <c r="AA2436" s="4" t="str">
        <f t="shared" si="351"/>
        <v/>
      </c>
      <c r="AB2436" s="4" t="str">
        <f t="shared" si="351"/>
        <v/>
      </c>
      <c r="AC2436" s="4" t="str">
        <f t="shared" si="351"/>
        <v/>
      </c>
      <c r="AD2436" s="4" t="str">
        <f t="shared" si="351"/>
        <v/>
      </c>
      <c r="AE2436" s="4" t="str">
        <f t="shared" si="351"/>
        <v/>
      </c>
      <c r="AF2436" s="4" t="str">
        <f t="shared" si="351"/>
        <v/>
      </c>
      <c r="AG2436" s="4" t="str">
        <f t="shared" si="351"/>
        <v/>
      </c>
    </row>
    <row r="2437" spans="1:33">
      <c r="A2437" s="6">
        <f t="shared" si="348"/>
        <v>2430</v>
      </c>
      <c r="B2437" s="36">
        <f>TABLE!E2431</f>
        <v>0</v>
      </c>
      <c r="C2437" s="36">
        <f>TABLE!F2431</f>
        <v>0</v>
      </c>
      <c r="D2437" s="155">
        <f>TABLE!S2431</f>
        <v>0</v>
      </c>
      <c r="E2437" s="176" t="e">
        <f>INDEX(기업의이해[description],MATCH(B2437,기업의이해[name],0))</f>
        <v>#N/A</v>
      </c>
      <c r="F2437" s="179">
        <f>+TABLE!U2431</f>
        <v>0</v>
      </c>
      <c r="G2437" s="177" t="str">
        <f>TEXT(TABLE!R2431,"0000-00-00")</f>
        <v>0000-00-00</v>
      </c>
      <c r="H2437" s="59">
        <f>+TABLE!J2431</f>
        <v>0</v>
      </c>
      <c r="I2437" s="59">
        <f>+TABLE!K2431</f>
        <v>0</v>
      </c>
      <c r="J2437" s="59">
        <f>+TABLE!M2431</f>
        <v>0</v>
      </c>
      <c r="K2437" s="156">
        <f>+TABLE!P2431</f>
        <v>0</v>
      </c>
      <c r="L2437" s="156">
        <f>+TABLE!Q2431</f>
        <v>0</v>
      </c>
      <c r="M2437" s="138" t="str">
        <f>IFERROR(IF(MATCH($C2437,'1. 개요'!$C$68:$C$78,0)&gt;0,"O"),"X")</f>
        <v>X</v>
      </c>
      <c r="N2437" s="8" t="str">
        <f t="shared" si="344"/>
        <v>X</v>
      </c>
      <c r="O2437" s="2" t="str" cm="1">
        <f t="array" ref="O2437">IF($O$7="N/A",$N2437,INDEX($P2437:$S2437,$O$2))</f>
        <v>X</v>
      </c>
      <c r="P2437" s="38"/>
      <c r="Q2437" s="1" t="str">
        <f t="shared" si="345"/>
        <v>O</v>
      </c>
      <c r="R2437" s="38"/>
      <c r="S2437" s="38"/>
      <c r="T2437" s="8" t="str">
        <f t="shared" si="343"/>
        <v>O</v>
      </c>
      <c r="U2437" s="8" t="e">
        <f t="shared" si="346"/>
        <v>#VALUE!</v>
      </c>
      <c r="V2437" s="8" t="e">
        <f t="shared" si="347"/>
        <v>#VALUE!</v>
      </c>
      <c r="X2437" s="4" t="str">
        <f t="shared" si="349"/>
        <v/>
      </c>
      <c r="Y2437" s="4" t="str">
        <f t="shared" si="351"/>
        <v/>
      </c>
      <c r="Z2437" s="4" t="str">
        <f t="shared" si="351"/>
        <v/>
      </c>
      <c r="AA2437" s="4" t="str">
        <f t="shared" si="351"/>
        <v/>
      </c>
      <c r="AB2437" s="4" t="str">
        <f t="shared" si="351"/>
        <v/>
      </c>
      <c r="AC2437" s="4" t="str">
        <f t="shared" si="351"/>
        <v/>
      </c>
      <c r="AD2437" s="4" t="str">
        <f t="shared" si="351"/>
        <v/>
      </c>
      <c r="AE2437" s="4" t="str">
        <f t="shared" si="351"/>
        <v/>
      </c>
      <c r="AF2437" s="4" t="str">
        <f t="shared" si="351"/>
        <v/>
      </c>
      <c r="AG2437" s="4" t="str">
        <f t="shared" si="351"/>
        <v/>
      </c>
    </row>
    <row r="2438" spans="1:33">
      <c r="A2438" s="6">
        <f t="shared" si="348"/>
        <v>2431</v>
      </c>
      <c r="B2438" s="36">
        <f>TABLE!E2432</f>
        <v>0</v>
      </c>
      <c r="C2438" s="36">
        <f>TABLE!F2432</f>
        <v>0</v>
      </c>
      <c r="D2438" s="155">
        <f>TABLE!S2432</f>
        <v>0</v>
      </c>
      <c r="E2438" s="176" t="e">
        <f>INDEX(기업의이해[description],MATCH(B2438,기업의이해[name],0))</f>
        <v>#N/A</v>
      </c>
      <c r="F2438" s="179">
        <f>+TABLE!U2432</f>
        <v>0</v>
      </c>
      <c r="G2438" s="177" t="str">
        <f>TEXT(TABLE!R2432,"0000-00-00")</f>
        <v>0000-00-00</v>
      </c>
      <c r="H2438" s="59">
        <f>+TABLE!J2432</f>
        <v>0</v>
      </c>
      <c r="I2438" s="59">
        <f>+TABLE!K2432</f>
        <v>0</v>
      </c>
      <c r="J2438" s="59">
        <f>+TABLE!M2432</f>
        <v>0</v>
      </c>
      <c r="K2438" s="156">
        <f>+TABLE!P2432</f>
        <v>0</v>
      </c>
      <c r="L2438" s="156">
        <f>+TABLE!Q2432</f>
        <v>0</v>
      </c>
      <c r="M2438" s="138" t="str">
        <f>IFERROR(IF(MATCH($C2438,'1. 개요'!$C$68:$C$78,0)&gt;0,"O"),"X")</f>
        <v>X</v>
      </c>
      <c r="N2438" s="8" t="str">
        <f t="shared" si="344"/>
        <v>X</v>
      </c>
      <c r="O2438" s="2" t="str" cm="1">
        <f t="array" ref="O2438">IF($O$7="N/A",$N2438,INDEX($P2438:$S2438,$O$2))</f>
        <v>X</v>
      </c>
      <c r="P2438" s="38"/>
      <c r="Q2438" s="1" t="str">
        <f t="shared" si="345"/>
        <v>O</v>
      </c>
      <c r="R2438" s="38"/>
      <c r="S2438" s="38"/>
      <c r="T2438" s="8" t="str">
        <f t="shared" si="343"/>
        <v>O</v>
      </c>
      <c r="U2438" s="8" t="e">
        <f t="shared" si="346"/>
        <v>#VALUE!</v>
      </c>
      <c r="V2438" s="8" t="e">
        <f t="shared" si="347"/>
        <v>#VALUE!</v>
      </c>
      <c r="X2438" s="4" t="str">
        <f t="shared" si="349"/>
        <v/>
      </c>
      <c r="Y2438" s="4" t="str">
        <f t="shared" si="351"/>
        <v/>
      </c>
      <c r="Z2438" s="4" t="str">
        <f t="shared" si="351"/>
        <v/>
      </c>
      <c r="AA2438" s="4" t="str">
        <f t="shared" si="351"/>
        <v/>
      </c>
      <c r="AB2438" s="4" t="str">
        <f t="shared" si="351"/>
        <v/>
      </c>
      <c r="AC2438" s="4" t="str">
        <f t="shared" si="351"/>
        <v/>
      </c>
      <c r="AD2438" s="4" t="str">
        <f t="shared" si="351"/>
        <v/>
      </c>
      <c r="AE2438" s="4" t="str">
        <f t="shared" si="351"/>
        <v/>
      </c>
      <c r="AF2438" s="4" t="str">
        <f t="shared" si="351"/>
        <v/>
      </c>
      <c r="AG2438" s="4" t="str">
        <f t="shared" si="351"/>
        <v/>
      </c>
    </row>
    <row r="2439" spans="1:33">
      <c r="A2439" s="6">
        <f t="shared" si="348"/>
        <v>2432</v>
      </c>
      <c r="B2439" s="36">
        <f>TABLE!E2433</f>
        <v>0</v>
      </c>
      <c r="C2439" s="36">
        <f>TABLE!F2433</f>
        <v>0</v>
      </c>
      <c r="D2439" s="155">
        <f>TABLE!S2433</f>
        <v>0</v>
      </c>
      <c r="E2439" s="176" t="e">
        <f>INDEX(기업의이해[description],MATCH(B2439,기업의이해[name],0))</f>
        <v>#N/A</v>
      </c>
      <c r="F2439" s="179">
        <f>+TABLE!U2433</f>
        <v>0</v>
      </c>
      <c r="G2439" s="177" t="str">
        <f>TEXT(TABLE!R2433,"0000-00-00")</f>
        <v>0000-00-00</v>
      </c>
      <c r="H2439" s="59">
        <f>+TABLE!J2433</f>
        <v>0</v>
      </c>
      <c r="I2439" s="59">
        <f>+TABLE!K2433</f>
        <v>0</v>
      </c>
      <c r="J2439" s="59">
        <f>+TABLE!M2433</f>
        <v>0</v>
      </c>
      <c r="K2439" s="156">
        <f>+TABLE!P2433</f>
        <v>0</v>
      </c>
      <c r="L2439" s="156">
        <f>+TABLE!Q2433</f>
        <v>0</v>
      </c>
      <c r="M2439" s="138" t="str">
        <f>IFERROR(IF(MATCH($C2439,'1. 개요'!$C$68:$C$78,0)&gt;0,"O"),"X")</f>
        <v>X</v>
      </c>
      <c r="N2439" s="8" t="str">
        <f t="shared" si="344"/>
        <v>X</v>
      </c>
      <c r="O2439" s="2" t="str" cm="1">
        <f t="array" ref="O2439">IF($O$7="N/A",$N2439,INDEX($P2439:$S2439,$O$2))</f>
        <v>X</v>
      </c>
      <c r="P2439" s="38"/>
      <c r="Q2439" s="1" t="str">
        <f t="shared" si="345"/>
        <v>O</v>
      </c>
      <c r="R2439" s="38"/>
      <c r="S2439" s="38"/>
      <c r="T2439" s="8" t="str">
        <f t="shared" si="343"/>
        <v>O</v>
      </c>
      <c r="U2439" s="8" t="e">
        <f t="shared" si="346"/>
        <v>#VALUE!</v>
      </c>
      <c r="V2439" s="8" t="e">
        <f t="shared" si="347"/>
        <v>#VALUE!</v>
      </c>
      <c r="X2439" s="4" t="str">
        <f t="shared" si="349"/>
        <v/>
      </c>
      <c r="Y2439" s="4" t="str">
        <f t="shared" si="351"/>
        <v/>
      </c>
      <c r="Z2439" s="4" t="str">
        <f t="shared" si="351"/>
        <v/>
      </c>
      <c r="AA2439" s="4" t="str">
        <f t="shared" si="351"/>
        <v/>
      </c>
      <c r="AB2439" s="4" t="str">
        <f t="shared" si="351"/>
        <v/>
      </c>
      <c r="AC2439" s="4" t="str">
        <f t="shared" si="351"/>
        <v/>
      </c>
      <c r="AD2439" s="4" t="str">
        <f t="shared" si="351"/>
        <v/>
      </c>
      <c r="AE2439" s="4" t="str">
        <f t="shared" si="351"/>
        <v/>
      </c>
      <c r="AF2439" s="4" t="str">
        <f t="shared" si="351"/>
        <v/>
      </c>
      <c r="AG2439" s="4" t="str">
        <f t="shared" si="351"/>
        <v/>
      </c>
    </row>
    <row r="2440" spans="1:33">
      <c r="A2440" s="6">
        <f t="shared" si="348"/>
        <v>2433</v>
      </c>
      <c r="B2440" s="36">
        <f>TABLE!E2434</f>
        <v>0</v>
      </c>
      <c r="C2440" s="36">
        <f>TABLE!F2434</f>
        <v>0</v>
      </c>
      <c r="D2440" s="155">
        <f>TABLE!S2434</f>
        <v>0</v>
      </c>
      <c r="E2440" s="176" t="e">
        <f>INDEX(기업의이해[description],MATCH(B2440,기업의이해[name],0))</f>
        <v>#N/A</v>
      </c>
      <c r="F2440" s="179">
        <f>+TABLE!U2434</f>
        <v>0</v>
      </c>
      <c r="G2440" s="177" t="str">
        <f>TEXT(TABLE!R2434,"0000-00-00")</f>
        <v>0000-00-00</v>
      </c>
      <c r="H2440" s="59">
        <f>+TABLE!J2434</f>
        <v>0</v>
      </c>
      <c r="I2440" s="59">
        <f>+TABLE!K2434</f>
        <v>0</v>
      </c>
      <c r="J2440" s="59">
        <f>+TABLE!M2434</f>
        <v>0</v>
      </c>
      <c r="K2440" s="156">
        <f>+TABLE!P2434</f>
        <v>0</v>
      </c>
      <c r="L2440" s="156">
        <f>+TABLE!Q2434</f>
        <v>0</v>
      </c>
      <c r="M2440" s="138" t="str">
        <f>IFERROR(IF(MATCH($C2440,'1. 개요'!$C$68:$C$78,0)&gt;0,"O"),"X")</f>
        <v>X</v>
      </c>
      <c r="N2440" s="8" t="str">
        <f t="shared" si="344"/>
        <v>X</v>
      </c>
      <c r="O2440" s="2" t="str" cm="1">
        <f t="array" ref="O2440">IF($O$7="N/A",$N2440,INDEX($P2440:$S2440,$O$2))</f>
        <v>X</v>
      </c>
      <c r="P2440" s="38"/>
      <c r="Q2440" s="1" t="str">
        <f t="shared" si="345"/>
        <v>O</v>
      </c>
      <c r="R2440" s="38"/>
      <c r="S2440" s="38"/>
      <c r="T2440" s="8" t="str">
        <f t="shared" ref="T2440:T2468" si="352">IF(OR(K2440="정지",L2440="관리"),"X","O")</f>
        <v>O</v>
      </c>
      <c r="U2440" s="8" t="e">
        <f t="shared" si="346"/>
        <v>#VALUE!</v>
      </c>
      <c r="V2440" s="8" t="e">
        <f t="shared" si="347"/>
        <v>#VALUE!</v>
      </c>
      <c r="X2440" s="4" t="str">
        <f t="shared" si="349"/>
        <v/>
      </c>
      <c r="Y2440" s="4" t="str">
        <f t="shared" si="351"/>
        <v/>
      </c>
      <c r="Z2440" s="4" t="str">
        <f t="shared" si="351"/>
        <v/>
      </c>
      <c r="AA2440" s="4" t="str">
        <f t="shared" si="351"/>
        <v/>
      </c>
      <c r="AB2440" s="4" t="str">
        <f t="shared" si="351"/>
        <v/>
      </c>
      <c r="AC2440" s="4" t="str">
        <f t="shared" si="351"/>
        <v/>
      </c>
      <c r="AD2440" s="4" t="str">
        <f t="shared" si="351"/>
        <v/>
      </c>
      <c r="AE2440" s="4" t="str">
        <f t="shared" si="351"/>
        <v/>
      </c>
      <c r="AF2440" s="4" t="str">
        <f t="shared" si="351"/>
        <v/>
      </c>
      <c r="AG2440" s="4" t="str">
        <f t="shared" si="351"/>
        <v/>
      </c>
    </row>
    <row r="2441" spans="1:33">
      <c r="A2441" s="6">
        <f t="shared" si="348"/>
        <v>2434</v>
      </c>
      <c r="B2441" s="36">
        <f>TABLE!E2435</f>
        <v>0</v>
      </c>
      <c r="C2441" s="36">
        <f>TABLE!F2435</f>
        <v>0</v>
      </c>
      <c r="D2441" s="155">
        <f>TABLE!S2435</f>
        <v>0</v>
      </c>
      <c r="E2441" s="176" t="e">
        <f>INDEX(기업의이해[description],MATCH(B2441,기업의이해[name],0))</f>
        <v>#N/A</v>
      </c>
      <c r="F2441" s="179">
        <f>+TABLE!U2435</f>
        <v>0</v>
      </c>
      <c r="G2441" s="177" t="str">
        <f>TEXT(TABLE!R2435,"0000-00-00")</f>
        <v>0000-00-00</v>
      </c>
      <c r="H2441" s="59">
        <f>+TABLE!J2435</f>
        <v>0</v>
      </c>
      <c r="I2441" s="59">
        <f>+TABLE!K2435</f>
        <v>0</v>
      </c>
      <c r="J2441" s="59">
        <f>+TABLE!M2435</f>
        <v>0</v>
      </c>
      <c r="K2441" s="156">
        <f>+TABLE!P2435</f>
        <v>0</v>
      </c>
      <c r="L2441" s="156">
        <f>+TABLE!Q2435</f>
        <v>0</v>
      </c>
      <c r="M2441" s="138" t="str">
        <f>IFERROR(IF(MATCH($C2441,'1. 개요'!$C$68:$C$78,0)&gt;0,"O"),"X")</f>
        <v>X</v>
      </c>
      <c r="N2441" s="8" t="str">
        <f t="shared" ref="N2441:N2504" si="353">IF(SUM(X2441:AG2441)=0,"X","O")</f>
        <v>X</v>
      </c>
      <c r="O2441" s="2" t="str" cm="1">
        <f t="array" ref="O2441">IF($O$7="N/A",$N2441,INDEX($P2441:$S2441,$O$2))</f>
        <v>X</v>
      </c>
      <c r="P2441" s="38"/>
      <c r="Q2441" s="1" t="str">
        <f t="shared" ref="Q2441:Q2504" si="354">IF(MIN($I2441:$J2441)&lt;0,"check","O")</f>
        <v>O</v>
      </c>
      <c r="R2441" s="38"/>
      <c r="S2441" s="38"/>
      <c r="T2441" s="8" t="str">
        <f t="shared" si="352"/>
        <v>O</v>
      </c>
      <c r="U2441" s="8" t="e">
        <f t="shared" ref="U2441:U2504" si="355">IF(($C$6-G2441)&lt;730,"X","O")</f>
        <v>#VALUE!</v>
      </c>
      <c r="V2441" s="8" t="e">
        <f t="shared" ref="V2441:V2504" si="356">IF(AND(M2441="O", N2441="O", O2441="O", T2441="O", U2441="O"), "O", "X")</f>
        <v>#VALUE!</v>
      </c>
      <c r="X2441" s="4" t="str">
        <f t="shared" si="349"/>
        <v/>
      </c>
      <c r="Y2441" s="4" t="str">
        <f t="shared" si="351"/>
        <v/>
      </c>
      <c r="Z2441" s="4" t="str">
        <f t="shared" si="351"/>
        <v/>
      </c>
      <c r="AA2441" s="4" t="str">
        <f t="shared" si="351"/>
        <v/>
      </c>
      <c r="AB2441" s="4" t="str">
        <f t="shared" si="351"/>
        <v/>
      </c>
      <c r="AC2441" s="4" t="str">
        <f t="shared" si="351"/>
        <v/>
      </c>
      <c r="AD2441" s="4" t="str">
        <f t="shared" si="351"/>
        <v/>
      </c>
      <c r="AE2441" s="4" t="str">
        <f t="shared" si="351"/>
        <v/>
      </c>
      <c r="AF2441" s="4" t="str">
        <f t="shared" si="351"/>
        <v/>
      </c>
      <c r="AG2441" s="4" t="str">
        <f t="shared" si="351"/>
        <v/>
      </c>
    </row>
    <row r="2442" spans="1:33">
      <c r="A2442" s="6">
        <f t="shared" ref="A2442:A2505" si="357">A2441+1</f>
        <v>2435</v>
      </c>
      <c r="B2442" s="36">
        <f>TABLE!E2436</f>
        <v>0</v>
      </c>
      <c r="C2442" s="36">
        <f>TABLE!F2436</f>
        <v>0</v>
      </c>
      <c r="D2442" s="155">
        <f>TABLE!S2436</f>
        <v>0</v>
      </c>
      <c r="E2442" s="176" t="e">
        <f>INDEX(기업의이해[description],MATCH(B2442,기업의이해[name],0))</f>
        <v>#N/A</v>
      </c>
      <c r="F2442" s="179">
        <f>+TABLE!U2436</f>
        <v>0</v>
      </c>
      <c r="G2442" s="177" t="str">
        <f>TEXT(TABLE!R2436,"0000-00-00")</f>
        <v>0000-00-00</v>
      </c>
      <c r="H2442" s="59">
        <f>+TABLE!J2436</f>
        <v>0</v>
      </c>
      <c r="I2442" s="59">
        <f>+TABLE!K2436</f>
        <v>0</v>
      </c>
      <c r="J2442" s="59">
        <f>+TABLE!M2436</f>
        <v>0</v>
      </c>
      <c r="K2442" s="156">
        <f>+TABLE!P2436</f>
        <v>0</v>
      </c>
      <c r="L2442" s="156">
        <f>+TABLE!Q2436</f>
        <v>0</v>
      </c>
      <c r="M2442" s="138" t="str">
        <f>IFERROR(IF(MATCH($C2442,'1. 개요'!$C$68:$C$78,0)&gt;0,"O"),"X")</f>
        <v>X</v>
      </c>
      <c r="N2442" s="8" t="str">
        <f t="shared" si="353"/>
        <v>X</v>
      </c>
      <c r="O2442" s="2" t="str" cm="1">
        <f t="array" ref="O2442">IF($O$7="N/A",$N2442,INDEX($P2442:$S2442,$O$2))</f>
        <v>X</v>
      </c>
      <c r="P2442" s="38"/>
      <c r="Q2442" s="1" t="str">
        <f t="shared" si="354"/>
        <v>O</v>
      </c>
      <c r="R2442" s="38"/>
      <c r="S2442" s="38"/>
      <c r="T2442" s="8" t="str">
        <f t="shared" si="352"/>
        <v>O</v>
      </c>
      <c r="U2442" s="8" t="e">
        <f t="shared" si="355"/>
        <v>#VALUE!</v>
      </c>
      <c r="V2442" s="8" t="e">
        <f t="shared" si="356"/>
        <v>#VALUE!</v>
      </c>
      <c r="X2442" s="4" t="str">
        <f t="shared" ref="X2442:X2505" si="358">IF(X$7="N/A", "", COUNTIF($D2442:$E2442, "*" &amp; X$7 &amp; "*"))</f>
        <v/>
      </c>
      <c r="Y2442" s="4" t="str">
        <f t="shared" si="351"/>
        <v/>
      </c>
      <c r="Z2442" s="4" t="str">
        <f t="shared" si="351"/>
        <v/>
      </c>
      <c r="AA2442" s="4" t="str">
        <f t="shared" si="351"/>
        <v/>
      </c>
      <c r="AB2442" s="4" t="str">
        <f t="shared" si="351"/>
        <v/>
      </c>
      <c r="AC2442" s="4" t="str">
        <f t="shared" si="351"/>
        <v/>
      </c>
      <c r="AD2442" s="4" t="str">
        <f t="shared" si="351"/>
        <v/>
      </c>
      <c r="AE2442" s="4" t="str">
        <f t="shared" si="351"/>
        <v/>
      </c>
      <c r="AF2442" s="4" t="str">
        <f t="shared" si="351"/>
        <v/>
      </c>
      <c r="AG2442" s="4" t="str">
        <f t="shared" si="351"/>
        <v/>
      </c>
    </row>
    <row r="2443" spans="1:33">
      <c r="A2443" s="6">
        <f t="shared" si="357"/>
        <v>2436</v>
      </c>
      <c r="B2443" s="36">
        <f>TABLE!E2437</f>
        <v>0</v>
      </c>
      <c r="C2443" s="36">
        <f>TABLE!F2437</f>
        <v>0</v>
      </c>
      <c r="D2443" s="155">
        <f>TABLE!S2437</f>
        <v>0</v>
      </c>
      <c r="E2443" s="176" t="e">
        <f>INDEX(기업의이해[description],MATCH(B2443,기업의이해[name],0))</f>
        <v>#N/A</v>
      </c>
      <c r="F2443" s="179">
        <f>+TABLE!U2437</f>
        <v>0</v>
      </c>
      <c r="G2443" s="177" t="str">
        <f>TEXT(TABLE!R2437,"0000-00-00")</f>
        <v>0000-00-00</v>
      </c>
      <c r="H2443" s="59">
        <f>+TABLE!J2437</f>
        <v>0</v>
      </c>
      <c r="I2443" s="59">
        <f>+TABLE!K2437</f>
        <v>0</v>
      </c>
      <c r="J2443" s="59">
        <f>+TABLE!M2437</f>
        <v>0</v>
      </c>
      <c r="K2443" s="156">
        <f>+TABLE!P2437</f>
        <v>0</v>
      </c>
      <c r="L2443" s="156">
        <f>+TABLE!Q2437</f>
        <v>0</v>
      </c>
      <c r="M2443" s="138" t="str">
        <f>IFERROR(IF(MATCH($C2443,'1. 개요'!$C$68:$C$78,0)&gt;0,"O"),"X")</f>
        <v>X</v>
      </c>
      <c r="N2443" s="8" t="str">
        <f t="shared" si="353"/>
        <v>X</v>
      </c>
      <c r="O2443" s="2" t="str" cm="1">
        <f t="array" ref="O2443">IF($O$7="N/A",$N2443,INDEX($P2443:$S2443,$O$2))</f>
        <v>X</v>
      </c>
      <c r="P2443" s="38"/>
      <c r="Q2443" s="1" t="str">
        <f t="shared" si="354"/>
        <v>O</v>
      </c>
      <c r="R2443" s="38"/>
      <c r="S2443" s="38"/>
      <c r="T2443" s="8" t="str">
        <f t="shared" si="352"/>
        <v>O</v>
      </c>
      <c r="U2443" s="8" t="e">
        <f t="shared" si="355"/>
        <v>#VALUE!</v>
      </c>
      <c r="V2443" s="8" t="e">
        <f t="shared" si="356"/>
        <v>#VALUE!</v>
      </c>
      <c r="X2443" s="4" t="str">
        <f t="shared" si="358"/>
        <v/>
      </c>
      <c r="Y2443" s="4" t="str">
        <f t="shared" si="351"/>
        <v/>
      </c>
      <c r="Z2443" s="4" t="str">
        <f t="shared" si="351"/>
        <v/>
      </c>
      <c r="AA2443" s="4" t="str">
        <f t="shared" si="351"/>
        <v/>
      </c>
      <c r="AB2443" s="4" t="str">
        <f t="shared" si="351"/>
        <v/>
      </c>
      <c r="AC2443" s="4" t="str">
        <f t="shared" si="351"/>
        <v/>
      </c>
      <c r="AD2443" s="4" t="str">
        <f t="shared" si="351"/>
        <v/>
      </c>
      <c r="AE2443" s="4" t="str">
        <f t="shared" si="351"/>
        <v/>
      </c>
      <c r="AF2443" s="4" t="str">
        <f t="shared" si="351"/>
        <v/>
      </c>
      <c r="AG2443" s="4" t="str">
        <f t="shared" si="351"/>
        <v/>
      </c>
    </row>
    <row r="2444" spans="1:33">
      <c r="A2444" s="6">
        <f t="shared" si="357"/>
        <v>2437</v>
      </c>
      <c r="B2444" s="36">
        <f>TABLE!E2438</f>
        <v>0</v>
      </c>
      <c r="C2444" s="36">
        <f>TABLE!F2438</f>
        <v>0</v>
      </c>
      <c r="D2444" s="155">
        <f>TABLE!S2438</f>
        <v>0</v>
      </c>
      <c r="E2444" s="176" t="e">
        <f>INDEX(기업의이해[description],MATCH(B2444,기업의이해[name],0))</f>
        <v>#N/A</v>
      </c>
      <c r="F2444" s="179">
        <f>+TABLE!U2438</f>
        <v>0</v>
      </c>
      <c r="G2444" s="177" t="str">
        <f>TEXT(TABLE!R2438,"0000-00-00")</f>
        <v>0000-00-00</v>
      </c>
      <c r="H2444" s="59">
        <f>+TABLE!J2438</f>
        <v>0</v>
      </c>
      <c r="I2444" s="59">
        <f>+TABLE!K2438</f>
        <v>0</v>
      </c>
      <c r="J2444" s="59">
        <f>+TABLE!M2438</f>
        <v>0</v>
      </c>
      <c r="K2444" s="156">
        <f>+TABLE!P2438</f>
        <v>0</v>
      </c>
      <c r="L2444" s="156">
        <f>+TABLE!Q2438</f>
        <v>0</v>
      </c>
      <c r="M2444" s="138" t="str">
        <f>IFERROR(IF(MATCH($C2444,'1. 개요'!$C$68:$C$78,0)&gt;0,"O"),"X")</f>
        <v>X</v>
      </c>
      <c r="N2444" s="8" t="str">
        <f t="shared" si="353"/>
        <v>X</v>
      </c>
      <c r="O2444" s="2" t="str" cm="1">
        <f t="array" ref="O2444">IF($O$7="N/A",$N2444,INDEX($P2444:$S2444,$O$2))</f>
        <v>X</v>
      </c>
      <c r="P2444" s="38"/>
      <c r="Q2444" s="1" t="str">
        <f t="shared" si="354"/>
        <v>O</v>
      </c>
      <c r="R2444" s="38"/>
      <c r="S2444" s="38"/>
      <c r="T2444" s="8" t="str">
        <f t="shared" si="352"/>
        <v>O</v>
      </c>
      <c r="U2444" s="8" t="e">
        <f t="shared" si="355"/>
        <v>#VALUE!</v>
      </c>
      <c r="V2444" s="8" t="e">
        <f t="shared" si="356"/>
        <v>#VALUE!</v>
      </c>
      <c r="X2444" s="4" t="str">
        <f t="shared" si="358"/>
        <v/>
      </c>
      <c r="Y2444" s="4" t="str">
        <f t="shared" si="351"/>
        <v/>
      </c>
      <c r="Z2444" s="4" t="str">
        <f t="shared" si="351"/>
        <v/>
      </c>
      <c r="AA2444" s="4" t="str">
        <f t="shared" si="351"/>
        <v/>
      </c>
      <c r="AB2444" s="4" t="str">
        <f t="shared" si="351"/>
        <v/>
      </c>
      <c r="AC2444" s="4" t="str">
        <f t="shared" si="351"/>
        <v/>
      </c>
      <c r="AD2444" s="4" t="str">
        <f t="shared" si="351"/>
        <v/>
      </c>
      <c r="AE2444" s="4" t="str">
        <f t="shared" si="351"/>
        <v/>
      </c>
      <c r="AF2444" s="4" t="str">
        <f t="shared" si="351"/>
        <v/>
      </c>
      <c r="AG2444" s="4" t="str">
        <f t="shared" si="351"/>
        <v/>
      </c>
    </row>
    <row r="2445" spans="1:33">
      <c r="A2445" s="6">
        <f t="shared" si="357"/>
        <v>2438</v>
      </c>
      <c r="B2445" s="36">
        <f>TABLE!E2439</f>
        <v>0</v>
      </c>
      <c r="C2445" s="36">
        <f>TABLE!F2439</f>
        <v>0</v>
      </c>
      <c r="D2445" s="155">
        <f>TABLE!S2439</f>
        <v>0</v>
      </c>
      <c r="E2445" s="176" t="e">
        <f>INDEX(기업의이해[description],MATCH(B2445,기업의이해[name],0))</f>
        <v>#N/A</v>
      </c>
      <c r="F2445" s="179">
        <f>+TABLE!U2439</f>
        <v>0</v>
      </c>
      <c r="G2445" s="177" t="str">
        <f>TEXT(TABLE!R2439,"0000-00-00")</f>
        <v>0000-00-00</v>
      </c>
      <c r="H2445" s="59">
        <f>+TABLE!J2439</f>
        <v>0</v>
      </c>
      <c r="I2445" s="59">
        <f>+TABLE!K2439</f>
        <v>0</v>
      </c>
      <c r="J2445" s="59">
        <f>+TABLE!M2439</f>
        <v>0</v>
      </c>
      <c r="K2445" s="156">
        <f>+TABLE!P2439</f>
        <v>0</v>
      </c>
      <c r="L2445" s="156">
        <f>+TABLE!Q2439</f>
        <v>0</v>
      </c>
      <c r="M2445" s="138" t="str">
        <f>IFERROR(IF(MATCH($C2445,'1. 개요'!$C$68:$C$78,0)&gt;0,"O"),"X")</f>
        <v>X</v>
      </c>
      <c r="N2445" s="8" t="str">
        <f t="shared" si="353"/>
        <v>X</v>
      </c>
      <c r="O2445" s="2" t="str" cm="1">
        <f t="array" ref="O2445">IF($O$7="N/A",$N2445,INDEX($P2445:$S2445,$O$2))</f>
        <v>X</v>
      </c>
      <c r="P2445" s="38"/>
      <c r="Q2445" s="1" t="str">
        <f t="shared" si="354"/>
        <v>O</v>
      </c>
      <c r="R2445" s="38"/>
      <c r="S2445" s="38"/>
      <c r="T2445" s="8" t="str">
        <f t="shared" si="352"/>
        <v>O</v>
      </c>
      <c r="U2445" s="8" t="e">
        <f t="shared" si="355"/>
        <v>#VALUE!</v>
      </c>
      <c r="V2445" s="8" t="e">
        <f t="shared" si="356"/>
        <v>#VALUE!</v>
      </c>
      <c r="X2445" s="4" t="str">
        <f t="shared" si="358"/>
        <v/>
      </c>
      <c r="Y2445" s="4" t="str">
        <f t="shared" si="351"/>
        <v/>
      </c>
      <c r="Z2445" s="4" t="str">
        <f t="shared" si="351"/>
        <v/>
      </c>
      <c r="AA2445" s="4" t="str">
        <f t="shared" si="351"/>
        <v/>
      </c>
      <c r="AB2445" s="4" t="str">
        <f t="shared" si="351"/>
        <v/>
      </c>
      <c r="AC2445" s="4" t="str">
        <f t="shared" si="351"/>
        <v/>
      </c>
      <c r="AD2445" s="4" t="str">
        <f t="shared" si="351"/>
        <v/>
      </c>
      <c r="AE2445" s="4" t="str">
        <f t="shared" si="351"/>
        <v/>
      </c>
      <c r="AF2445" s="4" t="str">
        <f t="shared" si="351"/>
        <v/>
      </c>
      <c r="AG2445" s="4" t="str">
        <f t="shared" si="351"/>
        <v/>
      </c>
    </row>
    <row r="2446" spans="1:33">
      <c r="A2446" s="6">
        <f t="shared" si="357"/>
        <v>2439</v>
      </c>
      <c r="B2446" s="36">
        <f>TABLE!E2440</f>
        <v>0</v>
      </c>
      <c r="C2446" s="36">
        <f>TABLE!F2440</f>
        <v>0</v>
      </c>
      <c r="D2446" s="155">
        <f>TABLE!S2440</f>
        <v>0</v>
      </c>
      <c r="E2446" s="176" t="e">
        <f>INDEX(기업의이해[description],MATCH(B2446,기업의이해[name],0))</f>
        <v>#N/A</v>
      </c>
      <c r="F2446" s="179">
        <f>+TABLE!U2440</f>
        <v>0</v>
      </c>
      <c r="G2446" s="177" t="str">
        <f>TEXT(TABLE!R2440,"0000-00-00")</f>
        <v>0000-00-00</v>
      </c>
      <c r="H2446" s="59">
        <f>+TABLE!J2440</f>
        <v>0</v>
      </c>
      <c r="I2446" s="59">
        <f>+TABLE!K2440</f>
        <v>0</v>
      </c>
      <c r="J2446" s="59">
        <f>+TABLE!M2440</f>
        <v>0</v>
      </c>
      <c r="K2446" s="156">
        <f>+TABLE!P2440</f>
        <v>0</v>
      </c>
      <c r="L2446" s="156">
        <f>+TABLE!Q2440</f>
        <v>0</v>
      </c>
      <c r="M2446" s="138" t="str">
        <f>IFERROR(IF(MATCH($C2446,'1. 개요'!$C$68:$C$78,0)&gt;0,"O"),"X")</f>
        <v>X</v>
      </c>
      <c r="N2446" s="8" t="str">
        <f t="shared" si="353"/>
        <v>X</v>
      </c>
      <c r="O2446" s="2" t="str" cm="1">
        <f t="array" ref="O2446">IF($O$7="N/A",$N2446,INDEX($P2446:$S2446,$O$2))</f>
        <v>X</v>
      </c>
      <c r="P2446" s="38"/>
      <c r="Q2446" s="1" t="str">
        <f t="shared" si="354"/>
        <v>O</v>
      </c>
      <c r="R2446" s="38"/>
      <c r="S2446" s="38"/>
      <c r="T2446" s="8" t="str">
        <f t="shared" si="352"/>
        <v>O</v>
      </c>
      <c r="U2446" s="8" t="e">
        <f t="shared" si="355"/>
        <v>#VALUE!</v>
      </c>
      <c r="V2446" s="8" t="e">
        <f t="shared" si="356"/>
        <v>#VALUE!</v>
      </c>
      <c r="X2446" s="4" t="str">
        <f t="shared" si="358"/>
        <v/>
      </c>
      <c r="Y2446" s="4" t="str">
        <f t="shared" si="351"/>
        <v/>
      </c>
      <c r="Z2446" s="4" t="str">
        <f t="shared" si="351"/>
        <v/>
      </c>
      <c r="AA2446" s="4" t="str">
        <f t="shared" si="351"/>
        <v/>
      </c>
      <c r="AB2446" s="4" t="str">
        <f t="shared" si="351"/>
        <v/>
      </c>
      <c r="AC2446" s="4" t="str">
        <f t="shared" si="351"/>
        <v/>
      </c>
      <c r="AD2446" s="4" t="str">
        <f t="shared" si="351"/>
        <v/>
      </c>
      <c r="AE2446" s="4" t="str">
        <f t="shared" si="351"/>
        <v/>
      </c>
      <c r="AF2446" s="4" t="str">
        <f t="shared" si="351"/>
        <v/>
      </c>
      <c r="AG2446" s="4" t="str">
        <f t="shared" si="351"/>
        <v/>
      </c>
    </row>
    <row r="2447" spans="1:33">
      <c r="A2447" s="6">
        <f t="shared" si="357"/>
        <v>2440</v>
      </c>
      <c r="B2447" s="36">
        <f>TABLE!E2441</f>
        <v>0</v>
      </c>
      <c r="C2447" s="36">
        <f>TABLE!F2441</f>
        <v>0</v>
      </c>
      <c r="D2447" s="155">
        <f>TABLE!S2441</f>
        <v>0</v>
      </c>
      <c r="E2447" s="176" t="e">
        <f>INDEX(기업의이해[description],MATCH(B2447,기업의이해[name],0))</f>
        <v>#N/A</v>
      </c>
      <c r="F2447" s="179">
        <f>+TABLE!U2441</f>
        <v>0</v>
      </c>
      <c r="G2447" s="177" t="str">
        <f>TEXT(TABLE!R2441,"0000-00-00")</f>
        <v>0000-00-00</v>
      </c>
      <c r="H2447" s="59">
        <f>+TABLE!J2441</f>
        <v>0</v>
      </c>
      <c r="I2447" s="59">
        <f>+TABLE!K2441</f>
        <v>0</v>
      </c>
      <c r="J2447" s="59">
        <f>+TABLE!M2441</f>
        <v>0</v>
      </c>
      <c r="K2447" s="156">
        <f>+TABLE!P2441</f>
        <v>0</v>
      </c>
      <c r="L2447" s="156">
        <f>+TABLE!Q2441</f>
        <v>0</v>
      </c>
      <c r="M2447" s="138" t="str">
        <f>IFERROR(IF(MATCH($C2447,'1. 개요'!$C$68:$C$78,0)&gt;0,"O"),"X")</f>
        <v>X</v>
      </c>
      <c r="N2447" s="8" t="str">
        <f t="shared" si="353"/>
        <v>X</v>
      </c>
      <c r="O2447" s="2" t="str" cm="1">
        <f t="array" ref="O2447">IF($O$7="N/A",$N2447,INDEX($P2447:$S2447,$O$2))</f>
        <v>X</v>
      </c>
      <c r="P2447" s="38"/>
      <c r="Q2447" s="1" t="str">
        <f t="shared" si="354"/>
        <v>O</v>
      </c>
      <c r="R2447" s="38"/>
      <c r="S2447" s="38"/>
      <c r="T2447" s="8" t="str">
        <f t="shared" si="352"/>
        <v>O</v>
      </c>
      <c r="U2447" s="8" t="e">
        <f t="shared" si="355"/>
        <v>#VALUE!</v>
      </c>
      <c r="V2447" s="8" t="e">
        <f t="shared" si="356"/>
        <v>#VALUE!</v>
      </c>
      <c r="X2447" s="4" t="str">
        <f t="shared" si="358"/>
        <v/>
      </c>
      <c r="Y2447" s="4" t="str">
        <f t="shared" si="351"/>
        <v/>
      </c>
      <c r="Z2447" s="4" t="str">
        <f t="shared" si="351"/>
        <v/>
      </c>
      <c r="AA2447" s="4" t="str">
        <f t="shared" si="351"/>
        <v/>
      </c>
      <c r="AB2447" s="4" t="str">
        <f t="shared" si="351"/>
        <v/>
      </c>
      <c r="AC2447" s="4" t="str">
        <f t="shared" si="351"/>
        <v/>
      </c>
      <c r="AD2447" s="4" t="str">
        <f t="shared" si="351"/>
        <v/>
      </c>
      <c r="AE2447" s="4" t="str">
        <f t="shared" si="351"/>
        <v/>
      </c>
      <c r="AF2447" s="4" t="str">
        <f t="shared" si="351"/>
        <v/>
      </c>
      <c r="AG2447" s="4" t="str">
        <f t="shared" si="351"/>
        <v/>
      </c>
    </row>
    <row r="2448" spans="1:33">
      <c r="A2448" s="6">
        <f t="shared" si="357"/>
        <v>2441</v>
      </c>
      <c r="B2448" s="36">
        <f>TABLE!E2442</f>
        <v>0</v>
      </c>
      <c r="C2448" s="36">
        <f>TABLE!F2442</f>
        <v>0</v>
      </c>
      <c r="D2448" s="155">
        <f>TABLE!S2442</f>
        <v>0</v>
      </c>
      <c r="E2448" s="176" t="e">
        <f>INDEX(기업의이해[description],MATCH(B2448,기업의이해[name],0))</f>
        <v>#N/A</v>
      </c>
      <c r="F2448" s="179">
        <f>+TABLE!U2442</f>
        <v>0</v>
      </c>
      <c r="G2448" s="177" t="str">
        <f>TEXT(TABLE!R2442,"0000-00-00")</f>
        <v>0000-00-00</v>
      </c>
      <c r="H2448" s="59">
        <f>+TABLE!J2442</f>
        <v>0</v>
      </c>
      <c r="I2448" s="59">
        <f>+TABLE!K2442</f>
        <v>0</v>
      </c>
      <c r="J2448" s="59">
        <f>+TABLE!M2442</f>
        <v>0</v>
      </c>
      <c r="K2448" s="156">
        <f>+TABLE!P2442</f>
        <v>0</v>
      </c>
      <c r="L2448" s="156">
        <f>+TABLE!Q2442</f>
        <v>0</v>
      </c>
      <c r="M2448" s="138" t="str">
        <f>IFERROR(IF(MATCH($C2448,'1. 개요'!$C$68:$C$78,0)&gt;0,"O"),"X")</f>
        <v>X</v>
      </c>
      <c r="N2448" s="8" t="str">
        <f t="shared" si="353"/>
        <v>X</v>
      </c>
      <c r="O2448" s="2" t="str" cm="1">
        <f t="array" ref="O2448">IF($O$7="N/A",$N2448,INDEX($P2448:$S2448,$O$2))</f>
        <v>X</v>
      </c>
      <c r="P2448" s="38"/>
      <c r="Q2448" s="1" t="str">
        <f t="shared" si="354"/>
        <v>O</v>
      </c>
      <c r="R2448" s="38"/>
      <c r="S2448" s="38"/>
      <c r="T2448" s="8" t="str">
        <f t="shared" si="352"/>
        <v>O</v>
      </c>
      <c r="U2448" s="8" t="e">
        <f t="shared" si="355"/>
        <v>#VALUE!</v>
      </c>
      <c r="V2448" s="8" t="e">
        <f t="shared" si="356"/>
        <v>#VALUE!</v>
      </c>
      <c r="X2448" s="4" t="str">
        <f t="shared" si="358"/>
        <v/>
      </c>
      <c r="Y2448" s="4" t="str">
        <f t="shared" si="351"/>
        <v/>
      </c>
      <c r="Z2448" s="4" t="str">
        <f t="shared" si="351"/>
        <v/>
      </c>
      <c r="AA2448" s="4" t="str">
        <f t="shared" si="351"/>
        <v/>
      </c>
      <c r="AB2448" s="4" t="str">
        <f t="shared" si="351"/>
        <v/>
      </c>
      <c r="AC2448" s="4" t="str">
        <f t="shared" si="351"/>
        <v/>
      </c>
      <c r="AD2448" s="4" t="str">
        <f t="shared" si="351"/>
        <v/>
      </c>
      <c r="AE2448" s="4" t="str">
        <f t="shared" si="351"/>
        <v/>
      </c>
      <c r="AF2448" s="4" t="str">
        <f t="shared" si="351"/>
        <v/>
      </c>
      <c r="AG2448" s="4" t="str">
        <f t="shared" si="351"/>
        <v/>
      </c>
    </row>
    <row r="2449" spans="1:33">
      <c r="A2449" s="6">
        <f t="shared" si="357"/>
        <v>2442</v>
      </c>
      <c r="B2449" s="36">
        <f>TABLE!E2443</f>
        <v>0</v>
      </c>
      <c r="C2449" s="36">
        <f>TABLE!F2443</f>
        <v>0</v>
      </c>
      <c r="D2449" s="155">
        <f>TABLE!S2443</f>
        <v>0</v>
      </c>
      <c r="E2449" s="176" t="e">
        <f>INDEX(기업의이해[description],MATCH(B2449,기업의이해[name],0))</f>
        <v>#N/A</v>
      </c>
      <c r="F2449" s="179">
        <f>+TABLE!U2443</f>
        <v>0</v>
      </c>
      <c r="G2449" s="177" t="str">
        <f>TEXT(TABLE!R2443,"0000-00-00")</f>
        <v>0000-00-00</v>
      </c>
      <c r="H2449" s="59">
        <f>+TABLE!J2443</f>
        <v>0</v>
      </c>
      <c r="I2449" s="59">
        <f>+TABLE!K2443</f>
        <v>0</v>
      </c>
      <c r="J2449" s="59">
        <f>+TABLE!M2443</f>
        <v>0</v>
      </c>
      <c r="K2449" s="156">
        <f>+TABLE!P2443</f>
        <v>0</v>
      </c>
      <c r="L2449" s="156">
        <f>+TABLE!Q2443</f>
        <v>0</v>
      </c>
      <c r="M2449" s="138" t="str">
        <f>IFERROR(IF(MATCH($C2449,'1. 개요'!$C$68:$C$78,0)&gt;0,"O"),"X")</f>
        <v>X</v>
      </c>
      <c r="N2449" s="8" t="str">
        <f t="shared" si="353"/>
        <v>X</v>
      </c>
      <c r="O2449" s="2" t="str" cm="1">
        <f t="array" ref="O2449">IF($O$7="N/A",$N2449,INDEX($P2449:$S2449,$O$2))</f>
        <v>X</v>
      </c>
      <c r="P2449" s="38"/>
      <c r="Q2449" s="1" t="str">
        <f t="shared" si="354"/>
        <v>O</v>
      </c>
      <c r="R2449" s="38"/>
      <c r="S2449" s="38"/>
      <c r="T2449" s="8" t="str">
        <f t="shared" si="352"/>
        <v>O</v>
      </c>
      <c r="U2449" s="8" t="e">
        <f t="shared" si="355"/>
        <v>#VALUE!</v>
      </c>
      <c r="V2449" s="8" t="e">
        <f t="shared" si="356"/>
        <v>#VALUE!</v>
      </c>
      <c r="X2449" s="4" t="str">
        <f t="shared" si="358"/>
        <v/>
      </c>
      <c r="Y2449" s="4" t="str">
        <f t="shared" si="351"/>
        <v/>
      </c>
      <c r="Z2449" s="4" t="str">
        <f t="shared" si="351"/>
        <v/>
      </c>
      <c r="AA2449" s="4" t="str">
        <f t="shared" si="351"/>
        <v/>
      </c>
      <c r="AB2449" s="4" t="str">
        <f t="shared" si="351"/>
        <v/>
      </c>
      <c r="AC2449" s="4" t="str">
        <f t="shared" si="351"/>
        <v/>
      </c>
      <c r="AD2449" s="4" t="str">
        <f t="shared" si="351"/>
        <v/>
      </c>
      <c r="AE2449" s="4" t="str">
        <f t="shared" si="351"/>
        <v/>
      </c>
      <c r="AF2449" s="4" t="str">
        <f t="shared" si="351"/>
        <v/>
      </c>
      <c r="AG2449" s="4" t="str">
        <f t="shared" si="351"/>
        <v/>
      </c>
    </row>
    <row r="2450" spans="1:33">
      <c r="A2450" s="6">
        <f t="shared" si="357"/>
        <v>2443</v>
      </c>
      <c r="B2450" s="36">
        <f>TABLE!E2444</f>
        <v>0</v>
      </c>
      <c r="C2450" s="36">
        <f>TABLE!F2444</f>
        <v>0</v>
      </c>
      <c r="D2450" s="155">
        <f>TABLE!S2444</f>
        <v>0</v>
      </c>
      <c r="E2450" s="176" t="e">
        <f>INDEX(기업의이해[description],MATCH(B2450,기업의이해[name],0))</f>
        <v>#N/A</v>
      </c>
      <c r="F2450" s="179">
        <f>+TABLE!U2444</f>
        <v>0</v>
      </c>
      <c r="G2450" s="177" t="str">
        <f>TEXT(TABLE!R2444,"0000-00-00")</f>
        <v>0000-00-00</v>
      </c>
      <c r="H2450" s="59">
        <f>+TABLE!J2444</f>
        <v>0</v>
      </c>
      <c r="I2450" s="59">
        <f>+TABLE!K2444</f>
        <v>0</v>
      </c>
      <c r="J2450" s="59">
        <f>+TABLE!M2444</f>
        <v>0</v>
      </c>
      <c r="K2450" s="156">
        <f>+TABLE!P2444</f>
        <v>0</v>
      </c>
      <c r="L2450" s="156">
        <f>+TABLE!Q2444</f>
        <v>0</v>
      </c>
      <c r="M2450" s="138" t="str">
        <f>IFERROR(IF(MATCH($C2450,'1. 개요'!$C$68:$C$78,0)&gt;0,"O"),"X")</f>
        <v>X</v>
      </c>
      <c r="N2450" s="8" t="str">
        <f t="shared" si="353"/>
        <v>X</v>
      </c>
      <c r="O2450" s="2" t="str" cm="1">
        <f t="array" ref="O2450">IF($O$7="N/A",$N2450,INDEX($P2450:$S2450,$O$2))</f>
        <v>X</v>
      </c>
      <c r="P2450" s="38"/>
      <c r="Q2450" s="1" t="str">
        <f t="shared" si="354"/>
        <v>O</v>
      </c>
      <c r="R2450" s="38"/>
      <c r="S2450" s="38"/>
      <c r="T2450" s="8" t="str">
        <f t="shared" si="352"/>
        <v>O</v>
      </c>
      <c r="U2450" s="8" t="e">
        <f t="shared" si="355"/>
        <v>#VALUE!</v>
      </c>
      <c r="V2450" s="8" t="e">
        <f t="shared" si="356"/>
        <v>#VALUE!</v>
      </c>
      <c r="X2450" s="4" t="str">
        <f t="shared" si="358"/>
        <v/>
      </c>
      <c r="Y2450" s="4" t="str">
        <f t="shared" si="351"/>
        <v/>
      </c>
      <c r="Z2450" s="4" t="str">
        <f t="shared" si="351"/>
        <v/>
      </c>
      <c r="AA2450" s="4" t="str">
        <f t="shared" si="351"/>
        <v/>
      </c>
      <c r="AB2450" s="4" t="str">
        <f t="shared" si="351"/>
        <v/>
      </c>
      <c r="AC2450" s="4" t="str">
        <f t="shared" si="351"/>
        <v/>
      </c>
      <c r="AD2450" s="4" t="str">
        <f t="shared" si="351"/>
        <v/>
      </c>
      <c r="AE2450" s="4" t="str">
        <f t="shared" si="351"/>
        <v/>
      </c>
      <c r="AF2450" s="4" t="str">
        <f t="shared" si="351"/>
        <v/>
      </c>
      <c r="AG2450" s="4" t="str">
        <f t="shared" si="351"/>
        <v/>
      </c>
    </row>
    <row r="2451" spans="1:33">
      <c r="A2451" s="6">
        <f t="shared" si="357"/>
        <v>2444</v>
      </c>
      <c r="B2451" s="36">
        <f>TABLE!E2445</f>
        <v>0</v>
      </c>
      <c r="C2451" s="36">
        <f>TABLE!F2445</f>
        <v>0</v>
      </c>
      <c r="D2451" s="155">
        <f>TABLE!S2445</f>
        <v>0</v>
      </c>
      <c r="E2451" s="176" t="e">
        <f>INDEX(기업의이해[description],MATCH(B2451,기업의이해[name],0))</f>
        <v>#N/A</v>
      </c>
      <c r="F2451" s="179">
        <f>+TABLE!U2445</f>
        <v>0</v>
      </c>
      <c r="G2451" s="177" t="str">
        <f>TEXT(TABLE!R2445,"0000-00-00")</f>
        <v>0000-00-00</v>
      </c>
      <c r="H2451" s="59">
        <f>+TABLE!J2445</f>
        <v>0</v>
      </c>
      <c r="I2451" s="59">
        <f>+TABLE!K2445</f>
        <v>0</v>
      </c>
      <c r="J2451" s="59">
        <f>+TABLE!M2445</f>
        <v>0</v>
      </c>
      <c r="K2451" s="156">
        <f>+TABLE!P2445</f>
        <v>0</v>
      </c>
      <c r="L2451" s="156">
        <f>+TABLE!Q2445</f>
        <v>0</v>
      </c>
      <c r="M2451" s="138" t="str">
        <f>IFERROR(IF(MATCH($C2451,'1. 개요'!$C$68:$C$78,0)&gt;0,"O"),"X")</f>
        <v>X</v>
      </c>
      <c r="N2451" s="8" t="str">
        <f t="shared" si="353"/>
        <v>X</v>
      </c>
      <c r="O2451" s="2" t="str" cm="1">
        <f t="array" ref="O2451">IF($O$7="N/A",$N2451,INDEX($P2451:$S2451,$O$2))</f>
        <v>X</v>
      </c>
      <c r="P2451" s="38"/>
      <c r="Q2451" s="1" t="str">
        <f t="shared" si="354"/>
        <v>O</v>
      </c>
      <c r="R2451" s="38"/>
      <c r="S2451" s="38"/>
      <c r="T2451" s="8" t="str">
        <f t="shared" si="352"/>
        <v>O</v>
      </c>
      <c r="U2451" s="8" t="e">
        <f t="shared" si="355"/>
        <v>#VALUE!</v>
      </c>
      <c r="V2451" s="8" t="e">
        <f t="shared" si="356"/>
        <v>#VALUE!</v>
      </c>
      <c r="X2451" s="4" t="str">
        <f t="shared" si="358"/>
        <v/>
      </c>
      <c r="Y2451" s="4" t="str">
        <f t="shared" si="351"/>
        <v/>
      </c>
      <c r="Z2451" s="4" t="str">
        <f t="shared" si="351"/>
        <v/>
      </c>
      <c r="AA2451" s="4" t="str">
        <f t="shared" si="351"/>
        <v/>
      </c>
      <c r="AB2451" s="4" t="str">
        <f t="shared" si="351"/>
        <v/>
      </c>
      <c r="AC2451" s="4" t="str">
        <f t="shared" si="351"/>
        <v/>
      </c>
      <c r="AD2451" s="4" t="str">
        <f t="shared" si="351"/>
        <v/>
      </c>
      <c r="AE2451" s="4" t="str">
        <f t="shared" si="351"/>
        <v/>
      </c>
      <c r="AF2451" s="4" t="str">
        <f t="shared" si="351"/>
        <v/>
      </c>
      <c r="AG2451" s="4" t="str">
        <f t="shared" si="351"/>
        <v/>
      </c>
    </row>
    <row r="2452" spans="1:33">
      <c r="A2452" s="6">
        <f t="shared" si="357"/>
        <v>2445</v>
      </c>
      <c r="B2452" s="36">
        <f>TABLE!E2446</f>
        <v>0</v>
      </c>
      <c r="C2452" s="36">
        <f>TABLE!F2446</f>
        <v>0</v>
      </c>
      <c r="D2452" s="155">
        <f>TABLE!S2446</f>
        <v>0</v>
      </c>
      <c r="E2452" s="176" t="e">
        <f>INDEX(기업의이해[description],MATCH(B2452,기업의이해[name],0))</f>
        <v>#N/A</v>
      </c>
      <c r="F2452" s="179">
        <f>+TABLE!U2446</f>
        <v>0</v>
      </c>
      <c r="G2452" s="177" t="str">
        <f>TEXT(TABLE!R2446,"0000-00-00")</f>
        <v>0000-00-00</v>
      </c>
      <c r="H2452" s="59">
        <f>+TABLE!J2446</f>
        <v>0</v>
      </c>
      <c r="I2452" s="59">
        <f>+TABLE!K2446</f>
        <v>0</v>
      </c>
      <c r="J2452" s="59">
        <f>+TABLE!M2446</f>
        <v>0</v>
      </c>
      <c r="K2452" s="156">
        <f>+TABLE!P2446</f>
        <v>0</v>
      </c>
      <c r="L2452" s="156">
        <f>+TABLE!Q2446</f>
        <v>0</v>
      </c>
      <c r="M2452" s="138" t="str">
        <f>IFERROR(IF(MATCH($C2452,'1. 개요'!$C$68:$C$78,0)&gt;0,"O"),"X")</f>
        <v>X</v>
      </c>
      <c r="N2452" s="8" t="str">
        <f t="shared" si="353"/>
        <v>X</v>
      </c>
      <c r="O2452" s="2" t="str" cm="1">
        <f t="array" ref="O2452">IF($O$7="N/A",$N2452,INDEX($P2452:$S2452,$O$2))</f>
        <v>X</v>
      </c>
      <c r="P2452" s="38"/>
      <c r="Q2452" s="1" t="str">
        <f t="shared" si="354"/>
        <v>O</v>
      </c>
      <c r="R2452" s="38"/>
      <c r="S2452" s="38"/>
      <c r="T2452" s="8" t="str">
        <f t="shared" si="352"/>
        <v>O</v>
      </c>
      <c r="U2452" s="8" t="e">
        <f t="shared" si="355"/>
        <v>#VALUE!</v>
      </c>
      <c r="V2452" s="8" t="e">
        <f t="shared" si="356"/>
        <v>#VALUE!</v>
      </c>
      <c r="X2452" s="4" t="str">
        <f t="shared" si="358"/>
        <v/>
      </c>
      <c r="Y2452" s="4" t="str">
        <f t="shared" si="351"/>
        <v/>
      </c>
      <c r="Z2452" s="4" t="str">
        <f t="shared" si="351"/>
        <v/>
      </c>
      <c r="AA2452" s="4" t="str">
        <f t="shared" si="351"/>
        <v/>
      </c>
      <c r="AB2452" s="4" t="str">
        <f t="shared" si="351"/>
        <v/>
      </c>
      <c r="AC2452" s="4" t="str">
        <f t="shared" si="351"/>
        <v/>
      </c>
      <c r="AD2452" s="4" t="str">
        <f t="shared" si="351"/>
        <v/>
      </c>
      <c r="AE2452" s="4" t="str">
        <f t="shared" si="351"/>
        <v/>
      </c>
      <c r="AF2452" s="4" t="str">
        <f t="shared" si="351"/>
        <v/>
      </c>
      <c r="AG2452" s="4" t="str">
        <f t="shared" si="351"/>
        <v/>
      </c>
    </row>
    <row r="2453" spans="1:33">
      <c r="A2453" s="6">
        <f t="shared" si="357"/>
        <v>2446</v>
      </c>
      <c r="B2453" s="36">
        <f>TABLE!E2447</f>
        <v>0</v>
      </c>
      <c r="C2453" s="36">
        <f>TABLE!F2447</f>
        <v>0</v>
      </c>
      <c r="D2453" s="155">
        <f>TABLE!S2447</f>
        <v>0</v>
      </c>
      <c r="E2453" s="176" t="e">
        <f>INDEX(기업의이해[description],MATCH(B2453,기업의이해[name],0))</f>
        <v>#N/A</v>
      </c>
      <c r="F2453" s="179">
        <f>+TABLE!U2447</f>
        <v>0</v>
      </c>
      <c r="G2453" s="177" t="str">
        <f>TEXT(TABLE!R2447,"0000-00-00")</f>
        <v>0000-00-00</v>
      </c>
      <c r="H2453" s="59">
        <f>+TABLE!J2447</f>
        <v>0</v>
      </c>
      <c r="I2453" s="59">
        <f>+TABLE!K2447</f>
        <v>0</v>
      </c>
      <c r="J2453" s="59">
        <f>+TABLE!M2447</f>
        <v>0</v>
      </c>
      <c r="K2453" s="156">
        <f>+TABLE!P2447</f>
        <v>0</v>
      </c>
      <c r="L2453" s="156">
        <f>+TABLE!Q2447</f>
        <v>0</v>
      </c>
      <c r="M2453" s="138" t="str">
        <f>IFERROR(IF(MATCH($C2453,'1. 개요'!$C$68:$C$78,0)&gt;0,"O"),"X")</f>
        <v>X</v>
      </c>
      <c r="N2453" s="8" t="str">
        <f t="shared" si="353"/>
        <v>X</v>
      </c>
      <c r="O2453" s="2" t="str" cm="1">
        <f t="array" ref="O2453">IF($O$7="N/A",$N2453,INDEX($P2453:$S2453,$O$2))</f>
        <v>X</v>
      </c>
      <c r="P2453" s="38"/>
      <c r="Q2453" s="1" t="str">
        <f t="shared" si="354"/>
        <v>O</v>
      </c>
      <c r="R2453" s="38"/>
      <c r="S2453" s="38"/>
      <c r="T2453" s="8" t="str">
        <f t="shared" si="352"/>
        <v>O</v>
      </c>
      <c r="U2453" s="8" t="e">
        <f t="shared" si="355"/>
        <v>#VALUE!</v>
      </c>
      <c r="V2453" s="8" t="e">
        <f t="shared" si="356"/>
        <v>#VALUE!</v>
      </c>
      <c r="X2453" s="4" t="str">
        <f t="shared" si="358"/>
        <v/>
      </c>
      <c r="Y2453" s="4" t="str">
        <f t="shared" si="351"/>
        <v/>
      </c>
      <c r="Z2453" s="4" t="str">
        <f t="shared" si="351"/>
        <v/>
      </c>
      <c r="AA2453" s="4" t="str">
        <f t="shared" si="351"/>
        <v/>
      </c>
      <c r="AB2453" s="4" t="str">
        <f t="shared" si="351"/>
        <v/>
      </c>
      <c r="AC2453" s="4" t="str">
        <f t="shared" ref="Y2453:AG2481" si="359">IF(AC$7="N/A", "", COUNTIF($D2453:$E2453, "*" &amp; AC$7 &amp; "*"))</f>
        <v/>
      </c>
      <c r="AD2453" s="4" t="str">
        <f t="shared" si="359"/>
        <v/>
      </c>
      <c r="AE2453" s="4" t="str">
        <f t="shared" si="359"/>
        <v/>
      </c>
      <c r="AF2453" s="4" t="str">
        <f t="shared" si="359"/>
        <v/>
      </c>
      <c r="AG2453" s="4" t="str">
        <f t="shared" si="359"/>
        <v/>
      </c>
    </row>
    <row r="2454" spans="1:33">
      <c r="A2454" s="6">
        <f t="shared" si="357"/>
        <v>2447</v>
      </c>
      <c r="B2454" s="36">
        <f>TABLE!E2448</f>
        <v>0</v>
      </c>
      <c r="C2454" s="36">
        <f>TABLE!F2448</f>
        <v>0</v>
      </c>
      <c r="D2454" s="155">
        <f>TABLE!S2448</f>
        <v>0</v>
      </c>
      <c r="E2454" s="176" t="e">
        <f>INDEX(기업의이해[description],MATCH(B2454,기업의이해[name],0))</f>
        <v>#N/A</v>
      </c>
      <c r="F2454" s="179">
        <f>+TABLE!U2448</f>
        <v>0</v>
      </c>
      <c r="G2454" s="177" t="str">
        <f>TEXT(TABLE!R2448,"0000-00-00")</f>
        <v>0000-00-00</v>
      </c>
      <c r="H2454" s="59">
        <f>+TABLE!J2448</f>
        <v>0</v>
      </c>
      <c r="I2454" s="59">
        <f>+TABLE!K2448</f>
        <v>0</v>
      </c>
      <c r="J2454" s="59">
        <f>+TABLE!M2448</f>
        <v>0</v>
      </c>
      <c r="K2454" s="156">
        <f>+TABLE!P2448</f>
        <v>0</v>
      </c>
      <c r="L2454" s="156">
        <f>+TABLE!Q2448</f>
        <v>0</v>
      </c>
      <c r="M2454" s="138" t="str">
        <f>IFERROR(IF(MATCH($C2454,'1. 개요'!$C$68:$C$78,0)&gt;0,"O"),"X")</f>
        <v>X</v>
      </c>
      <c r="N2454" s="8" t="str">
        <f t="shared" si="353"/>
        <v>X</v>
      </c>
      <c r="O2454" s="2" t="str" cm="1">
        <f t="array" ref="O2454">IF($O$7="N/A",$N2454,INDEX($P2454:$S2454,$O$2))</f>
        <v>X</v>
      </c>
      <c r="P2454" s="38"/>
      <c r="Q2454" s="1" t="str">
        <f t="shared" si="354"/>
        <v>O</v>
      </c>
      <c r="R2454" s="38"/>
      <c r="S2454" s="38"/>
      <c r="T2454" s="8" t="str">
        <f t="shared" si="352"/>
        <v>O</v>
      </c>
      <c r="U2454" s="8" t="e">
        <f t="shared" si="355"/>
        <v>#VALUE!</v>
      </c>
      <c r="V2454" s="8" t="e">
        <f t="shared" si="356"/>
        <v>#VALUE!</v>
      </c>
      <c r="X2454" s="4" t="str">
        <f t="shared" si="358"/>
        <v/>
      </c>
      <c r="Y2454" s="4" t="str">
        <f t="shared" si="359"/>
        <v/>
      </c>
      <c r="Z2454" s="4" t="str">
        <f t="shared" si="359"/>
        <v/>
      </c>
      <c r="AA2454" s="4" t="str">
        <f t="shared" si="359"/>
        <v/>
      </c>
      <c r="AB2454" s="4" t="str">
        <f t="shared" si="359"/>
        <v/>
      </c>
      <c r="AC2454" s="4" t="str">
        <f t="shared" si="359"/>
        <v/>
      </c>
      <c r="AD2454" s="4" t="str">
        <f t="shared" si="359"/>
        <v/>
      </c>
      <c r="AE2454" s="4" t="str">
        <f t="shared" si="359"/>
        <v/>
      </c>
      <c r="AF2454" s="4" t="str">
        <f t="shared" si="359"/>
        <v/>
      </c>
      <c r="AG2454" s="4" t="str">
        <f t="shared" si="359"/>
        <v/>
      </c>
    </row>
    <row r="2455" spans="1:33">
      <c r="A2455" s="6">
        <f t="shared" si="357"/>
        <v>2448</v>
      </c>
      <c r="B2455" s="36">
        <f>TABLE!E2449</f>
        <v>0</v>
      </c>
      <c r="C2455" s="36">
        <f>TABLE!F2449</f>
        <v>0</v>
      </c>
      <c r="D2455" s="155">
        <f>TABLE!S2449</f>
        <v>0</v>
      </c>
      <c r="E2455" s="176" t="e">
        <f>INDEX(기업의이해[description],MATCH(B2455,기업의이해[name],0))</f>
        <v>#N/A</v>
      </c>
      <c r="F2455" s="179">
        <f>+TABLE!U2449</f>
        <v>0</v>
      </c>
      <c r="G2455" s="177" t="str">
        <f>TEXT(TABLE!R2449,"0000-00-00")</f>
        <v>0000-00-00</v>
      </c>
      <c r="H2455" s="59">
        <f>+TABLE!J2449</f>
        <v>0</v>
      </c>
      <c r="I2455" s="59">
        <f>+TABLE!K2449</f>
        <v>0</v>
      </c>
      <c r="J2455" s="59">
        <f>+TABLE!M2449</f>
        <v>0</v>
      </c>
      <c r="K2455" s="156">
        <f>+TABLE!P2449</f>
        <v>0</v>
      </c>
      <c r="L2455" s="156">
        <f>+TABLE!Q2449</f>
        <v>0</v>
      </c>
      <c r="M2455" s="138" t="str">
        <f>IFERROR(IF(MATCH($C2455,'1. 개요'!$C$68:$C$78,0)&gt;0,"O"),"X")</f>
        <v>X</v>
      </c>
      <c r="N2455" s="8" t="str">
        <f t="shared" si="353"/>
        <v>X</v>
      </c>
      <c r="O2455" s="2" t="str" cm="1">
        <f t="array" ref="O2455">IF($O$7="N/A",$N2455,INDEX($P2455:$S2455,$O$2))</f>
        <v>X</v>
      </c>
      <c r="P2455" s="38"/>
      <c r="Q2455" s="1" t="str">
        <f t="shared" si="354"/>
        <v>O</v>
      </c>
      <c r="R2455" s="38"/>
      <c r="S2455" s="38"/>
      <c r="T2455" s="8" t="str">
        <f t="shared" si="352"/>
        <v>O</v>
      </c>
      <c r="U2455" s="8" t="e">
        <f t="shared" si="355"/>
        <v>#VALUE!</v>
      </c>
      <c r="V2455" s="8" t="e">
        <f t="shared" si="356"/>
        <v>#VALUE!</v>
      </c>
      <c r="X2455" s="4" t="str">
        <f t="shared" si="358"/>
        <v/>
      </c>
      <c r="Y2455" s="4" t="str">
        <f t="shared" si="359"/>
        <v/>
      </c>
      <c r="Z2455" s="4" t="str">
        <f t="shared" si="359"/>
        <v/>
      </c>
      <c r="AA2455" s="4" t="str">
        <f t="shared" si="359"/>
        <v/>
      </c>
      <c r="AB2455" s="4" t="str">
        <f t="shared" si="359"/>
        <v/>
      </c>
      <c r="AC2455" s="4" t="str">
        <f t="shared" si="359"/>
        <v/>
      </c>
      <c r="AD2455" s="4" t="str">
        <f t="shared" si="359"/>
        <v/>
      </c>
      <c r="AE2455" s="4" t="str">
        <f t="shared" si="359"/>
        <v/>
      </c>
      <c r="AF2455" s="4" t="str">
        <f t="shared" si="359"/>
        <v/>
      </c>
      <c r="AG2455" s="4" t="str">
        <f t="shared" si="359"/>
        <v/>
      </c>
    </row>
    <row r="2456" spans="1:33">
      <c r="A2456" s="6">
        <f t="shared" si="357"/>
        <v>2449</v>
      </c>
      <c r="B2456" s="36">
        <f>TABLE!E2450</f>
        <v>0</v>
      </c>
      <c r="C2456" s="36">
        <f>TABLE!F2450</f>
        <v>0</v>
      </c>
      <c r="D2456" s="155">
        <f>TABLE!S2450</f>
        <v>0</v>
      </c>
      <c r="E2456" s="176" t="e">
        <f>INDEX(기업의이해[description],MATCH(B2456,기업의이해[name],0))</f>
        <v>#N/A</v>
      </c>
      <c r="F2456" s="179">
        <f>+TABLE!U2450</f>
        <v>0</v>
      </c>
      <c r="G2456" s="177" t="str">
        <f>TEXT(TABLE!R2450,"0000-00-00")</f>
        <v>0000-00-00</v>
      </c>
      <c r="H2456" s="59">
        <f>+TABLE!J2450</f>
        <v>0</v>
      </c>
      <c r="I2456" s="59">
        <f>+TABLE!K2450</f>
        <v>0</v>
      </c>
      <c r="J2456" s="59">
        <f>+TABLE!M2450</f>
        <v>0</v>
      </c>
      <c r="K2456" s="156">
        <f>+TABLE!P2450</f>
        <v>0</v>
      </c>
      <c r="L2456" s="156">
        <f>+TABLE!Q2450</f>
        <v>0</v>
      </c>
      <c r="M2456" s="138" t="str">
        <f>IFERROR(IF(MATCH($C2456,'1. 개요'!$C$68:$C$78,0)&gt;0,"O"),"X")</f>
        <v>X</v>
      </c>
      <c r="N2456" s="8" t="str">
        <f t="shared" si="353"/>
        <v>X</v>
      </c>
      <c r="O2456" s="2" t="str" cm="1">
        <f t="array" ref="O2456">IF($O$7="N/A",$N2456,INDEX($P2456:$S2456,$O$2))</f>
        <v>X</v>
      </c>
      <c r="P2456" s="38"/>
      <c r="Q2456" s="1" t="str">
        <f t="shared" si="354"/>
        <v>O</v>
      </c>
      <c r="R2456" s="38"/>
      <c r="S2456" s="38"/>
      <c r="T2456" s="8" t="str">
        <f t="shared" si="352"/>
        <v>O</v>
      </c>
      <c r="U2456" s="8" t="e">
        <f t="shared" si="355"/>
        <v>#VALUE!</v>
      </c>
      <c r="V2456" s="8" t="e">
        <f t="shared" si="356"/>
        <v>#VALUE!</v>
      </c>
      <c r="X2456" s="4" t="str">
        <f t="shared" si="358"/>
        <v/>
      </c>
      <c r="Y2456" s="4" t="str">
        <f t="shared" si="359"/>
        <v/>
      </c>
      <c r="Z2456" s="4" t="str">
        <f t="shared" si="359"/>
        <v/>
      </c>
      <c r="AA2456" s="4" t="str">
        <f t="shared" si="359"/>
        <v/>
      </c>
      <c r="AB2456" s="4" t="str">
        <f t="shared" si="359"/>
        <v/>
      </c>
      <c r="AC2456" s="4" t="str">
        <f t="shared" si="359"/>
        <v/>
      </c>
      <c r="AD2456" s="4" t="str">
        <f t="shared" si="359"/>
        <v/>
      </c>
      <c r="AE2456" s="4" t="str">
        <f t="shared" si="359"/>
        <v/>
      </c>
      <c r="AF2456" s="4" t="str">
        <f t="shared" si="359"/>
        <v/>
      </c>
      <c r="AG2456" s="4" t="str">
        <f t="shared" si="359"/>
        <v/>
      </c>
    </row>
    <row r="2457" spans="1:33">
      <c r="A2457" s="6">
        <f t="shared" si="357"/>
        <v>2450</v>
      </c>
      <c r="B2457" s="36">
        <f>TABLE!E2451</f>
        <v>0</v>
      </c>
      <c r="C2457" s="36">
        <f>TABLE!F2451</f>
        <v>0</v>
      </c>
      <c r="D2457" s="155">
        <f>TABLE!S2451</f>
        <v>0</v>
      </c>
      <c r="E2457" s="176" t="e">
        <f>INDEX(기업의이해[description],MATCH(B2457,기업의이해[name],0))</f>
        <v>#N/A</v>
      </c>
      <c r="F2457" s="179">
        <f>+TABLE!U2451</f>
        <v>0</v>
      </c>
      <c r="G2457" s="177" t="str">
        <f>TEXT(TABLE!R2451,"0000-00-00")</f>
        <v>0000-00-00</v>
      </c>
      <c r="H2457" s="59">
        <f>+TABLE!J2451</f>
        <v>0</v>
      </c>
      <c r="I2457" s="59">
        <f>+TABLE!K2451</f>
        <v>0</v>
      </c>
      <c r="J2457" s="59">
        <f>+TABLE!M2451</f>
        <v>0</v>
      </c>
      <c r="K2457" s="156">
        <f>+TABLE!P2451</f>
        <v>0</v>
      </c>
      <c r="L2457" s="156">
        <f>+TABLE!Q2451</f>
        <v>0</v>
      </c>
      <c r="M2457" s="138" t="str">
        <f>IFERROR(IF(MATCH($C2457,'1. 개요'!$C$68:$C$78,0)&gt;0,"O"),"X")</f>
        <v>X</v>
      </c>
      <c r="N2457" s="8" t="str">
        <f t="shared" si="353"/>
        <v>X</v>
      </c>
      <c r="O2457" s="2" t="str" cm="1">
        <f t="array" ref="O2457">IF($O$7="N/A",$N2457,INDEX($P2457:$S2457,$O$2))</f>
        <v>X</v>
      </c>
      <c r="P2457" s="38"/>
      <c r="Q2457" s="1" t="str">
        <f t="shared" si="354"/>
        <v>O</v>
      </c>
      <c r="R2457" s="38"/>
      <c r="S2457" s="38"/>
      <c r="T2457" s="8" t="str">
        <f t="shared" si="352"/>
        <v>O</v>
      </c>
      <c r="U2457" s="8" t="e">
        <f t="shared" si="355"/>
        <v>#VALUE!</v>
      </c>
      <c r="V2457" s="8" t="e">
        <f t="shared" si="356"/>
        <v>#VALUE!</v>
      </c>
      <c r="X2457" s="4" t="str">
        <f t="shared" si="358"/>
        <v/>
      </c>
      <c r="Y2457" s="4" t="str">
        <f t="shared" si="359"/>
        <v/>
      </c>
      <c r="Z2457" s="4" t="str">
        <f t="shared" si="359"/>
        <v/>
      </c>
      <c r="AA2457" s="4" t="str">
        <f t="shared" si="359"/>
        <v/>
      </c>
      <c r="AB2457" s="4" t="str">
        <f t="shared" si="359"/>
        <v/>
      </c>
      <c r="AC2457" s="4" t="str">
        <f t="shared" si="359"/>
        <v/>
      </c>
      <c r="AD2457" s="4" t="str">
        <f t="shared" si="359"/>
        <v/>
      </c>
      <c r="AE2457" s="4" t="str">
        <f t="shared" si="359"/>
        <v/>
      </c>
      <c r="AF2457" s="4" t="str">
        <f t="shared" si="359"/>
        <v/>
      </c>
      <c r="AG2457" s="4" t="str">
        <f t="shared" si="359"/>
        <v/>
      </c>
    </row>
    <row r="2458" spans="1:33">
      <c r="A2458" s="6">
        <f t="shared" si="357"/>
        <v>2451</v>
      </c>
      <c r="B2458" s="36">
        <f>TABLE!E2452</f>
        <v>0</v>
      </c>
      <c r="C2458" s="36">
        <f>TABLE!F2452</f>
        <v>0</v>
      </c>
      <c r="D2458" s="155">
        <f>TABLE!S2452</f>
        <v>0</v>
      </c>
      <c r="E2458" s="176" t="e">
        <f>INDEX(기업의이해[description],MATCH(B2458,기업의이해[name],0))</f>
        <v>#N/A</v>
      </c>
      <c r="F2458" s="179">
        <f>+TABLE!U2452</f>
        <v>0</v>
      </c>
      <c r="G2458" s="177" t="str">
        <f>TEXT(TABLE!R2452,"0000-00-00")</f>
        <v>0000-00-00</v>
      </c>
      <c r="H2458" s="59">
        <f>+TABLE!J2452</f>
        <v>0</v>
      </c>
      <c r="I2458" s="59">
        <f>+TABLE!K2452</f>
        <v>0</v>
      </c>
      <c r="J2458" s="59">
        <f>+TABLE!M2452</f>
        <v>0</v>
      </c>
      <c r="K2458" s="156">
        <f>+TABLE!P2452</f>
        <v>0</v>
      </c>
      <c r="L2458" s="156">
        <f>+TABLE!Q2452</f>
        <v>0</v>
      </c>
      <c r="M2458" s="138" t="str">
        <f>IFERROR(IF(MATCH($C2458,'1. 개요'!$C$68:$C$78,0)&gt;0,"O"),"X")</f>
        <v>X</v>
      </c>
      <c r="N2458" s="8" t="str">
        <f t="shared" si="353"/>
        <v>X</v>
      </c>
      <c r="O2458" s="2" t="str" cm="1">
        <f t="array" ref="O2458">IF($O$7="N/A",$N2458,INDEX($P2458:$S2458,$O$2))</f>
        <v>X</v>
      </c>
      <c r="P2458" s="38"/>
      <c r="Q2458" s="1" t="str">
        <f t="shared" si="354"/>
        <v>O</v>
      </c>
      <c r="R2458" s="38"/>
      <c r="S2458" s="38"/>
      <c r="T2458" s="8" t="str">
        <f t="shared" si="352"/>
        <v>O</v>
      </c>
      <c r="U2458" s="8" t="e">
        <f t="shared" si="355"/>
        <v>#VALUE!</v>
      </c>
      <c r="V2458" s="8" t="e">
        <f t="shared" si="356"/>
        <v>#VALUE!</v>
      </c>
      <c r="X2458" s="4" t="str">
        <f t="shared" si="358"/>
        <v/>
      </c>
      <c r="Y2458" s="4" t="str">
        <f t="shared" si="359"/>
        <v/>
      </c>
      <c r="Z2458" s="4" t="str">
        <f t="shared" si="359"/>
        <v/>
      </c>
      <c r="AA2458" s="4" t="str">
        <f t="shared" si="359"/>
        <v/>
      </c>
      <c r="AB2458" s="4" t="str">
        <f t="shared" si="359"/>
        <v/>
      </c>
      <c r="AC2458" s="4" t="str">
        <f t="shared" si="359"/>
        <v/>
      </c>
      <c r="AD2458" s="4" t="str">
        <f t="shared" si="359"/>
        <v/>
      </c>
      <c r="AE2458" s="4" t="str">
        <f t="shared" si="359"/>
        <v/>
      </c>
      <c r="AF2458" s="4" t="str">
        <f t="shared" si="359"/>
        <v/>
      </c>
      <c r="AG2458" s="4" t="str">
        <f t="shared" si="359"/>
        <v/>
      </c>
    </row>
    <row r="2459" spans="1:33">
      <c r="A2459" s="6">
        <f t="shared" si="357"/>
        <v>2452</v>
      </c>
      <c r="B2459" s="36">
        <f>TABLE!E2453</f>
        <v>0</v>
      </c>
      <c r="C2459" s="36">
        <f>TABLE!F2453</f>
        <v>0</v>
      </c>
      <c r="D2459" s="155">
        <f>TABLE!S2453</f>
        <v>0</v>
      </c>
      <c r="E2459" s="176" t="e">
        <f>INDEX(기업의이해[description],MATCH(B2459,기업의이해[name],0))</f>
        <v>#N/A</v>
      </c>
      <c r="F2459" s="179">
        <f>+TABLE!U2453</f>
        <v>0</v>
      </c>
      <c r="G2459" s="177" t="str">
        <f>TEXT(TABLE!R2453,"0000-00-00")</f>
        <v>0000-00-00</v>
      </c>
      <c r="H2459" s="59">
        <f>+TABLE!J2453</f>
        <v>0</v>
      </c>
      <c r="I2459" s="59">
        <f>+TABLE!K2453</f>
        <v>0</v>
      </c>
      <c r="J2459" s="59">
        <f>+TABLE!M2453</f>
        <v>0</v>
      </c>
      <c r="K2459" s="156">
        <f>+TABLE!P2453</f>
        <v>0</v>
      </c>
      <c r="L2459" s="156">
        <f>+TABLE!Q2453</f>
        <v>0</v>
      </c>
      <c r="M2459" s="138" t="str">
        <f>IFERROR(IF(MATCH($C2459,'1. 개요'!$C$68:$C$78,0)&gt;0,"O"),"X")</f>
        <v>X</v>
      </c>
      <c r="N2459" s="8" t="str">
        <f t="shared" si="353"/>
        <v>X</v>
      </c>
      <c r="O2459" s="2" t="str" cm="1">
        <f t="array" ref="O2459">IF($O$7="N/A",$N2459,INDEX($P2459:$S2459,$O$2))</f>
        <v>X</v>
      </c>
      <c r="P2459" s="38"/>
      <c r="Q2459" s="1" t="str">
        <f t="shared" si="354"/>
        <v>O</v>
      </c>
      <c r="R2459" s="38"/>
      <c r="S2459" s="38"/>
      <c r="T2459" s="8" t="str">
        <f t="shared" si="352"/>
        <v>O</v>
      </c>
      <c r="U2459" s="8" t="e">
        <f t="shared" si="355"/>
        <v>#VALUE!</v>
      </c>
      <c r="V2459" s="8" t="e">
        <f t="shared" si="356"/>
        <v>#VALUE!</v>
      </c>
      <c r="X2459" s="4" t="str">
        <f t="shared" si="358"/>
        <v/>
      </c>
      <c r="Y2459" s="4" t="str">
        <f t="shared" si="359"/>
        <v/>
      </c>
      <c r="Z2459" s="4" t="str">
        <f t="shared" si="359"/>
        <v/>
      </c>
      <c r="AA2459" s="4" t="str">
        <f t="shared" si="359"/>
        <v/>
      </c>
      <c r="AB2459" s="4" t="str">
        <f t="shared" si="359"/>
        <v/>
      </c>
      <c r="AC2459" s="4" t="str">
        <f t="shared" si="359"/>
        <v/>
      </c>
      <c r="AD2459" s="4" t="str">
        <f t="shared" si="359"/>
        <v/>
      </c>
      <c r="AE2459" s="4" t="str">
        <f t="shared" si="359"/>
        <v/>
      </c>
      <c r="AF2459" s="4" t="str">
        <f t="shared" si="359"/>
        <v/>
      </c>
      <c r="AG2459" s="4" t="str">
        <f t="shared" si="359"/>
        <v/>
      </c>
    </row>
    <row r="2460" spans="1:33">
      <c r="A2460" s="6">
        <f t="shared" si="357"/>
        <v>2453</v>
      </c>
      <c r="B2460" s="36">
        <f>TABLE!E2454</f>
        <v>0</v>
      </c>
      <c r="C2460" s="36">
        <f>TABLE!F2454</f>
        <v>0</v>
      </c>
      <c r="D2460" s="155">
        <f>TABLE!S2454</f>
        <v>0</v>
      </c>
      <c r="E2460" s="176" t="e">
        <f>INDEX(기업의이해[description],MATCH(B2460,기업의이해[name],0))</f>
        <v>#N/A</v>
      </c>
      <c r="F2460" s="179">
        <f>+TABLE!U2454</f>
        <v>0</v>
      </c>
      <c r="G2460" s="177" t="str">
        <f>TEXT(TABLE!R2454,"0000-00-00")</f>
        <v>0000-00-00</v>
      </c>
      <c r="H2460" s="59">
        <f>+TABLE!J2454</f>
        <v>0</v>
      </c>
      <c r="I2460" s="59">
        <f>+TABLE!K2454</f>
        <v>0</v>
      </c>
      <c r="J2460" s="59">
        <f>+TABLE!M2454</f>
        <v>0</v>
      </c>
      <c r="K2460" s="156">
        <f>+TABLE!P2454</f>
        <v>0</v>
      </c>
      <c r="L2460" s="156">
        <f>+TABLE!Q2454</f>
        <v>0</v>
      </c>
      <c r="M2460" s="138" t="str">
        <f>IFERROR(IF(MATCH($C2460,'1. 개요'!$C$68:$C$78,0)&gt;0,"O"),"X")</f>
        <v>X</v>
      </c>
      <c r="N2460" s="8" t="str">
        <f t="shared" si="353"/>
        <v>X</v>
      </c>
      <c r="O2460" s="2" t="str" cm="1">
        <f t="array" ref="O2460">IF($O$7="N/A",$N2460,INDEX($P2460:$S2460,$O$2))</f>
        <v>X</v>
      </c>
      <c r="P2460" s="38"/>
      <c r="Q2460" s="1" t="str">
        <f t="shared" si="354"/>
        <v>O</v>
      </c>
      <c r="R2460" s="38"/>
      <c r="S2460" s="38"/>
      <c r="T2460" s="8" t="str">
        <f t="shared" si="352"/>
        <v>O</v>
      </c>
      <c r="U2460" s="8" t="e">
        <f t="shared" si="355"/>
        <v>#VALUE!</v>
      </c>
      <c r="V2460" s="8" t="e">
        <f t="shared" si="356"/>
        <v>#VALUE!</v>
      </c>
      <c r="X2460" s="4" t="str">
        <f t="shared" si="358"/>
        <v/>
      </c>
      <c r="Y2460" s="4" t="str">
        <f t="shared" si="359"/>
        <v/>
      </c>
      <c r="Z2460" s="4" t="str">
        <f t="shared" si="359"/>
        <v/>
      </c>
      <c r="AA2460" s="4" t="str">
        <f t="shared" si="359"/>
        <v/>
      </c>
      <c r="AB2460" s="4" t="str">
        <f t="shared" si="359"/>
        <v/>
      </c>
      <c r="AC2460" s="4" t="str">
        <f t="shared" si="359"/>
        <v/>
      </c>
      <c r="AD2460" s="4" t="str">
        <f t="shared" si="359"/>
        <v/>
      </c>
      <c r="AE2460" s="4" t="str">
        <f t="shared" si="359"/>
        <v/>
      </c>
      <c r="AF2460" s="4" t="str">
        <f t="shared" si="359"/>
        <v/>
      </c>
      <c r="AG2460" s="4" t="str">
        <f t="shared" si="359"/>
        <v/>
      </c>
    </row>
    <row r="2461" spans="1:33">
      <c r="A2461" s="6">
        <f t="shared" si="357"/>
        <v>2454</v>
      </c>
      <c r="B2461" s="36">
        <f>TABLE!E2455</f>
        <v>0</v>
      </c>
      <c r="C2461" s="36">
        <f>TABLE!F2455</f>
        <v>0</v>
      </c>
      <c r="D2461" s="155">
        <f>TABLE!S2455</f>
        <v>0</v>
      </c>
      <c r="E2461" s="176" t="e">
        <f>INDEX(기업의이해[description],MATCH(B2461,기업의이해[name],0))</f>
        <v>#N/A</v>
      </c>
      <c r="F2461" s="179">
        <f>+TABLE!U2455</f>
        <v>0</v>
      </c>
      <c r="G2461" s="177" t="str">
        <f>TEXT(TABLE!R2455,"0000-00-00")</f>
        <v>0000-00-00</v>
      </c>
      <c r="H2461" s="59">
        <f>+TABLE!J2455</f>
        <v>0</v>
      </c>
      <c r="I2461" s="59">
        <f>+TABLE!K2455</f>
        <v>0</v>
      </c>
      <c r="J2461" s="59">
        <f>+TABLE!M2455</f>
        <v>0</v>
      </c>
      <c r="K2461" s="156">
        <f>+TABLE!P2455</f>
        <v>0</v>
      </c>
      <c r="L2461" s="156">
        <f>+TABLE!Q2455</f>
        <v>0</v>
      </c>
      <c r="M2461" s="138" t="str">
        <f>IFERROR(IF(MATCH($C2461,'1. 개요'!$C$68:$C$78,0)&gt;0,"O"),"X")</f>
        <v>X</v>
      </c>
      <c r="N2461" s="8" t="str">
        <f t="shared" si="353"/>
        <v>X</v>
      </c>
      <c r="O2461" s="2" t="str" cm="1">
        <f t="array" ref="O2461">IF($O$7="N/A",$N2461,INDEX($P2461:$S2461,$O$2))</f>
        <v>X</v>
      </c>
      <c r="P2461" s="38"/>
      <c r="Q2461" s="1" t="str">
        <f t="shared" si="354"/>
        <v>O</v>
      </c>
      <c r="R2461" s="38"/>
      <c r="S2461" s="38"/>
      <c r="T2461" s="8" t="str">
        <f t="shared" si="352"/>
        <v>O</v>
      </c>
      <c r="U2461" s="8" t="e">
        <f t="shared" si="355"/>
        <v>#VALUE!</v>
      </c>
      <c r="V2461" s="8" t="e">
        <f t="shared" si="356"/>
        <v>#VALUE!</v>
      </c>
      <c r="X2461" s="4" t="str">
        <f t="shared" si="358"/>
        <v/>
      </c>
      <c r="Y2461" s="4" t="str">
        <f t="shared" si="359"/>
        <v/>
      </c>
      <c r="Z2461" s="4" t="str">
        <f t="shared" si="359"/>
        <v/>
      </c>
      <c r="AA2461" s="4" t="str">
        <f t="shared" si="359"/>
        <v/>
      </c>
      <c r="AB2461" s="4" t="str">
        <f t="shared" si="359"/>
        <v/>
      </c>
      <c r="AC2461" s="4" t="str">
        <f t="shared" si="359"/>
        <v/>
      </c>
      <c r="AD2461" s="4" t="str">
        <f t="shared" si="359"/>
        <v/>
      </c>
      <c r="AE2461" s="4" t="str">
        <f t="shared" si="359"/>
        <v/>
      </c>
      <c r="AF2461" s="4" t="str">
        <f t="shared" si="359"/>
        <v/>
      </c>
      <c r="AG2461" s="4" t="str">
        <f t="shared" si="359"/>
        <v/>
      </c>
    </row>
    <row r="2462" spans="1:33">
      <c r="A2462" s="6">
        <f t="shared" si="357"/>
        <v>2455</v>
      </c>
      <c r="B2462" s="36">
        <f>TABLE!E2456</f>
        <v>0</v>
      </c>
      <c r="C2462" s="36">
        <f>TABLE!F2456</f>
        <v>0</v>
      </c>
      <c r="D2462" s="155">
        <f>TABLE!S2456</f>
        <v>0</v>
      </c>
      <c r="E2462" s="176" t="e">
        <f>INDEX(기업의이해[description],MATCH(B2462,기업의이해[name],0))</f>
        <v>#N/A</v>
      </c>
      <c r="F2462" s="179">
        <f>+TABLE!U2456</f>
        <v>0</v>
      </c>
      <c r="G2462" s="177" t="str">
        <f>TEXT(TABLE!R2456,"0000-00-00")</f>
        <v>0000-00-00</v>
      </c>
      <c r="H2462" s="59">
        <f>+TABLE!J2456</f>
        <v>0</v>
      </c>
      <c r="I2462" s="59">
        <f>+TABLE!K2456</f>
        <v>0</v>
      </c>
      <c r="J2462" s="59">
        <f>+TABLE!M2456</f>
        <v>0</v>
      </c>
      <c r="K2462" s="156">
        <f>+TABLE!P2456</f>
        <v>0</v>
      </c>
      <c r="L2462" s="156">
        <f>+TABLE!Q2456</f>
        <v>0</v>
      </c>
      <c r="M2462" s="138" t="str">
        <f>IFERROR(IF(MATCH($C2462,'1. 개요'!$C$68:$C$78,0)&gt;0,"O"),"X")</f>
        <v>X</v>
      </c>
      <c r="N2462" s="8" t="str">
        <f t="shared" si="353"/>
        <v>X</v>
      </c>
      <c r="O2462" s="2" t="str" cm="1">
        <f t="array" ref="O2462">IF($O$7="N/A",$N2462,INDEX($P2462:$S2462,$O$2))</f>
        <v>X</v>
      </c>
      <c r="P2462" s="38"/>
      <c r="Q2462" s="1" t="str">
        <f t="shared" si="354"/>
        <v>O</v>
      </c>
      <c r="R2462" s="38"/>
      <c r="S2462" s="38"/>
      <c r="T2462" s="8" t="str">
        <f t="shared" si="352"/>
        <v>O</v>
      </c>
      <c r="U2462" s="8" t="e">
        <f t="shared" si="355"/>
        <v>#VALUE!</v>
      </c>
      <c r="V2462" s="8" t="e">
        <f t="shared" si="356"/>
        <v>#VALUE!</v>
      </c>
      <c r="X2462" s="4" t="str">
        <f t="shared" si="358"/>
        <v/>
      </c>
      <c r="Y2462" s="4" t="str">
        <f t="shared" si="359"/>
        <v/>
      </c>
      <c r="Z2462" s="4" t="str">
        <f t="shared" si="359"/>
        <v/>
      </c>
      <c r="AA2462" s="4" t="str">
        <f t="shared" si="359"/>
        <v/>
      </c>
      <c r="AB2462" s="4" t="str">
        <f t="shared" si="359"/>
        <v/>
      </c>
      <c r="AC2462" s="4" t="str">
        <f t="shared" si="359"/>
        <v/>
      </c>
      <c r="AD2462" s="4" t="str">
        <f t="shared" si="359"/>
        <v/>
      </c>
      <c r="AE2462" s="4" t="str">
        <f t="shared" si="359"/>
        <v/>
      </c>
      <c r="AF2462" s="4" t="str">
        <f t="shared" si="359"/>
        <v/>
      </c>
      <c r="AG2462" s="4" t="str">
        <f t="shared" si="359"/>
        <v/>
      </c>
    </row>
    <row r="2463" spans="1:33">
      <c r="A2463" s="6">
        <f t="shared" si="357"/>
        <v>2456</v>
      </c>
      <c r="B2463" s="36">
        <f>TABLE!E2457</f>
        <v>0</v>
      </c>
      <c r="C2463" s="36">
        <f>TABLE!F2457</f>
        <v>0</v>
      </c>
      <c r="D2463" s="155">
        <f>TABLE!S2457</f>
        <v>0</v>
      </c>
      <c r="E2463" s="176" t="e">
        <f>INDEX(기업의이해[description],MATCH(B2463,기업의이해[name],0))</f>
        <v>#N/A</v>
      </c>
      <c r="F2463" s="179">
        <f>+TABLE!U2457</f>
        <v>0</v>
      </c>
      <c r="G2463" s="177" t="str">
        <f>TEXT(TABLE!R2457,"0000-00-00")</f>
        <v>0000-00-00</v>
      </c>
      <c r="H2463" s="59">
        <f>+TABLE!J2457</f>
        <v>0</v>
      </c>
      <c r="I2463" s="59">
        <f>+TABLE!K2457</f>
        <v>0</v>
      </c>
      <c r="J2463" s="59">
        <f>+TABLE!M2457</f>
        <v>0</v>
      </c>
      <c r="K2463" s="156">
        <f>+TABLE!P2457</f>
        <v>0</v>
      </c>
      <c r="L2463" s="156">
        <f>+TABLE!Q2457</f>
        <v>0</v>
      </c>
      <c r="M2463" s="138" t="str">
        <f>IFERROR(IF(MATCH($C2463,'1. 개요'!$C$68:$C$78,0)&gt;0,"O"),"X")</f>
        <v>X</v>
      </c>
      <c r="N2463" s="8" t="str">
        <f t="shared" si="353"/>
        <v>X</v>
      </c>
      <c r="O2463" s="2" t="str" cm="1">
        <f t="array" ref="O2463">IF($O$7="N/A",$N2463,INDEX($P2463:$S2463,$O$2))</f>
        <v>X</v>
      </c>
      <c r="P2463" s="38"/>
      <c r="Q2463" s="1" t="str">
        <f t="shared" si="354"/>
        <v>O</v>
      </c>
      <c r="R2463" s="38"/>
      <c r="S2463" s="38"/>
      <c r="T2463" s="8" t="str">
        <f t="shared" si="352"/>
        <v>O</v>
      </c>
      <c r="U2463" s="8" t="e">
        <f t="shared" si="355"/>
        <v>#VALUE!</v>
      </c>
      <c r="V2463" s="8" t="e">
        <f t="shared" si="356"/>
        <v>#VALUE!</v>
      </c>
      <c r="X2463" s="4" t="str">
        <f t="shared" si="358"/>
        <v/>
      </c>
      <c r="Y2463" s="4" t="str">
        <f t="shared" si="359"/>
        <v/>
      </c>
      <c r="Z2463" s="4" t="str">
        <f t="shared" si="359"/>
        <v/>
      </c>
      <c r="AA2463" s="4" t="str">
        <f t="shared" si="359"/>
        <v/>
      </c>
      <c r="AB2463" s="4" t="str">
        <f t="shared" si="359"/>
        <v/>
      </c>
      <c r="AC2463" s="4" t="str">
        <f t="shared" si="359"/>
        <v/>
      </c>
      <c r="AD2463" s="4" t="str">
        <f t="shared" si="359"/>
        <v/>
      </c>
      <c r="AE2463" s="4" t="str">
        <f t="shared" si="359"/>
        <v/>
      </c>
      <c r="AF2463" s="4" t="str">
        <f t="shared" si="359"/>
        <v/>
      </c>
      <c r="AG2463" s="4" t="str">
        <f t="shared" si="359"/>
        <v/>
      </c>
    </row>
    <row r="2464" spans="1:33">
      <c r="A2464" s="6">
        <f t="shared" si="357"/>
        <v>2457</v>
      </c>
      <c r="B2464" s="36">
        <f>TABLE!E2458</f>
        <v>0</v>
      </c>
      <c r="C2464" s="36">
        <f>TABLE!F2458</f>
        <v>0</v>
      </c>
      <c r="D2464" s="155">
        <f>TABLE!S2458</f>
        <v>0</v>
      </c>
      <c r="E2464" s="176" t="e">
        <f>INDEX(기업의이해[description],MATCH(B2464,기업의이해[name],0))</f>
        <v>#N/A</v>
      </c>
      <c r="F2464" s="179">
        <f>+TABLE!U2458</f>
        <v>0</v>
      </c>
      <c r="G2464" s="177" t="str">
        <f>TEXT(TABLE!R2458,"0000-00-00")</f>
        <v>0000-00-00</v>
      </c>
      <c r="H2464" s="59">
        <f>+TABLE!J2458</f>
        <v>0</v>
      </c>
      <c r="I2464" s="59">
        <f>+TABLE!K2458</f>
        <v>0</v>
      </c>
      <c r="J2464" s="59">
        <f>+TABLE!M2458</f>
        <v>0</v>
      </c>
      <c r="K2464" s="156">
        <f>+TABLE!P2458</f>
        <v>0</v>
      </c>
      <c r="L2464" s="156">
        <f>+TABLE!Q2458</f>
        <v>0</v>
      </c>
      <c r="M2464" s="138" t="str">
        <f>IFERROR(IF(MATCH($C2464,'1. 개요'!$C$68:$C$78,0)&gt;0,"O"),"X")</f>
        <v>X</v>
      </c>
      <c r="N2464" s="8" t="str">
        <f t="shared" si="353"/>
        <v>X</v>
      </c>
      <c r="O2464" s="2" t="str" cm="1">
        <f t="array" ref="O2464">IF($O$7="N/A",$N2464,INDEX($P2464:$S2464,$O$2))</f>
        <v>X</v>
      </c>
      <c r="P2464" s="38"/>
      <c r="Q2464" s="1" t="str">
        <f t="shared" si="354"/>
        <v>O</v>
      </c>
      <c r="R2464" s="38"/>
      <c r="S2464" s="38"/>
      <c r="T2464" s="8" t="str">
        <f t="shared" si="352"/>
        <v>O</v>
      </c>
      <c r="U2464" s="8" t="e">
        <f t="shared" si="355"/>
        <v>#VALUE!</v>
      </c>
      <c r="V2464" s="8" t="e">
        <f t="shared" si="356"/>
        <v>#VALUE!</v>
      </c>
      <c r="X2464" s="4" t="str">
        <f t="shared" si="358"/>
        <v/>
      </c>
      <c r="Y2464" s="4" t="str">
        <f t="shared" si="359"/>
        <v/>
      </c>
      <c r="Z2464" s="4" t="str">
        <f t="shared" si="359"/>
        <v/>
      </c>
      <c r="AA2464" s="4" t="str">
        <f t="shared" si="359"/>
        <v/>
      </c>
      <c r="AB2464" s="4" t="str">
        <f t="shared" si="359"/>
        <v/>
      </c>
      <c r="AC2464" s="4" t="str">
        <f t="shared" si="359"/>
        <v/>
      </c>
      <c r="AD2464" s="4" t="str">
        <f t="shared" si="359"/>
        <v/>
      </c>
      <c r="AE2464" s="4" t="str">
        <f t="shared" si="359"/>
        <v/>
      </c>
      <c r="AF2464" s="4" t="str">
        <f t="shared" si="359"/>
        <v/>
      </c>
      <c r="AG2464" s="4" t="str">
        <f t="shared" si="359"/>
        <v/>
      </c>
    </row>
    <row r="2465" spans="1:33">
      <c r="A2465" s="6">
        <f t="shared" si="357"/>
        <v>2458</v>
      </c>
      <c r="B2465" s="36">
        <f>TABLE!E2459</f>
        <v>0</v>
      </c>
      <c r="C2465" s="36">
        <f>TABLE!F2459</f>
        <v>0</v>
      </c>
      <c r="D2465" s="155">
        <f>TABLE!S2459</f>
        <v>0</v>
      </c>
      <c r="E2465" s="176" t="e">
        <f>INDEX(기업의이해[description],MATCH(B2465,기업의이해[name],0))</f>
        <v>#N/A</v>
      </c>
      <c r="F2465" s="179">
        <f>+TABLE!U2459</f>
        <v>0</v>
      </c>
      <c r="G2465" s="177" t="str">
        <f>TEXT(TABLE!R2459,"0000-00-00")</f>
        <v>0000-00-00</v>
      </c>
      <c r="H2465" s="59">
        <f>+TABLE!J2459</f>
        <v>0</v>
      </c>
      <c r="I2465" s="59">
        <f>+TABLE!K2459</f>
        <v>0</v>
      </c>
      <c r="J2465" s="59">
        <f>+TABLE!M2459</f>
        <v>0</v>
      </c>
      <c r="K2465" s="156">
        <f>+TABLE!P2459</f>
        <v>0</v>
      </c>
      <c r="L2465" s="156">
        <f>+TABLE!Q2459</f>
        <v>0</v>
      </c>
      <c r="M2465" s="138" t="str">
        <f>IFERROR(IF(MATCH($C2465,'1. 개요'!$C$68:$C$78,0)&gt;0,"O"),"X")</f>
        <v>X</v>
      </c>
      <c r="N2465" s="8" t="str">
        <f t="shared" si="353"/>
        <v>X</v>
      </c>
      <c r="O2465" s="2" t="str" cm="1">
        <f t="array" ref="O2465">IF($O$7="N/A",$N2465,INDEX($P2465:$S2465,$O$2))</f>
        <v>X</v>
      </c>
      <c r="P2465" s="38"/>
      <c r="Q2465" s="1" t="str">
        <f t="shared" si="354"/>
        <v>O</v>
      </c>
      <c r="R2465" s="38"/>
      <c r="S2465" s="38"/>
      <c r="T2465" s="8" t="str">
        <f t="shared" si="352"/>
        <v>O</v>
      </c>
      <c r="U2465" s="8" t="e">
        <f t="shared" si="355"/>
        <v>#VALUE!</v>
      </c>
      <c r="V2465" s="8" t="e">
        <f t="shared" si="356"/>
        <v>#VALUE!</v>
      </c>
      <c r="X2465" s="4" t="str">
        <f t="shared" si="358"/>
        <v/>
      </c>
      <c r="Y2465" s="4" t="str">
        <f t="shared" si="359"/>
        <v/>
      </c>
      <c r="Z2465" s="4" t="str">
        <f t="shared" si="359"/>
        <v/>
      </c>
      <c r="AA2465" s="4" t="str">
        <f t="shared" si="359"/>
        <v/>
      </c>
      <c r="AB2465" s="4" t="str">
        <f t="shared" si="359"/>
        <v/>
      </c>
      <c r="AC2465" s="4" t="str">
        <f t="shared" si="359"/>
        <v/>
      </c>
      <c r="AD2465" s="4" t="str">
        <f t="shared" si="359"/>
        <v/>
      </c>
      <c r="AE2465" s="4" t="str">
        <f t="shared" si="359"/>
        <v/>
      </c>
      <c r="AF2465" s="4" t="str">
        <f t="shared" si="359"/>
        <v/>
      </c>
      <c r="AG2465" s="4" t="str">
        <f t="shared" si="359"/>
        <v/>
      </c>
    </row>
    <row r="2466" spans="1:33">
      <c r="A2466" s="6">
        <f t="shared" si="357"/>
        <v>2459</v>
      </c>
      <c r="B2466" s="36">
        <f>TABLE!E2460</f>
        <v>0</v>
      </c>
      <c r="C2466" s="36">
        <f>TABLE!F2460</f>
        <v>0</v>
      </c>
      <c r="D2466" s="155">
        <f>TABLE!S2460</f>
        <v>0</v>
      </c>
      <c r="E2466" s="176" t="e">
        <f>INDEX(기업의이해[description],MATCH(B2466,기업의이해[name],0))</f>
        <v>#N/A</v>
      </c>
      <c r="F2466" s="179">
        <f>+TABLE!U2460</f>
        <v>0</v>
      </c>
      <c r="G2466" s="177" t="str">
        <f>TEXT(TABLE!R2460,"0000-00-00")</f>
        <v>0000-00-00</v>
      </c>
      <c r="H2466" s="59">
        <f>+TABLE!J2460</f>
        <v>0</v>
      </c>
      <c r="I2466" s="59">
        <f>+TABLE!K2460</f>
        <v>0</v>
      </c>
      <c r="J2466" s="59">
        <f>+TABLE!M2460</f>
        <v>0</v>
      </c>
      <c r="K2466" s="156">
        <f>+TABLE!P2460</f>
        <v>0</v>
      </c>
      <c r="L2466" s="156">
        <f>+TABLE!Q2460</f>
        <v>0</v>
      </c>
      <c r="M2466" s="138" t="str">
        <f>IFERROR(IF(MATCH($C2466,'1. 개요'!$C$68:$C$78,0)&gt;0,"O"),"X")</f>
        <v>X</v>
      </c>
      <c r="N2466" s="8" t="str">
        <f t="shared" si="353"/>
        <v>X</v>
      </c>
      <c r="O2466" s="2" t="str" cm="1">
        <f t="array" ref="O2466">IF($O$7="N/A",$N2466,INDEX($P2466:$S2466,$O$2))</f>
        <v>X</v>
      </c>
      <c r="P2466" s="38"/>
      <c r="Q2466" s="1" t="str">
        <f t="shared" si="354"/>
        <v>O</v>
      </c>
      <c r="R2466" s="38"/>
      <c r="S2466" s="38"/>
      <c r="T2466" s="8" t="str">
        <f t="shared" si="352"/>
        <v>O</v>
      </c>
      <c r="U2466" s="8" t="e">
        <f t="shared" si="355"/>
        <v>#VALUE!</v>
      </c>
      <c r="V2466" s="8" t="e">
        <f t="shared" si="356"/>
        <v>#VALUE!</v>
      </c>
      <c r="X2466" s="4" t="str">
        <f t="shared" si="358"/>
        <v/>
      </c>
      <c r="Y2466" s="4" t="str">
        <f t="shared" si="359"/>
        <v/>
      </c>
      <c r="Z2466" s="4" t="str">
        <f t="shared" si="359"/>
        <v/>
      </c>
      <c r="AA2466" s="4" t="str">
        <f t="shared" si="359"/>
        <v/>
      </c>
      <c r="AB2466" s="4" t="str">
        <f t="shared" si="359"/>
        <v/>
      </c>
      <c r="AC2466" s="4" t="str">
        <f t="shared" si="359"/>
        <v/>
      </c>
      <c r="AD2466" s="4" t="str">
        <f t="shared" si="359"/>
        <v/>
      </c>
      <c r="AE2466" s="4" t="str">
        <f t="shared" si="359"/>
        <v/>
      </c>
      <c r="AF2466" s="4" t="str">
        <f t="shared" si="359"/>
        <v/>
      </c>
      <c r="AG2466" s="4" t="str">
        <f t="shared" si="359"/>
        <v/>
      </c>
    </row>
    <row r="2467" spans="1:33">
      <c r="A2467" s="6">
        <f t="shared" si="357"/>
        <v>2460</v>
      </c>
      <c r="B2467" s="36">
        <f>TABLE!E2461</f>
        <v>0</v>
      </c>
      <c r="C2467" s="36">
        <f>TABLE!F2461</f>
        <v>0</v>
      </c>
      <c r="D2467" s="155">
        <f>TABLE!S2461</f>
        <v>0</v>
      </c>
      <c r="E2467" s="176" t="e">
        <f>INDEX(기업의이해[description],MATCH(B2467,기업의이해[name],0))</f>
        <v>#N/A</v>
      </c>
      <c r="F2467" s="179">
        <f>+TABLE!U2461</f>
        <v>0</v>
      </c>
      <c r="G2467" s="177" t="str">
        <f>TEXT(TABLE!R2461,"0000-00-00")</f>
        <v>0000-00-00</v>
      </c>
      <c r="H2467" s="59">
        <f>+TABLE!J2461</f>
        <v>0</v>
      </c>
      <c r="I2467" s="59">
        <f>+TABLE!K2461</f>
        <v>0</v>
      </c>
      <c r="J2467" s="59">
        <f>+TABLE!M2461</f>
        <v>0</v>
      </c>
      <c r="K2467" s="156">
        <f>+TABLE!P2461</f>
        <v>0</v>
      </c>
      <c r="L2467" s="156">
        <f>+TABLE!Q2461</f>
        <v>0</v>
      </c>
      <c r="M2467" s="138" t="str">
        <f>IFERROR(IF(MATCH($C2467,'1. 개요'!$C$68:$C$78,0)&gt;0,"O"),"X")</f>
        <v>X</v>
      </c>
      <c r="N2467" s="8" t="str">
        <f t="shared" si="353"/>
        <v>X</v>
      </c>
      <c r="O2467" s="2" t="str" cm="1">
        <f t="array" ref="O2467">IF($O$7="N/A",$N2467,INDEX($P2467:$S2467,$O$2))</f>
        <v>X</v>
      </c>
      <c r="P2467" s="38"/>
      <c r="Q2467" s="1" t="str">
        <f t="shared" si="354"/>
        <v>O</v>
      </c>
      <c r="R2467" s="38"/>
      <c r="S2467" s="38"/>
      <c r="T2467" s="8" t="str">
        <f t="shared" si="352"/>
        <v>O</v>
      </c>
      <c r="U2467" s="8" t="e">
        <f t="shared" si="355"/>
        <v>#VALUE!</v>
      </c>
      <c r="V2467" s="8" t="e">
        <f t="shared" si="356"/>
        <v>#VALUE!</v>
      </c>
      <c r="X2467" s="4" t="str">
        <f t="shared" si="358"/>
        <v/>
      </c>
      <c r="Y2467" s="4" t="str">
        <f t="shared" si="359"/>
        <v/>
      </c>
      <c r="Z2467" s="4" t="str">
        <f t="shared" si="359"/>
        <v/>
      </c>
      <c r="AA2467" s="4" t="str">
        <f t="shared" si="359"/>
        <v/>
      </c>
      <c r="AB2467" s="4" t="str">
        <f t="shared" si="359"/>
        <v/>
      </c>
      <c r="AC2467" s="4" t="str">
        <f t="shared" si="359"/>
        <v/>
      </c>
      <c r="AD2467" s="4" t="str">
        <f t="shared" si="359"/>
        <v/>
      </c>
      <c r="AE2467" s="4" t="str">
        <f t="shared" si="359"/>
        <v/>
      </c>
      <c r="AF2467" s="4" t="str">
        <f t="shared" si="359"/>
        <v/>
      </c>
      <c r="AG2467" s="4" t="str">
        <f t="shared" si="359"/>
        <v/>
      </c>
    </row>
    <row r="2468" spans="1:33">
      <c r="A2468" s="6">
        <f t="shared" si="357"/>
        <v>2461</v>
      </c>
      <c r="B2468" s="36">
        <f>TABLE!E2462</f>
        <v>0</v>
      </c>
      <c r="C2468" s="36">
        <f>TABLE!F2462</f>
        <v>0</v>
      </c>
      <c r="D2468" s="155">
        <f>TABLE!S2462</f>
        <v>0</v>
      </c>
      <c r="E2468" s="176" t="e">
        <f>INDEX(기업의이해[description],MATCH(B2468,기업의이해[name],0))</f>
        <v>#N/A</v>
      </c>
      <c r="F2468" s="179">
        <f>+TABLE!U2462</f>
        <v>0</v>
      </c>
      <c r="G2468" s="177" t="str">
        <f>TEXT(TABLE!R2462,"0000-00-00")</f>
        <v>0000-00-00</v>
      </c>
      <c r="H2468" s="59">
        <f>+TABLE!J2462</f>
        <v>0</v>
      </c>
      <c r="I2468" s="59">
        <f>+TABLE!K2462</f>
        <v>0</v>
      </c>
      <c r="J2468" s="59">
        <f>+TABLE!M2462</f>
        <v>0</v>
      </c>
      <c r="K2468" s="156">
        <f>+TABLE!P2462</f>
        <v>0</v>
      </c>
      <c r="L2468" s="156">
        <f>+TABLE!Q2462</f>
        <v>0</v>
      </c>
      <c r="M2468" s="138" t="str">
        <f>IFERROR(IF(MATCH($C2468,'1. 개요'!$C$68:$C$78,0)&gt;0,"O"),"X")</f>
        <v>X</v>
      </c>
      <c r="N2468" s="8" t="str">
        <f t="shared" si="353"/>
        <v>X</v>
      </c>
      <c r="O2468" s="2" t="str" cm="1">
        <f t="array" ref="O2468">IF($O$7="N/A",$N2468,INDEX($P2468:$S2468,$O$2))</f>
        <v>X</v>
      </c>
      <c r="P2468" s="38"/>
      <c r="Q2468" s="1" t="str">
        <f t="shared" si="354"/>
        <v>O</v>
      </c>
      <c r="R2468" s="38"/>
      <c r="S2468" s="38"/>
      <c r="T2468" s="8" t="str">
        <f t="shared" si="352"/>
        <v>O</v>
      </c>
      <c r="U2468" s="8" t="e">
        <f t="shared" si="355"/>
        <v>#VALUE!</v>
      </c>
      <c r="V2468" s="8" t="e">
        <f t="shared" si="356"/>
        <v>#VALUE!</v>
      </c>
      <c r="X2468" s="4" t="str">
        <f t="shared" si="358"/>
        <v/>
      </c>
      <c r="Y2468" s="4" t="str">
        <f t="shared" si="359"/>
        <v/>
      </c>
      <c r="Z2468" s="4" t="str">
        <f t="shared" si="359"/>
        <v/>
      </c>
      <c r="AA2468" s="4" t="str">
        <f t="shared" si="359"/>
        <v/>
      </c>
      <c r="AB2468" s="4" t="str">
        <f t="shared" si="359"/>
        <v/>
      </c>
      <c r="AC2468" s="4" t="str">
        <f t="shared" si="359"/>
        <v/>
      </c>
      <c r="AD2468" s="4" t="str">
        <f t="shared" si="359"/>
        <v/>
      </c>
      <c r="AE2468" s="4" t="str">
        <f t="shared" si="359"/>
        <v/>
      </c>
      <c r="AF2468" s="4" t="str">
        <f t="shared" si="359"/>
        <v/>
      </c>
      <c r="AG2468" s="4" t="str">
        <f t="shared" si="359"/>
        <v/>
      </c>
    </row>
    <row r="2469" spans="1:33">
      <c r="A2469" s="6">
        <f t="shared" si="357"/>
        <v>2462</v>
      </c>
      <c r="B2469" s="36">
        <f>TABLE!E2463</f>
        <v>0</v>
      </c>
      <c r="C2469" s="36">
        <f>TABLE!F2463</f>
        <v>0</v>
      </c>
      <c r="D2469" s="155">
        <f>TABLE!S2463</f>
        <v>0</v>
      </c>
      <c r="E2469" s="176" t="e">
        <f>INDEX(기업의이해[description],MATCH(B2469,기업의이해[name],0))</f>
        <v>#N/A</v>
      </c>
      <c r="F2469" s="179">
        <f>+TABLE!U2463</f>
        <v>0</v>
      </c>
      <c r="G2469" s="177" t="str">
        <f>TEXT(TABLE!R2463,"0000-00-00")</f>
        <v>0000-00-00</v>
      </c>
      <c r="H2469" s="59">
        <f>+TABLE!J2463</f>
        <v>0</v>
      </c>
      <c r="I2469" s="59">
        <f>+TABLE!K2463</f>
        <v>0</v>
      </c>
      <c r="J2469" s="59">
        <f>+TABLE!M2463</f>
        <v>0</v>
      </c>
      <c r="K2469" s="156">
        <f>+TABLE!P2463</f>
        <v>0</v>
      </c>
      <c r="L2469" s="156">
        <f>+TABLE!Q2463</f>
        <v>0</v>
      </c>
      <c r="M2469" s="138" t="str">
        <f>IFERROR(IF(MATCH($C2469,'1. 개요'!$C$68:$C$78,0)&gt;0,"O"),"X")</f>
        <v>X</v>
      </c>
      <c r="N2469" s="8" t="str">
        <f t="shared" si="353"/>
        <v>X</v>
      </c>
      <c r="O2469" s="2" t="str" cm="1">
        <f t="array" ref="O2469">IF($O$7="N/A",$N2469,INDEX($P2469:$S2469,$O$2))</f>
        <v>X</v>
      </c>
      <c r="P2469" s="38"/>
      <c r="Q2469" s="1" t="str">
        <f t="shared" si="354"/>
        <v>O</v>
      </c>
      <c r="R2469" s="38"/>
      <c r="S2469" s="38"/>
      <c r="T2469" s="8" t="str">
        <f t="shared" ref="T2469:T2497" si="360">IF(OR(K2469="정지",L2469="관리"),"X","O")</f>
        <v>O</v>
      </c>
      <c r="U2469" s="8" t="e">
        <f t="shared" si="355"/>
        <v>#VALUE!</v>
      </c>
      <c r="V2469" s="8" t="e">
        <f t="shared" si="356"/>
        <v>#VALUE!</v>
      </c>
      <c r="X2469" s="4" t="str">
        <f t="shared" si="358"/>
        <v/>
      </c>
      <c r="Y2469" s="4" t="str">
        <f t="shared" si="359"/>
        <v/>
      </c>
      <c r="Z2469" s="4" t="str">
        <f t="shared" si="359"/>
        <v/>
      </c>
      <c r="AA2469" s="4" t="str">
        <f t="shared" si="359"/>
        <v/>
      </c>
      <c r="AB2469" s="4" t="str">
        <f t="shared" si="359"/>
        <v/>
      </c>
      <c r="AC2469" s="4" t="str">
        <f t="shared" si="359"/>
        <v/>
      </c>
      <c r="AD2469" s="4" t="str">
        <f t="shared" si="359"/>
        <v/>
      </c>
      <c r="AE2469" s="4" t="str">
        <f t="shared" si="359"/>
        <v/>
      </c>
      <c r="AF2469" s="4" t="str">
        <f t="shared" si="359"/>
        <v/>
      </c>
      <c r="AG2469" s="4" t="str">
        <f t="shared" si="359"/>
        <v/>
      </c>
    </row>
    <row r="2470" spans="1:33">
      <c r="A2470" s="6">
        <f t="shared" si="357"/>
        <v>2463</v>
      </c>
      <c r="B2470" s="36">
        <f>TABLE!E2464</f>
        <v>0</v>
      </c>
      <c r="C2470" s="36">
        <f>TABLE!F2464</f>
        <v>0</v>
      </c>
      <c r="D2470" s="155">
        <f>TABLE!S2464</f>
        <v>0</v>
      </c>
      <c r="E2470" s="176" t="e">
        <f>INDEX(기업의이해[description],MATCH(B2470,기업의이해[name],0))</f>
        <v>#N/A</v>
      </c>
      <c r="F2470" s="179">
        <f>+TABLE!U2464</f>
        <v>0</v>
      </c>
      <c r="G2470" s="177" t="str">
        <f>TEXT(TABLE!R2464,"0000-00-00")</f>
        <v>0000-00-00</v>
      </c>
      <c r="H2470" s="59">
        <f>+TABLE!J2464</f>
        <v>0</v>
      </c>
      <c r="I2470" s="59">
        <f>+TABLE!K2464</f>
        <v>0</v>
      </c>
      <c r="J2470" s="59">
        <f>+TABLE!M2464</f>
        <v>0</v>
      </c>
      <c r="K2470" s="156">
        <f>+TABLE!P2464</f>
        <v>0</v>
      </c>
      <c r="L2470" s="156">
        <f>+TABLE!Q2464</f>
        <v>0</v>
      </c>
      <c r="M2470" s="138" t="str">
        <f>IFERROR(IF(MATCH($C2470,'1. 개요'!$C$68:$C$78,0)&gt;0,"O"),"X")</f>
        <v>X</v>
      </c>
      <c r="N2470" s="8" t="str">
        <f t="shared" si="353"/>
        <v>X</v>
      </c>
      <c r="O2470" s="2" t="str" cm="1">
        <f t="array" ref="O2470">IF($O$7="N/A",$N2470,INDEX($P2470:$S2470,$O$2))</f>
        <v>X</v>
      </c>
      <c r="P2470" s="38"/>
      <c r="Q2470" s="1" t="str">
        <f t="shared" si="354"/>
        <v>O</v>
      </c>
      <c r="R2470" s="38"/>
      <c r="S2470" s="38"/>
      <c r="T2470" s="8" t="str">
        <f t="shared" si="360"/>
        <v>O</v>
      </c>
      <c r="U2470" s="8" t="e">
        <f t="shared" si="355"/>
        <v>#VALUE!</v>
      </c>
      <c r="V2470" s="8" t="e">
        <f t="shared" si="356"/>
        <v>#VALUE!</v>
      </c>
      <c r="X2470" s="4" t="str">
        <f t="shared" si="358"/>
        <v/>
      </c>
      <c r="Y2470" s="4" t="str">
        <f t="shared" si="359"/>
        <v/>
      </c>
      <c r="Z2470" s="4" t="str">
        <f t="shared" si="359"/>
        <v/>
      </c>
      <c r="AA2470" s="4" t="str">
        <f t="shared" si="359"/>
        <v/>
      </c>
      <c r="AB2470" s="4" t="str">
        <f t="shared" si="359"/>
        <v/>
      </c>
      <c r="AC2470" s="4" t="str">
        <f t="shared" si="359"/>
        <v/>
      </c>
      <c r="AD2470" s="4" t="str">
        <f t="shared" si="359"/>
        <v/>
      </c>
      <c r="AE2470" s="4" t="str">
        <f t="shared" si="359"/>
        <v/>
      </c>
      <c r="AF2470" s="4" t="str">
        <f t="shared" si="359"/>
        <v/>
      </c>
      <c r="AG2470" s="4" t="str">
        <f t="shared" si="359"/>
        <v/>
      </c>
    </row>
    <row r="2471" spans="1:33">
      <c r="A2471" s="6">
        <f t="shared" si="357"/>
        <v>2464</v>
      </c>
      <c r="B2471" s="36">
        <f>TABLE!E2465</f>
        <v>0</v>
      </c>
      <c r="C2471" s="36">
        <f>TABLE!F2465</f>
        <v>0</v>
      </c>
      <c r="D2471" s="155">
        <f>TABLE!S2465</f>
        <v>0</v>
      </c>
      <c r="E2471" s="176" t="e">
        <f>INDEX(기업의이해[description],MATCH(B2471,기업의이해[name],0))</f>
        <v>#N/A</v>
      </c>
      <c r="F2471" s="179">
        <f>+TABLE!U2465</f>
        <v>0</v>
      </c>
      <c r="G2471" s="177" t="str">
        <f>TEXT(TABLE!R2465,"0000-00-00")</f>
        <v>0000-00-00</v>
      </c>
      <c r="H2471" s="59">
        <f>+TABLE!J2465</f>
        <v>0</v>
      </c>
      <c r="I2471" s="59">
        <f>+TABLE!K2465</f>
        <v>0</v>
      </c>
      <c r="J2471" s="59">
        <f>+TABLE!M2465</f>
        <v>0</v>
      </c>
      <c r="K2471" s="156">
        <f>+TABLE!P2465</f>
        <v>0</v>
      </c>
      <c r="L2471" s="156">
        <f>+TABLE!Q2465</f>
        <v>0</v>
      </c>
      <c r="M2471" s="138" t="str">
        <f>IFERROR(IF(MATCH($C2471,'1. 개요'!$C$68:$C$78,0)&gt;0,"O"),"X")</f>
        <v>X</v>
      </c>
      <c r="N2471" s="8" t="str">
        <f t="shared" si="353"/>
        <v>X</v>
      </c>
      <c r="O2471" s="2" t="str" cm="1">
        <f t="array" ref="O2471">IF($O$7="N/A",$N2471,INDEX($P2471:$S2471,$O$2))</f>
        <v>X</v>
      </c>
      <c r="P2471" s="38"/>
      <c r="Q2471" s="1" t="str">
        <f t="shared" si="354"/>
        <v>O</v>
      </c>
      <c r="R2471" s="38"/>
      <c r="S2471" s="38"/>
      <c r="T2471" s="8" t="str">
        <f t="shared" si="360"/>
        <v>O</v>
      </c>
      <c r="U2471" s="8" t="e">
        <f t="shared" si="355"/>
        <v>#VALUE!</v>
      </c>
      <c r="V2471" s="8" t="e">
        <f t="shared" si="356"/>
        <v>#VALUE!</v>
      </c>
      <c r="X2471" s="4" t="str">
        <f t="shared" si="358"/>
        <v/>
      </c>
      <c r="Y2471" s="4" t="str">
        <f t="shared" si="359"/>
        <v/>
      </c>
      <c r="Z2471" s="4" t="str">
        <f t="shared" si="359"/>
        <v/>
      </c>
      <c r="AA2471" s="4" t="str">
        <f t="shared" si="359"/>
        <v/>
      </c>
      <c r="AB2471" s="4" t="str">
        <f t="shared" si="359"/>
        <v/>
      </c>
      <c r="AC2471" s="4" t="str">
        <f t="shared" si="359"/>
        <v/>
      </c>
      <c r="AD2471" s="4" t="str">
        <f t="shared" si="359"/>
        <v/>
      </c>
      <c r="AE2471" s="4" t="str">
        <f t="shared" si="359"/>
        <v/>
      </c>
      <c r="AF2471" s="4" t="str">
        <f t="shared" si="359"/>
        <v/>
      </c>
      <c r="AG2471" s="4" t="str">
        <f t="shared" si="359"/>
        <v/>
      </c>
    </row>
    <row r="2472" spans="1:33">
      <c r="A2472" s="6">
        <f t="shared" si="357"/>
        <v>2465</v>
      </c>
      <c r="B2472" s="36">
        <f>TABLE!E2466</f>
        <v>0</v>
      </c>
      <c r="C2472" s="36">
        <f>TABLE!F2466</f>
        <v>0</v>
      </c>
      <c r="D2472" s="155">
        <f>TABLE!S2466</f>
        <v>0</v>
      </c>
      <c r="E2472" s="176" t="e">
        <f>INDEX(기업의이해[description],MATCH(B2472,기업의이해[name],0))</f>
        <v>#N/A</v>
      </c>
      <c r="F2472" s="179">
        <f>+TABLE!U2466</f>
        <v>0</v>
      </c>
      <c r="G2472" s="177" t="str">
        <f>TEXT(TABLE!R2466,"0000-00-00")</f>
        <v>0000-00-00</v>
      </c>
      <c r="H2472" s="59">
        <f>+TABLE!J2466</f>
        <v>0</v>
      </c>
      <c r="I2472" s="59">
        <f>+TABLE!K2466</f>
        <v>0</v>
      </c>
      <c r="J2472" s="59">
        <f>+TABLE!M2466</f>
        <v>0</v>
      </c>
      <c r="K2472" s="156">
        <f>+TABLE!P2466</f>
        <v>0</v>
      </c>
      <c r="L2472" s="156">
        <f>+TABLE!Q2466</f>
        <v>0</v>
      </c>
      <c r="M2472" s="138" t="str">
        <f>IFERROR(IF(MATCH($C2472,'1. 개요'!$C$68:$C$78,0)&gt;0,"O"),"X")</f>
        <v>X</v>
      </c>
      <c r="N2472" s="8" t="str">
        <f t="shared" si="353"/>
        <v>X</v>
      </c>
      <c r="O2472" s="2" t="str" cm="1">
        <f t="array" ref="O2472">IF($O$7="N/A",$N2472,INDEX($P2472:$S2472,$O$2))</f>
        <v>X</v>
      </c>
      <c r="P2472" s="38"/>
      <c r="Q2472" s="1" t="str">
        <f t="shared" si="354"/>
        <v>O</v>
      </c>
      <c r="R2472" s="38"/>
      <c r="S2472" s="38"/>
      <c r="T2472" s="8" t="str">
        <f t="shared" si="360"/>
        <v>O</v>
      </c>
      <c r="U2472" s="8" t="e">
        <f t="shared" si="355"/>
        <v>#VALUE!</v>
      </c>
      <c r="V2472" s="8" t="e">
        <f t="shared" si="356"/>
        <v>#VALUE!</v>
      </c>
      <c r="X2472" s="4" t="str">
        <f t="shared" si="358"/>
        <v/>
      </c>
      <c r="Y2472" s="4" t="str">
        <f t="shared" si="359"/>
        <v/>
      </c>
      <c r="Z2472" s="4" t="str">
        <f t="shared" si="359"/>
        <v/>
      </c>
      <c r="AA2472" s="4" t="str">
        <f t="shared" si="359"/>
        <v/>
      </c>
      <c r="AB2472" s="4" t="str">
        <f t="shared" si="359"/>
        <v/>
      </c>
      <c r="AC2472" s="4" t="str">
        <f t="shared" si="359"/>
        <v/>
      </c>
      <c r="AD2472" s="4" t="str">
        <f t="shared" si="359"/>
        <v/>
      </c>
      <c r="AE2472" s="4" t="str">
        <f t="shared" si="359"/>
        <v/>
      </c>
      <c r="AF2472" s="4" t="str">
        <f t="shared" si="359"/>
        <v/>
      </c>
      <c r="AG2472" s="4" t="str">
        <f t="shared" si="359"/>
        <v/>
      </c>
    </row>
    <row r="2473" spans="1:33">
      <c r="A2473" s="6">
        <f t="shared" si="357"/>
        <v>2466</v>
      </c>
      <c r="B2473" s="36">
        <f>TABLE!E2467</f>
        <v>0</v>
      </c>
      <c r="C2473" s="36">
        <f>TABLE!F2467</f>
        <v>0</v>
      </c>
      <c r="D2473" s="155">
        <f>TABLE!S2467</f>
        <v>0</v>
      </c>
      <c r="E2473" s="176" t="e">
        <f>INDEX(기업의이해[description],MATCH(B2473,기업의이해[name],0))</f>
        <v>#N/A</v>
      </c>
      <c r="F2473" s="179">
        <f>+TABLE!U2467</f>
        <v>0</v>
      </c>
      <c r="G2473" s="177" t="str">
        <f>TEXT(TABLE!R2467,"0000-00-00")</f>
        <v>0000-00-00</v>
      </c>
      <c r="H2473" s="59">
        <f>+TABLE!J2467</f>
        <v>0</v>
      </c>
      <c r="I2473" s="59">
        <f>+TABLE!K2467</f>
        <v>0</v>
      </c>
      <c r="J2473" s="59">
        <f>+TABLE!M2467</f>
        <v>0</v>
      </c>
      <c r="K2473" s="156">
        <f>+TABLE!P2467</f>
        <v>0</v>
      </c>
      <c r="L2473" s="156">
        <f>+TABLE!Q2467</f>
        <v>0</v>
      </c>
      <c r="M2473" s="138" t="str">
        <f>IFERROR(IF(MATCH($C2473,'1. 개요'!$C$68:$C$78,0)&gt;0,"O"),"X")</f>
        <v>X</v>
      </c>
      <c r="N2473" s="8" t="str">
        <f t="shared" si="353"/>
        <v>X</v>
      </c>
      <c r="O2473" s="2" t="str" cm="1">
        <f t="array" ref="O2473">IF($O$7="N/A",$N2473,INDEX($P2473:$S2473,$O$2))</f>
        <v>X</v>
      </c>
      <c r="P2473" s="38"/>
      <c r="Q2473" s="1" t="str">
        <f t="shared" si="354"/>
        <v>O</v>
      </c>
      <c r="R2473" s="38"/>
      <c r="S2473" s="38"/>
      <c r="T2473" s="8" t="str">
        <f t="shared" si="360"/>
        <v>O</v>
      </c>
      <c r="U2473" s="8" t="e">
        <f t="shared" si="355"/>
        <v>#VALUE!</v>
      </c>
      <c r="V2473" s="8" t="e">
        <f t="shared" si="356"/>
        <v>#VALUE!</v>
      </c>
      <c r="X2473" s="4" t="str">
        <f t="shared" si="358"/>
        <v/>
      </c>
      <c r="Y2473" s="4" t="str">
        <f t="shared" si="359"/>
        <v/>
      </c>
      <c r="Z2473" s="4" t="str">
        <f t="shared" si="359"/>
        <v/>
      </c>
      <c r="AA2473" s="4" t="str">
        <f t="shared" si="359"/>
        <v/>
      </c>
      <c r="AB2473" s="4" t="str">
        <f t="shared" si="359"/>
        <v/>
      </c>
      <c r="AC2473" s="4" t="str">
        <f t="shared" si="359"/>
        <v/>
      </c>
      <c r="AD2473" s="4" t="str">
        <f t="shared" si="359"/>
        <v/>
      </c>
      <c r="AE2473" s="4" t="str">
        <f t="shared" si="359"/>
        <v/>
      </c>
      <c r="AF2473" s="4" t="str">
        <f t="shared" si="359"/>
        <v/>
      </c>
      <c r="AG2473" s="4" t="str">
        <f t="shared" si="359"/>
        <v/>
      </c>
    </row>
    <row r="2474" spans="1:33">
      <c r="A2474" s="6">
        <f t="shared" si="357"/>
        <v>2467</v>
      </c>
      <c r="B2474" s="36">
        <f>TABLE!E2468</f>
        <v>0</v>
      </c>
      <c r="C2474" s="36">
        <f>TABLE!F2468</f>
        <v>0</v>
      </c>
      <c r="D2474" s="155">
        <f>TABLE!S2468</f>
        <v>0</v>
      </c>
      <c r="E2474" s="176" t="e">
        <f>INDEX(기업의이해[description],MATCH(B2474,기업의이해[name],0))</f>
        <v>#N/A</v>
      </c>
      <c r="F2474" s="179">
        <f>+TABLE!U2468</f>
        <v>0</v>
      </c>
      <c r="G2474" s="177" t="str">
        <f>TEXT(TABLE!R2468,"0000-00-00")</f>
        <v>0000-00-00</v>
      </c>
      <c r="H2474" s="59">
        <f>+TABLE!J2468</f>
        <v>0</v>
      </c>
      <c r="I2474" s="59">
        <f>+TABLE!K2468</f>
        <v>0</v>
      </c>
      <c r="J2474" s="59">
        <f>+TABLE!M2468</f>
        <v>0</v>
      </c>
      <c r="K2474" s="156">
        <f>+TABLE!P2468</f>
        <v>0</v>
      </c>
      <c r="L2474" s="156">
        <f>+TABLE!Q2468</f>
        <v>0</v>
      </c>
      <c r="M2474" s="138" t="str">
        <f>IFERROR(IF(MATCH($C2474,'1. 개요'!$C$68:$C$78,0)&gt;0,"O"),"X")</f>
        <v>X</v>
      </c>
      <c r="N2474" s="8" t="str">
        <f t="shared" si="353"/>
        <v>X</v>
      </c>
      <c r="O2474" s="2" t="str" cm="1">
        <f t="array" ref="O2474">IF($O$7="N/A",$N2474,INDEX($P2474:$S2474,$O$2))</f>
        <v>X</v>
      </c>
      <c r="P2474" s="38"/>
      <c r="Q2474" s="1" t="str">
        <f t="shared" si="354"/>
        <v>O</v>
      </c>
      <c r="R2474" s="38"/>
      <c r="S2474" s="38"/>
      <c r="T2474" s="8" t="str">
        <f t="shared" si="360"/>
        <v>O</v>
      </c>
      <c r="U2474" s="8" t="e">
        <f t="shared" si="355"/>
        <v>#VALUE!</v>
      </c>
      <c r="V2474" s="8" t="e">
        <f t="shared" si="356"/>
        <v>#VALUE!</v>
      </c>
      <c r="X2474" s="4" t="str">
        <f t="shared" si="358"/>
        <v/>
      </c>
      <c r="Y2474" s="4" t="str">
        <f t="shared" si="359"/>
        <v/>
      </c>
      <c r="Z2474" s="4" t="str">
        <f t="shared" si="359"/>
        <v/>
      </c>
      <c r="AA2474" s="4" t="str">
        <f t="shared" si="359"/>
        <v/>
      </c>
      <c r="AB2474" s="4" t="str">
        <f t="shared" si="359"/>
        <v/>
      </c>
      <c r="AC2474" s="4" t="str">
        <f t="shared" si="359"/>
        <v/>
      </c>
      <c r="AD2474" s="4" t="str">
        <f t="shared" si="359"/>
        <v/>
      </c>
      <c r="AE2474" s="4" t="str">
        <f t="shared" si="359"/>
        <v/>
      </c>
      <c r="AF2474" s="4" t="str">
        <f t="shared" si="359"/>
        <v/>
      </c>
      <c r="AG2474" s="4" t="str">
        <f t="shared" si="359"/>
        <v/>
      </c>
    </row>
    <row r="2475" spans="1:33">
      <c r="A2475" s="6">
        <f t="shared" si="357"/>
        <v>2468</v>
      </c>
      <c r="B2475" s="36">
        <f>TABLE!E2469</f>
        <v>0</v>
      </c>
      <c r="C2475" s="36">
        <f>TABLE!F2469</f>
        <v>0</v>
      </c>
      <c r="D2475" s="155">
        <f>TABLE!S2469</f>
        <v>0</v>
      </c>
      <c r="E2475" s="176" t="e">
        <f>INDEX(기업의이해[description],MATCH(B2475,기업의이해[name],0))</f>
        <v>#N/A</v>
      </c>
      <c r="F2475" s="179">
        <f>+TABLE!U2469</f>
        <v>0</v>
      </c>
      <c r="G2475" s="177" t="str">
        <f>TEXT(TABLE!R2469,"0000-00-00")</f>
        <v>0000-00-00</v>
      </c>
      <c r="H2475" s="59">
        <f>+TABLE!J2469</f>
        <v>0</v>
      </c>
      <c r="I2475" s="59">
        <f>+TABLE!K2469</f>
        <v>0</v>
      </c>
      <c r="J2475" s="59">
        <f>+TABLE!M2469</f>
        <v>0</v>
      </c>
      <c r="K2475" s="156">
        <f>+TABLE!P2469</f>
        <v>0</v>
      </c>
      <c r="L2475" s="156">
        <f>+TABLE!Q2469</f>
        <v>0</v>
      </c>
      <c r="M2475" s="138" t="str">
        <f>IFERROR(IF(MATCH($C2475,'1. 개요'!$C$68:$C$78,0)&gt;0,"O"),"X")</f>
        <v>X</v>
      </c>
      <c r="N2475" s="8" t="str">
        <f t="shared" si="353"/>
        <v>X</v>
      </c>
      <c r="O2475" s="2" t="str" cm="1">
        <f t="array" ref="O2475">IF($O$7="N/A",$N2475,INDEX($P2475:$S2475,$O$2))</f>
        <v>X</v>
      </c>
      <c r="P2475" s="38"/>
      <c r="Q2475" s="1" t="str">
        <f t="shared" si="354"/>
        <v>O</v>
      </c>
      <c r="R2475" s="38"/>
      <c r="S2475" s="38"/>
      <c r="T2475" s="8" t="str">
        <f t="shared" si="360"/>
        <v>O</v>
      </c>
      <c r="U2475" s="8" t="e">
        <f t="shared" si="355"/>
        <v>#VALUE!</v>
      </c>
      <c r="V2475" s="8" t="e">
        <f t="shared" si="356"/>
        <v>#VALUE!</v>
      </c>
      <c r="X2475" s="4" t="str">
        <f t="shared" si="358"/>
        <v/>
      </c>
      <c r="Y2475" s="4" t="str">
        <f t="shared" si="359"/>
        <v/>
      </c>
      <c r="Z2475" s="4" t="str">
        <f t="shared" si="359"/>
        <v/>
      </c>
      <c r="AA2475" s="4" t="str">
        <f t="shared" si="359"/>
        <v/>
      </c>
      <c r="AB2475" s="4" t="str">
        <f t="shared" si="359"/>
        <v/>
      </c>
      <c r="AC2475" s="4" t="str">
        <f t="shared" si="359"/>
        <v/>
      </c>
      <c r="AD2475" s="4" t="str">
        <f t="shared" si="359"/>
        <v/>
      </c>
      <c r="AE2475" s="4" t="str">
        <f t="shared" si="359"/>
        <v/>
      </c>
      <c r="AF2475" s="4" t="str">
        <f t="shared" si="359"/>
        <v/>
      </c>
      <c r="AG2475" s="4" t="str">
        <f t="shared" si="359"/>
        <v/>
      </c>
    </row>
    <row r="2476" spans="1:33">
      <c r="A2476" s="6">
        <f t="shared" si="357"/>
        <v>2469</v>
      </c>
      <c r="B2476" s="36">
        <f>TABLE!E2470</f>
        <v>0</v>
      </c>
      <c r="C2476" s="36">
        <f>TABLE!F2470</f>
        <v>0</v>
      </c>
      <c r="D2476" s="155">
        <f>TABLE!S2470</f>
        <v>0</v>
      </c>
      <c r="E2476" s="176" t="e">
        <f>INDEX(기업의이해[description],MATCH(B2476,기업의이해[name],0))</f>
        <v>#N/A</v>
      </c>
      <c r="F2476" s="179">
        <f>+TABLE!U2470</f>
        <v>0</v>
      </c>
      <c r="G2476" s="177" t="str">
        <f>TEXT(TABLE!R2470,"0000-00-00")</f>
        <v>0000-00-00</v>
      </c>
      <c r="H2476" s="59">
        <f>+TABLE!J2470</f>
        <v>0</v>
      </c>
      <c r="I2476" s="59">
        <f>+TABLE!K2470</f>
        <v>0</v>
      </c>
      <c r="J2476" s="59">
        <f>+TABLE!M2470</f>
        <v>0</v>
      </c>
      <c r="K2476" s="156">
        <f>+TABLE!P2470</f>
        <v>0</v>
      </c>
      <c r="L2476" s="156">
        <f>+TABLE!Q2470</f>
        <v>0</v>
      </c>
      <c r="M2476" s="138" t="str">
        <f>IFERROR(IF(MATCH($C2476,'1. 개요'!$C$68:$C$78,0)&gt;0,"O"),"X")</f>
        <v>X</v>
      </c>
      <c r="N2476" s="8" t="str">
        <f t="shared" si="353"/>
        <v>X</v>
      </c>
      <c r="O2476" s="2" t="str" cm="1">
        <f t="array" ref="O2476">IF($O$7="N/A",$N2476,INDEX($P2476:$S2476,$O$2))</f>
        <v>X</v>
      </c>
      <c r="P2476" s="38"/>
      <c r="Q2476" s="1" t="str">
        <f t="shared" si="354"/>
        <v>O</v>
      </c>
      <c r="R2476" s="38"/>
      <c r="S2476" s="38"/>
      <c r="T2476" s="8" t="str">
        <f t="shared" si="360"/>
        <v>O</v>
      </c>
      <c r="U2476" s="8" t="e">
        <f t="shared" si="355"/>
        <v>#VALUE!</v>
      </c>
      <c r="V2476" s="8" t="e">
        <f t="shared" si="356"/>
        <v>#VALUE!</v>
      </c>
      <c r="X2476" s="4" t="str">
        <f t="shared" si="358"/>
        <v/>
      </c>
      <c r="Y2476" s="4" t="str">
        <f t="shared" si="359"/>
        <v/>
      </c>
      <c r="Z2476" s="4" t="str">
        <f t="shared" si="359"/>
        <v/>
      </c>
      <c r="AA2476" s="4" t="str">
        <f t="shared" si="359"/>
        <v/>
      </c>
      <c r="AB2476" s="4" t="str">
        <f t="shared" si="359"/>
        <v/>
      </c>
      <c r="AC2476" s="4" t="str">
        <f t="shared" si="359"/>
        <v/>
      </c>
      <c r="AD2476" s="4" t="str">
        <f t="shared" si="359"/>
        <v/>
      </c>
      <c r="AE2476" s="4" t="str">
        <f t="shared" si="359"/>
        <v/>
      </c>
      <c r="AF2476" s="4" t="str">
        <f t="shared" si="359"/>
        <v/>
      </c>
      <c r="AG2476" s="4" t="str">
        <f t="shared" si="359"/>
        <v/>
      </c>
    </row>
    <row r="2477" spans="1:33">
      <c r="A2477" s="6">
        <f t="shared" si="357"/>
        <v>2470</v>
      </c>
      <c r="B2477" s="36">
        <f>TABLE!E2471</f>
        <v>0</v>
      </c>
      <c r="C2477" s="36">
        <f>TABLE!F2471</f>
        <v>0</v>
      </c>
      <c r="D2477" s="155">
        <f>TABLE!S2471</f>
        <v>0</v>
      </c>
      <c r="E2477" s="176" t="e">
        <f>INDEX(기업의이해[description],MATCH(B2477,기업의이해[name],0))</f>
        <v>#N/A</v>
      </c>
      <c r="F2477" s="179">
        <f>+TABLE!U2471</f>
        <v>0</v>
      </c>
      <c r="G2477" s="177" t="str">
        <f>TEXT(TABLE!R2471,"0000-00-00")</f>
        <v>0000-00-00</v>
      </c>
      <c r="H2477" s="59">
        <f>+TABLE!J2471</f>
        <v>0</v>
      </c>
      <c r="I2477" s="59">
        <f>+TABLE!K2471</f>
        <v>0</v>
      </c>
      <c r="J2477" s="59">
        <f>+TABLE!M2471</f>
        <v>0</v>
      </c>
      <c r="K2477" s="156">
        <f>+TABLE!P2471</f>
        <v>0</v>
      </c>
      <c r="L2477" s="156">
        <f>+TABLE!Q2471</f>
        <v>0</v>
      </c>
      <c r="M2477" s="138" t="str">
        <f>IFERROR(IF(MATCH($C2477,'1. 개요'!$C$68:$C$78,0)&gt;0,"O"),"X")</f>
        <v>X</v>
      </c>
      <c r="N2477" s="8" t="str">
        <f t="shared" si="353"/>
        <v>X</v>
      </c>
      <c r="O2477" s="2" t="str" cm="1">
        <f t="array" ref="O2477">IF($O$7="N/A",$N2477,INDEX($P2477:$S2477,$O$2))</f>
        <v>X</v>
      </c>
      <c r="P2477" s="38"/>
      <c r="Q2477" s="1" t="str">
        <f t="shared" si="354"/>
        <v>O</v>
      </c>
      <c r="R2477" s="38"/>
      <c r="S2477" s="38"/>
      <c r="T2477" s="8" t="str">
        <f t="shared" si="360"/>
        <v>O</v>
      </c>
      <c r="U2477" s="8" t="e">
        <f t="shared" si="355"/>
        <v>#VALUE!</v>
      </c>
      <c r="V2477" s="8" t="e">
        <f t="shared" si="356"/>
        <v>#VALUE!</v>
      </c>
      <c r="X2477" s="4" t="str">
        <f t="shared" si="358"/>
        <v/>
      </c>
      <c r="Y2477" s="4" t="str">
        <f t="shared" si="359"/>
        <v/>
      </c>
      <c r="Z2477" s="4" t="str">
        <f t="shared" si="359"/>
        <v/>
      </c>
      <c r="AA2477" s="4" t="str">
        <f t="shared" si="359"/>
        <v/>
      </c>
      <c r="AB2477" s="4" t="str">
        <f t="shared" si="359"/>
        <v/>
      </c>
      <c r="AC2477" s="4" t="str">
        <f t="shared" si="359"/>
        <v/>
      </c>
      <c r="AD2477" s="4" t="str">
        <f t="shared" si="359"/>
        <v/>
      </c>
      <c r="AE2477" s="4" t="str">
        <f t="shared" si="359"/>
        <v/>
      </c>
      <c r="AF2477" s="4" t="str">
        <f t="shared" si="359"/>
        <v/>
      </c>
      <c r="AG2477" s="4" t="str">
        <f t="shared" si="359"/>
        <v/>
      </c>
    </row>
    <row r="2478" spans="1:33">
      <c r="A2478" s="6">
        <f t="shared" si="357"/>
        <v>2471</v>
      </c>
      <c r="B2478" s="36">
        <f>TABLE!E2472</f>
        <v>0</v>
      </c>
      <c r="C2478" s="36">
        <f>TABLE!F2472</f>
        <v>0</v>
      </c>
      <c r="D2478" s="155">
        <f>TABLE!S2472</f>
        <v>0</v>
      </c>
      <c r="E2478" s="176" t="e">
        <f>INDEX(기업의이해[description],MATCH(B2478,기업의이해[name],0))</f>
        <v>#N/A</v>
      </c>
      <c r="F2478" s="179">
        <f>+TABLE!U2472</f>
        <v>0</v>
      </c>
      <c r="G2478" s="177" t="str">
        <f>TEXT(TABLE!R2472,"0000-00-00")</f>
        <v>0000-00-00</v>
      </c>
      <c r="H2478" s="59">
        <f>+TABLE!J2472</f>
        <v>0</v>
      </c>
      <c r="I2478" s="59">
        <f>+TABLE!K2472</f>
        <v>0</v>
      </c>
      <c r="J2478" s="59">
        <f>+TABLE!M2472</f>
        <v>0</v>
      </c>
      <c r="K2478" s="156">
        <f>+TABLE!P2472</f>
        <v>0</v>
      </c>
      <c r="L2478" s="156">
        <f>+TABLE!Q2472</f>
        <v>0</v>
      </c>
      <c r="M2478" s="138" t="str">
        <f>IFERROR(IF(MATCH($C2478,'1. 개요'!$C$68:$C$78,0)&gt;0,"O"),"X")</f>
        <v>X</v>
      </c>
      <c r="N2478" s="8" t="str">
        <f t="shared" si="353"/>
        <v>X</v>
      </c>
      <c r="O2478" s="2" t="str" cm="1">
        <f t="array" ref="O2478">IF($O$7="N/A",$N2478,INDEX($P2478:$S2478,$O$2))</f>
        <v>X</v>
      </c>
      <c r="P2478" s="38"/>
      <c r="Q2478" s="1" t="str">
        <f t="shared" si="354"/>
        <v>O</v>
      </c>
      <c r="R2478" s="38"/>
      <c r="S2478" s="38"/>
      <c r="T2478" s="8" t="str">
        <f t="shared" si="360"/>
        <v>O</v>
      </c>
      <c r="U2478" s="8" t="e">
        <f t="shared" si="355"/>
        <v>#VALUE!</v>
      </c>
      <c r="V2478" s="8" t="e">
        <f t="shared" si="356"/>
        <v>#VALUE!</v>
      </c>
      <c r="X2478" s="4" t="str">
        <f t="shared" si="358"/>
        <v/>
      </c>
      <c r="Y2478" s="4" t="str">
        <f t="shared" si="359"/>
        <v/>
      </c>
      <c r="Z2478" s="4" t="str">
        <f t="shared" si="359"/>
        <v/>
      </c>
      <c r="AA2478" s="4" t="str">
        <f t="shared" si="359"/>
        <v/>
      </c>
      <c r="AB2478" s="4" t="str">
        <f t="shared" si="359"/>
        <v/>
      </c>
      <c r="AC2478" s="4" t="str">
        <f t="shared" si="359"/>
        <v/>
      </c>
      <c r="AD2478" s="4" t="str">
        <f t="shared" si="359"/>
        <v/>
      </c>
      <c r="AE2478" s="4" t="str">
        <f t="shared" si="359"/>
        <v/>
      </c>
      <c r="AF2478" s="4" t="str">
        <f t="shared" si="359"/>
        <v/>
      </c>
      <c r="AG2478" s="4" t="str">
        <f t="shared" si="359"/>
        <v/>
      </c>
    </row>
    <row r="2479" spans="1:33">
      <c r="A2479" s="6">
        <f t="shared" si="357"/>
        <v>2472</v>
      </c>
      <c r="B2479" s="36">
        <f>TABLE!E2473</f>
        <v>0</v>
      </c>
      <c r="C2479" s="36">
        <f>TABLE!F2473</f>
        <v>0</v>
      </c>
      <c r="D2479" s="155">
        <f>TABLE!S2473</f>
        <v>0</v>
      </c>
      <c r="E2479" s="176" t="e">
        <f>INDEX(기업의이해[description],MATCH(B2479,기업의이해[name],0))</f>
        <v>#N/A</v>
      </c>
      <c r="F2479" s="179">
        <f>+TABLE!U2473</f>
        <v>0</v>
      </c>
      <c r="G2479" s="177" t="str">
        <f>TEXT(TABLE!R2473,"0000-00-00")</f>
        <v>0000-00-00</v>
      </c>
      <c r="H2479" s="59">
        <f>+TABLE!J2473</f>
        <v>0</v>
      </c>
      <c r="I2479" s="59">
        <f>+TABLE!K2473</f>
        <v>0</v>
      </c>
      <c r="J2479" s="59">
        <f>+TABLE!M2473</f>
        <v>0</v>
      </c>
      <c r="K2479" s="156">
        <f>+TABLE!P2473</f>
        <v>0</v>
      </c>
      <c r="L2479" s="156">
        <f>+TABLE!Q2473</f>
        <v>0</v>
      </c>
      <c r="M2479" s="138" t="str">
        <f>IFERROR(IF(MATCH($C2479,'1. 개요'!$C$68:$C$78,0)&gt;0,"O"),"X")</f>
        <v>X</v>
      </c>
      <c r="N2479" s="8" t="str">
        <f t="shared" si="353"/>
        <v>X</v>
      </c>
      <c r="O2479" s="2" t="str" cm="1">
        <f t="array" ref="O2479">IF($O$7="N/A",$N2479,INDEX($P2479:$S2479,$O$2))</f>
        <v>X</v>
      </c>
      <c r="P2479" s="38"/>
      <c r="Q2479" s="1" t="str">
        <f t="shared" si="354"/>
        <v>O</v>
      </c>
      <c r="R2479" s="38"/>
      <c r="S2479" s="38"/>
      <c r="T2479" s="8" t="str">
        <f t="shared" si="360"/>
        <v>O</v>
      </c>
      <c r="U2479" s="8" t="e">
        <f t="shared" si="355"/>
        <v>#VALUE!</v>
      </c>
      <c r="V2479" s="8" t="e">
        <f t="shared" si="356"/>
        <v>#VALUE!</v>
      </c>
      <c r="X2479" s="4" t="str">
        <f t="shared" si="358"/>
        <v/>
      </c>
      <c r="Y2479" s="4" t="str">
        <f t="shared" si="359"/>
        <v/>
      </c>
      <c r="Z2479" s="4" t="str">
        <f t="shared" si="359"/>
        <v/>
      </c>
      <c r="AA2479" s="4" t="str">
        <f t="shared" si="359"/>
        <v/>
      </c>
      <c r="AB2479" s="4" t="str">
        <f t="shared" si="359"/>
        <v/>
      </c>
      <c r="AC2479" s="4" t="str">
        <f t="shared" si="359"/>
        <v/>
      </c>
      <c r="AD2479" s="4" t="str">
        <f t="shared" si="359"/>
        <v/>
      </c>
      <c r="AE2479" s="4" t="str">
        <f t="shared" si="359"/>
        <v/>
      </c>
      <c r="AF2479" s="4" t="str">
        <f t="shared" si="359"/>
        <v/>
      </c>
      <c r="AG2479" s="4" t="str">
        <f t="shared" si="359"/>
        <v/>
      </c>
    </row>
    <row r="2480" spans="1:33">
      <c r="A2480" s="6">
        <f t="shared" si="357"/>
        <v>2473</v>
      </c>
      <c r="B2480" s="36">
        <f>TABLE!E2474</f>
        <v>0</v>
      </c>
      <c r="C2480" s="36">
        <f>TABLE!F2474</f>
        <v>0</v>
      </c>
      <c r="D2480" s="155">
        <f>TABLE!S2474</f>
        <v>0</v>
      </c>
      <c r="E2480" s="176" t="e">
        <f>INDEX(기업의이해[description],MATCH(B2480,기업의이해[name],0))</f>
        <v>#N/A</v>
      </c>
      <c r="F2480" s="179">
        <f>+TABLE!U2474</f>
        <v>0</v>
      </c>
      <c r="G2480" s="177" t="str">
        <f>TEXT(TABLE!R2474,"0000-00-00")</f>
        <v>0000-00-00</v>
      </c>
      <c r="H2480" s="59">
        <f>+TABLE!J2474</f>
        <v>0</v>
      </c>
      <c r="I2480" s="59">
        <f>+TABLE!K2474</f>
        <v>0</v>
      </c>
      <c r="J2480" s="59">
        <f>+TABLE!M2474</f>
        <v>0</v>
      </c>
      <c r="K2480" s="156">
        <f>+TABLE!P2474</f>
        <v>0</v>
      </c>
      <c r="L2480" s="156">
        <f>+TABLE!Q2474</f>
        <v>0</v>
      </c>
      <c r="M2480" s="138" t="str">
        <f>IFERROR(IF(MATCH($C2480,'1. 개요'!$C$68:$C$78,0)&gt;0,"O"),"X")</f>
        <v>X</v>
      </c>
      <c r="N2480" s="8" t="str">
        <f t="shared" si="353"/>
        <v>X</v>
      </c>
      <c r="O2480" s="2" t="str" cm="1">
        <f t="array" ref="O2480">IF($O$7="N/A",$N2480,INDEX($P2480:$S2480,$O$2))</f>
        <v>X</v>
      </c>
      <c r="P2480" s="38"/>
      <c r="Q2480" s="1" t="str">
        <f t="shared" si="354"/>
        <v>O</v>
      </c>
      <c r="R2480" s="38"/>
      <c r="S2480" s="38"/>
      <c r="T2480" s="8" t="str">
        <f t="shared" si="360"/>
        <v>O</v>
      </c>
      <c r="U2480" s="8" t="e">
        <f t="shared" si="355"/>
        <v>#VALUE!</v>
      </c>
      <c r="V2480" s="8" t="e">
        <f t="shared" si="356"/>
        <v>#VALUE!</v>
      </c>
      <c r="X2480" s="4" t="str">
        <f t="shared" si="358"/>
        <v/>
      </c>
      <c r="Y2480" s="4" t="str">
        <f t="shared" si="359"/>
        <v/>
      </c>
      <c r="Z2480" s="4" t="str">
        <f t="shared" si="359"/>
        <v/>
      </c>
      <c r="AA2480" s="4" t="str">
        <f t="shared" si="359"/>
        <v/>
      </c>
      <c r="AB2480" s="4" t="str">
        <f t="shared" si="359"/>
        <v/>
      </c>
      <c r="AC2480" s="4" t="str">
        <f t="shared" si="359"/>
        <v/>
      </c>
      <c r="AD2480" s="4" t="str">
        <f t="shared" si="359"/>
        <v/>
      </c>
      <c r="AE2480" s="4" t="str">
        <f t="shared" si="359"/>
        <v/>
      </c>
      <c r="AF2480" s="4" t="str">
        <f t="shared" si="359"/>
        <v/>
      </c>
      <c r="AG2480" s="4" t="str">
        <f t="shared" si="359"/>
        <v/>
      </c>
    </row>
    <row r="2481" spans="1:33">
      <c r="A2481" s="6">
        <f t="shared" si="357"/>
        <v>2474</v>
      </c>
      <c r="B2481" s="36">
        <f>TABLE!E2475</f>
        <v>0</v>
      </c>
      <c r="C2481" s="36">
        <f>TABLE!F2475</f>
        <v>0</v>
      </c>
      <c r="D2481" s="155">
        <f>TABLE!S2475</f>
        <v>0</v>
      </c>
      <c r="E2481" s="176" t="e">
        <f>INDEX(기업의이해[description],MATCH(B2481,기업의이해[name],0))</f>
        <v>#N/A</v>
      </c>
      <c r="F2481" s="179">
        <f>+TABLE!U2475</f>
        <v>0</v>
      </c>
      <c r="G2481" s="177" t="str">
        <f>TEXT(TABLE!R2475,"0000-00-00")</f>
        <v>0000-00-00</v>
      </c>
      <c r="H2481" s="59">
        <f>+TABLE!J2475</f>
        <v>0</v>
      </c>
      <c r="I2481" s="59">
        <f>+TABLE!K2475</f>
        <v>0</v>
      </c>
      <c r="J2481" s="59">
        <f>+TABLE!M2475</f>
        <v>0</v>
      </c>
      <c r="K2481" s="156">
        <f>+TABLE!P2475</f>
        <v>0</v>
      </c>
      <c r="L2481" s="156">
        <f>+TABLE!Q2475</f>
        <v>0</v>
      </c>
      <c r="M2481" s="138" t="str">
        <f>IFERROR(IF(MATCH($C2481,'1. 개요'!$C$68:$C$78,0)&gt;0,"O"),"X")</f>
        <v>X</v>
      </c>
      <c r="N2481" s="8" t="str">
        <f t="shared" si="353"/>
        <v>X</v>
      </c>
      <c r="O2481" s="2" t="str" cm="1">
        <f t="array" ref="O2481">IF($O$7="N/A",$N2481,INDEX($P2481:$S2481,$O$2))</f>
        <v>X</v>
      </c>
      <c r="P2481" s="38"/>
      <c r="Q2481" s="1" t="str">
        <f t="shared" si="354"/>
        <v>O</v>
      </c>
      <c r="R2481" s="38"/>
      <c r="S2481" s="38"/>
      <c r="T2481" s="8" t="str">
        <f t="shared" si="360"/>
        <v>O</v>
      </c>
      <c r="U2481" s="8" t="e">
        <f t="shared" si="355"/>
        <v>#VALUE!</v>
      </c>
      <c r="V2481" s="8" t="e">
        <f t="shared" si="356"/>
        <v>#VALUE!</v>
      </c>
      <c r="X2481" s="4" t="str">
        <f t="shared" si="358"/>
        <v/>
      </c>
      <c r="Y2481" s="4" t="str">
        <f t="shared" si="359"/>
        <v/>
      </c>
      <c r="Z2481" s="4" t="str">
        <f t="shared" si="359"/>
        <v/>
      </c>
      <c r="AA2481" s="4" t="str">
        <f t="shared" si="359"/>
        <v/>
      </c>
      <c r="AB2481" s="4" t="str">
        <f t="shared" si="359"/>
        <v/>
      </c>
      <c r="AC2481" s="4" t="str">
        <f t="shared" si="359"/>
        <v/>
      </c>
      <c r="AD2481" s="4" t="str">
        <f t="shared" si="359"/>
        <v/>
      </c>
      <c r="AE2481" s="4" t="str">
        <f t="shared" si="359"/>
        <v/>
      </c>
      <c r="AF2481" s="4" t="str">
        <f t="shared" ref="Y2481:AG2510" si="361">IF(AF$7="N/A", "", COUNTIF($D2481:$E2481, "*" &amp; AF$7 &amp; "*"))</f>
        <v/>
      </c>
      <c r="AG2481" s="4" t="str">
        <f t="shared" si="361"/>
        <v/>
      </c>
    </row>
    <row r="2482" spans="1:33">
      <c r="A2482" s="6">
        <f t="shared" si="357"/>
        <v>2475</v>
      </c>
      <c r="B2482" s="36">
        <f>TABLE!E2476</f>
        <v>0</v>
      </c>
      <c r="C2482" s="36">
        <f>TABLE!F2476</f>
        <v>0</v>
      </c>
      <c r="D2482" s="155">
        <f>TABLE!S2476</f>
        <v>0</v>
      </c>
      <c r="E2482" s="176" t="e">
        <f>INDEX(기업의이해[description],MATCH(B2482,기업의이해[name],0))</f>
        <v>#N/A</v>
      </c>
      <c r="F2482" s="179">
        <f>+TABLE!U2476</f>
        <v>0</v>
      </c>
      <c r="G2482" s="177" t="str">
        <f>TEXT(TABLE!R2476,"0000-00-00")</f>
        <v>0000-00-00</v>
      </c>
      <c r="H2482" s="59">
        <f>+TABLE!J2476</f>
        <v>0</v>
      </c>
      <c r="I2482" s="59">
        <f>+TABLE!K2476</f>
        <v>0</v>
      </c>
      <c r="J2482" s="59">
        <f>+TABLE!M2476</f>
        <v>0</v>
      </c>
      <c r="K2482" s="156">
        <f>+TABLE!P2476</f>
        <v>0</v>
      </c>
      <c r="L2482" s="156">
        <f>+TABLE!Q2476</f>
        <v>0</v>
      </c>
      <c r="M2482" s="138" t="str">
        <f>IFERROR(IF(MATCH($C2482,'1. 개요'!$C$68:$C$78,0)&gt;0,"O"),"X")</f>
        <v>X</v>
      </c>
      <c r="N2482" s="8" t="str">
        <f t="shared" si="353"/>
        <v>X</v>
      </c>
      <c r="O2482" s="2" t="str" cm="1">
        <f t="array" ref="O2482">IF($O$7="N/A",$N2482,INDEX($P2482:$S2482,$O$2))</f>
        <v>X</v>
      </c>
      <c r="P2482" s="38"/>
      <c r="Q2482" s="1" t="str">
        <f t="shared" si="354"/>
        <v>O</v>
      </c>
      <c r="R2482" s="38"/>
      <c r="S2482" s="38"/>
      <c r="T2482" s="8" t="str">
        <f t="shared" si="360"/>
        <v>O</v>
      </c>
      <c r="U2482" s="8" t="e">
        <f t="shared" si="355"/>
        <v>#VALUE!</v>
      </c>
      <c r="V2482" s="8" t="e">
        <f t="shared" si="356"/>
        <v>#VALUE!</v>
      </c>
      <c r="X2482" s="4" t="str">
        <f t="shared" si="358"/>
        <v/>
      </c>
      <c r="Y2482" s="4" t="str">
        <f t="shared" si="361"/>
        <v/>
      </c>
      <c r="Z2482" s="4" t="str">
        <f t="shared" si="361"/>
        <v/>
      </c>
      <c r="AA2482" s="4" t="str">
        <f t="shared" si="361"/>
        <v/>
      </c>
      <c r="AB2482" s="4" t="str">
        <f t="shared" si="361"/>
        <v/>
      </c>
      <c r="AC2482" s="4" t="str">
        <f t="shared" si="361"/>
        <v/>
      </c>
      <c r="AD2482" s="4" t="str">
        <f t="shared" si="361"/>
        <v/>
      </c>
      <c r="AE2482" s="4" t="str">
        <f t="shared" si="361"/>
        <v/>
      </c>
      <c r="AF2482" s="4" t="str">
        <f t="shared" si="361"/>
        <v/>
      </c>
      <c r="AG2482" s="4" t="str">
        <f t="shared" si="361"/>
        <v/>
      </c>
    </row>
    <row r="2483" spans="1:33">
      <c r="A2483" s="6">
        <f t="shared" si="357"/>
        <v>2476</v>
      </c>
      <c r="B2483" s="36">
        <f>TABLE!E2477</f>
        <v>0</v>
      </c>
      <c r="C2483" s="36">
        <f>TABLE!F2477</f>
        <v>0</v>
      </c>
      <c r="D2483" s="155">
        <f>TABLE!S2477</f>
        <v>0</v>
      </c>
      <c r="E2483" s="176" t="e">
        <f>INDEX(기업의이해[description],MATCH(B2483,기업의이해[name],0))</f>
        <v>#N/A</v>
      </c>
      <c r="F2483" s="179">
        <f>+TABLE!U2477</f>
        <v>0</v>
      </c>
      <c r="G2483" s="177" t="str">
        <f>TEXT(TABLE!R2477,"0000-00-00")</f>
        <v>0000-00-00</v>
      </c>
      <c r="H2483" s="59">
        <f>+TABLE!J2477</f>
        <v>0</v>
      </c>
      <c r="I2483" s="59">
        <f>+TABLE!K2477</f>
        <v>0</v>
      </c>
      <c r="J2483" s="59">
        <f>+TABLE!M2477</f>
        <v>0</v>
      </c>
      <c r="K2483" s="156">
        <f>+TABLE!P2477</f>
        <v>0</v>
      </c>
      <c r="L2483" s="156">
        <f>+TABLE!Q2477</f>
        <v>0</v>
      </c>
      <c r="M2483" s="138" t="str">
        <f>IFERROR(IF(MATCH($C2483,'1. 개요'!$C$68:$C$78,0)&gt;0,"O"),"X")</f>
        <v>X</v>
      </c>
      <c r="N2483" s="8" t="str">
        <f t="shared" si="353"/>
        <v>X</v>
      </c>
      <c r="O2483" s="2" t="str" cm="1">
        <f t="array" ref="O2483">IF($O$7="N/A",$N2483,INDEX($P2483:$S2483,$O$2))</f>
        <v>X</v>
      </c>
      <c r="P2483" s="38"/>
      <c r="Q2483" s="1" t="str">
        <f t="shared" si="354"/>
        <v>O</v>
      </c>
      <c r="R2483" s="38"/>
      <c r="S2483" s="38"/>
      <c r="T2483" s="8" t="str">
        <f t="shared" si="360"/>
        <v>O</v>
      </c>
      <c r="U2483" s="8" t="e">
        <f t="shared" si="355"/>
        <v>#VALUE!</v>
      </c>
      <c r="V2483" s="8" t="e">
        <f t="shared" si="356"/>
        <v>#VALUE!</v>
      </c>
      <c r="X2483" s="4" t="str">
        <f t="shared" si="358"/>
        <v/>
      </c>
      <c r="Y2483" s="4" t="str">
        <f t="shared" si="361"/>
        <v/>
      </c>
      <c r="Z2483" s="4" t="str">
        <f t="shared" si="361"/>
        <v/>
      </c>
      <c r="AA2483" s="4" t="str">
        <f t="shared" si="361"/>
        <v/>
      </c>
      <c r="AB2483" s="4" t="str">
        <f t="shared" si="361"/>
        <v/>
      </c>
      <c r="AC2483" s="4" t="str">
        <f t="shared" si="361"/>
        <v/>
      </c>
      <c r="AD2483" s="4" t="str">
        <f t="shared" si="361"/>
        <v/>
      </c>
      <c r="AE2483" s="4" t="str">
        <f t="shared" si="361"/>
        <v/>
      </c>
      <c r="AF2483" s="4" t="str">
        <f t="shared" si="361"/>
        <v/>
      </c>
      <c r="AG2483" s="4" t="str">
        <f t="shared" si="361"/>
        <v/>
      </c>
    </row>
    <row r="2484" spans="1:33">
      <c r="A2484" s="6">
        <f t="shared" si="357"/>
        <v>2477</v>
      </c>
      <c r="B2484" s="36">
        <f>TABLE!E2478</f>
        <v>0</v>
      </c>
      <c r="C2484" s="36">
        <f>TABLE!F2478</f>
        <v>0</v>
      </c>
      <c r="D2484" s="155">
        <f>TABLE!S2478</f>
        <v>0</v>
      </c>
      <c r="E2484" s="176" t="e">
        <f>INDEX(기업의이해[description],MATCH(B2484,기업의이해[name],0))</f>
        <v>#N/A</v>
      </c>
      <c r="F2484" s="179">
        <f>+TABLE!U2478</f>
        <v>0</v>
      </c>
      <c r="G2484" s="177" t="str">
        <f>TEXT(TABLE!R2478,"0000-00-00")</f>
        <v>0000-00-00</v>
      </c>
      <c r="H2484" s="59">
        <f>+TABLE!J2478</f>
        <v>0</v>
      </c>
      <c r="I2484" s="59">
        <f>+TABLE!K2478</f>
        <v>0</v>
      </c>
      <c r="J2484" s="59">
        <f>+TABLE!M2478</f>
        <v>0</v>
      </c>
      <c r="K2484" s="156">
        <f>+TABLE!P2478</f>
        <v>0</v>
      </c>
      <c r="L2484" s="156">
        <f>+TABLE!Q2478</f>
        <v>0</v>
      </c>
      <c r="M2484" s="138" t="str">
        <f>IFERROR(IF(MATCH($C2484,'1. 개요'!$C$68:$C$78,0)&gt;0,"O"),"X")</f>
        <v>X</v>
      </c>
      <c r="N2484" s="8" t="str">
        <f t="shared" si="353"/>
        <v>X</v>
      </c>
      <c r="O2484" s="2" t="str" cm="1">
        <f t="array" ref="O2484">IF($O$7="N/A",$N2484,INDEX($P2484:$S2484,$O$2))</f>
        <v>X</v>
      </c>
      <c r="P2484" s="38"/>
      <c r="Q2484" s="1" t="str">
        <f t="shared" si="354"/>
        <v>O</v>
      </c>
      <c r="R2484" s="38"/>
      <c r="S2484" s="38"/>
      <c r="T2484" s="8" t="str">
        <f t="shared" si="360"/>
        <v>O</v>
      </c>
      <c r="U2484" s="8" t="e">
        <f t="shared" si="355"/>
        <v>#VALUE!</v>
      </c>
      <c r="V2484" s="8" t="e">
        <f t="shared" si="356"/>
        <v>#VALUE!</v>
      </c>
      <c r="X2484" s="4" t="str">
        <f t="shared" si="358"/>
        <v/>
      </c>
      <c r="Y2484" s="4" t="str">
        <f t="shared" si="361"/>
        <v/>
      </c>
      <c r="Z2484" s="4" t="str">
        <f t="shared" si="361"/>
        <v/>
      </c>
      <c r="AA2484" s="4" t="str">
        <f t="shared" si="361"/>
        <v/>
      </c>
      <c r="AB2484" s="4" t="str">
        <f t="shared" si="361"/>
        <v/>
      </c>
      <c r="AC2484" s="4" t="str">
        <f t="shared" si="361"/>
        <v/>
      </c>
      <c r="AD2484" s="4" t="str">
        <f t="shared" si="361"/>
        <v/>
      </c>
      <c r="AE2484" s="4" t="str">
        <f t="shared" si="361"/>
        <v/>
      </c>
      <c r="AF2484" s="4" t="str">
        <f t="shared" si="361"/>
        <v/>
      </c>
      <c r="AG2484" s="4" t="str">
        <f t="shared" si="361"/>
        <v/>
      </c>
    </row>
    <row r="2485" spans="1:33">
      <c r="A2485" s="6">
        <f t="shared" si="357"/>
        <v>2478</v>
      </c>
      <c r="B2485" s="36">
        <f>TABLE!E2479</f>
        <v>0</v>
      </c>
      <c r="C2485" s="36">
        <f>TABLE!F2479</f>
        <v>0</v>
      </c>
      <c r="D2485" s="155">
        <f>TABLE!S2479</f>
        <v>0</v>
      </c>
      <c r="E2485" s="176" t="e">
        <f>INDEX(기업의이해[description],MATCH(B2485,기업의이해[name],0))</f>
        <v>#N/A</v>
      </c>
      <c r="F2485" s="179">
        <f>+TABLE!U2479</f>
        <v>0</v>
      </c>
      <c r="G2485" s="177" t="str">
        <f>TEXT(TABLE!R2479,"0000-00-00")</f>
        <v>0000-00-00</v>
      </c>
      <c r="H2485" s="59">
        <f>+TABLE!J2479</f>
        <v>0</v>
      </c>
      <c r="I2485" s="59">
        <f>+TABLE!K2479</f>
        <v>0</v>
      </c>
      <c r="J2485" s="59">
        <f>+TABLE!M2479</f>
        <v>0</v>
      </c>
      <c r="K2485" s="156">
        <f>+TABLE!P2479</f>
        <v>0</v>
      </c>
      <c r="L2485" s="156">
        <f>+TABLE!Q2479</f>
        <v>0</v>
      </c>
      <c r="M2485" s="138" t="str">
        <f>IFERROR(IF(MATCH($C2485,'1. 개요'!$C$68:$C$78,0)&gt;0,"O"),"X")</f>
        <v>X</v>
      </c>
      <c r="N2485" s="8" t="str">
        <f t="shared" si="353"/>
        <v>X</v>
      </c>
      <c r="O2485" s="2" t="str" cm="1">
        <f t="array" ref="O2485">IF($O$7="N/A",$N2485,INDEX($P2485:$S2485,$O$2))</f>
        <v>X</v>
      </c>
      <c r="P2485" s="38"/>
      <c r="Q2485" s="1" t="str">
        <f t="shared" si="354"/>
        <v>O</v>
      </c>
      <c r="R2485" s="38"/>
      <c r="S2485" s="38"/>
      <c r="T2485" s="8" t="str">
        <f t="shared" si="360"/>
        <v>O</v>
      </c>
      <c r="U2485" s="8" t="e">
        <f t="shared" si="355"/>
        <v>#VALUE!</v>
      </c>
      <c r="V2485" s="8" t="e">
        <f t="shared" si="356"/>
        <v>#VALUE!</v>
      </c>
      <c r="X2485" s="4" t="str">
        <f t="shared" si="358"/>
        <v/>
      </c>
      <c r="Y2485" s="4" t="str">
        <f t="shared" si="361"/>
        <v/>
      </c>
      <c r="Z2485" s="4" t="str">
        <f t="shared" si="361"/>
        <v/>
      </c>
      <c r="AA2485" s="4" t="str">
        <f t="shared" si="361"/>
        <v/>
      </c>
      <c r="AB2485" s="4" t="str">
        <f t="shared" si="361"/>
        <v/>
      </c>
      <c r="AC2485" s="4" t="str">
        <f t="shared" si="361"/>
        <v/>
      </c>
      <c r="AD2485" s="4" t="str">
        <f t="shared" si="361"/>
        <v/>
      </c>
      <c r="AE2485" s="4" t="str">
        <f t="shared" si="361"/>
        <v/>
      </c>
      <c r="AF2485" s="4" t="str">
        <f t="shared" si="361"/>
        <v/>
      </c>
      <c r="AG2485" s="4" t="str">
        <f t="shared" si="361"/>
        <v/>
      </c>
    </row>
    <row r="2486" spans="1:33">
      <c r="A2486" s="6">
        <f t="shared" si="357"/>
        <v>2479</v>
      </c>
      <c r="B2486" s="36">
        <f>TABLE!E2480</f>
        <v>0</v>
      </c>
      <c r="C2486" s="36">
        <f>TABLE!F2480</f>
        <v>0</v>
      </c>
      <c r="D2486" s="155">
        <f>TABLE!S2480</f>
        <v>0</v>
      </c>
      <c r="E2486" s="176" t="e">
        <f>INDEX(기업의이해[description],MATCH(B2486,기업의이해[name],0))</f>
        <v>#N/A</v>
      </c>
      <c r="F2486" s="179">
        <f>+TABLE!U2480</f>
        <v>0</v>
      </c>
      <c r="G2486" s="177" t="str">
        <f>TEXT(TABLE!R2480,"0000-00-00")</f>
        <v>0000-00-00</v>
      </c>
      <c r="H2486" s="59">
        <f>+TABLE!J2480</f>
        <v>0</v>
      </c>
      <c r="I2486" s="59">
        <f>+TABLE!K2480</f>
        <v>0</v>
      </c>
      <c r="J2486" s="59">
        <f>+TABLE!M2480</f>
        <v>0</v>
      </c>
      <c r="K2486" s="156">
        <f>+TABLE!P2480</f>
        <v>0</v>
      </c>
      <c r="L2486" s="156">
        <f>+TABLE!Q2480</f>
        <v>0</v>
      </c>
      <c r="M2486" s="138" t="str">
        <f>IFERROR(IF(MATCH($C2486,'1. 개요'!$C$68:$C$78,0)&gt;0,"O"),"X")</f>
        <v>X</v>
      </c>
      <c r="N2486" s="8" t="str">
        <f t="shared" si="353"/>
        <v>X</v>
      </c>
      <c r="O2486" s="2" t="str" cm="1">
        <f t="array" ref="O2486">IF($O$7="N/A",$N2486,INDEX($P2486:$S2486,$O$2))</f>
        <v>X</v>
      </c>
      <c r="P2486" s="38"/>
      <c r="Q2486" s="1" t="str">
        <f t="shared" si="354"/>
        <v>O</v>
      </c>
      <c r="R2486" s="38"/>
      <c r="S2486" s="38"/>
      <c r="T2486" s="8" t="str">
        <f t="shared" si="360"/>
        <v>O</v>
      </c>
      <c r="U2486" s="8" t="e">
        <f t="shared" si="355"/>
        <v>#VALUE!</v>
      </c>
      <c r="V2486" s="8" t="e">
        <f t="shared" si="356"/>
        <v>#VALUE!</v>
      </c>
      <c r="X2486" s="4" t="str">
        <f t="shared" si="358"/>
        <v/>
      </c>
      <c r="Y2486" s="4" t="str">
        <f t="shared" si="361"/>
        <v/>
      </c>
      <c r="Z2486" s="4" t="str">
        <f t="shared" si="361"/>
        <v/>
      </c>
      <c r="AA2486" s="4" t="str">
        <f t="shared" si="361"/>
        <v/>
      </c>
      <c r="AB2486" s="4" t="str">
        <f t="shared" si="361"/>
        <v/>
      </c>
      <c r="AC2486" s="4" t="str">
        <f t="shared" si="361"/>
        <v/>
      </c>
      <c r="AD2486" s="4" t="str">
        <f t="shared" si="361"/>
        <v/>
      </c>
      <c r="AE2486" s="4" t="str">
        <f t="shared" si="361"/>
        <v/>
      </c>
      <c r="AF2486" s="4" t="str">
        <f t="shared" si="361"/>
        <v/>
      </c>
      <c r="AG2486" s="4" t="str">
        <f t="shared" si="361"/>
        <v/>
      </c>
    </row>
    <row r="2487" spans="1:33">
      <c r="A2487" s="6">
        <f t="shared" si="357"/>
        <v>2480</v>
      </c>
      <c r="B2487" s="36">
        <f>TABLE!E2481</f>
        <v>0</v>
      </c>
      <c r="C2487" s="36">
        <f>TABLE!F2481</f>
        <v>0</v>
      </c>
      <c r="D2487" s="155">
        <f>TABLE!S2481</f>
        <v>0</v>
      </c>
      <c r="E2487" s="176" t="e">
        <f>INDEX(기업의이해[description],MATCH(B2487,기업의이해[name],0))</f>
        <v>#N/A</v>
      </c>
      <c r="F2487" s="179">
        <f>+TABLE!U2481</f>
        <v>0</v>
      </c>
      <c r="G2487" s="177" t="str">
        <f>TEXT(TABLE!R2481,"0000-00-00")</f>
        <v>0000-00-00</v>
      </c>
      <c r="H2487" s="59">
        <f>+TABLE!J2481</f>
        <v>0</v>
      </c>
      <c r="I2487" s="59">
        <f>+TABLE!K2481</f>
        <v>0</v>
      </c>
      <c r="J2487" s="59">
        <f>+TABLE!M2481</f>
        <v>0</v>
      </c>
      <c r="K2487" s="156">
        <f>+TABLE!P2481</f>
        <v>0</v>
      </c>
      <c r="L2487" s="156">
        <f>+TABLE!Q2481</f>
        <v>0</v>
      </c>
      <c r="M2487" s="138" t="str">
        <f>IFERROR(IF(MATCH($C2487,'1. 개요'!$C$68:$C$78,0)&gt;0,"O"),"X")</f>
        <v>X</v>
      </c>
      <c r="N2487" s="8" t="str">
        <f t="shared" si="353"/>
        <v>X</v>
      </c>
      <c r="O2487" s="2" t="str" cm="1">
        <f t="array" ref="O2487">IF($O$7="N/A",$N2487,INDEX($P2487:$S2487,$O$2))</f>
        <v>X</v>
      </c>
      <c r="P2487" s="38"/>
      <c r="Q2487" s="1" t="str">
        <f t="shared" si="354"/>
        <v>O</v>
      </c>
      <c r="R2487" s="38"/>
      <c r="S2487" s="38"/>
      <c r="T2487" s="8" t="str">
        <f t="shared" si="360"/>
        <v>O</v>
      </c>
      <c r="U2487" s="8" t="e">
        <f t="shared" si="355"/>
        <v>#VALUE!</v>
      </c>
      <c r="V2487" s="8" t="e">
        <f t="shared" si="356"/>
        <v>#VALUE!</v>
      </c>
      <c r="X2487" s="4" t="str">
        <f t="shared" si="358"/>
        <v/>
      </c>
      <c r="Y2487" s="4" t="str">
        <f t="shared" si="361"/>
        <v/>
      </c>
      <c r="Z2487" s="4" t="str">
        <f t="shared" si="361"/>
        <v/>
      </c>
      <c r="AA2487" s="4" t="str">
        <f t="shared" si="361"/>
        <v/>
      </c>
      <c r="AB2487" s="4" t="str">
        <f t="shared" si="361"/>
        <v/>
      </c>
      <c r="AC2487" s="4" t="str">
        <f t="shared" si="361"/>
        <v/>
      </c>
      <c r="AD2487" s="4" t="str">
        <f t="shared" si="361"/>
        <v/>
      </c>
      <c r="AE2487" s="4" t="str">
        <f t="shared" si="361"/>
        <v/>
      </c>
      <c r="AF2487" s="4" t="str">
        <f t="shared" si="361"/>
        <v/>
      </c>
      <c r="AG2487" s="4" t="str">
        <f t="shared" si="361"/>
        <v/>
      </c>
    </row>
    <row r="2488" spans="1:33">
      <c r="A2488" s="6">
        <f t="shared" si="357"/>
        <v>2481</v>
      </c>
      <c r="B2488" s="36">
        <f>TABLE!E2482</f>
        <v>0</v>
      </c>
      <c r="C2488" s="36">
        <f>TABLE!F2482</f>
        <v>0</v>
      </c>
      <c r="D2488" s="155">
        <f>TABLE!S2482</f>
        <v>0</v>
      </c>
      <c r="E2488" s="176" t="e">
        <f>INDEX(기업의이해[description],MATCH(B2488,기업의이해[name],0))</f>
        <v>#N/A</v>
      </c>
      <c r="F2488" s="179">
        <f>+TABLE!U2482</f>
        <v>0</v>
      </c>
      <c r="G2488" s="177" t="str">
        <f>TEXT(TABLE!R2482,"0000-00-00")</f>
        <v>0000-00-00</v>
      </c>
      <c r="H2488" s="59">
        <f>+TABLE!J2482</f>
        <v>0</v>
      </c>
      <c r="I2488" s="59">
        <f>+TABLE!K2482</f>
        <v>0</v>
      </c>
      <c r="J2488" s="59">
        <f>+TABLE!M2482</f>
        <v>0</v>
      </c>
      <c r="K2488" s="156">
        <f>+TABLE!P2482</f>
        <v>0</v>
      </c>
      <c r="L2488" s="156">
        <f>+TABLE!Q2482</f>
        <v>0</v>
      </c>
      <c r="M2488" s="138" t="str">
        <f>IFERROR(IF(MATCH($C2488,'1. 개요'!$C$68:$C$78,0)&gt;0,"O"),"X")</f>
        <v>X</v>
      </c>
      <c r="N2488" s="8" t="str">
        <f t="shared" si="353"/>
        <v>X</v>
      </c>
      <c r="O2488" s="2" t="str" cm="1">
        <f t="array" ref="O2488">IF($O$7="N/A",$N2488,INDEX($P2488:$S2488,$O$2))</f>
        <v>X</v>
      </c>
      <c r="P2488" s="38"/>
      <c r="Q2488" s="1" t="str">
        <f t="shared" si="354"/>
        <v>O</v>
      </c>
      <c r="R2488" s="38"/>
      <c r="S2488" s="38"/>
      <c r="T2488" s="8" t="str">
        <f t="shared" si="360"/>
        <v>O</v>
      </c>
      <c r="U2488" s="8" t="e">
        <f t="shared" si="355"/>
        <v>#VALUE!</v>
      </c>
      <c r="V2488" s="8" t="e">
        <f t="shared" si="356"/>
        <v>#VALUE!</v>
      </c>
      <c r="X2488" s="4" t="str">
        <f t="shared" si="358"/>
        <v/>
      </c>
      <c r="Y2488" s="4" t="str">
        <f t="shared" si="361"/>
        <v/>
      </c>
      <c r="Z2488" s="4" t="str">
        <f t="shared" si="361"/>
        <v/>
      </c>
      <c r="AA2488" s="4" t="str">
        <f t="shared" si="361"/>
        <v/>
      </c>
      <c r="AB2488" s="4" t="str">
        <f t="shared" si="361"/>
        <v/>
      </c>
      <c r="AC2488" s="4" t="str">
        <f t="shared" si="361"/>
        <v/>
      </c>
      <c r="AD2488" s="4" t="str">
        <f t="shared" si="361"/>
        <v/>
      </c>
      <c r="AE2488" s="4" t="str">
        <f t="shared" si="361"/>
        <v/>
      </c>
      <c r="AF2488" s="4" t="str">
        <f t="shared" si="361"/>
        <v/>
      </c>
      <c r="AG2488" s="4" t="str">
        <f t="shared" si="361"/>
        <v/>
      </c>
    </row>
    <row r="2489" spans="1:33">
      <c r="A2489" s="6">
        <f t="shared" si="357"/>
        <v>2482</v>
      </c>
      <c r="B2489" s="36">
        <f>TABLE!E2483</f>
        <v>0</v>
      </c>
      <c r="C2489" s="36">
        <f>TABLE!F2483</f>
        <v>0</v>
      </c>
      <c r="D2489" s="155">
        <f>TABLE!S2483</f>
        <v>0</v>
      </c>
      <c r="E2489" s="176" t="e">
        <f>INDEX(기업의이해[description],MATCH(B2489,기업의이해[name],0))</f>
        <v>#N/A</v>
      </c>
      <c r="F2489" s="179">
        <f>+TABLE!U2483</f>
        <v>0</v>
      </c>
      <c r="G2489" s="177" t="str">
        <f>TEXT(TABLE!R2483,"0000-00-00")</f>
        <v>0000-00-00</v>
      </c>
      <c r="H2489" s="59">
        <f>+TABLE!J2483</f>
        <v>0</v>
      </c>
      <c r="I2489" s="59">
        <f>+TABLE!K2483</f>
        <v>0</v>
      </c>
      <c r="J2489" s="59">
        <f>+TABLE!M2483</f>
        <v>0</v>
      </c>
      <c r="K2489" s="156">
        <f>+TABLE!P2483</f>
        <v>0</v>
      </c>
      <c r="L2489" s="156">
        <f>+TABLE!Q2483</f>
        <v>0</v>
      </c>
      <c r="M2489" s="138" t="str">
        <f>IFERROR(IF(MATCH($C2489,'1. 개요'!$C$68:$C$78,0)&gt;0,"O"),"X")</f>
        <v>X</v>
      </c>
      <c r="N2489" s="8" t="str">
        <f t="shared" si="353"/>
        <v>X</v>
      </c>
      <c r="O2489" s="2" t="str" cm="1">
        <f t="array" ref="O2489">IF($O$7="N/A",$N2489,INDEX($P2489:$S2489,$O$2))</f>
        <v>X</v>
      </c>
      <c r="P2489" s="38"/>
      <c r="Q2489" s="1" t="str">
        <f t="shared" si="354"/>
        <v>O</v>
      </c>
      <c r="R2489" s="38"/>
      <c r="S2489" s="38"/>
      <c r="T2489" s="8" t="str">
        <f t="shared" si="360"/>
        <v>O</v>
      </c>
      <c r="U2489" s="8" t="e">
        <f t="shared" si="355"/>
        <v>#VALUE!</v>
      </c>
      <c r="V2489" s="8" t="e">
        <f t="shared" si="356"/>
        <v>#VALUE!</v>
      </c>
      <c r="X2489" s="4" t="str">
        <f t="shared" si="358"/>
        <v/>
      </c>
      <c r="Y2489" s="4" t="str">
        <f t="shared" si="361"/>
        <v/>
      </c>
      <c r="Z2489" s="4" t="str">
        <f t="shared" si="361"/>
        <v/>
      </c>
      <c r="AA2489" s="4" t="str">
        <f t="shared" si="361"/>
        <v/>
      </c>
      <c r="AB2489" s="4" t="str">
        <f t="shared" si="361"/>
        <v/>
      </c>
      <c r="AC2489" s="4" t="str">
        <f t="shared" si="361"/>
        <v/>
      </c>
      <c r="AD2489" s="4" t="str">
        <f t="shared" si="361"/>
        <v/>
      </c>
      <c r="AE2489" s="4" t="str">
        <f t="shared" si="361"/>
        <v/>
      </c>
      <c r="AF2489" s="4" t="str">
        <f t="shared" si="361"/>
        <v/>
      </c>
      <c r="AG2489" s="4" t="str">
        <f t="shared" si="361"/>
        <v/>
      </c>
    </row>
    <row r="2490" spans="1:33">
      <c r="A2490" s="6">
        <f t="shared" si="357"/>
        <v>2483</v>
      </c>
      <c r="B2490" s="36">
        <f>TABLE!E2484</f>
        <v>0</v>
      </c>
      <c r="C2490" s="36">
        <f>TABLE!F2484</f>
        <v>0</v>
      </c>
      <c r="D2490" s="155">
        <f>TABLE!S2484</f>
        <v>0</v>
      </c>
      <c r="E2490" s="176" t="e">
        <f>INDEX(기업의이해[description],MATCH(B2490,기업의이해[name],0))</f>
        <v>#N/A</v>
      </c>
      <c r="F2490" s="179">
        <f>+TABLE!U2484</f>
        <v>0</v>
      </c>
      <c r="G2490" s="177" t="str">
        <f>TEXT(TABLE!R2484,"0000-00-00")</f>
        <v>0000-00-00</v>
      </c>
      <c r="H2490" s="59">
        <f>+TABLE!J2484</f>
        <v>0</v>
      </c>
      <c r="I2490" s="59">
        <f>+TABLE!K2484</f>
        <v>0</v>
      </c>
      <c r="J2490" s="59">
        <f>+TABLE!M2484</f>
        <v>0</v>
      </c>
      <c r="K2490" s="156">
        <f>+TABLE!P2484</f>
        <v>0</v>
      </c>
      <c r="L2490" s="156">
        <f>+TABLE!Q2484</f>
        <v>0</v>
      </c>
      <c r="M2490" s="138" t="str">
        <f>IFERROR(IF(MATCH($C2490,'1. 개요'!$C$68:$C$78,0)&gt;0,"O"),"X")</f>
        <v>X</v>
      </c>
      <c r="N2490" s="8" t="str">
        <f t="shared" si="353"/>
        <v>X</v>
      </c>
      <c r="O2490" s="2" t="str" cm="1">
        <f t="array" ref="O2490">IF($O$7="N/A",$N2490,INDEX($P2490:$S2490,$O$2))</f>
        <v>X</v>
      </c>
      <c r="P2490" s="38"/>
      <c r="Q2490" s="1" t="str">
        <f t="shared" si="354"/>
        <v>O</v>
      </c>
      <c r="R2490" s="38"/>
      <c r="S2490" s="38"/>
      <c r="T2490" s="8" t="str">
        <f t="shared" si="360"/>
        <v>O</v>
      </c>
      <c r="U2490" s="8" t="e">
        <f t="shared" si="355"/>
        <v>#VALUE!</v>
      </c>
      <c r="V2490" s="8" t="e">
        <f t="shared" si="356"/>
        <v>#VALUE!</v>
      </c>
      <c r="X2490" s="4" t="str">
        <f t="shared" si="358"/>
        <v/>
      </c>
      <c r="Y2490" s="4" t="str">
        <f t="shared" si="361"/>
        <v/>
      </c>
      <c r="Z2490" s="4" t="str">
        <f t="shared" si="361"/>
        <v/>
      </c>
      <c r="AA2490" s="4" t="str">
        <f t="shared" si="361"/>
        <v/>
      </c>
      <c r="AB2490" s="4" t="str">
        <f t="shared" si="361"/>
        <v/>
      </c>
      <c r="AC2490" s="4" t="str">
        <f t="shared" si="361"/>
        <v/>
      </c>
      <c r="AD2490" s="4" t="str">
        <f t="shared" si="361"/>
        <v/>
      </c>
      <c r="AE2490" s="4" t="str">
        <f t="shared" si="361"/>
        <v/>
      </c>
      <c r="AF2490" s="4" t="str">
        <f t="shared" si="361"/>
        <v/>
      </c>
      <c r="AG2490" s="4" t="str">
        <f t="shared" si="361"/>
        <v/>
      </c>
    </row>
    <row r="2491" spans="1:33">
      <c r="A2491" s="6">
        <f t="shared" si="357"/>
        <v>2484</v>
      </c>
      <c r="B2491" s="36">
        <f>TABLE!E2485</f>
        <v>0</v>
      </c>
      <c r="C2491" s="36">
        <f>TABLE!F2485</f>
        <v>0</v>
      </c>
      <c r="D2491" s="155">
        <f>TABLE!S2485</f>
        <v>0</v>
      </c>
      <c r="E2491" s="176" t="e">
        <f>INDEX(기업의이해[description],MATCH(B2491,기업의이해[name],0))</f>
        <v>#N/A</v>
      </c>
      <c r="F2491" s="179">
        <f>+TABLE!U2485</f>
        <v>0</v>
      </c>
      <c r="G2491" s="177" t="str">
        <f>TEXT(TABLE!R2485,"0000-00-00")</f>
        <v>0000-00-00</v>
      </c>
      <c r="H2491" s="59">
        <f>+TABLE!J2485</f>
        <v>0</v>
      </c>
      <c r="I2491" s="59">
        <f>+TABLE!K2485</f>
        <v>0</v>
      </c>
      <c r="J2491" s="59">
        <f>+TABLE!M2485</f>
        <v>0</v>
      </c>
      <c r="K2491" s="156">
        <f>+TABLE!P2485</f>
        <v>0</v>
      </c>
      <c r="L2491" s="156">
        <f>+TABLE!Q2485</f>
        <v>0</v>
      </c>
      <c r="M2491" s="138" t="str">
        <f>IFERROR(IF(MATCH($C2491,'1. 개요'!$C$68:$C$78,0)&gt;0,"O"),"X")</f>
        <v>X</v>
      </c>
      <c r="N2491" s="8" t="str">
        <f t="shared" si="353"/>
        <v>X</v>
      </c>
      <c r="O2491" s="2" t="str" cm="1">
        <f t="array" ref="O2491">IF($O$7="N/A",$N2491,INDEX($P2491:$S2491,$O$2))</f>
        <v>X</v>
      </c>
      <c r="P2491" s="38"/>
      <c r="Q2491" s="1" t="str">
        <f t="shared" si="354"/>
        <v>O</v>
      </c>
      <c r="R2491" s="38"/>
      <c r="S2491" s="38"/>
      <c r="T2491" s="8" t="str">
        <f t="shared" si="360"/>
        <v>O</v>
      </c>
      <c r="U2491" s="8" t="e">
        <f t="shared" si="355"/>
        <v>#VALUE!</v>
      </c>
      <c r="V2491" s="8" t="e">
        <f t="shared" si="356"/>
        <v>#VALUE!</v>
      </c>
      <c r="X2491" s="4" t="str">
        <f t="shared" si="358"/>
        <v/>
      </c>
      <c r="Y2491" s="4" t="str">
        <f t="shared" si="361"/>
        <v/>
      </c>
      <c r="Z2491" s="4" t="str">
        <f t="shared" si="361"/>
        <v/>
      </c>
      <c r="AA2491" s="4" t="str">
        <f t="shared" si="361"/>
        <v/>
      </c>
      <c r="AB2491" s="4" t="str">
        <f t="shared" si="361"/>
        <v/>
      </c>
      <c r="AC2491" s="4" t="str">
        <f t="shared" si="361"/>
        <v/>
      </c>
      <c r="AD2491" s="4" t="str">
        <f t="shared" si="361"/>
        <v/>
      </c>
      <c r="AE2491" s="4" t="str">
        <f t="shared" si="361"/>
        <v/>
      </c>
      <c r="AF2491" s="4" t="str">
        <f t="shared" si="361"/>
        <v/>
      </c>
      <c r="AG2491" s="4" t="str">
        <f t="shared" si="361"/>
        <v/>
      </c>
    </row>
    <row r="2492" spans="1:33">
      <c r="A2492" s="6">
        <f t="shared" si="357"/>
        <v>2485</v>
      </c>
      <c r="B2492" s="36">
        <f>TABLE!E2486</f>
        <v>0</v>
      </c>
      <c r="C2492" s="36">
        <f>TABLE!F2486</f>
        <v>0</v>
      </c>
      <c r="D2492" s="155">
        <f>TABLE!S2486</f>
        <v>0</v>
      </c>
      <c r="E2492" s="176" t="e">
        <f>INDEX(기업의이해[description],MATCH(B2492,기업의이해[name],0))</f>
        <v>#N/A</v>
      </c>
      <c r="F2492" s="179">
        <f>+TABLE!U2486</f>
        <v>0</v>
      </c>
      <c r="G2492" s="177" t="str">
        <f>TEXT(TABLE!R2486,"0000-00-00")</f>
        <v>0000-00-00</v>
      </c>
      <c r="H2492" s="59">
        <f>+TABLE!J2486</f>
        <v>0</v>
      </c>
      <c r="I2492" s="59">
        <f>+TABLE!K2486</f>
        <v>0</v>
      </c>
      <c r="J2492" s="59">
        <f>+TABLE!M2486</f>
        <v>0</v>
      </c>
      <c r="K2492" s="156">
        <f>+TABLE!P2486</f>
        <v>0</v>
      </c>
      <c r="L2492" s="156">
        <f>+TABLE!Q2486</f>
        <v>0</v>
      </c>
      <c r="M2492" s="138" t="str">
        <f>IFERROR(IF(MATCH($C2492,'1. 개요'!$C$68:$C$78,0)&gt;0,"O"),"X")</f>
        <v>X</v>
      </c>
      <c r="N2492" s="8" t="str">
        <f t="shared" si="353"/>
        <v>X</v>
      </c>
      <c r="O2492" s="2" t="str" cm="1">
        <f t="array" ref="O2492">IF($O$7="N/A",$N2492,INDEX($P2492:$S2492,$O$2))</f>
        <v>X</v>
      </c>
      <c r="P2492" s="38"/>
      <c r="Q2492" s="1" t="str">
        <f t="shared" si="354"/>
        <v>O</v>
      </c>
      <c r="R2492" s="38"/>
      <c r="S2492" s="38"/>
      <c r="T2492" s="8" t="str">
        <f t="shared" si="360"/>
        <v>O</v>
      </c>
      <c r="U2492" s="8" t="e">
        <f t="shared" si="355"/>
        <v>#VALUE!</v>
      </c>
      <c r="V2492" s="8" t="e">
        <f t="shared" si="356"/>
        <v>#VALUE!</v>
      </c>
      <c r="X2492" s="4" t="str">
        <f t="shared" si="358"/>
        <v/>
      </c>
      <c r="Y2492" s="4" t="str">
        <f t="shared" si="361"/>
        <v/>
      </c>
      <c r="Z2492" s="4" t="str">
        <f t="shared" si="361"/>
        <v/>
      </c>
      <c r="AA2492" s="4" t="str">
        <f t="shared" si="361"/>
        <v/>
      </c>
      <c r="AB2492" s="4" t="str">
        <f t="shared" si="361"/>
        <v/>
      </c>
      <c r="AC2492" s="4" t="str">
        <f t="shared" si="361"/>
        <v/>
      </c>
      <c r="AD2492" s="4" t="str">
        <f t="shared" si="361"/>
        <v/>
      </c>
      <c r="AE2492" s="4" t="str">
        <f t="shared" si="361"/>
        <v/>
      </c>
      <c r="AF2492" s="4" t="str">
        <f t="shared" si="361"/>
        <v/>
      </c>
      <c r="AG2492" s="4" t="str">
        <f t="shared" si="361"/>
        <v/>
      </c>
    </row>
    <row r="2493" spans="1:33">
      <c r="A2493" s="6">
        <f t="shared" si="357"/>
        <v>2486</v>
      </c>
      <c r="B2493" s="36">
        <f>TABLE!E2487</f>
        <v>0</v>
      </c>
      <c r="C2493" s="36">
        <f>TABLE!F2487</f>
        <v>0</v>
      </c>
      <c r="D2493" s="155">
        <f>TABLE!S2487</f>
        <v>0</v>
      </c>
      <c r="E2493" s="176" t="e">
        <f>INDEX(기업의이해[description],MATCH(B2493,기업의이해[name],0))</f>
        <v>#N/A</v>
      </c>
      <c r="F2493" s="179">
        <f>+TABLE!U2487</f>
        <v>0</v>
      </c>
      <c r="G2493" s="177" t="str">
        <f>TEXT(TABLE!R2487,"0000-00-00")</f>
        <v>0000-00-00</v>
      </c>
      <c r="H2493" s="59">
        <f>+TABLE!J2487</f>
        <v>0</v>
      </c>
      <c r="I2493" s="59">
        <f>+TABLE!K2487</f>
        <v>0</v>
      </c>
      <c r="J2493" s="59">
        <f>+TABLE!M2487</f>
        <v>0</v>
      </c>
      <c r="K2493" s="156">
        <f>+TABLE!P2487</f>
        <v>0</v>
      </c>
      <c r="L2493" s="156">
        <f>+TABLE!Q2487</f>
        <v>0</v>
      </c>
      <c r="M2493" s="138" t="str">
        <f>IFERROR(IF(MATCH($C2493,'1. 개요'!$C$68:$C$78,0)&gt;0,"O"),"X")</f>
        <v>X</v>
      </c>
      <c r="N2493" s="8" t="str">
        <f t="shared" si="353"/>
        <v>X</v>
      </c>
      <c r="O2493" s="2" t="str" cm="1">
        <f t="array" ref="O2493">IF($O$7="N/A",$N2493,INDEX($P2493:$S2493,$O$2))</f>
        <v>X</v>
      </c>
      <c r="P2493" s="38"/>
      <c r="Q2493" s="1" t="str">
        <f t="shared" si="354"/>
        <v>O</v>
      </c>
      <c r="R2493" s="38"/>
      <c r="S2493" s="38"/>
      <c r="T2493" s="8" t="str">
        <f t="shared" si="360"/>
        <v>O</v>
      </c>
      <c r="U2493" s="8" t="e">
        <f t="shared" si="355"/>
        <v>#VALUE!</v>
      </c>
      <c r="V2493" s="8" t="e">
        <f t="shared" si="356"/>
        <v>#VALUE!</v>
      </c>
      <c r="X2493" s="4" t="str">
        <f t="shared" si="358"/>
        <v/>
      </c>
      <c r="Y2493" s="4" t="str">
        <f t="shared" si="361"/>
        <v/>
      </c>
      <c r="Z2493" s="4" t="str">
        <f t="shared" si="361"/>
        <v/>
      </c>
      <c r="AA2493" s="4" t="str">
        <f t="shared" si="361"/>
        <v/>
      </c>
      <c r="AB2493" s="4" t="str">
        <f t="shared" si="361"/>
        <v/>
      </c>
      <c r="AC2493" s="4" t="str">
        <f t="shared" si="361"/>
        <v/>
      </c>
      <c r="AD2493" s="4" t="str">
        <f t="shared" si="361"/>
        <v/>
      </c>
      <c r="AE2493" s="4" t="str">
        <f t="shared" si="361"/>
        <v/>
      </c>
      <c r="AF2493" s="4" t="str">
        <f t="shared" si="361"/>
        <v/>
      </c>
      <c r="AG2493" s="4" t="str">
        <f t="shared" si="361"/>
        <v/>
      </c>
    </row>
    <row r="2494" spans="1:33">
      <c r="A2494" s="6">
        <f t="shared" si="357"/>
        <v>2487</v>
      </c>
      <c r="B2494" s="36">
        <f>TABLE!E2488</f>
        <v>0</v>
      </c>
      <c r="C2494" s="36">
        <f>TABLE!F2488</f>
        <v>0</v>
      </c>
      <c r="D2494" s="155">
        <f>TABLE!S2488</f>
        <v>0</v>
      </c>
      <c r="E2494" s="176" t="e">
        <f>INDEX(기업의이해[description],MATCH(B2494,기업의이해[name],0))</f>
        <v>#N/A</v>
      </c>
      <c r="F2494" s="179">
        <f>+TABLE!U2488</f>
        <v>0</v>
      </c>
      <c r="G2494" s="177" t="str">
        <f>TEXT(TABLE!R2488,"0000-00-00")</f>
        <v>0000-00-00</v>
      </c>
      <c r="H2494" s="59">
        <f>+TABLE!J2488</f>
        <v>0</v>
      </c>
      <c r="I2494" s="59">
        <f>+TABLE!K2488</f>
        <v>0</v>
      </c>
      <c r="J2494" s="59">
        <f>+TABLE!M2488</f>
        <v>0</v>
      </c>
      <c r="K2494" s="156">
        <f>+TABLE!P2488</f>
        <v>0</v>
      </c>
      <c r="L2494" s="156">
        <f>+TABLE!Q2488</f>
        <v>0</v>
      </c>
      <c r="M2494" s="138" t="str">
        <f>IFERROR(IF(MATCH($C2494,'1. 개요'!$C$68:$C$78,0)&gt;0,"O"),"X")</f>
        <v>X</v>
      </c>
      <c r="N2494" s="8" t="str">
        <f t="shared" si="353"/>
        <v>X</v>
      </c>
      <c r="O2494" s="2" t="str" cm="1">
        <f t="array" ref="O2494">IF($O$7="N/A",$N2494,INDEX($P2494:$S2494,$O$2))</f>
        <v>X</v>
      </c>
      <c r="P2494" s="38"/>
      <c r="Q2494" s="1" t="str">
        <f t="shared" si="354"/>
        <v>O</v>
      </c>
      <c r="R2494" s="38"/>
      <c r="S2494" s="38"/>
      <c r="T2494" s="8" t="str">
        <f t="shared" si="360"/>
        <v>O</v>
      </c>
      <c r="U2494" s="8" t="e">
        <f t="shared" si="355"/>
        <v>#VALUE!</v>
      </c>
      <c r="V2494" s="8" t="e">
        <f t="shared" si="356"/>
        <v>#VALUE!</v>
      </c>
      <c r="X2494" s="4" t="str">
        <f t="shared" si="358"/>
        <v/>
      </c>
      <c r="Y2494" s="4" t="str">
        <f t="shared" si="361"/>
        <v/>
      </c>
      <c r="Z2494" s="4" t="str">
        <f t="shared" si="361"/>
        <v/>
      </c>
      <c r="AA2494" s="4" t="str">
        <f t="shared" si="361"/>
        <v/>
      </c>
      <c r="AB2494" s="4" t="str">
        <f t="shared" si="361"/>
        <v/>
      </c>
      <c r="AC2494" s="4" t="str">
        <f t="shared" si="361"/>
        <v/>
      </c>
      <c r="AD2494" s="4" t="str">
        <f t="shared" si="361"/>
        <v/>
      </c>
      <c r="AE2494" s="4" t="str">
        <f t="shared" si="361"/>
        <v/>
      </c>
      <c r="AF2494" s="4" t="str">
        <f t="shared" si="361"/>
        <v/>
      </c>
      <c r="AG2494" s="4" t="str">
        <f t="shared" si="361"/>
        <v/>
      </c>
    </row>
    <row r="2495" spans="1:33">
      <c r="A2495" s="6">
        <f t="shared" si="357"/>
        <v>2488</v>
      </c>
      <c r="B2495" s="36">
        <f>TABLE!E2489</f>
        <v>0</v>
      </c>
      <c r="C2495" s="36">
        <f>TABLE!F2489</f>
        <v>0</v>
      </c>
      <c r="D2495" s="155">
        <f>TABLE!S2489</f>
        <v>0</v>
      </c>
      <c r="E2495" s="176" t="e">
        <f>INDEX(기업의이해[description],MATCH(B2495,기업의이해[name],0))</f>
        <v>#N/A</v>
      </c>
      <c r="F2495" s="179">
        <f>+TABLE!U2489</f>
        <v>0</v>
      </c>
      <c r="G2495" s="177" t="str">
        <f>TEXT(TABLE!R2489,"0000-00-00")</f>
        <v>0000-00-00</v>
      </c>
      <c r="H2495" s="59">
        <f>+TABLE!J2489</f>
        <v>0</v>
      </c>
      <c r="I2495" s="59">
        <f>+TABLE!K2489</f>
        <v>0</v>
      </c>
      <c r="J2495" s="59">
        <f>+TABLE!M2489</f>
        <v>0</v>
      </c>
      <c r="K2495" s="156">
        <f>+TABLE!P2489</f>
        <v>0</v>
      </c>
      <c r="L2495" s="156">
        <f>+TABLE!Q2489</f>
        <v>0</v>
      </c>
      <c r="M2495" s="138" t="str">
        <f>IFERROR(IF(MATCH($C2495,'1. 개요'!$C$68:$C$78,0)&gt;0,"O"),"X")</f>
        <v>X</v>
      </c>
      <c r="N2495" s="8" t="str">
        <f t="shared" si="353"/>
        <v>X</v>
      </c>
      <c r="O2495" s="2" t="str" cm="1">
        <f t="array" ref="O2495">IF($O$7="N/A",$N2495,INDEX($P2495:$S2495,$O$2))</f>
        <v>X</v>
      </c>
      <c r="P2495" s="38"/>
      <c r="Q2495" s="1" t="str">
        <f t="shared" si="354"/>
        <v>O</v>
      </c>
      <c r="R2495" s="38"/>
      <c r="S2495" s="38"/>
      <c r="T2495" s="8" t="str">
        <f t="shared" si="360"/>
        <v>O</v>
      </c>
      <c r="U2495" s="8" t="e">
        <f t="shared" si="355"/>
        <v>#VALUE!</v>
      </c>
      <c r="V2495" s="8" t="e">
        <f t="shared" si="356"/>
        <v>#VALUE!</v>
      </c>
      <c r="X2495" s="4" t="str">
        <f t="shared" si="358"/>
        <v/>
      </c>
      <c r="Y2495" s="4" t="str">
        <f t="shared" si="361"/>
        <v/>
      </c>
      <c r="Z2495" s="4" t="str">
        <f t="shared" si="361"/>
        <v/>
      </c>
      <c r="AA2495" s="4" t="str">
        <f t="shared" si="361"/>
        <v/>
      </c>
      <c r="AB2495" s="4" t="str">
        <f t="shared" si="361"/>
        <v/>
      </c>
      <c r="AC2495" s="4" t="str">
        <f t="shared" si="361"/>
        <v/>
      </c>
      <c r="AD2495" s="4" t="str">
        <f t="shared" si="361"/>
        <v/>
      </c>
      <c r="AE2495" s="4" t="str">
        <f t="shared" si="361"/>
        <v/>
      </c>
      <c r="AF2495" s="4" t="str">
        <f t="shared" si="361"/>
        <v/>
      </c>
      <c r="AG2495" s="4" t="str">
        <f t="shared" si="361"/>
        <v/>
      </c>
    </row>
    <row r="2496" spans="1:33">
      <c r="A2496" s="6">
        <f t="shared" si="357"/>
        <v>2489</v>
      </c>
      <c r="B2496" s="36">
        <f>TABLE!E2490</f>
        <v>0</v>
      </c>
      <c r="C2496" s="36">
        <f>TABLE!F2490</f>
        <v>0</v>
      </c>
      <c r="D2496" s="155">
        <f>TABLE!S2490</f>
        <v>0</v>
      </c>
      <c r="E2496" s="176" t="e">
        <f>INDEX(기업의이해[description],MATCH(B2496,기업의이해[name],0))</f>
        <v>#N/A</v>
      </c>
      <c r="F2496" s="179">
        <f>+TABLE!U2490</f>
        <v>0</v>
      </c>
      <c r="G2496" s="177" t="str">
        <f>TEXT(TABLE!R2490,"0000-00-00")</f>
        <v>0000-00-00</v>
      </c>
      <c r="H2496" s="59">
        <f>+TABLE!J2490</f>
        <v>0</v>
      </c>
      <c r="I2496" s="59">
        <f>+TABLE!K2490</f>
        <v>0</v>
      </c>
      <c r="J2496" s="59">
        <f>+TABLE!M2490</f>
        <v>0</v>
      </c>
      <c r="K2496" s="156">
        <f>+TABLE!P2490</f>
        <v>0</v>
      </c>
      <c r="L2496" s="156">
        <f>+TABLE!Q2490</f>
        <v>0</v>
      </c>
      <c r="M2496" s="138" t="str">
        <f>IFERROR(IF(MATCH($C2496,'1. 개요'!$C$68:$C$78,0)&gt;0,"O"),"X")</f>
        <v>X</v>
      </c>
      <c r="N2496" s="8" t="str">
        <f t="shared" si="353"/>
        <v>X</v>
      </c>
      <c r="O2496" s="2" t="str" cm="1">
        <f t="array" ref="O2496">IF($O$7="N/A",$N2496,INDEX($P2496:$S2496,$O$2))</f>
        <v>X</v>
      </c>
      <c r="P2496" s="38"/>
      <c r="Q2496" s="1" t="str">
        <f t="shared" si="354"/>
        <v>O</v>
      </c>
      <c r="R2496" s="38"/>
      <c r="S2496" s="38"/>
      <c r="T2496" s="8" t="str">
        <f t="shared" si="360"/>
        <v>O</v>
      </c>
      <c r="U2496" s="8" t="e">
        <f t="shared" si="355"/>
        <v>#VALUE!</v>
      </c>
      <c r="V2496" s="8" t="e">
        <f t="shared" si="356"/>
        <v>#VALUE!</v>
      </c>
      <c r="X2496" s="4" t="str">
        <f t="shared" si="358"/>
        <v/>
      </c>
      <c r="Y2496" s="4" t="str">
        <f t="shared" si="361"/>
        <v/>
      </c>
      <c r="Z2496" s="4" t="str">
        <f t="shared" si="361"/>
        <v/>
      </c>
      <c r="AA2496" s="4" t="str">
        <f t="shared" si="361"/>
        <v/>
      </c>
      <c r="AB2496" s="4" t="str">
        <f t="shared" si="361"/>
        <v/>
      </c>
      <c r="AC2496" s="4" t="str">
        <f t="shared" si="361"/>
        <v/>
      </c>
      <c r="AD2496" s="4" t="str">
        <f t="shared" si="361"/>
        <v/>
      </c>
      <c r="AE2496" s="4" t="str">
        <f t="shared" si="361"/>
        <v/>
      </c>
      <c r="AF2496" s="4" t="str">
        <f t="shared" si="361"/>
        <v/>
      </c>
      <c r="AG2496" s="4" t="str">
        <f t="shared" si="361"/>
        <v/>
      </c>
    </row>
    <row r="2497" spans="1:33">
      <c r="A2497" s="6">
        <f t="shared" si="357"/>
        <v>2490</v>
      </c>
      <c r="B2497" s="36">
        <f>TABLE!E2491</f>
        <v>0</v>
      </c>
      <c r="C2497" s="36">
        <f>TABLE!F2491</f>
        <v>0</v>
      </c>
      <c r="D2497" s="155">
        <f>TABLE!S2491</f>
        <v>0</v>
      </c>
      <c r="E2497" s="176" t="e">
        <f>INDEX(기업의이해[description],MATCH(B2497,기업의이해[name],0))</f>
        <v>#N/A</v>
      </c>
      <c r="F2497" s="179">
        <f>+TABLE!U2491</f>
        <v>0</v>
      </c>
      <c r="G2497" s="177" t="str">
        <f>TEXT(TABLE!R2491,"0000-00-00")</f>
        <v>0000-00-00</v>
      </c>
      <c r="H2497" s="59">
        <f>+TABLE!J2491</f>
        <v>0</v>
      </c>
      <c r="I2497" s="59">
        <f>+TABLE!K2491</f>
        <v>0</v>
      </c>
      <c r="J2497" s="59">
        <f>+TABLE!M2491</f>
        <v>0</v>
      </c>
      <c r="K2497" s="156">
        <f>+TABLE!P2491</f>
        <v>0</v>
      </c>
      <c r="L2497" s="156">
        <f>+TABLE!Q2491</f>
        <v>0</v>
      </c>
      <c r="M2497" s="138" t="str">
        <f>IFERROR(IF(MATCH($C2497,'1. 개요'!$C$68:$C$78,0)&gt;0,"O"),"X")</f>
        <v>X</v>
      </c>
      <c r="N2497" s="8" t="str">
        <f t="shared" si="353"/>
        <v>X</v>
      </c>
      <c r="O2497" s="2" t="str" cm="1">
        <f t="array" ref="O2497">IF($O$7="N/A",$N2497,INDEX($P2497:$S2497,$O$2))</f>
        <v>X</v>
      </c>
      <c r="P2497" s="38"/>
      <c r="Q2497" s="1" t="str">
        <f t="shared" si="354"/>
        <v>O</v>
      </c>
      <c r="R2497" s="38"/>
      <c r="S2497" s="38"/>
      <c r="T2497" s="8" t="str">
        <f t="shared" si="360"/>
        <v>O</v>
      </c>
      <c r="U2497" s="8" t="e">
        <f t="shared" si="355"/>
        <v>#VALUE!</v>
      </c>
      <c r="V2497" s="8" t="e">
        <f t="shared" si="356"/>
        <v>#VALUE!</v>
      </c>
      <c r="X2497" s="4" t="str">
        <f t="shared" si="358"/>
        <v/>
      </c>
      <c r="Y2497" s="4" t="str">
        <f t="shared" si="361"/>
        <v/>
      </c>
      <c r="Z2497" s="4" t="str">
        <f t="shared" si="361"/>
        <v/>
      </c>
      <c r="AA2497" s="4" t="str">
        <f t="shared" si="361"/>
        <v/>
      </c>
      <c r="AB2497" s="4" t="str">
        <f t="shared" si="361"/>
        <v/>
      </c>
      <c r="AC2497" s="4" t="str">
        <f t="shared" si="361"/>
        <v/>
      </c>
      <c r="AD2497" s="4" t="str">
        <f t="shared" si="361"/>
        <v/>
      </c>
      <c r="AE2497" s="4" t="str">
        <f t="shared" si="361"/>
        <v/>
      </c>
      <c r="AF2497" s="4" t="str">
        <f t="shared" si="361"/>
        <v/>
      </c>
      <c r="AG2497" s="4" t="str">
        <f t="shared" si="361"/>
        <v/>
      </c>
    </row>
    <row r="2498" spans="1:33">
      <c r="A2498" s="6">
        <f t="shared" si="357"/>
        <v>2491</v>
      </c>
      <c r="B2498" s="36">
        <f>TABLE!E2492</f>
        <v>0</v>
      </c>
      <c r="C2498" s="36">
        <f>TABLE!F2492</f>
        <v>0</v>
      </c>
      <c r="D2498" s="155">
        <f>TABLE!S2492</f>
        <v>0</v>
      </c>
      <c r="E2498" s="176" t="e">
        <f>INDEX(기업의이해[description],MATCH(B2498,기업의이해[name],0))</f>
        <v>#N/A</v>
      </c>
      <c r="F2498" s="179">
        <f>+TABLE!U2492</f>
        <v>0</v>
      </c>
      <c r="G2498" s="177" t="str">
        <f>TEXT(TABLE!R2492,"0000-00-00")</f>
        <v>0000-00-00</v>
      </c>
      <c r="H2498" s="59">
        <f>+TABLE!J2492</f>
        <v>0</v>
      </c>
      <c r="I2498" s="59">
        <f>+TABLE!K2492</f>
        <v>0</v>
      </c>
      <c r="J2498" s="59">
        <f>+TABLE!M2492</f>
        <v>0</v>
      </c>
      <c r="K2498" s="156">
        <f>+TABLE!P2492</f>
        <v>0</v>
      </c>
      <c r="L2498" s="156">
        <f>+TABLE!Q2492</f>
        <v>0</v>
      </c>
      <c r="M2498" s="138" t="str">
        <f>IFERROR(IF(MATCH($C2498,'1. 개요'!$C$68:$C$78,0)&gt;0,"O"),"X")</f>
        <v>X</v>
      </c>
      <c r="N2498" s="8" t="str">
        <f t="shared" si="353"/>
        <v>X</v>
      </c>
      <c r="O2498" s="2" t="str" cm="1">
        <f t="array" ref="O2498">IF($O$7="N/A",$N2498,INDEX($P2498:$S2498,$O$2))</f>
        <v>X</v>
      </c>
      <c r="P2498" s="38"/>
      <c r="Q2498" s="1" t="str">
        <f t="shared" si="354"/>
        <v>O</v>
      </c>
      <c r="R2498" s="38"/>
      <c r="S2498" s="38"/>
      <c r="T2498" s="8" t="str">
        <f t="shared" ref="T2498:T2521" si="362">IF(OR(K2498="정지",L2498="관리"),"X","O")</f>
        <v>O</v>
      </c>
      <c r="U2498" s="8" t="e">
        <f t="shared" si="355"/>
        <v>#VALUE!</v>
      </c>
      <c r="V2498" s="8" t="e">
        <f t="shared" si="356"/>
        <v>#VALUE!</v>
      </c>
      <c r="X2498" s="4" t="str">
        <f t="shared" si="358"/>
        <v/>
      </c>
      <c r="Y2498" s="4" t="str">
        <f t="shared" si="361"/>
        <v/>
      </c>
      <c r="Z2498" s="4" t="str">
        <f t="shared" si="361"/>
        <v/>
      </c>
      <c r="AA2498" s="4" t="str">
        <f t="shared" si="361"/>
        <v/>
      </c>
      <c r="AB2498" s="4" t="str">
        <f t="shared" si="361"/>
        <v/>
      </c>
      <c r="AC2498" s="4" t="str">
        <f t="shared" si="361"/>
        <v/>
      </c>
      <c r="AD2498" s="4" t="str">
        <f t="shared" si="361"/>
        <v/>
      </c>
      <c r="AE2498" s="4" t="str">
        <f t="shared" si="361"/>
        <v/>
      </c>
      <c r="AF2498" s="4" t="str">
        <f t="shared" si="361"/>
        <v/>
      </c>
      <c r="AG2498" s="4" t="str">
        <f t="shared" si="361"/>
        <v/>
      </c>
    </row>
    <row r="2499" spans="1:33">
      <c r="A2499" s="6">
        <f t="shared" si="357"/>
        <v>2492</v>
      </c>
      <c r="B2499" s="36">
        <f>TABLE!E2493</f>
        <v>0</v>
      </c>
      <c r="C2499" s="36">
        <f>TABLE!F2493</f>
        <v>0</v>
      </c>
      <c r="D2499" s="155">
        <f>TABLE!S2493</f>
        <v>0</v>
      </c>
      <c r="E2499" s="176" t="e">
        <f>INDEX(기업의이해[description],MATCH(B2499,기업의이해[name],0))</f>
        <v>#N/A</v>
      </c>
      <c r="F2499" s="179">
        <f>+TABLE!U2493</f>
        <v>0</v>
      </c>
      <c r="G2499" s="177" t="str">
        <f>TEXT(TABLE!R2493,"0000-00-00")</f>
        <v>0000-00-00</v>
      </c>
      <c r="H2499" s="59">
        <f>+TABLE!J2493</f>
        <v>0</v>
      </c>
      <c r="I2499" s="59">
        <f>+TABLE!K2493</f>
        <v>0</v>
      </c>
      <c r="J2499" s="59">
        <f>+TABLE!M2493</f>
        <v>0</v>
      </c>
      <c r="K2499" s="156">
        <f>+TABLE!P2493</f>
        <v>0</v>
      </c>
      <c r="L2499" s="156">
        <f>+TABLE!Q2493</f>
        <v>0</v>
      </c>
      <c r="M2499" s="138" t="str">
        <f>IFERROR(IF(MATCH($C2499,'1. 개요'!$C$68:$C$78,0)&gt;0,"O"),"X")</f>
        <v>X</v>
      </c>
      <c r="N2499" s="8" t="str">
        <f t="shared" si="353"/>
        <v>X</v>
      </c>
      <c r="O2499" s="2" t="str" cm="1">
        <f t="array" ref="O2499">IF($O$7="N/A",$N2499,INDEX($P2499:$S2499,$O$2))</f>
        <v>X</v>
      </c>
      <c r="P2499" s="38"/>
      <c r="Q2499" s="1" t="str">
        <f t="shared" si="354"/>
        <v>O</v>
      </c>
      <c r="R2499" s="38"/>
      <c r="S2499" s="38"/>
      <c r="T2499" s="8" t="str">
        <f t="shared" si="362"/>
        <v>O</v>
      </c>
      <c r="U2499" s="8" t="e">
        <f t="shared" si="355"/>
        <v>#VALUE!</v>
      </c>
      <c r="V2499" s="8" t="e">
        <f t="shared" si="356"/>
        <v>#VALUE!</v>
      </c>
      <c r="X2499" s="4" t="str">
        <f t="shared" si="358"/>
        <v/>
      </c>
      <c r="Y2499" s="4" t="str">
        <f t="shared" si="361"/>
        <v/>
      </c>
      <c r="Z2499" s="4" t="str">
        <f t="shared" si="361"/>
        <v/>
      </c>
      <c r="AA2499" s="4" t="str">
        <f t="shared" si="361"/>
        <v/>
      </c>
      <c r="AB2499" s="4" t="str">
        <f t="shared" si="361"/>
        <v/>
      </c>
      <c r="AC2499" s="4" t="str">
        <f t="shared" si="361"/>
        <v/>
      </c>
      <c r="AD2499" s="4" t="str">
        <f t="shared" si="361"/>
        <v/>
      </c>
      <c r="AE2499" s="4" t="str">
        <f t="shared" si="361"/>
        <v/>
      </c>
      <c r="AF2499" s="4" t="str">
        <f t="shared" si="361"/>
        <v/>
      </c>
      <c r="AG2499" s="4" t="str">
        <f t="shared" si="361"/>
        <v/>
      </c>
    </row>
    <row r="2500" spans="1:33">
      <c r="A2500" s="6">
        <f t="shared" si="357"/>
        <v>2493</v>
      </c>
      <c r="B2500" s="36">
        <f>TABLE!E2494</f>
        <v>0</v>
      </c>
      <c r="C2500" s="36">
        <f>TABLE!F2494</f>
        <v>0</v>
      </c>
      <c r="D2500" s="155">
        <f>TABLE!S2494</f>
        <v>0</v>
      </c>
      <c r="E2500" s="176" t="e">
        <f>INDEX(기업의이해[description],MATCH(B2500,기업의이해[name],0))</f>
        <v>#N/A</v>
      </c>
      <c r="F2500" s="179">
        <f>+TABLE!U2494</f>
        <v>0</v>
      </c>
      <c r="G2500" s="177" t="str">
        <f>TEXT(TABLE!R2494,"0000-00-00")</f>
        <v>0000-00-00</v>
      </c>
      <c r="H2500" s="59">
        <f>+TABLE!J2494</f>
        <v>0</v>
      </c>
      <c r="I2500" s="59">
        <f>+TABLE!K2494</f>
        <v>0</v>
      </c>
      <c r="J2500" s="59">
        <f>+TABLE!M2494</f>
        <v>0</v>
      </c>
      <c r="K2500" s="156">
        <f>+TABLE!P2494</f>
        <v>0</v>
      </c>
      <c r="L2500" s="156">
        <f>+TABLE!Q2494</f>
        <v>0</v>
      </c>
      <c r="M2500" s="138" t="str">
        <f>IFERROR(IF(MATCH($C2500,'1. 개요'!$C$68:$C$78,0)&gt;0,"O"),"X")</f>
        <v>X</v>
      </c>
      <c r="N2500" s="8" t="str">
        <f t="shared" si="353"/>
        <v>X</v>
      </c>
      <c r="O2500" s="2" t="str" cm="1">
        <f t="array" ref="O2500">IF($O$7="N/A",$N2500,INDEX($P2500:$S2500,$O$2))</f>
        <v>X</v>
      </c>
      <c r="P2500" s="38"/>
      <c r="Q2500" s="1" t="str">
        <f t="shared" si="354"/>
        <v>O</v>
      </c>
      <c r="R2500" s="38"/>
      <c r="S2500" s="38"/>
      <c r="T2500" s="8" t="str">
        <f t="shared" si="362"/>
        <v>O</v>
      </c>
      <c r="U2500" s="8" t="e">
        <f t="shared" si="355"/>
        <v>#VALUE!</v>
      </c>
      <c r="V2500" s="8" t="e">
        <f t="shared" si="356"/>
        <v>#VALUE!</v>
      </c>
      <c r="X2500" s="4" t="str">
        <f t="shared" si="358"/>
        <v/>
      </c>
      <c r="Y2500" s="4" t="str">
        <f t="shared" si="361"/>
        <v/>
      </c>
      <c r="Z2500" s="4" t="str">
        <f t="shared" si="361"/>
        <v/>
      </c>
      <c r="AA2500" s="4" t="str">
        <f t="shared" si="361"/>
        <v/>
      </c>
      <c r="AB2500" s="4" t="str">
        <f t="shared" si="361"/>
        <v/>
      </c>
      <c r="AC2500" s="4" t="str">
        <f t="shared" si="361"/>
        <v/>
      </c>
      <c r="AD2500" s="4" t="str">
        <f t="shared" si="361"/>
        <v/>
      </c>
      <c r="AE2500" s="4" t="str">
        <f t="shared" si="361"/>
        <v/>
      </c>
      <c r="AF2500" s="4" t="str">
        <f t="shared" si="361"/>
        <v/>
      </c>
      <c r="AG2500" s="4" t="str">
        <f t="shared" si="361"/>
        <v/>
      </c>
    </row>
    <row r="2501" spans="1:33">
      <c r="A2501" s="6">
        <f t="shared" si="357"/>
        <v>2494</v>
      </c>
      <c r="B2501" s="36">
        <f>TABLE!E2495</f>
        <v>0</v>
      </c>
      <c r="C2501" s="36">
        <f>TABLE!F2495</f>
        <v>0</v>
      </c>
      <c r="D2501" s="155">
        <f>TABLE!S2495</f>
        <v>0</v>
      </c>
      <c r="E2501" s="176" t="e">
        <f>INDEX(기업의이해[description],MATCH(B2501,기업의이해[name],0))</f>
        <v>#N/A</v>
      </c>
      <c r="F2501" s="179">
        <f>+TABLE!U2495</f>
        <v>0</v>
      </c>
      <c r="G2501" s="177" t="str">
        <f>TEXT(TABLE!R2495,"0000-00-00")</f>
        <v>0000-00-00</v>
      </c>
      <c r="H2501" s="59">
        <f>+TABLE!J2495</f>
        <v>0</v>
      </c>
      <c r="I2501" s="59">
        <f>+TABLE!K2495</f>
        <v>0</v>
      </c>
      <c r="J2501" s="59">
        <f>+TABLE!M2495</f>
        <v>0</v>
      </c>
      <c r="K2501" s="156">
        <f>+TABLE!P2495</f>
        <v>0</v>
      </c>
      <c r="L2501" s="156">
        <f>+TABLE!Q2495</f>
        <v>0</v>
      </c>
      <c r="M2501" s="138" t="str">
        <f>IFERROR(IF(MATCH($C2501,'1. 개요'!$C$68:$C$78,0)&gt;0,"O"),"X")</f>
        <v>X</v>
      </c>
      <c r="N2501" s="8" t="str">
        <f t="shared" si="353"/>
        <v>X</v>
      </c>
      <c r="O2501" s="2" t="str" cm="1">
        <f t="array" ref="O2501">IF($O$7="N/A",$N2501,INDEX($P2501:$S2501,$O$2))</f>
        <v>X</v>
      </c>
      <c r="P2501" s="38"/>
      <c r="Q2501" s="1" t="str">
        <f t="shared" si="354"/>
        <v>O</v>
      </c>
      <c r="R2501" s="38"/>
      <c r="S2501" s="38"/>
      <c r="T2501" s="8" t="str">
        <f t="shared" si="362"/>
        <v>O</v>
      </c>
      <c r="U2501" s="8" t="e">
        <f t="shared" si="355"/>
        <v>#VALUE!</v>
      </c>
      <c r="V2501" s="8" t="e">
        <f t="shared" si="356"/>
        <v>#VALUE!</v>
      </c>
      <c r="X2501" s="4" t="str">
        <f t="shared" si="358"/>
        <v/>
      </c>
      <c r="Y2501" s="4" t="str">
        <f t="shared" si="361"/>
        <v/>
      </c>
      <c r="Z2501" s="4" t="str">
        <f t="shared" si="361"/>
        <v/>
      </c>
      <c r="AA2501" s="4" t="str">
        <f t="shared" si="361"/>
        <v/>
      </c>
      <c r="AB2501" s="4" t="str">
        <f t="shared" si="361"/>
        <v/>
      </c>
      <c r="AC2501" s="4" t="str">
        <f t="shared" si="361"/>
        <v/>
      </c>
      <c r="AD2501" s="4" t="str">
        <f t="shared" si="361"/>
        <v/>
      </c>
      <c r="AE2501" s="4" t="str">
        <f t="shared" si="361"/>
        <v/>
      </c>
      <c r="AF2501" s="4" t="str">
        <f t="shared" si="361"/>
        <v/>
      </c>
      <c r="AG2501" s="4" t="str">
        <f t="shared" si="361"/>
        <v/>
      </c>
    </row>
    <row r="2502" spans="1:33">
      <c r="A2502" s="6">
        <f t="shared" si="357"/>
        <v>2495</v>
      </c>
      <c r="B2502" s="36">
        <f>TABLE!E2496</f>
        <v>0</v>
      </c>
      <c r="C2502" s="36">
        <f>TABLE!F2496</f>
        <v>0</v>
      </c>
      <c r="D2502" s="155">
        <f>TABLE!S2496</f>
        <v>0</v>
      </c>
      <c r="E2502" s="176" t="e">
        <f>INDEX(기업의이해[description],MATCH(B2502,기업의이해[name],0))</f>
        <v>#N/A</v>
      </c>
      <c r="F2502" s="179">
        <f>+TABLE!U2496</f>
        <v>0</v>
      </c>
      <c r="G2502" s="177" t="str">
        <f>TEXT(TABLE!R2496,"0000-00-00")</f>
        <v>0000-00-00</v>
      </c>
      <c r="H2502" s="59">
        <f>+TABLE!J2496</f>
        <v>0</v>
      </c>
      <c r="I2502" s="59">
        <f>+TABLE!K2496</f>
        <v>0</v>
      </c>
      <c r="J2502" s="59">
        <f>+TABLE!M2496</f>
        <v>0</v>
      </c>
      <c r="K2502" s="156">
        <f>+TABLE!P2496</f>
        <v>0</v>
      </c>
      <c r="L2502" s="156">
        <f>+TABLE!Q2496</f>
        <v>0</v>
      </c>
      <c r="M2502" s="138" t="str">
        <f>IFERROR(IF(MATCH($C2502,'1. 개요'!$C$68:$C$78,0)&gt;0,"O"),"X")</f>
        <v>X</v>
      </c>
      <c r="N2502" s="8" t="str">
        <f t="shared" si="353"/>
        <v>X</v>
      </c>
      <c r="O2502" s="2" t="str" cm="1">
        <f t="array" ref="O2502">IF($O$7="N/A",$N2502,INDEX($P2502:$S2502,$O$2))</f>
        <v>X</v>
      </c>
      <c r="P2502" s="38"/>
      <c r="Q2502" s="1" t="str">
        <f t="shared" si="354"/>
        <v>O</v>
      </c>
      <c r="R2502" s="38"/>
      <c r="S2502" s="38"/>
      <c r="T2502" s="8" t="str">
        <f t="shared" si="362"/>
        <v>O</v>
      </c>
      <c r="U2502" s="8" t="e">
        <f t="shared" si="355"/>
        <v>#VALUE!</v>
      </c>
      <c r="V2502" s="8" t="e">
        <f t="shared" si="356"/>
        <v>#VALUE!</v>
      </c>
      <c r="X2502" s="4" t="str">
        <f t="shared" si="358"/>
        <v/>
      </c>
      <c r="Y2502" s="4" t="str">
        <f t="shared" si="361"/>
        <v/>
      </c>
      <c r="Z2502" s="4" t="str">
        <f t="shared" si="361"/>
        <v/>
      </c>
      <c r="AA2502" s="4" t="str">
        <f t="shared" si="361"/>
        <v/>
      </c>
      <c r="AB2502" s="4" t="str">
        <f t="shared" si="361"/>
        <v/>
      </c>
      <c r="AC2502" s="4" t="str">
        <f t="shared" si="361"/>
        <v/>
      </c>
      <c r="AD2502" s="4" t="str">
        <f t="shared" si="361"/>
        <v/>
      </c>
      <c r="AE2502" s="4" t="str">
        <f t="shared" si="361"/>
        <v/>
      </c>
      <c r="AF2502" s="4" t="str">
        <f t="shared" si="361"/>
        <v/>
      </c>
      <c r="AG2502" s="4" t="str">
        <f t="shared" si="361"/>
        <v/>
      </c>
    </row>
    <row r="2503" spans="1:33">
      <c r="A2503" s="6">
        <f t="shared" si="357"/>
        <v>2496</v>
      </c>
      <c r="B2503" s="36">
        <f>TABLE!E2497</f>
        <v>0</v>
      </c>
      <c r="C2503" s="36">
        <f>TABLE!F2497</f>
        <v>0</v>
      </c>
      <c r="D2503" s="155">
        <f>TABLE!S2497</f>
        <v>0</v>
      </c>
      <c r="E2503" s="176" t="e">
        <f>INDEX(기업의이해[description],MATCH(B2503,기업의이해[name],0))</f>
        <v>#N/A</v>
      </c>
      <c r="F2503" s="179">
        <f>+TABLE!U2497</f>
        <v>0</v>
      </c>
      <c r="G2503" s="177" t="str">
        <f>TEXT(TABLE!R2497,"0000-00-00")</f>
        <v>0000-00-00</v>
      </c>
      <c r="H2503" s="59">
        <f>+TABLE!J2497</f>
        <v>0</v>
      </c>
      <c r="I2503" s="59">
        <f>+TABLE!K2497</f>
        <v>0</v>
      </c>
      <c r="J2503" s="59">
        <f>+TABLE!M2497</f>
        <v>0</v>
      </c>
      <c r="K2503" s="156">
        <f>+TABLE!P2497</f>
        <v>0</v>
      </c>
      <c r="L2503" s="156">
        <f>+TABLE!Q2497</f>
        <v>0</v>
      </c>
      <c r="M2503" s="138" t="str">
        <f>IFERROR(IF(MATCH($C2503,'1. 개요'!$C$68:$C$78,0)&gt;0,"O"),"X")</f>
        <v>X</v>
      </c>
      <c r="N2503" s="8" t="str">
        <f t="shared" si="353"/>
        <v>X</v>
      </c>
      <c r="O2503" s="2" t="str" cm="1">
        <f t="array" ref="O2503">IF($O$7="N/A",$N2503,INDEX($P2503:$S2503,$O$2))</f>
        <v>X</v>
      </c>
      <c r="P2503" s="38"/>
      <c r="Q2503" s="1" t="str">
        <f t="shared" si="354"/>
        <v>O</v>
      </c>
      <c r="R2503" s="38"/>
      <c r="S2503" s="38"/>
      <c r="T2503" s="8" t="str">
        <f t="shared" si="362"/>
        <v>O</v>
      </c>
      <c r="U2503" s="8" t="e">
        <f t="shared" si="355"/>
        <v>#VALUE!</v>
      </c>
      <c r="V2503" s="8" t="e">
        <f t="shared" si="356"/>
        <v>#VALUE!</v>
      </c>
      <c r="X2503" s="4" t="str">
        <f t="shared" si="358"/>
        <v/>
      </c>
      <c r="Y2503" s="4" t="str">
        <f t="shared" si="361"/>
        <v/>
      </c>
      <c r="Z2503" s="4" t="str">
        <f t="shared" si="361"/>
        <v/>
      </c>
      <c r="AA2503" s="4" t="str">
        <f t="shared" si="361"/>
        <v/>
      </c>
      <c r="AB2503" s="4" t="str">
        <f t="shared" si="361"/>
        <v/>
      </c>
      <c r="AC2503" s="4" t="str">
        <f t="shared" si="361"/>
        <v/>
      </c>
      <c r="AD2503" s="4" t="str">
        <f t="shared" si="361"/>
        <v/>
      </c>
      <c r="AE2503" s="4" t="str">
        <f t="shared" si="361"/>
        <v/>
      </c>
      <c r="AF2503" s="4" t="str">
        <f t="shared" si="361"/>
        <v/>
      </c>
      <c r="AG2503" s="4" t="str">
        <f t="shared" si="361"/>
        <v/>
      </c>
    </row>
    <row r="2504" spans="1:33">
      <c r="A2504" s="6">
        <f t="shared" si="357"/>
        <v>2497</v>
      </c>
      <c r="B2504" s="36">
        <f>TABLE!E2498</f>
        <v>0</v>
      </c>
      <c r="C2504" s="36">
        <f>TABLE!F2498</f>
        <v>0</v>
      </c>
      <c r="D2504" s="155">
        <f>TABLE!S2498</f>
        <v>0</v>
      </c>
      <c r="E2504" s="176" t="e">
        <f>INDEX(기업의이해[description],MATCH(B2504,기업의이해[name],0))</f>
        <v>#N/A</v>
      </c>
      <c r="F2504" s="179">
        <f>+TABLE!U2498</f>
        <v>0</v>
      </c>
      <c r="G2504" s="177" t="str">
        <f>TEXT(TABLE!R2498,"0000-00-00")</f>
        <v>0000-00-00</v>
      </c>
      <c r="H2504" s="59">
        <f>+TABLE!J2498</f>
        <v>0</v>
      </c>
      <c r="I2504" s="59">
        <f>+TABLE!K2498</f>
        <v>0</v>
      </c>
      <c r="J2504" s="59">
        <f>+TABLE!M2498</f>
        <v>0</v>
      </c>
      <c r="K2504" s="156">
        <f>+TABLE!P2498</f>
        <v>0</v>
      </c>
      <c r="L2504" s="156">
        <f>+TABLE!Q2498</f>
        <v>0</v>
      </c>
      <c r="M2504" s="138" t="str">
        <f>IFERROR(IF(MATCH($C2504,'1. 개요'!$C$68:$C$78,0)&gt;0,"O"),"X")</f>
        <v>X</v>
      </c>
      <c r="N2504" s="8" t="str">
        <f t="shared" si="353"/>
        <v>X</v>
      </c>
      <c r="O2504" s="2" t="str" cm="1">
        <f t="array" ref="O2504">IF($O$7="N/A",$N2504,INDEX($P2504:$S2504,$O$2))</f>
        <v>X</v>
      </c>
      <c r="P2504" s="38"/>
      <c r="Q2504" s="1" t="str">
        <f t="shared" si="354"/>
        <v>O</v>
      </c>
      <c r="R2504" s="38"/>
      <c r="S2504" s="38"/>
      <c r="T2504" s="8" t="str">
        <f t="shared" si="362"/>
        <v>O</v>
      </c>
      <c r="U2504" s="8" t="e">
        <f t="shared" si="355"/>
        <v>#VALUE!</v>
      </c>
      <c r="V2504" s="8" t="e">
        <f t="shared" si="356"/>
        <v>#VALUE!</v>
      </c>
      <c r="X2504" s="4" t="str">
        <f t="shared" si="358"/>
        <v/>
      </c>
      <c r="Y2504" s="4" t="str">
        <f t="shared" si="361"/>
        <v/>
      </c>
      <c r="Z2504" s="4" t="str">
        <f t="shared" si="361"/>
        <v/>
      </c>
      <c r="AA2504" s="4" t="str">
        <f t="shared" si="361"/>
        <v/>
      </c>
      <c r="AB2504" s="4" t="str">
        <f t="shared" si="361"/>
        <v/>
      </c>
      <c r="AC2504" s="4" t="str">
        <f t="shared" si="361"/>
        <v/>
      </c>
      <c r="AD2504" s="4" t="str">
        <f t="shared" si="361"/>
        <v/>
      </c>
      <c r="AE2504" s="4" t="str">
        <f t="shared" si="361"/>
        <v/>
      </c>
      <c r="AF2504" s="4" t="str">
        <f t="shared" si="361"/>
        <v/>
      </c>
      <c r="AG2504" s="4" t="str">
        <f t="shared" si="361"/>
        <v/>
      </c>
    </row>
    <row r="2505" spans="1:33">
      <c r="A2505" s="6">
        <f t="shared" si="357"/>
        <v>2498</v>
      </c>
      <c r="B2505" s="36">
        <f>TABLE!E2499</f>
        <v>0</v>
      </c>
      <c r="C2505" s="36">
        <f>TABLE!F2499</f>
        <v>0</v>
      </c>
      <c r="D2505" s="155">
        <f>TABLE!S2499</f>
        <v>0</v>
      </c>
      <c r="E2505" s="176" t="e">
        <f>INDEX(기업의이해[description],MATCH(B2505,기업의이해[name],0))</f>
        <v>#N/A</v>
      </c>
      <c r="F2505" s="179">
        <f>+TABLE!U2499</f>
        <v>0</v>
      </c>
      <c r="G2505" s="177" t="str">
        <f>TEXT(TABLE!R2499,"0000-00-00")</f>
        <v>0000-00-00</v>
      </c>
      <c r="H2505" s="59">
        <f>+TABLE!J2499</f>
        <v>0</v>
      </c>
      <c r="I2505" s="59">
        <f>+TABLE!K2499</f>
        <v>0</v>
      </c>
      <c r="J2505" s="59">
        <f>+TABLE!M2499</f>
        <v>0</v>
      </c>
      <c r="K2505" s="156">
        <f>+TABLE!P2499</f>
        <v>0</v>
      </c>
      <c r="L2505" s="156">
        <f>+TABLE!Q2499</f>
        <v>0</v>
      </c>
      <c r="M2505" s="138" t="str">
        <f>IFERROR(IF(MATCH($C2505,'1. 개요'!$C$68:$C$78,0)&gt;0,"O"),"X")</f>
        <v>X</v>
      </c>
      <c r="N2505" s="8" t="str">
        <f t="shared" ref="N2505:N2521" si="363">IF(SUM(X2505:AG2505)=0,"X","O")</f>
        <v>X</v>
      </c>
      <c r="O2505" s="2" t="str" cm="1">
        <f t="array" ref="O2505">IF($O$7="N/A",$N2505,INDEX($P2505:$S2505,$O$2))</f>
        <v>X</v>
      </c>
      <c r="P2505" s="38"/>
      <c r="Q2505" s="1" t="str">
        <f t="shared" ref="Q2505:Q2521" si="364">IF(MIN($I2505:$J2505)&lt;0,"check","O")</f>
        <v>O</v>
      </c>
      <c r="R2505" s="38"/>
      <c r="S2505" s="38"/>
      <c r="T2505" s="8" t="str">
        <f t="shared" si="362"/>
        <v>O</v>
      </c>
      <c r="U2505" s="8" t="e">
        <f t="shared" ref="U2505:U2521" si="365">IF(($C$6-G2505)&lt;730,"X","O")</f>
        <v>#VALUE!</v>
      </c>
      <c r="V2505" s="8" t="e">
        <f t="shared" ref="V2505:V2521" si="366">IF(AND(M2505="O", N2505="O", O2505="O", T2505="O", U2505="O"), "O", "X")</f>
        <v>#VALUE!</v>
      </c>
      <c r="X2505" s="4" t="str">
        <f t="shared" si="358"/>
        <v/>
      </c>
      <c r="Y2505" s="4" t="str">
        <f t="shared" si="361"/>
        <v/>
      </c>
      <c r="Z2505" s="4" t="str">
        <f t="shared" si="361"/>
        <v/>
      </c>
      <c r="AA2505" s="4" t="str">
        <f t="shared" si="361"/>
        <v/>
      </c>
      <c r="AB2505" s="4" t="str">
        <f t="shared" si="361"/>
        <v/>
      </c>
      <c r="AC2505" s="4" t="str">
        <f t="shared" si="361"/>
        <v/>
      </c>
      <c r="AD2505" s="4" t="str">
        <f t="shared" si="361"/>
        <v/>
      </c>
      <c r="AE2505" s="4" t="str">
        <f t="shared" si="361"/>
        <v/>
      </c>
      <c r="AF2505" s="4" t="str">
        <f t="shared" si="361"/>
        <v/>
      </c>
      <c r="AG2505" s="4" t="str">
        <f t="shared" si="361"/>
        <v/>
      </c>
    </row>
    <row r="2506" spans="1:33">
      <c r="A2506" s="6">
        <f t="shared" ref="A2506:A2521" si="367">A2505+1</f>
        <v>2499</v>
      </c>
      <c r="B2506" s="36">
        <f>TABLE!E2500</f>
        <v>0</v>
      </c>
      <c r="C2506" s="36">
        <f>TABLE!F2500</f>
        <v>0</v>
      </c>
      <c r="D2506" s="155">
        <f>TABLE!S2500</f>
        <v>0</v>
      </c>
      <c r="E2506" s="176" t="e">
        <f>INDEX(기업의이해[description],MATCH(B2506,기업의이해[name],0))</f>
        <v>#N/A</v>
      </c>
      <c r="F2506" s="179">
        <f>+TABLE!U2500</f>
        <v>0</v>
      </c>
      <c r="G2506" s="177" t="str">
        <f>TEXT(TABLE!R2500,"0000-00-00")</f>
        <v>0000-00-00</v>
      </c>
      <c r="H2506" s="59">
        <f>+TABLE!J2500</f>
        <v>0</v>
      </c>
      <c r="I2506" s="59">
        <f>+TABLE!K2500</f>
        <v>0</v>
      </c>
      <c r="J2506" s="59">
        <f>+TABLE!M2500</f>
        <v>0</v>
      </c>
      <c r="K2506" s="156">
        <f>+TABLE!P2500</f>
        <v>0</v>
      </c>
      <c r="L2506" s="156">
        <f>+TABLE!Q2500</f>
        <v>0</v>
      </c>
      <c r="M2506" s="138" t="str">
        <f>IFERROR(IF(MATCH($C2506,'1. 개요'!$C$68:$C$78,0)&gt;0,"O"),"X")</f>
        <v>X</v>
      </c>
      <c r="N2506" s="8" t="str">
        <f t="shared" si="363"/>
        <v>X</v>
      </c>
      <c r="O2506" s="2" t="str" cm="1">
        <f t="array" ref="O2506">IF($O$7="N/A",$N2506,INDEX($P2506:$S2506,$O$2))</f>
        <v>X</v>
      </c>
      <c r="P2506" s="38"/>
      <c r="Q2506" s="1" t="str">
        <f t="shared" si="364"/>
        <v>O</v>
      </c>
      <c r="R2506" s="38"/>
      <c r="S2506" s="38"/>
      <c r="T2506" s="8" t="str">
        <f t="shared" si="362"/>
        <v>O</v>
      </c>
      <c r="U2506" s="8" t="e">
        <f t="shared" si="365"/>
        <v>#VALUE!</v>
      </c>
      <c r="V2506" s="8" t="e">
        <f t="shared" si="366"/>
        <v>#VALUE!</v>
      </c>
      <c r="X2506" s="4" t="str">
        <f t="shared" ref="X2506:X2521" si="368">IF(X$7="N/A", "", COUNTIF($D2506:$E2506, "*" &amp; X$7 &amp; "*"))</f>
        <v/>
      </c>
      <c r="Y2506" s="4" t="str">
        <f t="shared" si="361"/>
        <v/>
      </c>
      <c r="Z2506" s="4" t="str">
        <f t="shared" si="361"/>
        <v/>
      </c>
      <c r="AA2506" s="4" t="str">
        <f t="shared" si="361"/>
        <v/>
      </c>
      <c r="AB2506" s="4" t="str">
        <f t="shared" si="361"/>
        <v/>
      </c>
      <c r="AC2506" s="4" t="str">
        <f t="shared" si="361"/>
        <v/>
      </c>
      <c r="AD2506" s="4" t="str">
        <f t="shared" si="361"/>
        <v/>
      </c>
      <c r="AE2506" s="4" t="str">
        <f t="shared" si="361"/>
        <v/>
      </c>
      <c r="AF2506" s="4" t="str">
        <f t="shared" si="361"/>
        <v/>
      </c>
      <c r="AG2506" s="4" t="str">
        <f t="shared" si="361"/>
        <v/>
      </c>
    </row>
    <row r="2507" spans="1:33">
      <c r="A2507" s="6">
        <f t="shared" si="367"/>
        <v>2500</v>
      </c>
      <c r="B2507" s="36">
        <f>TABLE!E2501</f>
        <v>0</v>
      </c>
      <c r="C2507" s="36">
        <f>TABLE!F2501</f>
        <v>0</v>
      </c>
      <c r="D2507" s="155">
        <f>TABLE!S2501</f>
        <v>0</v>
      </c>
      <c r="E2507" s="176" t="e">
        <f>INDEX(기업의이해[description],MATCH(B2507,기업의이해[name],0))</f>
        <v>#N/A</v>
      </c>
      <c r="F2507" s="179">
        <f>+TABLE!U2501</f>
        <v>0</v>
      </c>
      <c r="G2507" s="177" t="str">
        <f>TEXT(TABLE!R2501,"0000-00-00")</f>
        <v>0000-00-00</v>
      </c>
      <c r="H2507" s="59">
        <f>+TABLE!J2501</f>
        <v>0</v>
      </c>
      <c r="I2507" s="59">
        <f>+TABLE!K2501</f>
        <v>0</v>
      </c>
      <c r="J2507" s="59">
        <f>+TABLE!M2501</f>
        <v>0</v>
      </c>
      <c r="K2507" s="156">
        <f>+TABLE!P2501</f>
        <v>0</v>
      </c>
      <c r="L2507" s="156">
        <f>+TABLE!Q2501</f>
        <v>0</v>
      </c>
      <c r="M2507" s="138" t="str">
        <f>IFERROR(IF(MATCH($C2507,'1. 개요'!$C$68:$C$78,0)&gt;0,"O"),"X")</f>
        <v>X</v>
      </c>
      <c r="N2507" s="8" t="str">
        <f t="shared" si="363"/>
        <v>X</v>
      </c>
      <c r="O2507" s="2" t="str" cm="1">
        <f t="array" ref="O2507">IF($O$7="N/A",$N2507,INDEX($P2507:$S2507,$O$2))</f>
        <v>X</v>
      </c>
      <c r="P2507" s="38"/>
      <c r="Q2507" s="1" t="str">
        <f t="shared" si="364"/>
        <v>O</v>
      </c>
      <c r="R2507" s="38"/>
      <c r="S2507" s="38"/>
      <c r="T2507" s="8" t="str">
        <f t="shared" si="362"/>
        <v>O</v>
      </c>
      <c r="U2507" s="8" t="e">
        <f t="shared" si="365"/>
        <v>#VALUE!</v>
      </c>
      <c r="V2507" s="8" t="e">
        <f t="shared" si="366"/>
        <v>#VALUE!</v>
      </c>
      <c r="X2507" s="4" t="str">
        <f t="shared" si="368"/>
        <v/>
      </c>
      <c r="Y2507" s="4" t="str">
        <f t="shared" si="361"/>
        <v/>
      </c>
      <c r="Z2507" s="4" t="str">
        <f t="shared" si="361"/>
        <v/>
      </c>
      <c r="AA2507" s="4" t="str">
        <f t="shared" si="361"/>
        <v/>
      </c>
      <c r="AB2507" s="4" t="str">
        <f t="shared" si="361"/>
        <v/>
      </c>
      <c r="AC2507" s="4" t="str">
        <f t="shared" si="361"/>
        <v/>
      </c>
      <c r="AD2507" s="4" t="str">
        <f t="shared" si="361"/>
        <v/>
      </c>
      <c r="AE2507" s="4" t="str">
        <f t="shared" si="361"/>
        <v/>
      </c>
      <c r="AF2507" s="4" t="str">
        <f t="shared" si="361"/>
        <v/>
      </c>
      <c r="AG2507" s="4" t="str">
        <f t="shared" si="361"/>
        <v/>
      </c>
    </row>
    <row r="2508" spans="1:33">
      <c r="A2508" s="6">
        <f t="shared" si="367"/>
        <v>2501</v>
      </c>
      <c r="B2508" s="36">
        <f>TABLE!E2502</f>
        <v>0</v>
      </c>
      <c r="C2508" s="36">
        <f>TABLE!F2502</f>
        <v>0</v>
      </c>
      <c r="D2508" s="155">
        <f>TABLE!S2502</f>
        <v>0</v>
      </c>
      <c r="E2508" s="176" t="e">
        <f>INDEX(기업의이해[description],MATCH(B2508,기업의이해[name],0))</f>
        <v>#N/A</v>
      </c>
      <c r="F2508" s="179">
        <f>+TABLE!U2502</f>
        <v>0</v>
      </c>
      <c r="G2508" s="177" t="str">
        <f>TEXT(TABLE!R2502,"0000-00-00")</f>
        <v>0000-00-00</v>
      </c>
      <c r="H2508" s="59">
        <f>+TABLE!J2502</f>
        <v>0</v>
      </c>
      <c r="I2508" s="59">
        <f>+TABLE!K2502</f>
        <v>0</v>
      </c>
      <c r="J2508" s="59">
        <f>+TABLE!M2502</f>
        <v>0</v>
      </c>
      <c r="K2508" s="156">
        <f>+TABLE!P2502</f>
        <v>0</v>
      </c>
      <c r="L2508" s="156">
        <f>+TABLE!Q2502</f>
        <v>0</v>
      </c>
      <c r="M2508" s="138" t="str">
        <f>IFERROR(IF(MATCH($C2508,'1. 개요'!$C$68:$C$78,0)&gt;0,"O"),"X")</f>
        <v>X</v>
      </c>
      <c r="N2508" s="8" t="str">
        <f t="shared" si="363"/>
        <v>X</v>
      </c>
      <c r="O2508" s="2" t="str" cm="1">
        <f t="array" ref="O2508">IF($O$7="N/A",$N2508,INDEX($P2508:$S2508,$O$2))</f>
        <v>X</v>
      </c>
      <c r="P2508" s="38"/>
      <c r="Q2508" s="1" t="str">
        <f t="shared" si="364"/>
        <v>O</v>
      </c>
      <c r="R2508" s="38"/>
      <c r="S2508" s="38"/>
      <c r="T2508" s="8" t="str">
        <f t="shared" si="362"/>
        <v>O</v>
      </c>
      <c r="U2508" s="8" t="e">
        <f t="shared" si="365"/>
        <v>#VALUE!</v>
      </c>
      <c r="V2508" s="8" t="e">
        <f t="shared" si="366"/>
        <v>#VALUE!</v>
      </c>
      <c r="X2508" s="4" t="str">
        <f t="shared" si="368"/>
        <v/>
      </c>
      <c r="Y2508" s="4" t="str">
        <f t="shared" si="361"/>
        <v/>
      </c>
      <c r="Z2508" s="4" t="str">
        <f t="shared" si="361"/>
        <v/>
      </c>
      <c r="AA2508" s="4" t="str">
        <f t="shared" si="361"/>
        <v/>
      </c>
      <c r="AB2508" s="4" t="str">
        <f t="shared" si="361"/>
        <v/>
      </c>
      <c r="AC2508" s="4" t="str">
        <f t="shared" si="361"/>
        <v/>
      </c>
      <c r="AD2508" s="4" t="str">
        <f t="shared" si="361"/>
        <v/>
      </c>
      <c r="AE2508" s="4" t="str">
        <f t="shared" si="361"/>
        <v/>
      </c>
      <c r="AF2508" s="4" t="str">
        <f t="shared" si="361"/>
        <v/>
      </c>
      <c r="AG2508" s="4" t="str">
        <f t="shared" si="361"/>
        <v/>
      </c>
    </row>
    <row r="2509" spans="1:33">
      <c r="A2509" s="6">
        <f t="shared" si="367"/>
        <v>2502</v>
      </c>
      <c r="B2509" s="36">
        <f>TABLE!E2503</f>
        <v>0</v>
      </c>
      <c r="C2509" s="36">
        <f>TABLE!F2503</f>
        <v>0</v>
      </c>
      <c r="D2509" s="155">
        <f>TABLE!S2503</f>
        <v>0</v>
      </c>
      <c r="E2509" s="176" t="e">
        <f>INDEX(기업의이해[description],MATCH(B2509,기업의이해[name],0))</f>
        <v>#N/A</v>
      </c>
      <c r="F2509" s="179">
        <f>+TABLE!U2503</f>
        <v>0</v>
      </c>
      <c r="G2509" s="177" t="str">
        <f>TEXT(TABLE!R2503,"0000-00-00")</f>
        <v>0000-00-00</v>
      </c>
      <c r="H2509" s="59">
        <f>+TABLE!J2503</f>
        <v>0</v>
      </c>
      <c r="I2509" s="59">
        <f>+TABLE!K2503</f>
        <v>0</v>
      </c>
      <c r="J2509" s="59">
        <f>+TABLE!M2503</f>
        <v>0</v>
      </c>
      <c r="K2509" s="156">
        <f>+TABLE!P2503</f>
        <v>0</v>
      </c>
      <c r="L2509" s="156">
        <f>+TABLE!Q2503</f>
        <v>0</v>
      </c>
      <c r="M2509" s="138" t="str">
        <f>IFERROR(IF(MATCH($C2509,'1. 개요'!$C$68:$C$78,0)&gt;0,"O"),"X")</f>
        <v>X</v>
      </c>
      <c r="N2509" s="8" t="str">
        <f t="shared" si="363"/>
        <v>X</v>
      </c>
      <c r="O2509" s="2" t="str" cm="1">
        <f t="array" ref="O2509">IF($O$7="N/A",$N2509,INDEX($P2509:$S2509,$O$2))</f>
        <v>X</v>
      </c>
      <c r="P2509" s="38"/>
      <c r="Q2509" s="1" t="str">
        <f t="shared" si="364"/>
        <v>O</v>
      </c>
      <c r="R2509" s="38"/>
      <c r="S2509" s="38"/>
      <c r="T2509" s="8" t="str">
        <f t="shared" si="362"/>
        <v>O</v>
      </c>
      <c r="U2509" s="8" t="e">
        <f t="shared" si="365"/>
        <v>#VALUE!</v>
      </c>
      <c r="V2509" s="8" t="e">
        <f t="shared" si="366"/>
        <v>#VALUE!</v>
      </c>
      <c r="X2509" s="4" t="str">
        <f t="shared" si="368"/>
        <v/>
      </c>
      <c r="Y2509" s="4" t="str">
        <f t="shared" si="361"/>
        <v/>
      </c>
      <c r="Z2509" s="4" t="str">
        <f t="shared" si="361"/>
        <v/>
      </c>
      <c r="AA2509" s="4" t="str">
        <f t="shared" si="361"/>
        <v/>
      </c>
      <c r="AB2509" s="4" t="str">
        <f t="shared" si="361"/>
        <v/>
      </c>
      <c r="AC2509" s="4" t="str">
        <f t="shared" si="361"/>
        <v/>
      </c>
      <c r="AD2509" s="4" t="str">
        <f t="shared" si="361"/>
        <v/>
      </c>
      <c r="AE2509" s="4" t="str">
        <f t="shared" si="361"/>
        <v/>
      </c>
      <c r="AF2509" s="4" t="str">
        <f t="shared" si="361"/>
        <v/>
      </c>
      <c r="AG2509" s="4" t="str">
        <f t="shared" si="361"/>
        <v/>
      </c>
    </row>
    <row r="2510" spans="1:33">
      <c r="A2510" s="6">
        <f t="shared" si="367"/>
        <v>2503</v>
      </c>
      <c r="B2510" s="36">
        <f>TABLE!E2504</f>
        <v>0</v>
      </c>
      <c r="C2510" s="36">
        <f>TABLE!F2504</f>
        <v>0</v>
      </c>
      <c r="D2510" s="155">
        <f>TABLE!S2504</f>
        <v>0</v>
      </c>
      <c r="E2510" s="176" t="e">
        <f>INDEX(기업의이해[description],MATCH(B2510,기업의이해[name],0))</f>
        <v>#N/A</v>
      </c>
      <c r="F2510" s="179">
        <f>+TABLE!U2504</f>
        <v>0</v>
      </c>
      <c r="G2510" s="177" t="str">
        <f>TEXT(TABLE!R2504,"0000-00-00")</f>
        <v>0000-00-00</v>
      </c>
      <c r="H2510" s="59">
        <f>+TABLE!J2504</f>
        <v>0</v>
      </c>
      <c r="I2510" s="59">
        <f>+TABLE!K2504</f>
        <v>0</v>
      </c>
      <c r="J2510" s="59">
        <f>+TABLE!M2504</f>
        <v>0</v>
      </c>
      <c r="K2510" s="156">
        <f>+TABLE!P2504</f>
        <v>0</v>
      </c>
      <c r="L2510" s="156">
        <f>+TABLE!Q2504</f>
        <v>0</v>
      </c>
      <c r="M2510" s="138" t="str">
        <f>IFERROR(IF(MATCH($C2510,'1. 개요'!$C$68:$C$78,0)&gt;0,"O"),"X")</f>
        <v>X</v>
      </c>
      <c r="N2510" s="8" t="str">
        <f t="shared" si="363"/>
        <v>X</v>
      </c>
      <c r="O2510" s="2" t="str" cm="1">
        <f t="array" ref="O2510">IF($O$7="N/A",$N2510,INDEX($P2510:$S2510,$O$2))</f>
        <v>X</v>
      </c>
      <c r="P2510" s="38"/>
      <c r="Q2510" s="1" t="str">
        <f t="shared" si="364"/>
        <v>O</v>
      </c>
      <c r="R2510" s="38"/>
      <c r="S2510" s="38"/>
      <c r="T2510" s="8" t="str">
        <f t="shared" si="362"/>
        <v>O</v>
      </c>
      <c r="U2510" s="8" t="e">
        <f t="shared" si="365"/>
        <v>#VALUE!</v>
      </c>
      <c r="V2510" s="8" t="e">
        <f t="shared" si="366"/>
        <v>#VALUE!</v>
      </c>
      <c r="X2510" s="4" t="str">
        <f t="shared" si="368"/>
        <v/>
      </c>
      <c r="Y2510" s="4" t="str">
        <f t="shared" si="361"/>
        <v/>
      </c>
      <c r="Z2510" s="4" t="str">
        <f t="shared" ref="Y2510:AG2521" si="369">IF(Z$7="N/A", "", COUNTIF($D2510:$E2510, "*" &amp; Z$7 &amp; "*"))</f>
        <v/>
      </c>
      <c r="AA2510" s="4" t="str">
        <f t="shared" si="369"/>
        <v/>
      </c>
      <c r="AB2510" s="4" t="str">
        <f t="shared" si="369"/>
        <v/>
      </c>
      <c r="AC2510" s="4" t="str">
        <f t="shared" si="369"/>
        <v/>
      </c>
      <c r="AD2510" s="4" t="str">
        <f t="shared" si="369"/>
        <v/>
      </c>
      <c r="AE2510" s="4" t="str">
        <f t="shared" si="369"/>
        <v/>
      </c>
      <c r="AF2510" s="4" t="str">
        <f t="shared" si="369"/>
        <v/>
      </c>
      <c r="AG2510" s="4" t="str">
        <f t="shared" si="369"/>
        <v/>
      </c>
    </row>
    <row r="2511" spans="1:33">
      <c r="A2511" s="6">
        <f t="shared" si="367"/>
        <v>2504</v>
      </c>
      <c r="B2511" s="36">
        <f>TABLE!E2505</f>
        <v>0</v>
      </c>
      <c r="C2511" s="36">
        <f>TABLE!F2505</f>
        <v>0</v>
      </c>
      <c r="D2511" s="155">
        <f>TABLE!S2505</f>
        <v>0</v>
      </c>
      <c r="E2511" s="176" t="e">
        <f>INDEX(기업의이해[description],MATCH(B2511,기업의이해[name],0))</f>
        <v>#N/A</v>
      </c>
      <c r="F2511" s="179">
        <f>+TABLE!U2505</f>
        <v>0</v>
      </c>
      <c r="G2511" s="177" t="str">
        <f>TEXT(TABLE!R2505,"0000-00-00")</f>
        <v>0000-00-00</v>
      </c>
      <c r="H2511" s="59">
        <f>+TABLE!J2505</f>
        <v>0</v>
      </c>
      <c r="I2511" s="59">
        <f>+TABLE!K2505</f>
        <v>0</v>
      </c>
      <c r="J2511" s="59">
        <f>+TABLE!M2505</f>
        <v>0</v>
      </c>
      <c r="K2511" s="156">
        <f>+TABLE!P2505</f>
        <v>0</v>
      </c>
      <c r="L2511" s="156">
        <f>+TABLE!Q2505</f>
        <v>0</v>
      </c>
      <c r="M2511" s="138" t="str">
        <f>IFERROR(IF(MATCH($C2511,'1. 개요'!$C$68:$C$78,0)&gt;0,"O"),"X")</f>
        <v>X</v>
      </c>
      <c r="N2511" s="8" t="str">
        <f t="shared" si="363"/>
        <v>X</v>
      </c>
      <c r="O2511" s="2" t="str" cm="1">
        <f t="array" ref="O2511">IF($O$7="N/A",$N2511,INDEX($P2511:$S2511,$O$2))</f>
        <v>X</v>
      </c>
      <c r="P2511" s="38"/>
      <c r="Q2511" s="1" t="str">
        <f t="shared" si="364"/>
        <v>O</v>
      </c>
      <c r="R2511" s="38"/>
      <c r="S2511" s="38"/>
      <c r="T2511" s="8" t="str">
        <f t="shared" si="362"/>
        <v>O</v>
      </c>
      <c r="U2511" s="8" t="e">
        <f t="shared" si="365"/>
        <v>#VALUE!</v>
      </c>
      <c r="V2511" s="8" t="e">
        <f t="shared" si="366"/>
        <v>#VALUE!</v>
      </c>
      <c r="X2511" s="4" t="str">
        <f t="shared" si="368"/>
        <v/>
      </c>
      <c r="Y2511" s="4" t="str">
        <f t="shared" si="369"/>
        <v/>
      </c>
      <c r="Z2511" s="4" t="str">
        <f t="shared" si="369"/>
        <v/>
      </c>
      <c r="AA2511" s="4" t="str">
        <f t="shared" si="369"/>
        <v/>
      </c>
      <c r="AB2511" s="4" t="str">
        <f t="shared" si="369"/>
        <v/>
      </c>
      <c r="AC2511" s="4" t="str">
        <f t="shared" si="369"/>
        <v/>
      </c>
      <c r="AD2511" s="4" t="str">
        <f t="shared" si="369"/>
        <v/>
      </c>
      <c r="AE2511" s="4" t="str">
        <f t="shared" si="369"/>
        <v/>
      </c>
      <c r="AF2511" s="4" t="str">
        <f t="shared" si="369"/>
        <v/>
      </c>
      <c r="AG2511" s="4" t="str">
        <f t="shared" si="369"/>
        <v/>
      </c>
    </row>
    <row r="2512" spans="1:33">
      <c r="A2512" s="6">
        <f t="shared" si="367"/>
        <v>2505</v>
      </c>
      <c r="B2512" s="36">
        <f>TABLE!E2506</f>
        <v>0</v>
      </c>
      <c r="C2512" s="36">
        <f>TABLE!F2506</f>
        <v>0</v>
      </c>
      <c r="D2512" s="155">
        <f>TABLE!S2506</f>
        <v>0</v>
      </c>
      <c r="E2512" s="176" t="e">
        <f>INDEX(기업의이해[description],MATCH(B2512,기업의이해[name],0))</f>
        <v>#N/A</v>
      </c>
      <c r="F2512" s="179">
        <f>+TABLE!U2506</f>
        <v>0</v>
      </c>
      <c r="G2512" s="177" t="str">
        <f>TEXT(TABLE!R2506,"0000-00-00")</f>
        <v>0000-00-00</v>
      </c>
      <c r="H2512" s="59">
        <f>+TABLE!J2506</f>
        <v>0</v>
      </c>
      <c r="I2512" s="59">
        <f>+TABLE!K2506</f>
        <v>0</v>
      </c>
      <c r="J2512" s="59">
        <f>+TABLE!M2506</f>
        <v>0</v>
      </c>
      <c r="K2512" s="156">
        <f>+TABLE!P2506</f>
        <v>0</v>
      </c>
      <c r="L2512" s="156">
        <f>+TABLE!Q2506</f>
        <v>0</v>
      </c>
      <c r="M2512" s="138" t="str">
        <f>IFERROR(IF(MATCH($C2512,'1. 개요'!$C$68:$C$78,0)&gt;0,"O"),"X")</f>
        <v>X</v>
      </c>
      <c r="N2512" s="8" t="str">
        <f t="shared" si="363"/>
        <v>X</v>
      </c>
      <c r="O2512" s="2" t="str" cm="1">
        <f t="array" ref="O2512">IF($O$7="N/A",$N2512,INDEX($P2512:$S2512,$O$2))</f>
        <v>X</v>
      </c>
      <c r="P2512" s="38"/>
      <c r="Q2512" s="1" t="str">
        <f t="shared" si="364"/>
        <v>O</v>
      </c>
      <c r="R2512" s="38"/>
      <c r="S2512" s="38"/>
      <c r="T2512" s="8" t="str">
        <f t="shared" si="362"/>
        <v>O</v>
      </c>
      <c r="U2512" s="8" t="e">
        <f t="shared" si="365"/>
        <v>#VALUE!</v>
      </c>
      <c r="V2512" s="8" t="e">
        <f t="shared" si="366"/>
        <v>#VALUE!</v>
      </c>
      <c r="X2512" s="4" t="str">
        <f t="shared" si="368"/>
        <v/>
      </c>
      <c r="Y2512" s="4" t="str">
        <f t="shared" si="369"/>
        <v/>
      </c>
      <c r="Z2512" s="4" t="str">
        <f t="shared" si="369"/>
        <v/>
      </c>
      <c r="AA2512" s="4" t="str">
        <f t="shared" si="369"/>
        <v/>
      </c>
      <c r="AB2512" s="4" t="str">
        <f t="shared" si="369"/>
        <v/>
      </c>
      <c r="AC2512" s="4" t="str">
        <f t="shared" si="369"/>
        <v/>
      </c>
      <c r="AD2512" s="4" t="str">
        <f t="shared" si="369"/>
        <v/>
      </c>
      <c r="AE2512" s="4" t="str">
        <f t="shared" si="369"/>
        <v/>
      </c>
      <c r="AF2512" s="4" t="str">
        <f t="shared" si="369"/>
        <v/>
      </c>
      <c r="AG2512" s="4" t="str">
        <f t="shared" si="369"/>
        <v/>
      </c>
    </row>
    <row r="2513" spans="1:33">
      <c r="A2513" s="6">
        <f t="shared" si="367"/>
        <v>2506</v>
      </c>
      <c r="B2513" s="36">
        <f>TABLE!E2507</f>
        <v>0</v>
      </c>
      <c r="C2513" s="36">
        <f>TABLE!F2507</f>
        <v>0</v>
      </c>
      <c r="D2513" s="155">
        <f>TABLE!S2507</f>
        <v>0</v>
      </c>
      <c r="E2513" s="176" t="e">
        <f>INDEX(기업의이해[description],MATCH(B2513,기업의이해[name],0))</f>
        <v>#N/A</v>
      </c>
      <c r="F2513" s="179">
        <f>+TABLE!U2507</f>
        <v>0</v>
      </c>
      <c r="G2513" s="177" t="str">
        <f>TEXT(TABLE!R2507,"0000-00-00")</f>
        <v>0000-00-00</v>
      </c>
      <c r="H2513" s="59">
        <f>+TABLE!J2507</f>
        <v>0</v>
      </c>
      <c r="I2513" s="59">
        <f>+TABLE!K2507</f>
        <v>0</v>
      </c>
      <c r="J2513" s="59">
        <f>+TABLE!M2507</f>
        <v>0</v>
      </c>
      <c r="K2513" s="156">
        <f>+TABLE!P2507</f>
        <v>0</v>
      </c>
      <c r="L2513" s="156">
        <f>+TABLE!Q2507</f>
        <v>0</v>
      </c>
      <c r="M2513" s="138" t="str">
        <f>IFERROR(IF(MATCH($C2513,'1. 개요'!$C$68:$C$78,0)&gt;0,"O"),"X")</f>
        <v>X</v>
      </c>
      <c r="N2513" s="8" t="str">
        <f t="shared" si="363"/>
        <v>X</v>
      </c>
      <c r="O2513" s="2" t="str" cm="1">
        <f t="array" ref="O2513">IF($O$7="N/A",$N2513,INDEX($P2513:$S2513,$O$2))</f>
        <v>X</v>
      </c>
      <c r="P2513" s="38"/>
      <c r="Q2513" s="1" t="str">
        <f t="shared" si="364"/>
        <v>O</v>
      </c>
      <c r="R2513" s="38"/>
      <c r="S2513" s="38"/>
      <c r="T2513" s="8" t="str">
        <f t="shared" si="362"/>
        <v>O</v>
      </c>
      <c r="U2513" s="8" t="e">
        <f t="shared" si="365"/>
        <v>#VALUE!</v>
      </c>
      <c r="V2513" s="8" t="e">
        <f t="shared" si="366"/>
        <v>#VALUE!</v>
      </c>
      <c r="X2513" s="4" t="str">
        <f t="shared" si="368"/>
        <v/>
      </c>
      <c r="Y2513" s="4" t="str">
        <f t="shared" si="369"/>
        <v/>
      </c>
      <c r="Z2513" s="4" t="str">
        <f t="shared" si="369"/>
        <v/>
      </c>
      <c r="AA2513" s="4" t="str">
        <f t="shared" si="369"/>
        <v/>
      </c>
      <c r="AB2513" s="4" t="str">
        <f t="shared" si="369"/>
        <v/>
      </c>
      <c r="AC2513" s="4" t="str">
        <f t="shared" si="369"/>
        <v/>
      </c>
      <c r="AD2513" s="4" t="str">
        <f t="shared" si="369"/>
        <v/>
      </c>
      <c r="AE2513" s="4" t="str">
        <f t="shared" si="369"/>
        <v/>
      </c>
      <c r="AF2513" s="4" t="str">
        <f t="shared" si="369"/>
        <v/>
      </c>
      <c r="AG2513" s="4" t="str">
        <f t="shared" si="369"/>
        <v/>
      </c>
    </row>
    <row r="2514" spans="1:33">
      <c r="A2514" s="6">
        <f t="shared" si="367"/>
        <v>2507</v>
      </c>
      <c r="B2514" s="36">
        <f>TABLE!E2508</f>
        <v>0</v>
      </c>
      <c r="C2514" s="36">
        <f>TABLE!F2508</f>
        <v>0</v>
      </c>
      <c r="D2514" s="155">
        <f>TABLE!S2508</f>
        <v>0</v>
      </c>
      <c r="E2514" s="176" t="e">
        <f>INDEX(기업의이해[description],MATCH(B2514,기업의이해[name],0))</f>
        <v>#N/A</v>
      </c>
      <c r="F2514" s="179">
        <f>+TABLE!U2508</f>
        <v>0</v>
      </c>
      <c r="G2514" s="177" t="str">
        <f>TEXT(TABLE!R2508,"0000-00-00")</f>
        <v>0000-00-00</v>
      </c>
      <c r="H2514" s="59">
        <f>+TABLE!J2508</f>
        <v>0</v>
      </c>
      <c r="I2514" s="59">
        <f>+TABLE!K2508</f>
        <v>0</v>
      </c>
      <c r="J2514" s="59">
        <f>+TABLE!M2508</f>
        <v>0</v>
      </c>
      <c r="K2514" s="156">
        <f>+TABLE!P2508</f>
        <v>0</v>
      </c>
      <c r="L2514" s="156">
        <f>+TABLE!Q2508</f>
        <v>0</v>
      </c>
      <c r="M2514" s="138" t="str">
        <f>IFERROR(IF(MATCH($C2514,'1. 개요'!$C$68:$C$78,0)&gt;0,"O"),"X")</f>
        <v>X</v>
      </c>
      <c r="N2514" s="8" t="str">
        <f t="shared" si="363"/>
        <v>X</v>
      </c>
      <c r="O2514" s="2" t="str" cm="1">
        <f t="array" ref="O2514">IF($O$7="N/A",$N2514,INDEX($P2514:$S2514,$O$2))</f>
        <v>X</v>
      </c>
      <c r="P2514" s="38"/>
      <c r="Q2514" s="1" t="str">
        <f t="shared" si="364"/>
        <v>O</v>
      </c>
      <c r="R2514" s="38"/>
      <c r="S2514" s="38"/>
      <c r="T2514" s="8" t="str">
        <f t="shared" si="362"/>
        <v>O</v>
      </c>
      <c r="U2514" s="8" t="e">
        <f t="shared" si="365"/>
        <v>#VALUE!</v>
      </c>
      <c r="V2514" s="8" t="e">
        <f t="shared" si="366"/>
        <v>#VALUE!</v>
      </c>
      <c r="X2514" s="4" t="str">
        <f t="shared" si="368"/>
        <v/>
      </c>
      <c r="Y2514" s="4" t="str">
        <f t="shared" si="369"/>
        <v/>
      </c>
      <c r="Z2514" s="4" t="str">
        <f t="shared" si="369"/>
        <v/>
      </c>
      <c r="AA2514" s="4" t="str">
        <f t="shared" si="369"/>
        <v/>
      </c>
      <c r="AB2514" s="4" t="str">
        <f t="shared" si="369"/>
        <v/>
      </c>
      <c r="AC2514" s="4" t="str">
        <f t="shared" si="369"/>
        <v/>
      </c>
      <c r="AD2514" s="4" t="str">
        <f t="shared" si="369"/>
        <v/>
      </c>
      <c r="AE2514" s="4" t="str">
        <f t="shared" si="369"/>
        <v/>
      </c>
      <c r="AF2514" s="4" t="str">
        <f t="shared" si="369"/>
        <v/>
      </c>
      <c r="AG2514" s="4" t="str">
        <f t="shared" si="369"/>
        <v/>
      </c>
    </row>
    <row r="2515" spans="1:33">
      <c r="A2515" s="6">
        <f t="shared" si="367"/>
        <v>2508</v>
      </c>
      <c r="B2515" s="36">
        <f>TABLE!E2509</f>
        <v>0</v>
      </c>
      <c r="C2515" s="36">
        <f>TABLE!F2509</f>
        <v>0</v>
      </c>
      <c r="D2515" s="155">
        <f>TABLE!S2509</f>
        <v>0</v>
      </c>
      <c r="E2515" s="176" t="e">
        <f>INDEX(기업의이해[description],MATCH(B2515,기업의이해[name],0))</f>
        <v>#N/A</v>
      </c>
      <c r="F2515" s="179">
        <f>+TABLE!U2509</f>
        <v>0</v>
      </c>
      <c r="G2515" s="177" t="str">
        <f>TEXT(TABLE!R2509,"0000-00-00")</f>
        <v>0000-00-00</v>
      </c>
      <c r="H2515" s="59">
        <f>+TABLE!J2509</f>
        <v>0</v>
      </c>
      <c r="I2515" s="59">
        <f>+TABLE!K2509</f>
        <v>0</v>
      </c>
      <c r="J2515" s="59">
        <f>+TABLE!M2509</f>
        <v>0</v>
      </c>
      <c r="K2515" s="156">
        <f>+TABLE!P2509</f>
        <v>0</v>
      </c>
      <c r="L2515" s="156">
        <f>+TABLE!Q2509</f>
        <v>0</v>
      </c>
      <c r="M2515" s="138" t="str">
        <f>IFERROR(IF(MATCH($C2515,'1. 개요'!$C$68:$C$78,0)&gt;0,"O"),"X")</f>
        <v>X</v>
      </c>
      <c r="N2515" s="8" t="str">
        <f t="shared" si="363"/>
        <v>X</v>
      </c>
      <c r="O2515" s="2" t="str" cm="1">
        <f t="array" ref="O2515">IF($O$7="N/A",$N2515,INDEX($P2515:$S2515,$O$2))</f>
        <v>X</v>
      </c>
      <c r="P2515" s="38"/>
      <c r="Q2515" s="1" t="str">
        <f t="shared" si="364"/>
        <v>O</v>
      </c>
      <c r="R2515" s="38"/>
      <c r="S2515" s="38"/>
      <c r="T2515" s="8" t="str">
        <f t="shared" si="362"/>
        <v>O</v>
      </c>
      <c r="U2515" s="8" t="e">
        <f t="shared" si="365"/>
        <v>#VALUE!</v>
      </c>
      <c r="V2515" s="8" t="e">
        <f t="shared" si="366"/>
        <v>#VALUE!</v>
      </c>
      <c r="X2515" s="4" t="str">
        <f t="shared" si="368"/>
        <v/>
      </c>
      <c r="Y2515" s="4" t="str">
        <f t="shared" si="369"/>
        <v/>
      </c>
      <c r="Z2515" s="4" t="str">
        <f t="shared" si="369"/>
        <v/>
      </c>
      <c r="AA2515" s="4" t="str">
        <f t="shared" si="369"/>
        <v/>
      </c>
      <c r="AB2515" s="4" t="str">
        <f t="shared" si="369"/>
        <v/>
      </c>
      <c r="AC2515" s="4" t="str">
        <f t="shared" si="369"/>
        <v/>
      </c>
      <c r="AD2515" s="4" t="str">
        <f t="shared" si="369"/>
        <v/>
      </c>
      <c r="AE2515" s="4" t="str">
        <f t="shared" si="369"/>
        <v/>
      </c>
      <c r="AF2515" s="4" t="str">
        <f t="shared" si="369"/>
        <v/>
      </c>
      <c r="AG2515" s="4" t="str">
        <f t="shared" si="369"/>
        <v/>
      </c>
    </row>
    <row r="2516" spans="1:33">
      <c r="A2516" s="6">
        <f t="shared" si="367"/>
        <v>2509</v>
      </c>
      <c r="B2516" s="36">
        <f>TABLE!E2510</f>
        <v>0</v>
      </c>
      <c r="C2516" s="36">
        <f>TABLE!F2510</f>
        <v>0</v>
      </c>
      <c r="D2516" s="155">
        <f>TABLE!S2510</f>
        <v>0</v>
      </c>
      <c r="E2516" s="176" t="e">
        <f>INDEX(기업의이해[description],MATCH(B2516,기업의이해[name],0))</f>
        <v>#N/A</v>
      </c>
      <c r="F2516" s="179">
        <f>+TABLE!U2510</f>
        <v>0</v>
      </c>
      <c r="G2516" s="177" t="str">
        <f>TEXT(TABLE!R2510,"0000-00-00")</f>
        <v>0000-00-00</v>
      </c>
      <c r="H2516" s="59">
        <f>+TABLE!J2510</f>
        <v>0</v>
      </c>
      <c r="I2516" s="59">
        <f>+TABLE!K2510</f>
        <v>0</v>
      </c>
      <c r="J2516" s="59">
        <f>+TABLE!M2510</f>
        <v>0</v>
      </c>
      <c r="K2516" s="156">
        <f>+TABLE!P2510</f>
        <v>0</v>
      </c>
      <c r="L2516" s="156">
        <f>+TABLE!Q2510</f>
        <v>0</v>
      </c>
      <c r="M2516" s="138" t="str">
        <f>IFERROR(IF(MATCH($C2516,'1. 개요'!$C$68:$C$78,0)&gt;0,"O"),"X")</f>
        <v>X</v>
      </c>
      <c r="N2516" s="8" t="str">
        <f t="shared" si="363"/>
        <v>X</v>
      </c>
      <c r="O2516" s="2" t="str" cm="1">
        <f t="array" ref="O2516">IF($O$7="N/A",$N2516,INDEX($P2516:$S2516,$O$2))</f>
        <v>X</v>
      </c>
      <c r="P2516" s="38"/>
      <c r="Q2516" s="1" t="str">
        <f t="shared" si="364"/>
        <v>O</v>
      </c>
      <c r="R2516" s="38"/>
      <c r="S2516" s="38"/>
      <c r="T2516" s="8" t="str">
        <f t="shared" si="362"/>
        <v>O</v>
      </c>
      <c r="U2516" s="8" t="e">
        <f t="shared" si="365"/>
        <v>#VALUE!</v>
      </c>
      <c r="V2516" s="8" t="e">
        <f t="shared" si="366"/>
        <v>#VALUE!</v>
      </c>
      <c r="X2516" s="4" t="str">
        <f t="shared" si="368"/>
        <v/>
      </c>
      <c r="Y2516" s="4" t="str">
        <f t="shared" si="369"/>
        <v/>
      </c>
      <c r="Z2516" s="4" t="str">
        <f t="shared" si="369"/>
        <v/>
      </c>
      <c r="AA2516" s="4" t="str">
        <f t="shared" si="369"/>
        <v/>
      </c>
      <c r="AB2516" s="4" t="str">
        <f t="shared" si="369"/>
        <v/>
      </c>
      <c r="AC2516" s="4" t="str">
        <f t="shared" si="369"/>
        <v/>
      </c>
      <c r="AD2516" s="4" t="str">
        <f t="shared" si="369"/>
        <v/>
      </c>
      <c r="AE2516" s="4" t="str">
        <f t="shared" si="369"/>
        <v/>
      </c>
      <c r="AF2516" s="4" t="str">
        <f t="shared" si="369"/>
        <v/>
      </c>
      <c r="AG2516" s="4" t="str">
        <f t="shared" si="369"/>
        <v/>
      </c>
    </row>
    <row r="2517" spans="1:33">
      <c r="A2517" s="6">
        <f t="shared" si="367"/>
        <v>2510</v>
      </c>
      <c r="B2517" s="36">
        <f>TABLE!E2511</f>
        <v>0</v>
      </c>
      <c r="C2517" s="36">
        <f>TABLE!F2511</f>
        <v>0</v>
      </c>
      <c r="D2517" s="155">
        <f>TABLE!S2511</f>
        <v>0</v>
      </c>
      <c r="E2517" s="176" t="e">
        <f>INDEX(기업의이해[description],MATCH(B2517,기업의이해[name],0))</f>
        <v>#N/A</v>
      </c>
      <c r="F2517" s="179">
        <f>+TABLE!U2511</f>
        <v>0</v>
      </c>
      <c r="G2517" s="177" t="str">
        <f>TEXT(TABLE!R2511,"0000-00-00")</f>
        <v>0000-00-00</v>
      </c>
      <c r="H2517" s="59">
        <f>+TABLE!J2511</f>
        <v>0</v>
      </c>
      <c r="I2517" s="59">
        <f>+TABLE!K2511</f>
        <v>0</v>
      </c>
      <c r="J2517" s="59">
        <f>+TABLE!M2511</f>
        <v>0</v>
      </c>
      <c r="K2517" s="156">
        <f>+TABLE!P2511</f>
        <v>0</v>
      </c>
      <c r="L2517" s="156">
        <f>+TABLE!Q2511</f>
        <v>0</v>
      </c>
      <c r="M2517" s="138" t="str">
        <f>IFERROR(IF(MATCH($C2517,'1. 개요'!$C$68:$C$78,0)&gt;0,"O"),"X")</f>
        <v>X</v>
      </c>
      <c r="N2517" s="8" t="str">
        <f t="shared" si="363"/>
        <v>X</v>
      </c>
      <c r="O2517" s="2" t="str" cm="1">
        <f t="array" ref="O2517">IF($O$7="N/A",$N2517,INDEX($P2517:$S2517,$O$2))</f>
        <v>X</v>
      </c>
      <c r="P2517" s="38"/>
      <c r="Q2517" s="1" t="str">
        <f t="shared" si="364"/>
        <v>O</v>
      </c>
      <c r="R2517" s="38"/>
      <c r="S2517" s="38"/>
      <c r="T2517" s="8" t="str">
        <f t="shared" si="362"/>
        <v>O</v>
      </c>
      <c r="U2517" s="8" t="e">
        <f t="shared" si="365"/>
        <v>#VALUE!</v>
      </c>
      <c r="V2517" s="8" t="e">
        <f t="shared" si="366"/>
        <v>#VALUE!</v>
      </c>
      <c r="X2517" s="4" t="str">
        <f t="shared" si="368"/>
        <v/>
      </c>
      <c r="Y2517" s="4" t="str">
        <f t="shared" si="369"/>
        <v/>
      </c>
      <c r="Z2517" s="4" t="str">
        <f t="shared" si="369"/>
        <v/>
      </c>
      <c r="AA2517" s="4" t="str">
        <f t="shared" si="369"/>
        <v/>
      </c>
      <c r="AB2517" s="4" t="str">
        <f t="shared" si="369"/>
        <v/>
      </c>
      <c r="AC2517" s="4" t="str">
        <f t="shared" si="369"/>
        <v/>
      </c>
      <c r="AD2517" s="4" t="str">
        <f t="shared" si="369"/>
        <v/>
      </c>
      <c r="AE2517" s="4" t="str">
        <f t="shared" si="369"/>
        <v/>
      </c>
      <c r="AF2517" s="4" t="str">
        <f t="shared" si="369"/>
        <v/>
      </c>
      <c r="AG2517" s="4" t="str">
        <f t="shared" si="369"/>
        <v/>
      </c>
    </row>
    <row r="2518" spans="1:33">
      <c r="A2518" s="6">
        <f t="shared" si="367"/>
        <v>2511</v>
      </c>
      <c r="B2518" s="36">
        <f>TABLE!E2512</f>
        <v>0</v>
      </c>
      <c r="C2518" s="36">
        <f>TABLE!F2512</f>
        <v>0</v>
      </c>
      <c r="D2518" s="155">
        <f>TABLE!S2512</f>
        <v>0</v>
      </c>
      <c r="E2518" s="176" t="e">
        <f>INDEX(기업의이해[description],MATCH(B2518,기업의이해[name],0))</f>
        <v>#N/A</v>
      </c>
      <c r="F2518" s="179">
        <f>+TABLE!U2512</f>
        <v>0</v>
      </c>
      <c r="G2518" s="177" t="str">
        <f>TEXT(TABLE!R2512,"0000-00-00")</f>
        <v>0000-00-00</v>
      </c>
      <c r="H2518" s="59">
        <f>+TABLE!J2512</f>
        <v>0</v>
      </c>
      <c r="I2518" s="59">
        <f>+TABLE!K2512</f>
        <v>0</v>
      </c>
      <c r="J2518" s="59">
        <f>+TABLE!M2512</f>
        <v>0</v>
      </c>
      <c r="K2518" s="156">
        <f>+TABLE!P2512</f>
        <v>0</v>
      </c>
      <c r="L2518" s="156">
        <f>+TABLE!Q2512</f>
        <v>0</v>
      </c>
      <c r="M2518" s="138" t="str">
        <f>IFERROR(IF(MATCH($C2518,'1. 개요'!$C$68:$C$78,0)&gt;0,"O"),"X")</f>
        <v>X</v>
      </c>
      <c r="N2518" s="8" t="str">
        <f t="shared" si="363"/>
        <v>X</v>
      </c>
      <c r="O2518" s="2" t="str" cm="1">
        <f t="array" ref="O2518">IF($O$7="N/A",$N2518,INDEX($P2518:$S2518,$O$2))</f>
        <v>X</v>
      </c>
      <c r="P2518" s="38"/>
      <c r="Q2518" s="1" t="str">
        <f t="shared" si="364"/>
        <v>O</v>
      </c>
      <c r="R2518" s="38"/>
      <c r="S2518" s="38"/>
      <c r="T2518" s="8" t="str">
        <f t="shared" si="362"/>
        <v>O</v>
      </c>
      <c r="U2518" s="8" t="e">
        <f t="shared" si="365"/>
        <v>#VALUE!</v>
      </c>
      <c r="V2518" s="8" t="e">
        <f t="shared" si="366"/>
        <v>#VALUE!</v>
      </c>
      <c r="X2518" s="4" t="str">
        <f t="shared" si="368"/>
        <v/>
      </c>
      <c r="Y2518" s="4" t="str">
        <f t="shared" si="369"/>
        <v/>
      </c>
      <c r="Z2518" s="4" t="str">
        <f t="shared" si="369"/>
        <v/>
      </c>
      <c r="AA2518" s="4" t="str">
        <f t="shared" si="369"/>
        <v/>
      </c>
      <c r="AB2518" s="4" t="str">
        <f t="shared" si="369"/>
        <v/>
      </c>
      <c r="AC2518" s="4" t="str">
        <f t="shared" si="369"/>
        <v/>
      </c>
      <c r="AD2518" s="4" t="str">
        <f t="shared" si="369"/>
        <v/>
      </c>
      <c r="AE2518" s="4" t="str">
        <f t="shared" si="369"/>
        <v/>
      </c>
      <c r="AF2518" s="4" t="str">
        <f t="shared" si="369"/>
        <v/>
      </c>
      <c r="AG2518" s="4" t="str">
        <f t="shared" si="369"/>
        <v/>
      </c>
    </row>
    <row r="2519" spans="1:33">
      <c r="A2519" s="6">
        <f t="shared" si="367"/>
        <v>2512</v>
      </c>
      <c r="B2519" s="36">
        <f>TABLE!E2513</f>
        <v>0</v>
      </c>
      <c r="C2519" s="36">
        <f>TABLE!F2513</f>
        <v>0</v>
      </c>
      <c r="D2519" s="155">
        <f>TABLE!S2513</f>
        <v>0</v>
      </c>
      <c r="E2519" s="176" t="e">
        <f>INDEX(기업의이해[description],MATCH(B2519,기업의이해[name],0))</f>
        <v>#N/A</v>
      </c>
      <c r="F2519" s="179">
        <f>+TABLE!U2513</f>
        <v>0</v>
      </c>
      <c r="G2519" s="177" t="str">
        <f>TEXT(TABLE!R2513,"0000-00-00")</f>
        <v>0000-00-00</v>
      </c>
      <c r="H2519" s="59">
        <f>+TABLE!J2513</f>
        <v>0</v>
      </c>
      <c r="I2519" s="59">
        <f>+TABLE!K2513</f>
        <v>0</v>
      </c>
      <c r="J2519" s="59">
        <f>+TABLE!M2513</f>
        <v>0</v>
      </c>
      <c r="K2519" s="156">
        <f>+TABLE!P2513</f>
        <v>0</v>
      </c>
      <c r="L2519" s="156">
        <f>+TABLE!Q2513</f>
        <v>0</v>
      </c>
      <c r="M2519" s="138" t="str">
        <f>IFERROR(IF(MATCH($C2519,'1. 개요'!$C$68:$C$78,0)&gt;0,"O"),"X")</f>
        <v>X</v>
      </c>
      <c r="N2519" s="8" t="str">
        <f t="shared" si="363"/>
        <v>X</v>
      </c>
      <c r="O2519" s="2" t="str" cm="1">
        <f t="array" ref="O2519">IF($O$7="N/A",$N2519,INDEX($P2519:$S2519,$O$2))</f>
        <v>X</v>
      </c>
      <c r="P2519" s="38"/>
      <c r="Q2519" s="1" t="str">
        <f t="shared" si="364"/>
        <v>O</v>
      </c>
      <c r="R2519" s="38"/>
      <c r="S2519" s="38"/>
      <c r="T2519" s="8" t="str">
        <f t="shared" si="362"/>
        <v>O</v>
      </c>
      <c r="U2519" s="8" t="e">
        <f t="shared" si="365"/>
        <v>#VALUE!</v>
      </c>
      <c r="V2519" s="8" t="e">
        <f t="shared" si="366"/>
        <v>#VALUE!</v>
      </c>
      <c r="X2519" s="4" t="str">
        <f t="shared" si="368"/>
        <v/>
      </c>
      <c r="Y2519" s="4" t="str">
        <f t="shared" si="369"/>
        <v/>
      </c>
      <c r="Z2519" s="4" t="str">
        <f t="shared" si="369"/>
        <v/>
      </c>
      <c r="AA2519" s="4" t="str">
        <f t="shared" si="369"/>
        <v/>
      </c>
      <c r="AB2519" s="4" t="str">
        <f t="shared" si="369"/>
        <v/>
      </c>
      <c r="AC2519" s="4" t="str">
        <f t="shared" si="369"/>
        <v/>
      </c>
      <c r="AD2519" s="4" t="str">
        <f t="shared" si="369"/>
        <v/>
      </c>
      <c r="AE2519" s="4" t="str">
        <f t="shared" si="369"/>
        <v/>
      </c>
      <c r="AF2519" s="4" t="str">
        <f t="shared" si="369"/>
        <v/>
      </c>
      <c r="AG2519" s="4" t="str">
        <f t="shared" si="369"/>
        <v/>
      </c>
    </row>
    <row r="2520" spans="1:33">
      <c r="A2520" s="6">
        <f t="shared" si="367"/>
        <v>2513</v>
      </c>
      <c r="B2520" s="36">
        <f>TABLE!E2514</f>
        <v>0</v>
      </c>
      <c r="C2520" s="36">
        <f>TABLE!F2514</f>
        <v>0</v>
      </c>
      <c r="D2520" s="155">
        <f>TABLE!S2514</f>
        <v>0</v>
      </c>
      <c r="E2520" s="176" t="e">
        <f>INDEX(기업의이해[description],MATCH(B2520,기업의이해[name],0))</f>
        <v>#N/A</v>
      </c>
      <c r="F2520" s="179">
        <f>+TABLE!U2514</f>
        <v>0</v>
      </c>
      <c r="G2520" s="177" t="str">
        <f>TEXT(TABLE!R2514,"0000-00-00")</f>
        <v>0000-00-00</v>
      </c>
      <c r="H2520" s="59">
        <f>+TABLE!J2514</f>
        <v>0</v>
      </c>
      <c r="I2520" s="59">
        <f>+TABLE!K2514</f>
        <v>0</v>
      </c>
      <c r="J2520" s="59">
        <f>+TABLE!M2514</f>
        <v>0</v>
      </c>
      <c r="K2520" s="156">
        <f>+TABLE!P2514</f>
        <v>0</v>
      </c>
      <c r="L2520" s="156">
        <f>+TABLE!Q2514</f>
        <v>0</v>
      </c>
      <c r="M2520" s="138" t="str">
        <f>IFERROR(IF(MATCH($C2520,'1. 개요'!$C$68:$C$78,0)&gt;0,"O"),"X")</f>
        <v>X</v>
      </c>
      <c r="N2520" s="8" t="str">
        <f t="shared" si="363"/>
        <v>X</v>
      </c>
      <c r="O2520" s="2" t="str" cm="1">
        <f t="array" ref="O2520">IF($O$7="N/A",$N2520,INDEX($P2520:$S2520,$O$2))</f>
        <v>X</v>
      </c>
      <c r="P2520" s="38"/>
      <c r="Q2520" s="1" t="str">
        <f t="shared" si="364"/>
        <v>O</v>
      </c>
      <c r="R2520" s="38"/>
      <c r="S2520" s="38"/>
      <c r="T2520" s="8" t="str">
        <f t="shared" si="362"/>
        <v>O</v>
      </c>
      <c r="U2520" s="8" t="e">
        <f t="shared" si="365"/>
        <v>#VALUE!</v>
      </c>
      <c r="V2520" s="8" t="e">
        <f t="shared" si="366"/>
        <v>#VALUE!</v>
      </c>
      <c r="X2520" s="4" t="str">
        <f t="shared" si="368"/>
        <v/>
      </c>
      <c r="Y2520" s="4" t="str">
        <f t="shared" si="369"/>
        <v/>
      </c>
      <c r="Z2520" s="4" t="str">
        <f t="shared" si="369"/>
        <v/>
      </c>
      <c r="AA2520" s="4" t="str">
        <f t="shared" si="369"/>
        <v/>
      </c>
      <c r="AB2520" s="4" t="str">
        <f t="shared" si="369"/>
        <v/>
      </c>
      <c r="AC2520" s="4" t="str">
        <f t="shared" si="369"/>
        <v/>
      </c>
      <c r="AD2520" s="4" t="str">
        <f t="shared" si="369"/>
        <v/>
      </c>
      <c r="AE2520" s="4" t="str">
        <f t="shared" si="369"/>
        <v/>
      </c>
      <c r="AF2520" s="4" t="str">
        <f t="shared" si="369"/>
        <v/>
      </c>
      <c r="AG2520" s="4" t="str">
        <f t="shared" si="369"/>
        <v/>
      </c>
    </row>
    <row r="2521" spans="1:33">
      <c r="A2521" s="6">
        <f t="shared" si="367"/>
        <v>2514</v>
      </c>
      <c r="B2521" s="36">
        <f>TABLE!E2515</f>
        <v>0</v>
      </c>
      <c r="C2521" s="36">
        <f>TABLE!F2515</f>
        <v>0</v>
      </c>
      <c r="D2521" s="155">
        <f>TABLE!S2515</f>
        <v>0</v>
      </c>
      <c r="E2521" s="176" t="e">
        <f>INDEX(기업의이해[description],MATCH(B2521,기업의이해[name],0))</f>
        <v>#N/A</v>
      </c>
      <c r="F2521" s="179">
        <f>+TABLE!U2515</f>
        <v>0</v>
      </c>
      <c r="G2521" s="177" t="str">
        <f>TEXT(TABLE!R2515,"0000-00-00")</f>
        <v>0000-00-00</v>
      </c>
      <c r="H2521" s="59">
        <f>+TABLE!J2515</f>
        <v>0</v>
      </c>
      <c r="I2521" s="59">
        <f>+TABLE!K2515</f>
        <v>0</v>
      </c>
      <c r="J2521" s="59">
        <f>+TABLE!M2515</f>
        <v>0</v>
      </c>
      <c r="K2521" s="156">
        <f>+TABLE!P2515</f>
        <v>0</v>
      </c>
      <c r="L2521" s="156">
        <f>+TABLE!Q2515</f>
        <v>0</v>
      </c>
      <c r="M2521" s="138" t="str">
        <f>IFERROR(IF(MATCH($C2521,'1. 개요'!$C$68:$C$78,0)&gt;0,"O"),"X")</f>
        <v>X</v>
      </c>
      <c r="N2521" s="8" t="str">
        <f t="shared" si="363"/>
        <v>X</v>
      </c>
      <c r="O2521" s="2" t="str" cm="1">
        <f t="array" ref="O2521">IF($O$7="N/A",$N2521,INDEX($P2521:$S2521,$O$2))</f>
        <v>X</v>
      </c>
      <c r="P2521" s="38"/>
      <c r="Q2521" s="1" t="str">
        <f t="shared" si="364"/>
        <v>O</v>
      </c>
      <c r="R2521" s="38"/>
      <c r="S2521" s="38"/>
      <c r="T2521" s="8" t="str">
        <f t="shared" si="362"/>
        <v>O</v>
      </c>
      <c r="U2521" s="8" t="e">
        <f t="shared" si="365"/>
        <v>#VALUE!</v>
      </c>
      <c r="V2521" s="8" t="e">
        <f t="shared" si="366"/>
        <v>#VALUE!</v>
      </c>
      <c r="X2521" s="4" t="str">
        <f t="shared" si="368"/>
        <v/>
      </c>
      <c r="Y2521" s="4" t="str">
        <f t="shared" si="369"/>
        <v/>
      </c>
      <c r="Z2521" s="4" t="str">
        <f t="shared" si="369"/>
        <v/>
      </c>
      <c r="AA2521" s="4" t="str">
        <f t="shared" si="369"/>
        <v/>
      </c>
      <c r="AB2521" s="4" t="str">
        <f t="shared" si="369"/>
        <v/>
      </c>
      <c r="AC2521" s="4" t="str">
        <f t="shared" si="369"/>
        <v/>
      </c>
      <c r="AD2521" s="4" t="str">
        <f t="shared" si="369"/>
        <v/>
      </c>
      <c r="AE2521" s="4" t="str">
        <f t="shared" si="369"/>
        <v/>
      </c>
      <c r="AF2521" s="4" t="str">
        <f t="shared" si="369"/>
        <v/>
      </c>
      <c r="AG2521" s="4" t="str">
        <f t="shared" si="369"/>
        <v/>
      </c>
    </row>
  </sheetData>
  <mergeCells count="3">
    <mergeCell ref="X6:AA6"/>
    <mergeCell ref="O6:S6"/>
    <mergeCell ref="AC6:AF6"/>
  </mergeCells>
  <phoneticPr fontId="6" type="noConversion"/>
  <conditionalFormatting sqref="Q8:S2521">
    <cfRule type="containsText" dxfId="41" priority="3" operator="containsText" text="check">
      <formula>NOT(ISERROR(SEARCH("check",Q8)))</formula>
    </cfRule>
  </conditionalFormatting>
  <conditionalFormatting sqref="P1669">
    <cfRule type="containsText" dxfId="40" priority="1" operator="containsText" text="check">
      <formula>NOT(ISERROR(SEARCH("check",P1669)))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'3. 보고서'!$M$34:$M$38</xm:f>
          </x14:formula1>
          <xm:sqref>O4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C5D9F1"/>
  </sheetPr>
  <dimension ref="A1:U67"/>
  <sheetViews>
    <sheetView showGridLines="0" topLeftCell="A20" workbookViewId="0">
      <selection activeCell="B41" sqref="B41"/>
    </sheetView>
  </sheetViews>
  <sheetFormatPr defaultColWidth="0" defaultRowHeight="16.5" outlineLevelCol="1"/>
  <cols>
    <col min="1" max="1" width="3.625" customWidth="1"/>
    <col min="2" max="2" width="25.625" customWidth="1"/>
    <col min="3" max="3" width="28" customWidth="1"/>
    <col min="4" max="4" width="47.875" customWidth="1"/>
    <col min="5" max="7" width="9" customWidth="1"/>
    <col min="8" max="8" width="45.875" customWidth="1"/>
    <col min="9" max="9" width="1.625" customWidth="1"/>
    <col min="10" max="10" width="1.625" style="154" customWidth="1"/>
    <col min="11" max="11" width="1.625" hidden="1" customWidth="1" outlineLevel="1"/>
    <col min="12" max="12" width="15.75" hidden="1" customWidth="1" outlineLevel="1"/>
    <col min="13" max="13" width="25.625" hidden="1" customWidth="1" outlineLevel="1"/>
    <col min="14" max="20" width="9" hidden="1" customWidth="1" outlineLevel="1"/>
    <col min="21" max="21" width="3.625" customWidth="1" collapsed="1"/>
    <col min="22" max="16384" width="9" hidden="1"/>
  </cols>
  <sheetData>
    <row r="1" spans="2:15" s="4" customFormat="1" ht="12">
      <c r="J1" s="153"/>
    </row>
    <row r="2" spans="2:15" s="4" customFormat="1">
      <c r="B2" s="14" t="s">
        <v>4675</v>
      </c>
      <c r="J2" s="153"/>
      <c r="L2" s="5" t="s">
        <v>4680</v>
      </c>
    </row>
    <row r="3" spans="2:15" s="4" customFormat="1" ht="12">
      <c r="J3" s="153"/>
      <c r="L3" s="4" t="s">
        <v>4681</v>
      </c>
    </row>
    <row r="4" spans="2:15" s="4" customFormat="1" ht="12">
      <c r="B4" s="4" t="s">
        <v>4676</v>
      </c>
      <c r="J4" s="153"/>
      <c r="L4" s="4" t="s">
        <v>4682</v>
      </c>
      <c r="M4" s="5"/>
      <c r="N4" s="5"/>
      <c r="O4" s="5"/>
    </row>
    <row r="5" spans="2:15" s="4" customFormat="1" ht="12">
      <c r="B5" s="4" t="s">
        <v>4677</v>
      </c>
      <c r="J5" s="153"/>
    </row>
    <row r="6" spans="2:15" s="4" customFormat="1" ht="12">
      <c r="J6" s="153"/>
      <c r="L6" s="4" t="s">
        <v>4690</v>
      </c>
    </row>
    <row r="7" spans="2:15" s="4" customFormat="1" ht="12.75" thickBot="1">
      <c r="B7" s="17" t="str">
        <f>L3&amp;$B$9&amp;L4</f>
        <v>평가대상기업인 0의 표준산업분류(10차) 및 주요상품은 다음과 같습니다.</v>
      </c>
      <c r="C7" s="6"/>
      <c r="J7" s="153"/>
      <c r="L7" s="4" t="s">
        <v>4691</v>
      </c>
    </row>
    <row r="8" spans="2:15" s="4" customFormat="1" ht="12.75" thickBot="1">
      <c r="B8" s="24" t="s">
        <v>4678</v>
      </c>
      <c r="C8" s="25" t="s">
        <v>4679</v>
      </c>
      <c r="D8" s="25" t="s">
        <v>22</v>
      </c>
      <c r="J8" s="153"/>
    </row>
    <row r="9" spans="2:15" s="4" customFormat="1" ht="12.75" thickBot="1">
      <c r="B9" s="26">
        <f>'1. 개요'!$D$22</f>
        <v>0</v>
      </c>
      <c r="C9" s="27">
        <f>'1. 개요'!$D$23</f>
        <v>0</v>
      </c>
      <c r="D9" s="27">
        <f>'1. 개요'!$D$24</f>
        <v>0</v>
      </c>
      <c r="J9" s="153"/>
      <c r="L9" s="4" t="s">
        <v>4851</v>
      </c>
    </row>
    <row r="10" spans="2:15" s="4" customFormat="1" ht="12">
      <c r="B10" s="6"/>
      <c r="C10" s="6"/>
      <c r="J10" s="153"/>
    </row>
    <row r="11" spans="2:15" s="4" customFormat="1" ht="12">
      <c r="B11" s="6"/>
      <c r="C11" s="6"/>
      <c r="J11" s="153"/>
      <c r="L11" s="5" t="s">
        <v>4692</v>
      </c>
      <c r="M11" s="5"/>
      <c r="N11" s="5"/>
      <c r="O11" s="5"/>
    </row>
    <row r="12" spans="2:15" s="4" customFormat="1" ht="12.75" thickBot="1">
      <c r="B12" s="4" t="str">
        <f>L3&amp;$B$9&amp;L9</f>
        <v>평가대상기업인 0의 유사기업 선정을 위해 고려한 선정 기준은 아래와 같습니다.</v>
      </c>
      <c r="J12" s="153"/>
      <c r="L12" s="19" t="s">
        <v>4695</v>
      </c>
      <c r="M12" s="19"/>
      <c r="N12" s="19"/>
      <c r="O12" s="19"/>
    </row>
    <row r="13" spans="2:15" s="4" customFormat="1" ht="12.75" thickBot="1">
      <c r="B13" s="24" t="s">
        <v>19</v>
      </c>
      <c r="C13" s="25" t="s">
        <v>4683</v>
      </c>
      <c r="D13" s="25" t="s">
        <v>4684</v>
      </c>
      <c r="E13" s="25" t="s">
        <v>4685</v>
      </c>
      <c r="J13" s="153"/>
      <c r="K13" s="54"/>
      <c r="L13" s="4" t="s">
        <v>4693</v>
      </c>
    </row>
    <row r="14" spans="2:15" s="4" customFormat="1" ht="12.75" thickBot="1">
      <c r="B14" s="26" t="s">
        <v>4686</v>
      </c>
      <c r="C14" s="26" t="s">
        <v>5022</v>
      </c>
      <c r="D14" s="28" t="e">
        <f>L13&amp;L23&amp;L22</f>
        <v>#N/A</v>
      </c>
      <c r="E14" s="29">
        <f>COUNTIF('2. 유사회사검토'!$M$8:$M$3000,"O")</f>
        <v>0</v>
      </c>
      <c r="J14" s="153"/>
      <c r="K14" s="54">
        <v>1</v>
      </c>
      <c r="L14" s="18" t="str">
        <f>'1. 개요'!C68</f>
        <v/>
      </c>
      <c r="M14" s="18"/>
      <c r="N14" s="18"/>
      <c r="O14" s="18"/>
    </row>
    <row r="15" spans="2:15" s="4" customFormat="1" ht="72" customHeight="1" thickBot="1">
      <c r="B15" s="26" t="s">
        <v>4687</v>
      </c>
      <c r="C15" s="26" t="s">
        <v>4701</v>
      </c>
      <c r="D15" s="28" t="str">
        <f>L26&amp;L27&amp;L28</f>
        <v>평가대상기업이 영위하는 사업부문(0)과 유사한 사업을 영위하는 회사</v>
      </c>
      <c r="E15" s="29">
        <f>COUNTIFS('2. 유사회사검토'!$M$8:$M$3000,"O",'2. 유사회사검토'!$N$8:$N$3000,"O")</f>
        <v>0</v>
      </c>
      <c r="G15" s="11"/>
      <c r="H15" s="146" t="s">
        <v>5030</v>
      </c>
      <c r="J15" s="153"/>
      <c r="K15" s="54">
        <v>2</v>
      </c>
      <c r="L15" s="18" t="str">
        <f>'1. 개요'!C68&amp;", "&amp;'1. 개요'!C69</f>
        <v xml:space="preserve">, </v>
      </c>
      <c r="M15" s="18"/>
      <c r="N15" s="18"/>
      <c r="O15" s="18"/>
    </row>
    <row r="16" spans="2:15" s="4" customFormat="1" ht="30" customHeight="1" thickBot="1">
      <c r="B16" s="41" t="str">
        <f>IF(C16=M38,"","2차 선정기준")</f>
        <v/>
      </c>
      <c r="C16" s="41" t="str">
        <f>'2. 유사회사검토'!O7</f>
        <v>N/A</v>
      </c>
      <c r="D16" s="42">
        <f>VLOOKUP($C$16,$M$34:$N$38,2,FALSE)</f>
        <v>0</v>
      </c>
      <c r="E16" s="43">
        <f>COUNTIFS('2. 유사회사검토'!$M$8:$M$3000,"O",'2. 유사회사검토'!$N$8:$N$3000,"O",'2. 유사회사검토'!$O$8:$O$3000,"O")</f>
        <v>0</v>
      </c>
      <c r="F16" s="11"/>
      <c r="H16" s="63" t="s">
        <v>4857</v>
      </c>
      <c r="J16" s="153"/>
      <c r="K16" s="54">
        <v>3</v>
      </c>
      <c r="L16" s="18" t="str">
        <f>'1. 개요'!C68&amp;", "&amp;'1. 개요'!C69&amp;", "&amp;'1. 개요'!C70</f>
        <v xml:space="preserve">, , </v>
      </c>
      <c r="M16" s="18"/>
      <c r="N16" s="18"/>
      <c r="O16" s="18"/>
    </row>
    <row r="17" spans="2:20" s="4" customFormat="1" ht="24.75" thickBot="1">
      <c r="B17" s="26" t="str">
        <f>IF(C16=M38,"2차 선정기준","3차 선정기준")</f>
        <v>2차 선정기준</v>
      </c>
      <c r="C17" s="26" t="s">
        <v>4697</v>
      </c>
      <c r="D17" s="28" t="s">
        <v>4708</v>
      </c>
      <c r="E17" s="29">
        <f>COUNTIFS('2. 유사회사검토'!$M$8:$M$3000,"O",'2. 유사회사검토'!$N$8:$N$3000,"O",'2. 유사회사검토'!$O$8:$O$3000,"O",'2. 유사회사검토'!$T$8:$T$3000,"O")</f>
        <v>0</v>
      </c>
      <c r="H17" s="63" t="s">
        <v>5031</v>
      </c>
      <c r="J17" s="153"/>
      <c r="K17" s="54">
        <v>4</v>
      </c>
      <c r="L17" s="18" t="str">
        <f>'1. 개요'!C68&amp;", "&amp;'1. 개요'!C69&amp;", "&amp;'1. 개요'!C70&amp;", "&amp;'1. 개요'!C71</f>
        <v xml:space="preserve">, , , </v>
      </c>
      <c r="M17" s="18"/>
      <c r="N17" s="18"/>
      <c r="O17" s="18"/>
    </row>
    <row r="18" spans="2:20" s="4" customFormat="1" ht="12.75" thickBot="1">
      <c r="B18" s="26" t="str">
        <f>IF(C16=M38,"3차 선정기준","4차 선정기준")</f>
        <v>3차 선정기준</v>
      </c>
      <c r="C18" s="26" t="s">
        <v>4696</v>
      </c>
      <c r="D18" s="28" t="s">
        <v>4702</v>
      </c>
      <c r="E18" s="29">
        <f>COUNTIFS('2. 유사회사검토'!$M$8:$M$3000,"O",'2. 유사회사검토'!$N$8:$N$3000,"O",'2. 유사회사검토'!$O$8:$O$3000,"O",'2. 유사회사검토'!$T$8:$T$3000,"O",'2. 유사회사검토'!$U$8:$U$3000,"O")</f>
        <v>0</v>
      </c>
      <c r="J18" s="153"/>
      <c r="K18" s="54">
        <v>5</v>
      </c>
      <c r="L18" s="18" t="str">
        <f>'1. 개요'!C68&amp;", "&amp;'1. 개요'!C69&amp;", "&amp;'1. 개요'!C70&amp;", "&amp;'1. 개요'!C71&amp;", "&amp;'1. 개요'!C72</f>
        <v xml:space="preserve">, , , , </v>
      </c>
      <c r="M18" s="18"/>
      <c r="N18" s="18"/>
      <c r="O18" s="18"/>
    </row>
    <row r="19" spans="2:20" s="4" customFormat="1" ht="12.75" thickBot="1">
      <c r="B19" s="152" t="s">
        <v>4707</v>
      </c>
      <c r="C19" s="152"/>
      <c r="D19" s="30">
        <f>COUNTIF('2. 유사회사검토'!$V$8:$V$1048576,"O")</f>
        <v>0</v>
      </c>
      <c r="E19" s="31"/>
      <c r="J19" s="153"/>
      <c r="K19" s="54"/>
      <c r="L19" s="18"/>
      <c r="M19" s="18"/>
      <c r="N19" s="18"/>
      <c r="O19" s="18"/>
    </row>
    <row r="20" spans="2:20" s="4" customFormat="1" ht="12">
      <c r="J20" s="153"/>
      <c r="K20" s="54">
        <v>6</v>
      </c>
      <c r="L20" s="18" t="str">
        <f>'1. 개요'!C68&amp;", "&amp;'1. 개요'!C69&amp;", "&amp;'1. 개요'!C70&amp;", "&amp;'1. 개요'!C71&amp;", "&amp;'1. 개요'!C72&amp;", "&amp;'1. 개요'!C73</f>
        <v xml:space="preserve">, , , , , </v>
      </c>
      <c r="M20" s="18"/>
      <c r="N20" s="18"/>
      <c r="O20" s="18"/>
    </row>
    <row r="21" spans="2:20" s="4" customFormat="1" ht="12">
      <c r="J21" s="153"/>
      <c r="K21" s="54">
        <v>7</v>
      </c>
      <c r="L21" s="18" t="str">
        <f>'1. 개요'!C68&amp;", "&amp;'1. 개요'!C69&amp;", "&amp;'1. 개요'!C70&amp;", "&amp;'1. 개요'!C71&amp;", "&amp;'1. 개요'!C72&amp;", "&amp;'1. 개요'!C73&amp;", "&amp;'1. 개요'!C74</f>
        <v xml:space="preserve">, , , , , , </v>
      </c>
      <c r="M21" s="18"/>
      <c r="N21" s="18"/>
      <c r="O21" s="18"/>
    </row>
    <row r="22" spans="2:20" s="4" customFormat="1" ht="12">
      <c r="B22" s="17" t="str">
        <f>L6&amp;$B$9&amp;L7</f>
        <v>상기의 절차를 통하여 평가대상기업인 0와(과) 유사한 영업 및 재무적 특성을 가지고 있는 유사기업을 선정하였습니다.</v>
      </c>
      <c r="J22" s="153"/>
      <c r="K22" s="54"/>
      <c r="L22" s="4" t="s">
        <v>4709</v>
      </c>
    </row>
    <row r="23" spans="2:20" s="4" customFormat="1" ht="12.75" thickBot="1">
      <c r="J23" s="153"/>
      <c r="K23" s="55">
        <f>COUNTA('1. 개요'!$C$67:$C$78)-COUNTIF('1. 개요'!$C$67:$C$78,"")</f>
        <v>0</v>
      </c>
      <c r="L23" s="5" t="e">
        <f>VLOOKUP(K23,$K$14:$L$21,2,FALSE)</f>
        <v>#N/A</v>
      </c>
      <c r="M23" s="5"/>
      <c r="N23" s="5"/>
      <c r="O23" s="5"/>
      <c r="P23" s="5"/>
      <c r="Q23" s="5"/>
      <c r="R23" s="5"/>
      <c r="S23" s="5"/>
      <c r="T23" s="5"/>
    </row>
    <row r="24" spans="2:20" s="4" customFormat="1" ht="37.5" customHeight="1" thickBot="1">
      <c r="B24" s="32" t="s">
        <v>4688</v>
      </c>
      <c r="C24" s="33" t="s">
        <v>4689</v>
      </c>
      <c r="J24" s="153"/>
      <c r="K24" s="55"/>
      <c r="L24" s="5"/>
      <c r="M24" s="5"/>
      <c r="N24" s="5"/>
      <c r="O24" s="5"/>
      <c r="P24" s="5"/>
      <c r="Q24" s="5"/>
      <c r="R24" s="5"/>
      <c r="S24" s="5"/>
      <c r="T24" s="5"/>
    </row>
    <row r="25" spans="2:20" s="4" customFormat="1" ht="15" customHeight="1" thickBot="1">
      <c r="B25" s="34" t="str">
        <f ca="1">IFERROR(최종유사회사!B3,"")</f>
        <v/>
      </c>
      <c r="C25" s="109" t="str">
        <f ca="1">IFERROR(INDEX(DB[10차표준(세분류)],MATCH($B25,DB[종목명],0)),"")</f>
        <v/>
      </c>
      <c r="J25" s="153"/>
      <c r="L25" s="19" t="s">
        <v>4698</v>
      </c>
      <c r="M25" s="19"/>
      <c r="N25" s="6"/>
      <c r="O25" s="6"/>
    </row>
    <row r="26" spans="2:20" s="4" customFormat="1" ht="15" customHeight="1" thickBot="1">
      <c r="B26" s="34" t="str">
        <f ca="1">IFERROR(최종유사회사!B4,"")</f>
        <v/>
      </c>
      <c r="C26" s="35" t="str">
        <f ca="1">IFERROR(INDEX(DB[10차표준(세분류)],MATCH($B26,DB[종목명],0)),"")</f>
        <v/>
      </c>
      <c r="J26" s="153"/>
      <c r="L26" s="4" t="s">
        <v>4700</v>
      </c>
    </row>
    <row r="27" spans="2:20" s="4" customFormat="1" ht="15" customHeight="1" thickBot="1">
      <c r="B27" s="34" t="str">
        <f ca="1">IFERROR(최종유사회사!B5,"")</f>
        <v/>
      </c>
      <c r="C27" s="35" t="str">
        <f ca="1">IFERROR(INDEX(DB[10차표준(세분류)],MATCH($B27,DB[종목명],0)),"")</f>
        <v/>
      </c>
      <c r="J27" s="153"/>
      <c r="L27" s="5">
        <f>'1. 개요'!$C$96</f>
        <v>0</v>
      </c>
      <c r="M27" s="5"/>
      <c r="N27" s="5"/>
      <c r="O27" s="5"/>
    </row>
    <row r="28" spans="2:20" s="4" customFormat="1" ht="15" customHeight="1" thickBot="1">
      <c r="B28" s="34" t="str">
        <f ca="1">IFERROR(최종유사회사!B6,"")</f>
        <v/>
      </c>
      <c r="C28" s="35" t="str">
        <f ca="1">IFERROR(INDEX(DB[10차표준(세분류)],MATCH($B28,DB[종목명],0)),"")</f>
        <v/>
      </c>
      <c r="J28" s="153"/>
      <c r="L28" s="4" t="s">
        <v>4699</v>
      </c>
    </row>
    <row r="29" spans="2:20" s="4" customFormat="1" ht="15" customHeight="1" thickBot="1">
      <c r="B29" s="34" t="str">
        <f ca="1">IFERROR(최종유사회사!B7,"")</f>
        <v/>
      </c>
      <c r="C29" s="35" t="str">
        <f ca="1">IFERROR(INDEX(DB[10차표준(세분류)],MATCH($B29,DB[종목명],0)),"")</f>
        <v/>
      </c>
      <c r="J29" s="153"/>
    </row>
    <row r="30" spans="2:20" s="4" customFormat="1" ht="15" customHeight="1" thickBot="1">
      <c r="B30" s="34" t="str">
        <f ca="1">IFERROR(최종유사회사!B8,"")</f>
        <v/>
      </c>
      <c r="C30" s="35" t="str">
        <f ca="1">IFERROR(INDEX(DB[10차표준(세분류)],MATCH($B30,DB[종목명],0)),"")</f>
        <v/>
      </c>
      <c r="J30" s="153"/>
      <c r="L30" s="5">
        <f>'1. 개요'!$C$96</f>
        <v>0</v>
      </c>
      <c r="M30" s="5"/>
      <c r="N30" s="5"/>
      <c r="O30" s="5"/>
    </row>
    <row r="31" spans="2:20" s="4" customFormat="1" ht="15" customHeight="1" thickBot="1">
      <c r="B31" s="34" t="str">
        <f ca="1">IFERROR(최종유사회사!B9,"")</f>
        <v/>
      </c>
      <c r="C31" s="35" t="str">
        <f ca="1">IFERROR(INDEX(DB[10차표준(세분류)],MATCH($B31,DB[종목명],0)),"")</f>
        <v/>
      </c>
      <c r="J31" s="153"/>
      <c r="L31" s="4" t="s">
        <v>4852</v>
      </c>
    </row>
    <row r="32" spans="2:20" s="4" customFormat="1" ht="15" customHeight="1" thickBot="1">
      <c r="B32" s="34" t="str">
        <f ca="1">IFERROR(최종유사회사!B10,"")</f>
        <v/>
      </c>
      <c r="C32" s="35" t="str">
        <f ca="1">IFERROR(INDEX(DB[10차표준(세분류)],MATCH($B32,DB[종목명],0)),"")</f>
        <v/>
      </c>
      <c r="J32" s="153"/>
    </row>
    <row r="33" spans="2:19" s="4" customFormat="1" ht="15" customHeight="1" thickBot="1">
      <c r="B33" s="34" t="str">
        <f ca="1">IFERROR(최종유사회사!B11,"")</f>
        <v/>
      </c>
      <c r="C33" s="35" t="str">
        <f ca="1">IFERROR(INDEX(DB[10차표준(세분류)],MATCH($B33,DB[종목명],0)),"")</f>
        <v/>
      </c>
      <c r="J33" s="153"/>
    </row>
    <row r="34" spans="2:19" s="4" customFormat="1" ht="15" customHeight="1" thickBot="1">
      <c r="B34" s="34" t="str">
        <f ca="1">IFERROR(최종유사회사!B12,"")</f>
        <v/>
      </c>
      <c r="C34" s="141" t="str">
        <f ca="1">IFERROR(INDEX(DB[10차표준(세분류)],MATCH($B34,DB[종목명],0)),"")</f>
        <v/>
      </c>
      <c r="J34" s="153"/>
      <c r="L34" s="230" t="s">
        <v>4705</v>
      </c>
      <c r="M34" s="142" t="s">
        <v>4850</v>
      </c>
      <c r="N34" s="46" t="str">
        <f>L30&amp;L31</f>
        <v>0을 주요사업 또는 관련성이 높은 사업을 영위하는 회사</v>
      </c>
      <c r="O34" s="143"/>
      <c r="S34" s="11"/>
    </row>
    <row r="35" spans="2:19" s="4" customFormat="1" ht="15" customHeight="1" thickBot="1">
      <c r="B35" s="34" t="str">
        <f ca="1">IFERROR(최종유사회사!B13,"")</f>
        <v/>
      </c>
      <c r="C35" s="141" t="str">
        <f ca="1">IFERROR(INDEX(DB[10차표준(세분류)],MATCH($B35,DB[종목명],0)),"")</f>
        <v/>
      </c>
      <c r="J35" s="153"/>
      <c r="L35" s="231"/>
      <c r="M35" s="144" t="s">
        <v>4795</v>
      </c>
      <c r="N35" s="45" t="s">
        <v>4798</v>
      </c>
      <c r="O35" s="145"/>
      <c r="S35" s="11"/>
    </row>
    <row r="36" spans="2:19" s="4" customFormat="1" ht="15" customHeight="1" thickBot="1">
      <c r="B36" s="34" t="str">
        <f ca="1">IFERROR(최종유사회사!B14,"")</f>
        <v/>
      </c>
      <c r="C36" s="141" t="str">
        <f ca="1">IFERROR(INDEX(DB[10차표준(세분류)],MATCH($B36,DB[종목명],0)),"")</f>
        <v/>
      </c>
      <c r="J36" s="153"/>
      <c r="L36" s="231"/>
      <c r="M36" s="144" t="s">
        <v>4796</v>
      </c>
      <c r="N36" s="45" t="s">
        <v>4793</v>
      </c>
      <c r="O36" s="145"/>
    </row>
    <row r="37" spans="2:19" s="4" customFormat="1" ht="15" customHeight="1" thickBot="1">
      <c r="B37" s="34" t="str">
        <f ca="1">IFERROR(최종유사회사!B15,"")</f>
        <v/>
      </c>
      <c r="C37" s="35" t="str">
        <f ca="1">IFERROR(INDEX(DB[10차표준(세분류)],MATCH($B37,DB[종목명],0)),"")</f>
        <v/>
      </c>
      <c r="D37"/>
      <c r="E37"/>
      <c r="F37"/>
      <c r="G37"/>
      <c r="H37"/>
      <c r="I37"/>
      <c r="J37" s="154"/>
      <c r="L37" s="231"/>
      <c r="M37" s="60" t="s">
        <v>4794</v>
      </c>
      <c r="N37" s="61" t="s">
        <v>4797</v>
      </c>
      <c r="O37" s="62"/>
    </row>
    <row r="38" spans="2:19" s="4" customFormat="1" ht="15" customHeight="1" thickBot="1">
      <c r="B38" s="34" t="str">
        <f ca="1">IFERROR(최종유사회사!B16,"")</f>
        <v/>
      </c>
      <c r="C38" s="35" t="str">
        <f ca="1">IFERROR(INDEX(DB[10차표준(세분류)],MATCH($B38,DB[종목명],0)),"")</f>
        <v/>
      </c>
      <c r="D38"/>
      <c r="E38"/>
      <c r="F38"/>
      <c r="G38"/>
      <c r="H38"/>
      <c r="I38"/>
      <c r="J38" s="154"/>
      <c r="L38" s="232"/>
      <c r="M38" s="51" t="s">
        <v>4791</v>
      </c>
      <c r="N38" s="52"/>
      <c r="O38" s="47"/>
    </row>
    <row r="39" spans="2:19" s="4" customFormat="1" ht="15" customHeight="1" thickBot="1">
      <c r="B39" s="34" t="str">
        <f ca="1">IFERROR(최종유사회사!B17,"")</f>
        <v/>
      </c>
      <c r="C39" s="35" t="str">
        <f ca="1">IFERROR(INDEX(DB[10차표준(세분류)],MATCH($B39,DB[종목명],0)),"")</f>
        <v/>
      </c>
      <c r="D39"/>
      <c r="E39"/>
      <c r="F39"/>
      <c r="G39"/>
      <c r="H39"/>
      <c r="I39"/>
      <c r="J39" s="154"/>
    </row>
    <row r="40" spans="2:19" s="4" customFormat="1" ht="15" customHeight="1" thickBot="1">
      <c r="B40" s="34" t="str">
        <f ca="1">IFERROR(최종유사회사!B18,"")</f>
        <v/>
      </c>
      <c r="C40" s="35" t="str">
        <f ca="1">IFERROR(INDEX(DB[10차표준(세분류)],MATCH($B40,DB[종목명],0)),"")</f>
        <v/>
      </c>
      <c r="D40"/>
      <c r="E40"/>
      <c r="F40"/>
      <c r="G40"/>
      <c r="H40"/>
      <c r="I40"/>
      <c r="J40" s="154"/>
    </row>
    <row r="41" spans="2:19" s="4" customFormat="1" ht="15" customHeight="1" thickBot="1">
      <c r="B41" s="34" t="str">
        <f ca="1">IFERROR(최종유사회사!B19,"")</f>
        <v/>
      </c>
      <c r="C41" s="35" t="str">
        <f ca="1">IFERROR(INDEX(DB[10차표준(세분류)],MATCH($B41,DB[종목명],0)),"")</f>
        <v/>
      </c>
      <c r="J41" s="153"/>
    </row>
    <row r="42" spans="2:19" s="4" customFormat="1" ht="12">
      <c r="J42" s="153"/>
    </row>
    <row r="43" spans="2:19" s="4" customFormat="1" ht="12">
      <c r="J43" s="153"/>
    </row>
    <row r="44" spans="2:19" s="4" customFormat="1" ht="12">
      <c r="B44" s="5" t="s">
        <v>5023</v>
      </c>
      <c r="H44" s="11" t="s">
        <v>5025</v>
      </c>
      <c r="J44" s="153"/>
    </row>
    <row r="45" spans="2:19">
      <c r="H45" s="11" t="s">
        <v>5026</v>
      </c>
    </row>
    <row r="46" spans="2:19">
      <c r="B46" s="4" t="s">
        <v>5027</v>
      </c>
    </row>
    <row r="47" spans="2:19">
      <c r="B47" s="4" t="s">
        <v>5028</v>
      </c>
      <c r="C47" s="4" t="s">
        <v>5024</v>
      </c>
    </row>
    <row r="48" spans="2:19">
      <c r="B48" s="4" t="s">
        <v>5029</v>
      </c>
    </row>
    <row r="49" spans="2:4" ht="17.25" thickBot="1"/>
    <row r="50" spans="2:4" ht="17.25" thickBot="1">
      <c r="B50" s="32" t="s">
        <v>4688</v>
      </c>
      <c r="C50" s="148" t="s">
        <v>4663</v>
      </c>
      <c r="D50" s="192"/>
    </row>
    <row r="51" spans="2:4" ht="17.25" thickBot="1">
      <c r="B51" s="34"/>
      <c r="C51" s="149"/>
      <c r="D51" s="58"/>
    </row>
    <row r="52" spans="2:4" ht="17.25" thickBot="1">
      <c r="B52" s="34"/>
      <c r="C52" s="150"/>
      <c r="D52" s="137"/>
    </row>
    <row r="53" spans="2:4" ht="17.25" thickBot="1">
      <c r="B53" s="34"/>
      <c r="C53" s="150"/>
      <c r="D53" s="137"/>
    </row>
    <row r="54" spans="2:4" ht="17.25" thickBot="1">
      <c r="B54" s="34"/>
      <c r="C54" s="150"/>
      <c r="D54" s="137"/>
    </row>
    <row r="55" spans="2:4" ht="17.25" thickBot="1">
      <c r="B55" s="34"/>
      <c r="C55" s="150"/>
      <c r="D55" s="137"/>
    </row>
    <row r="56" spans="2:4" ht="17.25" thickBot="1">
      <c r="B56" s="34"/>
      <c r="C56" s="150"/>
      <c r="D56" s="137"/>
    </row>
    <row r="57" spans="2:4" ht="17.25" thickBot="1">
      <c r="B57" s="34"/>
      <c r="C57" s="150"/>
      <c r="D57" s="137"/>
    </row>
    <row r="58" spans="2:4" ht="17.25" thickBot="1">
      <c r="B58" s="34"/>
      <c r="C58" s="150"/>
      <c r="D58" s="137"/>
    </row>
    <row r="59" spans="2:4" ht="17.25" thickBot="1">
      <c r="B59" s="34"/>
      <c r="C59" s="150"/>
      <c r="D59" s="137"/>
    </row>
    <row r="60" spans="2:4" ht="17.25" thickBot="1">
      <c r="B60" s="34"/>
      <c r="C60" s="151"/>
      <c r="D60" s="6"/>
    </row>
    <row r="61" spans="2:4" ht="17.25" thickBot="1">
      <c r="B61" s="34"/>
      <c r="C61" s="151"/>
      <c r="D61" s="6"/>
    </row>
    <row r="62" spans="2:4" ht="17.25" thickBot="1">
      <c r="B62" s="34"/>
      <c r="C62" s="151"/>
      <c r="D62" s="6"/>
    </row>
    <row r="63" spans="2:4" ht="17.25" thickBot="1">
      <c r="B63" s="34"/>
      <c r="C63" s="150"/>
      <c r="D63" s="137"/>
    </row>
    <row r="64" spans="2:4" ht="17.25" thickBot="1">
      <c r="B64" s="34"/>
      <c r="C64" s="150"/>
      <c r="D64" s="137"/>
    </row>
    <row r="65" spans="2:4" ht="17.25" thickBot="1">
      <c r="B65" s="34"/>
      <c r="C65" s="150"/>
      <c r="D65" s="137"/>
    </row>
    <row r="66" spans="2:4" ht="17.25" thickBot="1">
      <c r="B66" s="34"/>
      <c r="C66" s="150"/>
      <c r="D66" s="137"/>
    </row>
    <row r="67" spans="2:4" ht="17.25" thickBot="1">
      <c r="B67" s="34"/>
      <c r="C67" s="150"/>
      <c r="D67" s="137"/>
    </row>
  </sheetData>
  <mergeCells count="1">
    <mergeCell ref="L34:L38"/>
  </mergeCells>
  <phoneticPr fontId="6" type="noConversion"/>
  <conditionalFormatting sqref="B16:E16">
    <cfRule type="expression" dxfId="39" priority="1">
      <formula>$C$16="N/A"</formula>
    </cfRule>
  </conditionalFormatting>
  <dataValidations count="1">
    <dataValidation type="list" allowBlank="1" showInputMessage="1" showErrorMessage="1" sqref="C16" xr:uid="{00000000-0002-0000-0200-000000000000}">
      <formula1>$M$34:$M$38</formula1>
    </dataValidation>
  </dataValidations>
  <pageMargins left="0.7" right="0.7" top="0.75" bottom="0.75" header="0.3" footer="0.3"/>
  <ignoredErrors>
    <ignoredError sqref="C25" unlockedFormula="1"/>
  </ignoredErrors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0" tint="-0.249977111117893"/>
  </sheetPr>
  <dimension ref="A1:D32"/>
  <sheetViews>
    <sheetView workbookViewId="0">
      <selection activeCell="H9" sqref="H9"/>
    </sheetView>
  </sheetViews>
  <sheetFormatPr defaultRowHeight="16.5"/>
  <cols>
    <col min="2" max="2" width="17.125" customWidth="1"/>
  </cols>
  <sheetData>
    <row r="1" spans="1:4">
      <c r="B1">
        <f>COUNTA('2. 유사회사검토'!B7:B1048576)-1</f>
        <v>2514</v>
      </c>
    </row>
    <row r="2" spans="1:4">
      <c r="A2" s="37"/>
      <c r="B2" s="37" t="s">
        <v>4855</v>
      </c>
    </row>
    <row r="3" spans="1:4">
      <c r="B3" t="e">
        <f ca="1">INDEX('2. 유사회사검토'!$B$8:$B$2514,C3)</f>
        <v>#VALUE!</v>
      </c>
      <c r="C3" t="e">
        <f t="array" aca="1" ref="C3" ca="1">SMALL(IF('2. 유사회사검토'!$V$7:INDIRECT("'2. 유사회사검토'!$W$"&amp;$B$1)="O",'2. 유사회사검토'!$A$7:INDIRECT("'2. 유사회사검토'!$A$"&amp;$B$1),""),최종유사회사!D3)</f>
        <v>#VALUE!</v>
      </c>
      <c r="D3">
        <v>1</v>
      </c>
    </row>
    <row r="4" spans="1:4">
      <c r="B4" t="e">
        <f ca="1">INDEX('2. 유사회사검토'!$B$8:$B$2497,C4)</f>
        <v>#VALUE!</v>
      </c>
      <c r="C4" t="e">
        <f t="array" aca="1" ref="C4" ca="1">SMALL(IF('2. 유사회사검토'!$V$7:INDIRECT("'2. 유사회사검토'!$W$"&amp;$B$1)="O",'2. 유사회사검토'!$A$7:INDIRECT("'2. 유사회사검토'!$A$"&amp;$B$1),""),최종유사회사!D4)</f>
        <v>#VALUE!</v>
      </c>
      <c r="D4">
        <f>D3+1</f>
        <v>2</v>
      </c>
    </row>
    <row r="5" spans="1:4">
      <c r="B5" t="e">
        <f ca="1">INDEX('2. 유사회사검토'!$B$8:$B$2497,C5)</f>
        <v>#VALUE!</v>
      </c>
      <c r="C5" t="e">
        <f t="array" aca="1" ref="C5" ca="1">SMALL(IF('2. 유사회사검토'!$V$7:INDIRECT("'2. 유사회사검토'!$W$"&amp;$B$1)="O",'2. 유사회사검토'!$A$7:INDIRECT("'2. 유사회사검토'!$A$"&amp;$B$1),""),최종유사회사!D5)</f>
        <v>#VALUE!</v>
      </c>
      <c r="D5">
        <f t="shared" ref="D5:D32" si="0">D4+1</f>
        <v>3</v>
      </c>
    </row>
    <row r="6" spans="1:4">
      <c r="B6" t="e">
        <f ca="1">INDEX('2. 유사회사검토'!$B$8:$B$2497,C6)</f>
        <v>#VALUE!</v>
      </c>
      <c r="C6" t="e">
        <f t="array" aca="1" ref="C6" ca="1">SMALL(IF('2. 유사회사검토'!$V$7:INDIRECT("'2. 유사회사검토'!$W$"&amp;$B$1)="O",'2. 유사회사검토'!$A$7:INDIRECT("'2. 유사회사검토'!$A$"&amp;$B$1),""),최종유사회사!D6)</f>
        <v>#VALUE!</v>
      </c>
      <c r="D6">
        <f t="shared" si="0"/>
        <v>4</v>
      </c>
    </row>
    <row r="7" spans="1:4">
      <c r="B7" t="e">
        <f ca="1">INDEX('2. 유사회사검토'!$B$8:$B$2497,C7)</f>
        <v>#VALUE!</v>
      </c>
      <c r="C7" t="e">
        <f t="array" aca="1" ref="C7" ca="1">SMALL(IF('2. 유사회사검토'!$V$7:INDIRECT("'2. 유사회사검토'!$W$"&amp;$B$1)="O",'2. 유사회사검토'!$A$7:INDIRECT("'2. 유사회사검토'!$A$"&amp;$B$1),""),최종유사회사!D7)</f>
        <v>#VALUE!</v>
      </c>
      <c r="D7">
        <f t="shared" si="0"/>
        <v>5</v>
      </c>
    </row>
    <row r="8" spans="1:4">
      <c r="B8" t="e">
        <f ca="1">INDEX('2. 유사회사검토'!$B$8:$B$2497,C8)</f>
        <v>#VALUE!</v>
      </c>
      <c r="C8" t="e">
        <f t="array" aca="1" ref="C8" ca="1">SMALL(IF('2. 유사회사검토'!$V$7:INDIRECT("'2. 유사회사검토'!$W$"&amp;$B$1)="O",'2. 유사회사검토'!$A$7:INDIRECT("'2. 유사회사검토'!$A$"&amp;$B$1),""),최종유사회사!D8)</f>
        <v>#VALUE!</v>
      </c>
      <c r="D8">
        <f t="shared" si="0"/>
        <v>6</v>
      </c>
    </row>
    <row r="9" spans="1:4">
      <c r="B9" t="e">
        <f ca="1">INDEX('2. 유사회사검토'!$B$8:$B$2497,C9)</f>
        <v>#VALUE!</v>
      </c>
      <c r="C9" t="e">
        <f t="array" aca="1" ref="C9" ca="1">SMALL(IF('2. 유사회사검토'!$V$7:INDIRECT("'2. 유사회사검토'!$W$"&amp;$B$1)="O",'2. 유사회사검토'!$A$7:INDIRECT("'2. 유사회사검토'!$A$"&amp;$B$1),""),최종유사회사!D9)</f>
        <v>#VALUE!</v>
      </c>
      <c r="D9">
        <f t="shared" si="0"/>
        <v>7</v>
      </c>
    </row>
    <row r="10" spans="1:4">
      <c r="B10" t="e">
        <f ca="1">INDEX('2. 유사회사검토'!$B$8:$B$2497,C10)</f>
        <v>#VALUE!</v>
      </c>
      <c r="C10" t="e">
        <f t="array" aca="1" ref="C10" ca="1">SMALL(IF('2. 유사회사검토'!$V$7:INDIRECT("'2. 유사회사검토'!$W$"&amp;$B$1)="O",'2. 유사회사검토'!$A$7:INDIRECT("'2. 유사회사검토'!$A$"&amp;$B$1),""),최종유사회사!D10)</f>
        <v>#VALUE!</v>
      </c>
      <c r="D10">
        <f t="shared" si="0"/>
        <v>8</v>
      </c>
    </row>
    <row r="11" spans="1:4">
      <c r="B11" t="e">
        <f ca="1">INDEX('2. 유사회사검토'!$B$8:$B$2497,C11)</f>
        <v>#VALUE!</v>
      </c>
      <c r="C11" t="e">
        <f t="array" aca="1" ref="C11" ca="1">SMALL(IF('2. 유사회사검토'!$V$7:INDIRECT("'2. 유사회사검토'!$W$"&amp;$B$1)="O",'2. 유사회사검토'!$A$7:INDIRECT("'2. 유사회사검토'!$A$"&amp;$B$1),""),최종유사회사!D11)</f>
        <v>#VALUE!</v>
      </c>
      <c r="D11">
        <f t="shared" si="0"/>
        <v>9</v>
      </c>
    </row>
    <row r="12" spans="1:4">
      <c r="B12" t="e">
        <f ca="1">INDEX('2. 유사회사검토'!$B$8:$B$2497,C12)</f>
        <v>#VALUE!</v>
      </c>
      <c r="C12" t="e">
        <f t="array" aca="1" ref="C12" ca="1">SMALL(IF('2. 유사회사검토'!$V$7:INDIRECT("'2. 유사회사검토'!$W$"&amp;$B$1)="O",'2. 유사회사검토'!$A$7:INDIRECT("'2. 유사회사검토'!$A$"&amp;$B$1),""),최종유사회사!D12)</f>
        <v>#VALUE!</v>
      </c>
      <c r="D12">
        <f t="shared" si="0"/>
        <v>10</v>
      </c>
    </row>
    <row r="13" spans="1:4">
      <c r="B13" t="e">
        <f ca="1">INDEX('2. 유사회사검토'!$B$8:$B$2497,C13)</f>
        <v>#VALUE!</v>
      </c>
      <c r="C13" t="e">
        <f t="array" aca="1" ref="C13" ca="1">SMALL(IF('2. 유사회사검토'!$V$7:INDIRECT("'2. 유사회사검토'!$W$"&amp;$B$1)="O",'2. 유사회사검토'!$A$7:INDIRECT("'2. 유사회사검토'!$A$"&amp;$B$1),""),최종유사회사!D13)</f>
        <v>#VALUE!</v>
      </c>
      <c r="D13">
        <f t="shared" si="0"/>
        <v>11</v>
      </c>
    </row>
    <row r="14" spans="1:4">
      <c r="B14" t="e">
        <f ca="1">INDEX('2. 유사회사검토'!$B$8:$B$2497,C14)</f>
        <v>#VALUE!</v>
      </c>
      <c r="C14" t="e">
        <f t="array" aca="1" ref="C14" ca="1">SMALL(IF('2. 유사회사검토'!$V$7:INDIRECT("'2. 유사회사검토'!$W$"&amp;$B$1)="O",'2. 유사회사검토'!$A$7:INDIRECT("'2. 유사회사검토'!$A$"&amp;$B$1),""),최종유사회사!D14)</f>
        <v>#VALUE!</v>
      </c>
      <c r="D14">
        <f t="shared" si="0"/>
        <v>12</v>
      </c>
    </row>
    <row r="15" spans="1:4">
      <c r="B15" t="e">
        <f ca="1">INDEX('2. 유사회사검토'!$B$8:$B$2497,C15)</f>
        <v>#VALUE!</v>
      </c>
      <c r="C15" t="e">
        <f t="array" aca="1" ref="C15" ca="1">SMALL(IF('2. 유사회사검토'!$V$7:INDIRECT("'2. 유사회사검토'!$W$"&amp;$B$1)="O",'2. 유사회사검토'!$A$7:INDIRECT("'2. 유사회사검토'!$A$"&amp;$B$1),""),최종유사회사!D15)</f>
        <v>#VALUE!</v>
      </c>
      <c r="D15">
        <f t="shared" si="0"/>
        <v>13</v>
      </c>
    </row>
    <row r="16" spans="1:4">
      <c r="B16" t="e">
        <f ca="1">INDEX('2. 유사회사검토'!$B$8:$B$2497,C16)</f>
        <v>#VALUE!</v>
      </c>
      <c r="C16" t="e">
        <f t="array" aca="1" ref="C16" ca="1">SMALL(IF('2. 유사회사검토'!$V$7:INDIRECT("'2. 유사회사검토'!$W$"&amp;$B$1)="O",'2. 유사회사검토'!$A$7:INDIRECT("'2. 유사회사검토'!$A$"&amp;$B$1),""),최종유사회사!D16)</f>
        <v>#VALUE!</v>
      </c>
      <c r="D16">
        <f t="shared" si="0"/>
        <v>14</v>
      </c>
    </row>
    <row r="17" spans="2:4">
      <c r="B17" t="e">
        <f ca="1">INDEX('2. 유사회사검토'!$B$8:$B$2497,C17)</f>
        <v>#VALUE!</v>
      </c>
      <c r="C17" t="e">
        <f t="array" aca="1" ref="C17" ca="1">SMALL(IF('2. 유사회사검토'!$V$7:INDIRECT("'2. 유사회사검토'!$W$"&amp;$B$1)="O",'2. 유사회사검토'!$A$7:INDIRECT("'2. 유사회사검토'!$A$"&amp;$B$1),""),최종유사회사!D17)</f>
        <v>#VALUE!</v>
      </c>
      <c r="D17">
        <f t="shared" si="0"/>
        <v>15</v>
      </c>
    </row>
    <row r="18" spans="2:4">
      <c r="B18" t="e">
        <f ca="1">INDEX('2. 유사회사검토'!$B$8:$B$2497,C18)</f>
        <v>#VALUE!</v>
      </c>
      <c r="C18" t="e">
        <f t="array" aca="1" ref="C18" ca="1">SMALL(IF('2. 유사회사검토'!$V$7:INDIRECT("'2. 유사회사검토'!$W$"&amp;$B$1)="O",'2. 유사회사검토'!$A$7:INDIRECT("'2. 유사회사검토'!$A$"&amp;$B$1),""),최종유사회사!D18)</f>
        <v>#VALUE!</v>
      </c>
      <c r="D18">
        <f t="shared" si="0"/>
        <v>16</v>
      </c>
    </row>
    <row r="19" spans="2:4">
      <c r="B19" t="e">
        <f ca="1">INDEX('2. 유사회사검토'!$B$8:$B$2497,C19)</f>
        <v>#VALUE!</v>
      </c>
      <c r="C19" t="e">
        <f t="array" aca="1" ref="C19" ca="1">SMALL(IF('2. 유사회사검토'!$V$7:INDIRECT("'2. 유사회사검토'!$W$"&amp;$B$1)="O",'2. 유사회사검토'!$A$7:INDIRECT("'2. 유사회사검토'!$A$"&amp;$B$1),""),최종유사회사!D19)</f>
        <v>#VALUE!</v>
      </c>
      <c r="D19">
        <f t="shared" si="0"/>
        <v>17</v>
      </c>
    </row>
    <row r="20" spans="2:4">
      <c r="B20" t="e">
        <f ca="1">INDEX('2. 유사회사검토'!$B$8:$B$2497,C20)</f>
        <v>#VALUE!</v>
      </c>
      <c r="C20" t="e">
        <f t="array" aca="1" ref="C20" ca="1">SMALL(IF('2. 유사회사검토'!$V$7:INDIRECT("'2. 유사회사검토'!$W$"&amp;$B$1)="O",'2. 유사회사검토'!$A$7:INDIRECT("'2. 유사회사검토'!$A$"&amp;$B$1),""),최종유사회사!D20)</f>
        <v>#VALUE!</v>
      </c>
      <c r="D20">
        <f t="shared" si="0"/>
        <v>18</v>
      </c>
    </row>
    <row r="21" spans="2:4">
      <c r="B21" t="e">
        <f ca="1">INDEX('2. 유사회사검토'!$B$8:$B$2497,C21)</f>
        <v>#VALUE!</v>
      </c>
      <c r="C21" t="e">
        <f t="array" aca="1" ref="C21" ca="1">SMALL(IF('2. 유사회사검토'!$V$7:INDIRECT("'2. 유사회사검토'!$W$"&amp;$B$1)="O",'2. 유사회사검토'!$A$7:INDIRECT("'2. 유사회사검토'!$A$"&amp;$B$1),""),최종유사회사!D21)</f>
        <v>#VALUE!</v>
      </c>
      <c r="D21">
        <f t="shared" si="0"/>
        <v>19</v>
      </c>
    </row>
    <row r="22" spans="2:4">
      <c r="B22" t="e">
        <f ca="1">INDEX('2. 유사회사검토'!$B$8:$B$2497,C22)</f>
        <v>#VALUE!</v>
      </c>
      <c r="C22" t="e">
        <f t="array" aca="1" ref="C22" ca="1">SMALL(IF('2. 유사회사검토'!$V$7:INDIRECT("'2. 유사회사검토'!$W$"&amp;$B$1)="O",'2. 유사회사검토'!$A$7:INDIRECT("'2. 유사회사검토'!$A$"&amp;$B$1),""),최종유사회사!D22)</f>
        <v>#VALUE!</v>
      </c>
      <c r="D22">
        <f t="shared" si="0"/>
        <v>20</v>
      </c>
    </row>
    <row r="23" spans="2:4">
      <c r="B23" t="e">
        <f ca="1">INDEX('2. 유사회사검토'!$B$8:$B$2497,C23)</f>
        <v>#VALUE!</v>
      </c>
      <c r="C23" t="e">
        <f t="array" aca="1" ref="C23" ca="1">SMALL(IF('2. 유사회사검토'!$V$7:INDIRECT("'2. 유사회사검토'!$W$"&amp;$B$1)="O",'2. 유사회사검토'!$A$7:INDIRECT("'2. 유사회사검토'!$A$"&amp;$B$1),""),최종유사회사!D23)</f>
        <v>#VALUE!</v>
      </c>
      <c r="D23">
        <f t="shared" si="0"/>
        <v>21</v>
      </c>
    </row>
    <row r="24" spans="2:4">
      <c r="B24" t="e">
        <f ca="1">INDEX('2. 유사회사검토'!$B$8:$B$2497,C24)</f>
        <v>#VALUE!</v>
      </c>
      <c r="C24" t="e">
        <f t="array" aca="1" ref="C24" ca="1">SMALL(IF('2. 유사회사검토'!$V$7:INDIRECT("'2. 유사회사검토'!$W$"&amp;$B$1)="O",'2. 유사회사검토'!$A$7:INDIRECT("'2. 유사회사검토'!$A$"&amp;$B$1),""),최종유사회사!D24)</f>
        <v>#VALUE!</v>
      </c>
      <c r="D24">
        <f t="shared" si="0"/>
        <v>22</v>
      </c>
    </row>
    <row r="25" spans="2:4">
      <c r="B25" t="e">
        <f ca="1">INDEX('2. 유사회사검토'!$B$8:$B$2497,C25)</f>
        <v>#VALUE!</v>
      </c>
      <c r="C25" t="e">
        <f t="array" aca="1" ref="C25" ca="1">SMALL(IF('2. 유사회사검토'!$V$7:INDIRECT("'2. 유사회사검토'!$W$"&amp;$B$1)="O",'2. 유사회사검토'!$A$7:INDIRECT("'2. 유사회사검토'!$A$"&amp;$B$1),""),최종유사회사!D25)</f>
        <v>#VALUE!</v>
      </c>
      <c r="D25">
        <f t="shared" si="0"/>
        <v>23</v>
      </c>
    </row>
    <row r="26" spans="2:4">
      <c r="B26" t="e">
        <f ca="1">INDEX('2. 유사회사검토'!$B$8:$B$2497,C26)</f>
        <v>#VALUE!</v>
      </c>
      <c r="C26" t="e">
        <f t="array" aca="1" ref="C26" ca="1">SMALL(IF('2. 유사회사검토'!$V$7:INDIRECT("'2. 유사회사검토'!$W$"&amp;$B$1)="O",'2. 유사회사검토'!$A$7:INDIRECT("'2. 유사회사검토'!$A$"&amp;$B$1),""),최종유사회사!D26)</f>
        <v>#VALUE!</v>
      </c>
      <c r="D26">
        <f t="shared" si="0"/>
        <v>24</v>
      </c>
    </row>
    <row r="27" spans="2:4">
      <c r="B27" t="e">
        <f ca="1">INDEX('2. 유사회사검토'!$B$8:$B$2497,C27)</f>
        <v>#VALUE!</v>
      </c>
      <c r="C27" t="e">
        <f t="array" aca="1" ref="C27" ca="1">SMALL(IF('2. 유사회사검토'!$V$7:INDIRECT("'2. 유사회사검토'!$W$"&amp;$B$1)="O",'2. 유사회사검토'!$A$7:INDIRECT("'2. 유사회사검토'!$A$"&amp;$B$1),""),최종유사회사!D27)</f>
        <v>#VALUE!</v>
      </c>
      <c r="D27">
        <f t="shared" si="0"/>
        <v>25</v>
      </c>
    </row>
    <row r="28" spans="2:4">
      <c r="B28" t="e">
        <f ca="1">INDEX('2. 유사회사검토'!$B$8:$B$2497,C28)</f>
        <v>#VALUE!</v>
      </c>
      <c r="C28" t="e">
        <f t="array" aca="1" ref="C28" ca="1">SMALL(IF('2. 유사회사검토'!$V$7:INDIRECT("'2. 유사회사검토'!$W$"&amp;$B$1)="O",'2. 유사회사검토'!$A$7:INDIRECT("'2. 유사회사검토'!$A$"&amp;$B$1),""),최종유사회사!D28)</f>
        <v>#VALUE!</v>
      </c>
      <c r="D28">
        <f t="shared" si="0"/>
        <v>26</v>
      </c>
    </row>
    <row r="29" spans="2:4">
      <c r="B29" t="e">
        <f ca="1">INDEX('2. 유사회사검토'!$B$8:$B$2497,C29)</f>
        <v>#VALUE!</v>
      </c>
      <c r="C29" t="e">
        <f t="array" aca="1" ref="C29" ca="1">SMALL(IF('2. 유사회사검토'!$V$7:INDIRECT("'2. 유사회사검토'!$W$"&amp;$B$1)="O",'2. 유사회사검토'!$A$7:INDIRECT("'2. 유사회사검토'!$A$"&amp;$B$1),""),최종유사회사!D29)</f>
        <v>#VALUE!</v>
      </c>
      <c r="D29">
        <f t="shared" si="0"/>
        <v>27</v>
      </c>
    </row>
    <row r="30" spans="2:4">
      <c r="B30" t="e">
        <f ca="1">INDEX('2. 유사회사검토'!$B$8:$B$2497,C30)</f>
        <v>#VALUE!</v>
      </c>
      <c r="C30" t="e">
        <f t="array" aca="1" ref="C30" ca="1">SMALL(IF('2. 유사회사검토'!$V$7:INDIRECT("'2. 유사회사검토'!$W$"&amp;$B$1)="O",'2. 유사회사검토'!$A$7:INDIRECT("'2. 유사회사검토'!$A$"&amp;$B$1),""),최종유사회사!D30)</f>
        <v>#VALUE!</v>
      </c>
      <c r="D30">
        <f t="shared" si="0"/>
        <v>28</v>
      </c>
    </row>
    <row r="31" spans="2:4">
      <c r="B31" t="e">
        <f ca="1">INDEX('2. 유사회사검토'!$B$8:$B$2497,C31)</f>
        <v>#VALUE!</v>
      </c>
      <c r="C31" t="e">
        <f t="array" aca="1" ref="C31" ca="1">SMALL(IF('2. 유사회사검토'!$V$7:INDIRECT("'2. 유사회사검토'!$W$"&amp;$B$1)="O",'2. 유사회사검토'!$A$7:INDIRECT("'2. 유사회사검토'!$A$"&amp;$B$1),""),최종유사회사!D31)</f>
        <v>#VALUE!</v>
      </c>
      <c r="D31">
        <f t="shared" si="0"/>
        <v>29</v>
      </c>
    </row>
    <row r="32" spans="2:4">
      <c r="B32" t="e">
        <f ca="1">INDEX('2. 유사회사검토'!$B$8:$B$2497,C32)</f>
        <v>#VALUE!</v>
      </c>
      <c r="C32" t="e">
        <f t="array" aca="1" ref="C32" ca="1">SMALL(IF('2. 유사회사검토'!$V$7:INDIRECT("'2. 유사회사검토'!$W$"&amp;$B$1)="O",'2. 유사회사검토'!$A$7:INDIRECT("'2. 유사회사검토'!$A$"&amp;$B$1),""),최종유사회사!D32)</f>
        <v>#VALUE!</v>
      </c>
      <c r="D32">
        <f t="shared" si="0"/>
        <v>30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C5D9F1"/>
  </sheetPr>
  <dimension ref="B1:I26"/>
  <sheetViews>
    <sheetView showGridLines="0" workbookViewId="0">
      <selection activeCell="F15" sqref="F15"/>
    </sheetView>
  </sheetViews>
  <sheetFormatPr defaultRowHeight="16.5"/>
  <cols>
    <col min="1" max="1" width="7" customWidth="1"/>
    <col min="2" max="2" width="25.75" customWidth="1"/>
    <col min="3" max="3" width="30.625" customWidth="1"/>
    <col min="4" max="7" width="11.25" customWidth="1"/>
  </cols>
  <sheetData>
    <row r="1" spans="2:9" s="4" customFormat="1" ht="12"/>
    <row r="2" spans="2:9" s="4" customFormat="1" ht="19.5">
      <c r="B2" s="97" t="s">
        <v>5129</v>
      </c>
    </row>
    <row r="3" spans="2:9" s="4" customFormat="1" ht="12"/>
    <row r="4" spans="2:9" s="4" customFormat="1" ht="12"/>
    <row r="5" spans="2:9" s="4" customFormat="1" ht="12">
      <c r="B5" s="4" t="s">
        <v>5130</v>
      </c>
    </row>
    <row r="6" spans="2:9" s="4" customFormat="1" ht="12"/>
    <row r="7" spans="2:9" ht="17.25" thickBot="1"/>
    <row r="8" spans="2:9" ht="17.25" thickBot="1">
      <c r="B8" s="32" t="s">
        <v>4688</v>
      </c>
      <c r="C8" s="148" t="s">
        <v>4663</v>
      </c>
      <c r="D8" s="148" t="s">
        <v>5131</v>
      </c>
      <c r="E8" s="148" t="s">
        <v>5132</v>
      </c>
      <c r="F8" s="148" t="s">
        <v>4875</v>
      </c>
      <c r="G8" s="180" t="s">
        <v>4876</v>
      </c>
      <c r="H8" s="148" t="s">
        <v>4877</v>
      </c>
      <c r="I8" s="180" t="s">
        <v>4878</v>
      </c>
    </row>
    <row r="9" spans="2:9" ht="17.25" thickBot="1">
      <c r="B9" s="181" t="str">
        <f ca="1">'3. 보고서'!B25</f>
        <v/>
      </c>
      <c r="C9" s="149" t="str">
        <f ca="1">IFERROR(INDEX(DB[10차표준(세분류)],MATCH($B9,DB[종목명],0)),"")</f>
        <v/>
      </c>
      <c r="D9" s="182" t="str">
        <f ca="1">IFERROR(INDEX(DB[베타],MATCH($B9,DB[종목명],0)),"")</f>
        <v/>
      </c>
      <c r="E9" s="182" t="str">
        <f ca="1">IFERROR(INDEX(DB[차입금/시총],MATCH($B9,DB[종목명],0)),"")</f>
        <v/>
      </c>
      <c r="F9" s="183" t="str">
        <f ca="1">IFERROR(INDEX(DB[EV/EBITDA],MATCH($B9,DB[종목명],0)),"")</f>
        <v/>
      </c>
      <c r="G9" s="184" t="str">
        <f ca="1">IFERROR(INDEX(DB[PSR],MATCH($B9,DB[종목명],0)),"")</f>
        <v/>
      </c>
      <c r="H9" s="183" t="str">
        <f ca="1">IFERROR(INDEX(DB[PBR],MATCH($B9,DB[종목명],0)),"")</f>
        <v/>
      </c>
      <c r="I9" s="184" t="str">
        <f ca="1">IFERROR(INDEX(DB[PER],MATCH($B9,DB[종목명],0)),"")</f>
        <v/>
      </c>
    </row>
    <row r="10" spans="2:9" ht="17.25" thickBot="1">
      <c r="B10" s="181" t="str">
        <f ca="1">'3. 보고서'!B26</f>
        <v/>
      </c>
      <c r="C10" s="150" t="str">
        <f ca="1">IFERROR(INDEX(DB[10차표준(세분류)],MATCH($B10,DB[종목명],0)),"")</f>
        <v/>
      </c>
      <c r="D10" s="185" t="str">
        <f ca="1">IFERROR(INDEX(DB[베타],MATCH($B10,DB[종목명],0)),"")</f>
        <v/>
      </c>
      <c r="E10" s="185" t="str">
        <f ca="1">IFERROR(INDEX(DB[차입금/시총],MATCH($B10,DB[종목명],0)),"")</f>
        <v/>
      </c>
      <c r="F10" s="186" t="str">
        <f ca="1">IFERROR(INDEX(DB[EV/EBITDA],MATCH($B10,DB[종목명],0)),"")</f>
        <v/>
      </c>
      <c r="G10" s="187" t="str">
        <f ca="1">IFERROR(INDEX(DB[PSR],MATCH($B10,DB[종목명],0)),"")</f>
        <v/>
      </c>
      <c r="H10" s="186" t="str">
        <f ca="1">IFERROR(INDEX(DB[PBR],MATCH($B10,DB[종목명],0)),"")</f>
        <v/>
      </c>
      <c r="I10" s="187" t="str">
        <f ca="1">IFERROR(INDEX(DB[PER],MATCH($B10,DB[종목명],0)),"")</f>
        <v/>
      </c>
    </row>
    <row r="11" spans="2:9" ht="17.25" thickBot="1">
      <c r="B11" s="181" t="str">
        <f ca="1">'3. 보고서'!B27</f>
        <v/>
      </c>
      <c r="C11" s="150" t="str">
        <f ca="1">IFERROR(INDEX(DB[10차표준(세분류)],MATCH($B11,DB[종목명],0)),"")</f>
        <v/>
      </c>
      <c r="D11" s="185" t="str">
        <f ca="1">IFERROR(INDEX(DB[베타],MATCH($B11,DB[종목명],0)),"")</f>
        <v/>
      </c>
      <c r="E11" s="185" t="str">
        <f ca="1">IFERROR(INDEX(DB[차입금/시총],MATCH($B11,DB[종목명],0)),"")</f>
        <v/>
      </c>
      <c r="F11" s="186" t="str">
        <f ca="1">IFERROR(INDEX(DB[EV/EBITDA],MATCH($B11,DB[종목명],0)),"")</f>
        <v/>
      </c>
      <c r="G11" s="187" t="str">
        <f ca="1">IFERROR(INDEX(DB[PSR],MATCH($B11,DB[종목명],0)),"")</f>
        <v/>
      </c>
      <c r="H11" s="186" t="str">
        <f ca="1">IFERROR(INDEX(DB[PBR],MATCH($B11,DB[종목명],0)),"")</f>
        <v/>
      </c>
      <c r="I11" s="187" t="str">
        <f ca="1">IFERROR(INDEX(DB[PER],MATCH($B11,DB[종목명],0)),"")</f>
        <v/>
      </c>
    </row>
    <row r="12" spans="2:9" ht="17.25" thickBot="1">
      <c r="B12" s="181" t="str">
        <f ca="1">'3. 보고서'!B28</f>
        <v/>
      </c>
      <c r="C12" s="150" t="str">
        <f ca="1">IFERROR(INDEX(DB[10차표준(세분류)],MATCH($B12,DB[종목명],0)),"")</f>
        <v/>
      </c>
      <c r="D12" s="185" t="str">
        <f ca="1">IFERROR(INDEX(DB[베타],MATCH($B12,DB[종목명],0)),"")</f>
        <v/>
      </c>
      <c r="E12" s="185" t="str">
        <f ca="1">IFERROR(INDEX(DB[차입금/시총],MATCH($B12,DB[종목명],0)),"")</f>
        <v/>
      </c>
      <c r="F12" s="186" t="str">
        <f ca="1">IFERROR(INDEX(DB[EV/EBITDA],MATCH($B12,DB[종목명],0)),"")</f>
        <v/>
      </c>
      <c r="G12" s="187" t="str">
        <f ca="1">IFERROR(INDEX(DB[PSR],MATCH($B12,DB[종목명],0)),"")</f>
        <v/>
      </c>
      <c r="H12" s="186" t="str">
        <f ca="1">IFERROR(INDEX(DB[PBR],MATCH($B12,DB[종목명],0)),"")</f>
        <v/>
      </c>
      <c r="I12" s="187" t="str">
        <f ca="1">IFERROR(INDEX(DB[PER],MATCH($B12,DB[종목명],0)),"")</f>
        <v/>
      </c>
    </row>
    <row r="13" spans="2:9" ht="17.25" thickBot="1">
      <c r="B13" s="181" t="str">
        <f ca="1">'3. 보고서'!B29</f>
        <v/>
      </c>
      <c r="C13" s="150" t="str">
        <f ca="1">IFERROR(INDEX(DB[10차표준(세분류)],MATCH($B13,DB[종목명],0)),"")</f>
        <v/>
      </c>
      <c r="D13" s="185" t="str">
        <f ca="1">IFERROR(INDEX(DB[베타],MATCH($B13,DB[종목명],0)),"")</f>
        <v/>
      </c>
      <c r="E13" s="185" t="str">
        <f ca="1">IFERROR(INDEX(DB[차입금/시총],MATCH($B13,DB[종목명],0)),"")</f>
        <v/>
      </c>
      <c r="F13" s="186" t="str">
        <f ca="1">IFERROR(INDEX(DB[EV/EBITDA],MATCH($B13,DB[종목명],0)),"")</f>
        <v/>
      </c>
      <c r="G13" s="187" t="str">
        <f ca="1">IFERROR(INDEX(DB[PSR],MATCH($B13,DB[종목명],0)),"")</f>
        <v/>
      </c>
      <c r="H13" s="186" t="str">
        <f ca="1">IFERROR(INDEX(DB[PBR],MATCH($B13,DB[종목명],0)),"")</f>
        <v/>
      </c>
      <c r="I13" s="187" t="str">
        <f ca="1">IFERROR(INDEX(DB[PER],MATCH($B13,DB[종목명],0)),"")</f>
        <v/>
      </c>
    </row>
    <row r="14" spans="2:9" ht="17.25" thickBot="1">
      <c r="B14" s="181" t="str">
        <f ca="1">'3. 보고서'!B30</f>
        <v/>
      </c>
      <c r="C14" s="150" t="str">
        <f ca="1">IFERROR(INDEX(DB[10차표준(세분류)],MATCH($B14,DB[종목명],0)),"")</f>
        <v/>
      </c>
      <c r="D14" s="185" t="str">
        <f ca="1">IFERROR(INDEX(DB[베타],MATCH($B14,DB[종목명],0)),"")</f>
        <v/>
      </c>
      <c r="E14" s="185" t="str">
        <f ca="1">IFERROR(INDEX(DB[차입금/시총],MATCH($B14,DB[종목명],0)),"")</f>
        <v/>
      </c>
      <c r="F14" s="186" t="str">
        <f ca="1">IFERROR(INDEX(DB[EV/EBITDA],MATCH($B14,DB[종목명],0)),"")</f>
        <v/>
      </c>
      <c r="G14" s="187" t="str">
        <f ca="1">IFERROR(INDEX(DB[PSR],MATCH($B14,DB[종목명],0)),"")</f>
        <v/>
      </c>
      <c r="H14" s="186" t="str">
        <f ca="1">IFERROR(INDEX(DB[PBR],MATCH($B14,DB[종목명],0)),"")</f>
        <v/>
      </c>
      <c r="I14" s="187" t="str">
        <f ca="1">IFERROR(INDEX(DB[PER],MATCH($B14,DB[종목명],0)),"")</f>
        <v/>
      </c>
    </row>
    <row r="15" spans="2:9" ht="17.25" thickBot="1">
      <c r="B15" s="181" t="str">
        <f ca="1">'3. 보고서'!B31</f>
        <v/>
      </c>
      <c r="C15" s="150" t="str">
        <f ca="1">IFERROR(INDEX(DB[10차표준(세분류)],MATCH($B15,DB[종목명],0)),"")</f>
        <v/>
      </c>
      <c r="D15" s="185" t="str">
        <f ca="1">IFERROR(INDEX(DB[베타],MATCH($B15,DB[종목명],0)),"")</f>
        <v/>
      </c>
      <c r="E15" s="185" t="str">
        <f ca="1">IFERROR(INDEX(DB[차입금/시총],MATCH($B15,DB[종목명],0)),"")</f>
        <v/>
      </c>
      <c r="F15" s="186" t="str">
        <f ca="1">IFERROR(INDEX(DB[EV/EBITDA],MATCH($B15,DB[종목명],0)),"")</f>
        <v/>
      </c>
      <c r="G15" s="187" t="str">
        <f ca="1">IFERROR(INDEX(DB[PSR],MATCH($B15,DB[종목명],0)),"")</f>
        <v/>
      </c>
      <c r="H15" s="186" t="str">
        <f ca="1">IFERROR(INDEX(DB[PBR],MATCH($B15,DB[종목명],0)),"")</f>
        <v/>
      </c>
      <c r="I15" s="187" t="str">
        <f ca="1">IFERROR(INDEX(DB[PER],MATCH($B15,DB[종목명],0)),"")</f>
        <v/>
      </c>
    </row>
    <row r="16" spans="2:9" ht="17.25" thickBot="1">
      <c r="B16" s="181" t="str">
        <f ca="1">'3. 보고서'!B32</f>
        <v/>
      </c>
      <c r="C16" s="150" t="str">
        <f ca="1">IFERROR(INDEX(DB[10차표준(세분류)],MATCH($B16,DB[종목명],0)),"")</f>
        <v/>
      </c>
      <c r="D16" s="185" t="str">
        <f ca="1">IFERROR(INDEX(DB[베타],MATCH($B16,DB[종목명],0)),"")</f>
        <v/>
      </c>
      <c r="E16" s="185" t="str">
        <f ca="1">IFERROR(INDEX(DB[차입금/시총],MATCH($B16,DB[종목명],0)),"")</f>
        <v/>
      </c>
      <c r="F16" s="186" t="str">
        <f ca="1">IFERROR(INDEX(DB[EV/EBITDA],MATCH($B16,DB[종목명],0)),"")</f>
        <v/>
      </c>
      <c r="G16" s="187" t="str">
        <f ca="1">IFERROR(INDEX(DB[PSR],MATCH($B16,DB[종목명],0)),"")</f>
        <v/>
      </c>
      <c r="H16" s="186" t="str">
        <f ca="1">IFERROR(INDEX(DB[PBR],MATCH($B16,DB[종목명],0)),"")</f>
        <v/>
      </c>
      <c r="I16" s="187" t="str">
        <f ca="1">IFERROR(INDEX(DB[PER],MATCH($B16,DB[종목명],0)),"")</f>
        <v/>
      </c>
    </row>
    <row r="17" spans="2:9" ht="17.25" thickBot="1">
      <c r="B17" s="181" t="str">
        <f ca="1">'3. 보고서'!B33</f>
        <v/>
      </c>
      <c r="C17" s="150" t="str">
        <f ca="1">IFERROR(INDEX(DB[10차표준(세분류)],MATCH($B17,DB[종목명],0)),"")</f>
        <v/>
      </c>
      <c r="D17" s="185" t="str">
        <f ca="1">IFERROR(INDEX(DB[베타],MATCH($B17,DB[종목명],0)),"")</f>
        <v/>
      </c>
      <c r="E17" s="185" t="str">
        <f ca="1">IFERROR(INDEX(DB[차입금/시총],MATCH($B17,DB[종목명],0)),"")</f>
        <v/>
      </c>
      <c r="F17" s="186" t="str">
        <f ca="1">IFERROR(INDEX(DB[EV/EBITDA],MATCH($B17,DB[종목명],0)),"")</f>
        <v/>
      </c>
      <c r="G17" s="187" t="str">
        <f ca="1">IFERROR(INDEX(DB[PSR],MATCH($B17,DB[종목명],0)),"")</f>
        <v/>
      </c>
      <c r="H17" s="186" t="str">
        <f ca="1">IFERROR(INDEX(DB[PBR],MATCH($B17,DB[종목명],0)),"")</f>
        <v/>
      </c>
      <c r="I17" s="187" t="str">
        <f ca="1">IFERROR(INDEX(DB[PER],MATCH($B17,DB[종목명],0)),"")</f>
        <v/>
      </c>
    </row>
    <row r="18" spans="2:9" ht="17.25" thickBot="1">
      <c r="B18" s="181" t="str">
        <f ca="1">'3. 보고서'!B34</f>
        <v/>
      </c>
      <c r="C18" s="151" t="str">
        <f ca="1">IFERROR(INDEX(DB[10차표준(세분류)],MATCH($B18,DB[종목명],0)),"")</f>
        <v/>
      </c>
      <c r="D18" s="188" t="str">
        <f ca="1">IFERROR(INDEX(DB[베타],MATCH($B18,DB[종목명],0)),"")</f>
        <v/>
      </c>
      <c r="E18" s="188" t="str">
        <f ca="1">IFERROR(INDEX(DB[차입금/시총],MATCH($B18,DB[종목명],0)),"")</f>
        <v/>
      </c>
      <c r="F18" s="189" t="str">
        <f ca="1">IFERROR(INDEX(DB[EV/EBITDA],MATCH($B18,DB[종목명],0)),"")</f>
        <v/>
      </c>
      <c r="G18" s="190" t="str">
        <f ca="1">IFERROR(INDEX(DB[PSR],MATCH($B18,DB[종목명],0)),"")</f>
        <v/>
      </c>
      <c r="H18" s="189" t="str">
        <f ca="1">IFERROR(INDEX(DB[PBR],MATCH($B18,DB[종목명],0)),"")</f>
        <v/>
      </c>
      <c r="I18" s="190" t="str">
        <f ca="1">IFERROR(INDEX(DB[PER],MATCH($B18,DB[종목명],0)),"")</f>
        <v/>
      </c>
    </row>
    <row r="19" spans="2:9" ht="17.25" thickBot="1">
      <c r="B19" s="181" t="str">
        <f ca="1">'3. 보고서'!B35</f>
        <v/>
      </c>
      <c r="C19" s="151" t="str">
        <f ca="1">IFERROR(INDEX(DB[10차표준(세분류)],MATCH($B19,DB[종목명],0)),"")</f>
        <v/>
      </c>
      <c r="D19" s="188" t="str">
        <f ca="1">IFERROR(INDEX(DB[베타],MATCH($B19,DB[종목명],0)),"")</f>
        <v/>
      </c>
      <c r="E19" s="188" t="str">
        <f ca="1">IFERROR(INDEX(DB[차입금/시총],MATCH($B19,DB[종목명],0)),"")</f>
        <v/>
      </c>
      <c r="F19" s="189" t="str">
        <f ca="1">IFERROR(INDEX(DB[EV/EBITDA],MATCH($B19,DB[종목명],0)),"")</f>
        <v/>
      </c>
      <c r="G19" s="190" t="str">
        <f ca="1">IFERROR(INDEX(DB[PSR],MATCH($B19,DB[종목명],0)),"")</f>
        <v/>
      </c>
      <c r="H19" s="189" t="str">
        <f ca="1">IFERROR(INDEX(DB[PBR],MATCH($B19,DB[종목명],0)),"")</f>
        <v/>
      </c>
      <c r="I19" s="190" t="str">
        <f ca="1">IFERROR(INDEX(DB[PER],MATCH($B19,DB[종목명],0)),"")</f>
        <v/>
      </c>
    </row>
    <row r="20" spans="2:9" ht="17.25" thickBot="1">
      <c r="B20" s="181" t="str">
        <f ca="1">'3. 보고서'!B36</f>
        <v/>
      </c>
      <c r="C20" s="151" t="str">
        <f ca="1">IFERROR(INDEX(DB[10차표준(세분류)],MATCH($B20,DB[종목명],0)),"")</f>
        <v/>
      </c>
      <c r="D20" s="188" t="str">
        <f ca="1">IFERROR(INDEX(DB[베타],MATCH($B20,DB[종목명],0)),"")</f>
        <v/>
      </c>
      <c r="E20" s="188" t="str">
        <f ca="1">IFERROR(INDEX(DB[차입금/시총],MATCH($B20,DB[종목명],0)),"")</f>
        <v/>
      </c>
      <c r="F20" s="189" t="str">
        <f ca="1">IFERROR(INDEX(DB[EV/EBITDA],MATCH($B20,DB[종목명],0)),"")</f>
        <v/>
      </c>
      <c r="G20" s="190" t="str">
        <f ca="1">IFERROR(INDEX(DB[PSR],MATCH($B20,DB[종목명],0)),"")</f>
        <v/>
      </c>
      <c r="H20" s="189" t="str">
        <f ca="1">IFERROR(INDEX(DB[PBR],MATCH($B20,DB[종목명],0)),"")</f>
        <v/>
      </c>
      <c r="I20" s="190" t="str">
        <f ca="1">IFERROR(INDEX(DB[PER],MATCH($B20,DB[종목명],0)),"")</f>
        <v/>
      </c>
    </row>
    <row r="21" spans="2:9" ht="17.25" thickBot="1">
      <c r="B21" s="181" t="str">
        <f ca="1">'3. 보고서'!B37</f>
        <v/>
      </c>
      <c r="C21" s="150" t="str">
        <f ca="1">IFERROR(INDEX(DB[10차표준(세분류)],MATCH($B21,DB[종목명],0)),"")</f>
        <v/>
      </c>
      <c r="D21" s="185" t="str">
        <f ca="1">IFERROR(INDEX(DB[베타],MATCH($B21,DB[종목명],0)),"")</f>
        <v/>
      </c>
      <c r="E21" s="185" t="str">
        <f ca="1">IFERROR(INDEX(DB[차입금/시총],MATCH($B21,DB[종목명],0)),"")</f>
        <v/>
      </c>
      <c r="F21" s="186" t="str">
        <f ca="1">IFERROR(INDEX(DB[EV/EBITDA],MATCH($B21,DB[종목명],0)),"")</f>
        <v/>
      </c>
      <c r="G21" s="187" t="str">
        <f ca="1">IFERROR(INDEX(DB[PSR],MATCH($B21,DB[종목명],0)),"")</f>
        <v/>
      </c>
      <c r="H21" s="186" t="str">
        <f ca="1">IFERROR(INDEX(DB[PBR],MATCH($B21,DB[종목명],0)),"")</f>
        <v/>
      </c>
      <c r="I21" s="187" t="str">
        <f ca="1">IFERROR(INDEX(DB[PER],MATCH($B21,DB[종목명],0)),"")</f>
        <v/>
      </c>
    </row>
    <row r="22" spans="2:9" ht="17.25" thickBot="1">
      <c r="B22" s="181" t="str">
        <f ca="1">'3. 보고서'!B38</f>
        <v/>
      </c>
      <c r="C22" s="150" t="str">
        <f ca="1">IFERROR(INDEX(DB[10차표준(세분류)],MATCH($B22,DB[종목명],0)),"")</f>
        <v/>
      </c>
      <c r="D22" s="185" t="str">
        <f ca="1">IFERROR(INDEX(DB[베타],MATCH($B22,DB[종목명],0)),"")</f>
        <v/>
      </c>
      <c r="E22" s="185" t="str">
        <f ca="1">IFERROR(INDEX(DB[차입금/시총],MATCH($B22,DB[종목명],0)),"")</f>
        <v/>
      </c>
      <c r="F22" s="186" t="str">
        <f ca="1">IFERROR(INDEX(DB[EV/EBITDA],MATCH($B22,DB[종목명],0)),"")</f>
        <v/>
      </c>
      <c r="G22" s="187" t="str">
        <f ca="1">IFERROR(INDEX(DB[PSR],MATCH($B22,DB[종목명],0)),"")</f>
        <v/>
      </c>
      <c r="H22" s="186" t="str">
        <f ca="1">IFERROR(INDEX(DB[PBR],MATCH($B22,DB[종목명],0)),"")</f>
        <v/>
      </c>
      <c r="I22" s="187" t="str">
        <f ca="1">IFERROR(INDEX(DB[PER],MATCH($B22,DB[종목명],0)),"")</f>
        <v/>
      </c>
    </row>
    <row r="23" spans="2:9" ht="17.25" thickBot="1">
      <c r="B23" s="181" t="str">
        <f ca="1">'3. 보고서'!B39</f>
        <v/>
      </c>
      <c r="C23" s="150" t="str">
        <f ca="1">IFERROR(INDEX(DB[10차표준(세분류)],MATCH($B23,DB[종목명],0)),"")</f>
        <v/>
      </c>
      <c r="D23" s="185" t="str">
        <f ca="1">IFERROR(INDEX(DB[베타],MATCH($B23,DB[종목명],0)),"")</f>
        <v/>
      </c>
      <c r="E23" s="185" t="str">
        <f ca="1">IFERROR(INDEX(DB[차입금/시총],MATCH($B23,DB[종목명],0)),"")</f>
        <v/>
      </c>
      <c r="F23" s="186" t="str">
        <f ca="1">IFERROR(INDEX(DB[EV/EBITDA],MATCH($B23,DB[종목명],0)),"")</f>
        <v/>
      </c>
      <c r="G23" s="187" t="str">
        <f ca="1">IFERROR(INDEX(DB[PSR],MATCH($B23,DB[종목명],0)),"")</f>
        <v/>
      </c>
      <c r="H23" s="186" t="str">
        <f ca="1">IFERROR(INDEX(DB[PBR],MATCH($B23,DB[종목명],0)),"")</f>
        <v/>
      </c>
      <c r="I23" s="187" t="str">
        <f ca="1">IFERROR(INDEX(DB[PER],MATCH($B23,DB[종목명],0)),"")</f>
        <v/>
      </c>
    </row>
    <row r="24" spans="2:9" ht="17.25" thickBot="1">
      <c r="B24" s="181" t="str">
        <f ca="1">'3. 보고서'!B40</f>
        <v/>
      </c>
      <c r="C24" s="150" t="str">
        <f ca="1">IFERROR(INDEX(DB[10차표준(세분류)],MATCH($B24,DB[종목명],0)),"")</f>
        <v/>
      </c>
      <c r="D24" s="185" t="str">
        <f ca="1">IFERROR(INDEX(DB[베타],MATCH($B24,DB[종목명],0)),"")</f>
        <v/>
      </c>
      <c r="E24" s="185" t="str">
        <f ca="1">IFERROR(INDEX(DB[차입금/시총],MATCH($B24,DB[종목명],0)),"")</f>
        <v/>
      </c>
      <c r="F24" s="186" t="str">
        <f ca="1">IFERROR(INDEX(DB[EV/EBITDA],MATCH($B24,DB[종목명],0)),"")</f>
        <v/>
      </c>
      <c r="G24" s="187" t="str">
        <f ca="1">IFERROR(INDEX(DB[PSR],MATCH($B24,DB[종목명],0)),"")</f>
        <v/>
      </c>
      <c r="H24" s="186" t="str">
        <f ca="1">IFERROR(INDEX(DB[PBR],MATCH($B24,DB[종목명],0)),"")</f>
        <v/>
      </c>
      <c r="I24" s="187" t="str">
        <f ca="1">IFERROR(INDEX(DB[PER],MATCH($B24,DB[종목명],0)),"")</f>
        <v/>
      </c>
    </row>
    <row r="25" spans="2:9" ht="17.25" thickBot="1">
      <c r="B25" s="181" t="str">
        <f ca="1">'3. 보고서'!B41</f>
        <v/>
      </c>
      <c r="C25" s="150" t="str">
        <f ca="1">IFERROR(INDEX(DB[10차표준(세분류)],MATCH($B25,DB[종목명],0)),"")</f>
        <v/>
      </c>
      <c r="D25" s="185" t="str">
        <f ca="1">IFERROR(INDEX(DB[베타],MATCH($B25,DB[종목명],0)),"")</f>
        <v/>
      </c>
      <c r="E25" s="185" t="str">
        <f ca="1">IFERROR(INDEX(DB[차입금/시총],MATCH($B25,DB[종목명],0)),"")</f>
        <v/>
      </c>
      <c r="F25" s="186" t="str">
        <f ca="1">IFERROR(INDEX(DB[EV/EBITDA],MATCH($B25,DB[종목명],0)),"")</f>
        <v/>
      </c>
      <c r="G25" s="187" t="str">
        <f ca="1">IFERROR(INDEX(DB[PSR],MATCH($B25,DB[종목명],0)),"")</f>
        <v/>
      </c>
      <c r="H25" s="186" t="str">
        <f ca="1">IFERROR(INDEX(DB[PBR],MATCH($B25,DB[종목명],0)),"")</f>
        <v/>
      </c>
      <c r="I25" s="187" t="str">
        <f ca="1">IFERROR(INDEX(DB[PER],MATCH($B25,DB[종목명],0)),"")</f>
        <v/>
      </c>
    </row>
    <row r="26" spans="2:9">
      <c r="F26" s="191"/>
      <c r="G26" s="191"/>
      <c r="H26" s="191"/>
      <c r="I26" s="191"/>
    </row>
  </sheetData>
  <phoneticPr fontId="6" type="noConversion"/>
  <pageMargins left="0.7" right="0.7" top="0.75" bottom="0.75" header="0.3" footer="0.3"/>
  <ignoredErrors>
    <ignoredError sqref="C9:I9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1"/>
  </sheetPr>
  <dimension ref="A1"/>
  <sheetViews>
    <sheetView topLeftCell="XFD1048576" workbookViewId="0">
      <selection sqref="A1:XFD1048576"/>
    </sheetView>
  </sheetViews>
  <sheetFormatPr defaultColWidth="0" defaultRowHeight="16.5" zeroHeight="1"/>
  <cols>
    <col min="1" max="16384" width="9" hidden="1"/>
  </cols>
  <sheetData/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FF00"/>
  </sheetPr>
  <dimension ref="B2:M2690"/>
  <sheetViews>
    <sheetView showGridLines="0" workbookViewId="0">
      <selection activeCell="C11" sqref="C11"/>
    </sheetView>
  </sheetViews>
  <sheetFormatPr defaultRowHeight="16.5"/>
  <cols>
    <col min="1" max="1" width="3.375" style="193" customWidth="1"/>
    <col min="2" max="2" width="12" style="193" customWidth="1"/>
    <col min="3" max="6" width="17.25" style="193" customWidth="1"/>
    <col min="7" max="7" width="10.375" style="193" customWidth="1"/>
    <col min="8" max="8" width="9" style="193"/>
    <col min="9" max="9" width="13" style="193" customWidth="1"/>
    <col min="10" max="13" width="14.625" style="193" customWidth="1"/>
    <col min="14" max="14" width="22" style="193" bestFit="1" customWidth="1"/>
    <col min="15" max="15" width="15.875" style="193" bestFit="1" customWidth="1"/>
    <col min="16" max="16" width="25.5" style="193" bestFit="1" customWidth="1"/>
    <col min="17" max="17" width="15.875" style="193" bestFit="1" customWidth="1"/>
    <col min="18" max="18" width="19.875" style="193" bestFit="1" customWidth="1"/>
    <col min="19" max="16384" width="9" style="193"/>
  </cols>
  <sheetData>
    <row r="2" spans="2:13">
      <c r="B2" s="193" t="s">
        <v>4799</v>
      </c>
      <c r="I2" s="194" t="s">
        <v>5210</v>
      </c>
    </row>
    <row r="3" spans="2:13">
      <c r="B3" s="193" t="s">
        <v>5211</v>
      </c>
      <c r="H3" s="195" t="s">
        <v>4800</v>
      </c>
      <c r="I3" s="195"/>
      <c r="J3" s="196" t="s">
        <v>4801</v>
      </c>
      <c r="K3" s="196" t="s">
        <v>4801</v>
      </c>
      <c r="L3" s="196" t="s">
        <v>4801</v>
      </c>
      <c r="M3" s="196" t="s">
        <v>5212</v>
      </c>
    </row>
    <row r="4" spans="2:13">
      <c r="B4" s="193" t="s">
        <v>5213</v>
      </c>
      <c r="H4" s="197" t="s">
        <v>4802</v>
      </c>
      <c r="I4" s="197" t="s">
        <v>5214</v>
      </c>
      <c r="J4" s="198"/>
      <c r="K4" s="198"/>
      <c r="L4" s="198" t="s">
        <v>4803</v>
      </c>
      <c r="M4" s="198"/>
    </row>
    <row r="5" spans="2:13">
      <c r="B5" s="193" t="s">
        <v>5215</v>
      </c>
      <c r="H5" s="197" t="s">
        <v>4804</v>
      </c>
      <c r="I5" s="197"/>
      <c r="J5" s="198" t="s">
        <v>5216</v>
      </c>
      <c r="K5" s="198" t="s">
        <v>5216</v>
      </c>
      <c r="L5" s="198" t="s">
        <v>5216</v>
      </c>
      <c r="M5" s="198" t="s">
        <v>5216</v>
      </c>
    </row>
    <row r="6" spans="2:13">
      <c r="H6" s="199" t="s">
        <v>4805</v>
      </c>
      <c r="I6" s="199" t="s">
        <v>4806</v>
      </c>
      <c r="J6" s="200" t="s">
        <v>4807</v>
      </c>
      <c r="K6" s="200" t="s">
        <v>4808</v>
      </c>
      <c r="L6" s="200" t="s">
        <v>4809</v>
      </c>
      <c r="M6" s="200" t="s">
        <v>5217</v>
      </c>
    </row>
    <row r="7" spans="2:13">
      <c r="B7" s="193" t="s">
        <v>4810</v>
      </c>
      <c r="H7" s="201" t="s">
        <v>4811</v>
      </c>
      <c r="I7" s="201" t="s">
        <v>4812</v>
      </c>
      <c r="J7" s="202" t="s">
        <v>4813</v>
      </c>
      <c r="K7" s="202" t="s">
        <v>5102</v>
      </c>
      <c r="L7" s="202" t="s">
        <v>4814</v>
      </c>
      <c r="M7" s="202" t="s">
        <v>5218</v>
      </c>
    </row>
    <row r="8" spans="2:13">
      <c r="B8" s="203">
        <v>20240904</v>
      </c>
      <c r="C8" s="193" t="s">
        <v>4815</v>
      </c>
      <c r="H8" s="204" t="s">
        <v>1391</v>
      </c>
      <c r="I8" s="205" t="s">
        <v>1392</v>
      </c>
      <c r="J8" s="206" t="s">
        <v>4816</v>
      </c>
      <c r="K8" s="206" t="s">
        <v>4816</v>
      </c>
      <c r="L8" s="206" t="s">
        <v>4817</v>
      </c>
      <c r="M8" s="207" t="s">
        <v>5219</v>
      </c>
    </row>
    <row r="9" spans="2:13">
      <c r="B9" s="221"/>
      <c r="C9" s="221"/>
      <c r="D9" s="221"/>
      <c r="E9" s="221"/>
      <c r="F9" s="223" t="s">
        <v>5668</v>
      </c>
      <c r="H9" s="208" t="s">
        <v>4003</v>
      </c>
      <c r="I9" s="209" t="s">
        <v>4004</v>
      </c>
      <c r="J9" s="210" t="s">
        <v>4822</v>
      </c>
      <c r="K9" s="210" t="s">
        <v>4822</v>
      </c>
      <c r="L9" s="210" t="s">
        <v>4817</v>
      </c>
      <c r="M9" s="211" t="s">
        <v>5219</v>
      </c>
    </row>
    <row r="10" spans="2:13">
      <c r="B10" s="221" t="s">
        <v>4787</v>
      </c>
      <c r="C10" s="221" t="s">
        <v>4819</v>
      </c>
      <c r="D10" s="221" t="s">
        <v>4820</v>
      </c>
      <c r="E10" s="221" t="s">
        <v>4821</v>
      </c>
      <c r="F10" s="222" t="s">
        <v>5667</v>
      </c>
      <c r="H10" s="208" t="s">
        <v>1257</v>
      </c>
      <c r="I10" s="209" t="s">
        <v>1258</v>
      </c>
      <c r="J10" s="210" t="s">
        <v>4837</v>
      </c>
      <c r="K10" s="210" t="s">
        <v>4837</v>
      </c>
      <c r="L10" s="210" t="s">
        <v>4817</v>
      </c>
      <c r="M10" s="211" t="s">
        <v>5219</v>
      </c>
    </row>
    <row r="11" spans="2:13">
      <c r="B11" s="203" t="str">
        <f ca="1">'3. 보고서'!B25</f>
        <v/>
      </c>
      <c r="C11" s="212" t="e">
        <f t="shared" ref="C11:C42" ca="1" si="0">IF(OFFSET(J$7,MATCH($B11,$I$8:$I$3000,0),0)="","",OFFSET(J$7,MATCH($B11,$I$8:$I$3000,0),0))</f>
        <v>#N/A</v>
      </c>
      <c r="D11" s="212" t="e">
        <f t="shared" ref="D11:D42" ca="1" si="1">IF(OFFSET(K$7,MATCH($B11,$I$8:$I$3000,0),0)="","",OFFSET(K$7,MATCH($B11,$I$8:$I$3000,0),0))</f>
        <v>#N/A</v>
      </c>
      <c r="E11" s="212" t="e">
        <f t="shared" ref="E11:E42" ca="1" si="2">IF(OFFSET(L$7,MATCH($B11,$I$8:$I$3000,0),0)="","",OFFSET(L$7,MATCH($B11,$I$8:$I$3000,0),0))</f>
        <v>#N/A</v>
      </c>
      <c r="F11" s="212" t="e">
        <f t="shared" ref="F11:F42" ca="1" si="3">IF(OFFSET(M$7,MATCH($B11,$I$8:$I$3000,0),0)="","",OFFSET(M$7,MATCH($B11,$I$8:$I$3000,0),0))</f>
        <v>#N/A</v>
      </c>
      <c r="H11" s="208" t="s">
        <v>717</v>
      </c>
      <c r="I11" s="209" t="s">
        <v>718</v>
      </c>
      <c r="J11" s="210" t="s">
        <v>4825</v>
      </c>
      <c r="K11" s="210" t="s">
        <v>4825</v>
      </c>
      <c r="L11" s="210" t="s">
        <v>4817</v>
      </c>
      <c r="M11" s="211" t="s">
        <v>5219</v>
      </c>
    </row>
    <row r="12" spans="2:13">
      <c r="B12" s="203" t="str">
        <f ca="1">'3. 보고서'!B26</f>
        <v/>
      </c>
      <c r="C12" s="212" t="e">
        <f t="shared" ca="1" si="0"/>
        <v>#N/A</v>
      </c>
      <c r="D12" s="212" t="e">
        <f t="shared" ca="1" si="1"/>
        <v>#N/A</v>
      </c>
      <c r="E12" s="212" t="e">
        <f t="shared" ca="1" si="2"/>
        <v>#N/A</v>
      </c>
      <c r="F12" s="212" t="e">
        <f t="shared" ca="1" si="3"/>
        <v>#N/A</v>
      </c>
      <c r="H12" s="208" t="s">
        <v>5220</v>
      </c>
      <c r="I12" s="209" t="s">
        <v>5221</v>
      </c>
      <c r="J12" s="210" t="s">
        <v>4825</v>
      </c>
      <c r="K12" s="210" t="s">
        <v>4825</v>
      </c>
      <c r="L12" s="210"/>
      <c r="M12" s="211"/>
    </row>
    <row r="13" spans="2:13">
      <c r="B13" s="203" t="str">
        <f ca="1">'3. 보고서'!B27</f>
        <v/>
      </c>
      <c r="C13" s="212" t="e">
        <f t="shared" ca="1" si="0"/>
        <v>#N/A</v>
      </c>
      <c r="D13" s="212" t="e">
        <f t="shared" ca="1" si="1"/>
        <v>#N/A</v>
      </c>
      <c r="E13" s="212" t="e">
        <f t="shared" ca="1" si="2"/>
        <v>#N/A</v>
      </c>
      <c r="F13" s="212" t="e">
        <f t="shared" ca="1" si="3"/>
        <v>#N/A</v>
      </c>
      <c r="H13" s="213" t="s">
        <v>330</v>
      </c>
      <c r="I13" s="214" t="s">
        <v>331</v>
      </c>
      <c r="J13" s="215" t="s">
        <v>4826</v>
      </c>
      <c r="K13" s="215" t="s">
        <v>4826</v>
      </c>
      <c r="L13" s="215" t="s">
        <v>4817</v>
      </c>
      <c r="M13" s="216" t="s">
        <v>5219</v>
      </c>
    </row>
    <row r="14" spans="2:13">
      <c r="B14" s="203" t="str">
        <f ca="1">'3. 보고서'!B28</f>
        <v/>
      </c>
      <c r="C14" s="212" t="e">
        <f t="shared" ca="1" si="0"/>
        <v>#N/A</v>
      </c>
      <c r="D14" s="212" t="e">
        <f t="shared" ca="1" si="1"/>
        <v>#N/A</v>
      </c>
      <c r="E14" s="212" t="e">
        <f t="shared" ca="1" si="2"/>
        <v>#N/A</v>
      </c>
      <c r="F14" s="212" t="e">
        <f t="shared" ca="1" si="3"/>
        <v>#N/A</v>
      </c>
      <c r="H14" s="208" t="s">
        <v>5222</v>
      </c>
      <c r="I14" s="209" t="s">
        <v>5223</v>
      </c>
      <c r="J14" s="210" t="s">
        <v>4826</v>
      </c>
      <c r="K14" s="210" t="s">
        <v>4826</v>
      </c>
      <c r="L14" s="210"/>
      <c r="M14" s="211"/>
    </row>
    <row r="15" spans="2:13">
      <c r="B15" s="203" t="str">
        <f ca="1">'3. 보고서'!B29</f>
        <v/>
      </c>
      <c r="C15" s="212" t="e">
        <f t="shared" ca="1" si="0"/>
        <v>#N/A</v>
      </c>
      <c r="D15" s="212" t="e">
        <f t="shared" ca="1" si="1"/>
        <v>#N/A</v>
      </c>
      <c r="E15" s="212" t="e">
        <f t="shared" ca="1" si="2"/>
        <v>#N/A</v>
      </c>
      <c r="F15" s="212" t="e">
        <f t="shared" ca="1" si="3"/>
        <v>#N/A</v>
      </c>
      <c r="H15" s="208" t="s">
        <v>191</v>
      </c>
      <c r="I15" s="209" t="s">
        <v>192</v>
      </c>
      <c r="J15" s="210" t="s">
        <v>4816</v>
      </c>
      <c r="K15" s="210" t="s">
        <v>4816</v>
      </c>
      <c r="L15" s="210" t="s">
        <v>4817</v>
      </c>
      <c r="M15" s="211" t="s">
        <v>5219</v>
      </c>
    </row>
    <row r="16" spans="2:13">
      <c r="B16" s="203" t="str">
        <f ca="1">'3. 보고서'!B30</f>
        <v/>
      </c>
      <c r="C16" s="212" t="e">
        <f t="shared" ca="1" si="0"/>
        <v>#N/A</v>
      </c>
      <c r="D16" s="212" t="e">
        <f t="shared" ca="1" si="1"/>
        <v>#N/A</v>
      </c>
      <c r="E16" s="212" t="e">
        <f t="shared" ca="1" si="2"/>
        <v>#N/A</v>
      </c>
      <c r="F16" s="212" t="e">
        <f t="shared" ca="1" si="3"/>
        <v>#N/A</v>
      </c>
      <c r="H16" s="208" t="s">
        <v>5224</v>
      </c>
      <c r="I16" s="209" t="s">
        <v>5225</v>
      </c>
      <c r="J16" s="210" t="s">
        <v>4816</v>
      </c>
      <c r="K16" s="210" t="s">
        <v>4816</v>
      </c>
      <c r="L16" s="210"/>
      <c r="M16" s="211"/>
    </row>
    <row r="17" spans="2:13">
      <c r="B17" s="203" t="str">
        <f ca="1">'3. 보고서'!B31</f>
        <v/>
      </c>
      <c r="C17" s="212" t="e">
        <f t="shared" ca="1" si="0"/>
        <v>#N/A</v>
      </c>
      <c r="D17" s="212" t="e">
        <f t="shared" ca="1" si="1"/>
        <v>#N/A</v>
      </c>
      <c r="E17" s="212" t="e">
        <f t="shared" ca="1" si="2"/>
        <v>#N/A</v>
      </c>
      <c r="F17" s="212" t="e">
        <f t="shared" ca="1" si="3"/>
        <v>#N/A</v>
      </c>
      <c r="H17" s="208" t="s">
        <v>304</v>
      </c>
      <c r="I17" s="209" t="s">
        <v>305</v>
      </c>
      <c r="J17" s="210" t="s">
        <v>4827</v>
      </c>
      <c r="K17" s="210" t="s">
        <v>4827</v>
      </c>
      <c r="L17" s="210" t="s">
        <v>4817</v>
      </c>
      <c r="M17" s="211" t="s">
        <v>5219</v>
      </c>
    </row>
    <row r="18" spans="2:13">
      <c r="B18" s="203" t="str">
        <f ca="1">'3. 보고서'!B32</f>
        <v/>
      </c>
      <c r="C18" s="212" t="e">
        <f t="shared" ca="1" si="0"/>
        <v>#N/A</v>
      </c>
      <c r="D18" s="212" t="e">
        <f t="shared" ca="1" si="1"/>
        <v>#N/A</v>
      </c>
      <c r="E18" s="212" t="e">
        <f t="shared" ca="1" si="2"/>
        <v>#N/A</v>
      </c>
      <c r="F18" s="212" t="e">
        <f t="shared" ca="1" si="3"/>
        <v>#N/A</v>
      </c>
      <c r="H18" s="213" t="s">
        <v>1524</v>
      </c>
      <c r="I18" s="214" t="s">
        <v>1525</v>
      </c>
      <c r="J18" s="215" t="s">
        <v>4825</v>
      </c>
      <c r="K18" s="215" t="s">
        <v>4825</v>
      </c>
      <c r="L18" s="215" t="s">
        <v>4817</v>
      </c>
      <c r="M18" s="216" t="s">
        <v>5219</v>
      </c>
    </row>
    <row r="19" spans="2:13">
      <c r="B19" s="203" t="str">
        <f ca="1">'3. 보고서'!B33</f>
        <v/>
      </c>
      <c r="C19" s="212" t="e">
        <f t="shared" ca="1" si="0"/>
        <v>#N/A</v>
      </c>
      <c r="D19" s="212" t="e">
        <f t="shared" ca="1" si="1"/>
        <v>#N/A</v>
      </c>
      <c r="E19" s="212" t="e">
        <f t="shared" ca="1" si="2"/>
        <v>#N/A</v>
      </c>
      <c r="F19" s="212" t="e">
        <f t="shared" ca="1" si="3"/>
        <v>#N/A</v>
      </c>
      <c r="H19" s="208" t="s">
        <v>5226</v>
      </c>
      <c r="I19" s="209" t="s">
        <v>5227</v>
      </c>
      <c r="J19" s="210" t="s">
        <v>4825</v>
      </c>
      <c r="K19" s="210" t="s">
        <v>4825</v>
      </c>
      <c r="L19" s="210"/>
      <c r="M19" s="211"/>
    </row>
    <row r="20" spans="2:13">
      <c r="B20" s="203" t="str">
        <f ca="1">'3. 보고서'!B34</f>
        <v/>
      </c>
      <c r="C20" s="212" t="e">
        <f t="shared" ca="1" si="0"/>
        <v>#N/A</v>
      </c>
      <c r="D20" s="212" t="e">
        <f t="shared" ca="1" si="1"/>
        <v>#N/A</v>
      </c>
      <c r="E20" s="212" t="e">
        <f t="shared" ca="1" si="2"/>
        <v>#N/A</v>
      </c>
      <c r="F20" s="212" t="e">
        <f t="shared" ca="1" si="3"/>
        <v>#N/A</v>
      </c>
      <c r="H20" s="208" t="s">
        <v>359</v>
      </c>
      <c r="I20" s="209" t="s">
        <v>360</v>
      </c>
      <c r="J20" s="210" t="s">
        <v>4825</v>
      </c>
      <c r="K20" s="210" t="s">
        <v>4825</v>
      </c>
      <c r="L20" s="210" t="s">
        <v>4817</v>
      </c>
      <c r="M20" s="211" t="s">
        <v>5219</v>
      </c>
    </row>
    <row r="21" spans="2:13">
      <c r="B21" s="203" t="str">
        <f ca="1">'3. 보고서'!B35</f>
        <v/>
      </c>
      <c r="C21" s="212" t="e">
        <f t="shared" ca="1" si="0"/>
        <v>#N/A</v>
      </c>
      <c r="D21" s="212" t="e">
        <f t="shared" ca="1" si="1"/>
        <v>#N/A</v>
      </c>
      <c r="E21" s="212" t="e">
        <f t="shared" ca="1" si="2"/>
        <v>#N/A</v>
      </c>
      <c r="F21" s="212" t="e">
        <f t="shared" ca="1" si="3"/>
        <v>#N/A</v>
      </c>
      <c r="H21" s="208" t="s">
        <v>5228</v>
      </c>
      <c r="I21" s="209" t="s">
        <v>5229</v>
      </c>
      <c r="J21" s="210" t="s">
        <v>4825</v>
      </c>
      <c r="K21" s="210" t="s">
        <v>4825</v>
      </c>
      <c r="L21" s="210"/>
      <c r="M21" s="211"/>
    </row>
    <row r="22" spans="2:13">
      <c r="B22" s="203" t="str">
        <f ca="1">'3. 보고서'!B36</f>
        <v/>
      </c>
      <c r="C22" s="212" t="e">
        <f t="shared" ca="1" si="0"/>
        <v>#N/A</v>
      </c>
      <c r="D22" s="212" t="e">
        <f t="shared" ca="1" si="1"/>
        <v>#N/A</v>
      </c>
      <c r="E22" s="212" t="e">
        <f t="shared" ca="1" si="2"/>
        <v>#N/A</v>
      </c>
      <c r="F22" s="212" t="e">
        <f t="shared" ca="1" si="3"/>
        <v>#N/A</v>
      </c>
      <c r="H22" s="208" t="s">
        <v>5230</v>
      </c>
      <c r="I22" s="209" t="s">
        <v>5231</v>
      </c>
      <c r="J22" s="210" t="s">
        <v>4825</v>
      </c>
      <c r="K22" s="210" t="s">
        <v>4825</v>
      </c>
      <c r="L22" s="210"/>
      <c r="M22" s="211"/>
    </row>
    <row r="23" spans="2:13">
      <c r="B23" s="203" t="str">
        <f ca="1">'3. 보고서'!B37</f>
        <v/>
      </c>
      <c r="C23" s="212" t="e">
        <f t="shared" ca="1" si="0"/>
        <v>#N/A</v>
      </c>
      <c r="D23" s="212" t="e">
        <f t="shared" ca="1" si="1"/>
        <v>#N/A</v>
      </c>
      <c r="E23" s="212" t="e">
        <f t="shared" ca="1" si="2"/>
        <v>#N/A</v>
      </c>
      <c r="F23" s="212" t="e">
        <f t="shared" ca="1" si="3"/>
        <v>#N/A</v>
      </c>
      <c r="H23" s="213" t="s">
        <v>2133</v>
      </c>
      <c r="I23" s="214" t="s">
        <v>2134</v>
      </c>
      <c r="J23" s="215" t="s">
        <v>4828</v>
      </c>
      <c r="K23" s="215" t="s">
        <v>4828</v>
      </c>
      <c r="L23" s="215" t="s">
        <v>4817</v>
      </c>
      <c r="M23" s="216" t="s">
        <v>5219</v>
      </c>
    </row>
    <row r="24" spans="2:13">
      <c r="B24" s="203" t="str">
        <f ca="1">'3. 보고서'!B38</f>
        <v/>
      </c>
      <c r="C24" s="212" t="e">
        <f t="shared" ca="1" si="0"/>
        <v>#N/A</v>
      </c>
      <c r="D24" s="212" t="e">
        <f t="shared" ca="1" si="1"/>
        <v>#N/A</v>
      </c>
      <c r="E24" s="212" t="e">
        <f t="shared" ca="1" si="2"/>
        <v>#N/A</v>
      </c>
      <c r="F24" s="212" t="e">
        <f t="shared" ca="1" si="3"/>
        <v>#N/A</v>
      </c>
      <c r="H24" s="208" t="s">
        <v>413</v>
      </c>
      <c r="I24" s="209" t="s">
        <v>414</v>
      </c>
      <c r="J24" s="210" t="s">
        <v>4832</v>
      </c>
      <c r="K24" s="210" t="s">
        <v>4832</v>
      </c>
      <c r="L24" s="210" t="s">
        <v>4817</v>
      </c>
      <c r="M24" s="211" t="s">
        <v>5219</v>
      </c>
    </row>
    <row r="25" spans="2:13">
      <c r="B25" s="203" t="str">
        <f ca="1">'3. 보고서'!B39</f>
        <v/>
      </c>
      <c r="C25" s="212" t="e">
        <f t="shared" ca="1" si="0"/>
        <v>#N/A</v>
      </c>
      <c r="D25" s="212" t="e">
        <f t="shared" ca="1" si="1"/>
        <v>#N/A</v>
      </c>
      <c r="E25" s="212" t="e">
        <f t="shared" ca="1" si="2"/>
        <v>#N/A</v>
      </c>
      <c r="F25" s="212" t="e">
        <f t="shared" ca="1" si="3"/>
        <v>#N/A</v>
      </c>
      <c r="H25" s="208" t="s">
        <v>5232</v>
      </c>
      <c r="I25" s="209" t="s">
        <v>5233</v>
      </c>
      <c r="J25" s="210" t="s">
        <v>4832</v>
      </c>
      <c r="K25" s="210" t="s">
        <v>4832</v>
      </c>
      <c r="L25" s="210"/>
      <c r="M25" s="211"/>
    </row>
    <row r="26" spans="2:13">
      <c r="B26" s="203" t="str">
        <f ca="1">'3. 보고서'!B40</f>
        <v/>
      </c>
      <c r="C26" s="212" t="e">
        <f t="shared" ca="1" si="0"/>
        <v>#N/A</v>
      </c>
      <c r="D26" s="212" t="e">
        <f t="shared" ca="1" si="1"/>
        <v>#N/A</v>
      </c>
      <c r="E26" s="212" t="e">
        <f t="shared" ca="1" si="2"/>
        <v>#N/A</v>
      </c>
      <c r="F26" s="212" t="e">
        <f t="shared" ca="1" si="3"/>
        <v>#N/A</v>
      </c>
      <c r="H26" s="208" t="s">
        <v>2765</v>
      </c>
      <c r="I26" s="209" t="s">
        <v>2766</v>
      </c>
      <c r="J26" s="210" t="s">
        <v>4816</v>
      </c>
      <c r="K26" s="210" t="s">
        <v>4816</v>
      </c>
      <c r="L26" s="210" t="s">
        <v>4817</v>
      </c>
      <c r="M26" s="211" t="s">
        <v>5219</v>
      </c>
    </row>
    <row r="27" spans="2:13">
      <c r="B27" s="203" t="str">
        <f ca="1">'3. 보고서'!B41</f>
        <v/>
      </c>
      <c r="C27" s="212" t="e">
        <f t="shared" ca="1" si="0"/>
        <v>#N/A</v>
      </c>
      <c r="D27" s="212" t="e">
        <f t="shared" ca="1" si="1"/>
        <v>#N/A</v>
      </c>
      <c r="E27" s="212" t="e">
        <f t="shared" ca="1" si="2"/>
        <v>#N/A</v>
      </c>
      <c r="F27" s="212" t="e">
        <f t="shared" ca="1" si="3"/>
        <v>#N/A</v>
      </c>
      <c r="H27" s="208" t="s">
        <v>5234</v>
      </c>
      <c r="I27" s="209" t="s">
        <v>5235</v>
      </c>
      <c r="J27" s="210" t="s">
        <v>4816</v>
      </c>
      <c r="K27" s="210" t="s">
        <v>4816</v>
      </c>
      <c r="L27" s="210"/>
      <c r="M27" s="211"/>
    </row>
    <row r="28" spans="2:13">
      <c r="B28" s="203"/>
      <c r="C28" s="212" t="e">
        <f t="shared" ca="1" si="0"/>
        <v>#N/A</v>
      </c>
      <c r="D28" s="212" t="e">
        <f t="shared" ca="1" si="1"/>
        <v>#N/A</v>
      </c>
      <c r="E28" s="212" t="e">
        <f t="shared" ca="1" si="2"/>
        <v>#N/A</v>
      </c>
      <c r="F28" s="212" t="e">
        <f t="shared" ca="1" si="3"/>
        <v>#N/A</v>
      </c>
      <c r="H28" s="213" t="s">
        <v>5236</v>
      </c>
      <c r="I28" s="214" t="s">
        <v>5237</v>
      </c>
      <c r="J28" s="215" t="s">
        <v>4816</v>
      </c>
      <c r="K28" s="215" t="s">
        <v>4816</v>
      </c>
      <c r="L28" s="215"/>
      <c r="M28" s="216"/>
    </row>
    <row r="29" spans="2:13">
      <c r="B29" s="203"/>
      <c r="C29" s="212" t="e">
        <f t="shared" ca="1" si="0"/>
        <v>#N/A</v>
      </c>
      <c r="D29" s="212" t="e">
        <f t="shared" ca="1" si="1"/>
        <v>#N/A</v>
      </c>
      <c r="E29" s="212" t="e">
        <f t="shared" ca="1" si="2"/>
        <v>#N/A</v>
      </c>
      <c r="F29" s="212" t="e">
        <f t="shared" ca="1" si="3"/>
        <v>#N/A</v>
      </c>
      <c r="H29" s="208" t="s">
        <v>1835</v>
      </c>
      <c r="I29" s="209" t="s">
        <v>1836</v>
      </c>
      <c r="J29" s="210" t="s">
        <v>4816</v>
      </c>
      <c r="K29" s="210" t="s">
        <v>4816</v>
      </c>
      <c r="L29" s="210" t="s">
        <v>4817</v>
      </c>
      <c r="M29" s="211" t="s">
        <v>5219</v>
      </c>
    </row>
    <row r="30" spans="2:13">
      <c r="B30" s="203"/>
      <c r="C30" s="212" t="e">
        <f t="shared" ca="1" si="0"/>
        <v>#N/A</v>
      </c>
      <c r="D30" s="212" t="e">
        <f t="shared" ca="1" si="1"/>
        <v>#N/A</v>
      </c>
      <c r="E30" s="212" t="e">
        <f t="shared" ca="1" si="2"/>
        <v>#N/A</v>
      </c>
      <c r="F30" s="212" t="e">
        <f t="shared" ca="1" si="3"/>
        <v>#N/A</v>
      </c>
      <c r="H30" s="208" t="s">
        <v>411</v>
      </c>
      <c r="I30" s="209" t="s">
        <v>412</v>
      </c>
      <c r="J30" s="210" t="s">
        <v>4825</v>
      </c>
      <c r="K30" s="210" t="s">
        <v>4825</v>
      </c>
      <c r="L30" s="210" t="s">
        <v>4817</v>
      </c>
      <c r="M30" s="211" t="s">
        <v>5219</v>
      </c>
    </row>
    <row r="31" spans="2:13">
      <c r="B31" s="203"/>
      <c r="C31" s="212" t="e">
        <f t="shared" ca="1" si="0"/>
        <v>#N/A</v>
      </c>
      <c r="D31" s="212" t="e">
        <f t="shared" ca="1" si="1"/>
        <v>#N/A</v>
      </c>
      <c r="E31" s="212" t="e">
        <f t="shared" ca="1" si="2"/>
        <v>#N/A</v>
      </c>
      <c r="F31" s="212" t="e">
        <f t="shared" ca="1" si="3"/>
        <v>#N/A</v>
      </c>
      <c r="H31" s="208" t="s">
        <v>480</v>
      </c>
      <c r="I31" s="209" t="s">
        <v>481</v>
      </c>
      <c r="J31" s="210" t="s">
        <v>4830</v>
      </c>
      <c r="K31" s="210" t="s">
        <v>5104</v>
      </c>
      <c r="L31" s="210" t="s">
        <v>4615</v>
      </c>
      <c r="M31" s="211" t="s">
        <v>5219</v>
      </c>
    </row>
    <row r="32" spans="2:13">
      <c r="B32" s="203"/>
      <c r="C32" s="212" t="e">
        <f t="shared" ca="1" si="0"/>
        <v>#N/A</v>
      </c>
      <c r="D32" s="212" t="e">
        <f t="shared" ca="1" si="1"/>
        <v>#N/A</v>
      </c>
      <c r="E32" s="212" t="e">
        <f t="shared" ca="1" si="2"/>
        <v>#N/A</v>
      </c>
      <c r="F32" s="212" t="e">
        <f t="shared" ca="1" si="3"/>
        <v>#N/A</v>
      </c>
      <c r="H32" s="208" t="s">
        <v>56</v>
      </c>
      <c r="I32" s="209" t="s">
        <v>57</v>
      </c>
      <c r="J32" s="210" t="s">
        <v>4822</v>
      </c>
      <c r="K32" s="210" t="s">
        <v>4822</v>
      </c>
      <c r="L32" s="210" t="s">
        <v>4817</v>
      </c>
      <c r="M32" s="211" t="s">
        <v>5219</v>
      </c>
    </row>
    <row r="33" spans="2:13">
      <c r="B33" s="203"/>
      <c r="C33" s="212" t="e">
        <f t="shared" ca="1" si="0"/>
        <v>#N/A</v>
      </c>
      <c r="D33" s="212" t="e">
        <f t="shared" ca="1" si="1"/>
        <v>#N/A</v>
      </c>
      <c r="E33" s="212" t="e">
        <f t="shared" ca="1" si="2"/>
        <v>#N/A</v>
      </c>
      <c r="F33" s="212" t="e">
        <f t="shared" ca="1" si="3"/>
        <v>#N/A</v>
      </c>
      <c r="H33" s="213" t="s">
        <v>2991</v>
      </c>
      <c r="I33" s="214" t="s">
        <v>2992</v>
      </c>
      <c r="J33" s="215" t="s">
        <v>4831</v>
      </c>
      <c r="K33" s="215" t="s">
        <v>4831</v>
      </c>
      <c r="L33" s="215" t="s">
        <v>4817</v>
      </c>
      <c r="M33" s="216" t="s">
        <v>5219</v>
      </c>
    </row>
    <row r="34" spans="2:13">
      <c r="B34" s="203"/>
      <c r="C34" s="212" t="e">
        <f t="shared" ca="1" si="0"/>
        <v>#N/A</v>
      </c>
      <c r="D34" s="212" t="e">
        <f t="shared" ca="1" si="1"/>
        <v>#N/A</v>
      </c>
      <c r="E34" s="212" t="e">
        <f t="shared" ca="1" si="2"/>
        <v>#N/A</v>
      </c>
      <c r="F34" s="212" t="e">
        <f t="shared" ca="1" si="3"/>
        <v>#N/A</v>
      </c>
      <c r="H34" s="208" t="s">
        <v>2310</v>
      </c>
      <c r="I34" s="209" t="s">
        <v>2311</v>
      </c>
      <c r="J34" s="210" t="s">
        <v>4825</v>
      </c>
      <c r="K34" s="210" t="s">
        <v>4825</v>
      </c>
      <c r="L34" s="210" t="s">
        <v>4817</v>
      </c>
      <c r="M34" s="211" t="s">
        <v>5219</v>
      </c>
    </row>
    <row r="35" spans="2:13">
      <c r="B35" s="203"/>
      <c r="C35" s="212" t="e">
        <f t="shared" ca="1" si="0"/>
        <v>#N/A</v>
      </c>
      <c r="D35" s="212" t="e">
        <f t="shared" ca="1" si="1"/>
        <v>#N/A</v>
      </c>
      <c r="E35" s="212" t="e">
        <f t="shared" ca="1" si="2"/>
        <v>#N/A</v>
      </c>
      <c r="F35" s="212" t="e">
        <f t="shared" ca="1" si="3"/>
        <v>#N/A</v>
      </c>
      <c r="H35" s="208" t="s">
        <v>5238</v>
      </c>
      <c r="I35" s="209" t="s">
        <v>5239</v>
      </c>
      <c r="J35" s="210" t="s">
        <v>4825</v>
      </c>
      <c r="K35" s="210" t="s">
        <v>4825</v>
      </c>
      <c r="L35" s="210"/>
      <c r="M35" s="211"/>
    </row>
    <row r="36" spans="2:13">
      <c r="B36" s="203"/>
      <c r="C36" s="212" t="e">
        <f t="shared" ca="1" si="0"/>
        <v>#N/A</v>
      </c>
      <c r="D36" s="212" t="e">
        <f t="shared" ca="1" si="1"/>
        <v>#N/A</v>
      </c>
      <c r="E36" s="212" t="e">
        <f t="shared" ca="1" si="2"/>
        <v>#N/A</v>
      </c>
      <c r="F36" s="212" t="e">
        <f t="shared" ca="1" si="3"/>
        <v>#N/A</v>
      </c>
      <c r="H36" s="208" t="s">
        <v>811</v>
      </c>
      <c r="I36" s="209" t="s">
        <v>812</v>
      </c>
      <c r="J36" s="210" t="s">
        <v>4824</v>
      </c>
      <c r="K36" s="210" t="s">
        <v>4824</v>
      </c>
      <c r="L36" s="210" t="s">
        <v>4817</v>
      </c>
      <c r="M36" s="211" t="s">
        <v>5240</v>
      </c>
    </row>
    <row r="37" spans="2:13">
      <c r="B37" s="203"/>
      <c r="C37" s="212" t="e">
        <f t="shared" ca="1" si="0"/>
        <v>#N/A</v>
      </c>
      <c r="D37" s="212" t="e">
        <f t="shared" ca="1" si="1"/>
        <v>#N/A</v>
      </c>
      <c r="E37" s="212" t="e">
        <f t="shared" ca="1" si="2"/>
        <v>#N/A</v>
      </c>
      <c r="F37" s="212" t="e">
        <f t="shared" ca="1" si="3"/>
        <v>#N/A</v>
      </c>
      <c r="H37" s="208" t="s">
        <v>2019</v>
      </c>
      <c r="I37" s="209" t="s">
        <v>2020</v>
      </c>
      <c r="J37" s="210" t="s">
        <v>4832</v>
      </c>
      <c r="K37" s="210" t="s">
        <v>4832</v>
      </c>
      <c r="L37" s="210" t="s">
        <v>4817</v>
      </c>
      <c r="M37" s="211" t="s">
        <v>5219</v>
      </c>
    </row>
    <row r="38" spans="2:13">
      <c r="B38" s="203"/>
      <c r="C38" s="212" t="e">
        <f t="shared" ca="1" si="0"/>
        <v>#N/A</v>
      </c>
      <c r="D38" s="212" t="e">
        <f t="shared" ca="1" si="1"/>
        <v>#N/A</v>
      </c>
      <c r="E38" s="212" t="e">
        <f t="shared" ca="1" si="2"/>
        <v>#N/A</v>
      </c>
      <c r="F38" s="212" t="e">
        <f t="shared" ca="1" si="3"/>
        <v>#N/A</v>
      </c>
      <c r="H38" s="213" t="s">
        <v>819</v>
      </c>
      <c r="I38" s="214" t="s">
        <v>820</v>
      </c>
      <c r="J38" s="215" t="s">
        <v>4824</v>
      </c>
      <c r="K38" s="215" t="s">
        <v>4824</v>
      </c>
      <c r="L38" s="215" t="s">
        <v>4817</v>
      </c>
      <c r="M38" s="216" t="s">
        <v>5240</v>
      </c>
    </row>
    <row r="39" spans="2:13">
      <c r="B39" s="203"/>
      <c r="C39" s="212" t="e">
        <f t="shared" ca="1" si="0"/>
        <v>#N/A</v>
      </c>
      <c r="D39" s="212" t="e">
        <f t="shared" ca="1" si="1"/>
        <v>#N/A</v>
      </c>
      <c r="E39" s="212" t="e">
        <f t="shared" ca="1" si="2"/>
        <v>#N/A</v>
      </c>
      <c r="F39" s="212" t="e">
        <f t="shared" ca="1" si="3"/>
        <v>#N/A</v>
      </c>
      <c r="H39" s="208" t="s">
        <v>1744</v>
      </c>
      <c r="I39" s="209" t="s">
        <v>1745</v>
      </c>
      <c r="J39" s="210" t="s">
        <v>4822</v>
      </c>
      <c r="K39" s="210" t="s">
        <v>4822</v>
      </c>
      <c r="L39" s="210" t="s">
        <v>4817</v>
      </c>
      <c r="M39" s="211" t="s">
        <v>5219</v>
      </c>
    </row>
    <row r="40" spans="2:13">
      <c r="B40" s="203"/>
      <c r="C40" s="212" t="e">
        <f t="shared" ca="1" si="0"/>
        <v>#N/A</v>
      </c>
      <c r="D40" s="212" t="e">
        <f t="shared" ca="1" si="1"/>
        <v>#N/A</v>
      </c>
      <c r="E40" s="212" t="e">
        <f t="shared" ca="1" si="2"/>
        <v>#N/A</v>
      </c>
      <c r="F40" s="212" t="e">
        <f t="shared" ca="1" si="3"/>
        <v>#N/A</v>
      </c>
      <c r="H40" s="208" t="s">
        <v>2391</v>
      </c>
      <c r="I40" s="209" t="s">
        <v>2392</v>
      </c>
      <c r="J40" s="210" t="s">
        <v>4833</v>
      </c>
      <c r="K40" s="210" t="s">
        <v>5114</v>
      </c>
      <c r="L40" s="210" t="s">
        <v>4615</v>
      </c>
      <c r="M40" s="211" t="s">
        <v>5219</v>
      </c>
    </row>
    <row r="41" spans="2:13">
      <c r="B41" s="203"/>
      <c r="C41" s="212" t="e">
        <f t="shared" ca="1" si="0"/>
        <v>#N/A</v>
      </c>
      <c r="D41" s="212" t="e">
        <f t="shared" ca="1" si="1"/>
        <v>#N/A</v>
      </c>
      <c r="E41" s="212" t="e">
        <f t="shared" ca="1" si="2"/>
        <v>#N/A</v>
      </c>
      <c r="F41" s="212" t="e">
        <f t="shared" ca="1" si="3"/>
        <v>#N/A</v>
      </c>
      <c r="H41" s="208" t="s">
        <v>1152</v>
      </c>
      <c r="I41" s="209" t="s">
        <v>4881</v>
      </c>
      <c r="J41" s="210" t="s">
        <v>4834</v>
      </c>
      <c r="K41" s="210" t="s">
        <v>4834</v>
      </c>
      <c r="L41" s="210" t="s">
        <v>4817</v>
      </c>
      <c r="M41" s="211" t="s">
        <v>5219</v>
      </c>
    </row>
    <row r="42" spans="2:13">
      <c r="B42" s="203"/>
      <c r="C42" s="212" t="e">
        <f t="shared" ca="1" si="0"/>
        <v>#N/A</v>
      </c>
      <c r="D42" s="212" t="e">
        <f t="shared" ca="1" si="1"/>
        <v>#N/A</v>
      </c>
      <c r="E42" s="212" t="e">
        <f t="shared" ca="1" si="2"/>
        <v>#N/A</v>
      </c>
      <c r="F42" s="212" t="e">
        <f t="shared" ca="1" si="3"/>
        <v>#N/A</v>
      </c>
      <c r="H42" s="208" t="s">
        <v>1253</v>
      </c>
      <c r="I42" s="209" t="s">
        <v>1254</v>
      </c>
      <c r="J42" s="210" t="s">
        <v>4835</v>
      </c>
      <c r="K42" s="210" t="s">
        <v>4835</v>
      </c>
      <c r="L42" s="210" t="s">
        <v>4817</v>
      </c>
      <c r="M42" s="211" t="s">
        <v>5219</v>
      </c>
    </row>
    <row r="43" spans="2:13">
      <c r="B43" s="203"/>
      <c r="C43" s="212" t="e">
        <f t="shared" ref="C43:C74" ca="1" si="4">IF(OFFSET(J$7,MATCH($B43,$I$8:$I$3000,0),0)="","",OFFSET(J$7,MATCH($B43,$I$8:$I$3000,0),0))</f>
        <v>#N/A</v>
      </c>
      <c r="D43" s="212" t="e">
        <f t="shared" ref="D43:D74" ca="1" si="5">IF(OFFSET(K$7,MATCH($B43,$I$8:$I$3000,0),0)="","",OFFSET(K$7,MATCH($B43,$I$8:$I$3000,0),0))</f>
        <v>#N/A</v>
      </c>
      <c r="E43" s="212" t="e">
        <f t="shared" ref="E43:E74" ca="1" si="6">IF(OFFSET(L$7,MATCH($B43,$I$8:$I$3000,0),0)="","",OFFSET(L$7,MATCH($B43,$I$8:$I$3000,0),0))</f>
        <v>#N/A</v>
      </c>
      <c r="F43" s="212" t="e">
        <f t="shared" ref="F43:F74" ca="1" si="7">IF(OFFSET(M$7,MATCH($B43,$I$8:$I$3000,0),0)="","",OFFSET(M$7,MATCH($B43,$I$8:$I$3000,0),0))</f>
        <v>#N/A</v>
      </c>
      <c r="H43" s="213" t="s">
        <v>2584</v>
      </c>
      <c r="I43" s="214" t="s">
        <v>2585</v>
      </c>
      <c r="J43" s="215" t="s">
        <v>4831</v>
      </c>
      <c r="K43" s="215" t="s">
        <v>4831</v>
      </c>
      <c r="L43" s="215" t="s">
        <v>4817</v>
      </c>
      <c r="M43" s="216" t="s">
        <v>5219</v>
      </c>
    </row>
    <row r="44" spans="2:13">
      <c r="B44" s="203"/>
      <c r="C44" s="212" t="e">
        <f t="shared" ca="1" si="4"/>
        <v>#N/A</v>
      </c>
      <c r="D44" s="212" t="e">
        <f t="shared" ca="1" si="5"/>
        <v>#N/A</v>
      </c>
      <c r="E44" s="212" t="e">
        <f t="shared" ca="1" si="6"/>
        <v>#N/A</v>
      </c>
      <c r="F44" s="212" t="e">
        <f t="shared" ca="1" si="7"/>
        <v>#N/A</v>
      </c>
      <c r="H44" s="208" t="s">
        <v>2641</v>
      </c>
      <c r="I44" s="209" t="s">
        <v>2642</v>
      </c>
      <c r="J44" s="210" t="s">
        <v>4816</v>
      </c>
      <c r="K44" s="210" t="s">
        <v>4816</v>
      </c>
      <c r="L44" s="210" t="s">
        <v>4817</v>
      </c>
      <c r="M44" s="211" t="s">
        <v>5219</v>
      </c>
    </row>
    <row r="45" spans="2:13">
      <c r="B45" s="203"/>
      <c r="C45" s="212" t="e">
        <f t="shared" ca="1" si="4"/>
        <v>#N/A</v>
      </c>
      <c r="D45" s="212" t="e">
        <f t="shared" ca="1" si="5"/>
        <v>#N/A</v>
      </c>
      <c r="E45" s="212" t="e">
        <f t="shared" ca="1" si="6"/>
        <v>#N/A</v>
      </c>
      <c r="F45" s="212" t="e">
        <f t="shared" ca="1" si="7"/>
        <v>#N/A</v>
      </c>
      <c r="H45" s="208" t="s">
        <v>1585</v>
      </c>
      <c r="I45" s="209" t="s">
        <v>1586</v>
      </c>
      <c r="J45" s="210" t="s">
        <v>4824</v>
      </c>
      <c r="K45" s="210" t="s">
        <v>4824</v>
      </c>
      <c r="L45" s="210" t="s">
        <v>4817</v>
      </c>
      <c r="M45" s="211" t="s">
        <v>5240</v>
      </c>
    </row>
    <row r="46" spans="2:13">
      <c r="B46" s="203"/>
      <c r="C46" s="212" t="e">
        <f t="shared" ca="1" si="4"/>
        <v>#N/A</v>
      </c>
      <c r="D46" s="212" t="e">
        <f t="shared" ca="1" si="5"/>
        <v>#N/A</v>
      </c>
      <c r="E46" s="212" t="e">
        <f t="shared" ca="1" si="6"/>
        <v>#N/A</v>
      </c>
      <c r="F46" s="212" t="e">
        <f t="shared" ca="1" si="7"/>
        <v>#N/A</v>
      </c>
      <c r="H46" s="208" t="s">
        <v>5241</v>
      </c>
      <c r="I46" s="209" t="s">
        <v>5242</v>
      </c>
      <c r="J46" s="210" t="s">
        <v>4824</v>
      </c>
      <c r="K46" s="210" t="s">
        <v>4824</v>
      </c>
      <c r="L46" s="210"/>
      <c r="M46" s="211"/>
    </row>
    <row r="47" spans="2:13">
      <c r="B47" s="203"/>
      <c r="C47" s="212" t="e">
        <f t="shared" ca="1" si="4"/>
        <v>#N/A</v>
      </c>
      <c r="D47" s="212" t="e">
        <f t="shared" ca="1" si="5"/>
        <v>#N/A</v>
      </c>
      <c r="E47" s="212" t="e">
        <f t="shared" ca="1" si="6"/>
        <v>#N/A</v>
      </c>
      <c r="F47" s="212" t="e">
        <f t="shared" ca="1" si="7"/>
        <v>#N/A</v>
      </c>
      <c r="H47" s="208" t="s">
        <v>3484</v>
      </c>
      <c r="I47" s="209" t="s">
        <v>3485</v>
      </c>
      <c r="J47" s="210" t="s">
        <v>4825</v>
      </c>
      <c r="K47" s="210" t="s">
        <v>4825</v>
      </c>
      <c r="L47" s="210" t="s">
        <v>4817</v>
      </c>
      <c r="M47" s="211" t="s">
        <v>5219</v>
      </c>
    </row>
    <row r="48" spans="2:13">
      <c r="B48" s="203"/>
      <c r="C48" s="212" t="e">
        <f t="shared" ca="1" si="4"/>
        <v>#N/A</v>
      </c>
      <c r="D48" s="212" t="e">
        <f t="shared" ca="1" si="5"/>
        <v>#N/A</v>
      </c>
      <c r="E48" s="212" t="e">
        <f t="shared" ca="1" si="6"/>
        <v>#N/A</v>
      </c>
      <c r="F48" s="212" t="e">
        <f t="shared" ca="1" si="7"/>
        <v>#N/A</v>
      </c>
      <c r="H48" s="213" t="s">
        <v>693</v>
      </c>
      <c r="I48" s="214" t="s">
        <v>694</v>
      </c>
      <c r="J48" s="215" t="s">
        <v>4825</v>
      </c>
      <c r="K48" s="215" t="s">
        <v>4825</v>
      </c>
      <c r="L48" s="215" t="s">
        <v>4817</v>
      </c>
      <c r="M48" s="216" t="s">
        <v>5219</v>
      </c>
    </row>
    <row r="49" spans="2:13">
      <c r="B49" s="203"/>
      <c r="C49" s="212" t="e">
        <f t="shared" ca="1" si="4"/>
        <v>#N/A</v>
      </c>
      <c r="D49" s="212" t="e">
        <f t="shared" ca="1" si="5"/>
        <v>#N/A</v>
      </c>
      <c r="E49" s="212" t="e">
        <f t="shared" ca="1" si="6"/>
        <v>#N/A</v>
      </c>
      <c r="F49" s="212" t="e">
        <f t="shared" ca="1" si="7"/>
        <v>#N/A</v>
      </c>
      <c r="H49" s="208" t="s">
        <v>3179</v>
      </c>
      <c r="I49" s="209" t="s">
        <v>3180</v>
      </c>
      <c r="J49" s="210" t="s">
        <v>4827</v>
      </c>
      <c r="K49" s="210" t="s">
        <v>4827</v>
      </c>
      <c r="L49" s="210" t="s">
        <v>4817</v>
      </c>
      <c r="M49" s="211" t="s">
        <v>5219</v>
      </c>
    </row>
    <row r="50" spans="2:13">
      <c r="B50" s="203"/>
      <c r="C50" s="212" t="e">
        <f t="shared" ca="1" si="4"/>
        <v>#N/A</v>
      </c>
      <c r="D50" s="212" t="e">
        <f t="shared" ca="1" si="5"/>
        <v>#N/A</v>
      </c>
      <c r="E50" s="212" t="e">
        <f t="shared" ca="1" si="6"/>
        <v>#N/A</v>
      </c>
      <c r="F50" s="212" t="e">
        <f t="shared" ca="1" si="7"/>
        <v>#N/A</v>
      </c>
      <c r="H50" s="208" t="s">
        <v>42</v>
      </c>
      <c r="I50" s="209" t="s">
        <v>43</v>
      </c>
      <c r="J50" s="210" t="s">
        <v>4831</v>
      </c>
      <c r="K50" s="210" t="s">
        <v>4831</v>
      </c>
      <c r="L50" s="210" t="s">
        <v>4817</v>
      </c>
      <c r="M50" s="211" t="s">
        <v>5219</v>
      </c>
    </row>
    <row r="51" spans="2:13">
      <c r="B51" s="203"/>
      <c r="C51" s="212" t="e">
        <f t="shared" ca="1" si="4"/>
        <v>#N/A</v>
      </c>
      <c r="D51" s="212" t="e">
        <f t="shared" ca="1" si="5"/>
        <v>#N/A</v>
      </c>
      <c r="E51" s="212" t="e">
        <f t="shared" ca="1" si="6"/>
        <v>#N/A</v>
      </c>
      <c r="F51" s="212" t="e">
        <f t="shared" ca="1" si="7"/>
        <v>#N/A</v>
      </c>
      <c r="H51" s="208" t="s">
        <v>443</v>
      </c>
      <c r="I51" s="209" t="s">
        <v>444</v>
      </c>
      <c r="J51" s="210" t="s">
        <v>4836</v>
      </c>
      <c r="K51" s="210" t="s">
        <v>4836</v>
      </c>
      <c r="L51" s="210" t="s">
        <v>4817</v>
      </c>
      <c r="M51" s="211" t="s">
        <v>5219</v>
      </c>
    </row>
    <row r="52" spans="2:13">
      <c r="B52" s="203"/>
      <c r="C52" s="212" t="e">
        <f t="shared" ca="1" si="4"/>
        <v>#N/A</v>
      </c>
      <c r="D52" s="212" t="e">
        <f t="shared" ca="1" si="5"/>
        <v>#N/A</v>
      </c>
      <c r="E52" s="212" t="e">
        <f t="shared" ca="1" si="6"/>
        <v>#N/A</v>
      </c>
      <c r="F52" s="212" t="e">
        <f t="shared" ca="1" si="7"/>
        <v>#N/A</v>
      </c>
      <c r="H52" s="208" t="s">
        <v>1722</v>
      </c>
      <c r="I52" s="209" t="s">
        <v>1723</v>
      </c>
      <c r="J52" s="210" t="s">
        <v>4837</v>
      </c>
      <c r="K52" s="210" t="s">
        <v>4837</v>
      </c>
      <c r="L52" s="210" t="s">
        <v>4817</v>
      </c>
      <c r="M52" s="211" t="s">
        <v>5219</v>
      </c>
    </row>
    <row r="53" spans="2:13">
      <c r="B53" s="203"/>
      <c r="C53" s="212" t="e">
        <f t="shared" ca="1" si="4"/>
        <v>#N/A</v>
      </c>
      <c r="D53" s="212" t="e">
        <f t="shared" ca="1" si="5"/>
        <v>#N/A</v>
      </c>
      <c r="E53" s="212" t="e">
        <f t="shared" ca="1" si="6"/>
        <v>#N/A</v>
      </c>
      <c r="F53" s="212" t="e">
        <f t="shared" ca="1" si="7"/>
        <v>#N/A</v>
      </c>
      <c r="H53" s="213" t="s">
        <v>2005</v>
      </c>
      <c r="I53" s="214" t="s">
        <v>2006</v>
      </c>
      <c r="J53" s="215" t="s">
        <v>4828</v>
      </c>
      <c r="K53" s="215" t="s">
        <v>4828</v>
      </c>
      <c r="L53" s="215" t="s">
        <v>4817</v>
      </c>
      <c r="M53" s="216" t="s">
        <v>5219</v>
      </c>
    </row>
    <row r="54" spans="2:13">
      <c r="B54" s="203"/>
      <c r="C54" s="212" t="e">
        <f t="shared" ca="1" si="4"/>
        <v>#N/A</v>
      </c>
      <c r="D54" s="212" t="e">
        <f t="shared" ca="1" si="5"/>
        <v>#N/A</v>
      </c>
      <c r="E54" s="212" t="e">
        <f t="shared" ca="1" si="6"/>
        <v>#N/A</v>
      </c>
      <c r="F54" s="212" t="e">
        <f t="shared" ca="1" si="7"/>
        <v>#N/A</v>
      </c>
      <c r="H54" s="208" t="s">
        <v>181</v>
      </c>
      <c r="I54" s="209" t="s">
        <v>182</v>
      </c>
      <c r="J54" s="210" t="s">
        <v>4829</v>
      </c>
      <c r="K54" s="210" t="s">
        <v>4829</v>
      </c>
      <c r="L54" s="210" t="s">
        <v>4817</v>
      </c>
      <c r="M54" s="211" t="s">
        <v>5219</v>
      </c>
    </row>
    <row r="55" spans="2:13">
      <c r="B55" s="203"/>
      <c r="C55" s="212" t="e">
        <f t="shared" ca="1" si="4"/>
        <v>#N/A</v>
      </c>
      <c r="D55" s="212" t="e">
        <f t="shared" ca="1" si="5"/>
        <v>#N/A</v>
      </c>
      <c r="E55" s="212" t="e">
        <f t="shared" ca="1" si="6"/>
        <v>#N/A</v>
      </c>
      <c r="F55" s="212" t="e">
        <f t="shared" ca="1" si="7"/>
        <v>#N/A</v>
      </c>
      <c r="H55" s="208" t="s">
        <v>5243</v>
      </c>
      <c r="I55" s="209" t="s">
        <v>5244</v>
      </c>
      <c r="J55" s="210" t="s">
        <v>4829</v>
      </c>
      <c r="K55" s="210" t="s">
        <v>4829</v>
      </c>
      <c r="L55" s="210"/>
      <c r="M55" s="211"/>
    </row>
    <row r="56" spans="2:13">
      <c r="B56" s="203"/>
      <c r="C56" s="212" t="e">
        <f t="shared" ca="1" si="4"/>
        <v>#N/A</v>
      </c>
      <c r="D56" s="212" t="e">
        <f t="shared" ca="1" si="5"/>
        <v>#N/A</v>
      </c>
      <c r="E56" s="212" t="e">
        <f t="shared" ca="1" si="6"/>
        <v>#N/A</v>
      </c>
      <c r="F56" s="212" t="e">
        <f t="shared" ca="1" si="7"/>
        <v>#N/A</v>
      </c>
      <c r="H56" s="208" t="s">
        <v>4181</v>
      </c>
      <c r="I56" s="209" t="s">
        <v>4182</v>
      </c>
      <c r="J56" s="210" t="s">
        <v>4837</v>
      </c>
      <c r="K56" s="210" t="s">
        <v>4837</v>
      </c>
      <c r="L56" s="210" t="s">
        <v>4817</v>
      </c>
      <c r="M56" s="211" t="s">
        <v>5219</v>
      </c>
    </row>
    <row r="57" spans="2:13">
      <c r="B57" s="203"/>
      <c r="C57" s="212" t="e">
        <f t="shared" ca="1" si="4"/>
        <v>#N/A</v>
      </c>
      <c r="D57" s="212" t="e">
        <f t="shared" ca="1" si="5"/>
        <v>#N/A</v>
      </c>
      <c r="E57" s="212" t="e">
        <f t="shared" ca="1" si="6"/>
        <v>#N/A</v>
      </c>
      <c r="F57" s="212" t="e">
        <f t="shared" ca="1" si="7"/>
        <v>#N/A</v>
      </c>
      <c r="H57" s="208" t="s">
        <v>113</v>
      </c>
      <c r="I57" s="209" t="s">
        <v>114</v>
      </c>
      <c r="J57" s="210" t="s">
        <v>4824</v>
      </c>
      <c r="K57" s="210" t="s">
        <v>4824</v>
      </c>
      <c r="L57" s="210" t="s">
        <v>4817</v>
      </c>
      <c r="M57" s="211" t="s">
        <v>5240</v>
      </c>
    </row>
    <row r="58" spans="2:13">
      <c r="B58" s="203"/>
      <c r="C58" s="212" t="e">
        <f t="shared" ca="1" si="4"/>
        <v>#N/A</v>
      </c>
      <c r="D58" s="212" t="e">
        <f t="shared" ca="1" si="5"/>
        <v>#N/A</v>
      </c>
      <c r="E58" s="212" t="e">
        <f t="shared" ca="1" si="6"/>
        <v>#N/A</v>
      </c>
      <c r="F58" s="212" t="e">
        <f t="shared" ca="1" si="7"/>
        <v>#N/A</v>
      </c>
      <c r="H58" s="213" t="s">
        <v>5245</v>
      </c>
      <c r="I58" s="214" t="s">
        <v>5246</v>
      </c>
      <c r="J58" s="215" t="s">
        <v>4824</v>
      </c>
      <c r="K58" s="215" t="s">
        <v>4824</v>
      </c>
      <c r="L58" s="215"/>
      <c r="M58" s="216"/>
    </row>
    <row r="59" spans="2:13">
      <c r="B59" s="203"/>
      <c r="C59" s="212" t="e">
        <f t="shared" ca="1" si="4"/>
        <v>#N/A</v>
      </c>
      <c r="D59" s="212" t="e">
        <f t="shared" ca="1" si="5"/>
        <v>#N/A</v>
      </c>
      <c r="E59" s="212" t="e">
        <f t="shared" ca="1" si="6"/>
        <v>#N/A</v>
      </c>
      <c r="F59" s="212" t="e">
        <f t="shared" ca="1" si="7"/>
        <v>#N/A</v>
      </c>
      <c r="H59" s="208" t="s">
        <v>3572</v>
      </c>
      <c r="I59" s="209" t="s">
        <v>3573</v>
      </c>
      <c r="J59" s="210" t="s">
        <v>4835</v>
      </c>
      <c r="K59" s="210" t="s">
        <v>4835</v>
      </c>
      <c r="L59" s="210" t="s">
        <v>4817</v>
      </c>
      <c r="M59" s="211" t="s">
        <v>5219</v>
      </c>
    </row>
    <row r="60" spans="2:13">
      <c r="B60" s="203"/>
      <c r="C60" s="212" t="e">
        <f t="shared" ca="1" si="4"/>
        <v>#N/A</v>
      </c>
      <c r="D60" s="212" t="e">
        <f t="shared" ca="1" si="5"/>
        <v>#N/A</v>
      </c>
      <c r="E60" s="212" t="e">
        <f t="shared" ca="1" si="6"/>
        <v>#N/A</v>
      </c>
      <c r="F60" s="212" t="e">
        <f t="shared" ca="1" si="7"/>
        <v>#N/A</v>
      </c>
      <c r="H60" s="208" t="s">
        <v>2335</v>
      </c>
      <c r="I60" s="209" t="s">
        <v>2336</v>
      </c>
      <c r="J60" s="210" t="s">
        <v>4832</v>
      </c>
      <c r="K60" s="210" t="s">
        <v>4832</v>
      </c>
      <c r="L60" s="210" t="s">
        <v>4817</v>
      </c>
      <c r="M60" s="211" t="s">
        <v>5219</v>
      </c>
    </row>
    <row r="61" spans="2:13">
      <c r="B61" s="203"/>
      <c r="C61" s="212" t="e">
        <f t="shared" ca="1" si="4"/>
        <v>#N/A</v>
      </c>
      <c r="D61" s="212" t="e">
        <f t="shared" ca="1" si="5"/>
        <v>#N/A</v>
      </c>
      <c r="E61" s="212" t="e">
        <f t="shared" ca="1" si="6"/>
        <v>#N/A</v>
      </c>
      <c r="F61" s="212" t="e">
        <f t="shared" ca="1" si="7"/>
        <v>#N/A</v>
      </c>
      <c r="H61" s="208" t="s">
        <v>298</v>
      </c>
      <c r="I61" s="209" t="s">
        <v>299</v>
      </c>
      <c r="J61" s="210" t="s">
        <v>4832</v>
      </c>
      <c r="K61" s="210" t="s">
        <v>4832</v>
      </c>
      <c r="L61" s="210" t="s">
        <v>4817</v>
      </c>
      <c r="M61" s="211" t="s">
        <v>5219</v>
      </c>
    </row>
    <row r="62" spans="2:13">
      <c r="B62" s="203"/>
      <c r="C62" s="212" t="e">
        <f t="shared" ca="1" si="4"/>
        <v>#N/A</v>
      </c>
      <c r="D62" s="212" t="e">
        <f t="shared" ca="1" si="5"/>
        <v>#N/A</v>
      </c>
      <c r="E62" s="212" t="e">
        <f t="shared" ca="1" si="6"/>
        <v>#N/A</v>
      </c>
      <c r="F62" s="212" t="e">
        <f t="shared" ca="1" si="7"/>
        <v>#N/A</v>
      </c>
      <c r="H62" s="208" t="s">
        <v>5247</v>
      </c>
      <c r="I62" s="209" t="s">
        <v>5248</v>
      </c>
      <c r="J62" s="210" t="s">
        <v>4832</v>
      </c>
      <c r="K62" s="210" t="s">
        <v>4832</v>
      </c>
      <c r="L62" s="210"/>
      <c r="M62" s="211"/>
    </row>
    <row r="63" spans="2:13">
      <c r="B63" s="203"/>
      <c r="C63" s="212" t="e">
        <f t="shared" ca="1" si="4"/>
        <v>#N/A</v>
      </c>
      <c r="D63" s="212" t="e">
        <f t="shared" ca="1" si="5"/>
        <v>#N/A</v>
      </c>
      <c r="E63" s="212" t="e">
        <f t="shared" ca="1" si="6"/>
        <v>#N/A</v>
      </c>
      <c r="F63" s="212" t="e">
        <f t="shared" ca="1" si="7"/>
        <v>#N/A</v>
      </c>
      <c r="H63" s="213" t="s">
        <v>5249</v>
      </c>
      <c r="I63" s="214" t="s">
        <v>5250</v>
      </c>
      <c r="J63" s="215" t="s">
        <v>4832</v>
      </c>
      <c r="K63" s="215" t="s">
        <v>4832</v>
      </c>
      <c r="L63" s="215"/>
      <c r="M63" s="216"/>
    </row>
    <row r="64" spans="2:13">
      <c r="B64" s="203"/>
      <c r="C64" s="212" t="e">
        <f t="shared" ca="1" si="4"/>
        <v>#N/A</v>
      </c>
      <c r="D64" s="212" t="e">
        <f t="shared" ca="1" si="5"/>
        <v>#N/A</v>
      </c>
      <c r="E64" s="212" t="e">
        <f t="shared" ca="1" si="6"/>
        <v>#N/A</v>
      </c>
      <c r="F64" s="212" t="e">
        <f t="shared" ca="1" si="7"/>
        <v>#N/A</v>
      </c>
      <c r="H64" s="208" t="s">
        <v>3058</v>
      </c>
      <c r="I64" s="209" t="s">
        <v>3059</v>
      </c>
      <c r="J64" s="210" t="s">
        <v>4826</v>
      </c>
      <c r="K64" s="210" t="s">
        <v>4826</v>
      </c>
      <c r="L64" s="210" t="s">
        <v>4817</v>
      </c>
      <c r="M64" s="211" t="s">
        <v>5219</v>
      </c>
    </row>
    <row r="65" spans="2:13">
      <c r="B65" s="203"/>
      <c r="C65" s="212" t="e">
        <f t="shared" ca="1" si="4"/>
        <v>#N/A</v>
      </c>
      <c r="D65" s="212" t="e">
        <f t="shared" ca="1" si="5"/>
        <v>#N/A</v>
      </c>
      <c r="E65" s="212" t="e">
        <f t="shared" ca="1" si="6"/>
        <v>#N/A</v>
      </c>
      <c r="F65" s="212" t="e">
        <f t="shared" ca="1" si="7"/>
        <v>#N/A</v>
      </c>
      <c r="H65" s="208" t="s">
        <v>3383</v>
      </c>
      <c r="I65" s="209" t="s">
        <v>3384</v>
      </c>
      <c r="J65" s="210" t="s">
        <v>4834</v>
      </c>
      <c r="K65" s="210" t="s">
        <v>4834</v>
      </c>
      <c r="L65" s="210" t="s">
        <v>4817</v>
      </c>
      <c r="M65" s="211" t="s">
        <v>5219</v>
      </c>
    </row>
    <row r="66" spans="2:13">
      <c r="B66" s="203"/>
      <c r="C66" s="212" t="e">
        <f t="shared" ca="1" si="4"/>
        <v>#N/A</v>
      </c>
      <c r="D66" s="212" t="e">
        <f t="shared" ca="1" si="5"/>
        <v>#N/A</v>
      </c>
      <c r="E66" s="212" t="e">
        <f t="shared" ca="1" si="6"/>
        <v>#N/A</v>
      </c>
      <c r="F66" s="212" t="e">
        <f t="shared" ca="1" si="7"/>
        <v>#N/A</v>
      </c>
      <c r="H66" s="208" t="s">
        <v>3498</v>
      </c>
      <c r="I66" s="209" t="s">
        <v>3499</v>
      </c>
      <c r="J66" s="210" t="s">
        <v>4823</v>
      </c>
      <c r="K66" s="210" t="s">
        <v>4823</v>
      </c>
      <c r="L66" s="210" t="s">
        <v>4817</v>
      </c>
      <c r="M66" s="211" t="s">
        <v>5219</v>
      </c>
    </row>
    <row r="67" spans="2:13">
      <c r="B67" s="203"/>
      <c r="C67" s="212" t="e">
        <f t="shared" ca="1" si="4"/>
        <v>#N/A</v>
      </c>
      <c r="D67" s="212" t="e">
        <f t="shared" ca="1" si="5"/>
        <v>#N/A</v>
      </c>
      <c r="E67" s="212" t="e">
        <f t="shared" ca="1" si="6"/>
        <v>#N/A</v>
      </c>
      <c r="F67" s="212" t="e">
        <f t="shared" ca="1" si="7"/>
        <v>#N/A</v>
      </c>
      <c r="H67" s="208" t="s">
        <v>2054</v>
      </c>
      <c r="I67" s="209" t="s">
        <v>2055</v>
      </c>
      <c r="J67" s="210" t="s">
        <v>4836</v>
      </c>
      <c r="K67" s="210" t="s">
        <v>4836</v>
      </c>
      <c r="L67" s="210" t="s">
        <v>4817</v>
      </c>
      <c r="M67" s="211" t="s">
        <v>5219</v>
      </c>
    </row>
    <row r="68" spans="2:13">
      <c r="B68" s="203"/>
      <c r="C68" s="212" t="e">
        <f t="shared" ca="1" si="4"/>
        <v>#N/A</v>
      </c>
      <c r="D68" s="212" t="e">
        <f t="shared" ca="1" si="5"/>
        <v>#N/A</v>
      </c>
      <c r="E68" s="212" t="e">
        <f t="shared" ca="1" si="6"/>
        <v>#N/A</v>
      </c>
      <c r="F68" s="212" t="e">
        <f t="shared" ca="1" si="7"/>
        <v>#N/A</v>
      </c>
      <c r="H68" s="213" t="s">
        <v>310</v>
      </c>
      <c r="I68" s="214" t="s">
        <v>311</v>
      </c>
      <c r="J68" s="215" t="s">
        <v>4831</v>
      </c>
      <c r="K68" s="215" t="s">
        <v>4831</v>
      </c>
      <c r="L68" s="215" t="s">
        <v>4817</v>
      </c>
      <c r="M68" s="216" t="s">
        <v>5219</v>
      </c>
    </row>
    <row r="69" spans="2:13">
      <c r="B69" s="203"/>
      <c r="C69" s="212" t="e">
        <f t="shared" ca="1" si="4"/>
        <v>#N/A</v>
      </c>
      <c r="D69" s="212" t="e">
        <f t="shared" ca="1" si="5"/>
        <v>#N/A</v>
      </c>
      <c r="E69" s="212" t="e">
        <f t="shared" ca="1" si="6"/>
        <v>#N/A</v>
      </c>
      <c r="F69" s="212" t="e">
        <f t="shared" ca="1" si="7"/>
        <v>#N/A</v>
      </c>
      <c r="H69" s="208" t="s">
        <v>4032</v>
      </c>
      <c r="I69" s="209" t="s">
        <v>4033</v>
      </c>
      <c r="J69" s="210" t="s">
        <v>4838</v>
      </c>
      <c r="K69" s="210"/>
      <c r="L69" s="210" t="s">
        <v>4615</v>
      </c>
      <c r="M69" s="211" t="s">
        <v>5219</v>
      </c>
    </row>
    <row r="70" spans="2:13">
      <c r="B70" s="203"/>
      <c r="C70" s="212" t="e">
        <f t="shared" ca="1" si="4"/>
        <v>#N/A</v>
      </c>
      <c r="D70" s="212" t="e">
        <f t="shared" ca="1" si="5"/>
        <v>#N/A</v>
      </c>
      <c r="E70" s="212" t="e">
        <f t="shared" ca="1" si="6"/>
        <v>#N/A</v>
      </c>
      <c r="F70" s="212" t="e">
        <f t="shared" ca="1" si="7"/>
        <v>#N/A</v>
      </c>
      <c r="H70" s="208" t="s">
        <v>3668</v>
      </c>
      <c r="I70" s="209" t="s">
        <v>3669</v>
      </c>
      <c r="J70" s="210" t="s">
        <v>4839</v>
      </c>
      <c r="K70" s="210" t="s">
        <v>4839</v>
      </c>
      <c r="L70" s="210" t="s">
        <v>4817</v>
      </c>
      <c r="M70" s="211" t="s">
        <v>5219</v>
      </c>
    </row>
    <row r="71" spans="2:13">
      <c r="B71" s="203"/>
      <c r="C71" s="212" t="e">
        <f t="shared" ca="1" si="4"/>
        <v>#N/A</v>
      </c>
      <c r="D71" s="212" t="e">
        <f t="shared" ca="1" si="5"/>
        <v>#N/A</v>
      </c>
      <c r="E71" s="212" t="e">
        <f t="shared" ca="1" si="6"/>
        <v>#N/A</v>
      </c>
      <c r="F71" s="212" t="e">
        <f t="shared" ca="1" si="7"/>
        <v>#N/A</v>
      </c>
      <c r="H71" s="208" t="s">
        <v>265</v>
      </c>
      <c r="I71" s="209" t="s">
        <v>266</v>
      </c>
      <c r="J71" s="210" t="s">
        <v>4825</v>
      </c>
      <c r="K71" s="210" t="s">
        <v>4825</v>
      </c>
      <c r="L71" s="210" t="s">
        <v>4817</v>
      </c>
      <c r="M71" s="211" t="s">
        <v>5219</v>
      </c>
    </row>
    <row r="72" spans="2:13">
      <c r="B72" s="203"/>
      <c r="C72" s="212" t="e">
        <f t="shared" ca="1" si="4"/>
        <v>#N/A</v>
      </c>
      <c r="D72" s="212" t="e">
        <f t="shared" ca="1" si="5"/>
        <v>#N/A</v>
      </c>
      <c r="E72" s="212" t="e">
        <f t="shared" ca="1" si="6"/>
        <v>#N/A</v>
      </c>
      <c r="F72" s="212" t="e">
        <f t="shared" ca="1" si="7"/>
        <v>#N/A</v>
      </c>
      <c r="H72" s="208" t="s">
        <v>5251</v>
      </c>
      <c r="I72" s="209" t="s">
        <v>5252</v>
      </c>
      <c r="J72" s="210" t="s">
        <v>4825</v>
      </c>
      <c r="K72" s="210" t="s">
        <v>4825</v>
      </c>
      <c r="L72" s="210"/>
      <c r="M72" s="211"/>
    </row>
    <row r="73" spans="2:13">
      <c r="B73" s="203"/>
      <c r="C73" s="212" t="e">
        <f t="shared" ca="1" si="4"/>
        <v>#N/A</v>
      </c>
      <c r="D73" s="212" t="e">
        <f t="shared" ca="1" si="5"/>
        <v>#N/A</v>
      </c>
      <c r="E73" s="212" t="e">
        <f t="shared" ca="1" si="6"/>
        <v>#N/A</v>
      </c>
      <c r="F73" s="212" t="e">
        <f t="shared" ca="1" si="7"/>
        <v>#N/A</v>
      </c>
      <c r="H73" s="213" t="s">
        <v>5253</v>
      </c>
      <c r="I73" s="214" t="s">
        <v>5254</v>
      </c>
      <c r="J73" s="215" t="s">
        <v>4825</v>
      </c>
      <c r="K73" s="215" t="s">
        <v>4825</v>
      </c>
      <c r="L73" s="215"/>
      <c r="M73" s="216"/>
    </row>
    <row r="74" spans="2:13">
      <c r="B74" s="203"/>
      <c r="C74" s="212" t="e">
        <f t="shared" ca="1" si="4"/>
        <v>#N/A</v>
      </c>
      <c r="D74" s="212" t="e">
        <f t="shared" ca="1" si="5"/>
        <v>#N/A</v>
      </c>
      <c r="E74" s="212" t="e">
        <f t="shared" ca="1" si="6"/>
        <v>#N/A</v>
      </c>
      <c r="F74" s="212" t="e">
        <f t="shared" ca="1" si="7"/>
        <v>#N/A</v>
      </c>
      <c r="H74" s="208" t="s">
        <v>881</v>
      </c>
      <c r="I74" s="209" t="s">
        <v>882</v>
      </c>
      <c r="J74" s="210" t="s">
        <v>4816</v>
      </c>
      <c r="K74" s="210" t="s">
        <v>4816</v>
      </c>
      <c r="L74" s="210" t="s">
        <v>4817</v>
      </c>
      <c r="M74" s="211" t="s">
        <v>5219</v>
      </c>
    </row>
    <row r="75" spans="2:13">
      <c r="B75" s="203"/>
      <c r="C75" s="212" t="e">
        <f t="shared" ref="C75:C84" ca="1" si="8">IF(OFFSET(J$7,MATCH($B75,$I$8:$I$3000,0),0)="","",OFFSET(J$7,MATCH($B75,$I$8:$I$3000,0),0))</f>
        <v>#N/A</v>
      </c>
      <c r="D75" s="212" t="e">
        <f t="shared" ref="D75:D84" ca="1" si="9">IF(OFFSET(K$7,MATCH($B75,$I$8:$I$3000,0),0)="","",OFFSET(K$7,MATCH($B75,$I$8:$I$3000,0),0))</f>
        <v>#N/A</v>
      </c>
      <c r="E75" s="212" t="e">
        <f t="shared" ref="E75:E84" ca="1" si="10">IF(OFFSET(L$7,MATCH($B75,$I$8:$I$3000,0),0)="","",OFFSET(L$7,MATCH($B75,$I$8:$I$3000,0),0))</f>
        <v>#N/A</v>
      </c>
      <c r="F75" s="212" t="e">
        <f t="shared" ref="F75:F84" ca="1" si="11">IF(OFFSET(M$7,MATCH($B75,$I$8:$I$3000,0),0)="","",OFFSET(M$7,MATCH($B75,$I$8:$I$3000,0),0))</f>
        <v>#N/A</v>
      </c>
      <c r="H75" s="208" t="s">
        <v>5255</v>
      </c>
      <c r="I75" s="209" t="s">
        <v>5256</v>
      </c>
      <c r="J75" s="210" t="s">
        <v>4816</v>
      </c>
      <c r="K75" s="210" t="s">
        <v>4816</v>
      </c>
      <c r="L75" s="210"/>
      <c r="M75" s="211"/>
    </row>
    <row r="76" spans="2:13">
      <c r="B76" s="203"/>
      <c r="C76" s="212" t="e">
        <f t="shared" ca="1" si="8"/>
        <v>#N/A</v>
      </c>
      <c r="D76" s="212" t="e">
        <f t="shared" ca="1" si="9"/>
        <v>#N/A</v>
      </c>
      <c r="E76" s="212" t="e">
        <f t="shared" ca="1" si="10"/>
        <v>#N/A</v>
      </c>
      <c r="F76" s="212" t="e">
        <f t="shared" ca="1" si="11"/>
        <v>#N/A</v>
      </c>
      <c r="H76" s="208" t="s">
        <v>5257</v>
      </c>
      <c r="I76" s="209" t="s">
        <v>5258</v>
      </c>
      <c r="J76" s="210" t="s">
        <v>4816</v>
      </c>
      <c r="K76" s="210" t="s">
        <v>4816</v>
      </c>
      <c r="L76" s="210"/>
      <c r="M76" s="211"/>
    </row>
    <row r="77" spans="2:13">
      <c r="B77" s="203"/>
      <c r="C77" s="212" t="e">
        <f t="shared" ca="1" si="8"/>
        <v>#N/A</v>
      </c>
      <c r="D77" s="212" t="e">
        <f t="shared" ca="1" si="9"/>
        <v>#N/A</v>
      </c>
      <c r="E77" s="212" t="e">
        <f t="shared" ca="1" si="10"/>
        <v>#N/A</v>
      </c>
      <c r="F77" s="212" t="e">
        <f t="shared" ca="1" si="11"/>
        <v>#N/A</v>
      </c>
      <c r="H77" s="208" t="s">
        <v>1321</v>
      </c>
      <c r="I77" s="209" t="s">
        <v>1322</v>
      </c>
      <c r="J77" s="210" t="s">
        <v>4823</v>
      </c>
      <c r="K77" s="210" t="s">
        <v>4823</v>
      </c>
      <c r="L77" s="210" t="s">
        <v>4817</v>
      </c>
      <c r="M77" s="211" t="s">
        <v>5219</v>
      </c>
    </row>
    <row r="78" spans="2:13">
      <c r="B78" s="203"/>
      <c r="C78" s="212" t="e">
        <f t="shared" ca="1" si="8"/>
        <v>#N/A</v>
      </c>
      <c r="D78" s="212" t="e">
        <f t="shared" ca="1" si="9"/>
        <v>#N/A</v>
      </c>
      <c r="E78" s="212" t="e">
        <f t="shared" ca="1" si="10"/>
        <v>#N/A</v>
      </c>
      <c r="F78" s="212" t="e">
        <f t="shared" ca="1" si="11"/>
        <v>#N/A</v>
      </c>
      <c r="H78" s="213" t="s">
        <v>2157</v>
      </c>
      <c r="I78" s="214" t="s">
        <v>2158</v>
      </c>
      <c r="J78" s="215" t="s">
        <v>4836</v>
      </c>
      <c r="K78" s="215" t="s">
        <v>4836</v>
      </c>
      <c r="L78" s="215" t="s">
        <v>4817</v>
      </c>
      <c r="M78" s="216" t="s">
        <v>5219</v>
      </c>
    </row>
    <row r="79" spans="2:13">
      <c r="B79" s="203"/>
      <c r="C79" s="212" t="e">
        <f t="shared" ca="1" si="8"/>
        <v>#N/A</v>
      </c>
      <c r="D79" s="212" t="e">
        <f t="shared" ca="1" si="9"/>
        <v>#N/A</v>
      </c>
      <c r="E79" s="212" t="e">
        <f t="shared" ca="1" si="10"/>
        <v>#N/A</v>
      </c>
      <c r="F79" s="212" t="e">
        <f t="shared" ca="1" si="11"/>
        <v>#N/A</v>
      </c>
      <c r="H79" s="208" t="s">
        <v>397</v>
      </c>
      <c r="I79" s="209" t="s">
        <v>398</v>
      </c>
      <c r="J79" s="210" t="s">
        <v>4837</v>
      </c>
      <c r="K79" s="210" t="s">
        <v>4837</v>
      </c>
      <c r="L79" s="210" t="s">
        <v>4817</v>
      </c>
      <c r="M79" s="211" t="s">
        <v>5219</v>
      </c>
    </row>
    <row r="80" spans="2:13">
      <c r="B80" s="203"/>
      <c r="C80" s="212" t="e">
        <f t="shared" ca="1" si="8"/>
        <v>#N/A</v>
      </c>
      <c r="D80" s="212" t="e">
        <f t="shared" ca="1" si="9"/>
        <v>#N/A</v>
      </c>
      <c r="E80" s="212" t="e">
        <f t="shared" ca="1" si="10"/>
        <v>#N/A</v>
      </c>
      <c r="F80" s="212" t="e">
        <f t="shared" ca="1" si="11"/>
        <v>#N/A</v>
      </c>
      <c r="H80" s="208" t="s">
        <v>1425</v>
      </c>
      <c r="I80" s="209" t="s">
        <v>1426</v>
      </c>
      <c r="J80" s="210" t="s">
        <v>4826</v>
      </c>
      <c r="K80" s="210" t="s">
        <v>4826</v>
      </c>
      <c r="L80" s="210" t="s">
        <v>4817</v>
      </c>
      <c r="M80" s="211" t="s">
        <v>5219</v>
      </c>
    </row>
    <row r="81" spans="2:13">
      <c r="B81" s="203"/>
      <c r="C81" s="212" t="e">
        <f t="shared" ca="1" si="8"/>
        <v>#N/A</v>
      </c>
      <c r="D81" s="212" t="e">
        <f t="shared" ca="1" si="9"/>
        <v>#N/A</v>
      </c>
      <c r="E81" s="212" t="e">
        <f t="shared" ca="1" si="10"/>
        <v>#N/A</v>
      </c>
      <c r="F81" s="212" t="e">
        <f t="shared" ca="1" si="11"/>
        <v>#N/A</v>
      </c>
      <c r="H81" s="208" t="s">
        <v>3229</v>
      </c>
      <c r="I81" s="209" t="s">
        <v>3230</v>
      </c>
      <c r="J81" s="210" t="s">
        <v>4827</v>
      </c>
      <c r="K81" s="210" t="s">
        <v>4827</v>
      </c>
      <c r="L81" s="210" t="s">
        <v>4817</v>
      </c>
      <c r="M81" s="211" t="s">
        <v>5219</v>
      </c>
    </row>
    <row r="82" spans="2:13">
      <c r="B82" s="203"/>
      <c r="C82" s="212" t="e">
        <f t="shared" ca="1" si="8"/>
        <v>#N/A</v>
      </c>
      <c r="D82" s="212" t="e">
        <f t="shared" ca="1" si="9"/>
        <v>#N/A</v>
      </c>
      <c r="E82" s="212" t="e">
        <f t="shared" ca="1" si="10"/>
        <v>#N/A</v>
      </c>
      <c r="F82" s="212" t="e">
        <f t="shared" ca="1" si="11"/>
        <v>#N/A</v>
      </c>
      <c r="H82" s="208" t="s">
        <v>1344</v>
      </c>
      <c r="I82" s="209" t="s">
        <v>1345</v>
      </c>
      <c r="J82" s="210" t="s">
        <v>4840</v>
      </c>
      <c r="K82" s="210" t="s">
        <v>4840</v>
      </c>
      <c r="L82" s="210" t="s">
        <v>4817</v>
      </c>
      <c r="M82" s="211" t="s">
        <v>5259</v>
      </c>
    </row>
    <row r="83" spans="2:13">
      <c r="B83" s="203"/>
      <c r="C83" s="212" t="e">
        <f t="shared" ca="1" si="8"/>
        <v>#N/A</v>
      </c>
      <c r="D83" s="212" t="e">
        <f t="shared" ca="1" si="9"/>
        <v>#N/A</v>
      </c>
      <c r="E83" s="212" t="e">
        <f t="shared" ca="1" si="10"/>
        <v>#N/A</v>
      </c>
      <c r="F83" s="212" t="e">
        <f t="shared" ca="1" si="11"/>
        <v>#N/A</v>
      </c>
      <c r="H83" s="213" t="s">
        <v>4475</v>
      </c>
      <c r="I83" s="214" t="s">
        <v>4476</v>
      </c>
      <c r="J83" s="215" t="s">
        <v>4831</v>
      </c>
      <c r="K83" s="215" t="s">
        <v>4831</v>
      </c>
      <c r="L83" s="215" t="s">
        <v>4817</v>
      </c>
      <c r="M83" s="216" t="s">
        <v>5219</v>
      </c>
    </row>
    <row r="84" spans="2:13">
      <c r="B84" s="203"/>
      <c r="C84" s="212" t="e">
        <f t="shared" ca="1" si="8"/>
        <v>#N/A</v>
      </c>
      <c r="D84" s="212" t="e">
        <f t="shared" ca="1" si="9"/>
        <v>#N/A</v>
      </c>
      <c r="E84" s="212" t="e">
        <f t="shared" ca="1" si="10"/>
        <v>#N/A</v>
      </c>
      <c r="F84" s="212" t="e">
        <f t="shared" ca="1" si="11"/>
        <v>#N/A</v>
      </c>
      <c r="H84" s="208" t="s">
        <v>405</v>
      </c>
      <c r="I84" s="209" t="s">
        <v>4733</v>
      </c>
      <c r="J84" s="210" t="s">
        <v>4825</v>
      </c>
      <c r="K84" s="210" t="s">
        <v>4825</v>
      </c>
      <c r="L84" s="210" t="s">
        <v>4817</v>
      </c>
      <c r="M84" s="211" t="s">
        <v>5219</v>
      </c>
    </row>
    <row r="85" spans="2:13">
      <c r="H85" s="208" t="s">
        <v>1734</v>
      </c>
      <c r="I85" s="209" t="s">
        <v>1735</v>
      </c>
      <c r="J85" s="210" t="s">
        <v>4837</v>
      </c>
      <c r="K85" s="210" t="s">
        <v>4837</v>
      </c>
      <c r="L85" s="210" t="s">
        <v>4817</v>
      </c>
      <c r="M85" s="211" t="s">
        <v>5219</v>
      </c>
    </row>
    <row r="86" spans="2:13">
      <c r="H86" s="208" t="s">
        <v>2880</v>
      </c>
      <c r="I86" s="209" t="s">
        <v>2881</v>
      </c>
      <c r="J86" s="210" t="s">
        <v>4829</v>
      </c>
      <c r="K86" s="210" t="s">
        <v>4829</v>
      </c>
      <c r="L86" s="210" t="s">
        <v>4817</v>
      </c>
      <c r="M86" s="211" t="s">
        <v>5219</v>
      </c>
    </row>
    <row r="87" spans="2:13">
      <c r="H87" s="208" t="s">
        <v>1758</v>
      </c>
      <c r="I87" s="209" t="s">
        <v>1759</v>
      </c>
      <c r="J87" s="210" t="s">
        <v>4840</v>
      </c>
      <c r="K87" s="210" t="s">
        <v>4840</v>
      </c>
      <c r="L87" s="210" t="s">
        <v>4817</v>
      </c>
      <c r="M87" s="211" t="s">
        <v>5259</v>
      </c>
    </row>
    <row r="88" spans="2:13">
      <c r="H88" s="213" t="s">
        <v>5260</v>
      </c>
      <c r="I88" s="214" t="s">
        <v>5261</v>
      </c>
      <c r="J88" s="215" t="s">
        <v>4840</v>
      </c>
      <c r="K88" s="215" t="s">
        <v>4840</v>
      </c>
      <c r="L88" s="215"/>
      <c r="M88" s="216"/>
    </row>
    <row r="89" spans="2:13">
      <c r="H89" s="208" t="s">
        <v>3110</v>
      </c>
      <c r="I89" s="209" t="s">
        <v>3111</v>
      </c>
      <c r="J89" s="210" t="s">
        <v>4840</v>
      </c>
      <c r="K89" s="210" t="s">
        <v>4840</v>
      </c>
      <c r="L89" s="210" t="s">
        <v>4817</v>
      </c>
      <c r="M89" s="211" t="s">
        <v>5259</v>
      </c>
    </row>
    <row r="90" spans="2:13">
      <c r="H90" s="208" t="s">
        <v>1762</v>
      </c>
      <c r="I90" s="209" t="s">
        <v>1763</v>
      </c>
      <c r="J90" s="210" t="s">
        <v>4832</v>
      </c>
      <c r="K90" s="210" t="s">
        <v>4832</v>
      </c>
      <c r="L90" s="210" t="s">
        <v>4817</v>
      </c>
      <c r="M90" s="211" t="s">
        <v>5219</v>
      </c>
    </row>
    <row r="91" spans="2:13">
      <c r="H91" s="208" t="s">
        <v>1817</v>
      </c>
      <c r="I91" s="209" t="s">
        <v>1818</v>
      </c>
      <c r="J91" s="210" t="s">
        <v>4816</v>
      </c>
      <c r="K91" s="210" t="s">
        <v>4816</v>
      </c>
      <c r="L91" s="210" t="s">
        <v>4817</v>
      </c>
      <c r="M91" s="211" t="s">
        <v>5219</v>
      </c>
    </row>
    <row r="92" spans="2:13">
      <c r="H92" s="208" t="s">
        <v>3441</v>
      </c>
      <c r="I92" s="209" t="s">
        <v>3442</v>
      </c>
      <c r="J92" s="210" t="s">
        <v>4822</v>
      </c>
      <c r="K92" s="210" t="s">
        <v>4822</v>
      </c>
      <c r="L92" s="210" t="s">
        <v>4817</v>
      </c>
      <c r="M92" s="211" t="s">
        <v>5219</v>
      </c>
    </row>
    <row r="93" spans="2:13">
      <c r="H93" s="213" t="s">
        <v>1146</v>
      </c>
      <c r="I93" s="214" t="s">
        <v>1147</v>
      </c>
      <c r="J93" s="215" t="s">
        <v>4832</v>
      </c>
      <c r="K93" s="215" t="s">
        <v>4832</v>
      </c>
      <c r="L93" s="215" t="s">
        <v>4817</v>
      </c>
      <c r="M93" s="216" t="s">
        <v>5219</v>
      </c>
    </row>
    <row r="94" spans="2:13">
      <c r="H94" s="208" t="s">
        <v>4412</v>
      </c>
      <c r="I94" s="209" t="s">
        <v>4413</v>
      </c>
      <c r="J94" s="210" t="s">
        <v>4822</v>
      </c>
      <c r="K94" s="210" t="s">
        <v>4822</v>
      </c>
      <c r="L94" s="210" t="s">
        <v>4817</v>
      </c>
      <c r="M94" s="211" t="s">
        <v>5219</v>
      </c>
    </row>
    <row r="95" spans="2:13">
      <c r="H95" s="208" t="s">
        <v>732</v>
      </c>
      <c r="I95" s="209" t="s">
        <v>733</v>
      </c>
      <c r="J95" s="210" t="s">
        <v>4836</v>
      </c>
      <c r="K95" s="210" t="s">
        <v>4836</v>
      </c>
      <c r="L95" s="210" t="s">
        <v>4817</v>
      </c>
      <c r="M95" s="211" t="s">
        <v>5219</v>
      </c>
    </row>
    <row r="96" spans="2:13">
      <c r="H96" s="208" t="s">
        <v>316</v>
      </c>
      <c r="I96" s="209" t="s">
        <v>317</v>
      </c>
      <c r="J96" s="210" t="s">
        <v>4831</v>
      </c>
      <c r="K96" s="210" t="s">
        <v>4831</v>
      </c>
      <c r="L96" s="210" t="s">
        <v>4817</v>
      </c>
      <c r="M96" s="211" t="s">
        <v>5219</v>
      </c>
    </row>
    <row r="97" spans="8:13">
      <c r="H97" s="208" t="s">
        <v>245</v>
      </c>
      <c r="I97" s="209" t="s">
        <v>246</v>
      </c>
      <c r="J97" s="210" t="s">
        <v>4824</v>
      </c>
      <c r="K97" s="210" t="s">
        <v>4824</v>
      </c>
      <c r="L97" s="210" t="s">
        <v>4817</v>
      </c>
      <c r="M97" s="211" t="s">
        <v>5240</v>
      </c>
    </row>
    <row r="98" spans="8:13">
      <c r="H98" s="213" t="s">
        <v>1554</v>
      </c>
      <c r="I98" s="214" t="s">
        <v>1555</v>
      </c>
      <c r="J98" s="215" t="s">
        <v>4823</v>
      </c>
      <c r="K98" s="215" t="s">
        <v>4823</v>
      </c>
      <c r="L98" s="215" t="s">
        <v>4817</v>
      </c>
      <c r="M98" s="216" t="s">
        <v>5219</v>
      </c>
    </row>
    <row r="99" spans="8:13">
      <c r="H99" s="208" t="s">
        <v>5262</v>
      </c>
      <c r="I99" s="209" t="s">
        <v>5263</v>
      </c>
      <c r="J99" s="210" t="s">
        <v>4823</v>
      </c>
      <c r="K99" s="210" t="s">
        <v>4823</v>
      </c>
      <c r="L99" s="210"/>
      <c r="M99" s="211"/>
    </row>
    <row r="100" spans="8:13">
      <c r="H100" s="208" t="s">
        <v>1409</v>
      </c>
      <c r="I100" s="209" t="s">
        <v>1410</v>
      </c>
      <c r="J100" s="210" t="s">
        <v>4829</v>
      </c>
      <c r="K100" s="210" t="s">
        <v>4829</v>
      </c>
      <c r="L100" s="210" t="s">
        <v>4817</v>
      </c>
      <c r="M100" s="211" t="s">
        <v>5219</v>
      </c>
    </row>
    <row r="101" spans="8:13">
      <c r="H101" s="208" t="s">
        <v>1205</v>
      </c>
      <c r="I101" s="209" t="s">
        <v>1206</v>
      </c>
      <c r="J101" s="210" t="s">
        <v>4840</v>
      </c>
      <c r="K101" s="210" t="s">
        <v>4840</v>
      </c>
      <c r="L101" s="210" t="s">
        <v>4817</v>
      </c>
      <c r="M101" s="211" t="s">
        <v>5259</v>
      </c>
    </row>
    <row r="102" spans="8:13">
      <c r="H102" s="208" t="s">
        <v>1032</v>
      </c>
      <c r="I102" s="209" t="s">
        <v>1033</v>
      </c>
      <c r="J102" s="210" t="s">
        <v>4840</v>
      </c>
      <c r="K102" s="210" t="s">
        <v>4840</v>
      </c>
      <c r="L102" s="210" t="s">
        <v>4817</v>
      </c>
      <c r="M102" s="211" t="s">
        <v>5259</v>
      </c>
    </row>
    <row r="103" spans="8:13">
      <c r="H103" s="213" t="s">
        <v>5264</v>
      </c>
      <c r="I103" s="214" t="s">
        <v>5265</v>
      </c>
      <c r="J103" s="215" t="s">
        <v>4840</v>
      </c>
      <c r="K103" s="215" t="s">
        <v>4840</v>
      </c>
      <c r="L103" s="215"/>
      <c r="M103" s="216"/>
    </row>
    <row r="104" spans="8:13">
      <c r="H104" s="208" t="s">
        <v>1375</v>
      </c>
      <c r="I104" s="209" t="s">
        <v>1376</v>
      </c>
      <c r="J104" s="210" t="s">
        <v>4834</v>
      </c>
      <c r="K104" s="210" t="s">
        <v>4834</v>
      </c>
      <c r="L104" s="210" t="s">
        <v>4817</v>
      </c>
      <c r="M104" s="211" t="s">
        <v>5219</v>
      </c>
    </row>
    <row r="105" spans="8:13">
      <c r="H105" s="208" t="s">
        <v>5266</v>
      </c>
      <c r="I105" s="209" t="s">
        <v>5267</v>
      </c>
      <c r="J105" s="210" t="s">
        <v>4834</v>
      </c>
      <c r="K105" s="210" t="s">
        <v>4834</v>
      </c>
      <c r="L105" s="210"/>
      <c r="M105" s="211"/>
    </row>
    <row r="106" spans="8:13">
      <c r="H106" s="208" t="s">
        <v>5268</v>
      </c>
      <c r="I106" s="209" t="s">
        <v>5269</v>
      </c>
      <c r="J106" s="210" t="s">
        <v>4834</v>
      </c>
      <c r="K106" s="210" t="s">
        <v>4834</v>
      </c>
      <c r="L106" s="210"/>
      <c r="M106" s="211"/>
    </row>
    <row r="107" spans="8:13">
      <c r="H107" s="208" t="s">
        <v>896</v>
      </c>
      <c r="I107" s="209" t="s">
        <v>897</v>
      </c>
      <c r="J107" s="210" t="s">
        <v>4837</v>
      </c>
      <c r="K107" s="210" t="s">
        <v>4837</v>
      </c>
      <c r="L107" s="210" t="s">
        <v>4817</v>
      </c>
      <c r="M107" s="211" t="s">
        <v>5219</v>
      </c>
    </row>
    <row r="108" spans="8:13">
      <c r="H108" s="213" t="s">
        <v>2558</v>
      </c>
      <c r="I108" s="214" t="s">
        <v>2559</v>
      </c>
      <c r="J108" s="215" t="s">
        <v>4830</v>
      </c>
      <c r="K108" s="215" t="s">
        <v>5104</v>
      </c>
      <c r="L108" s="215" t="s">
        <v>4615</v>
      </c>
      <c r="M108" s="216" t="s">
        <v>5219</v>
      </c>
    </row>
    <row r="109" spans="8:13">
      <c r="H109" s="208" t="s">
        <v>3105</v>
      </c>
      <c r="I109" s="209" t="s">
        <v>3106</v>
      </c>
      <c r="J109" s="210" t="s">
        <v>4832</v>
      </c>
      <c r="K109" s="210" t="s">
        <v>4832</v>
      </c>
      <c r="L109" s="210" t="s">
        <v>4817</v>
      </c>
      <c r="M109" s="211" t="s">
        <v>5219</v>
      </c>
    </row>
    <row r="110" spans="8:13">
      <c r="H110" s="208" t="s">
        <v>3227</v>
      </c>
      <c r="I110" s="209" t="s">
        <v>3228</v>
      </c>
      <c r="J110" s="210" t="s">
        <v>4834</v>
      </c>
      <c r="K110" s="210" t="s">
        <v>4834</v>
      </c>
      <c r="L110" s="210" t="s">
        <v>4817</v>
      </c>
      <c r="M110" s="211" t="s">
        <v>5219</v>
      </c>
    </row>
    <row r="111" spans="8:13">
      <c r="H111" s="208" t="s">
        <v>363</v>
      </c>
      <c r="I111" s="209" t="s">
        <v>364</v>
      </c>
      <c r="J111" s="210" t="s">
        <v>4832</v>
      </c>
      <c r="K111" s="210" t="s">
        <v>4832</v>
      </c>
      <c r="L111" s="210" t="s">
        <v>4817</v>
      </c>
      <c r="M111" s="211" t="s">
        <v>5219</v>
      </c>
    </row>
    <row r="112" spans="8:13">
      <c r="H112" s="208" t="s">
        <v>3782</v>
      </c>
      <c r="I112" s="209" t="s">
        <v>3783</v>
      </c>
      <c r="J112" s="210" t="s">
        <v>4822</v>
      </c>
      <c r="K112" s="210" t="s">
        <v>4822</v>
      </c>
      <c r="L112" s="210" t="s">
        <v>4817</v>
      </c>
      <c r="M112" s="211" t="s">
        <v>5219</v>
      </c>
    </row>
    <row r="113" spans="8:13">
      <c r="H113" s="213" t="s">
        <v>1336</v>
      </c>
      <c r="I113" s="214" t="s">
        <v>1337</v>
      </c>
      <c r="J113" s="215" t="s">
        <v>4816</v>
      </c>
      <c r="K113" s="215" t="s">
        <v>4816</v>
      </c>
      <c r="L113" s="215" t="s">
        <v>4817</v>
      </c>
      <c r="M113" s="216" t="s">
        <v>5219</v>
      </c>
    </row>
    <row r="114" spans="8:13">
      <c r="H114" s="208" t="s">
        <v>613</v>
      </c>
      <c r="I114" s="209" t="s">
        <v>614</v>
      </c>
      <c r="J114" s="210" t="s">
        <v>4826</v>
      </c>
      <c r="K114" s="210" t="s">
        <v>4826</v>
      </c>
      <c r="L114" s="210" t="s">
        <v>4817</v>
      </c>
      <c r="M114" s="211" t="s">
        <v>5219</v>
      </c>
    </row>
    <row r="115" spans="8:13">
      <c r="H115" s="208" t="s">
        <v>5270</v>
      </c>
      <c r="I115" s="209" t="s">
        <v>5271</v>
      </c>
      <c r="J115" s="210" t="s">
        <v>4826</v>
      </c>
      <c r="K115" s="210" t="s">
        <v>4826</v>
      </c>
      <c r="L115" s="210"/>
      <c r="M115" s="211"/>
    </row>
    <row r="116" spans="8:13">
      <c r="H116" s="208" t="s">
        <v>760</v>
      </c>
      <c r="I116" s="209" t="s">
        <v>761</v>
      </c>
      <c r="J116" s="210" t="s">
        <v>4840</v>
      </c>
      <c r="K116" s="210" t="s">
        <v>4840</v>
      </c>
      <c r="L116" s="210" t="s">
        <v>4817</v>
      </c>
      <c r="M116" s="211" t="s">
        <v>5259</v>
      </c>
    </row>
    <row r="117" spans="8:13">
      <c r="H117" s="208" t="s">
        <v>501</v>
      </c>
      <c r="I117" s="209" t="s">
        <v>502</v>
      </c>
      <c r="J117" s="210" t="s">
        <v>4837</v>
      </c>
      <c r="K117" s="210" t="s">
        <v>4837</v>
      </c>
      <c r="L117" s="210" t="s">
        <v>4817</v>
      </c>
      <c r="M117" s="211" t="s">
        <v>5219</v>
      </c>
    </row>
    <row r="118" spans="8:13">
      <c r="H118" s="213" t="s">
        <v>2631</v>
      </c>
      <c r="I118" s="214" t="s">
        <v>2632</v>
      </c>
      <c r="J118" s="215" t="s">
        <v>4840</v>
      </c>
      <c r="K118" s="215" t="s">
        <v>4840</v>
      </c>
      <c r="L118" s="215" t="s">
        <v>4817</v>
      </c>
      <c r="M118" s="216" t="s">
        <v>5259</v>
      </c>
    </row>
    <row r="119" spans="8:13">
      <c r="H119" s="208" t="s">
        <v>5272</v>
      </c>
      <c r="I119" s="209" t="s">
        <v>5273</v>
      </c>
      <c r="J119" s="210" t="s">
        <v>4840</v>
      </c>
      <c r="K119" s="210" t="s">
        <v>4840</v>
      </c>
      <c r="L119" s="210"/>
      <c r="M119" s="211"/>
    </row>
    <row r="120" spans="8:13">
      <c r="H120" s="208" t="s">
        <v>4176</v>
      </c>
      <c r="I120" s="209" t="s">
        <v>4177</v>
      </c>
      <c r="J120" s="210" t="s">
        <v>4836</v>
      </c>
      <c r="K120" s="210" t="s">
        <v>4836</v>
      </c>
      <c r="L120" s="210" t="s">
        <v>4817</v>
      </c>
      <c r="M120" s="211" t="s">
        <v>5219</v>
      </c>
    </row>
    <row r="121" spans="8:13">
      <c r="H121" s="208" t="s">
        <v>1423</v>
      </c>
      <c r="I121" s="209" t="s">
        <v>1424</v>
      </c>
      <c r="J121" s="210" t="s">
        <v>4836</v>
      </c>
      <c r="K121" s="210" t="s">
        <v>4836</v>
      </c>
      <c r="L121" s="210" t="s">
        <v>4817</v>
      </c>
      <c r="M121" s="211" t="s">
        <v>5219</v>
      </c>
    </row>
    <row r="122" spans="8:13">
      <c r="H122" s="208" t="s">
        <v>1429</v>
      </c>
      <c r="I122" s="209" t="s">
        <v>1430</v>
      </c>
      <c r="J122" s="210" t="s">
        <v>4826</v>
      </c>
      <c r="K122" s="210" t="s">
        <v>4826</v>
      </c>
      <c r="L122" s="210" t="s">
        <v>4817</v>
      </c>
      <c r="M122" s="211" t="s">
        <v>5219</v>
      </c>
    </row>
    <row r="123" spans="8:13">
      <c r="H123" s="213" t="s">
        <v>5274</v>
      </c>
      <c r="I123" s="214" t="s">
        <v>5275</v>
      </c>
      <c r="J123" s="215" t="s">
        <v>4826</v>
      </c>
      <c r="K123" s="215" t="s">
        <v>4826</v>
      </c>
      <c r="L123" s="215"/>
      <c r="M123" s="216"/>
    </row>
    <row r="124" spans="8:13">
      <c r="H124" s="208" t="s">
        <v>513</v>
      </c>
      <c r="I124" s="209" t="s">
        <v>514</v>
      </c>
      <c r="J124" s="210" t="s">
        <v>4825</v>
      </c>
      <c r="K124" s="210" t="s">
        <v>4825</v>
      </c>
      <c r="L124" s="210" t="s">
        <v>4817</v>
      </c>
      <c r="M124" s="211" t="s">
        <v>5219</v>
      </c>
    </row>
    <row r="125" spans="8:13">
      <c r="H125" s="208" t="s">
        <v>3733</v>
      </c>
      <c r="I125" s="209" t="s">
        <v>3734</v>
      </c>
      <c r="J125" s="210" t="s">
        <v>4830</v>
      </c>
      <c r="K125" s="210" t="s">
        <v>5109</v>
      </c>
      <c r="L125" s="210" t="s">
        <v>4615</v>
      </c>
      <c r="M125" s="211" t="s">
        <v>5219</v>
      </c>
    </row>
    <row r="126" spans="8:13">
      <c r="H126" s="208" t="s">
        <v>930</v>
      </c>
      <c r="I126" s="209" t="s">
        <v>931</v>
      </c>
      <c r="J126" s="210" t="s">
        <v>4831</v>
      </c>
      <c r="K126" s="210" t="s">
        <v>4831</v>
      </c>
      <c r="L126" s="210" t="s">
        <v>4817</v>
      </c>
      <c r="M126" s="211" t="s">
        <v>5219</v>
      </c>
    </row>
    <row r="127" spans="8:13">
      <c r="H127" s="208" t="s">
        <v>3238</v>
      </c>
      <c r="I127" s="209" t="s">
        <v>3239</v>
      </c>
      <c r="J127" s="210" t="s">
        <v>4841</v>
      </c>
      <c r="K127" s="210" t="s">
        <v>5119</v>
      </c>
      <c r="L127" s="210" t="s">
        <v>4615</v>
      </c>
      <c r="M127" s="211" t="s">
        <v>5219</v>
      </c>
    </row>
    <row r="128" spans="8:13">
      <c r="H128" s="213" t="s">
        <v>1217</v>
      </c>
      <c r="I128" s="214" t="s">
        <v>1218</v>
      </c>
      <c r="J128" s="215" t="s">
        <v>4836</v>
      </c>
      <c r="K128" s="215" t="s">
        <v>4836</v>
      </c>
      <c r="L128" s="215" t="s">
        <v>4817</v>
      </c>
      <c r="M128" s="216" t="s">
        <v>5219</v>
      </c>
    </row>
    <row r="129" spans="8:13">
      <c r="H129" s="208" t="s">
        <v>1297</v>
      </c>
      <c r="I129" s="209" t="s">
        <v>1298</v>
      </c>
      <c r="J129" s="210" t="s">
        <v>4825</v>
      </c>
      <c r="K129" s="210" t="s">
        <v>4825</v>
      </c>
      <c r="L129" s="210" t="s">
        <v>4817</v>
      </c>
      <c r="M129" s="211" t="s">
        <v>5219</v>
      </c>
    </row>
    <row r="130" spans="8:13">
      <c r="H130" s="208" t="s">
        <v>5276</v>
      </c>
      <c r="I130" s="209" t="s">
        <v>5277</v>
      </c>
      <c r="J130" s="210" t="s">
        <v>4825</v>
      </c>
      <c r="K130" s="210" t="s">
        <v>4825</v>
      </c>
      <c r="L130" s="210"/>
      <c r="M130" s="211"/>
    </row>
    <row r="131" spans="8:13">
      <c r="H131" s="208" t="s">
        <v>1241</v>
      </c>
      <c r="I131" s="209" t="s">
        <v>1242</v>
      </c>
      <c r="J131" s="210" t="s">
        <v>4828</v>
      </c>
      <c r="K131" s="210" t="s">
        <v>4828</v>
      </c>
      <c r="L131" s="210" t="s">
        <v>4817</v>
      </c>
      <c r="M131" s="211" t="s">
        <v>5219</v>
      </c>
    </row>
    <row r="132" spans="8:13">
      <c r="H132" s="208" t="s">
        <v>4227</v>
      </c>
      <c r="I132" s="209" t="s">
        <v>4228</v>
      </c>
      <c r="J132" s="210" t="s">
        <v>4823</v>
      </c>
      <c r="K132" s="210" t="s">
        <v>4823</v>
      </c>
      <c r="L132" s="210" t="s">
        <v>4817</v>
      </c>
      <c r="M132" s="211" t="s">
        <v>5219</v>
      </c>
    </row>
    <row r="133" spans="8:13">
      <c r="H133" s="213" t="s">
        <v>1675</v>
      </c>
      <c r="I133" s="214" t="s">
        <v>1676</v>
      </c>
      <c r="J133" s="215" t="s">
        <v>4832</v>
      </c>
      <c r="K133" s="215" t="s">
        <v>4832</v>
      </c>
      <c r="L133" s="215" t="s">
        <v>4817</v>
      </c>
      <c r="M133" s="216" t="s">
        <v>5219</v>
      </c>
    </row>
    <row r="134" spans="8:13">
      <c r="H134" s="208" t="s">
        <v>2993</v>
      </c>
      <c r="I134" s="209" t="s">
        <v>2994</v>
      </c>
      <c r="J134" s="210" t="s">
        <v>4826</v>
      </c>
      <c r="K134" s="210" t="s">
        <v>4826</v>
      </c>
      <c r="L134" s="210" t="s">
        <v>4817</v>
      </c>
      <c r="M134" s="211" t="s">
        <v>5219</v>
      </c>
    </row>
    <row r="135" spans="8:13">
      <c r="H135" s="208" t="s">
        <v>1243</v>
      </c>
      <c r="I135" s="209" t="s">
        <v>1244</v>
      </c>
      <c r="J135" s="210" t="s">
        <v>4828</v>
      </c>
      <c r="K135" s="210" t="s">
        <v>4828</v>
      </c>
      <c r="L135" s="210" t="s">
        <v>4817</v>
      </c>
      <c r="M135" s="211" t="s">
        <v>5219</v>
      </c>
    </row>
    <row r="136" spans="8:13">
      <c r="H136" s="208" t="s">
        <v>2135</v>
      </c>
      <c r="I136" s="209" t="s">
        <v>2136</v>
      </c>
      <c r="J136" s="210" t="s">
        <v>4842</v>
      </c>
      <c r="K136" s="210" t="s">
        <v>4842</v>
      </c>
      <c r="L136" s="210" t="s">
        <v>4817</v>
      </c>
      <c r="M136" s="211" t="s">
        <v>5219</v>
      </c>
    </row>
    <row r="137" spans="8:13">
      <c r="H137" s="208" t="s">
        <v>2597</v>
      </c>
      <c r="I137" s="209" t="s">
        <v>2598</v>
      </c>
      <c r="J137" s="210" t="s">
        <v>4839</v>
      </c>
      <c r="K137" s="210" t="s">
        <v>4839</v>
      </c>
      <c r="L137" s="210" t="s">
        <v>4817</v>
      </c>
      <c r="M137" s="211" t="s">
        <v>5219</v>
      </c>
    </row>
    <row r="138" spans="8:13">
      <c r="H138" s="213" t="s">
        <v>1995</v>
      </c>
      <c r="I138" s="214" t="s">
        <v>1996</v>
      </c>
      <c r="J138" s="215" t="s">
        <v>4816</v>
      </c>
      <c r="K138" s="215" t="s">
        <v>4816</v>
      </c>
      <c r="L138" s="215" t="s">
        <v>4817</v>
      </c>
      <c r="M138" s="216" t="s">
        <v>5219</v>
      </c>
    </row>
    <row r="139" spans="8:13">
      <c r="H139" s="208" t="s">
        <v>3256</v>
      </c>
      <c r="I139" s="209" t="s">
        <v>3257</v>
      </c>
      <c r="J139" s="210" t="s">
        <v>4836</v>
      </c>
      <c r="K139" s="210" t="s">
        <v>4836</v>
      </c>
      <c r="L139" s="210" t="s">
        <v>4817</v>
      </c>
      <c r="M139" s="211" t="s">
        <v>5219</v>
      </c>
    </row>
    <row r="140" spans="8:13">
      <c r="H140" s="208" t="s">
        <v>3476</v>
      </c>
      <c r="I140" s="209" t="s">
        <v>3477</v>
      </c>
      <c r="J140" s="210" t="s">
        <v>4830</v>
      </c>
      <c r="K140" s="210" t="s">
        <v>5108</v>
      </c>
      <c r="L140" s="210" t="s">
        <v>4615</v>
      </c>
      <c r="M140" s="211" t="s">
        <v>5219</v>
      </c>
    </row>
    <row r="141" spans="8:13">
      <c r="H141" s="208" t="s">
        <v>783</v>
      </c>
      <c r="I141" s="209" t="s">
        <v>784</v>
      </c>
      <c r="J141" s="210" t="s">
        <v>4836</v>
      </c>
      <c r="K141" s="210" t="s">
        <v>4836</v>
      </c>
      <c r="L141" s="210" t="s">
        <v>4817</v>
      </c>
      <c r="M141" s="211" t="s">
        <v>5219</v>
      </c>
    </row>
    <row r="142" spans="8:13">
      <c r="H142" s="208" t="s">
        <v>4096</v>
      </c>
      <c r="I142" s="209" t="s">
        <v>4097</v>
      </c>
      <c r="J142" s="210" t="s">
        <v>4841</v>
      </c>
      <c r="K142" s="210" t="s">
        <v>5119</v>
      </c>
      <c r="L142" s="210" t="s">
        <v>4615</v>
      </c>
      <c r="M142" s="211" t="s">
        <v>5219</v>
      </c>
    </row>
    <row r="143" spans="8:13">
      <c r="H143" s="213" t="s">
        <v>1041</v>
      </c>
      <c r="I143" s="214" t="s">
        <v>1042</v>
      </c>
      <c r="J143" s="215" t="s">
        <v>4839</v>
      </c>
      <c r="K143" s="215" t="s">
        <v>4839</v>
      </c>
      <c r="L143" s="215" t="s">
        <v>4817</v>
      </c>
      <c r="M143" s="216" t="s">
        <v>5219</v>
      </c>
    </row>
    <row r="144" spans="8:13">
      <c r="H144" s="208" t="s">
        <v>1144</v>
      </c>
      <c r="I144" s="209" t="s">
        <v>1145</v>
      </c>
      <c r="J144" s="210" t="s">
        <v>4827</v>
      </c>
      <c r="K144" s="210" t="s">
        <v>4827</v>
      </c>
      <c r="L144" s="210" t="s">
        <v>4817</v>
      </c>
      <c r="M144" s="211" t="s">
        <v>5219</v>
      </c>
    </row>
    <row r="145" spans="8:13">
      <c r="H145" s="208" t="s">
        <v>673</v>
      </c>
      <c r="I145" s="209" t="s">
        <v>674</v>
      </c>
      <c r="J145" s="210" t="s">
        <v>4832</v>
      </c>
      <c r="K145" s="210" t="s">
        <v>4832</v>
      </c>
      <c r="L145" s="210" t="s">
        <v>4817</v>
      </c>
      <c r="M145" s="211" t="s">
        <v>5219</v>
      </c>
    </row>
    <row r="146" spans="8:13">
      <c r="H146" s="208" t="s">
        <v>5278</v>
      </c>
      <c r="I146" s="209" t="s">
        <v>5279</v>
      </c>
      <c r="J146" s="210" t="s">
        <v>4832</v>
      </c>
      <c r="K146" s="210" t="s">
        <v>4832</v>
      </c>
      <c r="L146" s="210"/>
      <c r="M146" s="211"/>
    </row>
    <row r="147" spans="8:13">
      <c r="H147" s="208" t="s">
        <v>2912</v>
      </c>
      <c r="I147" s="209" t="s">
        <v>2913</v>
      </c>
      <c r="J147" s="210" t="s">
        <v>4832</v>
      </c>
      <c r="K147" s="210" t="s">
        <v>4832</v>
      </c>
      <c r="L147" s="210" t="s">
        <v>4817</v>
      </c>
      <c r="M147" s="211" t="s">
        <v>5219</v>
      </c>
    </row>
    <row r="148" spans="8:13">
      <c r="H148" s="213" t="s">
        <v>302</v>
      </c>
      <c r="I148" s="214" t="s">
        <v>303</v>
      </c>
      <c r="J148" s="215" t="s">
        <v>4832</v>
      </c>
      <c r="K148" s="215" t="s">
        <v>4832</v>
      </c>
      <c r="L148" s="215" t="s">
        <v>4817</v>
      </c>
      <c r="M148" s="216" t="s">
        <v>5219</v>
      </c>
    </row>
    <row r="149" spans="8:13">
      <c r="H149" s="208" t="s">
        <v>1516</v>
      </c>
      <c r="I149" s="209" t="s">
        <v>1517</v>
      </c>
      <c r="J149" s="210" t="s">
        <v>4816</v>
      </c>
      <c r="K149" s="210" t="s">
        <v>4816</v>
      </c>
      <c r="L149" s="210" t="s">
        <v>4817</v>
      </c>
      <c r="M149" s="211" t="s">
        <v>5219</v>
      </c>
    </row>
    <row r="150" spans="8:13">
      <c r="H150" s="208" t="s">
        <v>2940</v>
      </c>
      <c r="I150" s="209" t="s">
        <v>2941</v>
      </c>
      <c r="J150" s="210" t="s">
        <v>4829</v>
      </c>
      <c r="K150" s="210" t="s">
        <v>4829</v>
      </c>
      <c r="L150" s="210" t="s">
        <v>4817</v>
      </c>
      <c r="M150" s="211" t="s">
        <v>5219</v>
      </c>
    </row>
    <row r="151" spans="8:13">
      <c r="H151" s="208" t="s">
        <v>4279</v>
      </c>
      <c r="I151" s="209" t="s">
        <v>4280</v>
      </c>
      <c r="J151" s="210" t="s">
        <v>4837</v>
      </c>
      <c r="K151" s="210" t="s">
        <v>4837</v>
      </c>
      <c r="L151" s="210" t="s">
        <v>4817</v>
      </c>
      <c r="M151" s="211" t="s">
        <v>5219</v>
      </c>
    </row>
    <row r="152" spans="8:13">
      <c r="H152" s="208" t="s">
        <v>2560</v>
      </c>
      <c r="I152" s="209" t="s">
        <v>2561</v>
      </c>
      <c r="J152" s="210" t="s">
        <v>4842</v>
      </c>
      <c r="K152" s="210" t="s">
        <v>4842</v>
      </c>
      <c r="L152" s="210" t="s">
        <v>4817</v>
      </c>
      <c r="M152" s="211" t="s">
        <v>5219</v>
      </c>
    </row>
    <row r="153" spans="8:13">
      <c r="H153" s="213" t="s">
        <v>2702</v>
      </c>
      <c r="I153" s="214" t="s">
        <v>5172</v>
      </c>
      <c r="J153" s="215" t="s">
        <v>4829</v>
      </c>
      <c r="K153" s="215" t="s">
        <v>4829</v>
      </c>
      <c r="L153" s="215" t="s">
        <v>4817</v>
      </c>
      <c r="M153" s="216" t="s">
        <v>5219</v>
      </c>
    </row>
    <row r="154" spans="8:13">
      <c r="H154" s="208" t="s">
        <v>2506</v>
      </c>
      <c r="I154" s="209" t="s">
        <v>2507</v>
      </c>
      <c r="J154" s="210" t="s">
        <v>4826</v>
      </c>
      <c r="K154" s="210" t="s">
        <v>4826</v>
      </c>
      <c r="L154" s="210" t="s">
        <v>4817</v>
      </c>
      <c r="M154" s="211" t="s">
        <v>5219</v>
      </c>
    </row>
    <row r="155" spans="8:13">
      <c r="H155" s="208" t="s">
        <v>1673</v>
      </c>
      <c r="I155" s="209" t="s">
        <v>1674</v>
      </c>
      <c r="J155" s="210" t="s">
        <v>4828</v>
      </c>
      <c r="K155" s="210" t="s">
        <v>4828</v>
      </c>
      <c r="L155" s="210" t="s">
        <v>4817</v>
      </c>
      <c r="M155" s="211" t="s">
        <v>5219</v>
      </c>
    </row>
    <row r="156" spans="8:13">
      <c r="H156" s="208" t="s">
        <v>3303</v>
      </c>
      <c r="I156" s="209" t="s">
        <v>3304</v>
      </c>
      <c r="J156" s="210" t="s">
        <v>4816</v>
      </c>
      <c r="K156" s="210" t="s">
        <v>4816</v>
      </c>
      <c r="L156" s="210" t="s">
        <v>4817</v>
      </c>
      <c r="M156" s="211" t="s">
        <v>5219</v>
      </c>
    </row>
    <row r="157" spans="8:13">
      <c r="H157" s="208" t="s">
        <v>4315</v>
      </c>
      <c r="I157" s="209" t="s">
        <v>4316</v>
      </c>
      <c r="J157" s="210" t="s">
        <v>4830</v>
      </c>
      <c r="K157" s="210" t="s">
        <v>5116</v>
      </c>
      <c r="L157" s="210" t="s">
        <v>4615</v>
      </c>
      <c r="M157" s="211" t="s">
        <v>5219</v>
      </c>
    </row>
    <row r="158" spans="8:13">
      <c r="H158" s="213" t="s">
        <v>4186</v>
      </c>
      <c r="I158" s="214" t="s">
        <v>4187</v>
      </c>
      <c r="J158" s="215" t="s">
        <v>4836</v>
      </c>
      <c r="K158" s="215" t="s">
        <v>4836</v>
      </c>
      <c r="L158" s="215" t="s">
        <v>4817</v>
      </c>
      <c r="M158" s="216" t="s">
        <v>5219</v>
      </c>
    </row>
    <row r="159" spans="8:13">
      <c r="H159" s="208" t="s">
        <v>2230</v>
      </c>
      <c r="I159" s="209" t="s">
        <v>2231</v>
      </c>
      <c r="J159" s="210" t="s">
        <v>4837</v>
      </c>
      <c r="K159" s="210" t="s">
        <v>4837</v>
      </c>
      <c r="L159" s="210" t="s">
        <v>4817</v>
      </c>
      <c r="M159" s="211" t="s">
        <v>5219</v>
      </c>
    </row>
    <row r="160" spans="8:13">
      <c r="H160" s="208" t="s">
        <v>1299</v>
      </c>
      <c r="I160" s="209" t="s">
        <v>1300</v>
      </c>
      <c r="J160" s="210" t="s">
        <v>4836</v>
      </c>
      <c r="K160" s="210" t="s">
        <v>4836</v>
      </c>
      <c r="L160" s="210" t="s">
        <v>4817</v>
      </c>
      <c r="M160" s="211" t="s">
        <v>5219</v>
      </c>
    </row>
    <row r="161" spans="8:13">
      <c r="H161" s="208" t="s">
        <v>2872</v>
      </c>
      <c r="I161" s="209" t="s">
        <v>2873</v>
      </c>
      <c r="J161" s="210" t="s">
        <v>4816</v>
      </c>
      <c r="K161" s="210" t="s">
        <v>4816</v>
      </c>
      <c r="L161" s="210" t="s">
        <v>4817</v>
      </c>
      <c r="M161" s="211" t="s">
        <v>5219</v>
      </c>
    </row>
    <row r="162" spans="8:13">
      <c r="H162" s="208" t="s">
        <v>2669</v>
      </c>
      <c r="I162" s="209" t="s">
        <v>2670</v>
      </c>
      <c r="J162" s="210" t="s">
        <v>4832</v>
      </c>
      <c r="K162" s="210" t="s">
        <v>4832</v>
      </c>
      <c r="L162" s="210" t="s">
        <v>4817</v>
      </c>
      <c r="M162" s="211" t="s">
        <v>5219</v>
      </c>
    </row>
    <row r="163" spans="8:13">
      <c r="H163" s="213" t="s">
        <v>1748</v>
      </c>
      <c r="I163" s="214" t="s">
        <v>1749</v>
      </c>
      <c r="J163" s="215" t="s">
        <v>4829</v>
      </c>
      <c r="K163" s="215" t="s">
        <v>4829</v>
      </c>
      <c r="L163" s="215" t="s">
        <v>4817</v>
      </c>
      <c r="M163" s="216" t="s">
        <v>5219</v>
      </c>
    </row>
    <row r="164" spans="8:13">
      <c r="H164" s="208" t="s">
        <v>5280</v>
      </c>
      <c r="I164" s="209" t="s">
        <v>5281</v>
      </c>
      <c r="J164" s="210" t="s">
        <v>4829</v>
      </c>
      <c r="K164" s="210" t="s">
        <v>4829</v>
      </c>
      <c r="L164" s="210"/>
      <c r="M164" s="211"/>
    </row>
    <row r="165" spans="8:13">
      <c r="H165" s="208" t="s">
        <v>5282</v>
      </c>
      <c r="I165" s="209" t="s">
        <v>5283</v>
      </c>
      <c r="J165" s="210" t="s">
        <v>4829</v>
      </c>
      <c r="K165" s="210" t="s">
        <v>4829</v>
      </c>
      <c r="L165" s="210"/>
      <c r="M165" s="211"/>
    </row>
    <row r="166" spans="8:13">
      <c r="H166" s="208" t="s">
        <v>215</v>
      </c>
      <c r="I166" s="209" t="s">
        <v>216</v>
      </c>
      <c r="J166" s="210" t="s">
        <v>4832</v>
      </c>
      <c r="K166" s="210" t="s">
        <v>4832</v>
      </c>
      <c r="L166" s="210" t="s">
        <v>4817</v>
      </c>
      <c r="M166" s="211" t="s">
        <v>5219</v>
      </c>
    </row>
    <row r="167" spans="8:13">
      <c r="H167" s="208" t="s">
        <v>5284</v>
      </c>
      <c r="I167" s="209" t="s">
        <v>5285</v>
      </c>
      <c r="J167" s="210" t="s">
        <v>4832</v>
      </c>
      <c r="K167" s="210" t="s">
        <v>4832</v>
      </c>
      <c r="L167" s="210"/>
      <c r="M167" s="211"/>
    </row>
    <row r="168" spans="8:13">
      <c r="H168" s="213" t="s">
        <v>5286</v>
      </c>
      <c r="I168" s="214" t="s">
        <v>5287</v>
      </c>
      <c r="J168" s="215" t="s">
        <v>4832</v>
      </c>
      <c r="K168" s="215" t="s">
        <v>4832</v>
      </c>
      <c r="L168" s="215"/>
      <c r="M168" s="216"/>
    </row>
    <row r="169" spans="8:13">
      <c r="H169" s="208" t="s">
        <v>3213</v>
      </c>
      <c r="I169" s="209" t="s">
        <v>3214</v>
      </c>
      <c r="J169" s="210" t="s">
        <v>4830</v>
      </c>
      <c r="K169" s="210" t="s">
        <v>5104</v>
      </c>
      <c r="L169" s="210" t="s">
        <v>4615</v>
      </c>
      <c r="M169" s="211" t="s">
        <v>5219</v>
      </c>
    </row>
    <row r="170" spans="8:13">
      <c r="H170" s="208" t="s">
        <v>1512</v>
      </c>
      <c r="I170" s="209" t="s">
        <v>1513</v>
      </c>
      <c r="J170" s="210" t="s">
        <v>4837</v>
      </c>
      <c r="K170" s="210" t="s">
        <v>4837</v>
      </c>
      <c r="L170" s="210" t="s">
        <v>4817</v>
      </c>
      <c r="M170" s="211" t="s">
        <v>5219</v>
      </c>
    </row>
    <row r="171" spans="8:13">
      <c r="H171" s="208" t="s">
        <v>4209</v>
      </c>
      <c r="I171" s="209" t="s">
        <v>4210</v>
      </c>
      <c r="J171" s="210" t="s">
        <v>4839</v>
      </c>
      <c r="K171" s="210" t="s">
        <v>4839</v>
      </c>
      <c r="L171" s="210" t="s">
        <v>4817</v>
      </c>
      <c r="M171" s="211" t="s">
        <v>5219</v>
      </c>
    </row>
    <row r="172" spans="8:13">
      <c r="H172" s="208" t="s">
        <v>587</v>
      </c>
      <c r="I172" s="209" t="s">
        <v>588</v>
      </c>
      <c r="J172" s="210" t="s">
        <v>4832</v>
      </c>
      <c r="K172" s="210" t="s">
        <v>4832</v>
      </c>
      <c r="L172" s="210" t="s">
        <v>4817</v>
      </c>
      <c r="M172" s="211" t="s">
        <v>5219</v>
      </c>
    </row>
    <row r="173" spans="8:13">
      <c r="H173" s="213" t="s">
        <v>4272</v>
      </c>
      <c r="I173" s="214" t="s">
        <v>4273</v>
      </c>
      <c r="J173" s="215" t="s">
        <v>4837</v>
      </c>
      <c r="K173" s="215" t="s">
        <v>4837</v>
      </c>
      <c r="L173" s="215" t="s">
        <v>4817</v>
      </c>
      <c r="M173" s="216" t="s">
        <v>5219</v>
      </c>
    </row>
    <row r="174" spans="8:13">
      <c r="H174" s="208" t="s">
        <v>3211</v>
      </c>
      <c r="I174" s="209" t="s">
        <v>3212</v>
      </c>
      <c r="J174" s="210" t="s">
        <v>4822</v>
      </c>
      <c r="K174" s="210" t="s">
        <v>4822</v>
      </c>
      <c r="L174" s="210" t="s">
        <v>4817</v>
      </c>
      <c r="M174" s="211" t="s">
        <v>5219</v>
      </c>
    </row>
    <row r="175" spans="8:13">
      <c r="H175" s="208" t="s">
        <v>922</v>
      </c>
      <c r="I175" s="209" t="s">
        <v>923</v>
      </c>
      <c r="J175" s="210" t="s">
        <v>4835</v>
      </c>
      <c r="K175" s="210" t="s">
        <v>4835</v>
      </c>
      <c r="L175" s="210" t="s">
        <v>4817</v>
      </c>
      <c r="M175" s="211" t="s">
        <v>5219</v>
      </c>
    </row>
    <row r="176" spans="8:13">
      <c r="H176" s="208" t="s">
        <v>3452</v>
      </c>
      <c r="I176" s="209" t="s">
        <v>3453</v>
      </c>
      <c r="J176" s="210" t="s">
        <v>4822</v>
      </c>
      <c r="K176" s="210" t="s">
        <v>4822</v>
      </c>
      <c r="L176" s="210" t="s">
        <v>4817</v>
      </c>
      <c r="M176" s="211" t="s">
        <v>5219</v>
      </c>
    </row>
    <row r="177" spans="8:13">
      <c r="H177" s="208" t="s">
        <v>1201</v>
      </c>
      <c r="I177" s="209" t="s">
        <v>1202</v>
      </c>
      <c r="J177" s="210" t="s">
        <v>4832</v>
      </c>
      <c r="K177" s="210" t="s">
        <v>4832</v>
      </c>
      <c r="L177" s="210" t="s">
        <v>4817</v>
      </c>
      <c r="M177" s="211" t="s">
        <v>5219</v>
      </c>
    </row>
    <row r="178" spans="8:13">
      <c r="H178" s="213" t="s">
        <v>1354</v>
      </c>
      <c r="I178" s="214" t="s">
        <v>1355</v>
      </c>
      <c r="J178" s="215" t="s">
        <v>4829</v>
      </c>
      <c r="K178" s="215" t="s">
        <v>4829</v>
      </c>
      <c r="L178" s="215" t="s">
        <v>4817</v>
      </c>
      <c r="M178" s="216" t="s">
        <v>5219</v>
      </c>
    </row>
    <row r="179" spans="8:13">
      <c r="H179" s="208" t="s">
        <v>5288</v>
      </c>
      <c r="I179" s="209" t="s">
        <v>5289</v>
      </c>
      <c r="J179" s="210" t="s">
        <v>4829</v>
      </c>
      <c r="K179" s="210" t="s">
        <v>4829</v>
      </c>
      <c r="L179" s="210"/>
      <c r="M179" s="211"/>
    </row>
    <row r="180" spans="8:13">
      <c r="H180" s="208" t="s">
        <v>675</v>
      </c>
      <c r="I180" s="209" t="s">
        <v>676</v>
      </c>
      <c r="J180" s="210" t="s">
        <v>4816</v>
      </c>
      <c r="K180" s="210" t="s">
        <v>4816</v>
      </c>
      <c r="L180" s="210" t="s">
        <v>4817</v>
      </c>
      <c r="M180" s="211" t="s">
        <v>5219</v>
      </c>
    </row>
    <row r="181" spans="8:13">
      <c r="H181" s="208" t="s">
        <v>2971</v>
      </c>
      <c r="I181" s="209" t="s">
        <v>2972</v>
      </c>
      <c r="J181" s="210" t="s">
        <v>4837</v>
      </c>
      <c r="K181" s="210" t="s">
        <v>4837</v>
      </c>
      <c r="L181" s="210" t="s">
        <v>4817</v>
      </c>
      <c r="M181" s="211" t="s">
        <v>5219</v>
      </c>
    </row>
    <row r="182" spans="8:13">
      <c r="H182" s="208" t="s">
        <v>641</v>
      </c>
      <c r="I182" s="209" t="s">
        <v>642</v>
      </c>
      <c r="J182" s="210" t="s">
        <v>4825</v>
      </c>
      <c r="K182" s="210" t="s">
        <v>4825</v>
      </c>
      <c r="L182" s="210" t="s">
        <v>4817</v>
      </c>
      <c r="M182" s="211" t="s">
        <v>5219</v>
      </c>
    </row>
    <row r="183" spans="8:13">
      <c r="H183" s="213" t="s">
        <v>1628</v>
      </c>
      <c r="I183" s="214" t="s">
        <v>1629</v>
      </c>
      <c r="J183" s="215" t="s">
        <v>4816</v>
      </c>
      <c r="K183" s="215" t="s">
        <v>4816</v>
      </c>
      <c r="L183" s="215" t="s">
        <v>4817</v>
      </c>
      <c r="M183" s="216" t="s">
        <v>5219</v>
      </c>
    </row>
    <row r="184" spans="8:13">
      <c r="H184" s="208" t="s">
        <v>845</v>
      </c>
      <c r="I184" s="209" t="s">
        <v>846</v>
      </c>
      <c r="J184" s="210" t="s">
        <v>4829</v>
      </c>
      <c r="K184" s="210" t="s">
        <v>4829</v>
      </c>
      <c r="L184" s="210" t="s">
        <v>4817</v>
      </c>
      <c r="M184" s="211" t="s">
        <v>5219</v>
      </c>
    </row>
    <row r="185" spans="8:13">
      <c r="H185" s="208" t="s">
        <v>5290</v>
      </c>
      <c r="I185" s="209" t="s">
        <v>5291</v>
      </c>
      <c r="J185" s="210" t="s">
        <v>4829</v>
      </c>
      <c r="K185" s="210" t="s">
        <v>4829</v>
      </c>
      <c r="L185" s="210"/>
      <c r="M185" s="211"/>
    </row>
    <row r="186" spans="8:13">
      <c r="H186" s="208" t="s">
        <v>3739</v>
      </c>
      <c r="I186" s="209" t="s">
        <v>3740</v>
      </c>
      <c r="J186" s="210" t="s">
        <v>4832</v>
      </c>
      <c r="K186" s="210" t="s">
        <v>4832</v>
      </c>
      <c r="L186" s="210" t="s">
        <v>4817</v>
      </c>
      <c r="M186" s="211" t="s">
        <v>5219</v>
      </c>
    </row>
    <row r="187" spans="8:13">
      <c r="H187" s="208" t="s">
        <v>435</v>
      </c>
      <c r="I187" s="209" t="s">
        <v>436</v>
      </c>
      <c r="J187" s="210" t="s">
        <v>4816</v>
      </c>
      <c r="K187" s="210" t="s">
        <v>4816</v>
      </c>
      <c r="L187" s="210" t="s">
        <v>4817</v>
      </c>
      <c r="M187" s="211" t="s">
        <v>5219</v>
      </c>
    </row>
    <row r="188" spans="8:13">
      <c r="H188" s="213" t="s">
        <v>517</v>
      </c>
      <c r="I188" s="214" t="s">
        <v>518</v>
      </c>
      <c r="J188" s="215" t="s">
        <v>4844</v>
      </c>
      <c r="K188" s="215" t="s">
        <v>5125</v>
      </c>
      <c r="L188" s="215" t="s">
        <v>4615</v>
      </c>
      <c r="M188" s="216" t="s">
        <v>5219</v>
      </c>
    </row>
    <row r="189" spans="8:13">
      <c r="H189" s="208" t="s">
        <v>1562</v>
      </c>
      <c r="I189" s="209" t="s">
        <v>5044</v>
      </c>
      <c r="J189" s="210" t="s">
        <v>4816</v>
      </c>
      <c r="K189" s="210" t="s">
        <v>4816</v>
      </c>
      <c r="L189" s="210" t="s">
        <v>4817</v>
      </c>
      <c r="M189" s="211" t="s">
        <v>5219</v>
      </c>
    </row>
    <row r="190" spans="8:13">
      <c r="H190" s="208" t="s">
        <v>2209</v>
      </c>
      <c r="I190" s="209" t="s">
        <v>2210</v>
      </c>
      <c r="J190" s="210" t="s">
        <v>4845</v>
      </c>
      <c r="K190" s="210" t="s">
        <v>4845</v>
      </c>
      <c r="L190" s="210" t="s">
        <v>4817</v>
      </c>
      <c r="M190" s="211" t="s">
        <v>5219</v>
      </c>
    </row>
    <row r="191" spans="8:13">
      <c r="H191" s="208" t="s">
        <v>1447</v>
      </c>
      <c r="I191" s="209" t="s">
        <v>1448</v>
      </c>
      <c r="J191" s="210" t="s">
        <v>4823</v>
      </c>
      <c r="K191" s="210" t="s">
        <v>4823</v>
      </c>
      <c r="L191" s="210" t="s">
        <v>4817</v>
      </c>
      <c r="M191" s="211" t="s">
        <v>5219</v>
      </c>
    </row>
    <row r="192" spans="8:13">
      <c r="H192" s="208" t="s">
        <v>1022</v>
      </c>
      <c r="I192" s="209" t="s">
        <v>1023</v>
      </c>
      <c r="J192" s="210" t="s">
        <v>4816</v>
      </c>
      <c r="K192" s="210" t="s">
        <v>4816</v>
      </c>
      <c r="L192" s="210" t="s">
        <v>4817</v>
      </c>
      <c r="M192" s="211" t="s">
        <v>5219</v>
      </c>
    </row>
    <row r="193" spans="8:13">
      <c r="H193" s="213" t="s">
        <v>541</v>
      </c>
      <c r="I193" s="214" t="s">
        <v>542</v>
      </c>
      <c r="J193" s="215" t="s">
        <v>4826</v>
      </c>
      <c r="K193" s="215" t="s">
        <v>4826</v>
      </c>
      <c r="L193" s="215" t="s">
        <v>4817</v>
      </c>
      <c r="M193" s="216" t="s">
        <v>5219</v>
      </c>
    </row>
    <row r="194" spans="8:13">
      <c r="H194" s="208" t="s">
        <v>577</v>
      </c>
      <c r="I194" s="209" t="s">
        <v>578</v>
      </c>
      <c r="J194" s="210" t="s">
        <v>4832</v>
      </c>
      <c r="K194" s="210" t="s">
        <v>4832</v>
      </c>
      <c r="L194" s="210" t="s">
        <v>4817</v>
      </c>
      <c r="M194" s="211" t="s">
        <v>5219</v>
      </c>
    </row>
    <row r="195" spans="8:13">
      <c r="H195" s="208" t="s">
        <v>1050</v>
      </c>
      <c r="I195" s="209" t="s">
        <v>1051</v>
      </c>
      <c r="J195" s="210" t="s">
        <v>4827</v>
      </c>
      <c r="K195" s="210" t="s">
        <v>4827</v>
      </c>
      <c r="L195" s="210" t="s">
        <v>4817</v>
      </c>
      <c r="M195" s="211" t="s">
        <v>5219</v>
      </c>
    </row>
    <row r="196" spans="8:13">
      <c r="H196" s="208" t="s">
        <v>1102</v>
      </c>
      <c r="I196" s="209" t="s">
        <v>1103</v>
      </c>
      <c r="J196" s="210" t="s">
        <v>4834</v>
      </c>
      <c r="K196" s="210" t="s">
        <v>4834</v>
      </c>
      <c r="L196" s="210" t="s">
        <v>4817</v>
      </c>
      <c r="M196" s="211" t="s">
        <v>5219</v>
      </c>
    </row>
    <row r="197" spans="8:13">
      <c r="H197" s="208" t="s">
        <v>3175</v>
      </c>
      <c r="I197" s="209" t="s">
        <v>3176</v>
      </c>
      <c r="J197" s="210" t="s">
        <v>4830</v>
      </c>
      <c r="K197" s="210" t="s">
        <v>5116</v>
      </c>
      <c r="L197" s="210" t="s">
        <v>4615</v>
      </c>
      <c r="M197" s="211" t="s">
        <v>5219</v>
      </c>
    </row>
    <row r="198" spans="8:13">
      <c r="H198" s="213" t="s">
        <v>2251</v>
      </c>
      <c r="I198" s="214" t="s">
        <v>2252</v>
      </c>
      <c r="J198" s="215" t="s">
        <v>4832</v>
      </c>
      <c r="K198" s="215" t="s">
        <v>4832</v>
      </c>
      <c r="L198" s="215" t="s">
        <v>4817</v>
      </c>
      <c r="M198" s="216" t="s">
        <v>5219</v>
      </c>
    </row>
    <row r="199" spans="8:13">
      <c r="H199" s="208" t="s">
        <v>507</v>
      </c>
      <c r="I199" s="209" t="s">
        <v>508</v>
      </c>
      <c r="J199" s="210" t="s">
        <v>4846</v>
      </c>
      <c r="K199" s="210" t="s">
        <v>4616</v>
      </c>
      <c r="L199" s="210" t="s">
        <v>4615</v>
      </c>
      <c r="M199" s="211" t="s">
        <v>5219</v>
      </c>
    </row>
    <row r="200" spans="8:13">
      <c r="H200" s="208" t="s">
        <v>2438</v>
      </c>
      <c r="I200" s="209" t="s">
        <v>2439</v>
      </c>
      <c r="J200" s="210" t="s">
        <v>4840</v>
      </c>
      <c r="K200" s="210" t="s">
        <v>4840</v>
      </c>
      <c r="L200" s="210" t="s">
        <v>4817</v>
      </c>
      <c r="M200" s="211" t="s">
        <v>5259</v>
      </c>
    </row>
    <row r="201" spans="8:13">
      <c r="H201" s="208" t="s">
        <v>5292</v>
      </c>
      <c r="I201" s="209" t="s">
        <v>5293</v>
      </c>
      <c r="J201" s="210" t="s">
        <v>4840</v>
      </c>
      <c r="K201" s="210" t="s">
        <v>4840</v>
      </c>
      <c r="L201" s="210"/>
      <c r="M201" s="211"/>
    </row>
    <row r="202" spans="8:13">
      <c r="H202" s="208" t="s">
        <v>758</v>
      </c>
      <c r="I202" s="209" t="s">
        <v>759</v>
      </c>
      <c r="J202" s="210" t="s">
        <v>4840</v>
      </c>
      <c r="K202" s="210" t="s">
        <v>4840</v>
      </c>
      <c r="L202" s="210" t="s">
        <v>4817</v>
      </c>
      <c r="M202" s="211" t="s">
        <v>5259</v>
      </c>
    </row>
    <row r="203" spans="8:13">
      <c r="H203" s="213" t="s">
        <v>5294</v>
      </c>
      <c r="I203" s="214" t="s">
        <v>5295</v>
      </c>
      <c r="J203" s="215" t="s">
        <v>4840</v>
      </c>
      <c r="K203" s="215" t="s">
        <v>4840</v>
      </c>
      <c r="L203" s="215"/>
      <c r="M203" s="216"/>
    </row>
    <row r="204" spans="8:13">
      <c r="H204" s="208" t="s">
        <v>2609</v>
      </c>
      <c r="I204" s="209" t="s">
        <v>2610</v>
      </c>
      <c r="J204" s="210" t="s">
        <v>4847</v>
      </c>
      <c r="K204" s="210" t="s">
        <v>4847</v>
      </c>
      <c r="L204" s="210" t="s">
        <v>4817</v>
      </c>
      <c r="M204" s="211" t="s">
        <v>5219</v>
      </c>
    </row>
    <row r="205" spans="8:13">
      <c r="H205" s="208" t="s">
        <v>117</v>
      </c>
      <c r="I205" s="209" t="s">
        <v>118</v>
      </c>
      <c r="J205" s="210" t="s">
        <v>4827</v>
      </c>
      <c r="K205" s="210" t="s">
        <v>4827</v>
      </c>
      <c r="L205" s="210" t="s">
        <v>4817</v>
      </c>
      <c r="M205" s="211" t="s">
        <v>5219</v>
      </c>
    </row>
    <row r="206" spans="8:13">
      <c r="H206" s="208" t="s">
        <v>5296</v>
      </c>
      <c r="I206" s="209" t="s">
        <v>5297</v>
      </c>
      <c r="J206" s="210" t="s">
        <v>4827</v>
      </c>
      <c r="K206" s="210" t="s">
        <v>4827</v>
      </c>
      <c r="L206" s="210"/>
      <c r="M206" s="211"/>
    </row>
    <row r="207" spans="8:13">
      <c r="H207" s="208" t="s">
        <v>705</v>
      </c>
      <c r="I207" s="209" t="s">
        <v>706</v>
      </c>
      <c r="J207" s="210" t="s">
        <v>4816</v>
      </c>
      <c r="K207" s="210" t="s">
        <v>4816</v>
      </c>
      <c r="L207" s="210" t="s">
        <v>4817</v>
      </c>
      <c r="M207" s="211" t="s">
        <v>5219</v>
      </c>
    </row>
    <row r="208" spans="8:13">
      <c r="H208" s="213" t="s">
        <v>629</v>
      </c>
      <c r="I208" s="214" t="s">
        <v>630</v>
      </c>
      <c r="J208" s="215" t="s">
        <v>4840</v>
      </c>
      <c r="K208" s="215" t="s">
        <v>4840</v>
      </c>
      <c r="L208" s="215" t="s">
        <v>4817</v>
      </c>
      <c r="M208" s="216" t="s">
        <v>5259</v>
      </c>
    </row>
    <row r="209" spans="8:13">
      <c r="H209" s="208" t="s">
        <v>5298</v>
      </c>
      <c r="I209" s="209" t="s">
        <v>5299</v>
      </c>
      <c r="J209" s="210" t="s">
        <v>4840</v>
      </c>
      <c r="K209" s="210" t="s">
        <v>4840</v>
      </c>
      <c r="L209" s="210"/>
      <c r="M209" s="211"/>
    </row>
    <row r="210" spans="8:13">
      <c r="H210" s="208" t="s">
        <v>637</v>
      </c>
      <c r="I210" s="209" t="s">
        <v>638</v>
      </c>
      <c r="J210" s="210" t="s">
        <v>4840</v>
      </c>
      <c r="K210" s="210" t="s">
        <v>4840</v>
      </c>
      <c r="L210" s="210" t="s">
        <v>4817</v>
      </c>
      <c r="M210" s="211" t="s">
        <v>5259</v>
      </c>
    </row>
    <row r="211" spans="8:13">
      <c r="H211" s="208" t="s">
        <v>5300</v>
      </c>
      <c r="I211" s="209" t="s">
        <v>5301</v>
      </c>
      <c r="J211" s="210" t="s">
        <v>4840</v>
      </c>
      <c r="K211" s="210" t="s">
        <v>4840</v>
      </c>
      <c r="L211" s="210"/>
      <c r="M211" s="211"/>
    </row>
    <row r="212" spans="8:13">
      <c r="H212" s="208" t="s">
        <v>5302</v>
      </c>
      <c r="I212" s="209" t="s">
        <v>5303</v>
      </c>
      <c r="J212" s="210" t="s">
        <v>4840</v>
      </c>
      <c r="K212" s="210" t="s">
        <v>4840</v>
      </c>
      <c r="L212" s="210"/>
      <c r="M212" s="211"/>
    </row>
    <row r="213" spans="8:13">
      <c r="H213" s="213" t="s">
        <v>84</v>
      </c>
      <c r="I213" s="214" t="s">
        <v>85</v>
      </c>
      <c r="J213" s="215" t="s">
        <v>4825</v>
      </c>
      <c r="K213" s="215" t="s">
        <v>4825</v>
      </c>
      <c r="L213" s="215" t="s">
        <v>4817</v>
      </c>
      <c r="M213" s="216" t="s">
        <v>5219</v>
      </c>
    </row>
    <row r="214" spans="8:13">
      <c r="H214" s="208" t="s">
        <v>5304</v>
      </c>
      <c r="I214" s="209" t="s">
        <v>5305</v>
      </c>
      <c r="J214" s="210" t="s">
        <v>4825</v>
      </c>
      <c r="K214" s="210" t="s">
        <v>4825</v>
      </c>
      <c r="L214" s="210"/>
      <c r="M214" s="211"/>
    </row>
    <row r="215" spans="8:13">
      <c r="H215" s="208" t="s">
        <v>3205</v>
      </c>
      <c r="I215" s="209" t="s">
        <v>3206</v>
      </c>
      <c r="J215" s="210" t="s">
        <v>4828</v>
      </c>
      <c r="K215" s="210" t="s">
        <v>4828</v>
      </c>
      <c r="L215" s="210" t="s">
        <v>4817</v>
      </c>
      <c r="M215" s="211" t="s">
        <v>5219</v>
      </c>
    </row>
    <row r="216" spans="8:13">
      <c r="H216" s="208" t="s">
        <v>1038</v>
      </c>
      <c r="I216" s="209" t="s">
        <v>4625</v>
      </c>
      <c r="J216" s="210" t="s">
        <v>4822</v>
      </c>
      <c r="K216" s="210" t="s">
        <v>4822</v>
      </c>
      <c r="L216" s="210" t="s">
        <v>4817</v>
      </c>
      <c r="M216" s="211" t="s">
        <v>5219</v>
      </c>
    </row>
    <row r="217" spans="8:13">
      <c r="H217" s="208" t="s">
        <v>1439</v>
      </c>
      <c r="I217" s="209" t="s">
        <v>1440</v>
      </c>
      <c r="J217" s="210" t="s">
        <v>4837</v>
      </c>
      <c r="K217" s="210" t="s">
        <v>4837</v>
      </c>
      <c r="L217" s="210" t="s">
        <v>4817</v>
      </c>
      <c r="M217" s="211" t="s">
        <v>5219</v>
      </c>
    </row>
    <row r="218" spans="8:13">
      <c r="H218" s="213" t="s">
        <v>1530</v>
      </c>
      <c r="I218" s="214" t="s">
        <v>1531</v>
      </c>
      <c r="J218" s="215" t="s">
        <v>4823</v>
      </c>
      <c r="K218" s="215" t="s">
        <v>4823</v>
      </c>
      <c r="L218" s="215" t="s">
        <v>4817</v>
      </c>
      <c r="M218" s="216" t="s">
        <v>5219</v>
      </c>
    </row>
    <row r="219" spans="8:13">
      <c r="H219" s="208" t="s">
        <v>354</v>
      </c>
      <c r="I219" s="209" t="s">
        <v>4626</v>
      </c>
      <c r="J219" s="210" t="s">
        <v>4822</v>
      </c>
      <c r="K219" s="210" t="s">
        <v>4822</v>
      </c>
      <c r="L219" s="210" t="s">
        <v>4817</v>
      </c>
      <c r="M219" s="211" t="s">
        <v>5219</v>
      </c>
    </row>
    <row r="220" spans="8:13">
      <c r="H220" s="208" t="s">
        <v>2418</v>
      </c>
      <c r="I220" s="209" t="s">
        <v>2419</v>
      </c>
      <c r="J220" s="210" t="s">
        <v>4832</v>
      </c>
      <c r="K220" s="210" t="s">
        <v>4832</v>
      </c>
      <c r="L220" s="210" t="s">
        <v>4817</v>
      </c>
      <c r="M220" s="211" t="s">
        <v>5219</v>
      </c>
    </row>
    <row r="221" spans="8:13">
      <c r="H221" s="208" t="s">
        <v>71</v>
      </c>
      <c r="I221" s="209" t="s">
        <v>4621</v>
      </c>
      <c r="J221" s="210" t="s">
        <v>4831</v>
      </c>
      <c r="K221" s="210" t="s">
        <v>4831</v>
      </c>
      <c r="L221" s="210" t="s">
        <v>4817</v>
      </c>
      <c r="M221" s="211" t="s">
        <v>5219</v>
      </c>
    </row>
    <row r="222" spans="8:13">
      <c r="H222" s="208" t="s">
        <v>4388</v>
      </c>
      <c r="I222" s="209" t="s">
        <v>4389</v>
      </c>
      <c r="J222" s="210" t="s">
        <v>4826</v>
      </c>
      <c r="K222" s="210" t="s">
        <v>4826</v>
      </c>
      <c r="L222" s="210" t="s">
        <v>4817</v>
      </c>
      <c r="M222" s="211" t="s">
        <v>5219</v>
      </c>
    </row>
    <row r="223" spans="8:13">
      <c r="H223" s="213" t="s">
        <v>476</v>
      </c>
      <c r="I223" s="214" t="s">
        <v>477</v>
      </c>
      <c r="J223" s="215" t="s">
        <v>4824</v>
      </c>
      <c r="K223" s="215" t="s">
        <v>4824</v>
      </c>
      <c r="L223" s="215" t="s">
        <v>4817</v>
      </c>
      <c r="M223" s="216" t="s">
        <v>5240</v>
      </c>
    </row>
    <row r="224" spans="8:13">
      <c r="H224" s="208" t="s">
        <v>3100</v>
      </c>
      <c r="I224" s="209" t="s">
        <v>4743</v>
      </c>
      <c r="J224" s="210" t="s">
        <v>4832</v>
      </c>
      <c r="K224" s="210" t="s">
        <v>4832</v>
      </c>
      <c r="L224" s="210" t="s">
        <v>4817</v>
      </c>
      <c r="M224" s="211" t="s">
        <v>5219</v>
      </c>
    </row>
    <row r="225" spans="8:13">
      <c r="H225" s="208" t="s">
        <v>3159</v>
      </c>
      <c r="I225" s="209" t="s">
        <v>3160</v>
      </c>
      <c r="J225" s="210" t="s">
        <v>4832</v>
      </c>
      <c r="K225" s="210" t="s">
        <v>4832</v>
      </c>
      <c r="L225" s="210" t="s">
        <v>4817</v>
      </c>
      <c r="M225" s="211" t="s">
        <v>5219</v>
      </c>
    </row>
    <row r="226" spans="8:13">
      <c r="H226" s="208" t="s">
        <v>970</v>
      </c>
      <c r="I226" s="209" t="s">
        <v>971</v>
      </c>
      <c r="J226" s="210" t="s">
        <v>4830</v>
      </c>
      <c r="K226" s="210" t="s">
        <v>5118</v>
      </c>
      <c r="L226" s="210" t="s">
        <v>4615</v>
      </c>
      <c r="M226" s="211" t="s">
        <v>5219</v>
      </c>
    </row>
    <row r="227" spans="8:13">
      <c r="H227" s="208" t="s">
        <v>1950</v>
      </c>
      <c r="I227" s="209" t="s">
        <v>1951</v>
      </c>
      <c r="J227" s="210" t="s">
        <v>4832</v>
      </c>
      <c r="K227" s="210" t="s">
        <v>4832</v>
      </c>
      <c r="L227" s="210" t="s">
        <v>4817</v>
      </c>
      <c r="M227" s="211" t="s">
        <v>5219</v>
      </c>
    </row>
    <row r="228" spans="8:13">
      <c r="H228" s="213" t="s">
        <v>659</v>
      </c>
      <c r="I228" s="214" t="s">
        <v>660</v>
      </c>
      <c r="J228" s="215" t="s">
        <v>4816</v>
      </c>
      <c r="K228" s="215" t="s">
        <v>4816</v>
      </c>
      <c r="L228" s="215" t="s">
        <v>4817</v>
      </c>
      <c r="M228" s="216" t="s">
        <v>5219</v>
      </c>
    </row>
    <row r="229" spans="8:13">
      <c r="H229" s="208" t="s">
        <v>1058</v>
      </c>
      <c r="I229" s="209" t="s">
        <v>1059</v>
      </c>
      <c r="J229" s="210" t="s">
        <v>4826</v>
      </c>
      <c r="K229" s="210" t="s">
        <v>4826</v>
      </c>
      <c r="L229" s="210" t="s">
        <v>4817</v>
      </c>
      <c r="M229" s="211" t="s">
        <v>5219</v>
      </c>
    </row>
    <row r="230" spans="8:13">
      <c r="H230" s="208" t="s">
        <v>5306</v>
      </c>
      <c r="I230" s="209" t="s">
        <v>5307</v>
      </c>
      <c r="J230" s="210" t="s">
        <v>4826</v>
      </c>
      <c r="K230" s="210" t="s">
        <v>4826</v>
      </c>
      <c r="L230" s="210"/>
      <c r="M230" s="211"/>
    </row>
    <row r="231" spans="8:13">
      <c r="H231" s="208" t="s">
        <v>1417</v>
      </c>
      <c r="I231" s="209" t="s">
        <v>1418</v>
      </c>
      <c r="J231" s="210" t="s">
        <v>4826</v>
      </c>
      <c r="K231" s="210" t="s">
        <v>4826</v>
      </c>
      <c r="L231" s="210" t="s">
        <v>4817</v>
      </c>
      <c r="M231" s="211" t="s">
        <v>5219</v>
      </c>
    </row>
    <row r="232" spans="8:13">
      <c r="H232" s="208" t="s">
        <v>380</v>
      </c>
      <c r="I232" s="209" t="s">
        <v>381</v>
      </c>
      <c r="J232" s="210" t="s">
        <v>4832</v>
      </c>
      <c r="K232" s="210" t="s">
        <v>4832</v>
      </c>
      <c r="L232" s="210" t="s">
        <v>4817</v>
      </c>
      <c r="M232" s="211" t="s">
        <v>5219</v>
      </c>
    </row>
    <row r="233" spans="8:13">
      <c r="H233" s="213" t="s">
        <v>175</v>
      </c>
      <c r="I233" s="214" t="s">
        <v>176</v>
      </c>
      <c r="J233" s="215" t="s">
        <v>4836</v>
      </c>
      <c r="K233" s="215" t="s">
        <v>4836</v>
      </c>
      <c r="L233" s="215" t="s">
        <v>4817</v>
      </c>
      <c r="M233" s="216" t="s">
        <v>5219</v>
      </c>
    </row>
    <row r="234" spans="8:13">
      <c r="H234" s="208" t="s">
        <v>2615</v>
      </c>
      <c r="I234" s="209" t="s">
        <v>2616</v>
      </c>
      <c r="J234" s="210" t="s">
        <v>4837</v>
      </c>
      <c r="K234" s="210" t="s">
        <v>4837</v>
      </c>
      <c r="L234" s="210" t="s">
        <v>4817</v>
      </c>
      <c r="M234" s="211" t="s">
        <v>5219</v>
      </c>
    </row>
    <row r="235" spans="8:13">
      <c r="H235" s="208" t="s">
        <v>2281</v>
      </c>
      <c r="I235" s="209" t="s">
        <v>2282</v>
      </c>
      <c r="J235" s="210" t="s">
        <v>4837</v>
      </c>
      <c r="K235" s="210" t="s">
        <v>4837</v>
      </c>
      <c r="L235" s="210" t="s">
        <v>4817</v>
      </c>
      <c r="M235" s="211" t="s">
        <v>5219</v>
      </c>
    </row>
    <row r="236" spans="8:13">
      <c r="H236" s="208" t="s">
        <v>2333</v>
      </c>
      <c r="I236" s="209" t="s">
        <v>2334</v>
      </c>
      <c r="J236" s="210" t="s">
        <v>4834</v>
      </c>
      <c r="K236" s="210" t="s">
        <v>4834</v>
      </c>
      <c r="L236" s="210" t="s">
        <v>4817</v>
      </c>
      <c r="M236" s="211" t="s">
        <v>5219</v>
      </c>
    </row>
    <row r="237" spans="8:13">
      <c r="H237" s="208" t="s">
        <v>3833</v>
      </c>
      <c r="I237" s="209" t="s">
        <v>3834</v>
      </c>
      <c r="J237" s="210" t="s">
        <v>4822</v>
      </c>
      <c r="K237" s="210" t="s">
        <v>4822</v>
      </c>
      <c r="L237" s="210" t="s">
        <v>4817</v>
      </c>
      <c r="M237" s="211" t="s">
        <v>5219</v>
      </c>
    </row>
    <row r="238" spans="8:13">
      <c r="H238" s="213" t="s">
        <v>5308</v>
      </c>
      <c r="I238" s="214" t="s">
        <v>5309</v>
      </c>
      <c r="J238" s="215" t="s">
        <v>4822</v>
      </c>
      <c r="K238" s="215" t="s">
        <v>4822</v>
      </c>
      <c r="L238" s="215"/>
      <c r="M238" s="216"/>
    </row>
    <row r="239" spans="8:13">
      <c r="H239" s="208" t="s">
        <v>2434</v>
      </c>
      <c r="I239" s="209" t="s">
        <v>2435</v>
      </c>
      <c r="J239" s="210" t="s">
        <v>4827</v>
      </c>
      <c r="K239" s="210" t="s">
        <v>4827</v>
      </c>
      <c r="L239" s="210" t="s">
        <v>4817</v>
      </c>
      <c r="M239" s="211" t="s">
        <v>5219</v>
      </c>
    </row>
    <row r="240" spans="8:13">
      <c r="H240" s="208" t="s">
        <v>2285</v>
      </c>
      <c r="I240" s="209" t="s">
        <v>2286</v>
      </c>
      <c r="J240" s="210" t="s">
        <v>4825</v>
      </c>
      <c r="K240" s="210" t="s">
        <v>4825</v>
      </c>
      <c r="L240" s="210" t="s">
        <v>4817</v>
      </c>
      <c r="M240" s="211" t="s">
        <v>5219</v>
      </c>
    </row>
    <row r="241" spans="8:13">
      <c r="H241" s="208" t="s">
        <v>282</v>
      </c>
      <c r="I241" s="209" t="s">
        <v>283</v>
      </c>
      <c r="J241" s="210" t="s">
        <v>4837</v>
      </c>
      <c r="K241" s="210" t="s">
        <v>4837</v>
      </c>
      <c r="L241" s="210" t="s">
        <v>4817</v>
      </c>
      <c r="M241" s="211" t="s">
        <v>5219</v>
      </c>
    </row>
    <row r="242" spans="8:13">
      <c r="H242" s="208" t="s">
        <v>1504</v>
      </c>
      <c r="I242" s="209" t="s">
        <v>1505</v>
      </c>
      <c r="J242" s="210" t="s">
        <v>4832</v>
      </c>
      <c r="K242" s="210" t="s">
        <v>4832</v>
      </c>
      <c r="L242" s="210" t="s">
        <v>4817</v>
      </c>
      <c r="M242" s="211" t="s">
        <v>5219</v>
      </c>
    </row>
    <row r="243" spans="8:13">
      <c r="H243" s="213" t="s">
        <v>5310</v>
      </c>
      <c r="I243" s="214" t="s">
        <v>5311</v>
      </c>
      <c r="J243" s="215" t="s">
        <v>4832</v>
      </c>
      <c r="K243" s="215" t="s">
        <v>4832</v>
      </c>
      <c r="L243" s="215"/>
      <c r="M243" s="216"/>
    </row>
    <row r="244" spans="8:13">
      <c r="H244" s="208" t="s">
        <v>2920</v>
      </c>
      <c r="I244" s="209" t="s">
        <v>2921</v>
      </c>
      <c r="J244" s="210" t="s">
        <v>4837</v>
      </c>
      <c r="K244" s="210" t="s">
        <v>4837</v>
      </c>
      <c r="L244" s="210" t="s">
        <v>4817</v>
      </c>
      <c r="M244" s="211" t="s">
        <v>5219</v>
      </c>
    </row>
    <row r="245" spans="8:13">
      <c r="H245" s="208" t="s">
        <v>2153</v>
      </c>
      <c r="I245" s="209" t="s">
        <v>2154</v>
      </c>
      <c r="J245" s="210" t="s">
        <v>4816</v>
      </c>
      <c r="K245" s="210" t="s">
        <v>4816</v>
      </c>
      <c r="L245" s="210" t="s">
        <v>4817</v>
      </c>
      <c r="M245" s="211" t="s">
        <v>5219</v>
      </c>
    </row>
    <row r="246" spans="8:13">
      <c r="H246" s="208" t="s">
        <v>569</v>
      </c>
      <c r="I246" s="209" t="s">
        <v>570</v>
      </c>
      <c r="J246" s="210" t="s">
        <v>4827</v>
      </c>
      <c r="K246" s="210" t="s">
        <v>4827</v>
      </c>
      <c r="L246" s="210" t="s">
        <v>4817</v>
      </c>
      <c r="M246" s="211" t="s">
        <v>5219</v>
      </c>
    </row>
    <row r="247" spans="8:13">
      <c r="H247" s="208" t="s">
        <v>5312</v>
      </c>
      <c r="I247" s="209" t="s">
        <v>5313</v>
      </c>
      <c r="J247" s="210" t="s">
        <v>4827</v>
      </c>
      <c r="K247" s="210" t="s">
        <v>4827</v>
      </c>
      <c r="L247" s="210"/>
      <c r="M247" s="211"/>
    </row>
    <row r="248" spans="8:13">
      <c r="H248" s="213" t="s">
        <v>306</v>
      </c>
      <c r="I248" s="214" t="s">
        <v>307</v>
      </c>
      <c r="J248" s="215" t="s">
        <v>4826</v>
      </c>
      <c r="K248" s="215" t="s">
        <v>4826</v>
      </c>
      <c r="L248" s="215" t="s">
        <v>4817</v>
      </c>
      <c r="M248" s="216" t="s">
        <v>5219</v>
      </c>
    </row>
    <row r="249" spans="8:13">
      <c r="H249" s="208" t="s">
        <v>1352</v>
      </c>
      <c r="I249" s="209" t="s">
        <v>1353</v>
      </c>
      <c r="J249" s="210" t="s">
        <v>4835</v>
      </c>
      <c r="K249" s="210" t="s">
        <v>4835</v>
      </c>
      <c r="L249" s="210" t="s">
        <v>4817</v>
      </c>
      <c r="M249" s="211" t="s">
        <v>5219</v>
      </c>
    </row>
    <row r="250" spans="8:13">
      <c r="H250" s="208" t="s">
        <v>3289</v>
      </c>
      <c r="I250" s="209" t="s">
        <v>3290</v>
      </c>
      <c r="J250" s="210" t="s">
        <v>4826</v>
      </c>
      <c r="K250" s="210" t="s">
        <v>4826</v>
      </c>
      <c r="L250" s="210" t="s">
        <v>4817</v>
      </c>
      <c r="M250" s="211" t="s">
        <v>5219</v>
      </c>
    </row>
    <row r="251" spans="8:13">
      <c r="H251" s="208" t="s">
        <v>5314</v>
      </c>
      <c r="I251" s="209" t="s">
        <v>5315</v>
      </c>
      <c r="J251" s="210" t="s">
        <v>4826</v>
      </c>
      <c r="K251" s="210" t="s">
        <v>4826</v>
      </c>
      <c r="L251" s="210"/>
      <c r="M251" s="211"/>
    </row>
    <row r="252" spans="8:13">
      <c r="H252" s="208" t="s">
        <v>861</v>
      </c>
      <c r="I252" s="209" t="s">
        <v>862</v>
      </c>
      <c r="J252" s="210" t="s">
        <v>4832</v>
      </c>
      <c r="K252" s="210" t="s">
        <v>4832</v>
      </c>
      <c r="L252" s="210" t="s">
        <v>4817</v>
      </c>
      <c r="M252" s="211" t="s">
        <v>5219</v>
      </c>
    </row>
    <row r="253" spans="8:13">
      <c r="H253" s="213" t="s">
        <v>3458</v>
      </c>
      <c r="I253" s="214" t="s">
        <v>3459</v>
      </c>
      <c r="J253" s="215" t="s">
        <v>4834</v>
      </c>
      <c r="K253" s="215" t="s">
        <v>4834</v>
      </c>
      <c r="L253" s="215" t="s">
        <v>4817</v>
      </c>
      <c r="M253" s="216" t="s">
        <v>5219</v>
      </c>
    </row>
    <row r="254" spans="8:13">
      <c r="H254" s="208" t="s">
        <v>3165</v>
      </c>
      <c r="I254" s="209" t="s">
        <v>3166</v>
      </c>
      <c r="J254" s="210" t="s">
        <v>4835</v>
      </c>
      <c r="K254" s="210" t="s">
        <v>4835</v>
      </c>
      <c r="L254" s="210" t="s">
        <v>4817</v>
      </c>
      <c r="M254" s="211" t="s">
        <v>5219</v>
      </c>
    </row>
    <row r="255" spans="8:13">
      <c r="H255" s="208" t="s">
        <v>663</v>
      </c>
      <c r="I255" s="209" t="s">
        <v>664</v>
      </c>
      <c r="J255" s="210" t="s">
        <v>4831</v>
      </c>
      <c r="K255" s="210" t="s">
        <v>4831</v>
      </c>
      <c r="L255" s="210" t="s">
        <v>4817</v>
      </c>
      <c r="M255" s="211" t="s">
        <v>5219</v>
      </c>
    </row>
    <row r="256" spans="8:13">
      <c r="H256" s="208" t="s">
        <v>2726</v>
      </c>
      <c r="I256" s="209" t="s">
        <v>2727</v>
      </c>
      <c r="J256" s="210" t="s">
        <v>4839</v>
      </c>
      <c r="K256" s="210" t="s">
        <v>4839</v>
      </c>
      <c r="L256" s="210" t="s">
        <v>4817</v>
      </c>
      <c r="M256" s="211" t="s">
        <v>5219</v>
      </c>
    </row>
    <row r="257" spans="8:13">
      <c r="H257" s="208" t="s">
        <v>5316</v>
      </c>
      <c r="I257" s="209" t="s">
        <v>5317</v>
      </c>
      <c r="J257" s="210" t="s">
        <v>4839</v>
      </c>
      <c r="K257" s="210" t="s">
        <v>4839</v>
      </c>
      <c r="L257" s="210"/>
      <c r="M257" s="211"/>
    </row>
    <row r="258" spans="8:13">
      <c r="H258" s="213" t="s">
        <v>1979</v>
      </c>
      <c r="I258" s="214" t="s">
        <v>1980</v>
      </c>
      <c r="J258" s="215" t="s">
        <v>4836</v>
      </c>
      <c r="K258" s="215" t="s">
        <v>4836</v>
      </c>
      <c r="L258" s="215" t="s">
        <v>4817</v>
      </c>
      <c r="M258" s="216" t="s">
        <v>5219</v>
      </c>
    </row>
    <row r="259" spans="8:13">
      <c r="H259" s="208" t="s">
        <v>3642</v>
      </c>
      <c r="I259" s="209" t="s">
        <v>3643</v>
      </c>
      <c r="J259" s="210" t="s">
        <v>4833</v>
      </c>
      <c r="K259" s="210" t="s">
        <v>5113</v>
      </c>
      <c r="L259" s="210" t="s">
        <v>4615</v>
      </c>
      <c r="M259" s="211" t="s">
        <v>5219</v>
      </c>
    </row>
    <row r="260" spans="8:13">
      <c r="H260" s="208" t="s">
        <v>2908</v>
      </c>
      <c r="I260" s="209" t="s">
        <v>2909</v>
      </c>
      <c r="J260" s="210" t="s">
        <v>4830</v>
      </c>
      <c r="K260" s="210" t="s">
        <v>5116</v>
      </c>
      <c r="L260" s="210" t="s">
        <v>4615</v>
      </c>
      <c r="M260" s="211" t="s">
        <v>5219</v>
      </c>
    </row>
    <row r="261" spans="8:13">
      <c r="H261" s="208" t="s">
        <v>320</v>
      </c>
      <c r="I261" s="209" t="s">
        <v>321</v>
      </c>
      <c r="J261" s="210" t="s">
        <v>4847</v>
      </c>
      <c r="K261" s="210" t="s">
        <v>4847</v>
      </c>
      <c r="L261" s="210" t="s">
        <v>4817</v>
      </c>
      <c r="M261" s="211" t="s">
        <v>5219</v>
      </c>
    </row>
    <row r="262" spans="8:13">
      <c r="H262" s="208" t="s">
        <v>1148</v>
      </c>
      <c r="I262" s="209" t="s">
        <v>1149</v>
      </c>
      <c r="J262" s="210" t="s">
        <v>4842</v>
      </c>
      <c r="K262" s="210" t="s">
        <v>4842</v>
      </c>
      <c r="L262" s="210" t="s">
        <v>4817</v>
      </c>
      <c r="M262" s="211" t="s">
        <v>5219</v>
      </c>
    </row>
    <row r="263" spans="8:13">
      <c r="H263" s="213" t="s">
        <v>1845</v>
      </c>
      <c r="I263" s="214" t="s">
        <v>1846</v>
      </c>
      <c r="J263" s="215" t="s">
        <v>4831</v>
      </c>
      <c r="K263" s="215" t="s">
        <v>4831</v>
      </c>
      <c r="L263" s="215" t="s">
        <v>4817</v>
      </c>
      <c r="M263" s="216" t="s">
        <v>5219</v>
      </c>
    </row>
    <row r="264" spans="8:13">
      <c r="H264" s="208" t="s">
        <v>2742</v>
      </c>
      <c r="I264" s="209" t="s">
        <v>2743</v>
      </c>
      <c r="J264" s="210" t="s">
        <v>4816</v>
      </c>
      <c r="K264" s="210" t="s">
        <v>4816</v>
      </c>
      <c r="L264" s="210" t="s">
        <v>4817</v>
      </c>
      <c r="M264" s="211" t="s">
        <v>5219</v>
      </c>
    </row>
    <row r="265" spans="8:13">
      <c r="H265" s="208" t="s">
        <v>2603</v>
      </c>
      <c r="I265" s="209" t="s">
        <v>2604</v>
      </c>
      <c r="J265" s="210" t="s">
        <v>4831</v>
      </c>
      <c r="K265" s="210" t="s">
        <v>4831</v>
      </c>
      <c r="L265" s="210" t="s">
        <v>4817</v>
      </c>
      <c r="M265" s="211" t="s">
        <v>5219</v>
      </c>
    </row>
    <row r="266" spans="8:13">
      <c r="H266" s="208" t="s">
        <v>3478</v>
      </c>
      <c r="I266" s="209" t="s">
        <v>3479</v>
      </c>
      <c r="J266" s="210" t="s">
        <v>4830</v>
      </c>
      <c r="K266" s="210" t="s">
        <v>5110</v>
      </c>
      <c r="L266" s="210" t="s">
        <v>4615</v>
      </c>
      <c r="M266" s="211" t="s">
        <v>5219</v>
      </c>
    </row>
    <row r="267" spans="8:13">
      <c r="H267" s="208" t="s">
        <v>376</v>
      </c>
      <c r="I267" s="209" t="s">
        <v>377</v>
      </c>
      <c r="J267" s="210" t="s">
        <v>4825</v>
      </c>
      <c r="K267" s="210" t="s">
        <v>4825</v>
      </c>
      <c r="L267" s="210" t="s">
        <v>4817</v>
      </c>
      <c r="M267" s="211" t="s">
        <v>5219</v>
      </c>
    </row>
    <row r="268" spans="8:13">
      <c r="H268" s="213" t="s">
        <v>3153</v>
      </c>
      <c r="I268" s="214" t="s">
        <v>3154</v>
      </c>
      <c r="J268" s="215" t="s">
        <v>4832</v>
      </c>
      <c r="K268" s="215" t="s">
        <v>4832</v>
      </c>
      <c r="L268" s="215" t="s">
        <v>4817</v>
      </c>
      <c r="M268" s="216" t="s">
        <v>5219</v>
      </c>
    </row>
    <row r="269" spans="8:13">
      <c r="H269" s="208" t="s">
        <v>5318</v>
      </c>
      <c r="I269" s="209" t="s">
        <v>5319</v>
      </c>
      <c r="J269" s="210" t="s">
        <v>4832</v>
      </c>
      <c r="K269" s="210" t="s">
        <v>4832</v>
      </c>
      <c r="L269" s="210"/>
      <c r="M269" s="211"/>
    </row>
    <row r="270" spans="8:13">
      <c r="H270" s="208" t="s">
        <v>3254</v>
      </c>
      <c r="I270" s="209" t="s">
        <v>3255</v>
      </c>
      <c r="J270" s="210" t="s">
        <v>4832</v>
      </c>
      <c r="K270" s="210" t="s">
        <v>4832</v>
      </c>
      <c r="L270" s="210" t="s">
        <v>4817</v>
      </c>
      <c r="M270" s="211" t="s">
        <v>5219</v>
      </c>
    </row>
    <row r="271" spans="8:13">
      <c r="H271" s="208" t="s">
        <v>3379</v>
      </c>
      <c r="I271" s="209" t="s">
        <v>3380</v>
      </c>
      <c r="J271" s="210" t="s">
        <v>4834</v>
      </c>
      <c r="K271" s="210" t="s">
        <v>4834</v>
      </c>
      <c r="L271" s="210" t="s">
        <v>4817</v>
      </c>
      <c r="M271" s="211" t="s">
        <v>5219</v>
      </c>
    </row>
    <row r="272" spans="8:13">
      <c r="H272" s="208" t="s">
        <v>847</v>
      </c>
      <c r="I272" s="209" t="s">
        <v>848</v>
      </c>
      <c r="J272" s="210" t="s">
        <v>4836</v>
      </c>
      <c r="K272" s="210" t="s">
        <v>4836</v>
      </c>
      <c r="L272" s="210" t="s">
        <v>4817</v>
      </c>
      <c r="M272" s="211" t="s">
        <v>5219</v>
      </c>
    </row>
    <row r="273" spans="8:13">
      <c r="H273" s="213" t="s">
        <v>2870</v>
      </c>
      <c r="I273" s="214" t="s">
        <v>2871</v>
      </c>
      <c r="J273" s="215" t="s">
        <v>4832</v>
      </c>
      <c r="K273" s="215" t="s">
        <v>4832</v>
      </c>
      <c r="L273" s="215" t="s">
        <v>4817</v>
      </c>
      <c r="M273" s="216" t="s">
        <v>5219</v>
      </c>
    </row>
    <row r="274" spans="8:13">
      <c r="H274" s="208" t="s">
        <v>4264</v>
      </c>
      <c r="I274" s="209" t="s">
        <v>4265</v>
      </c>
      <c r="J274" s="210" t="s">
        <v>4831</v>
      </c>
      <c r="K274" s="210" t="s">
        <v>4831</v>
      </c>
      <c r="L274" s="210" t="s">
        <v>4817</v>
      </c>
      <c r="M274" s="211" t="s">
        <v>5219</v>
      </c>
    </row>
    <row r="275" spans="8:13">
      <c r="H275" s="208" t="s">
        <v>2763</v>
      </c>
      <c r="I275" s="209" t="s">
        <v>2764</v>
      </c>
      <c r="J275" s="210" t="s">
        <v>4829</v>
      </c>
      <c r="K275" s="210" t="s">
        <v>4829</v>
      </c>
      <c r="L275" s="210" t="s">
        <v>4817</v>
      </c>
      <c r="M275" s="211" t="s">
        <v>5219</v>
      </c>
    </row>
    <row r="276" spans="8:13">
      <c r="H276" s="208" t="s">
        <v>1900</v>
      </c>
      <c r="I276" s="209" t="s">
        <v>1901</v>
      </c>
      <c r="J276" s="210"/>
      <c r="K276" s="210"/>
      <c r="L276" s="210" t="s">
        <v>4817</v>
      </c>
      <c r="M276" s="211" t="s">
        <v>5219</v>
      </c>
    </row>
    <row r="277" spans="8:13">
      <c r="H277" s="208" t="s">
        <v>1532</v>
      </c>
      <c r="I277" s="209" t="s">
        <v>1533</v>
      </c>
      <c r="J277" s="210" t="s">
        <v>4834</v>
      </c>
      <c r="K277" s="210" t="s">
        <v>4834</v>
      </c>
      <c r="L277" s="210" t="s">
        <v>4817</v>
      </c>
      <c r="M277" s="211" t="s">
        <v>5219</v>
      </c>
    </row>
    <row r="278" spans="8:13">
      <c r="H278" s="213" t="s">
        <v>5320</v>
      </c>
      <c r="I278" s="214" t="s">
        <v>5321</v>
      </c>
      <c r="J278" s="215" t="s">
        <v>4834</v>
      </c>
      <c r="K278" s="215" t="s">
        <v>4834</v>
      </c>
      <c r="L278" s="215"/>
      <c r="M278" s="216"/>
    </row>
    <row r="279" spans="8:13">
      <c r="H279" s="208" t="s">
        <v>209</v>
      </c>
      <c r="I279" s="209" t="s">
        <v>210</v>
      </c>
      <c r="J279" s="210" t="s">
        <v>4825</v>
      </c>
      <c r="K279" s="210" t="s">
        <v>4825</v>
      </c>
      <c r="L279" s="210" t="s">
        <v>4817</v>
      </c>
      <c r="M279" s="211" t="s">
        <v>5219</v>
      </c>
    </row>
    <row r="280" spans="8:13">
      <c r="H280" s="208" t="s">
        <v>5322</v>
      </c>
      <c r="I280" s="209" t="s">
        <v>5323</v>
      </c>
      <c r="J280" s="210" t="s">
        <v>4825</v>
      </c>
      <c r="K280" s="210" t="s">
        <v>4825</v>
      </c>
      <c r="L280" s="210"/>
      <c r="M280" s="211"/>
    </row>
    <row r="281" spans="8:13">
      <c r="H281" s="208" t="s">
        <v>1271</v>
      </c>
      <c r="I281" s="209" t="s">
        <v>1272</v>
      </c>
      <c r="J281" s="210" t="s">
        <v>4836</v>
      </c>
      <c r="K281" s="210" t="s">
        <v>4836</v>
      </c>
      <c r="L281" s="210" t="s">
        <v>4817</v>
      </c>
      <c r="M281" s="211" t="s">
        <v>5219</v>
      </c>
    </row>
    <row r="282" spans="8:13">
      <c r="H282" s="208" t="s">
        <v>4133</v>
      </c>
      <c r="I282" s="209" t="s">
        <v>4134</v>
      </c>
      <c r="J282" s="210" t="s">
        <v>4822</v>
      </c>
      <c r="K282" s="210" t="s">
        <v>4822</v>
      </c>
      <c r="L282" s="210" t="s">
        <v>4817</v>
      </c>
      <c r="M282" s="211" t="s">
        <v>5219</v>
      </c>
    </row>
    <row r="283" spans="8:13">
      <c r="H283" s="213" t="s">
        <v>336</v>
      </c>
      <c r="I283" s="214" t="s">
        <v>337</v>
      </c>
      <c r="J283" s="215" t="s">
        <v>4832</v>
      </c>
      <c r="K283" s="215" t="s">
        <v>4832</v>
      </c>
      <c r="L283" s="215" t="s">
        <v>4817</v>
      </c>
      <c r="M283" s="216" t="s">
        <v>5219</v>
      </c>
    </row>
    <row r="284" spans="8:13">
      <c r="H284" s="208" t="s">
        <v>859</v>
      </c>
      <c r="I284" s="209" t="s">
        <v>860</v>
      </c>
      <c r="J284" s="210" t="s">
        <v>4847</v>
      </c>
      <c r="K284" s="210" t="s">
        <v>4847</v>
      </c>
      <c r="L284" s="210" t="s">
        <v>4817</v>
      </c>
      <c r="M284" s="211" t="s">
        <v>5219</v>
      </c>
    </row>
    <row r="285" spans="8:13">
      <c r="H285" s="208" t="s">
        <v>3627</v>
      </c>
      <c r="I285" s="209" t="s">
        <v>3628</v>
      </c>
      <c r="J285" s="210" t="s">
        <v>4837</v>
      </c>
      <c r="K285" s="210" t="s">
        <v>4837</v>
      </c>
      <c r="L285" s="210" t="s">
        <v>4817</v>
      </c>
      <c r="M285" s="211" t="s">
        <v>5219</v>
      </c>
    </row>
    <row r="286" spans="8:13">
      <c r="H286" s="208" t="s">
        <v>1522</v>
      </c>
      <c r="I286" s="209" t="s">
        <v>1523</v>
      </c>
      <c r="J286" s="210" t="s">
        <v>4830</v>
      </c>
      <c r="K286" s="210" t="s">
        <v>5110</v>
      </c>
      <c r="L286" s="210" t="s">
        <v>4615</v>
      </c>
      <c r="M286" s="211" t="s">
        <v>5219</v>
      </c>
    </row>
    <row r="287" spans="8:13">
      <c r="H287" s="208" t="s">
        <v>928</v>
      </c>
      <c r="I287" s="209" t="s">
        <v>929</v>
      </c>
      <c r="J287" s="210" t="s">
        <v>4826</v>
      </c>
      <c r="K287" s="210" t="s">
        <v>4826</v>
      </c>
      <c r="L287" s="210" t="s">
        <v>4817</v>
      </c>
      <c r="M287" s="211" t="s">
        <v>5219</v>
      </c>
    </row>
    <row r="288" spans="8:13">
      <c r="H288" s="213" t="s">
        <v>591</v>
      </c>
      <c r="I288" s="214" t="s">
        <v>592</v>
      </c>
      <c r="J288" s="215" t="s">
        <v>4828</v>
      </c>
      <c r="K288" s="215" t="s">
        <v>4828</v>
      </c>
      <c r="L288" s="215" t="s">
        <v>4817</v>
      </c>
      <c r="M288" s="216" t="s">
        <v>5219</v>
      </c>
    </row>
    <row r="289" spans="8:13">
      <c r="H289" s="208" t="s">
        <v>5324</v>
      </c>
      <c r="I289" s="209" t="s">
        <v>5325</v>
      </c>
      <c r="J289" s="210" t="s">
        <v>4828</v>
      </c>
      <c r="K289" s="210" t="s">
        <v>4828</v>
      </c>
      <c r="L289" s="210"/>
      <c r="M289" s="211"/>
    </row>
    <row r="290" spans="8:13">
      <c r="H290" s="208" t="s">
        <v>350</v>
      </c>
      <c r="I290" s="209" t="s">
        <v>351</v>
      </c>
      <c r="J290" s="210" t="s">
        <v>4830</v>
      </c>
      <c r="K290" s="210" t="s">
        <v>5105</v>
      </c>
      <c r="L290" s="210" t="s">
        <v>4615</v>
      </c>
      <c r="M290" s="211" t="s">
        <v>5219</v>
      </c>
    </row>
    <row r="291" spans="8:13">
      <c r="H291" s="208" t="s">
        <v>374</v>
      </c>
      <c r="I291" s="209" t="s">
        <v>375</v>
      </c>
      <c r="J291" s="210" t="s">
        <v>4826</v>
      </c>
      <c r="K291" s="210" t="s">
        <v>4826</v>
      </c>
      <c r="L291" s="210" t="s">
        <v>4817</v>
      </c>
      <c r="M291" s="211" t="s">
        <v>5219</v>
      </c>
    </row>
    <row r="292" spans="8:13">
      <c r="H292" s="208" t="s">
        <v>5326</v>
      </c>
      <c r="I292" s="209" t="s">
        <v>5327</v>
      </c>
      <c r="J292" s="210" t="s">
        <v>4826</v>
      </c>
      <c r="K292" s="210" t="s">
        <v>4826</v>
      </c>
      <c r="L292" s="210"/>
      <c r="M292" s="211"/>
    </row>
    <row r="293" spans="8:13">
      <c r="H293" s="213" t="s">
        <v>3337</v>
      </c>
      <c r="I293" s="214" t="s">
        <v>3338</v>
      </c>
      <c r="J293" s="215" t="s">
        <v>4837</v>
      </c>
      <c r="K293" s="215" t="s">
        <v>4837</v>
      </c>
      <c r="L293" s="215" t="s">
        <v>4817</v>
      </c>
      <c r="M293" s="216" t="s">
        <v>5219</v>
      </c>
    </row>
    <row r="294" spans="8:13">
      <c r="H294" s="208" t="s">
        <v>3631</v>
      </c>
      <c r="I294" s="209" t="s">
        <v>3632</v>
      </c>
      <c r="J294" s="210" t="s">
        <v>4837</v>
      </c>
      <c r="K294" s="210" t="s">
        <v>4837</v>
      </c>
      <c r="L294" s="210" t="s">
        <v>4817</v>
      </c>
      <c r="M294" s="211" t="s">
        <v>5219</v>
      </c>
    </row>
    <row r="295" spans="8:13">
      <c r="H295" s="208" t="s">
        <v>50</v>
      </c>
      <c r="I295" s="209" t="s">
        <v>51</v>
      </c>
      <c r="J295" s="210" t="s">
        <v>4822</v>
      </c>
      <c r="K295" s="210" t="s">
        <v>4822</v>
      </c>
      <c r="L295" s="210" t="s">
        <v>4817</v>
      </c>
      <c r="M295" s="211" t="s">
        <v>5219</v>
      </c>
    </row>
    <row r="296" spans="8:13">
      <c r="H296" s="208" t="s">
        <v>5328</v>
      </c>
      <c r="I296" s="209" t="s">
        <v>5329</v>
      </c>
      <c r="J296" s="210" t="s">
        <v>4822</v>
      </c>
      <c r="K296" s="210" t="s">
        <v>4822</v>
      </c>
      <c r="L296" s="210"/>
      <c r="M296" s="211"/>
    </row>
    <row r="297" spans="8:13">
      <c r="H297" s="208" t="s">
        <v>5330</v>
      </c>
      <c r="I297" s="209" t="s">
        <v>5331</v>
      </c>
      <c r="J297" s="210" t="s">
        <v>4822</v>
      </c>
      <c r="K297" s="210" t="s">
        <v>4822</v>
      </c>
      <c r="L297" s="210"/>
      <c r="M297" s="211"/>
    </row>
    <row r="298" spans="8:13">
      <c r="H298" s="213" t="s">
        <v>5332</v>
      </c>
      <c r="I298" s="214" t="s">
        <v>5333</v>
      </c>
      <c r="J298" s="215" t="s">
        <v>4822</v>
      </c>
      <c r="K298" s="215" t="s">
        <v>4822</v>
      </c>
      <c r="L298" s="215"/>
      <c r="M298" s="216"/>
    </row>
    <row r="299" spans="8:13">
      <c r="H299" s="208" t="s">
        <v>1008</v>
      </c>
      <c r="I299" s="209" t="s">
        <v>1009</v>
      </c>
      <c r="J299" s="210" t="s">
        <v>4837</v>
      </c>
      <c r="K299" s="210" t="s">
        <v>4837</v>
      </c>
      <c r="L299" s="210" t="s">
        <v>4817</v>
      </c>
      <c r="M299" s="211" t="s">
        <v>5219</v>
      </c>
    </row>
    <row r="300" spans="8:13">
      <c r="H300" s="208" t="s">
        <v>593</v>
      </c>
      <c r="I300" s="209" t="s">
        <v>594</v>
      </c>
      <c r="J300" s="210" t="s">
        <v>4832</v>
      </c>
      <c r="K300" s="210" t="s">
        <v>4832</v>
      </c>
      <c r="L300" s="210" t="s">
        <v>4817</v>
      </c>
      <c r="M300" s="211" t="s">
        <v>5219</v>
      </c>
    </row>
    <row r="301" spans="8:13">
      <c r="H301" s="208" t="s">
        <v>2370</v>
      </c>
      <c r="I301" s="209" t="s">
        <v>2371</v>
      </c>
      <c r="J301" s="210" t="s">
        <v>4827</v>
      </c>
      <c r="K301" s="210" t="s">
        <v>4827</v>
      </c>
      <c r="L301" s="210" t="s">
        <v>4817</v>
      </c>
      <c r="M301" s="211" t="s">
        <v>5219</v>
      </c>
    </row>
    <row r="302" spans="8:13">
      <c r="H302" s="208" t="s">
        <v>635</v>
      </c>
      <c r="I302" s="209" t="s">
        <v>4624</v>
      </c>
      <c r="J302" s="210" t="s">
        <v>4825</v>
      </c>
      <c r="K302" s="210" t="s">
        <v>4825</v>
      </c>
      <c r="L302" s="210" t="s">
        <v>4817</v>
      </c>
      <c r="M302" s="211" t="s">
        <v>5219</v>
      </c>
    </row>
    <row r="303" spans="8:13">
      <c r="H303" s="213" t="s">
        <v>58</v>
      </c>
      <c r="I303" s="214" t="s">
        <v>59</v>
      </c>
      <c r="J303" s="215" t="s">
        <v>4836</v>
      </c>
      <c r="K303" s="215" t="s">
        <v>4836</v>
      </c>
      <c r="L303" s="215" t="s">
        <v>4817</v>
      </c>
      <c r="M303" s="216" t="s">
        <v>5219</v>
      </c>
    </row>
    <row r="304" spans="8:13">
      <c r="H304" s="208" t="s">
        <v>1120</v>
      </c>
      <c r="I304" s="209" t="s">
        <v>1121</v>
      </c>
      <c r="J304" s="210" t="s">
        <v>4816</v>
      </c>
      <c r="K304" s="210" t="s">
        <v>4816</v>
      </c>
      <c r="L304" s="210" t="s">
        <v>4817</v>
      </c>
      <c r="M304" s="211" t="s">
        <v>5219</v>
      </c>
    </row>
    <row r="305" spans="8:13">
      <c r="H305" s="208" t="s">
        <v>711</v>
      </c>
      <c r="I305" s="209" t="s">
        <v>712</v>
      </c>
      <c r="J305" s="210" t="s">
        <v>4826</v>
      </c>
      <c r="K305" s="210" t="s">
        <v>4826</v>
      </c>
      <c r="L305" s="210" t="s">
        <v>4817</v>
      </c>
      <c r="M305" s="211" t="s">
        <v>5219</v>
      </c>
    </row>
    <row r="306" spans="8:13">
      <c r="H306" s="208" t="s">
        <v>3867</v>
      </c>
      <c r="I306" s="209" t="s">
        <v>3868</v>
      </c>
      <c r="J306" s="210" t="s">
        <v>4830</v>
      </c>
      <c r="K306" s="210" t="s">
        <v>5116</v>
      </c>
      <c r="L306" s="210" t="s">
        <v>4615</v>
      </c>
      <c r="M306" s="211" t="s">
        <v>5219</v>
      </c>
    </row>
    <row r="307" spans="8:13">
      <c r="H307" s="208" t="s">
        <v>1819</v>
      </c>
      <c r="I307" s="209" t="s">
        <v>1820</v>
      </c>
      <c r="J307" s="210" t="s">
        <v>4831</v>
      </c>
      <c r="K307" s="210" t="s">
        <v>4831</v>
      </c>
      <c r="L307" s="210" t="s">
        <v>4817</v>
      </c>
      <c r="M307" s="211" t="s">
        <v>5219</v>
      </c>
    </row>
    <row r="308" spans="8:13">
      <c r="H308" s="213" t="s">
        <v>709</v>
      </c>
      <c r="I308" s="214" t="s">
        <v>710</v>
      </c>
      <c r="J308" s="215" t="s">
        <v>4816</v>
      </c>
      <c r="K308" s="215" t="s">
        <v>4816</v>
      </c>
      <c r="L308" s="215" t="s">
        <v>4817</v>
      </c>
      <c r="M308" s="216" t="s">
        <v>5219</v>
      </c>
    </row>
    <row r="309" spans="8:13">
      <c r="H309" s="208" t="s">
        <v>2617</v>
      </c>
      <c r="I309" s="209" t="s">
        <v>2618</v>
      </c>
      <c r="J309" s="210" t="s">
        <v>4830</v>
      </c>
      <c r="K309" s="210" t="s">
        <v>5111</v>
      </c>
      <c r="L309" s="210" t="s">
        <v>4615</v>
      </c>
      <c r="M309" s="211" t="s">
        <v>5219</v>
      </c>
    </row>
    <row r="310" spans="8:13">
      <c r="H310" s="208" t="s">
        <v>1651</v>
      </c>
      <c r="I310" s="209" t="s">
        <v>1652</v>
      </c>
      <c r="J310" s="210" t="s">
        <v>4832</v>
      </c>
      <c r="K310" s="210" t="s">
        <v>4832</v>
      </c>
      <c r="L310" s="210" t="s">
        <v>4817</v>
      </c>
      <c r="M310" s="211" t="s">
        <v>5219</v>
      </c>
    </row>
    <row r="311" spans="8:13">
      <c r="H311" s="208" t="s">
        <v>5334</v>
      </c>
      <c r="I311" s="209" t="s">
        <v>5335</v>
      </c>
      <c r="J311" s="210" t="s">
        <v>4832</v>
      </c>
      <c r="K311" s="210" t="s">
        <v>4832</v>
      </c>
      <c r="L311" s="210"/>
      <c r="M311" s="211"/>
    </row>
    <row r="312" spans="8:13">
      <c r="H312" s="208" t="s">
        <v>2752</v>
      </c>
      <c r="I312" s="209" t="s">
        <v>2753</v>
      </c>
      <c r="J312" s="210" t="s">
        <v>4825</v>
      </c>
      <c r="K312" s="210" t="s">
        <v>4825</v>
      </c>
      <c r="L312" s="210" t="s">
        <v>4817</v>
      </c>
      <c r="M312" s="211" t="s">
        <v>5219</v>
      </c>
    </row>
    <row r="313" spans="8:13">
      <c r="H313" s="213" t="s">
        <v>5336</v>
      </c>
      <c r="I313" s="214" t="s">
        <v>5337</v>
      </c>
      <c r="J313" s="215" t="s">
        <v>4825</v>
      </c>
      <c r="K313" s="215" t="s">
        <v>4825</v>
      </c>
      <c r="L313" s="215"/>
      <c r="M313" s="216"/>
    </row>
    <row r="314" spans="8:13">
      <c r="H314" s="208" t="s">
        <v>3640</v>
      </c>
      <c r="I314" s="209" t="s">
        <v>3641</v>
      </c>
      <c r="J314" s="210" t="s">
        <v>4834</v>
      </c>
      <c r="K314" s="210" t="s">
        <v>4834</v>
      </c>
      <c r="L314" s="210" t="s">
        <v>4817</v>
      </c>
      <c r="M314" s="211" t="s">
        <v>5219</v>
      </c>
    </row>
    <row r="315" spans="8:13">
      <c r="H315" s="208" t="s">
        <v>2944</v>
      </c>
      <c r="I315" s="209" t="s">
        <v>2945</v>
      </c>
      <c r="J315" s="210" t="s">
        <v>4823</v>
      </c>
      <c r="K315" s="210" t="s">
        <v>4823</v>
      </c>
      <c r="L315" s="210" t="s">
        <v>4817</v>
      </c>
      <c r="M315" s="211" t="s">
        <v>5219</v>
      </c>
    </row>
    <row r="316" spans="8:13">
      <c r="H316" s="208" t="s">
        <v>1215</v>
      </c>
      <c r="I316" s="209" t="s">
        <v>1216</v>
      </c>
      <c r="J316" s="210" t="s">
        <v>4825</v>
      </c>
      <c r="K316" s="210" t="s">
        <v>4825</v>
      </c>
      <c r="L316" s="210" t="s">
        <v>4817</v>
      </c>
      <c r="M316" s="211" t="s">
        <v>5219</v>
      </c>
    </row>
    <row r="317" spans="8:13">
      <c r="H317" s="208" t="s">
        <v>4054</v>
      </c>
      <c r="I317" s="209" t="s">
        <v>4055</v>
      </c>
      <c r="J317" s="210" t="s">
        <v>4823</v>
      </c>
      <c r="K317" s="210" t="s">
        <v>4823</v>
      </c>
      <c r="L317" s="210" t="s">
        <v>4817</v>
      </c>
      <c r="M317" s="211" t="s">
        <v>5219</v>
      </c>
    </row>
    <row r="318" spans="8:13">
      <c r="H318" s="213" t="s">
        <v>171</v>
      </c>
      <c r="I318" s="214" t="s">
        <v>172</v>
      </c>
      <c r="J318" s="215" t="s">
        <v>4824</v>
      </c>
      <c r="K318" s="215" t="s">
        <v>4824</v>
      </c>
      <c r="L318" s="215" t="s">
        <v>4817</v>
      </c>
      <c r="M318" s="216" t="s">
        <v>5240</v>
      </c>
    </row>
    <row r="319" spans="8:13">
      <c r="H319" s="208" t="s">
        <v>439</v>
      </c>
      <c r="I319" s="209" t="s">
        <v>440</v>
      </c>
      <c r="J319" s="210" t="s">
        <v>4822</v>
      </c>
      <c r="K319" s="210" t="s">
        <v>4822</v>
      </c>
      <c r="L319" s="210" t="s">
        <v>4817</v>
      </c>
      <c r="M319" s="211" t="s">
        <v>5219</v>
      </c>
    </row>
    <row r="320" spans="8:13">
      <c r="H320" s="208" t="s">
        <v>1773</v>
      </c>
      <c r="I320" s="209" t="s">
        <v>1774</v>
      </c>
      <c r="J320" s="210" t="s">
        <v>4830</v>
      </c>
      <c r="K320" s="210" t="s">
        <v>5116</v>
      </c>
      <c r="L320" s="210" t="s">
        <v>4615</v>
      </c>
      <c r="M320" s="211" t="s">
        <v>5219</v>
      </c>
    </row>
    <row r="321" spans="8:13">
      <c r="H321" s="208" t="s">
        <v>3050</v>
      </c>
      <c r="I321" s="209" t="s">
        <v>3051</v>
      </c>
      <c r="J321" s="210" t="s">
        <v>4831</v>
      </c>
      <c r="K321" s="210" t="s">
        <v>4831</v>
      </c>
      <c r="L321" s="210" t="s">
        <v>4817</v>
      </c>
      <c r="M321" s="211" t="s">
        <v>5219</v>
      </c>
    </row>
    <row r="322" spans="8:13">
      <c r="H322" s="208" t="s">
        <v>625</v>
      </c>
      <c r="I322" s="209" t="s">
        <v>626</v>
      </c>
      <c r="J322" s="210" t="s">
        <v>4827</v>
      </c>
      <c r="K322" s="210" t="s">
        <v>4827</v>
      </c>
      <c r="L322" s="210" t="s">
        <v>4817</v>
      </c>
      <c r="M322" s="211" t="s">
        <v>5219</v>
      </c>
    </row>
    <row r="323" spans="8:13">
      <c r="H323" s="213" t="s">
        <v>27</v>
      </c>
      <c r="I323" s="214" t="s">
        <v>28</v>
      </c>
      <c r="J323" s="215" t="s">
        <v>4831</v>
      </c>
      <c r="K323" s="215" t="s">
        <v>4831</v>
      </c>
      <c r="L323" s="215" t="s">
        <v>4817</v>
      </c>
      <c r="M323" s="216" t="s">
        <v>5219</v>
      </c>
    </row>
    <row r="324" spans="8:13">
      <c r="H324" s="208" t="s">
        <v>5338</v>
      </c>
      <c r="I324" s="209" t="s">
        <v>5339</v>
      </c>
      <c r="J324" s="210" t="s">
        <v>4831</v>
      </c>
      <c r="K324" s="210" t="s">
        <v>4831</v>
      </c>
      <c r="L324" s="210"/>
      <c r="M324" s="211"/>
    </row>
    <row r="325" spans="8:13">
      <c r="H325" s="208" t="s">
        <v>226</v>
      </c>
      <c r="I325" s="209" t="s">
        <v>227</v>
      </c>
      <c r="J325" s="210" t="s">
        <v>4840</v>
      </c>
      <c r="K325" s="210" t="s">
        <v>4840</v>
      </c>
      <c r="L325" s="210" t="s">
        <v>4817</v>
      </c>
      <c r="M325" s="211" t="s">
        <v>5259</v>
      </c>
    </row>
    <row r="326" spans="8:13">
      <c r="H326" s="208" t="s">
        <v>5340</v>
      </c>
      <c r="I326" s="209" t="s">
        <v>5341</v>
      </c>
      <c r="J326" s="210" t="s">
        <v>4840</v>
      </c>
      <c r="K326" s="210" t="s">
        <v>4840</v>
      </c>
      <c r="L326" s="210"/>
      <c r="M326" s="211"/>
    </row>
    <row r="327" spans="8:13">
      <c r="H327" s="208" t="s">
        <v>779</v>
      </c>
      <c r="I327" s="209" t="s">
        <v>780</v>
      </c>
      <c r="J327" s="210" t="s">
        <v>4832</v>
      </c>
      <c r="K327" s="210" t="s">
        <v>4832</v>
      </c>
      <c r="L327" s="210" t="s">
        <v>4817</v>
      </c>
      <c r="M327" s="211" t="s">
        <v>5219</v>
      </c>
    </row>
    <row r="328" spans="8:13">
      <c r="H328" s="213" t="s">
        <v>2003</v>
      </c>
      <c r="I328" s="214" t="s">
        <v>2004</v>
      </c>
      <c r="J328" s="215" t="s">
        <v>4829</v>
      </c>
      <c r="K328" s="215" t="s">
        <v>4829</v>
      </c>
      <c r="L328" s="215" t="s">
        <v>4817</v>
      </c>
      <c r="M328" s="216" t="s">
        <v>5219</v>
      </c>
    </row>
    <row r="329" spans="8:13">
      <c r="H329" s="208" t="s">
        <v>5342</v>
      </c>
      <c r="I329" s="209" t="s">
        <v>5343</v>
      </c>
      <c r="J329" s="210" t="s">
        <v>4829</v>
      </c>
      <c r="K329" s="210" t="s">
        <v>4829</v>
      </c>
      <c r="L329" s="210"/>
      <c r="M329" s="211"/>
    </row>
    <row r="330" spans="8:13">
      <c r="H330" s="208" t="s">
        <v>2522</v>
      </c>
      <c r="I330" s="209" t="s">
        <v>2523</v>
      </c>
      <c r="J330" s="210" t="s">
        <v>4830</v>
      </c>
      <c r="K330" s="210" t="s">
        <v>5116</v>
      </c>
      <c r="L330" s="210" t="s">
        <v>4615</v>
      </c>
      <c r="M330" s="211" t="s">
        <v>5219</v>
      </c>
    </row>
    <row r="331" spans="8:13">
      <c r="H331" s="208" t="s">
        <v>284</v>
      </c>
      <c r="I331" s="209" t="s">
        <v>285</v>
      </c>
      <c r="J331" s="210" t="s">
        <v>4825</v>
      </c>
      <c r="K331" s="210" t="s">
        <v>4825</v>
      </c>
      <c r="L331" s="210" t="s">
        <v>4817</v>
      </c>
      <c r="M331" s="211" t="s">
        <v>5219</v>
      </c>
    </row>
    <row r="332" spans="8:13">
      <c r="H332" s="208" t="s">
        <v>3889</v>
      </c>
      <c r="I332" s="209" t="s">
        <v>3890</v>
      </c>
      <c r="J332" s="210" t="s">
        <v>4830</v>
      </c>
      <c r="K332" s="210" t="s">
        <v>5112</v>
      </c>
      <c r="L332" s="210" t="s">
        <v>4615</v>
      </c>
      <c r="M332" s="211" t="s">
        <v>5219</v>
      </c>
    </row>
    <row r="333" spans="8:13">
      <c r="H333" s="213" t="s">
        <v>1573</v>
      </c>
      <c r="I333" s="214" t="s">
        <v>1574</v>
      </c>
      <c r="J333" s="215" t="s">
        <v>4832</v>
      </c>
      <c r="K333" s="215" t="s">
        <v>4832</v>
      </c>
      <c r="L333" s="215" t="s">
        <v>4817</v>
      </c>
      <c r="M333" s="216" t="s">
        <v>5219</v>
      </c>
    </row>
    <row r="334" spans="8:13">
      <c r="H334" s="208" t="s">
        <v>3345</v>
      </c>
      <c r="I334" s="209" t="s">
        <v>3346</v>
      </c>
      <c r="J334" s="210" t="s">
        <v>4826</v>
      </c>
      <c r="K334" s="210" t="s">
        <v>4826</v>
      </c>
      <c r="L334" s="210" t="s">
        <v>4817</v>
      </c>
      <c r="M334" s="211" t="s">
        <v>5219</v>
      </c>
    </row>
    <row r="335" spans="8:13">
      <c r="H335" s="208" t="s">
        <v>941</v>
      </c>
      <c r="I335" s="209" t="s">
        <v>942</v>
      </c>
      <c r="J335" s="210" t="s">
        <v>4836</v>
      </c>
      <c r="K335" s="210" t="s">
        <v>4836</v>
      </c>
      <c r="L335" s="210" t="s">
        <v>4817</v>
      </c>
      <c r="M335" s="211" t="s">
        <v>5219</v>
      </c>
    </row>
    <row r="336" spans="8:13">
      <c r="H336" s="208" t="s">
        <v>724</v>
      </c>
      <c r="I336" s="209" t="s">
        <v>725</v>
      </c>
      <c r="J336" s="210" t="s">
        <v>4825</v>
      </c>
      <c r="K336" s="210" t="s">
        <v>4825</v>
      </c>
      <c r="L336" s="210" t="s">
        <v>4817</v>
      </c>
      <c r="M336" s="211" t="s">
        <v>5219</v>
      </c>
    </row>
    <row r="337" spans="8:13">
      <c r="H337" s="208" t="s">
        <v>5344</v>
      </c>
      <c r="I337" s="209" t="s">
        <v>5345</v>
      </c>
      <c r="J337" s="210" t="s">
        <v>4825</v>
      </c>
      <c r="K337" s="210" t="s">
        <v>4825</v>
      </c>
      <c r="L337" s="210"/>
      <c r="M337" s="211"/>
    </row>
    <row r="338" spans="8:13">
      <c r="H338" s="213" t="s">
        <v>2443</v>
      </c>
      <c r="I338" s="214" t="s">
        <v>2444</v>
      </c>
      <c r="J338" s="215" t="s">
        <v>4830</v>
      </c>
      <c r="K338" s="215" t="s">
        <v>5108</v>
      </c>
      <c r="L338" s="215" t="s">
        <v>4615</v>
      </c>
      <c r="M338" s="216" t="s">
        <v>5219</v>
      </c>
    </row>
    <row r="339" spans="8:13">
      <c r="H339" s="208" t="s">
        <v>4034</v>
      </c>
      <c r="I339" s="209" t="s">
        <v>4035</v>
      </c>
      <c r="J339" s="210" t="s">
        <v>4825</v>
      </c>
      <c r="K339" s="210" t="s">
        <v>4825</v>
      </c>
      <c r="L339" s="210" t="s">
        <v>4817</v>
      </c>
      <c r="M339" s="211" t="s">
        <v>5219</v>
      </c>
    </row>
    <row r="340" spans="8:13">
      <c r="H340" s="208" t="s">
        <v>785</v>
      </c>
      <c r="I340" s="209" t="s">
        <v>786</v>
      </c>
      <c r="J340" s="210" t="s">
        <v>4818</v>
      </c>
      <c r="K340" s="210" t="s">
        <v>4818</v>
      </c>
      <c r="L340" s="210" t="s">
        <v>4817</v>
      </c>
      <c r="M340" s="211" t="s">
        <v>5346</v>
      </c>
    </row>
    <row r="341" spans="8:13">
      <c r="H341" s="208" t="s">
        <v>290</v>
      </c>
      <c r="I341" s="209" t="s">
        <v>291</v>
      </c>
      <c r="J341" s="210" t="s">
        <v>4825</v>
      </c>
      <c r="K341" s="210" t="s">
        <v>4825</v>
      </c>
      <c r="L341" s="210" t="s">
        <v>4817</v>
      </c>
      <c r="M341" s="211" t="s">
        <v>5219</v>
      </c>
    </row>
    <row r="342" spans="8:13">
      <c r="H342" s="208" t="s">
        <v>365</v>
      </c>
      <c r="I342" s="209" t="s">
        <v>366</v>
      </c>
      <c r="J342" s="210" t="s">
        <v>4816</v>
      </c>
      <c r="K342" s="210" t="s">
        <v>4816</v>
      </c>
      <c r="L342" s="210" t="s">
        <v>4817</v>
      </c>
      <c r="M342" s="211" t="s">
        <v>5219</v>
      </c>
    </row>
    <row r="343" spans="8:13">
      <c r="H343" s="213" t="s">
        <v>3191</v>
      </c>
      <c r="I343" s="214" t="s">
        <v>3192</v>
      </c>
      <c r="J343" s="215" t="s">
        <v>4831</v>
      </c>
      <c r="K343" s="215" t="s">
        <v>4831</v>
      </c>
      <c r="L343" s="215" t="s">
        <v>4817</v>
      </c>
      <c r="M343" s="216" t="s">
        <v>5219</v>
      </c>
    </row>
    <row r="344" spans="8:13">
      <c r="H344" s="208" t="s">
        <v>5347</v>
      </c>
      <c r="I344" s="209" t="s">
        <v>5348</v>
      </c>
      <c r="J344" s="210" t="s">
        <v>4831</v>
      </c>
      <c r="K344" s="210" t="s">
        <v>4831</v>
      </c>
      <c r="L344" s="210"/>
      <c r="M344" s="211"/>
    </row>
    <row r="345" spans="8:13">
      <c r="H345" s="208" t="s">
        <v>314</v>
      </c>
      <c r="I345" s="209" t="s">
        <v>315</v>
      </c>
      <c r="J345" s="210" t="s">
        <v>4829</v>
      </c>
      <c r="K345" s="210" t="s">
        <v>4829</v>
      </c>
      <c r="L345" s="210" t="s">
        <v>4817</v>
      </c>
      <c r="M345" s="211" t="s">
        <v>5219</v>
      </c>
    </row>
    <row r="346" spans="8:13">
      <c r="H346" s="208" t="s">
        <v>2746</v>
      </c>
      <c r="I346" s="209" t="s">
        <v>2747</v>
      </c>
      <c r="J346" s="210" t="s">
        <v>4837</v>
      </c>
      <c r="K346" s="210" t="s">
        <v>4837</v>
      </c>
      <c r="L346" s="210" t="s">
        <v>4817</v>
      </c>
      <c r="M346" s="211" t="s">
        <v>5219</v>
      </c>
    </row>
    <row r="347" spans="8:13">
      <c r="H347" s="208" t="s">
        <v>3236</v>
      </c>
      <c r="I347" s="209" t="s">
        <v>3237</v>
      </c>
      <c r="J347" s="210" t="s">
        <v>4832</v>
      </c>
      <c r="K347" s="210" t="s">
        <v>4832</v>
      </c>
      <c r="L347" s="210" t="s">
        <v>4817</v>
      </c>
      <c r="M347" s="211" t="s">
        <v>5219</v>
      </c>
    </row>
    <row r="348" spans="8:13">
      <c r="H348" s="213" t="s">
        <v>1036</v>
      </c>
      <c r="I348" s="214" t="s">
        <v>1037</v>
      </c>
      <c r="J348" s="215" t="s">
        <v>4834</v>
      </c>
      <c r="K348" s="215" t="s">
        <v>4834</v>
      </c>
      <c r="L348" s="215" t="s">
        <v>4817</v>
      </c>
      <c r="M348" s="216" t="s">
        <v>5219</v>
      </c>
    </row>
    <row r="349" spans="8:13">
      <c r="H349" s="208" t="s">
        <v>48</v>
      </c>
      <c r="I349" s="209" t="s">
        <v>49</v>
      </c>
      <c r="J349" s="210" t="s">
        <v>4831</v>
      </c>
      <c r="K349" s="210" t="s">
        <v>4831</v>
      </c>
      <c r="L349" s="210" t="s">
        <v>4817</v>
      </c>
      <c r="M349" s="211" t="s">
        <v>5219</v>
      </c>
    </row>
    <row r="350" spans="8:13">
      <c r="H350" s="208" t="s">
        <v>5349</v>
      </c>
      <c r="I350" s="209" t="s">
        <v>5350</v>
      </c>
      <c r="J350" s="210" t="s">
        <v>4831</v>
      </c>
      <c r="K350" s="210" t="s">
        <v>4831</v>
      </c>
      <c r="L350" s="210"/>
      <c r="M350" s="211"/>
    </row>
    <row r="351" spans="8:13">
      <c r="H351" s="208" t="s">
        <v>2042</v>
      </c>
      <c r="I351" s="209" t="s">
        <v>2043</v>
      </c>
      <c r="J351" s="210" t="s">
        <v>4848</v>
      </c>
      <c r="K351" s="210" t="s">
        <v>4848</v>
      </c>
      <c r="L351" s="210" t="s">
        <v>4817</v>
      </c>
      <c r="M351" s="211" t="s">
        <v>5219</v>
      </c>
    </row>
    <row r="352" spans="8:13">
      <c r="H352" s="208" t="s">
        <v>3856</v>
      </c>
      <c r="I352" s="209" t="s">
        <v>3857</v>
      </c>
      <c r="J352" s="210" t="s">
        <v>4835</v>
      </c>
      <c r="K352" s="210" t="s">
        <v>4835</v>
      </c>
      <c r="L352" s="210" t="s">
        <v>4817</v>
      </c>
      <c r="M352" s="211" t="s">
        <v>5219</v>
      </c>
    </row>
    <row r="353" spans="8:13">
      <c r="H353" s="213" t="s">
        <v>1882</v>
      </c>
      <c r="I353" s="214" t="s">
        <v>1883</v>
      </c>
      <c r="J353" s="215" t="s">
        <v>4830</v>
      </c>
      <c r="K353" s="215" t="s">
        <v>5104</v>
      </c>
      <c r="L353" s="215" t="s">
        <v>4615</v>
      </c>
      <c r="M353" s="216" t="s">
        <v>5219</v>
      </c>
    </row>
    <row r="354" spans="8:13">
      <c r="H354" s="208" t="s">
        <v>471</v>
      </c>
      <c r="I354" s="209" t="s">
        <v>472</v>
      </c>
      <c r="J354" s="210" t="s">
        <v>4832</v>
      </c>
      <c r="K354" s="210" t="s">
        <v>4832</v>
      </c>
      <c r="L354" s="210" t="s">
        <v>4817</v>
      </c>
      <c r="M354" s="211" t="s">
        <v>5219</v>
      </c>
    </row>
    <row r="355" spans="8:13">
      <c r="H355" s="208" t="s">
        <v>3260</v>
      </c>
      <c r="I355" s="209" t="s">
        <v>3261</v>
      </c>
      <c r="J355" s="210" t="s">
        <v>4822</v>
      </c>
      <c r="K355" s="210" t="s">
        <v>4822</v>
      </c>
      <c r="L355" s="210" t="s">
        <v>4817</v>
      </c>
      <c r="M355" s="211" t="s">
        <v>5219</v>
      </c>
    </row>
    <row r="356" spans="8:13">
      <c r="H356" s="208" t="s">
        <v>835</v>
      </c>
      <c r="I356" s="209" t="s">
        <v>836</v>
      </c>
      <c r="J356" s="210"/>
      <c r="K356" s="210"/>
      <c r="L356" s="210" t="s">
        <v>4615</v>
      </c>
      <c r="M356" s="211" t="s">
        <v>5219</v>
      </c>
    </row>
    <row r="357" spans="8:13">
      <c r="H357" s="208" t="s">
        <v>1114</v>
      </c>
      <c r="I357" s="209" t="s">
        <v>1115</v>
      </c>
      <c r="J357" s="210" t="s">
        <v>4839</v>
      </c>
      <c r="K357" s="210" t="s">
        <v>4839</v>
      </c>
      <c r="L357" s="210" t="s">
        <v>4817</v>
      </c>
      <c r="M357" s="211" t="s">
        <v>5219</v>
      </c>
    </row>
    <row r="358" spans="8:13">
      <c r="H358" s="213" t="s">
        <v>183</v>
      </c>
      <c r="I358" s="214" t="s">
        <v>184</v>
      </c>
      <c r="J358" s="215" t="s">
        <v>4840</v>
      </c>
      <c r="K358" s="215" t="s">
        <v>4840</v>
      </c>
      <c r="L358" s="215" t="s">
        <v>4817</v>
      </c>
      <c r="M358" s="216" t="s">
        <v>5259</v>
      </c>
    </row>
    <row r="359" spans="8:13">
      <c r="H359" s="208" t="s">
        <v>5351</v>
      </c>
      <c r="I359" s="209" t="s">
        <v>5352</v>
      </c>
      <c r="J359" s="210" t="s">
        <v>4840</v>
      </c>
      <c r="K359" s="210" t="s">
        <v>4840</v>
      </c>
      <c r="L359" s="210"/>
      <c r="M359" s="211"/>
    </row>
    <row r="360" spans="8:13">
      <c r="H360" s="208" t="s">
        <v>5353</v>
      </c>
      <c r="I360" s="209" t="s">
        <v>5354</v>
      </c>
      <c r="J360" s="210" t="s">
        <v>4840</v>
      </c>
      <c r="K360" s="210" t="s">
        <v>4840</v>
      </c>
      <c r="L360" s="210"/>
      <c r="M360" s="211"/>
    </row>
    <row r="361" spans="8:13">
      <c r="H361" s="208" t="s">
        <v>1477</v>
      </c>
      <c r="I361" s="209" t="s">
        <v>1478</v>
      </c>
      <c r="J361" s="210" t="s">
        <v>4825</v>
      </c>
      <c r="K361" s="210" t="s">
        <v>4825</v>
      </c>
      <c r="L361" s="210" t="s">
        <v>4817</v>
      </c>
      <c r="M361" s="211" t="s">
        <v>5219</v>
      </c>
    </row>
    <row r="362" spans="8:13">
      <c r="H362" s="208" t="s">
        <v>3377</v>
      </c>
      <c r="I362" s="209" t="s">
        <v>3378</v>
      </c>
      <c r="J362" s="210" t="s">
        <v>4837</v>
      </c>
      <c r="K362" s="210" t="s">
        <v>4837</v>
      </c>
      <c r="L362" s="210" t="s">
        <v>4817</v>
      </c>
      <c r="M362" s="211" t="s">
        <v>5219</v>
      </c>
    </row>
    <row r="363" spans="8:13">
      <c r="H363" s="213" t="s">
        <v>2308</v>
      </c>
      <c r="I363" s="214" t="s">
        <v>2309</v>
      </c>
      <c r="J363" s="215" t="s">
        <v>4832</v>
      </c>
      <c r="K363" s="215" t="s">
        <v>4832</v>
      </c>
      <c r="L363" s="215" t="s">
        <v>4817</v>
      </c>
      <c r="M363" s="216" t="s">
        <v>5219</v>
      </c>
    </row>
    <row r="364" spans="8:13">
      <c r="H364" s="208" t="s">
        <v>1653</v>
      </c>
      <c r="I364" s="209" t="s">
        <v>1654</v>
      </c>
      <c r="J364" s="210" t="s">
        <v>4830</v>
      </c>
      <c r="K364" s="210" t="s">
        <v>5110</v>
      </c>
      <c r="L364" s="210" t="s">
        <v>4615</v>
      </c>
      <c r="M364" s="211" t="s">
        <v>5219</v>
      </c>
    </row>
    <row r="365" spans="8:13">
      <c r="H365" s="208" t="s">
        <v>4243</v>
      </c>
      <c r="I365" s="209" t="s">
        <v>4244</v>
      </c>
      <c r="J365" s="210" t="s">
        <v>4830</v>
      </c>
      <c r="K365" s="210" t="s">
        <v>5112</v>
      </c>
      <c r="L365" s="210" t="s">
        <v>4615</v>
      </c>
      <c r="M365" s="211" t="s">
        <v>5219</v>
      </c>
    </row>
    <row r="366" spans="8:13">
      <c r="H366" s="208" t="s">
        <v>3456</v>
      </c>
      <c r="I366" s="209" t="s">
        <v>3457</v>
      </c>
      <c r="J366" s="210" t="s">
        <v>4826</v>
      </c>
      <c r="K366" s="210" t="s">
        <v>4826</v>
      </c>
      <c r="L366" s="210" t="s">
        <v>4817</v>
      </c>
      <c r="M366" s="211" t="s">
        <v>5219</v>
      </c>
    </row>
    <row r="367" spans="8:13">
      <c r="H367" s="208" t="s">
        <v>232</v>
      </c>
      <c r="I367" s="209" t="s">
        <v>233</v>
      </c>
      <c r="J367" s="210" t="s">
        <v>4837</v>
      </c>
      <c r="K367" s="210" t="s">
        <v>4837</v>
      </c>
      <c r="L367" s="210" t="s">
        <v>4817</v>
      </c>
      <c r="M367" s="211" t="s">
        <v>5219</v>
      </c>
    </row>
    <row r="368" spans="8:13">
      <c r="H368" s="213" t="s">
        <v>3010</v>
      </c>
      <c r="I368" s="214" t="s">
        <v>3011</v>
      </c>
      <c r="J368" s="215" t="s">
        <v>4837</v>
      </c>
      <c r="K368" s="215" t="s">
        <v>4837</v>
      </c>
      <c r="L368" s="215" t="s">
        <v>4817</v>
      </c>
      <c r="M368" s="216" t="s">
        <v>5219</v>
      </c>
    </row>
    <row r="369" spans="8:13">
      <c r="H369" s="208" t="s">
        <v>3883</v>
      </c>
      <c r="I369" s="209" t="s">
        <v>3884</v>
      </c>
      <c r="J369" s="210" t="s">
        <v>4828</v>
      </c>
      <c r="K369" s="210" t="s">
        <v>4828</v>
      </c>
      <c r="L369" s="210" t="s">
        <v>4817</v>
      </c>
      <c r="M369" s="211" t="s">
        <v>5219</v>
      </c>
    </row>
    <row r="370" spans="8:13">
      <c r="H370" s="208" t="s">
        <v>1647</v>
      </c>
      <c r="I370" s="209" t="s">
        <v>1648</v>
      </c>
      <c r="J370" s="210"/>
      <c r="K370" s="210"/>
      <c r="L370" s="210" t="s">
        <v>4817</v>
      </c>
      <c r="M370" s="211" t="s">
        <v>5219</v>
      </c>
    </row>
    <row r="371" spans="8:13">
      <c r="H371" s="208" t="s">
        <v>2058</v>
      </c>
      <c r="I371" s="209" t="s">
        <v>2059</v>
      </c>
      <c r="J371" s="210" t="s">
        <v>4834</v>
      </c>
      <c r="K371" s="210" t="s">
        <v>4834</v>
      </c>
      <c r="L371" s="210" t="s">
        <v>4817</v>
      </c>
      <c r="M371" s="211" t="s">
        <v>5219</v>
      </c>
    </row>
    <row r="372" spans="8:13">
      <c r="H372" s="208" t="s">
        <v>2430</v>
      </c>
      <c r="I372" s="209" t="s">
        <v>2431</v>
      </c>
      <c r="J372" s="210" t="s">
        <v>4836</v>
      </c>
      <c r="K372" s="210" t="s">
        <v>4836</v>
      </c>
      <c r="L372" s="210" t="s">
        <v>4817</v>
      </c>
      <c r="M372" s="211" t="s">
        <v>5219</v>
      </c>
    </row>
    <row r="373" spans="8:13">
      <c r="H373" s="213" t="s">
        <v>328</v>
      </c>
      <c r="I373" s="214" t="s">
        <v>329</v>
      </c>
      <c r="J373" s="215" t="s">
        <v>4826</v>
      </c>
      <c r="K373" s="215" t="s">
        <v>4826</v>
      </c>
      <c r="L373" s="215" t="s">
        <v>4817</v>
      </c>
      <c r="M373" s="216" t="s">
        <v>5219</v>
      </c>
    </row>
    <row r="374" spans="8:13">
      <c r="H374" s="208" t="s">
        <v>1989</v>
      </c>
      <c r="I374" s="209" t="s">
        <v>1990</v>
      </c>
      <c r="J374" s="210" t="s">
        <v>4846</v>
      </c>
      <c r="K374" s="210" t="s">
        <v>4616</v>
      </c>
      <c r="L374" s="210" t="s">
        <v>4615</v>
      </c>
      <c r="M374" s="211" t="s">
        <v>5355</v>
      </c>
    </row>
    <row r="375" spans="8:13">
      <c r="H375" s="208" t="s">
        <v>661</v>
      </c>
      <c r="I375" s="209" t="s">
        <v>662</v>
      </c>
      <c r="J375" s="210" t="s">
        <v>4831</v>
      </c>
      <c r="K375" s="210" t="s">
        <v>4831</v>
      </c>
      <c r="L375" s="210" t="s">
        <v>4817</v>
      </c>
      <c r="M375" s="211" t="s">
        <v>5219</v>
      </c>
    </row>
    <row r="376" spans="8:13">
      <c r="H376" s="208" t="s">
        <v>3353</v>
      </c>
      <c r="I376" s="209" t="s">
        <v>3354</v>
      </c>
      <c r="J376" s="210" t="s">
        <v>4830</v>
      </c>
      <c r="K376" s="210" t="s">
        <v>5104</v>
      </c>
      <c r="L376" s="210" t="s">
        <v>4615</v>
      </c>
      <c r="M376" s="211" t="s">
        <v>5219</v>
      </c>
    </row>
    <row r="377" spans="8:13">
      <c r="H377" s="208" t="s">
        <v>575</v>
      </c>
      <c r="I377" s="209" t="s">
        <v>576</v>
      </c>
      <c r="J377" s="210" t="s">
        <v>4830</v>
      </c>
      <c r="K377" s="210" t="s">
        <v>5104</v>
      </c>
      <c r="L377" s="210" t="s">
        <v>4615</v>
      </c>
      <c r="M377" s="211" t="s">
        <v>5219</v>
      </c>
    </row>
    <row r="378" spans="8:13">
      <c r="H378" s="213" t="s">
        <v>873</v>
      </c>
      <c r="I378" s="214" t="s">
        <v>874</v>
      </c>
      <c r="J378" s="215" t="s">
        <v>4835</v>
      </c>
      <c r="K378" s="215" t="s">
        <v>4835</v>
      </c>
      <c r="L378" s="215" t="s">
        <v>4817</v>
      </c>
      <c r="M378" s="216" t="s">
        <v>5219</v>
      </c>
    </row>
    <row r="379" spans="8:13">
      <c r="H379" s="208" t="s">
        <v>3829</v>
      </c>
      <c r="I379" s="209" t="s">
        <v>4761</v>
      </c>
      <c r="J379" s="210" t="s">
        <v>4830</v>
      </c>
      <c r="K379" s="210" t="s">
        <v>5110</v>
      </c>
      <c r="L379" s="210" t="s">
        <v>4615</v>
      </c>
      <c r="M379" s="211" t="s">
        <v>5219</v>
      </c>
    </row>
    <row r="380" spans="8:13">
      <c r="H380" s="208" t="s">
        <v>2240</v>
      </c>
      <c r="I380" s="209" t="s">
        <v>2241</v>
      </c>
      <c r="J380" s="210" t="s">
        <v>4825</v>
      </c>
      <c r="K380" s="210" t="s">
        <v>4825</v>
      </c>
      <c r="L380" s="210" t="s">
        <v>4817</v>
      </c>
      <c r="M380" s="211" t="s">
        <v>5219</v>
      </c>
    </row>
    <row r="381" spans="8:13">
      <c r="H381" s="208" t="s">
        <v>1028</v>
      </c>
      <c r="I381" s="209" t="s">
        <v>1029</v>
      </c>
      <c r="J381" s="210" t="s">
        <v>4816</v>
      </c>
      <c r="K381" s="210" t="s">
        <v>4816</v>
      </c>
      <c r="L381" s="210" t="s">
        <v>4817</v>
      </c>
      <c r="M381" s="211" t="s">
        <v>5219</v>
      </c>
    </row>
    <row r="382" spans="8:13">
      <c r="H382" s="208" t="s">
        <v>5356</v>
      </c>
      <c r="I382" s="209" t="s">
        <v>5357</v>
      </c>
      <c r="J382" s="210" t="s">
        <v>4816</v>
      </c>
      <c r="K382" s="210" t="s">
        <v>4816</v>
      </c>
      <c r="L382" s="210"/>
      <c r="M382" s="211"/>
    </row>
    <row r="383" spans="8:13">
      <c r="H383" s="213" t="s">
        <v>3101</v>
      </c>
      <c r="I383" s="214" t="s">
        <v>3102</v>
      </c>
      <c r="J383" s="215" t="s">
        <v>4832</v>
      </c>
      <c r="K383" s="215" t="s">
        <v>4832</v>
      </c>
      <c r="L383" s="215" t="s">
        <v>4817</v>
      </c>
      <c r="M383" s="216" t="s">
        <v>5219</v>
      </c>
    </row>
    <row r="384" spans="8:13">
      <c r="H384" s="208" t="s">
        <v>3927</v>
      </c>
      <c r="I384" s="209" t="s">
        <v>3928</v>
      </c>
      <c r="J384" s="210" t="s">
        <v>4831</v>
      </c>
      <c r="K384" s="210" t="s">
        <v>4831</v>
      </c>
      <c r="L384" s="210" t="s">
        <v>4817</v>
      </c>
      <c r="M384" s="211" t="s">
        <v>5219</v>
      </c>
    </row>
    <row r="385" spans="8:13">
      <c r="H385" s="208" t="s">
        <v>839</v>
      </c>
      <c r="I385" s="209" t="s">
        <v>840</v>
      </c>
      <c r="J385" s="210" t="s">
        <v>4831</v>
      </c>
      <c r="K385" s="210" t="s">
        <v>4831</v>
      </c>
      <c r="L385" s="210" t="s">
        <v>4817</v>
      </c>
      <c r="M385" s="211" t="s">
        <v>5219</v>
      </c>
    </row>
    <row r="386" spans="8:13">
      <c r="H386" s="208" t="s">
        <v>2977</v>
      </c>
      <c r="I386" s="209" t="s">
        <v>2978</v>
      </c>
      <c r="J386" s="210" t="s">
        <v>4841</v>
      </c>
      <c r="K386" s="210" t="s">
        <v>5119</v>
      </c>
      <c r="L386" s="210" t="s">
        <v>4615</v>
      </c>
      <c r="M386" s="211" t="s">
        <v>5219</v>
      </c>
    </row>
    <row r="387" spans="8:13">
      <c r="H387" s="208" t="s">
        <v>966</v>
      </c>
      <c r="I387" s="209" t="s">
        <v>967</v>
      </c>
      <c r="J387" s="210" t="s">
        <v>4832</v>
      </c>
      <c r="K387" s="210" t="s">
        <v>4832</v>
      </c>
      <c r="L387" s="210" t="s">
        <v>4817</v>
      </c>
      <c r="M387" s="211" t="s">
        <v>5219</v>
      </c>
    </row>
    <row r="388" spans="8:13">
      <c r="H388" s="213" t="s">
        <v>457</v>
      </c>
      <c r="I388" s="214" t="s">
        <v>458</v>
      </c>
      <c r="J388" s="215" t="s">
        <v>4825</v>
      </c>
      <c r="K388" s="215" t="s">
        <v>4825</v>
      </c>
      <c r="L388" s="215" t="s">
        <v>4817</v>
      </c>
      <c r="M388" s="216" t="s">
        <v>5219</v>
      </c>
    </row>
    <row r="389" spans="8:13">
      <c r="H389" s="208" t="s">
        <v>3285</v>
      </c>
      <c r="I389" s="209" t="s">
        <v>3286</v>
      </c>
      <c r="J389" s="210" t="s">
        <v>4833</v>
      </c>
      <c r="K389" s="210" t="s">
        <v>5114</v>
      </c>
      <c r="L389" s="210" t="s">
        <v>4615</v>
      </c>
      <c r="M389" s="211" t="s">
        <v>5219</v>
      </c>
    </row>
    <row r="390" spans="8:13">
      <c r="H390" s="208" t="s">
        <v>3766</v>
      </c>
      <c r="I390" s="209" t="s">
        <v>3767</v>
      </c>
      <c r="J390" s="210" t="s">
        <v>4830</v>
      </c>
      <c r="K390" s="210" t="s">
        <v>5105</v>
      </c>
      <c r="L390" s="210" t="s">
        <v>4615</v>
      </c>
      <c r="M390" s="211" t="s">
        <v>5219</v>
      </c>
    </row>
    <row r="391" spans="8:13">
      <c r="H391" s="208" t="s">
        <v>1142</v>
      </c>
      <c r="I391" s="209" t="s">
        <v>1143</v>
      </c>
      <c r="J391" s="210" t="s">
        <v>4831</v>
      </c>
      <c r="K391" s="210" t="s">
        <v>4831</v>
      </c>
      <c r="L391" s="210" t="s">
        <v>4817</v>
      </c>
      <c r="M391" s="211" t="s">
        <v>5219</v>
      </c>
    </row>
    <row r="392" spans="8:13">
      <c r="H392" s="208" t="s">
        <v>5358</v>
      </c>
      <c r="I392" s="209" t="s">
        <v>5359</v>
      </c>
      <c r="J392" s="210" t="s">
        <v>4831</v>
      </c>
      <c r="K392" s="210" t="s">
        <v>4831</v>
      </c>
      <c r="L392" s="210"/>
      <c r="M392" s="211"/>
    </row>
    <row r="393" spans="8:13">
      <c r="H393" s="213" t="s">
        <v>5360</v>
      </c>
      <c r="I393" s="214" t="s">
        <v>5361</v>
      </c>
      <c r="J393" s="215" t="s">
        <v>4831</v>
      </c>
      <c r="K393" s="215" t="s">
        <v>4831</v>
      </c>
      <c r="L393" s="215"/>
      <c r="M393" s="216"/>
    </row>
    <row r="394" spans="8:13">
      <c r="H394" s="208" t="s">
        <v>2461</v>
      </c>
      <c r="I394" s="209" t="s">
        <v>2462</v>
      </c>
      <c r="J394" s="210" t="s">
        <v>4830</v>
      </c>
      <c r="K394" s="210" t="s">
        <v>5106</v>
      </c>
      <c r="L394" s="210" t="s">
        <v>4615</v>
      </c>
      <c r="M394" s="211" t="s">
        <v>5219</v>
      </c>
    </row>
    <row r="395" spans="8:13">
      <c r="H395" s="208" t="s">
        <v>1890</v>
      </c>
      <c r="I395" s="209" t="s">
        <v>1891</v>
      </c>
      <c r="J395" s="210" t="s">
        <v>4825</v>
      </c>
      <c r="K395" s="210" t="s">
        <v>4825</v>
      </c>
      <c r="L395" s="210" t="s">
        <v>4817</v>
      </c>
      <c r="M395" s="211" t="s">
        <v>5219</v>
      </c>
    </row>
    <row r="396" spans="8:13">
      <c r="H396" s="208" t="s">
        <v>3182</v>
      </c>
      <c r="I396" s="209" t="s">
        <v>5057</v>
      </c>
      <c r="J396" s="210" t="s">
        <v>4823</v>
      </c>
      <c r="K396" s="210" t="s">
        <v>4823</v>
      </c>
      <c r="L396" s="210" t="s">
        <v>4817</v>
      </c>
      <c r="M396" s="211" t="s">
        <v>5219</v>
      </c>
    </row>
    <row r="397" spans="8:13">
      <c r="H397" s="208" t="s">
        <v>2349</v>
      </c>
      <c r="I397" s="209" t="s">
        <v>2350</v>
      </c>
      <c r="J397" s="210" t="s">
        <v>4826</v>
      </c>
      <c r="K397" s="210" t="s">
        <v>4826</v>
      </c>
      <c r="L397" s="210" t="s">
        <v>4817</v>
      </c>
      <c r="M397" s="211" t="s">
        <v>5219</v>
      </c>
    </row>
    <row r="398" spans="8:13">
      <c r="H398" s="213" t="s">
        <v>1560</v>
      </c>
      <c r="I398" s="214" t="s">
        <v>1561</v>
      </c>
      <c r="J398" s="215" t="s">
        <v>4825</v>
      </c>
      <c r="K398" s="215" t="s">
        <v>4825</v>
      </c>
      <c r="L398" s="215" t="s">
        <v>4817</v>
      </c>
      <c r="M398" s="216" t="s">
        <v>5219</v>
      </c>
    </row>
    <row r="399" spans="8:13">
      <c r="H399" s="208" t="s">
        <v>5362</v>
      </c>
      <c r="I399" s="209" t="s">
        <v>5363</v>
      </c>
      <c r="J399" s="210" t="s">
        <v>4825</v>
      </c>
      <c r="K399" s="210" t="s">
        <v>4825</v>
      </c>
      <c r="L399" s="210"/>
      <c r="M399" s="211"/>
    </row>
    <row r="400" spans="8:13">
      <c r="H400" s="208" t="s">
        <v>2823</v>
      </c>
      <c r="I400" s="209" t="s">
        <v>2824</v>
      </c>
      <c r="J400" s="210" t="s">
        <v>4831</v>
      </c>
      <c r="K400" s="210" t="s">
        <v>4831</v>
      </c>
      <c r="L400" s="210" t="s">
        <v>4817</v>
      </c>
      <c r="M400" s="211" t="s">
        <v>5219</v>
      </c>
    </row>
    <row r="401" spans="8:13">
      <c r="H401" s="208" t="s">
        <v>3141</v>
      </c>
      <c r="I401" s="209" t="s">
        <v>3142</v>
      </c>
      <c r="J401" s="210" t="s">
        <v>4839</v>
      </c>
      <c r="K401" s="210" t="s">
        <v>4839</v>
      </c>
      <c r="L401" s="210" t="s">
        <v>4817</v>
      </c>
      <c r="M401" s="211" t="s">
        <v>5219</v>
      </c>
    </row>
    <row r="402" spans="8:13">
      <c r="H402" s="208" t="s">
        <v>2265</v>
      </c>
      <c r="I402" s="209" t="s">
        <v>2266</v>
      </c>
      <c r="J402" s="210" t="s">
        <v>4836</v>
      </c>
      <c r="K402" s="210" t="s">
        <v>4836</v>
      </c>
      <c r="L402" s="210" t="s">
        <v>4817</v>
      </c>
      <c r="M402" s="211" t="s">
        <v>5219</v>
      </c>
    </row>
    <row r="403" spans="8:13">
      <c r="H403" s="213" t="s">
        <v>4351</v>
      </c>
      <c r="I403" s="214" t="s">
        <v>4352</v>
      </c>
      <c r="J403" s="215" t="s">
        <v>4830</v>
      </c>
      <c r="K403" s="215" t="s">
        <v>5122</v>
      </c>
      <c r="L403" s="215" t="s">
        <v>4615</v>
      </c>
      <c r="M403" s="216" t="s">
        <v>5219</v>
      </c>
    </row>
    <row r="404" spans="8:13">
      <c r="H404" s="208" t="s">
        <v>1195</v>
      </c>
      <c r="I404" s="209" t="s">
        <v>1196</v>
      </c>
      <c r="J404" s="210" t="s">
        <v>4836</v>
      </c>
      <c r="K404" s="210" t="s">
        <v>4836</v>
      </c>
      <c r="L404" s="210" t="s">
        <v>4817</v>
      </c>
      <c r="M404" s="211" t="s">
        <v>5219</v>
      </c>
    </row>
    <row r="405" spans="8:13">
      <c r="H405" s="208" t="s">
        <v>5364</v>
      </c>
      <c r="I405" s="209" t="s">
        <v>5365</v>
      </c>
      <c r="J405" s="210" t="s">
        <v>4836</v>
      </c>
      <c r="K405" s="210" t="s">
        <v>4836</v>
      </c>
      <c r="L405" s="210"/>
      <c r="M405" s="211"/>
    </row>
    <row r="406" spans="8:13">
      <c r="H406" s="208" t="s">
        <v>3780</v>
      </c>
      <c r="I406" s="209" t="s">
        <v>3781</v>
      </c>
      <c r="J406" s="210" t="s">
        <v>4830</v>
      </c>
      <c r="K406" s="210" t="s">
        <v>5105</v>
      </c>
      <c r="L406" s="210" t="s">
        <v>4615</v>
      </c>
      <c r="M406" s="211" t="s">
        <v>5219</v>
      </c>
    </row>
    <row r="407" spans="8:13">
      <c r="H407" s="208" t="s">
        <v>3565</v>
      </c>
      <c r="I407" s="209" t="s">
        <v>3566</v>
      </c>
      <c r="J407" s="210" t="s">
        <v>4836</v>
      </c>
      <c r="K407" s="210" t="s">
        <v>4836</v>
      </c>
      <c r="L407" s="210" t="s">
        <v>4817</v>
      </c>
      <c r="M407" s="211" t="s">
        <v>5219</v>
      </c>
    </row>
    <row r="408" spans="8:13">
      <c r="H408" s="213" t="s">
        <v>4215</v>
      </c>
      <c r="I408" s="214" t="s">
        <v>4216</v>
      </c>
      <c r="J408" s="215" t="s">
        <v>4830</v>
      </c>
      <c r="K408" s="215" t="s">
        <v>5110</v>
      </c>
      <c r="L408" s="215" t="s">
        <v>4615</v>
      </c>
      <c r="M408" s="216" t="s">
        <v>5219</v>
      </c>
    </row>
    <row r="409" spans="8:13">
      <c r="H409" s="208" t="s">
        <v>954</v>
      </c>
      <c r="I409" s="209" t="s">
        <v>955</v>
      </c>
      <c r="J409" s="210" t="s">
        <v>4832</v>
      </c>
      <c r="K409" s="210" t="s">
        <v>4832</v>
      </c>
      <c r="L409" s="210" t="s">
        <v>4817</v>
      </c>
      <c r="M409" s="211" t="s">
        <v>5219</v>
      </c>
    </row>
    <row r="410" spans="8:13">
      <c r="H410" s="208" t="s">
        <v>4502</v>
      </c>
      <c r="I410" s="209" t="s">
        <v>4503</v>
      </c>
      <c r="J410" s="210" t="s">
        <v>4823</v>
      </c>
      <c r="K410" s="210" t="s">
        <v>4823</v>
      </c>
      <c r="L410" s="210" t="s">
        <v>4817</v>
      </c>
      <c r="M410" s="211" t="s">
        <v>5219</v>
      </c>
    </row>
    <row r="411" spans="8:13">
      <c r="H411" s="208" t="s">
        <v>4086</v>
      </c>
      <c r="I411" s="209" t="s">
        <v>4087</v>
      </c>
      <c r="J411" s="210" t="s">
        <v>4837</v>
      </c>
      <c r="K411" s="210" t="s">
        <v>4837</v>
      </c>
      <c r="L411" s="210" t="s">
        <v>4817</v>
      </c>
      <c r="M411" s="211" t="s">
        <v>5219</v>
      </c>
    </row>
    <row r="412" spans="8:13">
      <c r="H412" s="208" t="s">
        <v>2159</v>
      </c>
      <c r="I412" s="209" t="s">
        <v>2160</v>
      </c>
      <c r="J412" s="210" t="s">
        <v>4831</v>
      </c>
      <c r="K412" s="210" t="s">
        <v>4831</v>
      </c>
      <c r="L412" s="210" t="s">
        <v>4817</v>
      </c>
      <c r="M412" s="211" t="s">
        <v>5219</v>
      </c>
    </row>
    <row r="413" spans="8:13">
      <c r="H413" s="213" t="s">
        <v>523</v>
      </c>
      <c r="I413" s="214" t="s">
        <v>524</v>
      </c>
      <c r="J413" s="215" t="s">
        <v>4832</v>
      </c>
      <c r="K413" s="215" t="s">
        <v>4832</v>
      </c>
      <c r="L413" s="215" t="s">
        <v>4817</v>
      </c>
      <c r="M413" s="216" t="s">
        <v>5219</v>
      </c>
    </row>
    <row r="414" spans="8:13">
      <c r="H414" s="208" t="s">
        <v>222</v>
      </c>
      <c r="I414" s="209" t="s">
        <v>223</v>
      </c>
      <c r="J414" s="210" t="s">
        <v>4837</v>
      </c>
      <c r="K414" s="210" t="s">
        <v>4837</v>
      </c>
      <c r="L414" s="210" t="s">
        <v>4817</v>
      </c>
      <c r="M414" s="211" t="s">
        <v>5219</v>
      </c>
    </row>
    <row r="415" spans="8:13">
      <c r="H415" s="208" t="s">
        <v>5366</v>
      </c>
      <c r="I415" s="209" t="s">
        <v>5367</v>
      </c>
      <c r="J415" s="210" t="s">
        <v>4837</v>
      </c>
      <c r="K415" s="210" t="s">
        <v>4837</v>
      </c>
      <c r="L415" s="210"/>
      <c r="M415" s="211"/>
    </row>
    <row r="416" spans="8:13">
      <c r="H416" s="208" t="s">
        <v>3696</v>
      </c>
      <c r="I416" s="209" t="s">
        <v>3697</v>
      </c>
      <c r="J416" s="210" t="s">
        <v>4830</v>
      </c>
      <c r="K416" s="210" t="s">
        <v>5106</v>
      </c>
      <c r="L416" s="210" t="s">
        <v>4615</v>
      </c>
      <c r="M416" s="211" t="s">
        <v>5219</v>
      </c>
    </row>
    <row r="417" spans="8:13">
      <c r="H417" s="208" t="s">
        <v>2946</v>
      </c>
      <c r="I417" s="209" t="s">
        <v>2947</v>
      </c>
      <c r="J417" s="210" t="s">
        <v>4834</v>
      </c>
      <c r="K417" s="210" t="s">
        <v>4834</v>
      </c>
      <c r="L417" s="210" t="s">
        <v>4817</v>
      </c>
      <c r="M417" s="211" t="s">
        <v>5219</v>
      </c>
    </row>
    <row r="418" spans="8:13">
      <c r="H418" s="213" t="s">
        <v>296</v>
      </c>
      <c r="I418" s="214" t="s">
        <v>297</v>
      </c>
      <c r="J418" s="215" t="s">
        <v>4825</v>
      </c>
      <c r="K418" s="215" t="s">
        <v>4825</v>
      </c>
      <c r="L418" s="215" t="s">
        <v>4817</v>
      </c>
      <c r="M418" s="216" t="s">
        <v>5219</v>
      </c>
    </row>
    <row r="419" spans="8:13">
      <c r="H419" s="208" t="s">
        <v>2574</v>
      </c>
      <c r="I419" s="209" t="s">
        <v>2575</v>
      </c>
      <c r="J419" s="210" t="s">
        <v>4836</v>
      </c>
      <c r="K419" s="210" t="s">
        <v>4836</v>
      </c>
      <c r="L419" s="210" t="s">
        <v>4817</v>
      </c>
      <c r="M419" s="211" t="s">
        <v>5219</v>
      </c>
    </row>
    <row r="420" spans="8:13">
      <c r="H420" s="208" t="s">
        <v>2245</v>
      </c>
      <c r="I420" s="209" t="s">
        <v>2246</v>
      </c>
      <c r="J420" s="210" t="s">
        <v>4827</v>
      </c>
      <c r="K420" s="210" t="s">
        <v>4827</v>
      </c>
      <c r="L420" s="210" t="s">
        <v>4817</v>
      </c>
      <c r="M420" s="211" t="s">
        <v>5219</v>
      </c>
    </row>
    <row r="421" spans="8:13">
      <c r="H421" s="208" t="s">
        <v>4321</v>
      </c>
      <c r="I421" s="209" t="s">
        <v>4322</v>
      </c>
      <c r="J421" s="210" t="s">
        <v>4831</v>
      </c>
      <c r="K421" s="210" t="s">
        <v>4831</v>
      </c>
      <c r="L421" s="210" t="s">
        <v>4817</v>
      </c>
      <c r="M421" s="211" t="s">
        <v>5219</v>
      </c>
    </row>
    <row r="422" spans="8:13">
      <c r="H422" s="208" t="s">
        <v>94</v>
      </c>
      <c r="I422" s="209" t="s">
        <v>95</v>
      </c>
      <c r="J422" s="210" t="s">
        <v>4831</v>
      </c>
      <c r="K422" s="210" t="s">
        <v>4831</v>
      </c>
      <c r="L422" s="210" t="s">
        <v>4817</v>
      </c>
      <c r="M422" s="211" t="s">
        <v>5219</v>
      </c>
    </row>
    <row r="423" spans="8:13">
      <c r="H423" s="213" t="s">
        <v>5368</v>
      </c>
      <c r="I423" s="214" t="s">
        <v>5369</v>
      </c>
      <c r="J423" s="215" t="s">
        <v>4831</v>
      </c>
      <c r="K423" s="215" t="s">
        <v>4831</v>
      </c>
      <c r="L423" s="215"/>
      <c r="M423" s="216"/>
    </row>
    <row r="424" spans="8:13">
      <c r="H424" s="208" t="s">
        <v>1108</v>
      </c>
      <c r="I424" s="209" t="s">
        <v>1109</v>
      </c>
      <c r="J424" s="210" t="s">
        <v>4836</v>
      </c>
      <c r="K424" s="210" t="s">
        <v>4836</v>
      </c>
      <c r="L424" s="210" t="s">
        <v>4817</v>
      </c>
      <c r="M424" s="211" t="s">
        <v>5219</v>
      </c>
    </row>
    <row r="425" spans="8:13">
      <c r="H425" s="208" t="s">
        <v>3209</v>
      </c>
      <c r="I425" s="209" t="s">
        <v>3210</v>
      </c>
      <c r="J425" s="210" t="s">
        <v>4827</v>
      </c>
      <c r="K425" s="210" t="s">
        <v>4827</v>
      </c>
      <c r="L425" s="210" t="s">
        <v>4817</v>
      </c>
      <c r="M425" s="211" t="s">
        <v>5219</v>
      </c>
    </row>
    <row r="426" spans="8:13">
      <c r="H426" s="208" t="s">
        <v>2771</v>
      </c>
      <c r="I426" s="209" t="s">
        <v>2772</v>
      </c>
      <c r="J426" s="210" t="s">
        <v>4836</v>
      </c>
      <c r="K426" s="210" t="s">
        <v>4836</v>
      </c>
      <c r="L426" s="210" t="s">
        <v>4817</v>
      </c>
      <c r="M426" s="211" t="s">
        <v>5219</v>
      </c>
    </row>
    <row r="427" spans="8:13">
      <c r="H427" s="208" t="s">
        <v>2787</v>
      </c>
      <c r="I427" s="209" t="s">
        <v>2788</v>
      </c>
      <c r="J427" s="210" t="s">
        <v>4839</v>
      </c>
      <c r="K427" s="210" t="s">
        <v>4839</v>
      </c>
      <c r="L427" s="210" t="s">
        <v>4817</v>
      </c>
      <c r="M427" s="211" t="s">
        <v>5219</v>
      </c>
    </row>
    <row r="428" spans="8:13">
      <c r="H428" s="213" t="s">
        <v>423</v>
      </c>
      <c r="I428" s="214" t="s">
        <v>424</v>
      </c>
      <c r="J428" s="215" t="s">
        <v>4837</v>
      </c>
      <c r="K428" s="215" t="s">
        <v>4837</v>
      </c>
      <c r="L428" s="215" t="s">
        <v>4817</v>
      </c>
      <c r="M428" s="216" t="s">
        <v>5219</v>
      </c>
    </row>
    <row r="429" spans="8:13">
      <c r="H429" s="208" t="s">
        <v>2040</v>
      </c>
      <c r="I429" s="209" t="s">
        <v>2041</v>
      </c>
      <c r="J429" s="210" t="s">
        <v>4823</v>
      </c>
      <c r="K429" s="210" t="s">
        <v>4823</v>
      </c>
      <c r="L429" s="210" t="s">
        <v>4817</v>
      </c>
      <c r="M429" s="211" t="s">
        <v>5219</v>
      </c>
    </row>
    <row r="430" spans="8:13">
      <c r="H430" s="208" t="s">
        <v>1168</v>
      </c>
      <c r="I430" s="209" t="s">
        <v>1169</v>
      </c>
      <c r="J430" s="210" t="s">
        <v>4816</v>
      </c>
      <c r="K430" s="210" t="s">
        <v>4816</v>
      </c>
      <c r="L430" s="210" t="s">
        <v>4817</v>
      </c>
      <c r="M430" s="211" t="s">
        <v>5219</v>
      </c>
    </row>
    <row r="431" spans="8:13">
      <c r="H431" s="208" t="s">
        <v>2651</v>
      </c>
      <c r="I431" s="209" t="s">
        <v>2652</v>
      </c>
      <c r="J431" s="210" t="s">
        <v>4830</v>
      </c>
      <c r="K431" s="210" t="s">
        <v>5104</v>
      </c>
      <c r="L431" s="210" t="s">
        <v>4615</v>
      </c>
      <c r="M431" s="211" t="s">
        <v>5219</v>
      </c>
    </row>
    <row r="432" spans="8:13">
      <c r="H432" s="208" t="s">
        <v>4217</v>
      </c>
      <c r="I432" s="209" t="s">
        <v>4218</v>
      </c>
      <c r="J432" s="210" t="s">
        <v>4835</v>
      </c>
      <c r="K432" s="210" t="s">
        <v>4835</v>
      </c>
      <c r="L432" s="210" t="s">
        <v>4817</v>
      </c>
      <c r="M432" s="211" t="s">
        <v>5219</v>
      </c>
    </row>
    <row r="433" spans="8:13">
      <c r="H433" s="213" t="s">
        <v>3494</v>
      </c>
      <c r="I433" s="214" t="s">
        <v>3495</v>
      </c>
      <c r="J433" s="215" t="s">
        <v>4822</v>
      </c>
      <c r="K433" s="215" t="s">
        <v>4822</v>
      </c>
      <c r="L433" s="215" t="s">
        <v>4817</v>
      </c>
      <c r="M433" s="216" t="s">
        <v>5219</v>
      </c>
    </row>
    <row r="434" spans="8:13">
      <c r="H434" s="208" t="s">
        <v>2036</v>
      </c>
      <c r="I434" s="209" t="s">
        <v>2037</v>
      </c>
      <c r="J434" s="210" t="s">
        <v>4829</v>
      </c>
      <c r="K434" s="210" t="s">
        <v>4829</v>
      </c>
      <c r="L434" s="210" t="s">
        <v>4817</v>
      </c>
      <c r="M434" s="211" t="s">
        <v>5219</v>
      </c>
    </row>
    <row r="435" spans="8:13">
      <c r="H435" s="208" t="s">
        <v>5370</v>
      </c>
      <c r="I435" s="209" t="s">
        <v>5371</v>
      </c>
      <c r="J435" s="210" t="s">
        <v>4829</v>
      </c>
      <c r="K435" s="210" t="s">
        <v>4829</v>
      </c>
      <c r="L435" s="210"/>
      <c r="M435" s="211"/>
    </row>
    <row r="436" spans="8:13">
      <c r="H436" s="208" t="s">
        <v>565</v>
      </c>
      <c r="I436" s="209" t="s">
        <v>566</v>
      </c>
      <c r="J436" s="210" t="s">
        <v>4816</v>
      </c>
      <c r="K436" s="210" t="s">
        <v>4816</v>
      </c>
      <c r="L436" s="210" t="s">
        <v>4817</v>
      </c>
      <c r="M436" s="211" t="s">
        <v>5219</v>
      </c>
    </row>
    <row r="437" spans="8:13">
      <c r="H437" s="208" t="s">
        <v>3526</v>
      </c>
      <c r="I437" s="209" t="s">
        <v>3527</v>
      </c>
      <c r="J437" s="210" t="s">
        <v>4825</v>
      </c>
      <c r="K437" s="210" t="s">
        <v>4825</v>
      </c>
      <c r="L437" s="210" t="s">
        <v>4817</v>
      </c>
      <c r="M437" s="211" t="s">
        <v>5219</v>
      </c>
    </row>
    <row r="438" spans="8:13">
      <c r="H438" s="213" t="s">
        <v>797</v>
      </c>
      <c r="I438" s="214" t="s">
        <v>798</v>
      </c>
      <c r="J438" s="215" t="s">
        <v>4831</v>
      </c>
      <c r="K438" s="215" t="s">
        <v>4831</v>
      </c>
      <c r="L438" s="215" t="s">
        <v>4817</v>
      </c>
      <c r="M438" s="216" t="s">
        <v>5219</v>
      </c>
    </row>
    <row r="439" spans="8:13">
      <c r="H439" s="208" t="s">
        <v>3149</v>
      </c>
      <c r="I439" s="209" t="s">
        <v>3150</v>
      </c>
      <c r="J439" s="210" t="s">
        <v>4839</v>
      </c>
      <c r="K439" s="210" t="s">
        <v>4839</v>
      </c>
      <c r="L439" s="210" t="s">
        <v>4817</v>
      </c>
      <c r="M439" s="211" t="s">
        <v>5219</v>
      </c>
    </row>
    <row r="440" spans="8:13">
      <c r="H440" s="208" t="s">
        <v>2821</v>
      </c>
      <c r="I440" s="209" t="s">
        <v>2822</v>
      </c>
      <c r="J440" s="210" t="s">
        <v>4831</v>
      </c>
      <c r="K440" s="210" t="s">
        <v>4831</v>
      </c>
      <c r="L440" s="210" t="s">
        <v>4817</v>
      </c>
      <c r="M440" s="211" t="s">
        <v>5219</v>
      </c>
    </row>
    <row r="441" spans="8:13">
      <c r="H441" s="208" t="s">
        <v>1124</v>
      </c>
      <c r="I441" s="209" t="s">
        <v>1125</v>
      </c>
      <c r="J441" s="210" t="s">
        <v>4830</v>
      </c>
      <c r="K441" s="210" t="s">
        <v>5110</v>
      </c>
      <c r="L441" s="210" t="s">
        <v>4615</v>
      </c>
      <c r="M441" s="211" t="s">
        <v>5219</v>
      </c>
    </row>
    <row r="442" spans="8:13">
      <c r="H442" s="208" t="s">
        <v>147</v>
      </c>
      <c r="I442" s="209" t="s">
        <v>4714</v>
      </c>
      <c r="J442" s="210" t="s">
        <v>4825</v>
      </c>
      <c r="K442" s="210" t="s">
        <v>4825</v>
      </c>
      <c r="L442" s="210" t="s">
        <v>4817</v>
      </c>
      <c r="M442" s="211" t="s">
        <v>5219</v>
      </c>
    </row>
    <row r="443" spans="8:13">
      <c r="H443" s="213" t="s">
        <v>1383</v>
      </c>
      <c r="I443" s="214" t="s">
        <v>1384</v>
      </c>
      <c r="J443" s="215" t="s">
        <v>4839</v>
      </c>
      <c r="K443" s="215" t="s">
        <v>4839</v>
      </c>
      <c r="L443" s="215" t="s">
        <v>4817</v>
      </c>
      <c r="M443" s="216" t="s">
        <v>5219</v>
      </c>
    </row>
    <row r="444" spans="8:13">
      <c r="H444" s="208" t="s">
        <v>4249</v>
      </c>
      <c r="I444" s="209" t="s">
        <v>4250</v>
      </c>
      <c r="J444" s="210" t="s">
        <v>4830</v>
      </c>
      <c r="K444" s="210" t="s">
        <v>5110</v>
      </c>
      <c r="L444" s="210" t="s">
        <v>4615</v>
      </c>
      <c r="M444" s="211" t="s">
        <v>5219</v>
      </c>
    </row>
    <row r="445" spans="8:13">
      <c r="H445" s="208" t="s">
        <v>1346</v>
      </c>
      <c r="I445" s="209" t="s">
        <v>1347</v>
      </c>
      <c r="J445" s="210" t="s">
        <v>4822</v>
      </c>
      <c r="K445" s="210" t="s">
        <v>4822</v>
      </c>
      <c r="L445" s="210" t="s">
        <v>4817</v>
      </c>
      <c r="M445" s="211" t="s">
        <v>5219</v>
      </c>
    </row>
    <row r="446" spans="8:13">
      <c r="H446" s="208" t="s">
        <v>4330</v>
      </c>
      <c r="I446" s="209" t="s">
        <v>5048</v>
      </c>
      <c r="J446" s="210" t="s">
        <v>4830</v>
      </c>
      <c r="K446" s="210" t="s">
        <v>5110</v>
      </c>
      <c r="L446" s="210" t="s">
        <v>4615</v>
      </c>
      <c r="M446" s="211" t="s">
        <v>5219</v>
      </c>
    </row>
    <row r="447" spans="8:13">
      <c r="H447" s="208" t="s">
        <v>3741</v>
      </c>
      <c r="I447" s="209" t="s">
        <v>3742</v>
      </c>
      <c r="J447" s="210" t="s">
        <v>4839</v>
      </c>
      <c r="K447" s="210" t="s">
        <v>4839</v>
      </c>
      <c r="L447" s="210" t="s">
        <v>4817</v>
      </c>
      <c r="M447" s="211" t="s">
        <v>5219</v>
      </c>
    </row>
    <row r="448" spans="8:13">
      <c r="H448" s="213" t="s">
        <v>2570</v>
      </c>
      <c r="I448" s="214" t="s">
        <v>2571</v>
      </c>
      <c r="J448" s="215" t="s">
        <v>4830</v>
      </c>
      <c r="K448" s="215" t="s">
        <v>5116</v>
      </c>
      <c r="L448" s="215" t="s">
        <v>4615</v>
      </c>
      <c r="M448" s="216" t="s">
        <v>5219</v>
      </c>
    </row>
    <row r="449" spans="8:13">
      <c r="H449" s="208" t="s">
        <v>3006</v>
      </c>
      <c r="I449" s="209" t="s">
        <v>3007</v>
      </c>
      <c r="J449" s="210" t="s">
        <v>4837</v>
      </c>
      <c r="K449" s="210" t="s">
        <v>4837</v>
      </c>
      <c r="L449" s="210" t="s">
        <v>4817</v>
      </c>
      <c r="M449" s="211" t="s">
        <v>5219</v>
      </c>
    </row>
    <row r="450" spans="8:13">
      <c r="H450" s="208" t="s">
        <v>121</v>
      </c>
      <c r="I450" s="209" t="s">
        <v>122</v>
      </c>
      <c r="J450" s="210" t="s">
        <v>4832</v>
      </c>
      <c r="K450" s="210" t="s">
        <v>4832</v>
      </c>
      <c r="L450" s="210" t="s">
        <v>4817</v>
      </c>
      <c r="M450" s="211" t="s">
        <v>5219</v>
      </c>
    </row>
    <row r="451" spans="8:13">
      <c r="H451" s="208" t="s">
        <v>5372</v>
      </c>
      <c r="I451" s="209" t="s">
        <v>5373</v>
      </c>
      <c r="J451" s="210" t="s">
        <v>4832</v>
      </c>
      <c r="K451" s="210" t="s">
        <v>4832</v>
      </c>
      <c r="L451" s="210"/>
      <c r="M451" s="211"/>
    </row>
    <row r="452" spans="8:13">
      <c r="H452" s="208" t="s">
        <v>559</v>
      </c>
      <c r="I452" s="209" t="s">
        <v>560</v>
      </c>
      <c r="J452" s="210" t="s">
        <v>4822</v>
      </c>
      <c r="K452" s="210" t="s">
        <v>4822</v>
      </c>
      <c r="L452" s="210" t="s">
        <v>4817</v>
      </c>
      <c r="M452" s="211" t="s">
        <v>5219</v>
      </c>
    </row>
    <row r="453" spans="8:13">
      <c r="H453" s="213" t="s">
        <v>579</v>
      </c>
      <c r="I453" s="214" t="s">
        <v>580</v>
      </c>
      <c r="J453" s="215" t="s">
        <v>4825</v>
      </c>
      <c r="K453" s="215" t="s">
        <v>4825</v>
      </c>
      <c r="L453" s="215" t="s">
        <v>4817</v>
      </c>
      <c r="M453" s="216" t="s">
        <v>5219</v>
      </c>
    </row>
    <row r="454" spans="8:13">
      <c r="H454" s="208" t="s">
        <v>2540</v>
      </c>
      <c r="I454" s="209" t="s">
        <v>2541</v>
      </c>
      <c r="J454" s="210" t="s">
        <v>4834</v>
      </c>
      <c r="K454" s="210" t="s">
        <v>4834</v>
      </c>
      <c r="L454" s="210" t="s">
        <v>4817</v>
      </c>
      <c r="M454" s="211" t="s">
        <v>5219</v>
      </c>
    </row>
    <row r="455" spans="8:13">
      <c r="H455" s="208" t="s">
        <v>294</v>
      </c>
      <c r="I455" s="209" t="s">
        <v>4718</v>
      </c>
      <c r="J455" s="210" t="s">
        <v>4825</v>
      </c>
      <c r="K455" s="210" t="s">
        <v>4825</v>
      </c>
      <c r="L455" s="210" t="s">
        <v>4817</v>
      </c>
      <c r="M455" s="211" t="s">
        <v>5219</v>
      </c>
    </row>
    <row r="456" spans="8:13">
      <c r="H456" s="208" t="s">
        <v>3181</v>
      </c>
      <c r="I456" s="209" t="s">
        <v>4755</v>
      </c>
      <c r="J456" s="210" t="s">
        <v>4822</v>
      </c>
      <c r="K456" s="210" t="s">
        <v>4822</v>
      </c>
      <c r="L456" s="210" t="s">
        <v>4817</v>
      </c>
      <c r="M456" s="211" t="s">
        <v>5219</v>
      </c>
    </row>
    <row r="457" spans="8:13">
      <c r="H457" s="208" t="s">
        <v>355</v>
      </c>
      <c r="I457" s="209" t="s">
        <v>356</v>
      </c>
      <c r="J457" s="210" t="s">
        <v>4831</v>
      </c>
      <c r="K457" s="210" t="s">
        <v>4831</v>
      </c>
      <c r="L457" s="210" t="s">
        <v>4817</v>
      </c>
      <c r="M457" s="211" t="s">
        <v>5219</v>
      </c>
    </row>
    <row r="458" spans="8:13">
      <c r="H458" s="213" t="s">
        <v>92</v>
      </c>
      <c r="I458" s="214" t="s">
        <v>93</v>
      </c>
      <c r="J458" s="215" t="s">
        <v>4836</v>
      </c>
      <c r="K458" s="215" t="s">
        <v>4836</v>
      </c>
      <c r="L458" s="215" t="s">
        <v>4817</v>
      </c>
      <c r="M458" s="216" t="s">
        <v>5219</v>
      </c>
    </row>
    <row r="459" spans="8:13">
      <c r="H459" s="208" t="s">
        <v>177</v>
      </c>
      <c r="I459" s="209" t="s">
        <v>178</v>
      </c>
      <c r="J459" s="210" t="s">
        <v>4822</v>
      </c>
      <c r="K459" s="210" t="s">
        <v>4822</v>
      </c>
      <c r="L459" s="210" t="s">
        <v>4817</v>
      </c>
      <c r="M459" s="211" t="s">
        <v>5219</v>
      </c>
    </row>
    <row r="460" spans="8:13">
      <c r="H460" s="208" t="s">
        <v>1636</v>
      </c>
      <c r="I460" s="209" t="s">
        <v>1637</v>
      </c>
      <c r="J460" s="210" t="s">
        <v>4830</v>
      </c>
      <c r="K460" s="210" t="s">
        <v>5103</v>
      </c>
      <c r="L460" s="210" t="s">
        <v>4615</v>
      </c>
      <c r="M460" s="211" t="s">
        <v>5219</v>
      </c>
    </row>
    <row r="461" spans="8:13">
      <c r="H461" s="208" t="s">
        <v>3361</v>
      </c>
      <c r="I461" s="209" t="s">
        <v>3362</v>
      </c>
      <c r="J461" s="210" t="s">
        <v>4830</v>
      </c>
      <c r="K461" s="210" t="s">
        <v>5106</v>
      </c>
      <c r="L461" s="210" t="s">
        <v>4615</v>
      </c>
      <c r="M461" s="211" t="s">
        <v>5219</v>
      </c>
    </row>
    <row r="462" spans="8:13">
      <c r="H462" s="208" t="s">
        <v>3879</v>
      </c>
      <c r="I462" s="209" t="s">
        <v>3880</v>
      </c>
      <c r="J462" s="210" t="s">
        <v>4838</v>
      </c>
      <c r="K462" s="210" t="s">
        <v>5124</v>
      </c>
      <c r="L462" s="210" t="s">
        <v>4615</v>
      </c>
      <c r="M462" s="211" t="s">
        <v>5219</v>
      </c>
    </row>
    <row r="463" spans="8:13">
      <c r="H463" s="213" t="s">
        <v>3896</v>
      </c>
      <c r="I463" s="214" t="s">
        <v>3897</v>
      </c>
      <c r="J463" s="215" t="s">
        <v>4829</v>
      </c>
      <c r="K463" s="215" t="s">
        <v>4829</v>
      </c>
      <c r="L463" s="215" t="s">
        <v>4817</v>
      </c>
      <c r="M463" s="216" t="s">
        <v>5219</v>
      </c>
    </row>
    <row r="464" spans="8:13">
      <c r="H464" s="208" t="s">
        <v>4410</v>
      </c>
      <c r="I464" s="209" t="s">
        <v>4411</v>
      </c>
      <c r="J464" s="210" t="s">
        <v>4837</v>
      </c>
      <c r="K464" s="210" t="s">
        <v>4837</v>
      </c>
      <c r="L464" s="210" t="s">
        <v>4817</v>
      </c>
      <c r="M464" s="211" t="s">
        <v>5219</v>
      </c>
    </row>
    <row r="465" spans="8:13">
      <c r="H465" s="208" t="s">
        <v>2145</v>
      </c>
      <c r="I465" s="209" t="s">
        <v>2146</v>
      </c>
      <c r="J465" s="210" t="s">
        <v>4838</v>
      </c>
      <c r="K465" s="210"/>
      <c r="L465" s="210" t="s">
        <v>4615</v>
      </c>
      <c r="M465" s="211" t="s">
        <v>5219</v>
      </c>
    </row>
    <row r="466" spans="8:13">
      <c r="H466" s="208" t="s">
        <v>1518</v>
      </c>
      <c r="I466" s="209" t="s">
        <v>1519</v>
      </c>
      <c r="J466" s="210" t="s">
        <v>4822</v>
      </c>
      <c r="K466" s="210" t="s">
        <v>4822</v>
      </c>
      <c r="L466" s="210" t="s">
        <v>4817</v>
      </c>
      <c r="M466" s="211" t="s">
        <v>5219</v>
      </c>
    </row>
    <row r="467" spans="8:13">
      <c r="H467" s="208" t="s">
        <v>3553</v>
      </c>
      <c r="I467" s="209" t="s">
        <v>3554</v>
      </c>
      <c r="J467" s="210" t="s">
        <v>4837</v>
      </c>
      <c r="K467" s="210" t="s">
        <v>4837</v>
      </c>
      <c r="L467" s="210" t="s">
        <v>4817</v>
      </c>
      <c r="M467" s="211" t="s">
        <v>5219</v>
      </c>
    </row>
    <row r="468" spans="8:13">
      <c r="H468" s="213" t="s">
        <v>221</v>
      </c>
      <c r="I468" s="214" t="s">
        <v>5036</v>
      </c>
      <c r="J468" s="215" t="s">
        <v>4822</v>
      </c>
      <c r="K468" s="215" t="s">
        <v>4822</v>
      </c>
      <c r="L468" s="215" t="s">
        <v>4817</v>
      </c>
      <c r="M468" s="216" t="s">
        <v>5219</v>
      </c>
    </row>
    <row r="469" spans="8:13">
      <c r="H469" s="208" t="s">
        <v>4121</v>
      </c>
      <c r="I469" s="209" t="s">
        <v>4122</v>
      </c>
      <c r="J469" s="210" t="s">
        <v>4832</v>
      </c>
      <c r="K469" s="210" t="s">
        <v>4832</v>
      </c>
      <c r="L469" s="210" t="s">
        <v>4817</v>
      </c>
      <c r="M469" s="211" t="s">
        <v>5219</v>
      </c>
    </row>
    <row r="470" spans="8:13">
      <c r="H470" s="208" t="s">
        <v>3492</v>
      </c>
      <c r="I470" s="209" t="s">
        <v>3493</v>
      </c>
      <c r="J470" s="210" t="s">
        <v>4835</v>
      </c>
      <c r="K470" s="210" t="s">
        <v>4835</v>
      </c>
      <c r="L470" s="210" t="s">
        <v>4817</v>
      </c>
      <c r="M470" s="211" t="s">
        <v>5219</v>
      </c>
    </row>
    <row r="471" spans="8:13">
      <c r="H471" s="208" t="s">
        <v>1199</v>
      </c>
      <c r="I471" s="209" t="s">
        <v>1200</v>
      </c>
      <c r="J471" s="210" t="s">
        <v>4822</v>
      </c>
      <c r="K471" s="210" t="s">
        <v>4822</v>
      </c>
      <c r="L471" s="210" t="s">
        <v>4817</v>
      </c>
      <c r="M471" s="211" t="s">
        <v>5219</v>
      </c>
    </row>
    <row r="472" spans="8:13">
      <c r="H472" s="208" t="s">
        <v>3838</v>
      </c>
      <c r="I472" s="209" t="s">
        <v>3839</v>
      </c>
      <c r="J472" s="210" t="s">
        <v>4822</v>
      </c>
      <c r="K472" s="210" t="s">
        <v>4822</v>
      </c>
      <c r="L472" s="210" t="s">
        <v>4817</v>
      </c>
      <c r="M472" s="211" t="s">
        <v>5219</v>
      </c>
    </row>
    <row r="473" spans="8:13">
      <c r="H473" s="213" t="s">
        <v>469</v>
      </c>
      <c r="I473" s="214" t="s">
        <v>470</v>
      </c>
      <c r="J473" s="215" t="s">
        <v>4834</v>
      </c>
      <c r="K473" s="215" t="s">
        <v>4834</v>
      </c>
      <c r="L473" s="215" t="s">
        <v>4817</v>
      </c>
      <c r="M473" s="216" t="s">
        <v>5219</v>
      </c>
    </row>
    <row r="474" spans="8:13">
      <c r="H474" s="208" t="s">
        <v>2034</v>
      </c>
      <c r="I474" s="209" t="s">
        <v>2035</v>
      </c>
      <c r="J474" s="210" t="s">
        <v>4835</v>
      </c>
      <c r="K474" s="210" t="s">
        <v>4835</v>
      </c>
      <c r="L474" s="210" t="s">
        <v>4817</v>
      </c>
      <c r="M474" s="211" t="s">
        <v>5219</v>
      </c>
    </row>
    <row r="475" spans="8:13">
      <c r="H475" s="208" t="s">
        <v>106</v>
      </c>
      <c r="I475" s="209" t="s">
        <v>107</v>
      </c>
      <c r="J475" s="210" t="s">
        <v>4832</v>
      </c>
      <c r="K475" s="210" t="s">
        <v>4832</v>
      </c>
      <c r="L475" s="210" t="s">
        <v>4817</v>
      </c>
      <c r="M475" s="211" t="s">
        <v>5219</v>
      </c>
    </row>
    <row r="476" spans="8:13">
      <c r="H476" s="208" t="s">
        <v>5374</v>
      </c>
      <c r="I476" s="209" t="s">
        <v>5375</v>
      </c>
      <c r="J476" s="210" t="s">
        <v>4832</v>
      </c>
      <c r="K476" s="210" t="s">
        <v>4832</v>
      </c>
      <c r="L476" s="210"/>
      <c r="M476" s="211"/>
    </row>
    <row r="477" spans="8:13">
      <c r="H477" s="208" t="s">
        <v>2928</v>
      </c>
      <c r="I477" s="209" t="s">
        <v>2929</v>
      </c>
      <c r="J477" s="210" t="s">
        <v>4829</v>
      </c>
      <c r="K477" s="210" t="s">
        <v>4829</v>
      </c>
      <c r="L477" s="210" t="s">
        <v>4817</v>
      </c>
      <c r="M477" s="211" t="s">
        <v>5219</v>
      </c>
    </row>
    <row r="478" spans="8:13">
      <c r="H478" s="213" t="s">
        <v>726</v>
      </c>
      <c r="I478" s="214" t="s">
        <v>727</v>
      </c>
      <c r="J478" s="215" t="s">
        <v>4816</v>
      </c>
      <c r="K478" s="215" t="s">
        <v>4816</v>
      </c>
      <c r="L478" s="215" t="s">
        <v>4817</v>
      </c>
      <c r="M478" s="216" t="s">
        <v>5219</v>
      </c>
    </row>
    <row r="479" spans="8:13">
      <c r="H479" s="208" t="s">
        <v>1467</v>
      </c>
      <c r="I479" s="209" t="s">
        <v>1468</v>
      </c>
      <c r="J479" s="210" t="s">
        <v>4830</v>
      </c>
      <c r="K479" s="210" t="s">
        <v>5104</v>
      </c>
      <c r="L479" s="210" t="s">
        <v>4615</v>
      </c>
      <c r="M479" s="211" t="s">
        <v>5219</v>
      </c>
    </row>
    <row r="480" spans="8:13">
      <c r="H480" s="208" t="s">
        <v>139</v>
      </c>
      <c r="I480" s="209" t="s">
        <v>140</v>
      </c>
      <c r="J480" s="210" t="s">
        <v>4831</v>
      </c>
      <c r="K480" s="210" t="s">
        <v>4831</v>
      </c>
      <c r="L480" s="210" t="s">
        <v>4817</v>
      </c>
      <c r="M480" s="211" t="s">
        <v>5219</v>
      </c>
    </row>
    <row r="481" spans="8:13">
      <c r="H481" s="208" t="s">
        <v>4414</v>
      </c>
      <c r="I481" s="209" t="s">
        <v>4415</v>
      </c>
      <c r="J481" s="210" t="s">
        <v>4830</v>
      </c>
      <c r="K481" s="210" t="s">
        <v>5122</v>
      </c>
      <c r="L481" s="210" t="s">
        <v>4615</v>
      </c>
      <c r="M481" s="211" t="s">
        <v>5219</v>
      </c>
    </row>
    <row r="482" spans="8:13">
      <c r="H482" s="208" t="s">
        <v>4006</v>
      </c>
      <c r="I482" s="209" t="s">
        <v>4007</v>
      </c>
      <c r="J482" s="210" t="s">
        <v>4842</v>
      </c>
      <c r="K482" s="210" t="s">
        <v>4842</v>
      </c>
      <c r="L482" s="210" t="s">
        <v>4817</v>
      </c>
      <c r="M482" s="211" t="s">
        <v>5219</v>
      </c>
    </row>
    <row r="483" spans="8:13">
      <c r="H483" s="213" t="s">
        <v>2625</v>
      </c>
      <c r="I483" s="214" t="s">
        <v>2626</v>
      </c>
      <c r="J483" s="215" t="s">
        <v>4826</v>
      </c>
      <c r="K483" s="215" t="s">
        <v>4826</v>
      </c>
      <c r="L483" s="215" t="s">
        <v>4817</v>
      </c>
      <c r="M483" s="216" t="s">
        <v>5219</v>
      </c>
    </row>
    <row r="484" spans="8:13">
      <c r="H484" s="208" t="s">
        <v>5376</v>
      </c>
      <c r="I484" s="209" t="s">
        <v>5377</v>
      </c>
      <c r="J484" s="210" t="s">
        <v>4826</v>
      </c>
      <c r="K484" s="210" t="s">
        <v>4826</v>
      </c>
      <c r="L484" s="210"/>
      <c r="M484" s="211"/>
    </row>
    <row r="485" spans="8:13">
      <c r="H485" s="208" t="s">
        <v>133</v>
      </c>
      <c r="I485" s="209" t="s">
        <v>134</v>
      </c>
      <c r="J485" s="210" t="s">
        <v>4832</v>
      </c>
      <c r="K485" s="210" t="s">
        <v>4832</v>
      </c>
      <c r="L485" s="210" t="s">
        <v>4817</v>
      </c>
      <c r="M485" s="211" t="s">
        <v>5219</v>
      </c>
    </row>
    <row r="486" spans="8:13">
      <c r="H486" s="208" t="s">
        <v>96</v>
      </c>
      <c r="I486" s="209" t="s">
        <v>97</v>
      </c>
      <c r="J486" s="210" t="s">
        <v>4827</v>
      </c>
      <c r="K486" s="210" t="s">
        <v>4827</v>
      </c>
      <c r="L486" s="210" t="s">
        <v>4817</v>
      </c>
      <c r="M486" s="211" t="s">
        <v>5219</v>
      </c>
    </row>
    <row r="487" spans="8:13">
      <c r="H487" s="208" t="s">
        <v>386</v>
      </c>
      <c r="I487" s="209" t="s">
        <v>387</v>
      </c>
      <c r="J487" s="210" t="s">
        <v>4822</v>
      </c>
      <c r="K487" s="210" t="s">
        <v>4822</v>
      </c>
      <c r="L487" s="210" t="s">
        <v>4817</v>
      </c>
      <c r="M487" s="211" t="s">
        <v>5219</v>
      </c>
    </row>
    <row r="488" spans="8:13">
      <c r="H488" s="213" t="s">
        <v>4369</v>
      </c>
      <c r="I488" s="214" t="s">
        <v>4370</v>
      </c>
      <c r="J488" s="215" t="s">
        <v>4831</v>
      </c>
      <c r="K488" s="215" t="s">
        <v>4831</v>
      </c>
      <c r="L488" s="215" t="s">
        <v>4817</v>
      </c>
      <c r="M488" s="216" t="s">
        <v>5219</v>
      </c>
    </row>
    <row r="489" spans="8:13">
      <c r="H489" s="208" t="s">
        <v>1632</v>
      </c>
      <c r="I489" s="209" t="s">
        <v>1633</v>
      </c>
      <c r="J489" s="210" t="s">
        <v>4839</v>
      </c>
      <c r="K489" s="210" t="s">
        <v>4839</v>
      </c>
      <c r="L489" s="210" t="s">
        <v>4817</v>
      </c>
      <c r="M489" s="211" t="s">
        <v>5219</v>
      </c>
    </row>
    <row r="490" spans="8:13">
      <c r="H490" s="208" t="s">
        <v>3691</v>
      </c>
      <c r="I490" s="209" t="s">
        <v>5059</v>
      </c>
      <c r="J490" s="210" t="s">
        <v>4823</v>
      </c>
      <c r="K490" s="210" t="s">
        <v>4823</v>
      </c>
      <c r="L490" s="210" t="s">
        <v>4817</v>
      </c>
      <c r="M490" s="211" t="s">
        <v>5219</v>
      </c>
    </row>
    <row r="491" spans="8:13">
      <c r="H491" s="208" t="s">
        <v>2677</v>
      </c>
      <c r="I491" s="209" t="s">
        <v>2678</v>
      </c>
      <c r="J491" s="210" t="s">
        <v>4830</v>
      </c>
      <c r="K491" s="210" t="s">
        <v>5111</v>
      </c>
      <c r="L491" s="210" t="s">
        <v>4615</v>
      </c>
      <c r="M491" s="211" t="s">
        <v>5219</v>
      </c>
    </row>
    <row r="492" spans="8:13">
      <c r="H492" s="208" t="s">
        <v>3157</v>
      </c>
      <c r="I492" s="209" t="s">
        <v>3158</v>
      </c>
      <c r="J492" s="210" t="s">
        <v>4842</v>
      </c>
      <c r="K492" s="210" t="s">
        <v>4842</v>
      </c>
      <c r="L492" s="210" t="s">
        <v>4817</v>
      </c>
      <c r="M492" s="211" t="s">
        <v>5219</v>
      </c>
    </row>
    <row r="493" spans="8:13">
      <c r="H493" s="213" t="s">
        <v>2643</v>
      </c>
      <c r="I493" s="214" t="s">
        <v>2644</v>
      </c>
      <c r="J493" s="215" t="s">
        <v>4841</v>
      </c>
      <c r="K493" s="215" t="s">
        <v>5119</v>
      </c>
      <c r="L493" s="215" t="s">
        <v>4615</v>
      </c>
      <c r="M493" s="216" t="s">
        <v>5219</v>
      </c>
    </row>
    <row r="494" spans="8:13">
      <c r="H494" s="208" t="s">
        <v>3283</v>
      </c>
      <c r="I494" s="209" t="s">
        <v>3284</v>
      </c>
      <c r="J494" s="210" t="s">
        <v>4834</v>
      </c>
      <c r="K494" s="210" t="s">
        <v>4834</v>
      </c>
      <c r="L494" s="210" t="s">
        <v>4817</v>
      </c>
      <c r="M494" s="211" t="s">
        <v>5219</v>
      </c>
    </row>
    <row r="495" spans="8:13">
      <c r="H495" s="208" t="s">
        <v>3203</v>
      </c>
      <c r="I495" s="209" t="s">
        <v>3204</v>
      </c>
      <c r="J495" s="210" t="s">
        <v>4828</v>
      </c>
      <c r="K495" s="210" t="s">
        <v>4828</v>
      </c>
      <c r="L495" s="210" t="s">
        <v>4817</v>
      </c>
      <c r="M495" s="211" t="s">
        <v>5219</v>
      </c>
    </row>
    <row r="496" spans="8:13">
      <c r="H496" s="208" t="s">
        <v>1970</v>
      </c>
      <c r="I496" s="209" t="s">
        <v>1971</v>
      </c>
      <c r="J496" s="210" t="s">
        <v>4832</v>
      </c>
      <c r="K496" s="210" t="s">
        <v>4832</v>
      </c>
      <c r="L496" s="210" t="s">
        <v>4817</v>
      </c>
      <c r="M496" s="211" t="s">
        <v>5219</v>
      </c>
    </row>
    <row r="497" spans="8:13">
      <c r="H497" s="208" t="s">
        <v>3266</v>
      </c>
      <c r="I497" s="209" t="s">
        <v>3267</v>
      </c>
      <c r="J497" s="210" t="s">
        <v>4841</v>
      </c>
      <c r="K497" s="210" t="s">
        <v>5121</v>
      </c>
      <c r="L497" s="210" t="s">
        <v>4615</v>
      </c>
      <c r="M497" s="211" t="s">
        <v>5219</v>
      </c>
    </row>
    <row r="498" spans="8:13">
      <c r="H498" s="213" t="s">
        <v>2855</v>
      </c>
      <c r="I498" s="214" t="s">
        <v>2856</v>
      </c>
      <c r="J498" s="215" t="s">
        <v>4831</v>
      </c>
      <c r="K498" s="215" t="s">
        <v>4831</v>
      </c>
      <c r="L498" s="215" t="s">
        <v>4817</v>
      </c>
      <c r="M498" s="216" t="s">
        <v>5219</v>
      </c>
    </row>
    <row r="499" spans="8:13">
      <c r="H499" s="208" t="s">
        <v>1579</v>
      </c>
      <c r="I499" s="209" t="s">
        <v>1580</v>
      </c>
      <c r="J499" s="210" t="s">
        <v>4835</v>
      </c>
      <c r="K499" s="210" t="s">
        <v>4835</v>
      </c>
      <c r="L499" s="210" t="s">
        <v>4817</v>
      </c>
      <c r="M499" s="211" t="s">
        <v>5219</v>
      </c>
    </row>
    <row r="500" spans="8:13">
      <c r="H500" s="208" t="s">
        <v>1622</v>
      </c>
      <c r="I500" s="209" t="s">
        <v>1623</v>
      </c>
      <c r="J500" s="210" t="s">
        <v>4837</v>
      </c>
      <c r="K500" s="210" t="s">
        <v>4837</v>
      </c>
      <c r="L500" s="210" t="s">
        <v>4817</v>
      </c>
      <c r="M500" s="211" t="s">
        <v>5219</v>
      </c>
    </row>
    <row r="501" spans="8:13">
      <c r="H501" s="208" t="s">
        <v>179</v>
      </c>
      <c r="I501" s="209" t="s">
        <v>180</v>
      </c>
      <c r="J501" s="210" t="s">
        <v>4832</v>
      </c>
      <c r="K501" s="210" t="s">
        <v>4832</v>
      </c>
      <c r="L501" s="210" t="s">
        <v>4817</v>
      </c>
      <c r="M501" s="211" t="s">
        <v>5219</v>
      </c>
    </row>
    <row r="502" spans="8:13">
      <c r="H502" s="208" t="s">
        <v>5378</v>
      </c>
      <c r="I502" s="209" t="s">
        <v>5379</v>
      </c>
      <c r="J502" s="210" t="s">
        <v>4832</v>
      </c>
      <c r="K502" s="210" t="s">
        <v>4832</v>
      </c>
      <c r="L502" s="210"/>
      <c r="M502" s="211"/>
    </row>
    <row r="503" spans="8:13">
      <c r="H503" s="213" t="s">
        <v>201</v>
      </c>
      <c r="I503" s="214" t="s">
        <v>202</v>
      </c>
      <c r="J503" s="215" t="s">
        <v>4832</v>
      </c>
      <c r="K503" s="215" t="s">
        <v>4832</v>
      </c>
      <c r="L503" s="215" t="s">
        <v>4817</v>
      </c>
      <c r="M503" s="216" t="s">
        <v>5219</v>
      </c>
    </row>
    <row r="504" spans="8:13">
      <c r="H504" s="208" t="s">
        <v>2113</v>
      </c>
      <c r="I504" s="209" t="s">
        <v>2114</v>
      </c>
      <c r="J504" s="210" t="s">
        <v>4837</v>
      </c>
      <c r="K504" s="210" t="s">
        <v>4837</v>
      </c>
      <c r="L504" s="210" t="s">
        <v>4817</v>
      </c>
      <c r="M504" s="211" t="s">
        <v>5219</v>
      </c>
    </row>
    <row r="505" spans="8:13">
      <c r="H505" s="208" t="s">
        <v>1024</v>
      </c>
      <c r="I505" s="209" t="s">
        <v>1025</v>
      </c>
      <c r="J505" s="210" t="s">
        <v>4831</v>
      </c>
      <c r="K505" s="210" t="s">
        <v>4831</v>
      </c>
      <c r="L505" s="210" t="s">
        <v>4817</v>
      </c>
      <c r="M505" s="211" t="s">
        <v>5219</v>
      </c>
    </row>
    <row r="506" spans="8:13">
      <c r="H506" s="208" t="s">
        <v>1864</v>
      </c>
      <c r="I506" s="209" t="s">
        <v>1865</v>
      </c>
      <c r="J506" s="210" t="s">
        <v>4828</v>
      </c>
      <c r="K506" s="210" t="s">
        <v>4828</v>
      </c>
      <c r="L506" s="210" t="s">
        <v>4817</v>
      </c>
      <c r="M506" s="211" t="s">
        <v>5219</v>
      </c>
    </row>
    <row r="507" spans="8:13">
      <c r="H507" s="208" t="s">
        <v>3405</v>
      </c>
      <c r="I507" s="209" t="s">
        <v>3406</v>
      </c>
      <c r="J507" s="210" t="s">
        <v>4836</v>
      </c>
      <c r="K507" s="210" t="s">
        <v>4836</v>
      </c>
      <c r="L507" s="210" t="s">
        <v>4817</v>
      </c>
      <c r="M507" s="211" t="s">
        <v>5219</v>
      </c>
    </row>
    <row r="508" spans="8:13">
      <c r="H508" s="213" t="s">
        <v>3331</v>
      </c>
      <c r="I508" s="214" t="s">
        <v>3332</v>
      </c>
      <c r="J508" s="215" t="s">
        <v>4828</v>
      </c>
      <c r="K508" s="215" t="s">
        <v>4828</v>
      </c>
      <c r="L508" s="215" t="s">
        <v>4817</v>
      </c>
      <c r="M508" s="216" t="s">
        <v>5219</v>
      </c>
    </row>
    <row r="509" spans="8:13">
      <c r="H509" s="208" t="s">
        <v>2679</v>
      </c>
      <c r="I509" s="209" t="s">
        <v>2680</v>
      </c>
      <c r="J509" s="210" t="s">
        <v>4835</v>
      </c>
      <c r="K509" s="210" t="s">
        <v>4835</v>
      </c>
      <c r="L509" s="210" t="s">
        <v>4817</v>
      </c>
      <c r="M509" s="211" t="s">
        <v>5219</v>
      </c>
    </row>
    <row r="510" spans="8:13">
      <c r="H510" s="208" t="s">
        <v>5380</v>
      </c>
      <c r="I510" s="209" t="s">
        <v>5381</v>
      </c>
      <c r="J510" s="210" t="s">
        <v>4835</v>
      </c>
      <c r="K510" s="210" t="s">
        <v>4835</v>
      </c>
      <c r="L510" s="210"/>
      <c r="M510" s="211"/>
    </row>
    <row r="511" spans="8:13">
      <c r="H511" s="208" t="s">
        <v>4196</v>
      </c>
      <c r="I511" s="209" t="s">
        <v>4197</v>
      </c>
      <c r="J511" s="210" t="s">
        <v>4822</v>
      </c>
      <c r="K511" s="210" t="s">
        <v>4822</v>
      </c>
      <c r="L511" s="210" t="s">
        <v>4817</v>
      </c>
      <c r="M511" s="211" t="s">
        <v>5219</v>
      </c>
    </row>
    <row r="512" spans="8:13">
      <c r="H512" s="208" t="s">
        <v>1712</v>
      </c>
      <c r="I512" s="209" t="s">
        <v>1713</v>
      </c>
      <c r="J512" s="210" t="s">
        <v>4825</v>
      </c>
      <c r="K512" s="210" t="s">
        <v>4825</v>
      </c>
      <c r="L512" s="210" t="s">
        <v>4817</v>
      </c>
      <c r="M512" s="211" t="s">
        <v>5219</v>
      </c>
    </row>
    <row r="513" spans="8:13">
      <c r="H513" s="213" t="s">
        <v>69</v>
      </c>
      <c r="I513" s="214" t="s">
        <v>70</v>
      </c>
      <c r="J513" s="215" t="s">
        <v>4822</v>
      </c>
      <c r="K513" s="215" t="s">
        <v>4822</v>
      </c>
      <c r="L513" s="215" t="s">
        <v>4817</v>
      </c>
      <c r="M513" s="216" t="s">
        <v>5219</v>
      </c>
    </row>
    <row r="514" spans="8:13">
      <c r="H514" s="208" t="s">
        <v>3187</v>
      </c>
      <c r="I514" s="209" t="s">
        <v>3188</v>
      </c>
      <c r="J514" s="210" t="s">
        <v>4830</v>
      </c>
      <c r="K514" s="210" t="s">
        <v>5111</v>
      </c>
      <c r="L514" s="210" t="s">
        <v>4615</v>
      </c>
      <c r="M514" s="211" t="s">
        <v>5219</v>
      </c>
    </row>
    <row r="515" spans="8:13">
      <c r="H515" s="208" t="s">
        <v>195</v>
      </c>
      <c r="I515" s="209" t="s">
        <v>196</v>
      </c>
      <c r="J515" s="210" t="s">
        <v>4822</v>
      </c>
      <c r="K515" s="210" t="s">
        <v>4822</v>
      </c>
      <c r="L515" s="210" t="s">
        <v>4817</v>
      </c>
      <c r="M515" s="211" t="s">
        <v>5219</v>
      </c>
    </row>
    <row r="516" spans="8:13">
      <c r="H516" s="208" t="s">
        <v>465</v>
      </c>
      <c r="I516" s="209" t="s">
        <v>466</v>
      </c>
      <c r="J516" s="210" t="s">
        <v>4828</v>
      </c>
      <c r="K516" s="210" t="s">
        <v>4828</v>
      </c>
      <c r="L516" s="210" t="s">
        <v>4817</v>
      </c>
      <c r="M516" s="211" t="s">
        <v>5219</v>
      </c>
    </row>
    <row r="517" spans="8:13">
      <c r="H517" s="208" t="s">
        <v>4159</v>
      </c>
      <c r="I517" s="209" t="s">
        <v>4623</v>
      </c>
      <c r="J517" s="210" t="s">
        <v>4835</v>
      </c>
      <c r="K517" s="210" t="s">
        <v>4835</v>
      </c>
      <c r="L517" s="210" t="s">
        <v>4817</v>
      </c>
      <c r="M517" s="211" t="s">
        <v>5219</v>
      </c>
    </row>
    <row r="518" spans="8:13">
      <c r="H518" s="213" t="s">
        <v>1801</v>
      </c>
      <c r="I518" s="214" t="s">
        <v>1802</v>
      </c>
      <c r="J518" s="215" t="s">
        <v>4832</v>
      </c>
      <c r="K518" s="215" t="s">
        <v>4832</v>
      </c>
      <c r="L518" s="215" t="s">
        <v>4817</v>
      </c>
      <c r="M518" s="216" t="s">
        <v>5219</v>
      </c>
    </row>
    <row r="519" spans="8:13">
      <c r="H519" s="208" t="s">
        <v>4219</v>
      </c>
      <c r="I519" s="209" t="s">
        <v>4220</v>
      </c>
      <c r="J519" s="210" t="s">
        <v>4830</v>
      </c>
      <c r="K519" s="210" t="s">
        <v>5110</v>
      </c>
      <c r="L519" s="210" t="s">
        <v>4615</v>
      </c>
      <c r="M519" s="211" t="s">
        <v>5219</v>
      </c>
    </row>
    <row r="520" spans="8:13">
      <c r="H520" s="208" t="s">
        <v>1026</v>
      </c>
      <c r="I520" s="209" t="s">
        <v>1027</v>
      </c>
      <c r="J520" s="210" t="s">
        <v>4825</v>
      </c>
      <c r="K520" s="210" t="s">
        <v>4825</v>
      </c>
      <c r="L520" s="210" t="s">
        <v>4817</v>
      </c>
      <c r="M520" s="211" t="s">
        <v>5219</v>
      </c>
    </row>
    <row r="521" spans="8:13">
      <c r="H521" s="208" t="s">
        <v>2722</v>
      </c>
      <c r="I521" s="209" t="s">
        <v>2723</v>
      </c>
      <c r="J521" s="210" t="s">
        <v>4839</v>
      </c>
      <c r="K521" s="210" t="s">
        <v>4839</v>
      </c>
      <c r="L521" s="210" t="s">
        <v>4817</v>
      </c>
      <c r="M521" s="211" t="s">
        <v>5219</v>
      </c>
    </row>
    <row r="522" spans="8:13">
      <c r="H522" s="208" t="s">
        <v>1710</v>
      </c>
      <c r="I522" s="209" t="s">
        <v>1711</v>
      </c>
      <c r="J522" s="210" t="s">
        <v>4833</v>
      </c>
      <c r="K522" s="210" t="s">
        <v>5114</v>
      </c>
      <c r="L522" s="210" t="s">
        <v>4615</v>
      </c>
      <c r="M522" s="211" t="s">
        <v>5219</v>
      </c>
    </row>
    <row r="523" spans="8:13">
      <c r="H523" s="213" t="s">
        <v>288</v>
      </c>
      <c r="I523" s="214" t="s">
        <v>289</v>
      </c>
      <c r="J523" s="215" t="s">
        <v>4828</v>
      </c>
      <c r="K523" s="215" t="s">
        <v>4828</v>
      </c>
      <c r="L523" s="215" t="s">
        <v>4817</v>
      </c>
      <c r="M523" s="216" t="s">
        <v>5219</v>
      </c>
    </row>
    <row r="524" spans="8:13">
      <c r="H524" s="208" t="s">
        <v>2878</v>
      </c>
      <c r="I524" s="209" t="s">
        <v>2879</v>
      </c>
      <c r="J524" s="210" t="s">
        <v>4830</v>
      </c>
      <c r="K524" s="210" t="s">
        <v>5104</v>
      </c>
      <c r="L524" s="210" t="s">
        <v>4615</v>
      </c>
      <c r="M524" s="211" t="s">
        <v>5219</v>
      </c>
    </row>
    <row r="525" spans="8:13">
      <c r="H525" s="208" t="s">
        <v>2479</v>
      </c>
      <c r="I525" s="209" t="s">
        <v>2480</v>
      </c>
      <c r="J525" s="210" t="s">
        <v>4836</v>
      </c>
      <c r="K525" s="210" t="s">
        <v>4836</v>
      </c>
      <c r="L525" s="210" t="s">
        <v>4817</v>
      </c>
      <c r="M525" s="211" t="s">
        <v>5219</v>
      </c>
    </row>
    <row r="526" spans="8:13">
      <c r="H526" s="208" t="s">
        <v>2809</v>
      </c>
      <c r="I526" s="209" t="s">
        <v>2810</v>
      </c>
      <c r="J526" s="210" t="s">
        <v>4830</v>
      </c>
      <c r="K526" s="210" t="s">
        <v>5111</v>
      </c>
      <c r="L526" s="210" t="s">
        <v>4615</v>
      </c>
      <c r="M526" s="211" t="s">
        <v>5219</v>
      </c>
    </row>
    <row r="527" spans="8:13">
      <c r="H527" s="208" t="s">
        <v>4092</v>
      </c>
      <c r="I527" s="209" t="s">
        <v>4093</v>
      </c>
      <c r="J527" s="210" t="s">
        <v>4837</v>
      </c>
      <c r="K527" s="210" t="s">
        <v>4837</v>
      </c>
      <c r="L527" s="210" t="s">
        <v>4817</v>
      </c>
      <c r="M527" s="211" t="s">
        <v>5219</v>
      </c>
    </row>
    <row r="528" spans="8:13">
      <c r="H528" s="213" t="s">
        <v>1249</v>
      </c>
      <c r="I528" s="214" t="s">
        <v>1250</v>
      </c>
      <c r="J528" s="215" t="s">
        <v>4830</v>
      </c>
      <c r="K528" s="215" t="s">
        <v>5110</v>
      </c>
      <c r="L528" s="215" t="s">
        <v>4615</v>
      </c>
      <c r="M528" s="216" t="s">
        <v>5219</v>
      </c>
    </row>
    <row r="529" spans="8:13">
      <c r="H529" s="208" t="s">
        <v>1190</v>
      </c>
      <c r="I529" s="209" t="s">
        <v>1191</v>
      </c>
      <c r="J529" s="210" t="s">
        <v>4841</v>
      </c>
      <c r="K529" s="210" t="s">
        <v>5119</v>
      </c>
      <c r="L529" s="210" t="s">
        <v>4615</v>
      </c>
      <c r="M529" s="211" t="s">
        <v>5219</v>
      </c>
    </row>
    <row r="530" spans="8:13">
      <c r="H530" s="208" t="s">
        <v>2805</v>
      </c>
      <c r="I530" s="209" t="s">
        <v>2806</v>
      </c>
      <c r="J530" s="210" t="s">
        <v>4830</v>
      </c>
      <c r="K530" s="210" t="s">
        <v>5111</v>
      </c>
      <c r="L530" s="210" t="s">
        <v>4615</v>
      </c>
      <c r="M530" s="211" t="s">
        <v>5219</v>
      </c>
    </row>
    <row r="531" spans="8:13">
      <c r="H531" s="208" t="s">
        <v>2283</v>
      </c>
      <c r="I531" s="209" t="s">
        <v>2284</v>
      </c>
      <c r="J531" s="210" t="s">
        <v>4829</v>
      </c>
      <c r="K531" s="210" t="s">
        <v>4829</v>
      </c>
      <c r="L531" s="210" t="s">
        <v>4817</v>
      </c>
      <c r="M531" s="211" t="s">
        <v>5219</v>
      </c>
    </row>
    <row r="532" spans="8:13">
      <c r="H532" s="208" t="s">
        <v>3423</v>
      </c>
      <c r="I532" s="209" t="s">
        <v>3424</v>
      </c>
      <c r="J532" s="210" t="s">
        <v>4822</v>
      </c>
      <c r="K532" s="210" t="s">
        <v>4822</v>
      </c>
      <c r="L532" s="210" t="s">
        <v>4817</v>
      </c>
      <c r="M532" s="211" t="s">
        <v>5219</v>
      </c>
    </row>
    <row r="533" spans="8:13">
      <c r="H533" s="213" t="s">
        <v>2147</v>
      </c>
      <c r="I533" s="214" t="s">
        <v>2148</v>
      </c>
      <c r="J533" s="215" t="s">
        <v>4825</v>
      </c>
      <c r="K533" s="215" t="s">
        <v>4825</v>
      </c>
      <c r="L533" s="215" t="s">
        <v>4817</v>
      </c>
      <c r="M533" s="216" t="s">
        <v>5219</v>
      </c>
    </row>
    <row r="534" spans="8:13">
      <c r="H534" s="208" t="s">
        <v>1874</v>
      </c>
      <c r="I534" s="209" t="s">
        <v>1875</v>
      </c>
      <c r="J534" s="210" t="s">
        <v>4829</v>
      </c>
      <c r="K534" s="210" t="s">
        <v>4829</v>
      </c>
      <c r="L534" s="210" t="s">
        <v>4817</v>
      </c>
      <c r="M534" s="211" t="s">
        <v>5219</v>
      </c>
    </row>
    <row r="535" spans="8:13">
      <c r="H535" s="208" t="s">
        <v>2969</v>
      </c>
      <c r="I535" s="209" t="s">
        <v>2970</v>
      </c>
      <c r="J535" s="210" t="s">
        <v>4829</v>
      </c>
      <c r="K535" s="210" t="s">
        <v>4829</v>
      </c>
      <c r="L535" s="210" t="s">
        <v>4817</v>
      </c>
      <c r="M535" s="211" t="s">
        <v>5219</v>
      </c>
    </row>
    <row r="536" spans="8:13">
      <c r="H536" s="208" t="s">
        <v>2957</v>
      </c>
      <c r="I536" s="209" t="s">
        <v>2958</v>
      </c>
      <c r="J536" s="210" t="s">
        <v>4830</v>
      </c>
      <c r="K536" s="210" t="s">
        <v>5111</v>
      </c>
      <c r="L536" s="210" t="s">
        <v>4615</v>
      </c>
      <c r="M536" s="211" t="s">
        <v>5219</v>
      </c>
    </row>
    <row r="537" spans="8:13">
      <c r="H537" s="208" t="s">
        <v>3518</v>
      </c>
      <c r="I537" s="209" t="s">
        <v>3519</v>
      </c>
      <c r="J537" s="210" t="s">
        <v>4830</v>
      </c>
      <c r="K537" s="210" t="s">
        <v>5106</v>
      </c>
      <c r="L537" s="210" t="s">
        <v>4615</v>
      </c>
      <c r="M537" s="211" t="s">
        <v>5219</v>
      </c>
    </row>
    <row r="538" spans="8:13">
      <c r="H538" s="213" t="s">
        <v>3016</v>
      </c>
      <c r="I538" s="214" t="s">
        <v>3017</v>
      </c>
      <c r="J538" s="215" t="s">
        <v>4822</v>
      </c>
      <c r="K538" s="215" t="s">
        <v>4822</v>
      </c>
      <c r="L538" s="215" t="s">
        <v>4817</v>
      </c>
      <c r="M538" s="216" t="s">
        <v>5219</v>
      </c>
    </row>
    <row r="539" spans="8:13">
      <c r="H539" s="208" t="s">
        <v>623</v>
      </c>
      <c r="I539" s="209" t="s">
        <v>624</v>
      </c>
      <c r="J539" s="210" t="s">
        <v>4842</v>
      </c>
      <c r="K539" s="210" t="s">
        <v>4842</v>
      </c>
      <c r="L539" s="210" t="s">
        <v>4817</v>
      </c>
      <c r="M539" s="211" t="s">
        <v>5219</v>
      </c>
    </row>
    <row r="540" spans="8:13">
      <c r="H540" s="208" t="s">
        <v>2593</v>
      </c>
      <c r="I540" s="209" t="s">
        <v>2594</v>
      </c>
      <c r="J540" s="210" t="s">
        <v>4833</v>
      </c>
      <c r="K540" s="210" t="s">
        <v>5114</v>
      </c>
      <c r="L540" s="210" t="s">
        <v>4615</v>
      </c>
      <c r="M540" s="211" t="s">
        <v>5219</v>
      </c>
    </row>
    <row r="541" spans="8:13">
      <c r="H541" s="208" t="s">
        <v>4339</v>
      </c>
      <c r="I541" s="209" t="s">
        <v>4340</v>
      </c>
      <c r="J541" s="210" t="s">
        <v>4833</v>
      </c>
      <c r="K541" s="210" t="s">
        <v>5114</v>
      </c>
      <c r="L541" s="210" t="s">
        <v>4615</v>
      </c>
      <c r="M541" s="211" t="s">
        <v>5219</v>
      </c>
    </row>
    <row r="542" spans="8:13">
      <c r="H542" s="208" t="s">
        <v>3707</v>
      </c>
      <c r="I542" s="209" t="s">
        <v>3708</v>
      </c>
      <c r="J542" s="210" t="s">
        <v>4827</v>
      </c>
      <c r="K542" s="210" t="s">
        <v>4827</v>
      </c>
      <c r="L542" s="210" t="s">
        <v>4817</v>
      </c>
      <c r="M542" s="211" t="s">
        <v>5219</v>
      </c>
    </row>
    <row r="543" spans="8:13">
      <c r="H543" s="213" t="s">
        <v>1923</v>
      </c>
      <c r="I543" s="214" t="s">
        <v>1924</v>
      </c>
      <c r="J543" s="215" t="s">
        <v>4839</v>
      </c>
      <c r="K543" s="215" t="s">
        <v>4839</v>
      </c>
      <c r="L543" s="215" t="s">
        <v>4817</v>
      </c>
      <c r="M543" s="216" t="s">
        <v>5219</v>
      </c>
    </row>
    <row r="544" spans="8:13">
      <c r="H544" s="208" t="s">
        <v>3297</v>
      </c>
      <c r="I544" s="209" t="s">
        <v>3298</v>
      </c>
      <c r="J544" s="210" t="s">
        <v>4833</v>
      </c>
      <c r="K544" s="210" t="s">
        <v>5114</v>
      </c>
      <c r="L544" s="210" t="s">
        <v>4615</v>
      </c>
      <c r="M544" s="211" t="s">
        <v>5219</v>
      </c>
    </row>
    <row r="545" spans="8:13">
      <c r="H545" s="208" t="s">
        <v>3042</v>
      </c>
      <c r="I545" s="209" t="s">
        <v>3043</v>
      </c>
      <c r="J545" s="210" t="s">
        <v>4830</v>
      </c>
      <c r="K545" s="210" t="s">
        <v>5111</v>
      </c>
      <c r="L545" s="210" t="s">
        <v>4615</v>
      </c>
      <c r="M545" s="211" t="s">
        <v>5219</v>
      </c>
    </row>
    <row r="546" spans="8:13">
      <c r="H546" s="208" t="s">
        <v>1841</v>
      </c>
      <c r="I546" s="209" t="s">
        <v>1842</v>
      </c>
      <c r="J546" s="210" t="s">
        <v>4836</v>
      </c>
      <c r="K546" s="210" t="s">
        <v>4836</v>
      </c>
      <c r="L546" s="210" t="s">
        <v>4817</v>
      </c>
      <c r="M546" s="211" t="s">
        <v>5219</v>
      </c>
    </row>
    <row r="547" spans="8:13">
      <c r="H547" s="208" t="s">
        <v>5382</v>
      </c>
      <c r="I547" s="209" t="s">
        <v>5383</v>
      </c>
      <c r="J547" s="210" t="s">
        <v>4836</v>
      </c>
      <c r="K547" s="210" t="s">
        <v>4836</v>
      </c>
      <c r="L547" s="210"/>
      <c r="M547" s="211"/>
    </row>
    <row r="548" spans="8:13">
      <c r="H548" s="213" t="s">
        <v>3512</v>
      </c>
      <c r="I548" s="214" t="s">
        <v>3513</v>
      </c>
      <c r="J548" s="215" t="s">
        <v>4832</v>
      </c>
      <c r="K548" s="215" t="s">
        <v>4832</v>
      </c>
      <c r="L548" s="215" t="s">
        <v>4817</v>
      </c>
      <c r="M548" s="216" t="s">
        <v>5219</v>
      </c>
    </row>
    <row r="549" spans="8:13">
      <c r="H549" s="208" t="s">
        <v>2304</v>
      </c>
      <c r="I549" s="209" t="s">
        <v>2305</v>
      </c>
      <c r="J549" s="210" t="s">
        <v>4838</v>
      </c>
      <c r="K549" s="210"/>
      <c r="L549" s="210" t="s">
        <v>4615</v>
      </c>
      <c r="M549" s="211" t="s">
        <v>5219</v>
      </c>
    </row>
    <row r="550" spans="8:13">
      <c r="H550" s="208" t="s">
        <v>2453</v>
      </c>
      <c r="I550" s="209" t="s">
        <v>2454</v>
      </c>
      <c r="J550" s="210" t="s">
        <v>4832</v>
      </c>
      <c r="K550" s="210" t="s">
        <v>4832</v>
      </c>
      <c r="L550" s="210" t="s">
        <v>4817</v>
      </c>
      <c r="M550" s="211" t="s">
        <v>5219</v>
      </c>
    </row>
    <row r="551" spans="8:13">
      <c r="H551" s="208" t="s">
        <v>3155</v>
      </c>
      <c r="I551" s="209" t="s">
        <v>3156</v>
      </c>
      <c r="J551" s="210" t="s">
        <v>4830</v>
      </c>
      <c r="K551" s="210" t="s">
        <v>5104</v>
      </c>
      <c r="L551" s="210" t="s">
        <v>4615</v>
      </c>
      <c r="M551" s="211" t="s">
        <v>5219</v>
      </c>
    </row>
    <row r="552" spans="8:13">
      <c r="H552" s="208" t="s">
        <v>2155</v>
      </c>
      <c r="I552" s="209" t="s">
        <v>2156</v>
      </c>
      <c r="J552" s="210" t="s">
        <v>4834</v>
      </c>
      <c r="K552" s="210" t="s">
        <v>4834</v>
      </c>
      <c r="L552" s="210" t="s">
        <v>4817</v>
      </c>
      <c r="M552" s="211" t="s">
        <v>5219</v>
      </c>
    </row>
    <row r="553" spans="8:13">
      <c r="H553" s="213" t="s">
        <v>1006</v>
      </c>
      <c r="I553" s="214" t="s">
        <v>1007</v>
      </c>
      <c r="J553" s="215" t="s">
        <v>4830</v>
      </c>
      <c r="K553" s="215" t="s">
        <v>5110</v>
      </c>
      <c r="L553" s="215" t="s">
        <v>4615</v>
      </c>
      <c r="M553" s="216" t="s">
        <v>5219</v>
      </c>
    </row>
    <row r="554" spans="8:13">
      <c r="H554" s="208" t="s">
        <v>275</v>
      </c>
      <c r="I554" s="209" t="s">
        <v>276</v>
      </c>
      <c r="J554" s="210" t="s">
        <v>4832</v>
      </c>
      <c r="K554" s="210" t="s">
        <v>4832</v>
      </c>
      <c r="L554" s="210" t="s">
        <v>4817</v>
      </c>
      <c r="M554" s="211" t="s">
        <v>5219</v>
      </c>
    </row>
    <row r="555" spans="8:13">
      <c r="H555" s="208" t="s">
        <v>3044</v>
      </c>
      <c r="I555" s="209" t="s">
        <v>3045</v>
      </c>
      <c r="J555" s="210" t="s">
        <v>4826</v>
      </c>
      <c r="K555" s="210" t="s">
        <v>4826</v>
      </c>
      <c r="L555" s="210" t="s">
        <v>4817</v>
      </c>
      <c r="M555" s="211" t="s">
        <v>5219</v>
      </c>
    </row>
    <row r="556" spans="8:13">
      <c r="H556" s="208" t="s">
        <v>2720</v>
      </c>
      <c r="I556" s="209" t="s">
        <v>2721</v>
      </c>
      <c r="J556" s="210" t="s">
        <v>4829</v>
      </c>
      <c r="K556" s="210" t="s">
        <v>4829</v>
      </c>
      <c r="L556" s="210" t="s">
        <v>4817</v>
      </c>
      <c r="M556" s="211" t="s">
        <v>5219</v>
      </c>
    </row>
    <row r="557" spans="8:13">
      <c r="H557" s="208" t="s">
        <v>433</v>
      </c>
      <c r="I557" s="209" t="s">
        <v>434</v>
      </c>
      <c r="J557" s="210" t="s">
        <v>4832</v>
      </c>
      <c r="K557" s="210" t="s">
        <v>4832</v>
      </c>
      <c r="L557" s="210" t="s">
        <v>4817</v>
      </c>
      <c r="M557" s="211" t="s">
        <v>5219</v>
      </c>
    </row>
    <row r="558" spans="8:13">
      <c r="H558" s="213" t="s">
        <v>5384</v>
      </c>
      <c r="I558" s="214" t="s">
        <v>5385</v>
      </c>
      <c r="J558" s="215" t="s">
        <v>4832</v>
      </c>
      <c r="K558" s="215" t="s">
        <v>4832</v>
      </c>
      <c r="L558" s="215"/>
      <c r="M558" s="216"/>
    </row>
    <row r="559" spans="8:13">
      <c r="H559" s="208" t="s">
        <v>736</v>
      </c>
      <c r="I559" s="209" t="s">
        <v>737</v>
      </c>
      <c r="J559" s="210" t="s">
        <v>4832</v>
      </c>
      <c r="K559" s="210" t="s">
        <v>4832</v>
      </c>
      <c r="L559" s="210" t="s">
        <v>4817</v>
      </c>
      <c r="M559" s="211" t="s">
        <v>5219</v>
      </c>
    </row>
    <row r="560" spans="8:13">
      <c r="H560" s="208" t="s">
        <v>4396</v>
      </c>
      <c r="I560" s="209" t="s">
        <v>4397</v>
      </c>
      <c r="J560" s="210" t="s">
        <v>4831</v>
      </c>
      <c r="K560" s="210" t="s">
        <v>4831</v>
      </c>
      <c r="L560" s="210" t="s">
        <v>4817</v>
      </c>
      <c r="M560" s="211" t="s">
        <v>5219</v>
      </c>
    </row>
    <row r="561" spans="8:13">
      <c r="H561" s="208" t="s">
        <v>5386</v>
      </c>
      <c r="I561" s="209" t="s">
        <v>5387</v>
      </c>
      <c r="J561" s="210" t="s">
        <v>4831</v>
      </c>
      <c r="K561" s="210" t="s">
        <v>4831</v>
      </c>
      <c r="L561" s="210"/>
      <c r="M561" s="211"/>
    </row>
    <row r="562" spans="8:13">
      <c r="H562" s="208" t="s">
        <v>2498</v>
      </c>
      <c r="I562" s="209" t="s">
        <v>2499</v>
      </c>
      <c r="J562" s="210" t="s">
        <v>4830</v>
      </c>
      <c r="K562" s="210" t="s">
        <v>5106</v>
      </c>
      <c r="L562" s="210" t="s">
        <v>4615</v>
      </c>
      <c r="M562" s="211" t="s">
        <v>5219</v>
      </c>
    </row>
    <row r="563" spans="8:13">
      <c r="H563" s="213" t="s">
        <v>3312</v>
      </c>
      <c r="I563" s="214" t="s">
        <v>3313</v>
      </c>
      <c r="J563" s="215" t="s">
        <v>4830</v>
      </c>
      <c r="K563" s="215" t="s">
        <v>5109</v>
      </c>
      <c r="L563" s="215" t="s">
        <v>4615</v>
      </c>
      <c r="M563" s="216" t="s">
        <v>5219</v>
      </c>
    </row>
    <row r="564" spans="8:13">
      <c r="H564" s="208" t="s">
        <v>2865</v>
      </c>
      <c r="I564" s="209" t="s">
        <v>2866</v>
      </c>
      <c r="J564" s="210" t="s">
        <v>4823</v>
      </c>
      <c r="K564" s="210" t="s">
        <v>4823</v>
      </c>
      <c r="L564" s="210" t="s">
        <v>4817</v>
      </c>
      <c r="M564" s="211" t="s">
        <v>5219</v>
      </c>
    </row>
    <row r="565" spans="8:13">
      <c r="H565" s="208" t="s">
        <v>4335</v>
      </c>
      <c r="I565" s="209" t="s">
        <v>4336</v>
      </c>
      <c r="J565" s="210" t="s">
        <v>4828</v>
      </c>
      <c r="K565" s="210" t="s">
        <v>4828</v>
      </c>
      <c r="L565" s="210" t="s">
        <v>4817</v>
      </c>
      <c r="M565" s="211" t="s">
        <v>5219</v>
      </c>
    </row>
    <row r="566" spans="8:13">
      <c r="H566" s="208" t="s">
        <v>1657</v>
      </c>
      <c r="I566" s="209" t="s">
        <v>1658</v>
      </c>
      <c r="J566" s="210" t="s">
        <v>4822</v>
      </c>
      <c r="K566" s="210" t="s">
        <v>4822</v>
      </c>
      <c r="L566" s="210" t="s">
        <v>4817</v>
      </c>
      <c r="M566" s="211" t="s">
        <v>5219</v>
      </c>
    </row>
    <row r="567" spans="8:13">
      <c r="H567" s="208" t="s">
        <v>3747</v>
      </c>
      <c r="I567" s="209" t="s">
        <v>3748</v>
      </c>
      <c r="J567" s="210" t="s">
        <v>4831</v>
      </c>
      <c r="K567" s="210" t="s">
        <v>4831</v>
      </c>
      <c r="L567" s="210" t="s">
        <v>4817</v>
      </c>
      <c r="M567" s="211" t="s">
        <v>5219</v>
      </c>
    </row>
    <row r="568" spans="8:13">
      <c r="H568" s="213" t="s">
        <v>1813</v>
      </c>
      <c r="I568" s="214" t="s">
        <v>1814</v>
      </c>
      <c r="J568" s="215" t="s">
        <v>4828</v>
      </c>
      <c r="K568" s="215" t="s">
        <v>4828</v>
      </c>
      <c r="L568" s="215" t="s">
        <v>4817</v>
      </c>
      <c r="M568" s="216" t="s">
        <v>5219</v>
      </c>
    </row>
    <row r="569" spans="8:13">
      <c r="H569" s="208" t="s">
        <v>3122</v>
      </c>
      <c r="I569" s="209" t="s">
        <v>4884</v>
      </c>
      <c r="J569" s="210" t="s">
        <v>4835</v>
      </c>
      <c r="K569" s="210" t="s">
        <v>4835</v>
      </c>
      <c r="L569" s="210" t="s">
        <v>4817</v>
      </c>
      <c r="M569" s="211" t="s">
        <v>5219</v>
      </c>
    </row>
    <row r="570" spans="8:13">
      <c r="H570" s="208" t="s">
        <v>2381</v>
      </c>
      <c r="I570" s="209" t="s">
        <v>2382</v>
      </c>
      <c r="J570" s="210" t="s">
        <v>4830</v>
      </c>
      <c r="K570" s="210" t="s">
        <v>5103</v>
      </c>
      <c r="L570" s="210" t="s">
        <v>4615</v>
      </c>
      <c r="M570" s="211" t="s">
        <v>5219</v>
      </c>
    </row>
    <row r="571" spans="8:13">
      <c r="H571" s="208" t="s">
        <v>937</v>
      </c>
      <c r="I571" s="209" t="s">
        <v>938</v>
      </c>
      <c r="J571" s="210" t="s">
        <v>4830</v>
      </c>
      <c r="K571" s="210" t="s">
        <v>5111</v>
      </c>
      <c r="L571" s="210" t="s">
        <v>4615</v>
      </c>
      <c r="M571" s="211" t="s">
        <v>5219</v>
      </c>
    </row>
    <row r="572" spans="8:13">
      <c r="H572" s="208" t="s">
        <v>86</v>
      </c>
      <c r="I572" s="209" t="s">
        <v>87</v>
      </c>
      <c r="J572" s="210" t="s">
        <v>4847</v>
      </c>
      <c r="K572" s="210" t="s">
        <v>4847</v>
      </c>
      <c r="L572" s="210" t="s">
        <v>4817</v>
      </c>
      <c r="M572" s="211" t="s">
        <v>5219</v>
      </c>
    </row>
    <row r="573" spans="8:13">
      <c r="H573" s="213" t="s">
        <v>1708</v>
      </c>
      <c r="I573" s="214" t="s">
        <v>1709</v>
      </c>
      <c r="J573" s="215" t="s">
        <v>4825</v>
      </c>
      <c r="K573" s="215" t="s">
        <v>4825</v>
      </c>
      <c r="L573" s="215" t="s">
        <v>4817</v>
      </c>
      <c r="M573" s="216" t="s">
        <v>5219</v>
      </c>
    </row>
    <row r="574" spans="8:13">
      <c r="H574" s="208" t="s">
        <v>1783</v>
      </c>
      <c r="I574" s="209" t="s">
        <v>1784</v>
      </c>
      <c r="J574" s="210" t="s">
        <v>4832</v>
      </c>
      <c r="K574" s="210" t="s">
        <v>4832</v>
      </c>
      <c r="L574" s="210" t="s">
        <v>4817</v>
      </c>
      <c r="M574" s="211" t="s">
        <v>5219</v>
      </c>
    </row>
    <row r="575" spans="8:13">
      <c r="H575" s="208" t="s">
        <v>2886</v>
      </c>
      <c r="I575" s="209" t="s">
        <v>2887</v>
      </c>
      <c r="J575" s="210" t="s">
        <v>4823</v>
      </c>
      <c r="K575" s="210" t="s">
        <v>4823</v>
      </c>
      <c r="L575" s="210" t="s">
        <v>4817</v>
      </c>
      <c r="M575" s="211" t="s">
        <v>5219</v>
      </c>
    </row>
    <row r="576" spans="8:13">
      <c r="H576" s="208" t="s">
        <v>3683</v>
      </c>
      <c r="I576" s="209" t="s">
        <v>3684</v>
      </c>
      <c r="J576" s="210" t="s">
        <v>4830</v>
      </c>
      <c r="K576" s="210" t="s">
        <v>5109</v>
      </c>
      <c r="L576" s="210" t="s">
        <v>4615</v>
      </c>
      <c r="M576" s="211" t="s">
        <v>5219</v>
      </c>
    </row>
    <row r="577" spans="8:13">
      <c r="H577" s="208" t="s">
        <v>2852</v>
      </c>
      <c r="I577" s="209" t="s">
        <v>5068</v>
      </c>
      <c r="J577" s="210" t="s">
        <v>4841</v>
      </c>
      <c r="K577" s="210" t="s">
        <v>5119</v>
      </c>
      <c r="L577" s="210" t="s">
        <v>4615</v>
      </c>
      <c r="M577" s="211" t="s">
        <v>5219</v>
      </c>
    </row>
    <row r="578" spans="8:13">
      <c r="H578" s="213" t="s">
        <v>228</v>
      </c>
      <c r="I578" s="214" t="s">
        <v>229</v>
      </c>
      <c r="J578" s="215" t="s">
        <v>4840</v>
      </c>
      <c r="K578" s="215" t="s">
        <v>4840</v>
      </c>
      <c r="L578" s="215" t="s">
        <v>4817</v>
      </c>
      <c r="M578" s="216" t="s">
        <v>5259</v>
      </c>
    </row>
    <row r="579" spans="8:13">
      <c r="H579" s="208" t="s">
        <v>581</v>
      </c>
      <c r="I579" s="209" t="s">
        <v>582</v>
      </c>
      <c r="J579" s="210" t="s">
        <v>4836</v>
      </c>
      <c r="K579" s="210" t="s">
        <v>4836</v>
      </c>
      <c r="L579" s="210" t="s">
        <v>4817</v>
      </c>
      <c r="M579" s="211" t="s">
        <v>5219</v>
      </c>
    </row>
    <row r="580" spans="8:13">
      <c r="H580" s="208" t="s">
        <v>1746</v>
      </c>
      <c r="I580" s="209" t="s">
        <v>1747</v>
      </c>
      <c r="J580" s="210" t="s">
        <v>4823</v>
      </c>
      <c r="K580" s="210" t="s">
        <v>4823</v>
      </c>
      <c r="L580" s="210" t="s">
        <v>4817</v>
      </c>
      <c r="M580" s="211" t="s">
        <v>5219</v>
      </c>
    </row>
    <row r="581" spans="8:13">
      <c r="H581" s="208" t="s">
        <v>1136</v>
      </c>
      <c r="I581" s="209" t="s">
        <v>1137</v>
      </c>
      <c r="J581" s="210" t="s">
        <v>4816</v>
      </c>
      <c r="K581" s="210" t="s">
        <v>4816</v>
      </c>
      <c r="L581" s="210" t="s">
        <v>4817</v>
      </c>
      <c r="M581" s="211" t="s">
        <v>5219</v>
      </c>
    </row>
    <row r="582" spans="8:13">
      <c r="H582" s="208" t="s">
        <v>1074</v>
      </c>
      <c r="I582" s="209" t="s">
        <v>1075</v>
      </c>
      <c r="J582" s="210" t="s">
        <v>4839</v>
      </c>
      <c r="K582" s="210" t="s">
        <v>4839</v>
      </c>
      <c r="L582" s="210" t="s">
        <v>4817</v>
      </c>
      <c r="M582" s="211" t="s">
        <v>5219</v>
      </c>
    </row>
    <row r="583" spans="8:13">
      <c r="H583" s="213" t="s">
        <v>3371</v>
      </c>
      <c r="I583" s="214" t="s">
        <v>3372</v>
      </c>
      <c r="J583" s="215" t="s">
        <v>4846</v>
      </c>
      <c r="K583" s="215" t="s">
        <v>4616</v>
      </c>
      <c r="L583" s="215" t="s">
        <v>4615</v>
      </c>
      <c r="M583" s="216" t="s">
        <v>5388</v>
      </c>
    </row>
    <row r="584" spans="8:13">
      <c r="H584" s="208" t="s">
        <v>1789</v>
      </c>
      <c r="I584" s="209" t="s">
        <v>1790</v>
      </c>
      <c r="J584" s="210" t="s">
        <v>4840</v>
      </c>
      <c r="K584" s="210" t="s">
        <v>4840</v>
      </c>
      <c r="L584" s="210" t="s">
        <v>4817</v>
      </c>
      <c r="M584" s="211" t="s">
        <v>5259</v>
      </c>
    </row>
    <row r="585" spans="8:13">
      <c r="H585" s="208" t="s">
        <v>4038</v>
      </c>
      <c r="I585" s="209" t="s">
        <v>4039</v>
      </c>
      <c r="J585" s="210" t="s">
        <v>4833</v>
      </c>
      <c r="K585" s="210" t="s">
        <v>5114</v>
      </c>
      <c r="L585" s="210" t="s">
        <v>4615</v>
      </c>
      <c r="M585" s="211" t="s">
        <v>5219</v>
      </c>
    </row>
    <row r="586" spans="8:13">
      <c r="H586" s="208" t="s">
        <v>326</v>
      </c>
      <c r="I586" s="209" t="s">
        <v>327</v>
      </c>
      <c r="J586" s="210" t="s">
        <v>4828</v>
      </c>
      <c r="K586" s="210" t="s">
        <v>4828</v>
      </c>
      <c r="L586" s="210" t="s">
        <v>4817</v>
      </c>
      <c r="M586" s="211" t="s">
        <v>5219</v>
      </c>
    </row>
    <row r="587" spans="8:13">
      <c r="H587" s="208" t="s">
        <v>3145</v>
      </c>
      <c r="I587" s="209" t="s">
        <v>3146</v>
      </c>
      <c r="J587" s="210" t="s">
        <v>4822</v>
      </c>
      <c r="K587" s="210" t="s">
        <v>4822</v>
      </c>
      <c r="L587" s="210" t="s">
        <v>4817</v>
      </c>
      <c r="M587" s="211" t="s">
        <v>5219</v>
      </c>
    </row>
    <row r="588" spans="8:13">
      <c r="H588" s="213" t="s">
        <v>721</v>
      </c>
      <c r="I588" s="214" t="s">
        <v>5159</v>
      </c>
      <c r="J588" s="215" t="s">
        <v>4830</v>
      </c>
      <c r="K588" s="215" t="s">
        <v>5116</v>
      </c>
      <c r="L588" s="215" t="s">
        <v>4615</v>
      </c>
      <c r="M588" s="216" t="s">
        <v>5219</v>
      </c>
    </row>
    <row r="589" spans="8:13">
      <c r="H589" s="208" t="s">
        <v>1088</v>
      </c>
      <c r="I589" s="209" t="s">
        <v>1089</v>
      </c>
      <c r="J589" s="210" t="s">
        <v>4842</v>
      </c>
      <c r="K589" s="210" t="s">
        <v>4842</v>
      </c>
      <c r="L589" s="210" t="s">
        <v>4817</v>
      </c>
      <c r="M589" s="211" t="s">
        <v>5219</v>
      </c>
    </row>
    <row r="590" spans="8:13">
      <c r="H590" s="208" t="s">
        <v>2730</v>
      </c>
      <c r="I590" s="209" t="s">
        <v>2731</v>
      </c>
      <c r="J590" s="210" t="s">
        <v>4828</v>
      </c>
      <c r="K590" s="210" t="s">
        <v>4828</v>
      </c>
      <c r="L590" s="210" t="s">
        <v>4817</v>
      </c>
      <c r="M590" s="211" t="s">
        <v>5219</v>
      </c>
    </row>
    <row r="591" spans="8:13">
      <c r="H591" s="208" t="s">
        <v>4106</v>
      </c>
      <c r="I591" s="209" t="s">
        <v>4107</v>
      </c>
      <c r="J591" s="210" t="s">
        <v>4833</v>
      </c>
      <c r="K591" s="210" t="s">
        <v>5114</v>
      </c>
      <c r="L591" s="210" t="s">
        <v>4615</v>
      </c>
      <c r="M591" s="211" t="s">
        <v>5219</v>
      </c>
    </row>
    <row r="592" spans="8:13">
      <c r="H592" s="208" t="s">
        <v>3749</v>
      </c>
      <c r="I592" s="209" t="s">
        <v>3750</v>
      </c>
      <c r="J592" s="210" t="s">
        <v>4841</v>
      </c>
      <c r="K592" s="210" t="s">
        <v>5119</v>
      </c>
      <c r="L592" s="210" t="s">
        <v>4615</v>
      </c>
      <c r="M592" s="211" t="s">
        <v>5219</v>
      </c>
    </row>
    <row r="593" spans="8:13">
      <c r="H593" s="213" t="s">
        <v>2896</v>
      </c>
      <c r="I593" s="214" t="s">
        <v>2897</v>
      </c>
      <c r="J593" s="215" t="s">
        <v>4831</v>
      </c>
      <c r="K593" s="215" t="s">
        <v>4831</v>
      </c>
      <c r="L593" s="215" t="s">
        <v>4817</v>
      </c>
      <c r="M593" s="216" t="s">
        <v>5219</v>
      </c>
    </row>
    <row r="594" spans="8:13">
      <c r="H594" s="208" t="s">
        <v>2953</v>
      </c>
      <c r="I594" s="209" t="s">
        <v>2954</v>
      </c>
      <c r="J594" s="210" t="s">
        <v>4816</v>
      </c>
      <c r="K594" s="210" t="s">
        <v>4816</v>
      </c>
      <c r="L594" s="210" t="s">
        <v>4817</v>
      </c>
      <c r="M594" s="211" t="s">
        <v>5219</v>
      </c>
    </row>
    <row r="595" spans="8:13">
      <c r="H595" s="208" t="s">
        <v>4437</v>
      </c>
      <c r="I595" s="209" t="s">
        <v>4438</v>
      </c>
      <c r="J595" s="210" t="s">
        <v>4830</v>
      </c>
      <c r="K595" s="210" t="s">
        <v>5103</v>
      </c>
      <c r="L595" s="210" t="s">
        <v>4615</v>
      </c>
      <c r="M595" s="211" t="s">
        <v>5219</v>
      </c>
    </row>
    <row r="596" spans="8:13">
      <c r="H596" s="208" t="s">
        <v>3666</v>
      </c>
      <c r="I596" s="209" t="s">
        <v>3667</v>
      </c>
      <c r="J596" s="210" t="s">
        <v>4835</v>
      </c>
      <c r="K596" s="210" t="s">
        <v>4835</v>
      </c>
      <c r="L596" s="210" t="s">
        <v>4817</v>
      </c>
      <c r="M596" s="211" t="s">
        <v>5219</v>
      </c>
    </row>
    <row r="597" spans="8:13">
      <c r="H597" s="208" t="s">
        <v>273</v>
      </c>
      <c r="I597" s="209" t="s">
        <v>274</v>
      </c>
      <c r="J597" s="210" t="s">
        <v>4847</v>
      </c>
      <c r="K597" s="210" t="s">
        <v>4847</v>
      </c>
      <c r="L597" s="210" t="s">
        <v>4817</v>
      </c>
      <c r="M597" s="211" t="s">
        <v>5219</v>
      </c>
    </row>
    <row r="598" spans="8:13">
      <c r="H598" s="213" t="s">
        <v>3381</v>
      </c>
      <c r="I598" s="214" t="s">
        <v>3382</v>
      </c>
      <c r="J598" s="215" t="s">
        <v>4830</v>
      </c>
      <c r="K598" s="215" t="s">
        <v>5110</v>
      </c>
      <c r="L598" s="215" t="s">
        <v>4615</v>
      </c>
      <c r="M598" s="216" t="s">
        <v>5219</v>
      </c>
    </row>
    <row r="599" spans="8:13">
      <c r="H599" s="208" t="s">
        <v>4090</v>
      </c>
      <c r="I599" s="209" t="s">
        <v>4091</v>
      </c>
      <c r="J599" s="210" t="s">
        <v>4830</v>
      </c>
      <c r="K599" s="210" t="s">
        <v>5110</v>
      </c>
      <c r="L599" s="210" t="s">
        <v>4615</v>
      </c>
      <c r="M599" s="211" t="s">
        <v>5219</v>
      </c>
    </row>
    <row r="600" spans="8:13">
      <c r="H600" s="208" t="s">
        <v>2074</v>
      </c>
      <c r="I600" s="209" t="s">
        <v>2075</v>
      </c>
      <c r="J600" s="210" t="s">
        <v>4835</v>
      </c>
      <c r="K600" s="210" t="s">
        <v>4835</v>
      </c>
      <c r="L600" s="210" t="s">
        <v>4817</v>
      </c>
      <c r="M600" s="211" t="s">
        <v>5219</v>
      </c>
    </row>
    <row r="601" spans="8:13">
      <c r="H601" s="208" t="s">
        <v>3258</v>
      </c>
      <c r="I601" s="209" t="s">
        <v>3259</v>
      </c>
      <c r="J601" s="210" t="s">
        <v>4830</v>
      </c>
      <c r="K601" s="210" t="s">
        <v>5109</v>
      </c>
      <c r="L601" s="210" t="s">
        <v>4615</v>
      </c>
      <c r="M601" s="211" t="s">
        <v>5219</v>
      </c>
    </row>
    <row r="602" spans="8:13">
      <c r="H602" s="208" t="s">
        <v>100</v>
      </c>
      <c r="I602" s="209" t="s">
        <v>101</v>
      </c>
      <c r="J602" s="210" t="s">
        <v>4848</v>
      </c>
      <c r="K602" s="210" t="s">
        <v>4848</v>
      </c>
      <c r="L602" s="210" t="s">
        <v>4817</v>
      </c>
      <c r="M602" s="211" t="s">
        <v>5219</v>
      </c>
    </row>
    <row r="603" spans="8:13">
      <c r="H603" s="213" t="s">
        <v>427</v>
      </c>
      <c r="I603" s="214" t="s">
        <v>428</v>
      </c>
      <c r="J603" s="215" t="s">
        <v>4835</v>
      </c>
      <c r="K603" s="215" t="s">
        <v>4835</v>
      </c>
      <c r="L603" s="215" t="s">
        <v>4817</v>
      </c>
      <c r="M603" s="216" t="s">
        <v>5219</v>
      </c>
    </row>
    <row r="604" spans="8:13">
      <c r="H604" s="208" t="s">
        <v>890</v>
      </c>
      <c r="I604" s="209" t="s">
        <v>891</v>
      </c>
      <c r="J604" s="210" t="s">
        <v>4826</v>
      </c>
      <c r="K604" s="210" t="s">
        <v>4826</v>
      </c>
      <c r="L604" s="210" t="s">
        <v>4817</v>
      </c>
      <c r="M604" s="211" t="s">
        <v>5219</v>
      </c>
    </row>
    <row r="605" spans="8:13">
      <c r="H605" s="208" t="s">
        <v>5389</v>
      </c>
      <c r="I605" s="209" t="s">
        <v>4967</v>
      </c>
      <c r="J605" s="210" t="s">
        <v>4832</v>
      </c>
      <c r="K605" s="210" t="s">
        <v>4832</v>
      </c>
      <c r="L605" s="210" t="s">
        <v>4817</v>
      </c>
      <c r="M605" s="211" t="s">
        <v>5219</v>
      </c>
    </row>
    <row r="606" spans="8:13">
      <c r="H606" s="208" t="s">
        <v>1534</v>
      </c>
      <c r="I606" s="209" t="s">
        <v>1535</v>
      </c>
      <c r="J606" s="210" t="s">
        <v>4830</v>
      </c>
      <c r="K606" s="210" t="s">
        <v>5105</v>
      </c>
      <c r="L606" s="210" t="s">
        <v>4615</v>
      </c>
      <c r="M606" s="211" t="s">
        <v>5219</v>
      </c>
    </row>
    <row r="607" spans="8:13">
      <c r="H607" s="208" t="s">
        <v>2385</v>
      </c>
      <c r="I607" s="209" t="s">
        <v>2386</v>
      </c>
      <c r="J607" s="210" t="s">
        <v>4831</v>
      </c>
      <c r="K607" s="210" t="s">
        <v>4831</v>
      </c>
      <c r="L607" s="210" t="s">
        <v>4817</v>
      </c>
      <c r="M607" s="211" t="s">
        <v>5219</v>
      </c>
    </row>
    <row r="608" spans="8:13">
      <c r="H608" s="213" t="s">
        <v>1138</v>
      </c>
      <c r="I608" s="214" t="s">
        <v>1139</v>
      </c>
      <c r="J608" s="215" t="s">
        <v>4837</v>
      </c>
      <c r="K608" s="215" t="s">
        <v>4837</v>
      </c>
      <c r="L608" s="215" t="s">
        <v>4817</v>
      </c>
      <c r="M608" s="216" t="s">
        <v>5219</v>
      </c>
    </row>
    <row r="609" spans="8:13">
      <c r="H609" s="208" t="s">
        <v>795</v>
      </c>
      <c r="I609" s="209" t="s">
        <v>796</v>
      </c>
      <c r="J609" s="210" t="s">
        <v>4835</v>
      </c>
      <c r="K609" s="210" t="s">
        <v>4835</v>
      </c>
      <c r="L609" s="210" t="s">
        <v>4817</v>
      </c>
      <c r="M609" s="211" t="s">
        <v>5219</v>
      </c>
    </row>
    <row r="610" spans="8:13">
      <c r="H610" s="208" t="s">
        <v>1645</v>
      </c>
      <c r="I610" s="209" t="s">
        <v>1646</v>
      </c>
      <c r="J610" s="210" t="s">
        <v>4830</v>
      </c>
      <c r="K610" s="210" t="s">
        <v>5106</v>
      </c>
      <c r="L610" s="210" t="s">
        <v>4615</v>
      </c>
      <c r="M610" s="211" t="s">
        <v>5219</v>
      </c>
    </row>
    <row r="611" spans="8:13">
      <c r="H611" s="208" t="s">
        <v>2368</v>
      </c>
      <c r="I611" s="209" t="s">
        <v>2369</v>
      </c>
      <c r="J611" s="210" t="s">
        <v>4830</v>
      </c>
      <c r="K611" s="210" t="s">
        <v>5116</v>
      </c>
      <c r="L611" s="210" t="s">
        <v>4615</v>
      </c>
      <c r="M611" s="211" t="s">
        <v>5219</v>
      </c>
    </row>
    <row r="612" spans="8:13">
      <c r="H612" s="208" t="s">
        <v>793</v>
      </c>
      <c r="I612" s="209" t="s">
        <v>794</v>
      </c>
      <c r="J612" s="210" t="s">
        <v>4832</v>
      </c>
      <c r="K612" s="210" t="s">
        <v>4832</v>
      </c>
      <c r="L612" s="210" t="s">
        <v>4817</v>
      </c>
      <c r="M612" s="211" t="s">
        <v>5219</v>
      </c>
    </row>
    <row r="613" spans="8:13">
      <c r="H613" s="213" t="s">
        <v>108</v>
      </c>
      <c r="I613" s="214" t="s">
        <v>109</v>
      </c>
      <c r="J613" s="215" t="s">
        <v>4828</v>
      </c>
      <c r="K613" s="215" t="s">
        <v>4828</v>
      </c>
      <c r="L613" s="215" t="s">
        <v>4817</v>
      </c>
      <c r="M613" s="216" t="s">
        <v>5219</v>
      </c>
    </row>
    <row r="614" spans="8:13">
      <c r="H614" s="208" t="s">
        <v>1764</v>
      </c>
      <c r="I614" s="209" t="s">
        <v>4730</v>
      </c>
      <c r="J614" s="210" t="s">
        <v>4830</v>
      </c>
      <c r="K614" s="210" t="s">
        <v>5105</v>
      </c>
      <c r="L614" s="210" t="s">
        <v>4615</v>
      </c>
      <c r="M614" s="211" t="s">
        <v>5219</v>
      </c>
    </row>
    <row r="615" spans="8:13">
      <c r="H615" s="208" t="s">
        <v>1419</v>
      </c>
      <c r="I615" s="209" t="s">
        <v>1420</v>
      </c>
      <c r="J615" s="210" t="s">
        <v>4830</v>
      </c>
      <c r="K615" s="210" t="s">
        <v>5110</v>
      </c>
      <c r="L615" s="210" t="s">
        <v>4615</v>
      </c>
      <c r="M615" s="211" t="s">
        <v>5219</v>
      </c>
    </row>
    <row r="616" spans="8:13">
      <c r="H616" s="208" t="s">
        <v>1338</v>
      </c>
      <c r="I616" s="209" t="s">
        <v>1339</v>
      </c>
      <c r="J616" s="210" t="s">
        <v>4836</v>
      </c>
      <c r="K616" s="210" t="s">
        <v>4836</v>
      </c>
      <c r="L616" s="210" t="s">
        <v>4817</v>
      </c>
      <c r="M616" s="211" t="s">
        <v>5219</v>
      </c>
    </row>
    <row r="617" spans="8:13">
      <c r="H617" s="208" t="s">
        <v>4104</v>
      </c>
      <c r="I617" s="209" t="s">
        <v>4105</v>
      </c>
      <c r="J617" s="210" t="s">
        <v>4822</v>
      </c>
      <c r="K617" s="210" t="s">
        <v>4822</v>
      </c>
      <c r="L617" s="210" t="s">
        <v>4817</v>
      </c>
      <c r="M617" s="211" t="s">
        <v>5219</v>
      </c>
    </row>
    <row r="618" spans="8:13">
      <c r="H618" s="213" t="s">
        <v>4137</v>
      </c>
      <c r="I618" s="214" t="s">
        <v>4138</v>
      </c>
      <c r="J618" s="215" t="s">
        <v>4830</v>
      </c>
      <c r="K618" s="215" t="s">
        <v>5104</v>
      </c>
      <c r="L618" s="215" t="s">
        <v>4615</v>
      </c>
      <c r="M618" s="216" t="s">
        <v>5219</v>
      </c>
    </row>
    <row r="619" spans="8:13">
      <c r="H619" s="208" t="s">
        <v>459</v>
      </c>
      <c r="I619" s="209" t="s">
        <v>460</v>
      </c>
      <c r="J619" s="210" t="s">
        <v>4837</v>
      </c>
      <c r="K619" s="210" t="s">
        <v>4837</v>
      </c>
      <c r="L619" s="210" t="s">
        <v>4817</v>
      </c>
      <c r="M619" s="211" t="s">
        <v>5219</v>
      </c>
    </row>
    <row r="620" spans="8:13">
      <c r="H620" s="208" t="s">
        <v>3935</v>
      </c>
      <c r="I620" s="209" t="s">
        <v>3936</v>
      </c>
      <c r="J620" s="210" t="s">
        <v>4830</v>
      </c>
      <c r="K620" s="210" t="s">
        <v>5104</v>
      </c>
      <c r="L620" s="210" t="s">
        <v>4615</v>
      </c>
      <c r="M620" s="211" t="s">
        <v>5219</v>
      </c>
    </row>
    <row r="621" spans="8:13">
      <c r="H621" s="208" t="s">
        <v>2838</v>
      </c>
      <c r="I621" s="209" t="s">
        <v>2839</v>
      </c>
      <c r="J621" s="210" t="s">
        <v>4833</v>
      </c>
      <c r="K621" s="210" t="s">
        <v>5114</v>
      </c>
      <c r="L621" s="210" t="s">
        <v>4615</v>
      </c>
      <c r="M621" s="211" t="s">
        <v>5219</v>
      </c>
    </row>
    <row r="622" spans="8:13">
      <c r="H622" s="208" t="s">
        <v>158</v>
      </c>
      <c r="I622" s="209" t="s">
        <v>159</v>
      </c>
      <c r="J622" s="210" t="s">
        <v>4835</v>
      </c>
      <c r="K622" s="210" t="s">
        <v>4835</v>
      </c>
      <c r="L622" s="210" t="s">
        <v>4817</v>
      </c>
      <c r="M622" s="211" t="s">
        <v>5219</v>
      </c>
    </row>
    <row r="623" spans="8:13">
      <c r="H623" s="213" t="s">
        <v>2844</v>
      </c>
      <c r="I623" s="214" t="s">
        <v>2845</v>
      </c>
      <c r="J623" s="215" t="s">
        <v>4833</v>
      </c>
      <c r="K623" s="215" t="s">
        <v>5113</v>
      </c>
      <c r="L623" s="215" t="s">
        <v>4615</v>
      </c>
      <c r="M623" s="216" t="s">
        <v>5219</v>
      </c>
    </row>
    <row r="624" spans="8:13">
      <c r="H624" s="208" t="s">
        <v>461</v>
      </c>
      <c r="I624" s="209" t="s">
        <v>462</v>
      </c>
      <c r="J624" s="210" t="s">
        <v>4816</v>
      </c>
      <c r="K624" s="210" t="s">
        <v>4816</v>
      </c>
      <c r="L624" s="210" t="s">
        <v>4817</v>
      </c>
      <c r="M624" s="211" t="s">
        <v>5219</v>
      </c>
    </row>
    <row r="625" spans="8:13">
      <c r="H625" s="208" t="s">
        <v>5390</v>
      </c>
      <c r="I625" s="209" t="s">
        <v>5391</v>
      </c>
      <c r="J625" s="210" t="s">
        <v>4816</v>
      </c>
      <c r="K625" s="210" t="s">
        <v>4816</v>
      </c>
      <c r="L625" s="210"/>
      <c r="M625" s="211"/>
    </row>
    <row r="626" spans="8:13">
      <c r="H626" s="208" t="s">
        <v>3532</v>
      </c>
      <c r="I626" s="209" t="s">
        <v>3533</v>
      </c>
      <c r="J626" s="210" t="s">
        <v>4831</v>
      </c>
      <c r="K626" s="210" t="s">
        <v>4831</v>
      </c>
      <c r="L626" s="210" t="s">
        <v>4817</v>
      </c>
      <c r="M626" s="211" t="s">
        <v>5219</v>
      </c>
    </row>
    <row r="627" spans="8:13">
      <c r="H627" s="208" t="s">
        <v>1694</v>
      </c>
      <c r="I627" s="209" t="s">
        <v>1695</v>
      </c>
      <c r="J627" s="210" t="s">
        <v>4830</v>
      </c>
      <c r="K627" s="210" t="s">
        <v>5110</v>
      </c>
      <c r="L627" s="210" t="s">
        <v>4615</v>
      </c>
      <c r="M627" s="211" t="s">
        <v>5219</v>
      </c>
    </row>
    <row r="628" spans="8:13">
      <c r="H628" s="213" t="s">
        <v>2236</v>
      </c>
      <c r="I628" s="214" t="s">
        <v>2237</v>
      </c>
      <c r="J628" s="215" t="s">
        <v>4836</v>
      </c>
      <c r="K628" s="215" t="s">
        <v>4836</v>
      </c>
      <c r="L628" s="215" t="s">
        <v>4817</v>
      </c>
      <c r="M628" s="216" t="s">
        <v>5219</v>
      </c>
    </row>
    <row r="629" spans="8:13">
      <c r="H629" s="208" t="s">
        <v>4488</v>
      </c>
      <c r="I629" s="209" t="s">
        <v>4489</v>
      </c>
      <c r="J629" s="210" t="s">
        <v>4831</v>
      </c>
      <c r="K629" s="210" t="s">
        <v>4831</v>
      </c>
      <c r="L629" s="210" t="s">
        <v>4817</v>
      </c>
      <c r="M629" s="211" t="s">
        <v>5219</v>
      </c>
    </row>
    <row r="630" spans="8:13">
      <c r="H630" s="208" t="s">
        <v>4295</v>
      </c>
      <c r="I630" s="209" t="s">
        <v>4296</v>
      </c>
      <c r="J630" s="210" t="s">
        <v>4830</v>
      </c>
      <c r="K630" s="210" t="s">
        <v>5111</v>
      </c>
      <c r="L630" s="210" t="s">
        <v>4615</v>
      </c>
      <c r="M630" s="211" t="s">
        <v>5219</v>
      </c>
    </row>
    <row r="631" spans="8:13">
      <c r="H631" s="208" t="s">
        <v>1720</v>
      </c>
      <c r="I631" s="209" t="s">
        <v>1721</v>
      </c>
      <c r="J631" s="210" t="s">
        <v>4846</v>
      </c>
      <c r="K631" s="210" t="s">
        <v>4616</v>
      </c>
      <c r="L631" s="210" t="s">
        <v>4615</v>
      </c>
      <c r="M631" s="211" t="s">
        <v>5392</v>
      </c>
    </row>
    <row r="632" spans="8:13">
      <c r="H632" s="208" t="s">
        <v>3820</v>
      </c>
      <c r="I632" s="209" t="s">
        <v>5082</v>
      </c>
      <c r="J632" s="210" t="s">
        <v>4846</v>
      </c>
      <c r="K632" s="210" t="s">
        <v>4616</v>
      </c>
      <c r="L632" s="210" t="s">
        <v>4615</v>
      </c>
      <c r="M632" s="211" t="s">
        <v>5392</v>
      </c>
    </row>
    <row r="633" spans="8:13">
      <c r="H633" s="213" t="s">
        <v>3609</v>
      </c>
      <c r="I633" s="214" t="s">
        <v>3610</v>
      </c>
      <c r="J633" s="215" t="s">
        <v>4846</v>
      </c>
      <c r="K633" s="215" t="s">
        <v>4616</v>
      </c>
      <c r="L633" s="215" t="s">
        <v>4615</v>
      </c>
      <c r="M633" s="216" t="s">
        <v>5392</v>
      </c>
    </row>
    <row r="634" spans="8:13">
      <c r="H634" s="208" t="s">
        <v>4100</v>
      </c>
      <c r="I634" s="209" t="s">
        <v>4101</v>
      </c>
      <c r="J634" s="210" t="s">
        <v>4833</v>
      </c>
      <c r="K634" s="210" t="s">
        <v>5114</v>
      </c>
      <c r="L634" s="210" t="s">
        <v>4615</v>
      </c>
      <c r="M634" s="211" t="s">
        <v>5219</v>
      </c>
    </row>
    <row r="635" spans="8:13">
      <c r="H635" s="208" t="s">
        <v>1526</v>
      </c>
      <c r="I635" s="209" t="s">
        <v>1527</v>
      </c>
      <c r="J635" s="210" t="s">
        <v>4828</v>
      </c>
      <c r="K635" s="210" t="s">
        <v>4828</v>
      </c>
      <c r="L635" s="210" t="s">
        <v>4817</v>
      </c>
      <c r="M635" s="211" t="s">
        <v>5219</v>
      </c>
    </row>
    <row r="636" spans="8:13">
      <c r="H636" s="208" t="s">
        <v>5393</v>
      </c>
      <c r="I636" s="209" t="s">
        <v>5394</v>
      </c>
      <c r="J636" s="210" t="s">
        <v>4828</v>
      </c>
      <c r="K636" s="210" t="s">
        <v>4828</v>
      </c>
      <c r="L636" s="210"/>
      <c r="M636" s="211"/>
    </row>
    <row r="637" spans="8:13">
      <c r="H637" s="208" t="s">
        <v>3909</v>
      </c>
      <c r="I637" s="209" t="s">
        <v>3910</v>
      </c>
      <c r="J637" s="210" t="s">
        <v>4830</v>
      </c>
      <c r="K637" s="210" t="s">
        <v>5106</v>
      </c>
      <c r="L637" s="210" t="s">
        <v>4615</v>
      </c>
      <c r="M637" s="211" t="s">
        <v>5219</v>
      </c>
    </row>
    <row r="638" spans="8:13">
      <c r="H638" s="213" t="s">
        <v>2829</v>
      </c>
      <c r="I638" s="214" t="s">
        <v>2830</v>
      </c>
      <c r="J638" s="215" t="s">
        <v>4830</v>
      </c>
      <c r="K638" s="215" t="s">
        <v>5106</v>
      </c>
      <c r="L638" s="215" t="s">
        <v>4615</v>
      </c>
      <c r="M638" s="216" t="s">
        <v>5219</v>
      </c>
    </row>
    <row r="639" spans="8:13">
      <c r="H639" s="208" t="s">
        <v>653</v>
      </c>
      <c r="I639" s="209" t="s">
        <v>654</v>
      </c>
      <c r="J639" s="210" t="s">
        <v>4823</v>
      </c>
      <c r="K639" s="210" t="s">
        <v>4823</v>
      </c>
      <c r="L639" s="210" t="s">
        <v>4817</v>
      </c>
      <c r="M639" s="211" t="s">
        <v>5219</v>
      </c>
    </row>
    <row r="640" spans="8:13">
      <c r="H640" s="208" t="s">
        <v>1045</v>
      </c>
      <c r="I640" s="209" t="s">
        <v>1046</v>
      </c>
      <c r="J640" s="210" t="s">
        <v>4828</v>
      </c>
      <c r="K640" s="210" t="s">
        <v>4828</v>
      </c>
      <c r="L640" s="210" t="s">
        <v>4817</v>
      </c>
      <c r="M640" s="211" t="s">
        <v>5219</v>
      </c>
    </row>
    <row r="641" spans="8:13">
      <c r="H641" s="208" t="s">
        <v>238</v>
      </c>
      <c r="I641" s="209" t="s">
        <v>4622</v>
      </c>
      <c r="J641" s="210" t="s">
        <v>4831</v>
      </c>
      <c r="K641" s="210" t="s">
        <v>4831</v>
      </c>
      <c r="L641" s="210" t="s">
        <v>4817</v>
      </c>
      <c r="M641" s="211" t="s">
        <v>5219</v>
      </c>
    </row>
    <row r="642" spans="8:13">
      <c r="H642" s="208" t="s">
        <v>4036</v>
      </c>
      <c r="I642" s="209" t="s">
        <v>4037</v>
      </c>
      <c r="J642" s="210" t="s">
        <v>4838</v>
      </c>
      <c r="K642" s="210" t="s">
        <v>5124</v>
      </c>
      <c r="L642" s="210" t="s">
        <v>4615</v>
      </c>
      <c r="M642" s="211" t="s">
        <v>5219</v>
      </c>
    </row>
    <row r="643" spans="8:13">
      <c r="H643" s="213" t="s">
        <v>4443</v>
      </c>
      <c r="I643" s="214" t="s">
        <v>4444</v>
      </c>
      <c r="J643" s="215" t="s">
        <v>4830</v>
      </c>
      <c r="K643" s="215" t="s">
        <v>5110</v>
      </c>
      <c r="L643" s="215" t="s">
        <v>4615</v>
      </c>
      <c r="M643" s="216" t="s">
        <v>5219</v>
      </c>
    </row>
    <row r="644" spans="8:13">
      <c r="H644" s="208" t="s">
        <v>449</v>
      </c>
      <c r="I644" s="209" t="s">
        <v>450</v>
      </c>
      <c r="J644" s="210" t="s">
        <v>4827</v>
      </c>
      <c r="K644" s="210" t="s">
        <v>4827</v>
      </c>
      <c r="L644" s="210" t="s">
        <v>4817</v>
      </c>
      <c r="M644" s="211" t="s">
        <v>5219</v>
      </c>
    </row>
    <row r="645" spans="8:13">
      <c r="H645" s="208" t="s">
        <v>3018</v>
      </c>
      <c r="I645" s="209" t="s">
        <v>3019</v>
      </c>
      <c r="J645" s="210" t="s">
        <v>4838</v>
      </c>
      <c r="K645" s="210"/>
      <c r="L645" s="210" t="s">
        <v>4615</v>
      </c>
      <c r="M645" s="211" t="s">
        <v>5219</v>
      </c>
    </row>
    <row r="646" spans="8:13">
      <c r="H646" s="208" t="s">
        <v>3737</v>
      </c>
      <c r="I646" s="209" t="s">
        <v>3738</v>
      </c>
      <c r="J646" s="210" t="s">
        <v>4831</v>
      </c>
      <c r="K646" s="210" t="s">
        <v>4831</v>
      </c>
      <c r="L646" s="210" t="s">
        <v>4817</v>
      </c>
      <c r="M646" s="211" t="s">
        <v>5219</v>
      </c>
    </row>
    <row r="647" spans="8:13">
      <c r="H647" s="208" t="s">
        <v>4291</v>
      </c>
      <c r="I647" s="209" t="s">
        <v>4292</v>
      </c>
      <c r="J647" s="210" t="s">
        <v>4830</v>
      </c>
      <c r="K647" s="210" t="s">
        <v>5110</v>
      </c>
      <c r="L647" s="210" t="s">
        <v>4615</v>
      </c>
      <c r="M647" s="211" t="s">
        <v>5219</v>
      </c>
    </row>
    <row r="648" spans="8:13">
      <c r="H648" s="213" t="s">
        <v>5395</v>
      </c>
      <c r="I648" s="214" t="s">
        <v>5396</v>
      </c>
      <c r="J648" s="215" t="s">
        <v>4830</v>
      </c>
      <c r="K648" s="215" t="s">
        <v>5110</v>
      </c>
      <c r="L648" s="215"/>
      <c r="M648" s="216"/>
    </row>
    <row r="649" spans="8:13">
      <c r="H649" s="208" t="s">
        <v>3745</v>
      </c>
      <c r="I649" s="209" t="s">
        <v>3746</v>
      </c>
      <c r="J649" s="210" t="s">
        <v>4836</v>
      </c>
      <c r="K649" s="210" t="s">
        <v>4836</v>
      </c>
      <c r="L649" s="210" t="s">
        <v>4817</v>
      </c>
      <c r="M649" s="211" t="s">
        <v>5219</v>
      </c>
    </row>
    <row r="650" spans="8:13">
      <c r="H650" s="208" t="s">
        <v>2257</v>
      </c>
      <c r="I650" s="209" t="s">
        <v>2258</v>
      </c>
      <c r="J650" s="210" t="s">
        <v>4846</v>
      </c>
      <c r="K650" s="210" t="s">
        <v>4616</v>
      </c>
      <c r="L650" s="210" t="s">
        <v>4615</v>
      </c>
      <c r="M650" s="211" t="s">
        <v>5392</v>
      </c>
    </row>
    <row r="651" spans="8:13">
      <c r="H651" s="208" t="s">
        <v>187</v>
      </c>
      <c r="I651" s="209" t="s">
        <v>188</v>
      </c>
      <c r="J651" s="210" t="s">
        <v>4828</v>
      </c>
      <c r="K651" s="210" t="s">
        <v>4828</v>
      </c>
      <c r="L651" s="210" t="s">
        <v>4817</v>
      </c>
      <c r="M651" s="211" t="s">
        <v>5219</v>
      </c>
    </row>
    <row r="652" spans="8:13">
      <c r="H652" s="208" t="s">
        <v>2127</v>
      </c>
      <c r="I652" s="209" t="s">
        <v>2128</v>
      </c>
      <c r="J652" s="210" t="s">
        <v>4841</v>
      </c>
      <c r="K652" s="210" t="s">
        <v>5119</v>
      </c>
      <c r="L652" s="210" t="s">
        <v>4615</v>
      </c>
      <c r="M652" s="211" t="s">
        <v>5219</v>
      </c>
    </row>
    <row r="653" spans="8:13">
      <c r="H653" s="213" t="s">
        <v>3983</v>
      </c>
      <c r="I653" s="214" t="s">
        <v>3984</v>
      </c>
      <c r="J653" s="215" t="s">
        <v>4830</v>
      </c>
      <c r="K653" s="215" t="s">
        <v>5105</v>
      </c>
      <c r="L653" s="215" t="s">
        <v>4615</v>
      </c>
      <c r="M653" s="216" t="s">
        <v>5219</v>
      </c>
    </row>
    <row r="654" spans="8:13">
      <c r="H654" s="208" t="s">
        <v>3419</v>
      </c>
      <c r="I654" s="209" t="s">
        <v>3420</v>
      </c>
      <c r="J654" s="210" t="s">
        <v>4822</v>
      </c>
      <c r="K654" s="210" t="s">
        <v>4822</v>
      </c>
      <c r="L654" s="210" t="s">
        <v>4817</v>
      </c>
      <c r="M654" s="211" t="s">
        <v>5219</v>
      </c>
    </row>
    <row r="655" spans="8:13">
      <c r="H655" s="208" t="s">
        <v>3978</v>
      </c>
      <c r="I655" s="209" t="s">
        <v>3979</v>
      </c>
      <c r="J655" s="210" t="s">
        <v>4846</v>
      </c>
      <c r="K655" s="210" t="s">
        <v>4616</v>
      </c>
      <c r="L655" s="210" t="s">
        <v>4615</v>
      </c>
      <c r="M655" s="211" t="s">
        <v>5388</v>
      </c>
    </row>
    <row r="656" spans="8:13">
      <c r="H656" s="208" t="s">
        <v>488</v>
      </c>
      <c r="I656" s="209" t="s">
        <v>4715</v>
      </c>
      <c r="J656" s="210" t="s">
        <v>4828</v>
      </c>
      <c r="K656" s="210" t="s">
        <v>4828</v>
      </c>
      <c r="L656" s="210" t="s">
        <v>4817</v>
      </c>
      <c r="M656" s="211" t="s">
        <v>5219</v>
      </c>
    </row>
    <row r="657" spans="8:13">
      <c r="H657" s="208" t="s">
        <v>3389</v>
      </c>
      <c r="I657" s="209" t="s">
        <v>3390</v>
      </c>
      <c r="J657" s="210" t="s">
        <v>4830</v>
      </c>
      <c r="K657" s="210" t="s">
        <v>5105</v>
      </c>
      <c r="L657" s="210" t="s">
        <v>4615</v>
      </c>
      <c r="M657" s="211" t="s">
        <v>5219</v>
      </c>
    </row>
    <row r="658" spans="8:13">
      <c r="H658" s="213" t="s">
        <v>2698</v>
      </c>
      <c r="I658" s="214" t="s">
        <v>2699</v>
      </c>
      <c r="J658" s="215" t="s">
        <v>4822</v>
      </c>
      <c r="K658" s="215" t="s">
        <v>4822</v>
      </c>
      <c r="L658" s="215" t="s">
        <v>4817</v>
      </c>
      <c r="M658" s="216" t="s">
        <v>5219</v>
      </c>
    </row>
    <row r="659" spans="8:13">
      <c r="H659" s="208" t="s">
        <v>3863</v>
      </c>
      <c r="I659" s="209" t="s">
        <v>3864</v>
      </c>
      <c r="J659" s="210" t="s">
        <v>4826</v>
      </c>
      <c r="K659" s="210" t="s">
        <v>4826</v>
      </c>
      <c r="L659" s="210" t="s">
        <v>4817</v>
      </c>
      <c r="M659" s="211" t="s">
        <v>5219</v>
      </c>
    </row>
    <row r="660" spans="8:13">
      <c r="H660" s="208" t="s">
        <v>898</v>
      </c>
      <c r="I660" s="209" t="s">
        <v>899</v>
      </c>
      <c r="J660" s="210" t="s">
        <v>4830</v>
      </c>
      <c r="K660" s="210" t="s">
        <v>5110</v>
      </c>
      <c r="L660" s="210" t="s">
        <v>4615</v>
      </c>
      <c r="M660" s="211" t="s">
        <v>5219</v>
      </c>
    </row>
    <row r="661" spans="8:13">
      <c r="H661" s="208" t="s">
        <v>3407</v>
      </c>
      <c r="I661" s="209" t="s">
        <v>3408</v>
      </c>
      <c r="J661" s="210" t="s">
        <v>4828</v>
      </c>
      <c r="K661" s="210" t="s">
        <v>4828</v>
      </c>
      <c r="L661" s="210" t="s">
        <v>4817</v>
      </c>
      <c r="M661" s="211" t="s">
        <v>5219</v>
      </c>
    </row>
    <row r="662" spans="8:13">
      <c r="H662" s="208" t="s">
        <v>1245</v>
      </c>
      <c r="I662" s="209" t="s">
        <v>1246</v>
      </c>
      <c r="J662" s="210" t="s">
        <v>4830</v>
      </c>
      <c r="K662" s="210" t="s">
        <v>5112</v>
      </c>
      <c r="L662" s="210" t="s">
        <v>4615</v>
      </c>
      <c r="M662" s="211" t="s">
        <v>5219</v>
      </c>
    </row>
    <row r="663" spans="8:13">
      <c r="H663" s="213" t="s">
        <v>2813</v>
      </c>
      <c r="I663" s="214" t="s">
        <v>2814</v>
      </c>
      <c r="J663" s="215" t="s">
        <v>4830</v>
      </c>
      <c r="K663" s="215" t="s">
        <v>5110</v>
      </c>
      <c r="L663" s="215" t="s">
        <v>4615</v>
      </c>
      <c r="M663" s="216" t="s">
        <v>5219</v>
      </c>
    </row>
    <row r="664" spans="8:13">
      <c r="H664" s="208" t="s">
        <v>1827</v>
      </c>
      <c r="I664" s="209" t="s">
        <v>1828</v>
      </c>
      <c r="J664" s="210" t="s">
        <v>4832</v>
      </c>
      <c r="K664" s="210" t="s">
        <v>4832</v>
      </c>
      <c r="L664" s="210" t="s">
        <v>4817</v>
      </c>
      <c r="M664" s="211" t="s">
        <v>5219</v>
      </c>
    </row>
    <row r="665" spans="8:13">
      <c r="H665" s="208" t="s">
        <v>3069</v>
      </c>
      <c r="I665" s="209" t="s">
        <v>3070</v>
      </c>
      <c r="J665" s="210" t="s">
        <v>4846</v>
      </c>
      <c r="K665" s="210" t="s">
        <v>4616</v>
      </c>
      <c r="L665" s="210" t="s">
        <v>4615</v>
      </c>
      <c r="M665" s="211" t="s">
        <v>5388</v>
      </c>
    </row>
    <row r="666" spans="8:13">
      <c r="H666" s="208" t="s">
        <v>249</v>
      </c>
      <c r="I666" s="209" t="s">
        <v>250</v>
      </c>
      <c r="J666" s="210" t="s">
        <v>4837</v>
      </c>
      <c r="K666" s="210" t="s">
        <v>4837</v>
      </c>
      <c r="L666" s="210" t="s">
        <v>4817</v>
      </c>
      <c r="M666" s="211" t="s">
        <v>5219</v>
      </c>
    </row>
    <row r="667" spans="8:13">
      <c r="H667" s="208" t="s">
        <v>489</v>
      </c>
      <c r="I667" s="209" t="s">
        <v>490</v>
      </c>
      <c r="J667" s="210" t="s">
        <v>4828</v>
      </c>
      <c r="K667" s="210" t="s">
        <v>4828</v>
      </c>
      <c r="L667" s="210" t="s">
        <v>4817</v>
      </c>
      <c r="M667" s="211" t="s">
        <v>5219</v>
      </c>
    </row>
    <row r="668" spans="8:13">
      <c r="H668" s="213" t="s">
        <v>1974</v>
      </c>
      <c r="I668" s="214" t="s">
        <v>1975</v>
      </c>
      <c r="J668" s="215" t="s">
        <v>4830</v>
      </c>
      <c r="K668" s="215" t="s">
        <v>5109</v>
      </c>
      <c r="L668" s="215" t="s">
        <v>4615</v>
      </c>
      <c r="M668" s="216" t="s">
        <v>5219</v>
      </c>
    </row>
    <row r="669" spans="8:13">
      <c r="H669" s="208" t="s">
        <v>1538</v>
      </c>
      <c r="I669" s="209" t="s">
        <v>1539</v>
      </c>
      <c r="J669" s="210" t="s">
        <v>4846</v>
      </c>
      <c r="K669" s="210" t="s">
        <v>4616</v>
      </c>
      <c r="L669" s="210" t="s">
        <v>4615</v>
      </c>
      <c r="M669" s="211" t="s">
        <v>5388</v>
      </c>
    </row>
    <row r="670" spans="8:13">
      <c r="H670" s="208" t="s">
        <v>3784</v>
      </c>
      <c r="I670" s="209" t="s">
        <v>3785</v>
      </c>
      <c r="J670" s="210" t="s">
        <v>4830</v>
      </c>
      <c r="K670" s="210" t="s">
        <v>5117</v>
      </c>
      <c r="L670" s="210" t="s">
        <v>4615</v>
      </c>
      <c r="M670" s="211" t="s">
        <v>5219</v>
      </c>
    </row>
    <row r="671" spans="8:13">
      <c r="H671" s="208" t="s">
        <v>4445</v>
      </c>
      <c r="I671" s="209" t="s">
        <v>4446</v>
      </c>
      <c r="J671" s="210" t="s">
        <v>4830</v>
      </c>
      <c r="K671" s="210" t="s">
        <v>5110</v>
      </c>
      <c r="L671" s="210" t="s">
        <v>4615</v>
      </c>
      <c r="M671" s="211" t="s">
        <v>5219</v>
      </c>
    </row>
    <row r="672" spans="8:13">
      <c r="H672" s="208" t="s">
        <v>2589</v>
      </c>
      <c r="I672" s="209" t="s">
        <v>2590</v>
      </c>
      <c r="J672" s="210" t="s">
        <v>4822</v>
      </c>
      <c r="K672" s="210" t="s">
        <v>4822</v>
      </c>
      <c r="L672" s="210" t="s">
        <v>4817</v>
      </c>
      <c r="M672" s="211" t="s">
        <v>5219</v>
      </c>
    </row>
    <row r="673" spans="8:13">
      <c r="H673" s="213" t="s">
        <v>3468</v>
      </c>
      <c r="I673" s="214" t="s">
        <v>3469</v>
      </c>
      <c r="J673" s="215" t="s">
        <v>4822</v>
      </c>
      <c r="K673" s="215" t="s">
        <v>4822</v>
      </c>
      <c r="L673" s="215" t="s">
        <v>4817</v>
      </c>
      <c r="M673" s="216" t="s">
        <v>5219</v>
      </c>
    </row>
    <row r="674" spans="8:13">
      <c r="H674" s="208" t="s">
        <v>1946</v>
      </c>
      <c r="I674" s="209" t="s">
        <v>1947</v>
      </c>
      <c r="J674" s="210" t="s">
        <v>4830</v>
      </c>
      <c r="K674" s="210" t="s">
        <v>5116</v>
      </c>
      <c r="L674" s="210" t="s">
        <v>4615</v>
      </c>
      <c r="M674" s="211" t="s">
        <v>5219</v>
      </c>
    </row>
    <row r="675" spans="8:13">
      <c r="H675" s="208" t="s">
        <v>1930</v>
      </c>
      <c r="I675" s="209" t="s">
        <v>1931</v>
      </c>
      <c r="J675" s="210" t="s">
        <v>4830</v>
      </c>
      <c r="K675" s="210" t="s">
        <v>5104</v>
      </c>
      <c r="L675" s="210" t="s">
        <v>4615</v>
      </c>
      <c r="M675" s="211" t="s">
        <v>5219</v>
      </c>
    </row>
    <row r="676" spans="8:13">
      <c r="H676" s="208" t="s">
        <v>4078</v>
      </c>
      <c r="I676" s="209" t="s">
        <v>4079</v>
      </c>
      <c r="J676" s="210" t="s">
        <v>4829</v>
      </c>
      <c r="K676" s="210" t="s">
        <v>4829</v>
      </c>
      <c r="L676" s="210" t="s">
        <v>4817</v>
      </c>
      <c r="M676" s="211" t="s">
        <v>5219</v>
      </c>
    </row>
    <row r="677" spans="8:13">
      <c r="H677" s="208" t="s">
        <v>3084</v>
      </c>
      <c r="I677" s="209" t="s">
        <v>3085</v>
      </c>
      <c r="J677" s="210" t="s">
        <v>4833</v>
      </c>
      <c r="K677" s="210" t="s">
        <v>5114</v>
      </c>
      <c r="L677" s="210" t="s">
        <v>4615</v>
      </c>
      <c r="M677" s="211" t="s">
        <v>5219</v>
      </c>
    </row>
    <row r="678" spans="8:13">
      <c r="H678" s="213" t="s">
        <v>4237</v>
      </c>
      <c r="I678" s="214" t="s">
        <v>4238</v>
      </c>
      <c r="J678" s="215" t="s">
        <v>4832</v>
      </c>
      <c r="K678" s="215" t="s">
        <v>4832</v>
      </c>
      <c r="L678" s="215" t="s">
        <v>4817</v>
      </c>
      <c r="M678" s="216" t="s">
        <v>5219</v>
      </c>
    </row>
    <row r="679" spans="8:13">
      <c r="H679" s="208" t="s">
        <v>2194</v>
      </c>
      <c r="I679" s="209" t="s">
        <v>2195</v>
      </c>
      <c r="J679" s="210" t="s">
        <v>4836</v>
      </c>
      <c r="K679" s="210" t="s">
        <v>4836</v>
      </c>
      <c r="L679" s="210" t="s">
        <v>4817</v>
      </c>
      <c r="M679" s="211" t="s">
        <v>5219</v>
      </c>
    </row>
    <row r="680" spans="8:13">
      <c r="H680" s="208" t="s">
        <v>127</v>
      </c>
      <c r="I680" s="209" t="s">
        <v>128</v>
      </c>
      <c r="J680" s="210" t="s">
        <v>4818</v>
      </c>
      <c r="K680" s="210" t="s">
        <v>4818</v>
      </c>
      <c r="L680" s="210" t="s">
        <v>4817</v>
      </c>
      <c r="M680" s="211" t="s">
        <v>5346</v>
      </c>
    </row>
    <row r="681" spans="8:13">
      <c r="H681" s="208" t="s">
        <v>4014</v>
      </c>
      <c r="I681" s="209" t="s">
        <v>4015</v>
      </c>
      <c r="J681" s="210" t="s">
        <v>4830</v>
      </c>
      <c r="K681" s="210" t="s">
        <v>5111</v>
      </c>
      <c r="L681" s="210" t="s">
        <v>4615</v>
      </c>
      <c r="M681" s="211" t="s">
        <v>5219</v>
      </c>
    </row>
    <row r="682" spans="8:13">
      <c r="H682" s="208" t="s">
        <v>1192</v>
      </c>
      <c r="I682" s="209" t="s">
        <v>5045</v>
      </c>
      <c r="J682" s="210" t="s">
        <v>4825</v>
      </c>
      <c r="K682" s="210" t="s">
        <v>4825</v>
      </c>
      <c r="L682" s="210" t="s">
        <v>4817</v>
      </c>
      <c r="M682" s="211" t="s">
        <v>5219</v>
      </c>
    </row>
    <row r="683" spans="8:13">
      <c r="H683" s="213" t="s">
        <v>3123</v>
      </c>
      <c r="I683" s="214" t="s">
        <v>3124</v>
      </c>
      <c r="J683" s="215" t="s">
        <v>4830</v>
      </c>
      <c r="K683" s="215" t="s">
        <v>5111</v>
      </c>
      <c r="L683" s="215" t="s">
        <v>4615</v>
      </c>
      <c r="M683" s="216" t="s">
        <v>5219</v>
      </c>
    </row>
    <row r="684" spans="8:13">
      <c r="H684" s="208" t="s">
        <v>3401</v>
      </c>
      <c r="I684" s="209" t="s">
        <v>3402</v>
      </c>
      <c r="J684" s="210" t="s">
        <v>4844</v>
      </c>
      <c r="K684" s="210" t="s">
        <v>5126</v>
      </c>
      <c r="L684" s="210" t="s">
        <v>4615</v>
      </c>
      <c r="M684" s="211" t="s">
        <v>5219</v>
      </c>
    </row>
    <row r="685" spans="8:13">
      <c r="H685" s="208" t="s">
        <v>3219</v>
      </c>
      <c r="I685" s="209" t="s">
        <v>3220</v>
      </c>
      <c r="J685" s="210" t="s">
        <v>4830</v>
      </c>
      <c r="K685" s="210" t="s">
        <v>5103</v>
      </c>
      <c r="L685" s="210" t="s">
        <v>4615</v>
      </c>
      <c r="M685" s="211" t="s">
        <v>5219</v>
      </c>
    </row>
    <row r="686" spans="8:13">
      <c r="H686" s="208" t="s">
        <v>3395</v>
      </c>
      <c r="I686" s="209" t="s">
        <v>3396</v>
      </c>
      <c r="J686" s="210" t="s">
        <v>4830</v>
      </c>
      <c r="K686" s="210" t="s">
        <v>5111</v>
      </c>
      <c r="L686" s="210" t="s">
        <v>4615</v>
      </c>
      <c r="M686" s="211" t="s">
        <v>5219</v>
      </c>
    </row>
    <row r="687" spans="8:13">
      <c r="H687" s="208" t="s">
        <v>4164</v>
      </c>
      <c r="I687" s="209" t="s">
        <v>4165</v>
      </c>
      <c r="J687" s="210" t="s">
        <v>4830</v>
      </c>
      <c r="K687" s="210" t="s">
        <v>5110</v>
      </c>
      <c r="L687" s="210" t="s">
        <v>4615</v>
      </c>
      <c r="M687" s="211" t="s">
        <v>5219</v>
      </c>
    </row>
    <row r="688" spans="8:13">
      <c r="H688" s="213" t="s">
        <v>4312</v>
      </c>
      <c r="I688" s="214" t="s">
        <v>4659</v>
      </c>
      <c r="J688" s="215" t="s">
        <v>4830</v>
      </c>
      <c r="K688" s="215" t="s">
        <v>5103</v>
      </c>
      <c r="L688" s="215" t="s">
        <v>4615</v>
      </c>
      <c r="M688" s="216" t="s">
        <v>5219</v>
      </c>
    </row>
    <row r="689" spans="8:13">
      <c r="H689" s="208" t="s">
        <v>2675</v>
      </c>
      <c r="I689" s="209" t="s">
        <v>2676</v>
      </c>
      <c r="J689" s="210" t="s">
        <v>4830</v>
      </c>
      <c r="K689" s="210" t="s">
        <v>5110</v>
      </c>
      <c r="L689" s="210" t="s">
        <v>4615</v>
      </c>
      <c r="M689" s="211" t="s">
        <v>5219</v>
      </c>
    </row>
    <row r="690" spans="8:13">
      <c r="H690" s="208" t="s">
        <v>2910</v>
      </c>
      <c r="I690" s="209" t="s">
        <v>2911</v>
      </c>
      <c r="J690" s="210" t="s">
        <v>4832</v>
      </c>
      <c r="K690" s="210" t="s">
        <v>4832</v>
      </c>
      <c r="L690" s="210" t="s">
        <v>4817</v>
      </c>
      <c r="M690" s="211" t="s">
        <v>5219</v>
      </c>
    </row>
    <row r="691" spans="8:13">
      <c r="H691" s="208" t="s">
        <v>3189</v>
      </c>
      <c r="I691" s="209" t="s">
        <v>3190</v>
      </c>
      <c r="J691" s="210" t="s">
        <v>4822</v>
      </c>
      <c r="K691" s="210" t="s">
        <v>4822</v>
      </c>
      <c r="L691" s="210" t="s">
        <v>4817</v>
      </c>
      <c r="M691" s="211" t="s">
        <v>5219</v>
      </c>
    </row>
    <row r="692" spans="8:13">
      <c r="H692" s="208" t="s">
        <v>3397</v>
      </c>
      <c r="I692" s="209" t="s">
        <v>3398</v>
      </c>
      <c r="J692" s="210" t="s">
        <v>4830</v>
      </c>
      <c r="K692" s="210" t="s">
        <v>5111</v>
      </c>
      <c r="L692" s="210" t="s">
        <v>4615</v>
      </c>
      <c r="M692" s="211" t="s">
        <v>5219</v>
      </c>
    </row>
    <row r="693" spans="8:13">
      <c r="H693" s="213" t="s">
        <v>3299</v>
      </c>
      <c r="I693" s="214" t="s">
        <v>3300</v>
      </c>
      <c r="J693" s="215" t="s">
        <v>4833</v>
      </c>
      <c r="K693" s="215" t="s">
        <v>5114</v>
      </c>
      <c r="L693" s="215" t="s">
        <v>4615</v>
      </c>
      <c r="M693" s="216" t="s">
        <v>5219</v>
      </c>
    </row>
    <row r="694" spans="8:13">
      <c r="H694" s="208" t="s">
        <v>2655</v>
      </c>
      <c r="I694" s="209" t="s">
        <v>2656</v>
      </c>
      <c r="J694" s="210" t="s">
        <v>4833</v>
      </c>
      <c r="K694" s="210" t="s">
        <v>5114</v>
      </c>
      <c r="L694" s="210" t="s">
        <v>4615</v>
      </c>
      <c r="M694" s="211" t="s">
        <v>5219</v>
      </c>
    </row>
    <row r="695" spans="8:13">
      <c r="H695" s="208" t="s">
        <v>1494</v>
      </c>
      <c r="I695" s="209" t="s">
        <v>1495</v>
      </c>
      <c r="J695" s="210" t="s">
        <v>4832</v>
      </c>
      <c r="K695" s="210" t="s">
        <v>4832</v>
      </c>
      <c r="L695" s="210" t="s">
        <v>4817</v>
      </c>
      <c r="M695" s="211" t="s">
        <v>5219</v>
      </c>
    </row>
    <row r="696" spans="8:13">
      <c r="H696" s="208" t="s">
        <v>1638</v>
      </c>
      <c r="I696" s="209" t="s">
        <v>1639</v>
      </c>
      <c r="J696" s="210" t="s">
        <v>4830</v>
      </c>
      <c r="K696" s="210" t="s">
        <v>5103</v>
      </c>
      <c r="L696" s="210" t="s">
        <v>4615</v>
      </c>
      <c r="M696" s="211" t="s">
        <v>5219</v>
      </c>
    </row>
    <row r="697" spans="8:13">
      <c r="H697" s="208" t="s">
        <v>3028</v>
      </c>
      <c r="I697" s="209" t="s">
        <v>3029</v>
      </c>
      <c r="J697" s="210" t="s">
        <v>4830</v>
      </c>
      <c r="K697" s="210" t="s">
        <v>5103</v>
      </c>
      <c r="L697" s="210" t="s">
        <v>4615</v>
      </c>
      <c r="M697" s="211" t="s">
        <v>5219</v>
      </c>
    </row>
    <row r="698" spans="8:13">
      <c r="H698" s="213" t="s">
        <v>3913</v>
      </c>
      <c r="I698" s="214" t="s">
        <v>3914</v>
      </c>
      <c r="J698" s="215" t="s">
        <v>4837</v>
      </c>
      <c r="K698" s="215" t="s">
        <v>4837</v>
      </c>
      <c r="L698" s="215" t="s">
        <v>4817</v>
      </c>
      <c r="M698" s="216" t="s">
        <v>5219</v>
      </c>
    </row>
    <row r="699" spans="8:13">
      <c r="H699" s="208" t="s">
        <v>750</v>
      </c>
      <c r="I699" s="209" t="s">
        <v>751</v>
      </c>
      <c r="J699" s="210" t="s">
        <v>4831</v>
      </c>
      <c r="K699" s="210" t="s">
        <v>4831</v>
      </c>
      <c r="L699" s="210" t="s">
        <v>4817</v>
      </c>
      <c r="M699" s="211" t="s">
        <v>5219</v>
      </c>
    </row>
    <row r="700" spans="8:13">
      <c r="H700" s="208" t="s">
        <v>2779</v>
      </c>
      <c r="I700" s="209" t="s">
        <v>2780</v>
      </c>
      <c r="J700" s="210" t="s">
        <v>4830</v>
      </c>
      <c r="K700" s="210" t="s">
        <v>5110</v>
      </c>
      <c r="L700" s="210" t="s">
        <v>4615</v>
      </c>
      <c r="M700" s="211" t="s">
        <v>5219</v>
      </c>
    </row>
    <row r="701" spans="8:13">
      <c r="H701" s="208" t="s">
        <v>3835</v>
      </c>
      <c r="I701" s="209" t="s">
        <v>3836</v>
      </c>
      <c r="J701" s="210" t="s">
        <v>4845</v>
      </c>
      <c r="K701" s="210" t="s">
        <v>4845</v>
      </c>
      <c r="L701" s="210" t="s">
        <v>4817</v>
      </c>
      <c r="M701" s="211" t="s">
        <v>5219</v>
      </c>
    </row>
    <row r="702" spans="8:13">
      <c r="H702" s="208" t="s">
        <v>4319</v>
      </c>
      <c r="I702" s="209" t="s">
        <v>4320</v>
      </c>
      <c r="J702" s="210" t="s">
        <v>4832</v>
      </c>
      <c r="K702" s="210" t="s">
        <v>4832</v>
      </c>
      <c r="L702" s="210" t="s">
        <v>4817</v>
      </c>
      <c r="M702" s="211" t="s">
        <v>5219</v>
      </c>
    </row>
    <row r="703" spans="8:13">
      <c r="H703" s="213" t="s">
        <v>3034</v>
      </c>
      <c r="I703" s="214" t="s">
        <v>3035</v>
      </c>
      <c r="J703" s="215" t="s">
        <v>4839</v>
      </c>
      <c r="K703" s="215" t="s">
        <v>4839</v>
      </c>
      <c r="L703" s="215" t="s">
        <v>4817</v>
      </c>
      <c r="M703" s="216" t="s">
        <v>5219</v>
      </c>
    </row>
    <row r="704" spans="8:13">
      <c r="H704" s="208" t="s">
        <v>827</v>
      </c>
      <c r="I704" s="209" t="s">
        <v>828</v>
      </c>
      <c r="J704" s="210" t="s">
        <v>4838</v>
      </c>
      <c r="K704" s="210" t="s">
        <v>5124</v>
      </c>
      <c r="L704" s="210" t="s">
        <v>4615</v>
      </c>
      <c r="M704" s="211" t="s">
        <v>5219</v>
      </c>
    </row>
    <row r="705" spans="8:13">
      <c r="H705" s="208" t="s">
        <v>2740</v>
      </c>
      <c r="I705" s="209" t="s">
        <v>2741</v>
      </c>
      <c r="J705" s="210" t="s">
        <v>4836</v>
      </c>
      <c r="K705" s="210" t="s">
        <v>4836</v>
      </c>
      <c r="L705" s="210" t="s">
        <v>4817</v>
      </c>
      <c r="M705" s="211" t="s">
        <v>5219</v>
      </c>
    </row>
    <row r="706" spans="8:13">
      <c r="H706" s="208" t="s">
        <v>869</v>
      </c>
      <c r="I706" s="209" t="s">
        <v>870</v>
      </c>
      <c r="J706" s="210" t="s">
        <v>4832</v>
      </c>
      <c r="K706" s="210" t="s">
        <v>4832</v>
      </c>
      <c r="L706" s="210" t="s">
        <v>4817</v>
      </c>
      <c r="M706" s="211" t="s">
        <v>5219</v>
      </c>
    </row>
    <row r="707" spans="8:13">
      <c r="H707" s="208" t="s">
        <v>4345</v>
      </c>
      <c r="I707" s="209" t="s">
        <v>4346</v>
      </c>
      <c r="J707" s="210" t="s">
        <v>4833</v>
      </c>
      <c r="K707" s="210" t="s">
        <v>5114</v>
      </c>
      <c r="L707" s="210" t="s">
        <v>4615</v>
      </c>
      <c r="M707" s="211" t="s">
        <v>5219</v>
      </c>
    </row>
    <row r="708" spans="8:13">
      <c r="H708" s="213" t="s">
        <v>4108</v>
      </c>
      <c r="I708" s="214" t="s">
        <v>4109</v>
      </c>
      <c r="J708" s="215" t="s">
        <v>4830</v>
      </c>
      <c r="K708" s="215" t="s">
        <v>5116</v>
      </c>
      <c r="L708" s="215" t="s">
        <v>4615</v>
      </c>
      <c r="M708" s="216" t="s">
        <v>5219</v>
      </c>
    </row>
    <row r="709" spans="8:13">
      <c r="H709" s="208" t="s">
        <v>4347</v>
      </c>
      <c r="I709" s="209" t="s">
        <v>4348</v>
      </c>
      <c r="J709" s="210" t="s">
        <v>4835</v>
      </c>
      <c r="K709" s="210" t="s">
        <v>4835</v>
      </c>
      <c r="L709" s="210" t="s">
        <v>4817</v>
      </c>
      <c r="M709" s="211" t="s">
        <v>5219</v>
      </c>
    </row>
    <row r="710" spans="8:13">
      <c r="H710" s="208" t="s">
        <v>474</v>
      </c>
      <c r="I710" s="209" t="s">
        <v>475</v>
      </c>
      <c r="J710" s="210" t="s">
        <v>4830</v>
      </c>
      <c r="K710" s="210" t="s">
        <v>5109</v>
      </c>
      <c r="L710" s="210" t="s">
        <v>4615</v>
      </c>
      <c r="M710" s="211" t="s">
        <v>5219</v>
      </c>
    </row>
    <row r="711" spans="8:13">
      <c r="H711" s="208" t="s">
        <v>2512</v>
      </c>
      <c r="I711" s="209" t="s">
        <v>2513</v>
      </c>
      <c r="J711" s="210" t="s">
        <v>4841</v>
      </c>
      <c r="K711" s="210" t="s">
        <v>5119</v>
      </c>
      <c r="L711" s="210" t="s">
        <v>4615</v>
      </c>
      <c r="M711" s="211" t="s">
        <v>5219</v>
      </c>
    </row>
    <row r="712" spans="8:13">
      <c r="H712" s="208" t="s">
        <v>655</v>
      </c>
      <c r="I712" s="209" t="s">
        <v>656</v>
      </c>
      <c r="J712" s="210"/>
      <c r="K712" s="210"/>
      <c r="L712" s="210" t="s">
        <v>4615</v>
      </c>
      <c r="M712" s="211" t="s">
        <v>5219</v>
      </c>
    </row>
    <row r="713" spans="8:13">
      <c r="H713" s="213" t="s">
        <v>3995</v>
      </c>
      <c r="I713" s="214" t="s">
        <v>3996</v>
      </c>
      <c r="J713" s="215" t="s">
        <v>4830</v>
      </c>
      <c r="K713" s="215" t="s">
        <v>5118</v>
      </c>
      <c r="L713" s="215" t="s">
        <v>4615</v>
      </c>
      <c r="M713" s="216" t="s">
        <v>5219</v>
      </c>
    </row>
    <row r="714" spans="8:13">
      <c r="H714" s="208" t="s">
        <v>2129</v>
      </c>
      <c r="I714" s="209" t="s">
        <v>2130</v>
      </c>
      <c r="J714" s="210" t="s">
        <v>4841</v>
      </c>
      <c r="K714" s="210" t="s">
        <v>5119</v>
      </c>
      <c r="L714" s="210" t="s">
        <v>4615</v>
      </c>
      <c r="M714" s="211" t="s">
        <v>5219</v>
      </c>
    </row>
    <row r="715" spans="8:13">
      <c r="H715" s="208" t="s">
        <v>1415</v>
      </c>
      <c r="I715" s="209" t="s">
        <v>1416</v>
      </c>
      <c r="J715" s="210" t="s">
        <v>4825</v>
      </c>
      <c r="K715" s="210" t="s">
        <v>4825</v>
      </c>
      <c r="L715" s="210" t="s">
        <v>4817</v>
      </c>
      <c r="M715" s="211" t="s">
        <v>5392</v>
      </c>
    </row>
    <row r="716" spans="8:13">
      <c r="H716" s="208" t="s">
        <v>4429</v>
      </c>
      <c r="I716" s="209" t="s">
        <v>4430</v>
      </c>
      <c r="J716" s="210" t="s">
        <v>4830</v>
      </c>
      <c r="K716" s="210" t="s">
        <v>5110</v>
      </c>
      <c r="L716" s="210" t="s">
        <v>4615</v>
      </c>
      <c r="M716" s="211" t="s">
        <v>5219</v>
      </c>
    </row>
    <row r="717" spans="8:13">
      <c r="H717" s="208" t="s">
        <v>3578</v>
      </c>
      <c r="I717" s="209" t="s">
        <v>3579</v>
      </c>
      <c r="J717" s="210" t="s">
        <v>4836</v>
      </c>
      <c r="K717" s="210" t="s">
        <v>4836</v>
      </c>
      <c r="L717" s="210" t="s">
        <v>4817</v>
      </c>
      <c r="M717" s="211" t="s">
        <v>5219</v>
      </c>
    </row>
    <row r="718" spans="8:13">
      <c r="H718" s="213" t="s">
        <v>312</v>
      </c>
      <c r="I718" s="214" t="s">
        <v>313</v>
      </c>
      <c r="J718" s="215" t="s">
        <v>4837</v>
      </c>
      <c r="K718" s="215" t="s">
        <v>4837</v>
      </c>
      <c r="L718" s="215" t="s">
        <v>4817</v>
      </c>
      <c r="M718" s="216" t="s">
        <v>5219</v>
      </c>
    </row>
    <row r="719" spans="8:13">
      <c r="H719" s="208" t="s">
        <v>4229</v>
      </c>
      <c r="I719" s="209" t="s">
        <v>4230</v>
      </c>
      <c r="J719" s="210" t="s">
        <v>4830</v>
      </c>
      <c r="K719" s="210" t="s">
        <v>5103</v>
      </c>
      <c r="L719" s="210" t="s">
        <v>4615</v>
      </c>
      <c r="M719" s="211" t="s">
        <v>5219</v>
      </c>
    </row>
    <row r="720" spans="8:13">
      <c r="H720" s="208" t="s">
        <v>2323</v>
      </c>
      <c r="I720" s="209" t="s">
        <v>2324</v>
      </c>
      <c r="J720" s="210" t="s">
        <v>4830</v>
      </c>
      <c r="K720" s="210" t="s">
        <v>5105</v>
      </c>
      <c r="L720" s="210" t="s">
        <v>4615</v>
      </c>
      <c r="M720" s="211" t="s">
        <v>5219</v>
      </c>
    </row>
    <row r="721" spans="8:13">
      <c r="H721" s="208" t="s">
        <v>1178</v>
      </c>
      <c r="I721" s="209" t="s">
        <v>1179</v>
      </c>
      <c r="J721" s="210" t="s">
        <v>4846</v>
      </c>
      <c r="K721" s="210" t="s">
        <v>4616</v>
      </c>
      <c r="L721" s="210" t="s">
        <v>4615</v>
      </c>
      <c r="M721" s="211" t="s">
        <v>5388</v>
      </c>
    </row>
    <row r="722" spans="8:13">
      <c r="H722" s="208" t="s">
        <v>914</v>
      </c>
      <c r="I722" s="209" t="s">
        <v>915</v>
      </c>
      <c r="J722" s="210" t="s">
        <v>4825</v>
      </c>
      <c r="K722" s="210" t="s">
        <v>4825</v>
      </c>
      <c r="L722" s="210" t="s">
        <v>4817</v>
      </c>
      <c r="M722" s="211" t="s">
        <v>5219</v>
      </c>
    </row>
    <row r="723" spans="8:13">
      <c r="H723" s="213" t="s">
        <v>3279</v>
      </c>
      <c r="I723" s="214" t="s">
        <v>3280</v>
      </c>
      <c r="J723" s="215" t="s">
        <v>4830</v>
      </c>
      <c r="K723" s="215" t="s">
        <v>5105</v>
      </c>
      <c r="L723" s="215" t="s">
        <v>4615</v>
      </c>
      <c r="M723" s="216" t="s">
        <v>5219</v>
      </c>
    </row>
    <row r="724" spans="8:13">
      <c r="H724" s="208" t="s">
        <v>1716</v>
      </c>
      <c r="I724" s="209" t="s">
        <v>1717</v>
      </c>
      <c r="J724" s="210" t="s">
        <v>4830</v>
      </c>
      <c r="K724" s="210" t="s">
        <v>5116</v>
      </c>
      <c r="L724" s="210" t="s">
        <v>4615</v>
      </c>
      <c r="M724" s="211" t="s">
        <v>5219</v>
      </c>
    </row>
    <row r="725" spans="8:13">
      <c r="H725" s="208" t="s">
        <v>3240</v>
      </c>
      <c r="I725" s="209" t="s">
        <v>3241</v>
      </c>
      <c r="J725" s="210" t="s">
        <v>4826</v>
      </c>
      <c r="K725" s="210" t="s">
        <v>4826</v>
      </c>
      <c r="L725" s="210" t="s">
        <v>4817</v>
      </c>
      <c r="M725" s="211" t="s">
        <v>5219</v>
      </c>
    </row>
    <row r="726" spans="8:13">
      <c r="H726" s="208" t="s">
        <v>2605</v>
      </c>
      <c r="I726" s="209" t="s">
        <v>2606</v>
      </c>
      <c r="J726" s="210" t="s">
        <v>4846</v>
      </c>
      <c r="K726" s="210" t="s">
        <v>4616</v>
      </c>
      <c r="L726" s="210" t="s">
        <v>4615</v>
      </c>
      <c r="M726" s="211" t="s">
        <v>5392</v>
      </c>
    </row>
    <row r="727" spans="8:13">
      <c r="H727" s="208" t="s">
        <v>3586</v>
      </c>
      <c r="I727" s="209" t="s">
        <v>4843</v>
      </c>
      <c r="J727" s="210" t="s">
        <v>4839</v>
      </c>
      <c r="K727" s="210" t="s">
        <v>4839</v>
      </c>
      <c r="L727" s="210" t="s">
        <v>4817</v>
      </c>
      <c r="M727" s="211" t="s">
        <v>5219</v>
      </c>
    </row>
    <row r="728" spans="8:13">
      <c r="H728" s="213" t="s">
        <v>170</v>
      </c>
      <c r="I728" s="214" t="s">
        <v>5035</v>
      </c>
      <c r="J728" s="215" t="s">
        <v>4828</v>
      </c>
      <c r="K728" s="215" t="s">
        <v>4828</v>
      </c>
      <c r="L728" s="215" t="s">
        <v>4817</v>
      </c>
      <c r="M728" s="216" t="s">
        <v>5219</v>
      </c>
    </row>
    <row r="729" spans="8:13">
      <c r="H729" s="208" t="s">
        <v>4190</v>
      </c>
      <c r="I729" s="209" t="s">
        <v>4191</v>
      </c>
      <c r="J729" s="210" t="s">
        <v>4838</v>
      </c>
      <c r="K729" s="210" t="s">
        <v>5124</v>
      </c>
      <c r="L729" s="210" t="s">
        <v>4615</v>
      </c>
      <c r="M729" s="211" t="s">
        <v>5219</v>
      </c>
    </row>
    <row r="730" spans="8:13">
      <c r="H730" s="208" t="s">
        <v>1858</v>
      </c>
      <c r="I730" s="209" t="s">
        <v>1859</v>
      </c>
      <c r="J730" s="210" t="s">
        <v>4829</v>
      </c>
      <c r="K730" s="210" t="s">
        <v>4829</v>
      </c>
      <c r="L730" s="210" t="s">
        <v>4817</v>
      </c>
      <c r="M730" s="211" t="s">
        <v>5219</v>
      </c>
    </row>
    <row r="731" spans="8:13">
      <c r="H731" s="208" t="s">
        <v>65</v>
      </c>
      <c r="I731" s="209" t="s">
        <v>66</v>
      </c>
      <c r="J731" s="210" t="s">
        <v>4837</v>
      </c>
      <c r="K731" s="210" t="s">
        <v>4837</v>
      </c>
      <c r="L731" s="210" t="s">
        <v>4817</v>
      </c>
      <c r="M731" s="211" t="s">
        <v>5219</v>
      </c>
    </row>
    <row r="732" spans="8:13">
      <c r="H732" s="208" t="s">
        <v>5397</v>
      </c>
      <c r="I732" s="209" t="s">
        <v>5398</v>
      </c>
      <c r="J732" s="210" t="s">
        <v>4837</v>
      </c>
      <c r="K732" s="210" t="s">
        <v>4837</v>
      </c>
      <c r="L732" s="210"/>
      <c r="M732" s="211"/>
    </row>
    <row r="733" spans="8:13">
      <c r="H733" s="213" t="s">
        <v>199</v>
      </c>
      <c r="I733" s="214" t="s">
        <v>200</v>
      </c>
      <c r="J733" s="215" t="s">
        <v>4830</v>
      </c>
      <c r="K733" s="215" t="s">
        <v>5104</v>
      </c>
      <c r="L733" s="215" t="s">
        <v>4615</v>
      </c>
      <c r="M733" s="216" t="s">
        <v>5219</v>
      </c>
    </row>
    <row r="734" spans="8:13">
      <c r="H734" s="208" t="s">
        <v>224</v>
      </c>
      <c r="I734" s="209" t="s">
        <v>225</v>
      </c>
      <c r="J734" s="210" t="s">
        <v>4827</v>
      </c>
      <c r="K734" s="210" t="s">
        <v>4827</v>
      </c>
      <c r="L734" s="210" t="s">
        <v>4817</v>
      </c>
      <c r="M734" s="211" t="s">
        <v>5219</v>
      </c>
    </row>
    <row r="735" spans="8:13">
      <c r="H735" s="208" t="s">
        <v>1443</v>
      </c>
      <c r="I735" s="209" t="s">
        <v>1444</v>
      </c>
      <c r="J735" s="210" t="s">
        <v>4845</v>
      </c>
      <c r="K735" s="210" t="s">
        <v>4845</v>
      </c>
      <c r="L735" s="210" t="s">
        <v>4817</v>
      </c>
      <c r="M735" s="211" t="s">
        <v>5219</v>
      </c>
    </row>
    <row r="736" spans="8:13">
      <c r="H736" s="208" t="s">
        <v>2710</v>
      </c>
      <c r="I736" s="209" t="s">
        <v>2711</v>
      </c>
      <c r="J736" s="210" t="s">
        <v>4830</v>
      </c>
      <c r="K736" s="210" t="s">
        <v>5103</v>
      </c>
      <c r="L736" s="210" t="s">
        <v>4615</v>
      </c>
      <c r="M736" s="211" t="s">
        <v>5219</v>
      </c>
    </row>
    <row r="737" spans="8:13">
      <c r="H737" s="208" t="s">
        <v>1092</v>
      </c>
      <c r="I737" s="209" t="s">
        <v>1093</v>
      </c>
      <c r="J737" s="210" t="s">
        <v>4831</v>
      </c>
      <c r="K737" s="210" t="s">
        <v>4831</v>
      </c>
      <c r="L737" s="210" t="s">
        <v>4817</v>
      </c>
      <c r="M737" s="211" t="s">
        <v>5219</v>
      </c>
    </row>
    <row r="738" spans="8:13">
      <c r="H738" s="213" t="s">
        <v>205</v>
      </c>
      <c r="I738" s="214" t="s">
        <v>206</v>
      </c>
      <c r="J738" s="215" t="s">
        <v>4825</v>
      </c>
      <c r="K738" s="215" t="s">
        <v>4825</v>
      </c>
      <c r="L738" s="215" t="s">
        <v>4817</v>
      </c>
      <c r="M738" s="216" t="s">
        <v>5388</v>
      </c>
    </row>
    <row r="739" spans="8:13">
      <c r="H739" s="208" t="s">
        <v>1020</v>
      </c>
      <c r="I739" s="209" t="s">
        <v>1021</v>
      </c>
      <c r="J739" s="210"/>
      <c r="K739" s="210"/>
      <c r="L739" s="210" t="s">
        <v>4615</v>
      </c>
      <c r="M739" s="211" t="s">
        <v>5219</v>
      </c>
    </row>
    <row r="740" spans="8:13">
      <c r="H740" s="208" t="s">
        <v>257</v>
      </c>
      <c r="I740" s="209" t="s">
        <v>258</v>
      </c>
      <c r="J740" s="210" t="s">
        <v>4828</v>
      </c>
      <c r="K740" s="210" t="s">
        <v>4828</v>
      </c>
      <c r="L740" s="210" t="s">
        <v>4817</v>
      </c>
      <c r="M740" s="211" t="s">
        <v>5219</v>
      </c>
    </row>
    <row r="741" spans="8:13">
      <c r="H741" s="208" t="s">
        <v>595</v>
      </c>
      <c r="I741" s="209" t="s">
        <v>596</v>
      </c>
      <c r="J741" s="210" t="s">
        <v>4828</v>
      </c>
      <c r="K741" s="210" t="s">
        <v>4828</v>
      </c>
      <c r="L741" s="210" t="s">
        <v>4817</v>
      </c>
      <c r="M741" s="211" t="s">
        <v>5219</v>
      </c>
    </row>
    <row r="742" spans="8:13">
      <c r="H742" s="208" t="s">
        <v>115</v>
      </c>
      <c r="I742" s="209" t="s">
        <v>116</v>
      </c>
      <c r="J742" s="210" t="s">
        <v>4848</v>
      </c>
      <c r="K742" s="210" t="s">
        <v>4848</v>
      </c>
      <c r="L742" s="210" t="s">
        <v>4817</v>
      </c>
      <c r="M742" s="211" t="s">
        <v>5219</v>
      </c>
    </row>
    <row r="743" spans="8:13">
      <c r="H743" s="213" t="s">
        <v>1724</v>
      </c>
      <c r="I743" s="214" t="s">
        <v>1725</v>
      </c>
      <c r="J743" s="215" t="s">
        <v>4840</v>
      </c>
      <c r="K743" s="215" t="s">
        <v>4840</v>
      </c>
      <c r="L743" s="215" t="s">
        <v>4817</v>
      </c>
      <c r="M743" s="216" t="s">
        <v>5259</v>
      </c>
    </row>
    <row r="744" spans="8:13">
      <c r="H744" s="208" t="s">
        <v>4098</v>
      </c>
      <c r="I744" s="209" t="s">
        <v>4099</v>
      </c>
      <c r="J744" s="210" t="s">
        <v>4830</v>
      </c>
      <c r="K744" s="210" t="s">
        <v>5117</v>
      </c>
      <c r="L744" s="210" t="s">
        <v>4615</v>
      </c>
      <c r="M744" s="211" t="s">
        <v>5219</v>
      </c>
    </row>
    <row r="745" spans="8:13">
      <c r="H745" s="208" t="s">
        <v>1004</v>
      </c>
      <c r="I745" s="209" t="s">
        <v>1005</v>
      </c>
      <c r="J745" s="210" t="s">
        <v>4830</v>
      </c>
      <c r="K745" s="210" t="s">
        <v>5117</v>
      </c>
      <c r="L745" s="210" t="s">
        <v>4615</v>
      </c>
      <c r="M745" s="211" t="s">
        <v>5219</v>
      </c>
    </row>
    <row r="746" spans="8:13">
      <c r="H746" s="208" t="s">
        <v>1309</v>
      </c>
      <c r="I746" s="209" t="s">
        <v>1310</v>
      </c>
      <c r="J746" s="210" t="s">
        <v>4830</v>
      </c>
      <c r="K746" s="210" t="s">
        <v>5105</v>
      </c>
      <c r="L746" s="210" t="s">
        <v>4615</v>
      </c>
      <c r="M746" s="211" t="s">
        <v>5219</v>
      </c>
    </row>
    <row r="747" spans="8:13">
      <c r="H747" s="208" t="s">
        <v>988</v>
      </c>
      <c r="I747" s="209" t="s">
        <v>989</v>
      </c>
      <c r="J747" s="210" t="s">
        <v>4840</v>
      </c>
      <c r="K747" s="210" t="s">
        <v>4840</v>
      </c>
      <c r="L747" s="210" t="s">
        <v>4817</v>
      </c>
      <c r="M747" s="211" t="s">
        <v>5259</v>
      </c>
    </row>
    <row r="748" spans="8:13">
      <c r="H748" s="213" t="s">
        <v>4198</v>
      </c>
      <c r="I748" s="214" t="s">
        <v>4199</v>
      </c>
      <c r="J748" s="215"/>
      <c r="K748" s="215"/>
      <c r="L748" s="215" t="s">
        <v>4817</v>
      </c>
      <c r="M748" s="216" t="s">
        <v>5219</v>
      </c>
    </row>
    <row r="749" spans="8:13">
      <c r="H749" s="208" t="s">
        <v>837</v>
      </c>
      <c r="I749" s="209" t="s">
        <v>838</v>
      </c>
      <c r="J749" s="210" t="s">
        <v>4830</v>
      </c>
      <c r="K749" s="210" t="s">
        <v>5117</v>
      </c>
      <c r="L749" s="210" t="s">
        <v>4615</v>
      </c>
      <c r="M749" s="211" t="s">
        <v>5219</v>
      </c>
    </row>
    <row r="750" spans="8:13">
      <c r="H750" s="208" t="s">
        <v>3923</v>
      </c>
      <c r="I750" s="209" t="s">
        <v>3924</v>
      </c>
      <c r="J750" s="210" t="s">
        <v>4838</v>
      </c>
      <c r="K750" s="210" t="s">
        <v>5124</v>
      </c>
      <c r="L750" s="210" t="s">
        <v>4615</v>
      </c>
      <c r="M750" s="211" t="s">
        <v>5219</v>
      </c>
    </row>
    <row r="751" spans="8:13">
      <c r="H751" s="208" t="s">
        <v>1348</v>
      </c>
      <c r="I751" s="209" t="s">
        <v>1349</v>
      </c>
      <c r="J751" s="210" t="s">
        <v>4833</v>
      </c>
      <c r="K751" s="210" t="s">
        <v>5114</v>
      </c>
      <c r="L751" s="210" t="s">
        <v>4615</v>
      </c>
      <c r="M751" s="211" t="s">
        <v>5219</v>
      </c>
    </row>
    <row r="752" spans="8:13">
      <c r="H752" s="208" t="s">
        <v>553</v>
      </c>
      <c r="I752" s="209" t="s">
        <v>554</v>
      </c>
      <c r="J752" s="210" t="s">
        <v>4837</v>
      </c>
      <c r="K752" s="210" t="s">
        <v>4837</v>
      </c>
      <c r="L752" s="210" t="s">
        <v>4817</v>
      </c>
      <c r="M752" s="211" t="s">
        <v>5219</v>
      </c>
    </row>
    <row r="753" spans="8:13">
      <c r="H753" s="213" t="s">
        <v>1805</v>
      </c>
      <c r="I753" s="214" t="s">
        <v>1806</v>
      </c>
      <c r="J753" s="215" t="s">
        <v>4828</v>
      </c>
      <c r="K753" s="215" t="s">
        <v>4828</v>
      </c>
      <c r="L753" s="215" t="s">
        <v>4817</v>
      </c>
      <c r="M753" s="216" t="s">
        <v>5219</v>
      </c>
    </row>
    <row r="754" spans="8:13">
      <c r="H754" s="208" t="s">
        <v>4044</v>
      </c>
      <c r="I754" s="209" t="s">
        <v>4045</v>
      </c>
      <c r="J754" s="210" t="s">
        <v>4830</v>
      </c>
      <c r="K754" s="210" t="s">
        <v>5111</v>
      </c>
      <c r="L754" s="210" t="s">
        <v>4615</v>
      </c>
      <c r="M754" s="211" t="s">
        <v>5219</v>
      </c>
    </row>
    <row r="755" spans="8:13">
      <c r="H755" s="208" t="s">
        <v>3032</v>
      </c>
      <c r="I755" s="209" t="s">
        <v>3033</v>
      </c>
      <c r="J755" s="210" t="s">
        <v>4828</v>
      </c>
      <c r="K755" s="210" t="s">
        <v>4828</v>
      </c>
      <c r="L755" s="210" t="s">
        <v>4817</v>
      </c>
      <c r="M755" s="211" t="s">
        <v>5219</v>
      </c>
    </row>
    <row r="756" spans="8:13">
      <c r="H756" s="208" t="s">
        <v>3786</v>
      </c>
      <c r="I756" s="209" t="s">
        <v>4760</v>
      </c>
      <c r="J756" s="210" t="s">
        <v>4833</v>
      </c>
      <c r="K756" s="210" t="s">
        <v>5114</v>
      </c>
      <c r="L756" s="210" t="s">
        <v>4615</v>
      </c>
      <c r="M756" s="211" t="s">
        <v>5219</v>
      </c>
    </row>
    <row r="757" spans="8:13">
      <c r="H757" s="208" t="s">
        <v>1944</v>
      </c>
      <c r="I757" s="209" t="s">
        <v>1945</v>
      </c>
      <c r="J757" s="210" t="s">
        <v>4830</v>
      </c>
      <c r="K757" s="210" t="s">
        <v>5106</v>
      </c>
      <c r="L757" s="210" t="s">
        <v>4615</v>
      </c>
      <c r="M757" s="211" t="s">
        <v>5219</v>
      </c>
    </row>
    <row r="758" spans="8:13">
      <c r="H758" s="213" t="s">
        <v>4147</v>
      </c>
      <c r="I758" s="214" t="s">
        <v>4148</v>
      </c>
      <c r="J758" s="215" t="s">
        <v>4830</v>
      </c>
      <c r="K758" s="215" t="s">
        <v>5122</v>
      </c>
      <c r="L758" s="215" t="s">
        <v>4615</v>
      </c>
      <c r="M758" s="216" t="s">
        <v>5219</v>
      </c>
    </row>
    <row r="759" spans="8:13">
      <c r="H759" s="208" t="s">
        <v>338</v>
      </c>
      <c r="I759" s="209" t="s">
        <v>339</v>
      </c>
      <c r="J759" s="210" t="s">
        <v>4833</v>
      </c>
      <c r="K759" s="210" t="s">
        <v>5114</v>
      </c>
      <c r="L759" s="210" t="s">
        <v>4615</v>
      </c>
      <c r="M759" s="211" t="s">
        <v>5219</v>
      </c>
    </row>
    <row r="760" spans="8:13">
      <c r="H760" s="208" t="s">
        <v>4420</v>
      </c>
      <c r="I760" s="209" t="s">
        <v>4421</v>
      </c>
      <c r="J760" s="210" t="s">
        <v>4844</v>
      </c>
      <c r="K760" s="210" t="s">
        <v>5126</v>
      </c>
      <c r="L760" s="210" t="s">
        <v>4615</v>
      </c>
      <c r="M760" s="211" t="s">
        <v>5219</v>
      </c>
    </row>
    <row r="761" spans="8:13">
      <c r="H761" s="208" t="s">
        <v>1508</v>
      </c>
      <c r="I761" s="209" t="s">
        <v>1509</v>
      </c>
      <c r="J761" s="210" t="s">
        <v>4830</v>
      </c>
      <c r="K761" s="210" t="s">
        <v>5104</v>
      </c>
      <c r="L761" s="210" t="s">
        <v>4615</v>
      </c>
      <c r="M761" s="211" t="s">
        <v>5219</v>
      </c>
    </row>
    <row r="762" spans="8:13">
      <c r="H762" s="208" t="s">
        <v>491</v>
      </c>
      <c r="I762" s="209" t="s">
        <v>492</v>
      </c>
      <c r="J762" s="210" t="s">
        <v>4828</v>
      </c>
      <c r="K762" s="210" t="s">
        <v>4828</v>
      </c>
      <c r="L762" s="210" t="s">
        <v>4817</v>
      </c>
      <c r="M762" s="211" t="s">
        <v>5219</v>
      </c>
    </row>
    <row r="763" spans="8:13">
      <c r="H763" s="213" t="s">
        <v>467</v>
      </c>
      <c r="I763" s="214" t="s">
        <v>468</v>
      </c>
      <c r="J763" s="215" t="s">
        <v>4830</v>
      </c>
      <c r="K763" s="215" t="s">
        <v>5103</v>
      </c>
      <c r="L763" s="215" t="s">
        <v>4615</v>
      </c>
      <c r="M763" s="216" t="s">
        <v>5219</v>
      </c>
    </row>
    <row r="764" spans="8:13">
      <c r="H764" s="208" t="s">
        <v>2914</v>
      </c>
      <c r="I764" s="209" t="s">
        <v>2915</v>
      </c>
      <c r="J764" s="210" t="s">
        <v>4830</v>
      </c>
      <c r="K764" s="210" t="s">
        <v>5103</v>
      </c>
      <c r="L764" s="210" t="s">
        <v>4615</v>
      </c>
      <c r="M764" s="211" t="s">
        <v>5219</v>
      </c>
    </row>
    <row r="765" spans="8:13">
      <c r="H765" s="208" t="s">
        <v>2487</v>
      </c>
      <c r="I765" s="209" t="s">
        <v>2488</v>
      </c>
      <c r="J765" s="210" t="s">
        <v>4836</v>
      </c>
      <c r="K765" s="210" t="s">
        <v>4836</v>
      </c>
      <c r="L765" s="210" t="s">
        <v>4817</v>
      </c>
      <c r="M765" s="211" t="s">
        <v>5219</v>
      </c>
    </row>
    <row r="766" spans="8:13">
      <c r="H766" s="208" t="s">
        <v>4149</v>
      </c>
      <c r="I766" s="209" t="s">
        <v>4150</v>
      </c>
      <c r="J766" s="210" t="s">
        <v>4830</v>
      </c>
      <c r="K766" s="210" t="s">
        <v>5103</v>
      </c>
      <c r="L766" s="210" t="s">
        <v>4615</v>
      </c>
      <c r="M766" s="211" t="s">
        <v>5219</v>
      </c>
    </row>
    <row r="767" spans="8:13">
      <c r="H767" s="208" t="s">
        <v>1116</v>
      </c>
      <c r="I767" s="209" t="s">
        <v>1117</v>
      </c>
      <c r="J767" s="210" t="s">
        <v>4830</v>
      </c>
      <c r="K767" s="210" t="s">
        <v>5117</v>
      </c>
      <c r="L767" s="210" t="s">
        <v>4615</v>
      </c>
      <c r="M767" s="211" t="s">
        <v>5219</v>
      </c>
    </row>
    <row r="768" spans="8:13">
      <c r="H768" s="213" t="s">
        <v>166</v>
      </c>
      <c r="I768" s="214" t="s">
        <v>167</v>
      </c>
      <c r="J768" s="215" t="s">
        <v>4848</v>
      </c>
      <c r="K768" s="215" t="s">
        <v>4848</v>
      </c>
      <c r="L768" s="215" t="s">
        <v>4817</v>
      </c>
      <c r="M768" s="216" t="s">
        <v>5219</v>
      </c>
    </row>
    <row r="769" spans="8:13">
      <c r="H769" s="208" t="s">
        <v>3568</v>
      </c>
      <c r="I769" s="209" t="s">
        <v>3569</v>
      </c>
      <c r="J769" s="210" t="s">
        <v>4838</v>
      </c>
      <c r="K769" s="210" t="s">
        <v>5124</v>
      </c>
      <c r="L769" s="210" t="s">
        <v>4615</v>
      </c>
      <c r="M769" s="211" t="s">
        <v>5219</v>
      </c>
    </row>
    <row r="770" spans="8:13">
      <c r="H770" s="208" t="s">
        <v>5399</v>
      </c>
      <c r="I770" s="209" t="s">
        <v>5400</v>
      </c>
      <c r="J770" s="210" t="s">
        <v>4838</v>
      </c>
      <c r="K770" s="210" t="s">
        <v>5124</v>
      </c>
      <c r="L770" s="210"/>
      <c r="M770" s="211"/>
    </row>
    <row r="771" spans="8:13">
      <c r="H771" s="208" t="s">
        <v>3753</v>
      </c>
      <c r="I771" s="209" t="s">
        <v>3754</v>
      </c>
      <c r="J771" s="210" t="s">
        <v>4830</v>
      </c>
      <c r="K771" s="210" t="s">
        <v>5103</v>
      </c>
      <c r="L771" s="210" t="s">
        <v>4615</v>
      </c>
      <c r="M771" s="211" t="s">
        <v>5219</v>
      </c>
    </row>
    <row r="772" spans="8:13">
      <c r="H772" s="208" t="s">
        <v>3090</v>
      </c>
      <c r="I772" s="209" t="s">
        <v>4660</v>
      </c>
      <c r="J772" s="210" t="s">
        <v>4833</v>
      </c>
      <c r="K772" s="210" t="s">
        <v>5114</v>
      </c>
      <c r="L772" s="210" t="s">
        <v>4615</v>
      </c>
      <c r="M772" s="211" t="s">
        <v>5219</v>
      </c>
    </row>
    <row r="773" spans="8:13">
      <c r="H773" s="213" t="s">
        <v>4060</v>
      </c>
      <c r="I773" s="214" t="s">
        <v>4061</v>
      </c>
      <c r="J773" s="215" t="s">
        <v>4849</v>
      </c>
      <c r="K773" s="215" t="s">
        <v>5107</v>
      </c>
      <c r="L773" s="215" t="s">
        <v>4615</v>
      </c>
      <c r="M773" s="216" t="s">
        <v>5219</v>
      </c>
    </row>
    <row r="774" spans="8:13">
      <c r="H774" s="208" t="s">
        <v>1612</v>
      </c>
      <c r="I774" s="209" t="s">
        <v>1613</v>
      </c>
      <c r="J774" s="210" t="s">
        <v>4830</v>
      </c>
      <c r="K774" s="210" t="s">
        <v>5103</v>
      </c>
      <c r="L774" s="210" t="s">
        <v>4615</v>
      </c>
      <c r="M774" s="211" t="s">
        <v>5219</v>
      </c>
    </row>
    <row r="775" spans="8:13">
      <c r="H775" s="208" t="s">
        <v>80</v>
      </c>
      <c r="I775" s="209" t="s">
        <v>81</v>
      </c>
      <c r="J775" s="210" t="s">
        <v>4824</v>
      </c>
      <c r="K775" s="210" t="s">
        <v>4824</v>
      </c>
      <c r="L775" s="210" t="s">
        <v>4817</v>
      </c>
      <c r="M775" s="211" t="s">
        <v>5240</v>
      </c>
    </row>
    <row r="776" spans="8:13">
      <c r="H776" s="208" t="s">
        <v>2576</v>
      </c>
      <c r="I776" s="209" t="s">
        <v>2577</v>
      </c>
      <c r="J776" s="210" t="s">
        <v>4830</v>
      </c>
      <c r="K776" s="210" t="s">
        <v>5117</v>
      </c>
      <c r="L776" s="210" t="s">
        <v>4615</v>
      </c>
      <c r="M776" s="211" t="s">
        <v>5219</v>
      </c>
    </row>
    <row r="777" spans="8:13">
      <c r="H777" s="208" t="s">
        <v>3674</v>
      </c>
      <c r="I777" s="209" t="s">
        <v>4921</v>
      </c>
      <c r="J777" s="210" t="s">
        <v>4838</v>
      </c>
      <c r="K777" s="210" t="s">
        <v>5115</v>
      </c>
      <c r="L777" s="210" t="s">
        <v>4615</v>
      </c>
      <c r="M777" s="211" t="s">
        <v>5219</v>
      </c>
    </row>
    <row r="778" spans="8:13">
      <c r="H778" s="213" t="s">
        <v>3301</v>
      </c>
      <c r="I778" s="214" t="s">
        <v>3302</v>
      </c>
      <c r="J778" s="215" t="s">
        <v>4833</v>
      </c>
      <c r="K778" s="215" t="s">
        <v>5114</v>
      </c>
      <c r="L778" s="215" t="s">
        <v>4615</v>
      </c>
      <c r="M778" s="216" t="s">
        <v>5219</v>
      </c>
    </row>
    <row r="779" spans="8:13">
      <c r="H779" s="208" t="s">
        <v>3956</v>
      </c>
      <c r="I779" s="209" t="s">
        <v>3957</v>
      </c>
      <c r="J779" s="210" t="s">
        <v>4830</v>
      </c>
      <c r="K779" s="210" t="s">
        <v>5103</v>
      </c>
      <c r="L779" s="210" t="s">
        <v>4615</v>
      </c>
      <c r="M779" s="211" t="s">
        <v>5219</v>
      </c>
    </row>
    <row r="780" spans="8:13">
      <c r="H780" s="208" t="s">
        <v>4123</v>
      </c>
      <c r="I780" s="209" t="s">
        <v>4124</v>
      </c>
      <c r="J780" s="210" t="s">
        <v>4833</v>
      </c>
      <c r="K780" s="210" t="s">
        <v>5114</v>
      </c>
      <c r="L780" s="210" t="s">
        <v>4615</v>
      </c>
      <c r="M780" s="211" t="s">
        <v>5219</v>
      </c>
    </row>
    <row r="781" spans="8:13">
      <c r="H781" s="208" t="s">
        <v>4304</v>
      </c>
      <c r="I781" s="209" t="s">
        <v>4305</v>
      </c>
      <c r="J781" s="210" t="s">
        <v>4830</v>
      </c>
      <c r="K781" s="210" t="s">
        <v>5105</v>
      </c>
      <c r="L781" s="210" t="s">
        <v>4615</v>
      </c>
      <c r="M781" s="211" t="s">
        <v>5219</v>
      </c>
    </row>
    <row r="782" spans="8:13">
      <c r="H782" s="208" t="s">
        <v>1972</v>
      </c>
      <c r="I782" s="209" t="s">
        <v>1973</v>
      </c>
      <c r="J782" s="210" t="s">
        <v>4830</v>
      </c>
      <c r="K782" s="210" t="s">
        <v>5103</v>
      </c>
      <c r="L782" s="210" t="s">
        <v>4615</v>
      </c>
      <c r="M782" s="211" t="s">
        <v>5219</v>
      </c>
    </row>
    <row r="783" spans="8:13">
      <c r="H783" s="213" t="s">
        <v>2938</v>
      </c>
      <c r="I783" s="214" t="s">
        <v>2939</v>
      </c>
      <c r="J783" s="215" t="s">
        <v>4838</v>
      </c>
      <c r="K783" s="215" t="s">
        <v>5124</v>
      </c>
      <c r="L783" s="215" t="s">
        <v>4615</v>
      </c>
      <c r="M783" s="216" t="s">
        <v>5219</v>
      </c>
    </row>
    <row r="784" spans="8:13">
      <c r="H784" s="208" t="s">
        <v>1433</v>
      </c>
      <c r="I784" s="209" t="s">
        <v>1434</v>
      </c>
      <c r="J784" s="210" t="s">
        <v>4830</v>
      </c>
      <c r="K784" s="210" t="s">
        <v>5103</v>
      </c>
      <c r="L784" s="210" t="s">
        <v>4615</v>
      </c>
      <c r="M784" s="211" t="s">
        <v>5219</v>
      </c>
    </row>
    <row r="785" spans="8:13">
      <c r="H785" s="208" t="s">
        <v>2840</v>
      </c>
      <c r="I785" s="209" t="s">
        <v>2841</v>
      </c>
      <c r="J785" s="210" t="s">
        <v>4830</v>
      </c>
      <c r="K785" s="210" t="s">
        <v>5103</v>
      </c>
      <c r="L785" s="210" t="s">
        <v>4615</v>
      </c>
      <c r="M785" s="211" t="s">
        <v>5219</v>
      </c>
    </row>
    <row r="786" spans="8:13">
      <c r="H786" s="208" t="s">
        <v>2724</v>
      </c>
      <c r="I786" s="209" t="s">
        <v>2725</v>
      </c>
      <c r="J786" s="210" t="s">
        <v>4831</v>
      </c>
      <c r="K786" s="210" t="s">
        <v>4831</v>
      </c>
      <c r="L786" s="210" t="s">
        <v>4817</v>
      </c>
      <c r="M786" s="211" t="s">
        <v>5219</v>
      </c>
    </row>
    <row r="787" spans="8:13">
      <c r="H787" s="208" t="s">
        <v>3103</v>
      </c>
      <c r="I787" s="209" t="s">
        <v>3104</v>
      </c>
      <c r="J787" s="210" t="s">
        <v>4830</v>
      </c>
      <c r="K787" s="210" t="s">
        <v>5103</v>
      </c>
      <c r="L787" s="210" t="s">
        <v>4615</v>
      </c>
      <c r="M787" s="211" t="s">
        <v>5219</v>
      </c>
    </row>
    <row r="788" spans="8:13">
      <c r="H788" s="213" t="s">
        <v>3054</v>
      </c>
      <c r="I788" s="214" t="s">
        <v>3055</v>
      </c>
      <c r="J788" s="215" t="s">
        <v>4838</v>
      </c>
      <c r="K788" s="215" t="s">
        <v>5124</v>
      </c>
      <c r="L788" s="215" t="s">
        <v>4615</v>
      </c>
      <c r="M788" s="216" t="s">
        <v>5219</v>
      </c>
    </row>
    <row r="789" spans="8:13">
      <c r="H789" s="208" t="s">
        <v>764</v>
      </c>
      <c r="I789" s="209" t="s">
        <v>765</v>
      </c>
      <c r="J789" s="210" t="s">
        <v>4831</v>
      </c>
      <c r="K789" s="210" t="s">
        <v>4831</v>
      </c>
      <c r="L789" s="210" t="s">
        <v>4817</v>
      </c>
      <c r="M789" s="211" t="s">
        <v>5219</v>
      </c>
    </row>
    <row r="790" spans="8:13">
      <c r="H790" s="208" t="s">
        <v>4431</v>
      </c>
      <c r="I790" s="209" t="s">
        <v>4432</v>
      </c>
      <c r="J790" s="210" t="s">
        <v>4822</v>
      </c>
      <c r="K790" s="210" t="s">
        <v>4822</v>
      </c>
      <c r="L790" s="210" t="s">
        <v>4817</v>
      </c>
      <c r="M790" s="211" t="s">
        <v>5219</v>
      </c>
    </row>
    <row r="791" spans="8:13">
      <c r="H791" s="208" t="s">
        <v>992</v>
      </c>
      <c r="I791" s="209" t="s">
        <v>993</v>
      </c>
      <c r="J791" s="210" t="s">
        <v>4816</v>
      </c>
      <c r="K791" s="210" t="s">
        <v>4816</v>
      </c>
      <c r="L791" s="210" t="s">
        <v>4817</v>
      </c>
      <c r="M791" s="211" t="s">
        <v>5219</v>
      </c>
    </row>
    <row r="792" spans="8:13">
      <c r="H792" s="208" t="s">
        <v>916</v>
      </c>
      <c r="I792" s="209" t="s">
        <v>917</v>
      </c>
      <c r="J792" s="210" t="s">
        <v>4833</v>
      </c>
      <c r="K792" s="210" t="s">
        <v>5113</v>
      </c>
      <c r="L792" s="210" t="s">
        <v>4615</v>
      </c>
      <c r="M792" s="211" t="s">
        <v>5219</v>
      </c>
    </row>
    <row r="793" spans="8:13">
      <c r="H793" s="213" t="s">
        <v>1791</v>
      </c>
      <c r="I793" s="214" t="s">
        <v>1792</v>
      </c>
      <c r="J793" s="215" t="s">
        <v>4830</v>
      </c>
      <c r="K793" s="215" t="s">
        <v>5110</v>
      </c>
      <c r="L793" s="215" t="s">
        <v>4615</v>
      </c>
      <c r="M793" s="216" t="s">
        <v>5219</v>
      </c>
    </row>
    <row r="794" spans="8:13">
      <c r="H794" s="208" t="s">
        <v>2665</v>
      </c>
      <c r="I794" s="209" t="s">
        <v>2666</v>
      </c>
      <c r="J794" s="210" t="s">
        <v>4833</v>
      </c>
      <c r="K794" s="210" t="s">
        <v>5114</v>
      </c>
      <c r="L794" s="210" t="s">
        <v>4615</v>
      </c>
      <c r="M794" s="211" t="s">
        <v>5219</v>
      </c>
    </row>
    <row r="795" spans="8:13">
      <c r="H795" s="208" t="s">
        <v>1706</v>
      </c>
      <c r="I795" s="209" t="s">
        <v>1707</v>
      </c>
      <c r="J795" s="210" t="s">
        <v>4830</v>
      </c>
      <c r="K795" s="210" t="s">
        <v>5122</v>
      </c>
      <c r="L795" s="210" t="s">
        <v>4615</v>
      </c>
      <c r="M795" s="211" t="s">
        <v>5219</v>
      </c>
    </row>
    <row r="796" spans="8:13">
      <c r="H796" s="208" t="s">
        <v>1104</v>
      </c>
      <c r="I796" s="209" t="s">
        <v>1105</v>
      </c>
      <c r="J796" s="210" t="s">
        <v>4830</v>
      </c>
      <c r="K796" s="210" t="s">
        <v>5105</v>
      </c>
      <c r="L796" s="210" t="s">
        <v>4615</v>
      </c>
      <c r="M796" s="211" t="s">
        <v>5219</v>
      </c>
    </row>
    <row r="797" spans="8:13">
      <c r="H797" s="208" t="s">
        <v>2025</v>
      </c>
      <c r="I797" s="209" t="s">
        <v>5049</v>
      </c>
      <c r="J797" s="210" t="s">
        <v>4822</v>
      </c>
      <c r="K797" s="210" t="s">
        <v>4822</v>
      </c>
      <c r="L797" s="210" t="s">
        <v>4817</v>
      </c>
      <c r="M797" s="211" t="s">
        <v>5219</v>
      </c>
    </row>
    <row r="798" spans="8:13">
      <c r="H798" s="213" t="s">
        <v>3806</v>
      </c>
      <c r="I798" s="214" t="s">
        <v>3807</v>
      </c>
      <c r="J798" s="215" t="s">
        <v>4830</v>
      </c>
      <c r="K798" s="215" t="s">
        <v>5106</v>
      </c>
      <c r="L798" s="215" t="s">
        <v>4615</v>
      </c>
      <c r="M798" s="216" t="s">
        <v>5219</v>
      </c>
    </row>
    <row r="799" spans="8:13">
      <c r="H799" s="208" t="s">
        <v>3646</v>
      </c>
      <c r="I799" s="209" t="s">
        <v>3647</v>
      </c>
      <c r="J799" s="210" t="s">
        <v>4830</v>
      </c>
      <c r="K799" s="210" t="s">
        <v>5103</v>
      </c>
      <c r="L799" s="210" t="s">
        <v>4615</v>
      </c>
      <c r="M799" s="211" t="s">
        <v>5219</v>
      </c>
    </row>
    <row r="800" spans="8:13">
      <c r="H800" s="208" t="s">
        <v>939</v>
      </c>
      <c r="I800" s="209" t="s">
        <v>940</v>
      </c>
      <c r="J800" s="210" t="s">
        <v>4830</v>
      </c>
      <c r="K800" s="210" t="s">
        <v>5103</v>
      </c>
      <c r="L800" s="210" t="s">
        <v>4615</v>
      </c>
      <c r="M800" s="211" t="s">
        <v>5219</v>
      </c>
    </row>
    <row r="801" spans="8:13">
      <c r="H801" s="208" t="s">
        <v>88</v>
      </c>
      <c r="I801" s="209" t="s">
        <v>89</v>
      </c>
      <c r="J801" s="210" t="s">
        <v>4842</v>
      </c>
      <c r="K801" s="210" t="s">
        <v>4842</v>
      </c>
      <c r="L801" s="210" t="s">
        <v>4817</v>
      </c>
      <c r="M801" s="211" t="s">
        <v>5219</v>
      </c>
    </row>
    <row r="802" spans="8:13">
      <c r="H802" s="208" t="s">
        <v>4521</v>
      </c>
      <c r="I802" s="209" t="s">
        <v>5209</v>
      </c>
      <c r="J802" s="210" t="s">
        <v>4830</v>
      </c>
      <c r="K802" s="210" t="s">
        <v>5117</v>
      </c>
      <c r="L802" s="210" t="s">
        <v>4615</v>
      </c>
      <c r="M802" s="211" t="s">
        <v>5219</v>
      </c>
    </row>
    <row r="803" spans="8:13">
      <c r="H803" s="213" t="s">
        <v>2661</v>
      </c>
      <c r="I803" s="214" t="s">
        <v>2662</v>
      </c>
      <c r="J803" s="215" t="s">
        <v>4838</v>
      </c>
      <c r="K803" s="215" t="s">
        <v>5124</v>
      </c>
      <c r="L803" s="215" t="s">
        <v>4615</v>
      </c>
      <c r="M803" s="216" t="s">
        <v>5219</v>
      </c>
    </row>
    <row r="804" spans="8:13">
      <c r="H804" s="208" t="s">
        <v>2192</v>
      </c>
      <c r="I804" s="209" t="s">
        <v>2193</v>
      </c>
      <c r="J804" s="210" t="s">
        <v>4826</v>
      </c>
      <c r="K804" s="210" t="s">
        <v>4826</v>
      </c>
      <c r="L804" s="210" t="s">
        <v>4817</v>
      </c>
      <c r="M804" s="211" t="s">
        <v>5219</v>
      </c>
    </row>
    <row r="805" spans="8:13">
      <c r="H805" s="208" t="s">
        <v>98</v>
      </c>
      <c r="I805" s="209" t="s">
        <v>99</v>
      </c>
      <c r="J805" s="210" t="s">
        <v>4835</v>
      </c>
      <c r="K805" s="210" t="s">
        <v>4835</v>
      </c>
      <c r="L805" s="210" t="s">
        <v>4817</v>
      </c>
      <c r="M805" s="211" t="s">
        <v>5219</v>
      </c>
    </row>
    <row r="806" spans="8:13">
      <c r="H806" s="208" t="s">
        <v>748</v>
      </c>
      <c r="I806" s="209" t="s">
        <v>749</v>
      </c>
      <c r="J806" s="210" t="s">
        <v>4828</v>
      </c>
      <c r="K806" s="210" t="s">
        <v>4828</v>
      </c>
      <c r="L806" s="210" t="s">
        <v>4817</v>
      </c>
      <c r="M806" s="211" t="s">
        <v>5219</v>
      </c>
    </row>
    <row r="807" spans="8:13">
      <c r="H807" s="208" t="s">
        <v>160</v>
      </c>
      <c r="I807" s="209" t="s">
        <v>161</v>
      </c>
      <c r="J807" s="210" t="s">
        <v>4831</v>
      </c>
      <c r="K807" s="210" t="s">
        <v>4831</v>
      </c>
      <c r="L807" s="210" t="s">
        <v>4817</v>
      </c>
      <c r="M807" s="211" t="s">
        <v>5219</v>
      </c>
    </row>
    <row r="808" spans="8:13">
      <c r="H808" s="213" t="s">
        <v>352</v>
      </c>
      <c r="I808" s="214" t="s">
        <v>353</v>
      </c>
      <c r="J808" s="215" t="s">
        <v>4828</v>
      </c>
      <c r="K808" s="215" t="s">
        <v>4828</v>
      </c>
      <c r="L808" s="215" t="s">
        <v>4817</v>
      </c>
      <c r="M808" s="216" t="s">
        <v>5219</v>
      </c>
    </row>
    <row r="809" spans="8:13">
      <c r="H809" s="208" t="s">
        <v>3460</v>
      </c>
      <c r="I809" s="209" t="s">
        <v>3461</v>
      </c>
      <c r="J809" s="210" t="s">
        <v>4829</v>
      </c>
      <c r="K809" s="210" t="s">
        <v>4829</v>
      </c>
      <c r="L809" s="210" t="s">
        <v>4817</v>
      </c>
      <c r="M809" s="211" t="s">
        <v>5219</v>
      </c>
    </row>
    <row r="810" spans="8:13">
      <c r="H810" s="208" t="s">
        <v>817</v>
      </c>
      <c r="I810" s="209" t="s">
        <v>818</v>
      </c>
      <c r="J810" s="210" t="s">
        <v>4828</v>
      </c>
      <c r="K810" s="210" t="s">
        <v>4828</v>
      </c>
      <c r="L810" s="210" t="s">
        <v>4817</v>
      </c>
      <c r="M810" s="211" t="s">
        <v>5219</v>
      </c>
    </row>
    <row r="811" spans="8:13">
      <c r="H811" s="208" t="s">
        <v>2457</v>
      </c>
      <c r="I811" s="209" t="s">
        <v>2458</v>
      </c>
      <c r="J811" s="210" t="s">
        <v>4847</v>
      </c>
      <c r="K811" s="210" t="s">
        <v>4847</v>
      </c>
      <c r="L811" s="210" t="s">
        <v>4817</v>
      </c>
      <c r="M811" s="211" t="s">
        <v>5219</v>
      </c>
    </row>
    <row r="812" spans="8:13">
      <c r="H812" s="208" t="s">
        <v>78</v>
      </c>
      <c r="I812" s="209" t="s">
        <v>79</v>
      </c>
      <c r="J812" s="210" t="s">
        <v>4825</v>
      </c>
      <c r="K812" s="210" t="s">
        <v>4825</v>
      </c>
      <c r="L812" s="210" t="s">
        <v>4817</v>
      </c>
      <c r="M812" s="211" t="s">
        <v>5219</v>
      </c>
    </row>
    <row r="813" spans="8:13">
      <c r="H813" s="213" t="s">
        <v>5401</v>
      </c>
      <c r="I813" s="214" t="s">
        <v>5402</v>
      </c>
      <c r="J813" s="215" t="s">
        <v>4825</v>
      </c>
      <c r="K813" s="215" t="s">
        <v>4825</v>
      </c>
      <c r="L813" s="215"/>
      <c r="M813" s="216"/>
    </row>
    <row r="814" spans="8:13">
      <c r="H814" s="208" t="s">
        <v>1162</v>
      </c>
      <c r="I814" s="209" t="s">
        <v>1163</v>
      </c>
      <c r="J814" s="210" t="s">
        <v>4846</v>
      </c>
      <c r="K814" s="210" t="s">
        <v>4616</v>
      </c>
      <c r="L814" s="210" t="s">
        <v>4615</v>
      </c>
      <c r="M814" s="211" t="s">
        <v>5219</v>
      </c>
    </row>
    <row r="815" spans="8:13">
      <c r="H815" s="208" t="s">
        <v>5403</v>
      </c>
      <c r="I815" s="209" t="s">
        <v>5404</v>
      </c>
      <c r="J815" s="210" t="s">
        <v>4846</v>
      </c>
      <c r="K815" s="210" t="s">
        <v>4616</v>
      </c>
      <c r="L815" s="210"/>
      <c r="M815" s="211"/>
    </row>
    <row r="816" spans="8:13">
      <c r="H816" s="208" t="s">
        <v>1043</v>
      </c>
      <c r="I816" s="209" t="s">
        <v>1044</v>
      </c>
      <c r="J816" s="210" t="s">
        <v>4825</v>
      </c>
      <c r="K816" s="210" t="s">
        <v>4825</v>
      </c>
      <c r="L816" s="210" t="s">
        <v>4817</v>
      </c>
      <c r="M816" s="211" t="s">
        <v>5392</v>
      </c>
    </row>
    <row r="817" spans="8:13">
      <c r="H817" s="208" t="s">
        <v>3373</v>
      </c>
      <c r="I817" s="209" t="s">
        <v>3374</v>
      </c>
      <c r="J817" s="210" t="s">
        <v>4830</v>
      </c>
      <c r="K817" s="210" t="s">
        <v>5104</v>
      </c>
      <c r="L817" s="210" t="s">
        <v>4615</v>
      </c>
      <c r="M817" s="211" t="s">
        <v>5219</v>
      </c>
    </row>
    <row r="818" spans="8:13">
      <c r="H818" s="213" t="s">
        <v>1186</v>
      </c>
      <c r="I818" s="214" t="s">
        <v>1187</v>
      </c>
      <c r="J818" s="215" t="s">
        <v>4838</v>
      </c>
      <c r="K818" s="215"/>
      <c r="L818" s="215" t="s">
        <v>4615</v>
      </c>
      <c r="M818" s="216" t="s">
        <v>5219</v>
      </c>
    </row>
    <row r="819" spans="8:13">
      <c r="H819" s="208" t="s">
        <v>2935</v>
      </c>
      <c r="I819" s="209" t="s">
        <v>4756</v>
      </c>
      <c r="J819" s="210" t="s">
        <v>4828</v>
      </c>
      <c r="K819" s="210" t="s">
        <v>4828</v>
      </c>
      <c r="L819" s="210" t="s">
        <v>4817</v>
      </c>
      <c r="M819" s="211" t="s">
        <v>5219</v>
      </c>
    </row>
    <row r="820" spans="8:13">
      <c r="H820" s="208" t="s">
        <v>1451</v>
      </c>
      <c r="I820" s="209" t="s">
        <v>1452</v>
      </c>
      <c r="J820" s="210" t="s">
        <v>4833</v>
      </c>
      <c r="K820" s="210" t="s">
        <v>5113</v>
      </c>
      <c r="L820" s="210" t="s">
        <v>4615</v>
      </c>
      <c r="M820" s="211" t="s">
        <v>5219</v>
      </c>
    </row>
    <row r="821" spans="8:13">
      <c r="H821" s="208" t="s">
        <v>1696</v>
      </c>
      <c r="I821" s="209" t="s">
        <v>1697</v>
      </c>
      <c r="J821" s="210" t="s">
        <v>4832</v>
      </c>
      <c r="K821" s="210" t="s">
        <v>4832</v>
      </c>
      <c r="L821" s="210" t="s">
        <v>4817</v>
      </c>
      <c r="M821" s="211" t="s">
        <v>5219</v>
      </c>
    </row>
    <row r="822" spans="8:13">
      <c r="H822" s="208" t="s">
        <v>4324</v>
      </c>
      <c r="I822" s="209" t="s">
        <v>4325</v>
      </c>
      <c r="J822" s="210" t="s">
        <v>4830</v>
      </c>
      <c r="K822" s="210" t="s">
        <v>5105</v>
      </c>
      <c r="L822" s="210" t="s">
        <v>4615</v>
      </c>
      <c r="M822" s="211" t="s">
        <v>5219</v>
      </c>
    </row>
    <row r="823" spans="8:13">
      <c r="H823" s="213" t="s">
        <v>156</v>
      </c>
      <c r="I823" s="214" t="s">
        <v>157</v>
      </c>
      <c r="J823" s="215" t="s">
        <v>4828</v>
      </c>
      <c r="K823" s="215" t="s">
        <v>4828</v>
      </c>
      <c r="L823" s="215" t="s">
        <v>4817</v>
      </c>
      <c r="M823" s="216" t="s">
        <v>5219</v>
      </c>
    </row>
    <row r="824" spans="8:13">
      <c r="H824" s="208" t="s">
        <v>1106</v>
      </c>
      <c r="I824" s="209" t="s">
        <v>1107</v>
      </c>
      <c r="J824" s="210" t="s">
        <v>4830</v>
      </c>
      <c r="K824" s="210" t="s">
        <v>5117</v>
      </c>
      <c r="L824" s="210" t="s">
        <v>4615</v>
      </c>
      <c r="M824" s="211" t="s">
        <v>5219</v>
      </c>
    </row>
    <row r="825" spans="8:13">
      <c r="H825" s="208" t="s">
        <v>52</v>
      </c>
      <c r="I825" s="209" t="s">
        <v>53</v>
      </c>
      <c r="J825" s="210" t="s">
        <v>4828</v>
      </c>
      <c r="K825" s="210" t="s">
        <v>4828</v>
      </c>
      <c r="L825" s="210" t="s">
        <v>4817</v>
      </c>
      <c r="M825" s="211" t="s">
        <v>5219</v>
      </c>
    </row>
    <row r="826" spans="8:13">
      <c r="H826" s="208" t="s">
        <v>4151</v>
      </c>
      <c r="I826" s="209" t="s">
        <v>4152</v>
      </c>
      <c r="J826" s="210" t="s">
        <v>4830</v>
      </c>
      <c r="K826" s="210" t="s">
        <v>5103</v>
      </c>
      <c r="L826" s="210" t="s">
        <v>4615</v>
      </c>
      <c r="M826" s="211" t="s">
        <v>5219</v>
      </c>
    </row>
    <row r="827" spans="8:13">
      <c r="H827" s="208" t="s">
        <v>1441</v>
      </c>
      <c r="I827" s="209" t="s">
        <v>1442</v>
      </c>
      <c r="J827" s="210" t="s">
        <v>4828</v>
      </c>
      <c r="K827" s="210" t="s">
        <v>4828</v>
      </c>
      <c r="L827" s="210" t="s">
        <v>4817</v>
      </c>
      <c r="M827" s="211" t="s">
        <v>5219</v>
      </c>
    </row>
    <row r="828" spans="8:13">
      <c r="H828" s="213" t="s">
        <v>1012</v>
      </c>
      <c r="I828" s="214" t="s">
        <v>1013</v>
      </c>
      <c r="J828" s="215" t="s">
        <v>4830</v>
      </c>
      <c r="K828" s="215" t="s">
        <v>5117</v>
      </c>
      <c r="L828" s="215" t="s">
        <v>4615</v>
      </c>
      <c r="M828" s="216" t="s">
        <v>5219</v>
      </c>
    </row>
    <row r="829" spans="8:13">
      <c r="H829" s="208" t="s">
        <v>2028</v>
      </c>
      <c r="I829" s="209" t="s">
        <v>2029</v>
      </c>
      <c r="J829" s="210" t="s">
        <v>4838</v>
      </c>
      <c r="K829" s="210"/>
      <c r="L829" s="210" t="s">
        <v>4615</v>
      </c>
      <c r="M829" s="211" t="s">
        <v>5219</v>
      </c>
    </row>
    <row r="830" spans="8:13">
      <c r="H830" s="208" t="s">
        <v>3306</v>
      </c>
      <c r="I830" s="209" t="s">
        <v>3307</v>
      </c>
      <c r="J830" s="210" t="s">
        <v>4849</v>
      </c>
      <c r="K830" s="210" t="s">
        <v>5107</v>
      </c>
      <c r="L830" s="210" t="s">
        <v>4615</v>
      </c>
      <c r="M830" s="211" t="s">
        <v>5219</v>
      </c>
    </row>
    <row r="831" spans="8:13">
      <c r="H831" s="208" t="s">
        <v>54</v>
      </c>
      <c r="I831" s="209" t="s">
        <v>55</v>
      </c>
      <c r="J831" s="210" t="s">
        <v>4828</v>
      </c>
      <c r="K831" s="210" t="s">
        <v>4828</v>
      </c>
      <c r="L831" s="210" t="s">
        <v>4817</v>
      </c>
      <c r="M831" s="211" t="s">
        <v>5219</v>
      </c>
    </row>
    <row r="832" spans="8:13">
      <c r="H832" s="208" t="s">
        <v>280</v>
      </c>
      <c r="I832" s="209" t="s">
        <v>281</v>
      </c>
      <c r="J832" s="210" t="s">
        <v>4838</v>
      </c>
      <c r="K832" s="210" t="s">
        <v>5124</v>
      </c>
      <c r="L832" s="210" t="s">
        <v>4615</v>
      </c>
      <c r="M832" s="211" t="s">
        <v>5219</v>
      </c>
    </row>
    <row r="833" spans="8:13">
      <c r="H833" s="213" t="s">
        <v>1797</v>
      </c>
      <c r="I833" s="214" t="s">
        <v>1798</v>
      </c>
      <c r="J833" s="215" t="s">
        <v>4830</v>
      </c>
      <c r="K833" s="215" t="s">
        <v>5116</v>
      </c>
      <c r="L833" s="215" t="s">
        <v>4615</v>
      </c>
      <c r="M833" s="216" t="s">
        <v>5219</v>
      </c>
    </row>
    <row r="834" spans="8:13">
      <c r="H834" s="208" t="s">
        <v>1342</v>
      </c>
      <c r="I834" s="209" t="s">
        <v>1343</v>
      </c>
      <c r="J834" s="210" t="s">
        <v>4841</v>
      </c>
      <c r="K834" s="210" t="s">
        <v>5119</v>
      </c>
      <c r="L834" s="210" t="s">
        <v>4615</v>
      </c>
      <c r="M834" s="211" t="s">
        <v>5219</v>
      </c>
    </row>
    <row r="835" spans="8:13">
      <c r="H835" s="208" t="s">
        <v>259</v>
      </c>
      <c r="I835" s="209" t="s">
        <v>260</v>
      </c>
      <c r="J835" s="210" t="s">
        <v>4849</v>
      </c>
      <c r="K835" s="210" t="s">
        <v>5107</v>
      </c>
      <c r="L835" s="210" t="s">
        <v>4615</v>
      </c>
      <c r="M835" s="211" t="s">
        <v>5219</v>
      </c>
    </row>
    <row r="836" spans="8:13">
      <c r="H836" s="208" t="s">
        <v>4117</v>
      </c>
      <c r="I836" s="209" t="s">
        <v>4118</v>
      </c>
      <c r="J836" s="210" t="s">
        <v>4830</v>
      </c>
      <c r="K836" s="210" t="s">
        <v>5117</v>
      </c>
      <c r="L836" s="210" t="s">
        <v>4615</v>
      </c>
      <c r="M836" s="211" t="s">
        <v>5219</v>
      </c>
    </row>
    <row r="837" spans="8:13">
      <c r="H837" s="208" t="s">
        <v>2316</v>
      </c>
      <c r="I837" s="209" t="s">
        <v>2317</v>
      </c>
      <c r="J837" s="210" t="s">
        <v>4830</v>
      </c>
      <c r="K837" s="210" t="s">
        <v>5103</v>
      </c>
      <c r="L837" s="210" t="s">
        <v>4615</v>
      </c>
      <c r="M837" s="211" t="s">
        <v>5219</v>
      </c>
    </row>
    <row r="838" spans="8:13">
      <c r="H838" s="213" t="s">
        <v>892</v>
      </c>
      <c r="I838" s="214" t="s">
        <v>893</v>
      </c>
      <c r="J838" s="215" t="s">
        <v>4833</v>
      </c>
      <c r="K838" s="215" t="s">
        <v>5114</v>
      </c>
      <c r="L838" s="215" t="s">
        <v>4615</v>
      </c>
      <c r="M838" s="216" t="s">
        <v>5219</v>
      </c>
    </row>
    <row r="839" spans="8:13">
      <c r="H839" s="208" t="s">
        <v>3293</v>
      </c>
      <c r="I839" s="209" t="s">
        <v>3294</v>
      </c>
      <c r="J839" s="210" t="s">
        <v>4830</v>
      </c>
      <c r="K839" s="210" t="s">
        <v>5106</v>
      </c>
      <c r="L839" s="210" t="s">
        <v>4615</v>
      </c>
      <c r="M839" s="211" t="s">
        <v>5219</v>
      </c>
    </row>
    <row r="840" spans="8:13">
      <c r="H840" s="208" t="s">
        <v>2351</v>
      </c>
      <c r="I840" s="209" t="s">
        <v>2352</v>
      </c>
      <c r="J840" s="210" t="s">
        <v>4838</v>
      </c>
      <c r="K840" s="210"/>
      <c r="L840" s="210" t="s">
        <v>4615</v>
      </c>
      <c r="M840" s="211" t="s">
        <v>5219</v>
      </c>
    </row>
    <row r="841" spans="8:13">
      <c r="H841" s="208" t="s">
        <v>3778</v>
      </c>
      <c r="I841" s="209" t="s">
        <v>3779</v>
      </c>
      <c r="J841" s="210" t="s">
        <v>4830</v>
      </c>
      <c r="K841" s="210" t="s">
        <v>5103</v>
      </c>
      <c r="L841" s="210" t="s">
        <v>4615</v>
      </c>
      <c r="M841" s="211" t="s">
        <v>5219</v>
      </c>
    </row>
    <row r="842" spans="8:13">
      <c r="H842" s="208" t="s">
        <v>4390</v>
      </c>
      <c r="I842" s="209" t="s">
        <v>4391</v>
      </c>
      <c r="J842" s="210" t="s">
        <v>4833</v>
      </c>
      <c r="K842" s="210" t="s">
        <v>5114</v>
      </c>
      <c r="L842" s="210" t="s">
        <v>4615</v>
      </c>
      <c r="M842" s="211" t="s">
        <v>5219</v>
      </c>
    </row>
    <row r="843" spans="8:13">
      <c r="H843" s="213" t="s">
        <v>1910</v>
      </c>
      <c r="I843" s="214" t="s">
        <v>1911</v>
      </c>
      <c r="J843" s="215" t="s">
        <v>4841</v>
      </c>
      <c r="K843" s="215" t="s">
        <v>5121</v>
      </c>
      <c r="L843" s="215" t="s">
        <v>4615</v>
      </c>
      <c r="M843" s="216" t="s">
        <v>5219</v>
      </c>
    </row>
    <row r="844" spans="8:13">
      <c r="H844" s="208" t="s">
        <v>1732</v>
      </c>
      <c r="I844" s="209" t="s">
        <v>1733</v>
      </c>
      <c r="J844" s="210" t="s">
        <v>4830</v>
      </c>
      <c r="K844" s="210" t="s">
        <v>5106</v>
      </c>
      <c r="L844" s="210" t="s">
        <v>4615</v>
      </c>
      <c r="M844" s="211" t="s">
        <v>5219</v>
      </c>
    </row>
    <row r="845" spans="8:13">
      <c r="H845" s="208" t="s">
        <v>5154</v>
      </c>
      <c r="I845" s="209" t="s">
        <v>5155</v>
      </c>
      <c r="J845" s="210" t="s">
        <v>4830</v>
      </c>
      <c r="K845" s="210" t="s">
        <v>5104</v>
      </c>
      <c r="L845" s="210" t="s">
        <v>4615</v>
      </c>
      <c r="M845" s="211" t="s">
        <v>5219</v>
      </c>
    </row>
    <row r="846" spans="8:13">
      <c r="H846" s="208" t="s">
        <v>754</v>
      </c>
      <c r="I846" s="209" t="s">
        <v>755</v>
      </c>
      <c r="J846" s="210" t="s">
        <v>4828</v>
      </c>
      <c r="K846" s="210" t="s">
        <v>4828</v>
      </c>
      <c r="L846" s="210" t="s">
        <v>4817</v>
      </c>
      <c r="M846" s="211" t="s">
        <v>5219</v>
      </c>
    </row>
    <row r="847" spans="8:13">
      <c r="H847" s="208" t="s">
        <v>217</v>
      </c>
      <c r="I847" s="209" t="s">
        <v>218</v>
      </c>
      <c r="J847" s="210" t="s">
        <v>4847</v>
      </c>
      <c r="K847" s="210" t="s">
        <v>4847</v>
      </c>
      <c r="L847" s="210" t="s">
        <v>4817</v>
      </c>
      <c r="M847" s="211" t="s">
        <v>5219</v>
      </c>
    </row>
    <row r="848" spans="8:13">
      <c r="H848" s="213" t="s">
        <v>4262</v>
      </c>
      <c r="I848" s="214" t="s">
        <v>4263</v>
      </c>
      <c r="J848" s="215" t="s">
        <v>4830</v>
      </c>
      <c r="K848" s="215" t="s">
        <v>5104</v>
      </c>
      <c r="L848" s="215" t="s">
        <v>4615</v>
      </c>
      <c r="M848" s="216" t="s">
        <v>5219</v>
      </c>
    </row>
    <row r="849" spans="8:13">
      <c r="H849" s="208" t="s">
        <v>1373</v>
      </c>
      <c r="I849" s="209" t="s">
        <v>1374</v>
      </c>
      <c r="J849" s="210" t="s">
        <v>4825</v>
      </c>
      <c r="K849" s="210" t="s">
        <v>4825</v>
      </c>
      <c r="L849" s="210" t="s">
        <v>4817</v>
      </c>
      <c r="M849" s="211" t="s">
        <v>5219</v>
      </c>
    </row>
    <row r="850" spans="8:13">
      <c r="H850" s="208" t="s">
        <v>627</v>
      </c>
      <c r="I850" s="209" t="s">
        <v>628</v>
      </c>
      <c r="J850" s="210" t="s">
        <v>4830</v>
      </c>
      <c r="K850" s="210" t="s">
        <v>5103</v>
      </c>
      <c r="L850" s="210" t="s">
        <v>4615</v>
      </c>
      <c r="M850" s="211" t="s">
        <v>5219</v>
      </c>
    </row>
    <row r="851" spans="8:13">
      <c r="H851" s="208" t="s">
        <v>1856</v>
      </c>
      <c r="I851" s="209" t="s">
        <v>1857</v>
      </c>
      <c r="J851" s="210" t="s">
        <v>4830</v>
      </c>
      <c r="K851" s="210" t="s">
        <v>5106</v>
      </c>
      <c r="L851" s="210" t="s">
        <v>4615</v>
      </c>
      <c r="M851" s="211" t="s">
        <v>5219</v>
      </c>
    </row>
    <row r="852" spans="8:13">
      <c r="H852" s="208" t="s">
        <v>102</v>
      </c>
      <c r="I852" s="209" t="s">
        <v>103</v>
      </c>
      <c r="J852" s="210" t="s">
        <v>4828</v>
      </c>
      <c r="K852" s="210" t="s">
        <v>4828</v>
      </c>
      <c r="L852" s="210" t="s">
        <v>4817</v>
      </c>
      <c r="M852" s="211" t="s">
        <v>5219</v>
      </c>
    </row>
    <row r="853" spans="8:13">
      <c r="H853" s="213" t="s">
        <v>2190</v>
      </c>
      <c r="I853" s="214" t="s">
        <v>2191</v>
      </c>
      <c r="J853" s="215" t="s">
        <v>4826</v>
      </c>
      <c r="K853" s="215" t="s">
        <v>4826</v>
      </c>
      <c r="L853" s="215" t="s">
        <v>4817</v>
      </c>
      <c r="M853" s="216" t="s">
        <v>5219</v>
      </c>
    </row>
    <row r="854" spans="8:13">
      <c r="H854" s="208" t="s">
        <v>1795</v>
      </c>
      <c r="I854" s="209" t="s">
        <v>1796</v>
      </c>
      <c r="J854" s="210" t="s">
        <v>4833</v>
      </c>
      <c r="K854" s="210" t="s">
        <v>5114</v>
      </c>
      <c r="L854" s="210" t="s">
        <v>4615</v>
      </c>
      <c r="M854" s="211" t="s">
        <v>5219</v>
      </c>
    </row>
    <row r="855" spans="8:13">
      <c r="H855" s="208" t="s">
        <v>1714</v>
      </c>
      <c r="I855" s="209" t="s">
        <v>1715</v>
      </c>
      <c r="J855" s="210" t="s">
        <v>4838</v>
      </c>
      <c r="K855" s="210" t="s">
        <v>5124</v>
      </c>
      <c r="L855" s="210" t="s">
        <v>4615</v>
      </c>
      <c r="M855" s="211" t="s">
        <v>5219</v>
      </c>
    </row>
    <row r="856" spans="8:13">
      <c r="H856" s="208" t="s">
        <v>3075</v>
      </c>
      <c r="I856" s="209" t="s">
        <v>3076</v>
      </c>
      <c r="J856" s="210" t="s">
        <v>4830</v>
      </c>
      <c r="K856" s="210" t="s">
        <v>5105</v>
      </c>
      <c r="L856" s="210" t="s">
        <v>4615</v>
      </c>
      <c r="M856" s="211" t="s">
        <v>5219</v>
      </c>
    </row>
    <row r="857" spans="8:13">
      <c r="H857" s="208" t="s">
        <v>2882</v>
      </c>
      <c r="I857" s="209" t="s">
        <v>2883</v>
      </c>
      <c r="J857" s="210" t="s">
        <v>4830</v>
      </c>
      <c r="K857" s="210" t="s">
        <v>5105</v>
      </c>
      <c r="L857" s="210" t="s">
        <v>4615</v>
      </c>
      <c r="M857" s="211" t="s">
        <v>5219</v>
      </c>
    </row>
    <row r="858" spans="8:13">
      <c r="H858" s="213" t="s">
        <v>3743</v>
      </c>
      <c r="I858" s="214" t="s">
        <v>3744</v>
      </c>
      <c r="J858" s="215" t="s">
        <v>4830</v>
      </c>
      <c r="K858" s="215" t="s">
        <v>5103</v>
      </c>
      <c r="L858" s="215" t="s">
        <v>4615</v>
      </c>
      <c r="M858" s="216" t="s">
        <v>5219</v>
      </c>
    </row>
    <row r="859" spans="8:13">
      <c r="H859" s="208" t="s">
        <v>2046</v>
      </c>
      <c r="I859" s="209" t="s">
        <v>2047</v>
      </c>
      <c r="J859" s="210" t="s">
        <v>4830</v>
      </c>
      <c r="K859" s="210" t="s">
        <v>5103</v>
      </c>
      <c r="L859" s="210" t="s">
        <v>4615</v>
      </c>
      <c r="M859" s="211" t="s">
        <v>5219</v>
      </c>
    </row>
    <row r="860" spans="8:13">
      <c r="H860" s="208" t="s">
        <v>1365</v>
      </c>
      <c r="I860" s="209" t="s">
        <v>1366</v>
      </c>
      <c r="J860" s="210" t="s">
        <v>4838</v>
      </c>
      <c r="K860" s="210" t="s">
        <v>5124</v>
      </c>
      <c r="L860" s="210" t="s">
        <v>4615</v>
      </c>
      <c r="M860" s="211" t="s">
        <v>5219</v>
      </c>
    </row>
    <row r="861" spans="8:13">
      <c r="H861" s="208" t="s">
        <v>807</v>
      </c>
      <c r="I861" s="209" t="s">
        <v>808</v>
      </c>
      <c r="J861" s="210" t="s">
        <v>4830</v>
      </c>
      <c r="K861" s="210" t="s">
        <v>5103</v>
      </c>
      <c r="L861" s="210" t="s">
        <v>4615</v>
      </c>
      <c r="M861" s="211" t="s">
        <v>5219</v>
      </c>
    </row>
    <row r="862" spans="8:13">
      <c r="H862" s="208" t="s">
        <v>775</v>
      </c>
      <c r="I862" s="209" t="s">
        <v>776</v>
      </c>
      <c r="J862" s="210" t="s">
        <v>4838</v>
      </c>
      <c r="K862" s="210"/>
      <c r="L862" s="210" t="s">
        <v>4615</v>
      </c>
      <c r="M862" s="211" t="s">
        <v>5219</v>
      </c>
    </row>
    <row r="863" spans="8:13">
      <c r="H863" s="213" t="s">
        <v>1239</v>
      </c>
      <c r="I863" s="214" t="s">
        <v>1240</v>
      </c>
      <c r="J863" s="215" t="s">
        <v>4830</v>
      </c>
      <c r="K863" s="215" t="s">
        <v>5106</v>
      </c>
      <c r="L863" s="215" t="s">
        <v>4615</v>
      </c>
      <c r="M863" s="216" t="s">
        <v>5219</v>
      </c>
    </row>
    <row r="864" spans="8:13">
      <c r="H864" s="208" t="s">
        <v>734</v>
      </c>
      <c r="I864" s="209" t="s">
        <v>735</v>
      </c>
      <c r="J864" s="210" t="s">
        <v>4830</v>
      </c>
      <c r="K864" s="210" t="s">
        <v>5106</v>
      </c>
      <c r="L864" s="210" t="s">
        <v>4615</v>
      </c>
      <c r="M864" s="211" t="s">
        <v>5219</v>
      </c>
    </row>
    <row r="865" spans="8:13">
      <c r="H865" s="208" t="s">
        <v>3540</v>
      </c>
      <c r="I865" s="209" t="s">
        <v>3541</v>
      </c>
      <c r="J865" s="210" t="s">
        <v>4830</v>
      </c>
      <c r="K865" s="210" t="s">
        <v>5103</v>
      </c>
      <c r="L865" s="210" t="s">
        <v>4615</v>
      </c>
      <c r="M865" s="211" t="s">
        <v>5219</v>
      </c>
    </row>
    <row r="866" spans="8:13">
      <c r="H866" s="208" t="s">
        <v>1229</v>
      </c>
      <c r="I866" s="209" t="s">
        <v>1230</v>
      </c>
      <c r="J866" s="210" t="s">
        <v>4830</v>
      </c>
      <c r="K866" s="210" t="s">
        <v>5103</v>
      </c>
      <c r="L866" s="210" t="s">
        <v>4615</v>
      </c>
      <c r="M866" s="211" t="s">
        <v>5219</v>
      </c>
    </row>
    <row r="867" spans="8:13">
      <c r="H867" s="208" t="s">
        <v>3326</v>
      </c>
      <c r="I867" s="209" t="s">
        <v>3327</v>
      </c>
      <c r="J867" s="210" t="s">
        <v>4830</v>
      </c>
      <c r="K867" s="210" t="s">
        <v>5109</v>
      </c>
      <c r="L867" s="210" t="s">
        <v>4615</v>
      </c>
      <c r="M867" s="211" t="s">
        <v>5219</v>
      </c>
    </row>
    <row r="868" spans="8:13">
      <c r="H868" s="213" t="s">
        <v>1122</v>
      </c>
      <c r="I868" s="214" t="s">
        <v>1123</v>
      </c>
      <c r="J868" s="215" t="s">
        <v>4828</v>
      </c>
      <c r="K868" s="215" t="s">
        <v>4828</v>
      </c>
      <c r="L868" s="215" t="s">
        <v>4817</v>
      </c>
      <c r="M868" s="216" t="s">
        <v>5219</v>
      </c>
    </row>
    <row r="869" spans="8:13">
      <c r="H869" s="208" t="s">
        <v>3322</v>
      </c>
      <c r="I869" s="209" t="s">
        <v>3323</v>
      </c>
      <c r="J869" s="210" t="s">
        <v>4830</v>
      </c>
      <c r="K869" s="210" t="s">
        <v>5103</v>
      </c>
      <c r="L869" s="210" t="s">
        <v>4615</v>
      </c>
      <c r="M869" s="211" t="s">
        <v>5219</v>
      </c>
    </row>
    <row r="870" spans="8:13">
      <c r="H870" s="208" t="s">
        <v>3490</v>
      </c>
      <c r="I870" s="209" t="s">
        <v>3491</v>
      </c>
      <c r="J870" s="210" t="s">
        <v>4838</v>
      </c>
      <c r="K870" s="210"/>
      <c r="L870" s="210" t="s">
        <v>4615</v>
      </c>
      <c r="M870" s="211" t="s">
        <v>5219</v>
      </c>
    </row>
    <row r="871" spans="8:13">
      <c r="H871" s="208" t="s">
        <v>3415</v>
      </c>
      <c r="I871" s="209" t="s">
        <v>3416</v>
      </c>
      <c r="J871" s="210" t="s">
        <v>4830</v>
      </c>
      <c r="K871" s="210" t="s">
        <v>5105</v>
      </c>
      <c r="L871" s="210" t="s">
        <v>4615</v>
      </c>
      <c r="M871" s="211" t="s">
        <v>5219</v>
      </c>
    </row>
    <row r="872" spans="8:13">
      <c r="H872" s="208" t="s">
        <v>3958</v>
      </c>
      <c r="I872" s="209" t="s">
        <v>3959</v>
      </c>
      <c r="J872" s="210" t="s">
        <v>4833</v>
      </c>
      <c r="K872" s="210" t="s">
        <v>5114</v>
      </c>
      <c r="L872" s="210" t="s">
        <v>4615</v>
      </c>
      <c r="M872" s="211" t="s">
        <v>5219</v>
      </c>
    </row>
    <row r="873" spans="8:13">
      <c r="H873" s="213" t="s">
        <v>2165</v>
      </c>
      <c r="I873" s="214" t="s">
        <v>2166</v>
      </c>
      <c r="J873" s="215" t="s">
        <v>4838</v>
      </c>
      <c r="K873" s="215"/>
      <c r="L873" s="215" t="s">
        <v>4615</v>
      </c>
      <c r="M873" s="216" t="s">
        <v>5219</v>
      </c>
    </row>
    <row r="874" spans="8:13">
      <c r="H874" s="208" t="s">
        <v>2279</v>
      </c>
      <c r="I874" s="209" t="s">
        <v>2280</v>
      </c>
      <c r="J874" s="210" t="s">
        <v>4830</v>
      </c>
      <c r="K874" s="210" t="s">
        <v>5103</v>
      </c>
      <c r="L874" s="210" t="s">
        <v>4615</v>
      </c>
      <c r="M874" s="211" t="s">
        <v>5219</v>
      </c>
    </row>
    <row r="875" spans="8:13">
      <c r="H875" s="208" t="s">
        <v>1010</v>
      </c>
      <c r="I875" s="209" t="s">
        <v>1011</v>
      </c>
      <c r="J875" s="210" t="s">
        <v>4828</v>
      </c>
      <c r="K875" s="210" t="s">
        <v>4828</v>
      </c>
      <c r="L875" s="210" t="s">
        <v>4817</v>
      </c>
      <c r="M875" s="211" t="s">
        <v>5219</v>
      </c>
    </row>
    <row r="876" spans="8:13">
      <c r="H876" s="208" t="s">
        <v>1389</v>
      </c>
      <c r="I876" s="209" t="s">
        <v>1390</v>
      </c>
      <c r="J876" s="210" t="s">
        <v>4837</v>
      </c>
      <c r="K876" s="210" t="s">
        <v>4837</v>
      </c>
      <c r="L876" s="210" t="s">
        <v>4817</v>
      </c>
      <c r="M876" s="211" t="s">
        <v>5219</v>
      </c>
    </row>
    <row r="877" spans="8:13">
      <c r="H877" s="208" t="s">
        <v>3848</v>
      </c>
      <c r="I877" s="209" t="s">
        <v>3849</v>
      </c>
      <c r="J877" s="210" t="s">
        <v>4830</v>
      </c>
      <c r="K877" s="210" t="s">
        <v>5110</v>
      </c>
      <c r="L877" s="210" t="s">
        <v>4615</v>
      </c>
      <c r="M877" s="211" t="s">
        <v>5219</v>
      </c>
    </row>
    <row r="878" spans="8:13">
      <c r="H878" s="213" t="s">
        <v>2700</v>
      </c>
      <c r="I878" s="214" t="s">
        <v>2701</v>
      </c>
      <c r="J878" s="215" t="s">
        <v>4830</v>
      </c>
      <c r="K878" s="215" t="s">
        <v>5103</v>
      </c>
      <c r="L878" s="215" t="s">
        <v>4615</v>
      </c>
      <c r="M878" s="216" t="s">
        <v>5219</v>
      </c>
    </row>
    <row r="879" spans="8:13">
      <c r="H879" s="208" t="s">
        <v>3662</v>
      </c>
      <c r="I879" s="209" t="s">
        <v>3663</v>
      </c>
      <c r="J879" s="210" t="s">
        <v>4830</v>
      </c>
      <c r="K879" s="210" t="s">
        <v>5110</v>
      </c>
      <c r="L879" s="210" t="s">
        <v>4615</v>
      </c>
      <c r="M879" s="211" t="s">
        <v>5219</v>
      </c>
    </row>
    <row r="880" spans="8:13">
      <c r="H880" s="208" t="s">
        <v>3823</v>
      </c>
      <c r="I880" s="209" t="s">
        <v>3824</v>
      </c>
      <c r="J880" s="210" t="s">
        <v>4830</v>
      </c>
      <c r="K880" s="210" t="s">
        <v>5103</v>
      </c>
      <c r="L880" s="210" t="s">
        <v>4615</v>
      </c>
      <c r="M880" s="211" t="s">
        <v>5219</v>
      </c>
    </row>
    <row r="881" spans="8:13">
      <c r="H881" s="208" t="s">
        <v>2815</v>
      </c>
      <c r="I881" s="209" t="s">
        <v>2816</v>
      </c>
      <c r="J881" s="210" t="s">
        <v>4833</v>
      </c>
      <c r="K881" s="210" t="s">
        <v>5114</v>
      </c>
      <c r="L881" s="210" t="s">
        <v>4615</v>
      </c>
      <c r="M881" s="211" t="s">
        <v>5219</v>
      </c>
    </row>
    <row r="882" spans="8:13">
      <c r="H882" s="208" t="s">
        <v>2861</v>
      </c>
      <c r="I882" s="209" t="s">
        <v>2862</v>
      </c>
      <c r="J882" s="210" t="s">
        <v>4830</v>
      </c>
      <c r="K882" s="210" t="s">
        <v>5111</v>
      </c>
      <c r="L882" s="210" t="s">
        <v>4615</v>
      </c>
      <c r="M882" s="211" t="s">
        <v>5219</v>
      </c>
    </row>
    <row r="883" spans="8:13">
      <c r="H883" s="213" t="s">
        <v>1510</v>
      </c>
      <c r="I883" s="214" t="s">
        <v>1511</v>
      </c>
      <c r="J883" s="215" t="s">
        <v>4838</v>
      </c>
      <c r="K883" s="215"/>
      <c r="L883" s="215" t="s">
        <v>4615</v>
      </c>
      <c r="M883" s="216" t="s">
        <v>5219</v>
      </c>
    </row>
    <row r="884" spans="8:13">
      <c r="H884" s="208" t="s">
        <v>4477</v>
      </c>
      <c r="I884" s="209" t="s">
        <v>4478</v>
      </c>
      <c r="J884" s="210" t="s">
        <v>4830</v>
      </c>
      <c r="K884" s="210" t="s">
        <v>5103</v>
      </c>
      <c r="L884" s="210" t="s">
        <v>4615</v>
      </c>
      <c r="M884" s="211" t="s">
        <v>5219</v>
      </c>
    </row>
    <row r="885" spans="8:13">
      <c r="H885" s="208" t="s">
        <v>2044</v>
      </c>
      <c r="I885" s="209" t="s">
        <v>2045</v>
      </c>
      <c r="J885" s="210" t="s">
        <v>4838</v>
      </c>
      <c r="K885" s="210"/>
      <c r="L885" s="210" t="s">
        <v>4615</v>
      </c>
      <c r="M885" s="211" t="s">
        <v>5219</v>
      </c>
    </row>
    <row r="886" spans="8:13">
      <c r="H886" s="208" t="s">
        <v>3437</v>
      </c>
      <c r="I886" s="209" t="s">
        <v>3438</v>
      </c>
      <c r="J886" s="210" t="s">
        <v>4830</v>
      </c>
      <c r="K886" s="210" t="s">
        <v>5103</v>
      </c>
      <c r="L886" s="210" t="s">
        <v>4615</v>
      </c>
      <c r="M886" s="211" t="s">
        <v>5219</v>
      </c>
    </row>
    <row r="887" spans="8:13">
      <c r="H887" s="208" t="s">
        <v>964</v>
      </c>
      <c r="I887" s="209" t="s">
        <v>965</v>
      </c>
      <c r="J887" s="210" t="s">
        <v>4830</v>
      </c>
      <c r="K887" s="210" t="s">
        <v>5112</v>
      </c>
      <c r="L887" s="210" t="s">
        <v>4615</v>
      </c>
      <c r="M887" s="211" t="s">
        <v>5219</v>
      </c>
    </row>
    <row r="888" spans="8:13">
      <c r="H888" s="213" t="s">
        <v>4301</v>
      </c>
      <c r="I888" s="214" t="s">
        <v>4770</v>
      </c>
      <c r="J888" s="215" t="s">
        <v>4833</v>
      </c>
      <c r="K888" s="215" t="s">
        <v>5114</v>
      </c>
      <c r="L888" s="215" t="s">
        <v>4615</v>
      </c>
      <c r="M888" s="216" t="s">
        <v>5219</v>
      </c>
    </row>
    <row r="889" spans="8:13">
      <c r="H889" s="208" t="s">
        <v>1126</v>
      </c>
      <c r="I889" s="209" t="s">
        <v>1127</v>
      </c>
      <c r="J889" s="210" t="s">
        <v>4838</v>
      </c>
      <c r="K889" s="210" t="s">
        <v>5124</v>
      </c>
      <c r="L889" s="210" t="s">
        <v>4615</v>
      </c>
      <c r="M889" s="211" t="s">
        <v>5219</v>
      </c>
    </row>
    <row r="890" spans="8:13">
      <c r="H890" s="208" t="s">
        <v>3861</v>
      </c>
      <c r="I890" s="209" t="s">
        <v>3862</v>
      </c>
      <c r="J890" s="210" t="s">
        <v>4833</v>
      </c>
      <c r="K890" s="210" t="s">
        <v>5113</v>
      </c>
      <c r="L890" s="210" t="s">
        <v>4615</v>
      </c>
      <c r="M890" s="211" t="s">
        <v>5219</v>
      </c>
    </row>
    <row r="891" spans="8:13">
      <c r="H891" s="208" t="s">
        <v>2819</v>
      </c>
      <c r="I891" s="209" t="s">
        <v>2820</v>
      </c>
      <c r="J891" s="210" t="s">
        <v>4838</v>
      </c>
      <c r="K891" s="210" t="s">
        <v>5124</v>
      </c>
      <c r="L891" s="210" t="s">
        <v>4615</v>
      </c>
      <c r="M891" s="211" t="s">
        <v>5219</v>
      </c>
    </row>
    <row r="892" spans="8:13">
      <c r="H892" s="208" t="s">
        <v>3808</v>
      </c>
      <c r="I892" s="209" t="s">
        <v>3809</v>
      </c>
      <c r="J892" s="210" t="s">
        <v>4838</v>
      </c>
      <c r="K892" s="210"/>
      <c r="L892" s="210" t="s">
        <v>4615</v>
      </c>
      <c r="M892" s="211" t="s">
        <v>5219</v>
      </c>
    </row>
    <row r="893" spans="8:13">
      <c r="H893" s="213" t="s">
        <v>1752</v>
      </c>
      <c r="I893" s="214" t="s">
        <v>1753</v>
      </c>
      <c r="J893" s="215" t="s">
        <v>4830</v>
      </c>
      <c r="K893" s="215" t="s">
        <v>5103</v>
      </c>
      <c r="L893" s="215" t="s">
        <v>4615</v>
      </c>
      <c r="M893" s="216" t="s">
        <v>5219</v>
      </c>
    </row>
    <row r="894" spans="8:13">
      <c r="H894" s="208" t="s">
        <v>3917</v>
      </c>
      <c r="I894" s="209" t="s">
        <v>3918</v>
      </c>
      <c r="J894" s="210" t="s">
        <v>4830</v>
      </c>
      <c r="K894" s="210" t="s">
        <v>5103</v>
      </c>
      <c r="L894" s="210" t="s">
        <v>4615</v>
      </c>
      <c r="M894" s="211" t="s">
        <v>5219</v>
      </c>
    </row>
    <row r="895" spans="8:13">
      <c r="H895" s="208" t="s">
        <v>3271</v>
      </c>
      <c r="I895" s="209" t="s">
        <v>3272</v>
      </c>
      <c r="J895" s="210" t="s">
        <v>4830</v>
      </c>
      <c r="K895" s="210" t="s">
        <v>5103</v>
      </c>
      <c r="L895" s="210" t="s">
        <v>4615</v>
      </c>
      <c r="M895" s="211" t="s">
        <v>5219</v>
      </c>
    </row>
    <row r="896" spans="8:13">
      <c r="H896" s="208" t="s">
        <v>3316</v>
      </c>
      <c r="I896" s="209" t="s">
        <v>3317</v>
      </c>
      <c r="J896" s="210" t="s">
        <v>4830</v>
      </c>
      <c r="K896" s="210" t="s">
        <v>5109</v>
      </c>
      <c r="L896" s="210" t="s">
        <v>4615</v>
      </c>
      <c r="M896" s="211" t="s">
        <v>5219</v>
      </c>
    </row>
    <row r="897" spans="8:13">
      <c r="H897" s="208" t="s">
        <v>530</v>
      </c>
      <c r="I897" s="209" t="s">
        <v>531</v>
      </c>
      <c r="J897" s="210" t="s">
        <v>4830</v>
      </c>
      <c r="K897" s="210" t="s">
        <v>5106</v>
      </c>
      <c r="L897" s="210" t="s">
        <v>4615</v>
      </c>
      <c r="M897" s="211" t="s">
        <v>5219</v>
      </c>
    </row>
    <row r="898" spans="8:13">
      <c r="H898" s="213" t="s">
        <v>486</v>
      </c>
      <c r="I898" s="214" t="s">
        <v>487</v>
      </c>
      <c r="J898" s="215" t="s">
        <v>4828</v>
      </c>
      <c r="K898" s="215" t="s">
        <v>4828</v>
      </c>
      <c r="L898" s="215" t="s">
        <v>4817</v>
      </c>
      <c r="M898" s="216" t="s">
        <v>5219</v>
      </c>
    </row>
    <row r="899" spans="8:13">
      <c r="H899" s="208" t="s">
        <v>639</v>
      </c>
      <c r="I899" s="209" t="s">
        <v>640</v>
      </c>
      <c r="J899" s="210" t="s">
        <v>4830</v>
      </c>
      <c r="K899" s="210" t="s">
        <v>5104</v>
      </c>
      <c r="L899" s="210" t="s">
        <v>4615</v>
      </c>
      <c r="M899" s="211" t="s">
        <v>5219</v>
      </c>
    </row>
    <row r="900" spans="8:13">
      <c r="H900" s="208" t="s">
        <v>3201</v>
      </c>
      <c r="I900" s="209" t="s">
        <v>3202</v>
      </c>
      <c r="J900" s="210" t="s">
        <v>4830</v>
      </c>
      <c r="K900" s="210" t="s">
        <v>5110</v>
      </c>
      <c r="L900" s="210" t="s">
        <v>4615</v>
      </c>
      <c r="M900" s="211" t="s">
        <v>5219</v>
      </c>
    </row>
    <row r="901" spans="8:13">
      <c r="H901" s="208" t="s">
        <v>2683</v>
      </c>
      <c r="I901" s="209" t="s">
        <v>2684</v>
      </c>
      <c r="J901" s="210" t="s">
        <v>4838</v>
      </c>
      <c r="K901" s="210" t="s">
        <v>5124</v>
      </c>
      <c r="L901" s="210" t="s">
        <v>4615</v>
      </c>
      <c r="M901" s="211" t="s">
        <v>5219</v>
      </c>
    </row>
    <row r="902" spans="8:13">
      <c r="H902" s="208" t="s">
        <v>3972</v>
      </c>
      <c r="I902" s="209" t="s">
        <v>3973</v>
      </c>
      <c r="J902" s="210" t="s">
        <v>4830</v>
      </c>
      <c r="K902" s="210" t="s">
        <v>5117</v>
      </c>
      <c r="L902" s="210" t="s">
        <v>4615</v>
      </c>
      <c r="M902" s="211" t="s">
        <v>5219</v>
      </c>
    </row>
    <row r="903" spans="8:13">
      <c r="H903" s="213" t="s">
        <v>2364</v>
      </c>
      <c r="I903" s="214" t="s">
        <v>2365</v>
      </c>
      <c r="J903" s="215" t="s">
        <v>4838</v>
      </c>
      <c r="K903" s="215" t="s">
        <v>5124</v>
      </c>
      <c r="L903" s="215" t="s">
        <v>4615</v>
      </c>
      <c r="M903" s="216" t="s">
        <v>5219</v>
      </c>
    </row>
    <row r="904" spans="8:13">
      <c r="H904" s="208" t="s">
        <v>3618</v>
      </c>
      <c r="I904" s="209" t="s">
        <v>3619</v>
      </c>
      <c r="J904" s="210" t="s">
        <v>4838</v>
      </c>
      <c r="K904" s="210" t="s">
        <v>5124</v>
      </c>
      <c r="L904" s="210" t="s">
        <v>4615</v>
      </c>
      <c r="M904" s="211" t="s">
        <v>5219</v>
      </c>
    </row>
    <row r="905" spans="8:13">
      <c r="H905" s="208" t="s">
        <v>1704</v>
      </c>
      <c r="I905" s="209" t="s">
        <v>1705</v>
      </c>
      <c r="J905" s="210" t="s">
        <v>4830</v>
      </c>
      <c r="K905" s="210" t="s">
        <v>5106</v>
      </c>
      <c r="L905" s="210" t="s">
        <v>4615</v>
      </c>
      <c r="M905" s="211" t="s">
        <v>5219</v>
      </c>
    </row>
    <row r="906" spans="8:13">
      <c r="H906" s="208" t="s">
        <v>255</v>
      </c>
      <c r="I906" s="209" t="s">
        <v>256</v>
      </c>
      <c r="J906" s="210" t="s">
        <v>4840</v>
      </c>
      <c r="K906" s="210" t="s">
        <v>4840</v>
      </c>
      <c r="L906" s="210" t="s">
        <v>4817</v>
      </c>
      <c r="M906" s="211" t="s">
        <v>5259</v>
      </c>
    </row>
    <row r="907" spans="8:13">
      <c r="H907" s="208" t="s">
        <v>2107</v>
      </c>
      <c r="I907" s="209" t="s">
        <v>2108</v>
      </c>
      <c r="J907" s="210" t="s">
        <v>4830</v>
      </c>
      <c r="K907" s="210" t="s">
        <v>5103</v>
      </c>
      <c r="L907" s="210" t="s">
        <v>4615</v>
      </c>
      <c r="M907" s="211" t="s">
        <v>5219</v>
      </c>
    </row>
    <row r="908" spans="8:13">
      <c r="H908" s="213" t="s">
        <v>1677</v>
      </c>
      <c r="I908" s="214" t="s">
        <v>1678</v>
      </c>
      <c r="J908" s="215" t="s">
        <v>4829</v>
      </c>
      <c r="K908" s="215" t="s">
        <v>4829</v>
      </c>
      <c r="L908" s="215" t="s">
        <v>4817</v>
      </c>
      <c r="M908" s="216" t="s">
        <v>5219</v>
      </c>
    </row>
    <row r="909" spans="8:13">
      <c r="H909" s="208" t="s">
        <v>3937</v>
      </c>
      <c r="I909" s="209" t="s">
        <v>3938</v>
      </c>
      <c r="J909" s="210" t="s">
        <v>4830</v>
      </c>
      <c r="K909" s="210" t="s">
        <v>5106</v>
      </c>
      <c r="L909" s="210" t="s">
        <v>4615</v>
      </c>
      <c r="M909" s="211" t="s">
        <v>5219</v>
      </c>
    </row>
    <row r="910" spans="8:13">
      <c r="H910" s="208" t="s">
        <v>4349</v>
      </c>
      <c r="I910" s="209" t="s">
        <v>4350</v>
      </c>
      <c r="J910" s="210" t="s">
        <v>4833</v>
      </c>
      <c r="K910" s="210" t="s">
        <v>5114</v>
      </c>
      <c r="L910" s="210" t="s">
        <v>4615</v>
      </c>
      <c r="M910" s="211" t="s">
        <v>5219</v>
      </c>
    </row>
    <row r="911" spans="8:13">
      <c r="H911" s="208" t="s">
        <v>3116</v>
      </c>
      <c r="I911" s="209" t="s">
        <v>3117</v>
      </c>
      <c r="J911" s="210" t="s">
        <v>4838</v>
      </c>
      <c r="K911" s="210"/>
      <c r="L911" s="210" t="s">
        <v>4615</v>
      </c>
      <c r="M911" s="211" t="s">
        <v>5219</v>
      </c>
    </row>
    <row r="912" spans="8:13">
      <c r="H912" s="208" t="s">
        <v>1071</v>
      </c>
      <c r="I912" s="209" t="s">
        <v>1072</v>
      </c>
      <c r="J912" s="210" t="s">
        <v>4830</v>
      </c>
      <c r="K912" s="210" t="s">
        <v>5108</v>
      </c>
      <c r="L912" s="210" t="s">
        <v>4615</v>
      </c>
      <c r="M912" s="211" t="s">
        <v>5219</v>
      </c>
    </row>
    <row r="913" spans="8:13">
      <c r="H913" s="213" t="s">
        <v>2167</v>
      </c>
      <c r="I913" s="214" t="s">
        <v>2168</v>
      </c>
      <c r="J913" s="215" t="s">
        <v>4830</v>
      </c>
      <c r="K913" s="215" t="s">
        <v>5108</v>
      </c>
      <c r="L913" s="215" t="s">
        <v>4615</v>
      </c>
      <c r="M913" s="216" t="s">
        <v>5219</v>
      </c>
    </row>
    <row r="914" spans="8:13">
      <c r="H914" s="208" t="s">
        <v>4154</v>
      </c>
      <c r="I914" s="209" t="s">
        <v>5014</v>
      </c>
      <c r="J914" s="210" t="s">
        <v>4838</v>
      </c>
      <c r="K914" s="210" t="s">
        <v>5124</v>
      </c>
      <c r="L914" s="210" t="s">
        <v>4615</v>
      </c>
      <c r="M914" s="211" t="s">
        <v>5219</v>
      </c>
    </row>
    <row r="915" spans="8:13">
      <c r="H915" s="208" t="s">
        <v>3528</v>
      </c>
      <c r="I915" s="209" t="s">
        <v>3529</v>
      </c>
      <c r="J915" s="210" t="s">
        <v>4830</v>
      </c>
      <c r="K915" s="210" t="s">
        <v>5117</v>
      </c>
      <c r="L915" s="210" t="s">
        <v>4615</v>
      </c>
      <c r="M915" s="211" t="s">
        <v>5219</v>
      </c>
    </row>
    <row r="916" spans="8:13">
      <c r="H916" s="208" t="s">
        <v>1326</v>
      </c>
      <c r="I916" s="209" t="s">
        <v>1327</v>
      </c>
      <c r="J916" s="210" t="s">
        <v>4849</v>
      </c>
      <c r="K916" s="210" t="s">
        <v>5107</v>
      </c>
      <c r="L916" s="210" t="s">
        <v>4615</v>
      </c>
      <c r="M916" s="211" t="s">
        <v>5219</v>
      </c>
    </row>
    <row r="917" spans="8:13">
      <c r="H917" s="208" t="s">
        <v>3060</v>
      </c>
      <c r="I917" s="209" t="s">
        <v>5067</v>
      </c>
      <c r="J917" s="210" t="s">
        <v>4838</v>
      </c>
      <c r="K917" s="210" t="s">
        <v>5124</v>
      </c>
      <c r="L917" s="210" t="s">
        <v>4615</v>
      </c>
      <c r="M917" s="211" t="s">
        <v>5219</v>
      </c>
    </row>
    <row r="918" spans="8:13">
      <c r="H918" s="213" t="s">
        <v>2637</v>
      </c>
      <c r="I918" s="214" t="s">
        <v>2638</v>
      </c>
      <c r="J918" s="215" t="s">
        <v>4838</v>
      </c>
      <c r="K918" s="215"/>
      <c r="L918" s="215" t="s">
        <v>4615</v>
      </c>
      <c r="M918" s="216" t="s">
        <v>5219</v>
      </c>
    </row>
    <row r="919" spans="8:13">
      <c r="H919" s="208" t="s">
        <v>3802</v>
      </c>
      <c r="I919" s="209" t="s">
        <v>3803</v>
      </c>
      <c r="J919" s="210" t="s">
        <v>4844</v>
      </c>
      <c r="K919" s="210" t="s">
        <v>5125</v>
      </c>
      <c r="L919" s="210" t="s">
        <v>4615</v>
      </c>
      <c r="M919" s="211" t="s">
        <v>5219</v>
      </c>
    </row>
    <row r="920" spans="8:13">
      <c r="H920" s="208" t="s">
        <v>2017</v>
      </c>
      <c r="I920" s="209" t="s">
        <v>2018</v>
      </c>
      <c r="J920" s="210" t="s">
        <v>4830</v>
      </c>
      <c r="K920" s="210" t="s">
        <v>5106</v>
      </c>
      <c r="L920" s="210" t="s">
        <v>4615</v>
      </c>
      <c r="M920" s="211" t="s">
        <v>5219</v>
      </c>
    </row>
    <row r="921" spans="8:13">
      <c r="H921" s="208" t="s">
        <v>3587</v>
      </c>
      <c r="I921" s="209" t="s">
        <v>3588</v>
      </c>
      <c r="J921" s="210" t="s">
        <v>4830</v>
      </c>
      <c r="K921" s="210" t="s">
        <v>5117</v>
      </c>
      <c r="L921" s="210" t="s">
        <v>4615</v>
      </c>
      <c r="M921" s="211" t="s">
        <v>5219</v>
      </c>
    </row>
    <row r="922" spans="8:13">
      <c r="H922" s="208" t="s">
        <v>867</v>
      </c>
      <c r="I922" s="209" t="s">
        <v>868</v>
      </c>
      <c r="J922" s="210" t="s">
        <v>4846</v>
      </c>
      <c r="K922" s="210" t="s">
        <v>4616</v>
      </c>
      <c r="L922" s="210" t="s">
        <v>4615</v>
      </c>
      <c r="M922" s="211" t="s">
        <v>5388</v>
      </c>
    </row>
    <row r="923" spans="8:13">
      <c r="H923" s="213" t="s">
        <v>2172</v>
      </c>
      <c r="I923" s="214" t="s">
        <v>2173</v>
      </c>
      <c r="J923" s="215" t="s">
        <v>4830</v>
      </c>
      <c r="K923" s="215" t="s">
        <v>5106</v>
      </c>
      <c r="L923" s="215" t="s">
        <v>4615</v>
      </c>
      <c r="M923" s="216" t="s">
        <v>5219</v>
      </c>
    </row>
    <row r="924" spans="8:13">
      <c r="H924" s="208" t="s">
        <v>2426</v>
      </c>
      <c r="I924" s="209" t="s">
        <v>2427</v>
      </c>
      <c r="J924" s="210" t="s">
        <v>4830</v>
      </c>
      <c r="K924" s="210" t="s">
        <v>5117</v>
      </c>
      <c r="L924" s="210" t="s">
        <v>4615</v>
      </c>
      <c r="M924" s="211" t="s">
        <v>5219</v>
      </c>
    </row>
    <row r="925" spans="8:13">
      <c r="H925" s="208" t="s">
        <v>308</v>
      </c>
      <c r="I925" s="209" t="s">
        <v>309</v>
      </c>
      <c r="J925" s="210" t="s">
        <v>4849</v>
      </c>
      <c r="K925" s="210" t="s">
        <v>5107</v>
      </c>
      <c r="L925" s="210" t="s">
        <v>4615</v>
      </c>
      <c r="M925" s="211" t="s">
        <v>5219</v>
      </c>
    </row>
    <row r="926" spans="8:13">
      <c r="H926" s="208" t="s">
        <v>3719</v>
      </c>
      <c r="I926" s="209" t="s">
        <v>5064</v>
      </c>
      <c r="J926" s="210" t="s">
        <v>4833</v>
      </c>
      <c r="K926" s="210" t="s">
        <v>5114</v>
      </c>
      <c r="L926" s="210" t="s">
        <v>4615</v>
      </c>
      <c r="M926" s="211" t="s">
        <v>5219</v>
      </c>
    </row>
    <row r="927" spans="8:13">
      <c r="H927" s="208" t="s">
        <v>2287</v>
      </c>
      <c r="I927" s="209" t="s">
        <v>2288</v>
      </c>
      <c r="J927" s="210" t="s">
        <v>4841</v>
      </c>
      <c r="K927" s="210" t="s">
        <v>5121</v>
      </c>
      <c r="L927" s="210" t="s">
        <v>4615</v>
      </c>
      <c r="M927" s="211" t="s">
        <v>5219</v>
      </c>
    </row>
    <row r="928" spans="8:13">
      <c r="H928" s="213" t="s">
        <v>3496</v>
      </c>
      <c r="I928" s="214" t="s">
        <v>3497</v>
      </c>
      <c r="J928" s="215" t="s">
        <v>4822</v>
      </c>
      <c r="K928" s="215" t="s">
        <v>4822</v>
      </c>
      <c r="L928" s="215" t="s">
        <v>4817</v>
      </c>
      <c r="M928" s="216" t="s">
        <v>5219</v>
      </c>
    </row>
    <row r="929" spans="8:13">
      <c r="H929" s="208" t="s">
        <v>1237</v>
      </c>
      <c r="I929" s="209" t="s">
        <v>1238</v>
      </c>
      <c r="J929" s="210" t="s">
        <v>4830</v>
      </c>
      <c r="K929" s="210" t="s">
        <v>5108</v>
      </c>
      <c r="L929" s="210" t="s">
        <v>4615</v>
      </c>
      <c r="M929" s="211" t="s">
        <v>5219</v>
      </c>
    </row>
    <row r="930" spans="8:13">
      <c r="H930" s="208" t="s">
        <v>3093</v>
      </c>
      <c r="I930" s="209" t="s">
        <v>5063</v>
      </c>
      <c r="J930" s="210" t="s">
        <v>4830</v>
      </c>
      <c r="K930" s="210" t="s">
        <v>5104</v>
      </c>
      <c r="L930" s="210" t="s">
        <v>4615</v>
      </c>
      <c r="M930" s="211" t="s">
        <v>5219</v>
      </c>
    </row>
    <row r="931" spans="8:13">
      <c r="H931" s="208" t="s">
        <v>3281</v>
      </c>
      <c r="I931" s="209" t="s">
        <v>3282</v>
      </c>
      <c r="J931" s="210" t="s">
        <v>4830</v>
      </c>
      <c r="K931" s="210" t="s">
        <v>5108</v>
      </c>
      <c r="L931" s="210" t="s">
        <v>4615</v>
      </c>
      <c r="M931" s="211" t="s">
        <v>5219</v>
      </c>
    </row>
    <row r="932" spans="8:13">
      <c r="H932" s="208" t="s">
        <v>2141</v>
      </c>
      <c r="I932" s="209" t="s">
        <v>2142</v>
      </c>
      <c r="J932" s="210" t="s">
        <v>4830</v>
      </c>
      <c r="K932" s="210" t="s">
        <v>5105</v>
      </c>
      <c r="L932" s="210" t="s">
        <v>4615</v>
      </c>
      <c r="M932" s="211" t="s">
        <v>5219</v>
      </c>
    </row>
    <row r="933" spans="8:13">
      <c r="H933" s="213" t="s">
        <v>888</v>
      </c>
      <c r="I933" s="214" t="s">
        <v>889</v>
      </c>
      <c r="J933" s="215" t="s">
        <v>4830</v>
      </c>
      <c r="K933" s="215" t="s">
        <v>5104</v>
      </c>
      <c r="L933" s="215" t="s">
        <v>4615</v>
      </c>
      <c r="M933" s="216" t="s">
        <v>5219</v>
      </c>
    </row>
    <row r="934" spans="8:13">
      <c r="H934" s="208" t="s">
        <v>1453</v>
      </c>
      <c r="I934" s="209" t="s">
        <v>1454</v>
      </c>
      <c r="J934" s="210" t="s">
        <v>4838</v>
      </c>
      <c r="K934" s="210" t="s">
        <v>5124</v>
      </c>
      <c r="L934" s="210" t="s">
        <v>4615</v>
      </c>
      <c r="M934" s="211" t="s">
        <v>5219</v>
      </c>
    </row>
    <row r="935" spans="8:13">
      <c r="H935" s="208" t="s">
        <v>3700</v>
      </c>
      <c r="I935" s="209" t="s">
        <v>3701</v>
      </c>
      <c r="J935" s="210" t="s">
        <v>4833</v>
      </c>
      <c r="K935" s="210" t="s">
        <v>5114</v>
      </c>
      <c r="L935" s="210" t="s">
        <v>4615</v>
      </c>
      <c r="M935" s="211" t="s">
        <v>5219</v>
      </c>
    </row>
    <row r="936" spans="8:13">
      <c r="H936" s="208" t="s">
        <v>2874</v>
      </c>
      <c r="I936" s="209" t="s">
        <v>2875</v>
      </c>
      <c r="J936" s="210" t="s">
        <v>4830</v>
      </c>
      <c r="K936" s="210" t="s">
        <v>5103</v>
      </c>
      <c r="L936" s="210" t="s">
        <v>4615</v>
      </c>
      <c r="M936" s="211" t="s">
        <v>5219</v>
      </c>
    </row>
    <row r="937" spans="8:13">
      <c r="H937" s="208" t="s">
        <v>1777</v>
      </c>
      <c r="I937" s="209" t="s">
        <v>1778</v>
      </c>
      <c r="J937" s="210" t="s">
        <v>4846</v>
      </c>
      <c r="K937" s="210" t="s">
        <v>4616</v>
      </c>
      <c r="L937" s="210" t="s">
        <v>4615</v>
      </c>
      <c r="M937" s="211" t="s">
        <v>5219</v>
      </c>
    </row>
    <row r="938" spans="8:13">
      <c r="H938" s="213" t="s">
        <v>1367</v>
      </c>
      <c r="I938" s="214" t="s">
        <v>1368</v>
      </c>
      <c r="J938" s="215" t="s">
        <v>4830</v>
      </c>
      <c r="K938" s="215" t="s">
        <v>5117</v>
      </c>
      <c r="L938" s="215" t="s">
        <v>4615</v>
      </c>
      <c r="M938" s="216" t="s">
        <v>5219</v>
      </c>
    </row>
    <row r="939" spans="8:13">
      <c r="H939" s="208" t="s">
        <v>3427</v>
      </c>
      <c r="I939" s="209" t="s">
        <v>3428</v>
      </c>
      <c r="J939" s="210" t="s">
        <v>4838</v>
      </c>
      <c r="K939" s="210" t="s">
        <v>5124</v>
      </c>
      <c r="L939" s="210" t="s">
        <v>4615</v>
      </c>
      <c r="M939" s="211" t="s">
        <v>5219</v>
      </c>
    </row>
    <row r="940" spans="8:13">
      <c r="H940" s="208" t="s">
        <v>2801</v>
      </c>
      <c r="I940" s="209" t="s">
        <v>2802</v>
      </c>
      <c r="J940" s="210" t="s">
        <v>4830</v>
      </c>
      <c r="K940" s="210" t="s">
        <v>5117</v>
      </c>
      <c r="L940" s="210" t="s">
        <v>4615</v>
      </c>
      <c r="M940" s="211" t="s">
        <v>5219</v>
      </c>
    </row>
    <row r="941" spans="8:13">
      <c r="H941" s="208" t="s">
        <v>2366</v>
      </c>
      <c r="I941" s="209" t="s">
        <v>2367</v>
      </c>
      <c r="J941" s="210" t="s">
        <v>4830</v>
      </c>
      <c r="K941" s="210" t="s">
        <v>5104</v>
      </c>
      <c r="L941" s="210" t="s">
        <v>4615</v>
      </c>
      <c r="M941" s="211" t="s">
        <v>5219</v>
      </c>
    </row>
    <row r="942" spans="8:13">
      <c r="H942" s="208" t="s">
        <v>1577</v>
      </c>
      <c r="I942" s="209" t="s">
        <v>1578</v>
      </c>
      <c r="J942" s="210" t="s">
        <v>4830</v>
      </c>
      <c r="K942" s="210" t="s">
        <v>5103</v>
      </c>
      <c r="L942" s="210" t="s">
        <v>4615</v>
      </c>
      <c r="M942" s="211" t="s">
        <v>5219</v>
      </c>
    </row>
    <row r="943" spans="8:13">
      <c r="H943" s="213" t="s">
        <v>277</v>
      </c>
      <c r="I943" s="214" t="s">
        <v>4713</v>
      </c>
      <c r="J943" s="215" t="s">
        <v>4822</v>
      </c>
      <c r="K943" s="215" t="s">
        <v>4822</v>
      </c>
      <c r="L943" s="215" t="s">
        <v>4817</v>
      </c>
      <c r="M943" s="216" t="s">
        <v>5219</v>
      </c>
    </row>
    <row r="944" spans="8:13">
      <c r="H944" s="208" t="s">
        <v>371</v>
      </c>
      <c r="I944" s="209" t="s">
        <v>4716</v>
      </c>
      <c r="J944" s="210" t="s">
        <v>4835</v>
      </c>
      <c r="K944" s="210" t="s">
        <v>4835</v>
      </c>
      <c r="L944" s="210" t="s">
        <v>4817</v>
      </c>
      <c r="M944" s="211" t="s">
        <v>5219</v>
      </c>
    </row>
    <row r="945" spans="8:13">
      <c r="H945" s="208" t="s">
        <v>395</v>
      </c>
      <c r="I945" s="209" t="s">
        <v>396</v>
      </c>
      <c r="J945" s="210" t="s">
        <v>4835</v>
      </c>
      <c r="K945" s="210" t="s">
        <v>4835</v>
      </c>
      <c r="L945" s="210" t="s">
        <v>4817</v>
      </c>
      <c r="M945" s="211" t="s">
        <v>5219</v>
      </c>
    </row>
    <row r="946" spans="8:13">
      <c r="H946" s="208" t="s">
        <v>4153</v>
      </c>
      <c r="I946" s="209" t="s">
        <v>5078</v>
      </c>
      <c r="J946" s="210" t="s">
        <v>4841</v>
      </c>
      <c r="K946" s="210" t="s">
        <v>5119</v>
      </c>
      <c r="L946" s="210" t="s">
        <v>4615</v>
      </c>
      <c r="M946" s="211" t="s">
        <v>5219</v>
      </c>
    </row>
    <row r="947" spans="8:13">
      <c r="H947" s="208" t="s">
        <v>3001</v>
      </c>
      <c r="I947" s="209" t="s">
        <v>5081</v>
      </c>
      <c r="J947" s="210" t="s">
        <v>4833</v>
      </c>
      <c r="K947" s="210" t="s">
        <v>5114</v>
      </c>
      <c r="L947" s="210" t="s">
        <v>4615</v>
      </c>
      <c r="M947" s="211" t="s">
        <v>5219</v>
      </c>
    </row>
    <row r="948" spans="8:13">
      <c r="H948" s="213" t="s">
        <v>4424</v>
      </c>
      <c r="I948" s="214" t="s">
        <v>5206</v>
      </c>
      <c r="J948" s="215" t="s">
        <v>4830</v>
      </c>
      <c r="K948" s="215" t="s">
        <v>5108</v>
      </c>
      <c r="L948" s="215" t="s">
        <v>4615</v>
      </c>
      <c r="M948" s="216" t="s">
        <v>5219</v>
      </c>
    </row>
    <row r="949" spans="8:13">
      <c r="H949" s="208" t="s">
        <v>789</v>
      </c>
      <c r="I949" s="209" t="s">
        <v>790</v>
      </c>
      <c r="J949" s="210" t="s">
        <v>4830</v>
      </c>
      <c r="K949" s="210" t="s">
        <v>5108</v>
      </c>
      <c r="L949" s="210" t="s">
        <v>4615</v>
      </c>
      <c r="M949" s="211" t="s">
        <v>5219</v>
      </c>
    </row>
    <row r="950" spans="8:13">
      <c r="H950" s="208" t="s">
        <v>4377</v>
      </c>
      <c r="I950" s="209" t="s">
        <v>4378</v>
      </c>
      <c r="J950" s="210" t="s">
        <v>4830</v>
      </c>
      <c r="K950" s="210" t="s">
        <v>5103</v>
      </c>
      <c r="L950" s="210" t="s">
        <v>4615</v>
      </c>
      <c r="M950" s="211" t="s">
        <v>5219</v>
      </c>
    </row>
    <row r="951" spans="8:13">
      <c r="H951" s="208" t="s">
        <v>2853</v>
      </c>
      <c r="I951" s="209" t="s">
        <v>2854</v>
      </c>
      <c r="J951" s="210" t="s">
        <v>4830</v>
      </c>
      <c r="K951" s="210" t="s">
        <v>5106</v>
      </c>
      <c r="L951" s="210" t="s">
        <v>4615</v>
      </c>
      <c r="M951" s="211" t="s">
        <v>5219</v>
      </c>
    </row>
    <row r="952" spans="8:13">
      <c r="H952" s="208" t="s">
        <v>3595</v>
      </c>
      <c r="I952" s="209" t="s">
        <v>3596</v>
      </c>
      <c r="J952" s="210" t="s">
        <v>4830</v>
      </c>
      <c r="K952" s="210" t="s">
        <v>5103</v>
      </c>
      <c r="L952" s="210" t="s">
        <v>4615</v>
      </c>
      <c r="M952" s="211" t="s">
        <v>5219</v>
      </c>
    </row>
    <row r="953" spans="8:13">
      <c r="H953" s="213" t="s">
        <v>3582</v>
      </c>
      <c r="I953" s="214" t="s">
        <v>3583</v>
      </c>
      <c r="J953" s="215" t="s">
        <v>4830</v>
      </c>
      <c r="K953" s="215" t="s">
        <v>5106</v>
      </c>
      <c r="L953" s="215" t="s">
        <v>4615</v>
      </c>
      <c r="M953" s="216" t="s">
        <v>5219</v>
      </c>
    </row>
    <row r="954" spans="8:13">
      <c r="H954" s="208" t="s">
        <v>4447</v>
      </c>
      <c r="I954" s="209" t="s">
        <v>4448</v>
      </c>
      <c r="J954" s="210" t="s">
        <v>4830</v>
      </c>
      <c r="K954" s="210" t="s">
        <v>5103</v>
      </c>
      <c r="L954" s="210" t="s">
        <v>4615</v>
      </c>
      <c r="M954" s="211" t="s">
        <v>5219</v>
      </c>
    </row>
    <row r="955" spans="8:13">
      <c r="H955" s="208" t="s">
        <v>2198</v>
      </c>
      <c r="I955" s="209" t="s">
        <v>2199</v>
      </c>
      <c r="J955" s="210" t="s">
        <v>4830</v>
      </c>
      <c r="K955" s="210" t="s">
        <v>5111</v>
      </c>
      <c r="L955" s="210" t="s">
        <v>4615</v>
      </c>
      <c r="M955" s="211" t="s">
        <v>5219</v>
      </c>
    </row>
    <row r="956" spans="8:13">
      <c r="H956" s="208" t="s">
        <v>4200</v>
      </c>
      <c r="I956" s="209" t="s">
        <v>4769</v>
      </c>
      <c r="J956" s="210" t="s">
        <v>4830</v>
      </c>
      <c r="K956" s="210" t="s">
        <v>5103</v>
      </c>
      <c r="L956" s="210" t="s">
        <v>4615</v>
      </c>
      <c r="M956" s="211" t="s">
        <v>5219</v>
      </c>
    </row>
    <row r="957" spans="8:13">
      <c r="H957" s="208" t="s">
        <v>1369</v>
      </c>
      <c r="I957" s="209" t="s">
        <v>1370</v>
      </c>
      <c r="J957" s="210" t="s">
        <v>4849</v>
      </c>
      <c r="K957" s="210" t="s">
        <v>5107</v>
      </c>
      <c r="L957" s="210" t="s">
        <v>4615</v>
      </c>
      <c r="M957" s="211" t="s">
        <v>5219</v>
      </c>
    </row>
    <row r="958" spans="8:13">
      <c r="H958" s="213" t="s">
        <v>2471</v>
      </c>
      <c r="I958" s="214" t="s">
        <v>2472</v>
      </c>
      <c r="J958" s="215" t="s">
        <v>4830</v>
      </c>
      <c r="K958" s="215" t="s">
        <v>5116</v>
      </c>
      <c r="L958" s="215" t="s">
        <v>4615</v>
      </c>
      <c r="M958" s="216" t="s">
        <v>5219</v>
      </c>
    </row>
    <row r="959" spans="8:13">
      <c r="H959" s="208" t="s">
        <v>4259</v>
      </c>
      <c r="I959" s="209" t="s">
        <v>4260</v>
      </c>
      <c r="J959" s="210" t="s">
        <v>4833</v>
      </c>
      <c r="K959" s="210" t="s">
        <v>5114</v>
      </c>
      <c r="L959" s="210" t="s">
        <v>4615</v>
      </c>
      <c r="M959" s="211" t="s">
        <v>5219</v>
      </c>
    </row>
    <row r="960" spans="8:13">
      <c r="H960" s="208" t="s">
        <v>2857</v>
      </c>
      <c r="I960" s="209" t="s">
        <v>2858</v>
      </c>
      <c r="J960" s="210" t="s">
        <v>4830</v>
      </c>
      <c r="K960" s="210" t="s">
        <v>5112</v>
      </c>
      <c r="L960" s="210" t="s">
        <v>4615</v>
      </c>
      <c r="M960" s="211" t="s">
        <v>5219</v>
      </c>
    </row>
    <row r="961" spans="8:13">
      <c r="H961" s="208" t="s">
        <v>2586</v>
      </c>
      <c r="I961" s="209" t="s">
        <v>2587</v>
      </c>
      <c r="J961" s="210" t="s">
        <v>4830</v>
      </c>
      <c r="K961" s="210" t="s">
        <v>5106</v>
      </c>
      <c r="L961" s="210" t="s">
        <v>4615</v>
      </c>
      <c r="M961" s="211" t="s">
        <v>5219</v>
      </c>
    </row>
    <row r="962" spans="8:13">
      <c r="H962" s="208" t="s">
        <v>4498</v>
      </c>
      <c r="I962" s="209" t="s">
        <v>4499</v>
      </c>
      <c r="J962" s="210" t="s">
        <v>4841</v>
      </c>
      <c r="K962" s="210" t="s">
        <v>5119</v>
      </c>
      <c r="L962" s="210" t="s">
        <v>4615</v>
      </c>
      <c r="M962" s="211" t="s">
        <v>5219</v>
      </c>
    </row>
    <row r="963" spans="8:13">
      <c r="H963" s="213" t="s">
        <v>1558</v>
      </c>
      <c r="I963" s="214" t="s">
        <v>1559</v>
      </c>
      <c r="J963" s="215" t="s">
        <v>4830</v>
      </c>
      <c r="K963" s="215" t="s">
        <v>5103</v>
      </c>
      <c r="L963" s="215" t="s">
        <v>4615</v>
      </c>
      <c r="M963" s="216" t="s">
        <v>5219</v>
      </c>
    </row>
    <row r="964" spans="8:13">
      <c r="H964" s="208" t="s">
        <v>3952</v>
      </c>
      <c r="I964" s="209" t="s">
        <v>3953</v>
      </c>
      <c r="J964" s="210" t="s">
        <v>4831</v>
      </c>
      <c r="K964" s="210" t="s">
        <v>4831</v>
      </c>
      <c r="L964" s="210" t="s">
        <v>4817</v>
      </c>
      <c r="M964" s="211" t="s">
        <v>5219</v>
      </c>
    </row>
    <row r="965" spans="8:13">
      <c r="H965" s="208" t="s">
        <v>1665</v>
      </c>
      <c r="I965" s="209" t="s">
        <v>1666</v>
      </c>
      <c r="J965" s="210" t="s">
        <v>4827</v>
      </c>
      <c r="K965" s="210" t="s">
        <v>4827</v>
      </c>
      <c r="L965" s="210" t="s">
        <v>4817</v>
      </c>
      <c r="M965" s="211" t="s">
        <v>5219</v>
      </c>
    </row>
    <row r="966" spans="8:13">
      <c r="H966" s="208" t="s">
        <v>4028</v>
      </c>
      <c r="I966" s="209" t="s">
        <v>5205</v>
      </c>
      <c r="J966" s="210" t="s">
        <v>4830</v>
      </c>
      <c r="K966" s="210" t="s">
        <v>5105</v>
      </c>
      <c r="L966" s="210" t="s">
        <v>4615</v>
      </c>
      <c r="M966" s="211" t="s">
        <v>5219</v>
      </c>
    </row>
    <row r="967" spans="8:13">
      <c r="H967" s="208" t="s">
        <v>1785</v>
      </c>
      <c r="I967" s="209" t="s">
        <v>1786</v>
      </c>
      <c r="J967" s="210" t="s">
        <v>4830</v>
      </c>
      <c r="K967" s="210" t="s">
        <v>5110</v>
      </c>
      <c r="L967" s="210" t="s">
        <v>4615</v>
      </c>
      <c r="M967" s="211" t="s">
        <v>5219</v>
      </c>
    </row>
    <row r="968" spans="8:13">
      <c r="H968" s="213" t="s">
        <v>4287</v>
      </c>
      <c r="I968" s="214" t="s">
        <v>4288</v>
      </c>
      <c r="J968" s="215" t="s">
        <v>4830</v>
      </c>
      <c r="K968" s="215" t="s">
        <v>5106</v>
      </c>
      <c r="L968" s="215" t="s">
        <v>4615</v>
      </c>
      <c r="M968" s="216" t="s">
        <v>5219</v>
      </c>
    </row>
    <row r="969" spans="8:13">
      <c r="H969" s="208" t="s">
        <v>3120</v>
      </c>
      <c r="I969" s="209" t="s">
        <v>3121</v>
      </c>
      <c r="J969" s="210" t="s">
        <v>4825</v>
      </c>
      <c r="K969" s="210" t="s">
        <v>4825</v>
      </c>
      <c r="L969" s="210" t="s">
        <v>4817</v>
      </c>
      <c r="M969" s="211" t="s">
        <v>5219</v>
      </c>
    </row>
    <row r="970" spans="8:13">
      <c r="H970" s="208" t="s">
        <v>3488</v>
      </c>
      <c r="I970" s="209" t="s">
        <v>3489</v>
      </c>
      <c r="J970" s="210" t="s">
        <v>4833</v>
      </c>
      <c r="K970" s="210" t="s">
        <v>5114</v>
      </c>
      <c r="L970" s="210" t="s">
        <v>4615</v>
      </c>
      <c r="M970" s="211" t="s">
        <v>5219</v>
      </c>
    </row>
    <row r="971" spans="8:13">
      <c r="H971" s="208" t="s">
        <v>3804</v>
      </c>
      <c r="I971" s="209" t="s">
        <v>3805</v>
      </c>
      <c r="J971" s="210" t="s">
        <v>4830</v>
      </c>
      <c r="K971" s="210" t="s">
        <v>5105</v>
      </c>
      <c r="L971" s="210" t="s">
        <v>4615</v>
      </c>
      <c r="M971" s="211" t="s">
        <v>5219</v>
      </c>
    </row>
    <row r="972" spans="8:13">
      <c r="H972" s="208" t="s">
        <v>1399</v>
      </c>
      <c r="I972" s="209" t="s">
        <v>1400</v>
      </c>
      <c r="J972" s="210" t="s">
        <v>4838</v>
      </c>
      <c r="K972" s="210"/>
      <c r="L972" s="210" t="s">
        <v>4615</v>
      </c>
      <c r="M972" s="211" t="s">
        <v>5219</v>
      </c>
    </row>
    <row r="973" spans="8:13">
      <c r="H973" s="213" t="s">
        <v>4213</v>
      </c>
      <c r="I973" s="214" t="s">
        <v>4214</v>
      </c>
      <c r="J973" s="215" t="s">
        <v>4830</v>
      </c>
      <c r="K973" s="215" t="s">
        <v>5103</v>
      </c>
      <c r="L973" s="215" t="s">
        <v>4615</v>
      </c>
      <c r="M973" s="216" t="s">
        <v>5219</v>
      </c>
    </row>
    <row r="974" spans="8:13">
      <c r="H974" s="208" t="s">
        <v>4310</v>
      </c>
      <c r="I974" s="209" t="s">
        <v>4311</v>
      </c>
      <c r="J974" s="210" t="s">
        <v>4830</v>
      </c>
      <c r="K974" s="210" t="s">
        <v>5117</v>
      </c>
      <c r="L974" s="210" t="s">
        <v>4615</v>
      </c>
      <c r="M974" s="211" t="s">
        <v>5219</v>
      </c>
    </row>
    <row r="975" spans="8:13">
      <c r="H975" s="208" t="s">
        <v>1498</v>
      </c>
      <c r="I975" s="209" t="s">
        <v>1499</v>
      </c>
      <c r="J975" s="210" t="s">
        <v>4830</v>
      </c>
      <c r="K975" s="210" t="s">
        <v>5103</v>
      </c>
      <c r="L975" s="210" t="s">
        <v>4615</v>
      </c>
      <c r="M975" s="211" t="s">
        <v>5219</v>
      </c>
    </row>
    <row r="976" spans="8:13">
      <c r="H976" s="208" t="s">
        <v>4102</v>
      </c>
      <c r="I976" s="209" t="s">
        <v>4103</v>
      </c>
      <c r="J976" s="210" t="s">
        <v>4833</v>
      </c>
      <c r="K976" s="210" t="s">
        <v>5114</v>
      </c>
      <c r="L976" s="210" t="s">
        <v>4615</v>
      </c>
      <c r="M976" s="211" t="s">
        <v>5219</v>
      </c>
    </row>
    <row r="977" spans="8:13">
      <c r="H977" s="208" t="s">
        <v>3462</v>
      </c>
      <c r="I977" s="209" t="s">
        <v>3463</v>
      </c>
      <c r="J977" s="210" t="s">
        <v>4830</v>
      </c>
      <c r="K977" s="210" t="s">
        <v>5106</v>
      </c>
      <c r="L977" s="210" t="s">
        <v>4615</v>
      </c>
      <c r="M977" s="211" t="s">
        <v>5219</v>
      </c>
    </row>
    <row r="978" spans="8:13">
      <c r="H978" s="213" t="s">
        <v>3351</v>
      </c>
      <c r="I978" s="214" t="s">
        <v>3352</v>
      </c>
      <c r="J978" s="215" t="s">
        <v>4830</v>
      </c>
      <c r="K978" s="215" t="s">
        <v>5103</v>
      </c>
      <c r="L978" s="215" t="s">
        <v>4615</v>
      </c>
      <c r="M978" s="216" t="s">
        <v>5219</v>
      </c>
    </row>
    <row r="979" spans="8:13">
      <c r="H979" s="208" t="s">
        <v>1860</v>
      </c>
      <c r="I979" s="209" t="s">
        <v>1861</v>
      </c>
      <c r="J979" s="210" t="s">
        <v>4830</v>
      </c>
      <c r="K979" s="210" t="s">
        <v>5103</v>
      </c>
      <c r="L979" s="210" t="s">
        <v>4615</v>
      </c>
      <c r="M979" s="211" t="s">
        <v>5219</v>
      </c>
    </row>
    <row r="980" spans="8:13">
      <c r="H980" s="208" t="s">
        <v>4203</v>
      </c>
      <c r="I980" s="209" t="s">
        <v>4204</v>
      </c>
      <c r="J980" s="210" t="s">
        <v>4830</v>
      </c>
      <c r="K980" s="210" t="s">
        <v>5111</v>
      </c>
      <c r="L980" s="210" t="s">
        <v>4615</v>
      </c>
      <c r="M980" s="211" t="s">
        <v>5219</v>
      </c>
    </row>
    <row r="981" spans="8:13">
      <c r="H981" s="208" t="s">
        <v>2422</v>
      </c>
      <c r="I981" s="209" t="s">
        <v>2423</v>
      </c>
      <c r="J981" s="210" t="s">
        <v>4838</v>
      </c>
      <c r="K981" s="210"/>
      <c r="L981" s="210" t="s">
        <v>4615</v>
      </c>
      <c r="M981" s="211" t="s">
        <v>5219</v>
      </c>
    </row>
    <row r="982" spans="8:13">
      <c r="H982" s="208" t="s">
        <v>2562</v>
      </c>
      <c r="I982" s="209" t="s">
        <v>4885</v>
      </c>
      <c r="J982" s="210" t="s">
        <v>4830</v>
      </c>
      <c r="K982" s="210" t="s">
        <v>5108</v>
      </c>
      <c r="L982" s="210" t="s">
        <v>4615</v>
      </c>
      <c r="M982" s="211" t="s">
        <v>5219</v>
      </c>
    </row>
    <row r="983" spans="8:13">
      <c r="H983" s="213" t="s">
        <v>3877</v>
      </c>
      <c r="I983" s="214" t="s">
        <v>3878</v>
      </c>
      <c r="J983" s="215" t="s">
        <v>4830</v>
      </c>
      <c r="K983" s="215" t="s">
        <v>5103</v>
      </c>
      <c r="L983" s="215" t="s">
        <v>4615</v>
      </c>
      <c r="M983" s="216" t="s">
        <v>5219</v>
      </c>
    </row>
    <row r="984" spans="8:13">
      <c r="H984" s="208" t="s">
        <v>2253</v>
      </c>
      <c r="I984" s="209" t="s">
        <v>2254</v>
      </c>
      <c r="J984" s="210" t="s">
        <v>4849</v>
      </c>
      <c r="K984" s="210" t="s">
        <v>5107</v>
      </c>
      <c r="L984" s="210" t="s">
        <v>4615</v>
      </c>
      <c r="M984" s="211" t="s">
        <v>5219</v>
      </c>
    </row>
    <row r="985" spans="8:13">
      <c r="H985" s="208" t="s">
        <v>1563</v>
      </c>
      <c r="I985" s="209" t="s">
        <v>1564</v>
      </c>
      <c r="J985" s="210" t="s">
        <v>4830</v>
      </c>
      <c r="K985" s="210" t="s">
        <v>5117</v>
      </c>
      <c r="L985" s="210" t="s">
        <v>4615</v>
      </c>
      <c r="M985" s="211" t="s">
        <v>5219</v>
      </c>
    </row>
    <row r="986" spans="8:13">
      <c r="H986" s="208" t="s">
        <v>701</v>
      </c>
      <c r="I986" s="209" t="s">
        <v>702</v>
      </c>
      <c r="J986" s="210" t="s">
        <v>4830</v>
      </c>
      <c r="K986" s="210" t="s">
        <v>5103</v>
      </c>
      <c r="L986" s="210" t="s">
        <v>4615</v>
      </c>
      <c r="M986" s="211" t="s">
        <v>5219</v>
      </c>
    </row>
    <row r="987" spans="8:13">
      <c r="H987" s="208" t="s">
        <v>3524</v>
      </c>
      <c r="I987" s="209" t="s">
        <v>3525</v>
      </c>
      <c r="J987" s="210" t="s">
        <v>4841</v>
      </c>
      <c r="K987" s="210" t="s">
        <v>5121</v>
      </c>
      <c r="L987" s="210" t="s">
        <v>4615</v>
      </c>
      <c r="M987" s="211" t="s">
        <v>5219</v>
      </c>
    </row>
    <row r="988" spans="8:13">
      <c r="H988" s="213" t="s">
        <v>4207</v>
      </c>
      <c r="I988" s="214" t="s">
        <v>4208</v>
      </c>
      <c r="J988" s="215" t="s">
        <v>4833</v>
      </c>
      <c r="K988" s="215" t="s">
        <v>5114</v>
      </c>
      <c r="L988" s="215" t="s">
        <v>4615</v>
      </c>
      <c r="M988" s="216" t="s">
        <v>5219</v>
      </c>
    </row>
    <row r="989" spans="8:13">
      <c r="H989" s="208" t="s">
        <v>322</v>
      </c>
      <c r="I989" s="209" t="s">
        <v>323</v>
      </c>
      <c r="J989" s="210" t="s">
        <v>4829</v>
      </c>
      <c r="K989" s="210" t="s">
        <v>4829</v>
      </c>
      <c r="L989" s="210" t="s">
        <v>4817</v>
      </c>
      <c r="M989" s="211" t="s">
        <v>5219</v>
      </c>
    </row>
    <row r="990" spans="8:13">
      <c r="H990" s="208" t="s">
        <v>189</v>
      </c>
      <c r="I990" s="209" t="s">
        <v>190</v>
      </c>
      <c r="J990" s="210" t="s">
        <v>4837</v>
      </c>
      <c r="K990" s="210" t="s">
        <v>4837</v>
      </c>
      <c r="L990" s="210" t="s">
        <v>4817</v>
      </c>
      <c r="M990" s="211" t="s">
        <v>5219</v>
      </c>
    </row>
    <row r="991" spans="8:13">
      <c r="H991" s="208" t="s">
        <v>3139</v>
      </c>
      <c r="I991" s="209" t="s">
        <v>3140</v>
      </c>
      <c r="J991" s="210" t="s">
        <v>4830</v>
      </c>
      <c r="K991" s="210" t="s">
        <v>5117</v>
      </c>
      <c r="L991" s="210" t="s">
        <v>4615</v>
      </c>
      <c r="M991" s="211" t="s">
        <v>5219</v>
      </c>
    </row>
    <row r="992" spans="8:13">
      <c r="H992" s="208" t="s">
        <v>1956</v>
      </c>
      <c r="I992" s="209" t="s">
        <v>1957</v>
      </c>
      <c r="J992" s="210" t="s">
        <v>4830</v>
      </c>
      <c r="K992" s="210" t="s">
        <v>5103</v>
      </c>
      <c r="L992" s="210" t="s">
        <v>4615</v>
      </c>
      <c r="M992" s="211" t="s">
        <v>5219</v>
      </c>
    </row>
    <row r="993" spans="8:13">
      <c r="H993" s="213" t="s">
        <v>2732</v>
      </c>
      <c r="I993" s="214" t="s">
        <v>2733</v>
      </c>
      <c r="J993" s="215" t="s">
        <v>4834</v>
      </c>
      <c r="K993" s="215" t="s">
        <v>4834</v>
      </c>
      <c r="L993" s="215" t="s">
        <v>4817</v>
      </c>
      <c r="M993" s="216" t="s">
        <v>5219</v>
      </c>
    </row>
    <row r="994" spans="8:13">
      <c r="H994" s="208" t="s">
        <v>2289</v>
      </c>
      <c r="I994" s="209" t="s">
        <v>2290</v>
      </c>
      <c r="J994" s="210" t="s">
        <v>4830</v>
      </c>
      <c r="K994" s="210" t="s">
        <v>5117</v>
      </c>
      <c r="L994" s="210" t="s">
        <v>4615</v>
      </c>
      <c r="M994" s="211" t="s">
        <v>5219</v>
      </c>
    </row>
    <row r="995" spans="8:13">
      <c r="H995" s="208" t="s">
        <v>3536</v>
      </c>
      <c r="I995" s="209" t="s">
        <v>3537</v>
      </c>
      <c r="J995" s="210" t="s">
        <v>4830</v>
      </c>
      <c r="K995" s="210" t="s">
        <v>5122</v>
      </c>
      <c r="L995" s="210" t="s">
        <v>4615</v>
      </c>
      <c r="M995" s="211" t="s">
        <v>5219</v>
      </c>
    </row>
    <row r="996" spans="8:13">
      <c r="H996" s="208" t="s">
        <v>173</v>
      </c>
      <c r="I996" s="209" t="s">
        <v>174</v>
      </c>
      <c r="J996" s="210" t="s">
        <v>4822</v>
      </c>
      <c r="K996" s="210" t="s">
        <v>4822</v>
      </c>
      <c r="L996" s="210" t="s">
        <v>4817</v>
      </c>
      <c r="M996" s="211" t="s">
        <v>5219</v>
      </c>
    </row>
    <row r="997" spans="8:13">
      <c r="H997" s="208" t="s">
        <v>1427</v>
      </c>
      <c r="I997" s="209" t="s">
        <v>1428</v>
      </c>
      <c r="J997" s="210" t="s">
        <v>4849</v>
      </c>
      <c r="K997" s="210" t="s">
        <v>5107</v>
      </c>
      <c r="L997" s="210" t="s">
        <v>4615</v>
      </c>
      <c r="M997" s="211" t="s">
        <v>5219</v>
      </c>
    </row>
    <row r="998" spans="8:13">
      <c r="H998" s="213" t="s">
        <v>1118</v>
      </c>
      <c r="I998" s="214" t="s">
        <v>1119</v>
      </c>
      <c r="J998" s="215" t="s">
        <v>4838</v>
      </c>
      <c r="K998" s="215"/>
      <c r="L998" s="215" t="s">
        <v>4615</v>
      </c>
      <c r="M998" s="216" t="s">
        <v>5219</v>
      </c>
    </row>
    <row r="999" spans="8:13">
      <c r="H999" s="208" t="s">
        <v>509</v>
      </c>
      <c r="I999" s="209" t="s">
        <v>510</v>
      </c>
      <c r="J999" s="210" t="s">
        <v>4830</v>
      </c>
      <c r="K999" s="210" t="s">
        <v>5105</v>
      </c>
      <c r="L999" s="210" t="s">
        <v>4615</v>
      </c>
      <c r="M999" s="211" t="s">
        <v>5219</v>
      </c>
    </row>
    <row r="1000" spans="8:13">
      <c r="H1000" s="208" t="s">
        <v>3063</v>
      </c>
      <c r="I1000" s="209" t="s">
        <v>3064</v>
      </c>
      <c r="J1000" s="210" t="s">
        <v>4830</v>
      </c>
      <c r="K1000" s="210" t="s">
        <v>5103</v>
      </c>
      <c r="L1000" s="210" t="s">
        <v>4615</v>
      </c>
      <c r="M1000" s="211" t="s">
        <v>5219</v>
      </c>
    </row>
    <row r="1001" spans="8:13">
      <c r="H1001" s="208" t="s">
        <v>4201</v>
      </c>
      <c r="I1001" s="209" t="s">
        <v>4202</v>
      </c>
      <c r="J1001" s="210" t="s">
        <v>4833</v>
      </c>
      <c r="K1001" s="210" t="s">
        <v>5114</v>
      </c>
      <c r="L1001" s="210" t="s">
        <v>4615</v>
      </c>
      <c r="M1001" s="211" t="s">
        <v>5219</v>
      </c>
    </row>
    <row r="1002" spans="8:13">
      <c r="H1002" s="208" t="s">
        <v>1233</v>
      </c>
      <c r="I1002" s="209" t="s">
        <v>1234</v>
      </c>
      <c r="J1002" s="210" t="s">
        <v>4830</v>
      </c>
      <c r="K1002" s="210" t="s">
        <v>5104</v>
      </c>
      <c r="L1002" s="210" t="s">
        <v>4615</v>
      </c>
      <c r="M1002" s="211" t="s">
        <v>5219</v>
      </c>
    </row>
    <row r="1003" spans="8:13">
      <c r="H1003" s="213" t="s">
        <v>1170</v>
      </c>
      <c r="I1003" s="214" t="s">
        <v>1171</v>
      </c>
      <c r="J1003" s="215" t="s">
        <v>4838</v>
      </c>
      <c r="K1003" s="215"/>
      <c r="L1003" s="215" t="s">
        <v>4615</v>
      </c>
      <c r="M1003" s="216" t="s">
        <v>5219</v>
      </c>
    </row>
    <row r="1004" spans="8:13">
      <c r="H1004" s="208" t="s">
        <v>3795</v>
      </c>
      <c r="I1004" s="209" t="s">
        <v>3796</v>
      </c>
      <c r="J1004" s="210" t="s">
        <v>4830</v>
      </c>
      <c r="K1004" s="210" t="s">
        <v>5106</v>
      </c>
      <c r="L1004" s="210" t="s">
        <v>4615</v>
      </c>
      <c r="M1004" s="211" t="s">
        <v>5219</v>
      </c>
    </row>
    <row r="1005" spans="8:13">
      <c r="H1005" s="208" t="s">
        <v>4363</v>
      </c>
      <c r="I1005" s="209" t="s">
        <v>4364</v>
      </c>
      <c r="J1005" s="210" t="s">
        <v>4830</v>
      </c>
      <c r="K1005" s="210" t="s">
        <v>5105</v>
      </c>
      <c r="L1005" s="210" t="s">
        <v>4615</v>
      </c>
      <c r="M1005" s="211" t="s">
        <v>5219</v>
      </c>
    </row>
    <row r="1006" spans="8:13">
      <c r="H1006" s="208" t="s">
        <v>1379</v>
      </c>
      <c r="I1006" s="209" t="s">
        <v>1380</v>
      </c>
      <c r="J1006" s="210" t="s">
        <v>4830</v>
      </c>
      <c r="K1006" s="210" t="s">
        <v>5108</v>
      </c>
      <c r="L1006" s="210" t="s">
        <v>4615</v>
      </c>
      <c r="M1006" s="211" t="s">
        <v>5219</v>
      </c>
    </row>
    <row r="1007" spans="8:13">
      <c r="H1007" s="208" t="s">
        <v>1663</v>
      </c>
      <c r="I1007" s="209" t="s">
        <v>1664</v>
      </c>
      <c r="J1007" s="210" t="s">
        <v>4833</v>
      </c>
      <c r="K1007" s="210" t="s">
        <v>5114</v>
      </c>
      <c r="L1007" s="210" t="s">
        <v>4615</v>
      </c>
      <c r="M1007" s="211" t="s">
        <v>5219</v>
      </c>
    </row>
    <row r="1008" spans="8:13">
      <c r="H1008" s="213" t="s">
        <v>805</v>
      </c>
      <c r="I1008" s="214" t="s">
        <v>806</v>
      </c>
      <c r="J1008" s="215" t="s">
        <v>4830</v>
      </c>
      <c r="K1008" s="215" t="s">
        <v>5103</v>
      </c>
      <c r="L1008" s="215" t="s">
        <v>4615</v>
      </c>
      <c r="M1008" s="216" t="s">
        <v>5219</v>
      </c>
    </row>
    <row r="1009" spans="8:13">
      <c r="H1009" s="208" t="s">
        <v>1934</v>
      </c>
      <c r="I1009" s="209" t="s">
        <v>1935</v>
      </c>
      <c r="J1009" s="210" t="s">
        <v>4830</v>
      </c>
      <c r="K1009" s="210" t="s">
        <v>5103</v>
      </c>
      <c r="L1009" s="210" t="s">
        <v>4615</v>
      </c>
      <c r="M1009" s="211" t="s">
        <v>5219</v>
      </c>
    </row>
    <row r="1010" spans="8:13">
      <c r="H1010" s="208" t="s">
        <v>4064</v>
      </c>
      <c r="I1010" s="209" t="s">
        <v>4065</v>
      </c>
      <c r="J1010" s="210" t="s">
        <v>4830</v>
      </c>
      <c r="K1010" s="210" t="s">
        <v>5103</v>
      </c>
      <c r="L1010" s="210" t="s">
        <v>4615</v>
      </c>
      <c r="M1010" s="211" t="s">
        <v>5219</v>
      </c>
    </row>
    <row r="1011" spans="8:13">
      <c r="H1011" s="208" t="s">
        <v>1618</v>
      </c>
      <c r="I1011" s="209" t="s">
        <v>1619</v>
      </c>
      <c r="J1011" s="210" t="s">
        <v>4830</v>
      </c>
      <c r="K1011" s="210" t="s">
        <v>5104</v>
      </c>
      <c r="L1011" s="210" t="s">
        <v>4615</v>
      </c>
      <c r="M1011" s="211" t="s">
        <v>5219</v>
      </c>
    </row>
    <row r="1012" spans="8:13">
      <c r="H1012" s="208" t="s">
        <v>3024</v>
      </c>
      <c r="I1012" s="209" t="s">
        <v>3025</v>
      </c>
      <c r="J1012" s="210" t="s">
        <v>4830</v>
      </c>
      <c r="K1012" s="210" t="s">
        <v>5108</v>
      </c>
      <c r="L1012" s="210" t="s">
        <v>4615</v>
      </c>
      <c r="M1012" s="211" t="s">
        <v>5219</v>
      </c>
    </row>
    <row r="1013" spans="8:13">
      <c r="H1013" s="213" t="s">
        <v>4048</v>
      </c>
      <c r="I1013" s="214" t="s">
        <v>4049</v>
      </c>
      <c r="J1013" s="215" t="s">
        <v>4830</v>
      </c>
      <c r="K1013" s="215" t="s">
        <v>5117</v>
      </c>
      <c r="L1013" s="215" t="s">
        <v>4615</v>
      </c>
      <c r="M1013" s="216" t="s">
        <v>5219</v>
      </c>
    </row>
    <row r="1014" spans="8:13">
      <c r="H1014" s="208" t="s">
        <v>2867</v>
      </c>
      <c r="I1014" s="209" t="s">
        <v>2868</v>
      </c>
      <c r="J1014" s="210" t="s">
        <v>4838</v>
      </c>
      <c r="K1014" s="210" t="s">
        <v>5124</v>
      </c>
      <c r="L1014" s="210" t="s">
        <v>4615</v>
      </c>
      <c r="M1014" s="211" t="s">
        <v>5219</v>
      </c>
    </row>
    <row r="1015" spans="8:13">
      <c r="H1015" s="208" t="s">
        <v>3324</v>
      </c>
      <c r="I1015" s="209" t="s">
        <v>3325</v>
      </c>
      <c r="J1015" s="210" t="s">
        <v>4830</v>
      </c>
      <c r="K1015" s="210" t="s">
        <v>5103</v>
      </c>
      <c r="L1015" s="210" t="s">
        <v>4615</v>
      </c>
      <c r="M1015" s="211" t="s">
        <v>5219</v>
      </c>
    </row>
    <row r="1016" spans="8:13">
      <c r="H1016" s="208" t="s">
        <v>2924</v>
      </c>
      <c r="I1016" s="209" t="s">
        <v>2925</v>
      </c>
      <c r="J1016" s="210" t="s">
        <v>4830</v>
      </c>
      <c r="K1016" s="210" t="s">
        <v>5105</v>
      </c>
      <c r="L1016" s="210" t="s">
        <v>4615</v>
      </c>
      <c r="M1016" s="211" t="s">
        <v>5219</v>
      </c>
    </row>
    <row r="1017" spans="8:13">
      <c r="H1017" s="208" t="s">
        <v>4072</v>
      </c>
      <c r="I1017" s="209" t="s">
        <v>4073</v>
      </c>
      <c r="J1017" s="210" t="s">
        <v>4830</v>
      </c>
      <c r="K1017" s="210" t="s">
        <v>5108</v>
      </c>
      <c r="L1017" s="210" t="s">
        <v>4615</v>
      </c>
      <c r="M1017" s="211" t="s">
        <v>5219</v>
      </c>
    </row>
    <row r="1018" spans="8:13">
      <c r="H1018" s="213" t="s">
        <v>2186</v>
      </c>
      <c r="I1018" s="214" t="s">
        <v>2187</v>
      </c>
      <c r="J1018" s="215" t="s">
        <v>4838</v>
      </c>
      <c r="K1018" s="215"/>
      <c r="L1018" s="215" t="s">
        <v>4615</v>
      </c>
      <c r="M1018" s="216" t="s">
        <v>5219</v>
      </c>
    </row>
    <row r="1019" spans="8:13">
      <c r="H1019" s="208" t="s">
        <v>699</v>
      </c>
      <c r="I1019" s="209" t="s">
        <v>700</v>
      </c>
      <c r="J1019" s="210" t="s">
        <v>4826</v>
      </c>
      <c r="K1019" s="210" t="s">
        <v>4826</v>
      </c>
      <c r="L1019" s="210" t="s">
        <v>4817</v>
      </c>
      <c r="M1019" s="211" t="s">
        <v>5219</v>
      </c>
    </row>
    <row r="1020" spans="8:13">
      <c r="H1020" s="208" t="s">
        <v>3369</v>
      </c>
      <c r="I1020" s="209" t="s">
        <v>3370</v>
      </c>
      <c r="J1020" s="210" t="s">
        <v>4835</v>
      </c>
      <c r="K1020" s="210" t="s">
        <v>4835</v>
      </c>
      <c r="L1020" s="210" t="s">
        <v>4817</v>
      </c>
      <c r="M1020" s="211" t="s">
        <v>5219</v>
      </c>
    </row>
    <row r="1021" spans="8:13">
      <c r="H1021" s="208" t="s">
        <v>3355</v>
      </c>
      <c r="I1021" s="209" t="s">
        <v>3356</v>
      </c>
      <c r="J1021" s="210" t="s">
        <v>4830</v>
      </c>
      <c r="K1021" s="210" t="s">
        <v>5110</v>
      </c>
      <c r="L1021" s="210" t="s">
        <v>4615</v>
      </c>
      <c r="M1021" s="211" t="s">
        <v>5219</v>
      </c>
    </row>
    <row r="1022" spans="8:13">
      <c r="H1022" s="208" t="s">
        <v>1831</v>
      </c>
      <c r="I1022" s="209" t="s">
        <v>1832</v>
      </c>
      <c r="J1022" s="210" t="s">
        <v>4830</v>
      </c>
      <c r="K1022" s="210" t="s">
        <v>5106</v>
      </c>
      <c r="L1022" s="210" t="s">
        <v>4615</v>
      </c>
      <c r="M1022" s="211" t="s">
        <v>5219</v>
      </c>
    </row>
    <row r="1023" spans="8:13">
      <c r="H1023" s="213" t="s">
        <v>2428</v>
      </c>
      <c r="I1023" s="214" t="s">
        <v>2429</v>
      </c>
      <c r="J1023" s="215" t="s">
        <v>4830</v>
      </c>
      <c r="K1023" s="215" t="s">
        <v>5104</v>
      </c>
      <c r="L1023" s="215" t="s">
        <v>4615</v>
      </c>
      <c r="M1023" s="216" t="s">
        <v>5219</v>
      </c>
    </row>
    <row r="1024" spans="8:13">
      <c r="H1024" s="208" t="s">
        <v>4381</v>
      </c>
      <c r="I1024" s="209" t="s">
        <v>4382</v>
      </c>
      <c r="J1024" s="210" t="s">
        <v>4838</v>
      </c>
      <c r="K1024" s="210"/>
      <c r="L1024" s="210" t="s">
        <v>4615</v>
      </c>
      <c r="M1024" s="211" t="s">
        <v>5219</v>
      </c>
    </row>
    <row r="1025" spans="8:13">
      <c r="H1025" s="208" t="s">
        <v>2064</v>
      </c>
      <c r="I1025" s="209" t="s">
        <v>2065</v>
      </c>
      <c r="J1025" s="210" t="s">
        <v>4830</v>
      </c>
      <c r="K1025" s="210" t="s">
        <v>5103</v>
      </c>
      <c r="L1025" s="210" t="s">
        <v>4615</v>
      </c>
      <c r="M1025" s="211" t="s">
        <v>5219</v>
      </c>
    </row>
    <row r="1026" spans="8:13">
      <c r="H1026" s="208" t="s">
        <v>3812</v>
      </c>
      <c r="I1026" s="209" t="s">
        <v>3813</v>
      </c>
      <c r="J1026" s="210" t="s">
        <v>4833</v>
      </c>
      <c r="K1026" s="210" t="s">
        <v>5114</v>
      </c>
      <c r="L1026" s="210" t="s">
        <v>4615</v>
      </c>
      <c r="M1026" s="211" t="s">
        <v>5219</v>
      </c>
    </row>
    <row r="1027" spans="8:13">
      <c r="H1027" s="208" t="s">
        <v>4251</v>
      </c>
      <c r="I1027" s="209" t="s">
        <v>4252</v>
      </c>
      <c r="J1027" s="210" t="s">
        <v>4830</v>
      </c>
      <c r="K1027" s="210" t="s">
        <v>5105</v>
      </c>
      <c r="L1027" s="210" t="s">
        <v>4615</v>
      </c>
      <c r="M1027" s="211" t="s">
        <v>5219</v>
      </c>
    </row>
    <row r="1028" spans="8:13">
      <c r="H1028" s="213" t="s">
        <v>3770</v>
      </c>
      <c r="I1028" s="214" t="s">
        <v>3771</v>
      </c>
      <c r="J1028" s="215" t="s">
        <v>4830</v>
      </c>
      <c r="K1028" s="215" t="s">
        <v>5106</v>
      </c>
      <c r="L1028" s="215" t="s">
        <v>4615</v>
      </c>
      <c r="M1028" s="216" t="s">
        <v>5219</v>
      </c>
    </row>
    <row r="1029" spans="8:13">
      <c r="H1029" s="208" t="s">
        <v>1030</v>
      </c>
      <c r="I1029" s="209" t="s">
        <v>1031</v>
      </c>
      <c r="J1029" s="210" t="s">
        <v>4830</v>
      </c>
      <c r="K1029" s="210" t="s">
        <v>5103</v>
      </c>
      <c r="L1029" s="210" t="s">
        <v>4615</v>
      </c>
      <c r="M1029" s="211" t="s">
        <v>5219</v>
      </c>
    </row>
    <row r="1030" spans="8:13">
      <c r="H1030" s="208" t="s">
        <v>2892</v>
      </c>
      <c r="I1030" s="209" t="s">
        <v>2893</v>
      </c>
      <c r="J1030" s="210" t="s">
        <v>4830</v>
      </c>
      <c r="K1030" s="210" t="s">
        <v>5117</v>
      </c>
      <c r="L1030" s="210" t="s">
        <v>4615</v>
      </c>
      <c r="M1030" s="211" t="s">
        <v>5219</v>
      </c>
    </row>
    <row r="1031" spans="8:13">
      <c r="H1031" s="208" t="s">
        <v>1661</v>
      </c>
      <c r="I1031" s="209" t="s">
        <v>1662</v>
      </c>
      <c r="J1031" s="210" t="s">
        <v>4830</v>
      </c>
      <c r="K1031" s="210" t="s">
        <v>5117</v>
      </c>
      <c r="L1031" s="210" t="s">
        <v>4615</v>
      </c>
      <c r="M1031" s="211" t="s">
        <v>5219</v>
      </c>
    </row>
    <row r="1032" spans="8:13">
      <c r="H1032" s="208" t="s">
        <v>2001</v>
      </c>
      <c r="I1032" s="209" t="s">
        <v>2002</v>
      </c>
      <c r="J1032" s="210" t="s">
        <v>4830</v>
      </c>
      <c r="K1032" s="210" t="s">
        <v>5103</v>
      </c>
      <c r="L1032" s="210" t="s">
        <v>4615</v>
      </c>
      <c r="M1032" s="211" t="s">
        <v>5219</v>
      </c>
    </row>
    <row r="1033" spans="8:13">
      <c r="H1033" s="213" t="s">
        <v>1591</v>
      </c>
      <c r="I1033" s="214" t="s">
        <v>1592</v>
      </c>
      <c r="J1033" s="215" t="s">
        <v>4830</v>
      </c>
      <c r="K1033" s="215" t="s">
        <v>5103</v>
      </c>
      <c r="L1033" s="215" t="s">
        <v>4615</v>
      </c>
      <c r="M1033" s="216" t="s">
        <v>5219</v>
      </c>
    </row>
    <row r="1034" spans="8:13">
      <c r="H1034" s="208" t="s">
        <v>3757</v>
      </c>
      <c r="I1034" s="209" t="s">
        <v>3758</v>
      </c>
      <c r="J1034" s="210" t="s">
        <v>4833</v>
      </c>
      <c r="K1034" s="210" t="s">
        <v>5114</v>
      </c>
      <c r="L1034" s="210" t="s">
        <v>4615</v>
      </c>
      <c r="M1034" s="211" t="s">
        <v>5219</v>
      </c>
    </row>
    <row r="1035" spans="8:13">
      <c r="H1035" s="208" t="s">
        <v>4289</v>
      </c>
      <c r="I1035" s="209" t="s">
        <v>4290</v>
      </c>
      <c r="J1035" s="210" t="s">
        <v>4833</v>
      </c>
      <c r="K1035" s="210" t="s">
        <v>5114</v>
      </c>
      <c r="L1035" s="210" t="s">
        <v>4615</v>
      </c>
      <c r="M1035" s="211" t="s">
        <v>5219</v>
      </c>
    </row>
    <row r="1036" spans="8:13">
      <c r="H1036" s="208" t="s">
        <v>2995</v>
      </c>
      <c r="I1036" s="209" t="s">
        <v>2996</v>
      </c>
      <c r="J1036" s="210" t="s">
        <v>4830</v>
      </c>
      <c r="K1036" s="210" t="s">
        <v>5106</v>
      </c>
      <c r="L1036" s="210" t="s">
        <v>4615</v>
      </c>
      <c r="M1036" s="211" t="s">
        <v>5219</v>
      </c>
    </row>
    <row r="1037" spans="8:13">
      <c r="H1037" s="208" t="s">
        <v>976</v>
      </c>
      <c r="I1037" s="209" t="s">
        <v>977</v>
      </c>
      <c r="J1037" s="210" t="s">
        <v>4833</v>
      </c>
      <c r="K1037" s="210" t="s">
        <v>5114</v>
      </c>
      <c r="L1037" s="210" t="s">
        <v>4615</v>
      </c>
      <c r="M1037" s="211" t="s">
        <v>5219</v>
      </c>
    </row>
    <row r="1038" spans="8:13">
      <c r="H1038" s="213" t="s">
        <v>357</v>
      </c>
      <c r="I1038" s="214" t="s">
        <v>358</v>
      </c>
      <c r="J1038" s="215" t="s">
        <v>4829</v>
      </c>
      <c r="K1038" s="215" t="s">
        <v>4829</v>
      </c>
      <c r="L1038" s="215" t="s">
        <v>4817</v>
      </c>
      <c r="M1038" s="216" t="s">
        <v>5219</v>
      </c>
    </row>
    <row r="1039" spans="8:13">
      <c r="H1039" s="208" t="s">
        <v>3842</v>
      </c>
      <c r="I1039" s="209" t="s">
        <v>3843</v>
      </c>
      <c r="J1039" s="210" t="s">
        <v>4832</v>
      </c>
      <c r="K1039" s="210" t="s">
        <v>4832</v>
      </c>
      <c r="L1039" s="210" t="s">
        <v>4817</v>
      </c>
      <c r="M1039" s="211" t="s">
        <v>5219</v>
      </c>
    </row>
    <row r="1040" spans="8:13">
      <c r="H1040" s="208" t="s">
        <v>3976</v>
      </c>
      <c r="I1040" s="209" t="s">
        <v>3977</v>
      </c>
      <c r="J1040" s="210" t="s">
        <v>4833</v>
      </c>
      <c r="K1040" s="210" t="s">
        <v>5113</v>
      </c>
      <c r="L1040" s="210" t="s">
        <v>4615</v>
      </c>
      <c r="M1040" s="211" t="s">
        <v>5219</v>
      </c>
    </row>
    <row r="1041" spans="8:13">
      <c r="H1041" s="208" t="s">
        <v>90</v>
      </c>
      <c r="I1041" s="209" t="s">
        <v>91</v>
      </c>
      <c r="J1041" s="210" t="s">
        <v>4832</v>
      </c>
      <c r="K1041" s="210" t="s">
        <v>4832</v>
      </c>
      <c r="L1041" s="210" t="s">
        <v>4817</v>
      </c>
      <c r="M1041" s="211" t="s">
        <v>5219</v>
      </c>
    </row>
    <row r="1042" spans="8:13">
      <c r="H1042" s="208" t="s">
        <v>5405</v>
      </c>
      <c r="I1042" s="209" t="s">
        <v>5406</v>
      </c>
      <c r="J1042" s="210" t="s">
        <v>4832</v>
      </c>
      <c r="K1042" s="210" t="s">
        <v>4832</v>
      </c>
      <c r="L1042" s="210"/>
      <c r="M1042" s="211"/>
    </row>
    <row r="1043" spans="8:13">
      <c r="H1043" s="213" t="s">
        <v>46</v>
      </c>
      <c r="I1043" s="214" t="s">
        <v>47</v>
      </c>
      <c r="J1043" s="215" t="s">
        <v>4832</v>
      </c>
      <c r="K1043" s="215" t="s">
        <v>4832</v>
      </c>
      <c r="L1043" s="215" t="s">
        <v>4817</v>
      </c>
      <c r="M1043" s="216" t="s">
        <v>5219</v>
      </c>
    </row>
    <row r="1044" spans="8:13">
      <c r="H1044" s="208" t="s">
        <v>5407</v>
      </c>
      <c r="I1044" s="209" t="s">
        <v>5408</v>
      </c>
      <c r="J1044" s="210" t="s">
        <v>4832</v>
      </c>
      <c r="K1044" s="210" t="s">
        <v>4832</v>
      </c>
      <c r="L1044" s="210"/>
      <c r="M1044" s="211"/>
    </row>
    <row r="1045" spans="8:13">
      <c r="H1045" s="208" t="s">
        <v>3988</v>
      </c>
      <c r="I1045" s="209" t="s">
        <v>4926</v>
      </c>
      <c r="J1045" s="210" t="s">
        <v>4830</v>
      </c>
      <c r="K1045" s="210" t="s">
        <v>5103</v>
      </c>
      <c r="L1045" s="210" t="s">
        <v>4615</v>
      </c>
      <c r="M1045" s="211" t="s">
        <v>5219</v>
      </c>
    </row>
    <row r="1046" spans="8:13">
      <c r="H1046" s="208" t="s">
        <v>752</v>
      </c>
      <c r="I1046" s="209" t="s">
        <v>753</v>
      </c>
      <c r="J1046" s="210" t="s">
        <v>4833</v>
      </c>
      <c r="K1046" s="210" t="s">
        <v>5114</v>
      </c>
      <c r="L1046" s="210" t="s">
        <v>4615</v>
      </c>
      <c r="M1046" s="211" t="s">
        <v>5219</v>
      </c>
    </row>
    <row r="1047" spans="8:13">
      <c r="H1047" s="208" t="s">
        <v>2842</v>
      </c>
      <c r="I1047" s="209" t="s">
        <v>2843</v>
      </c>
      <c r="J1047" s="210" t="s">
        <v>4849</v>
      </c>
      <c r="K1047" s="210" t="s">
        <v>5107</v>
      </c>
      <c r="L1047" s="210" t="s">
        <v>4615</v>
      </c>
      <c r="M1047" s="211" t="s">
        <v>5219</v>
      </c>
    </row>
    <row r="1048" spans="8:13">
      <c r="H1048" s="213" t="s">
        <v>1683</v>
      </c>
      <c r="I1048" s="214" t="s">
        <v>1684</v>
      </c>
      <c r="J1048" s="215" t="s">
        <v>4830</v>
      </c>
      <c r="K1048" s="215" t="s">
        <v>5105</v>
      </c>
      <c r="L1048" s="215" t="s">
        <v>4615</v>
      </c>
      <c r="M1048" s="216" t="s">
        <v>5219</v>
      </c>
    </row>
    <row r="1049" spans="8:13">
      <c r="H1049" s="208" t="s">
        <v>3765</v>
      </c>
      <c r="I1049" s="209" t="s">
        <v>4936</v>
      </c>
      <c r="J1049" s="210" t="s">
        <v>4833</v>
      </c>
      <c r="K1049" s="210" t="s">
        <v>5114</v>
      </c>
      <c r="L1049" s="210" t="s">
        <v>4615</v>
      </c>
      <c r="M1049" s="211" t="s">
        <v>5219</v>
      </c>
    </row>
    <row r="1050" spans="8:13">
      <c r="H1050" s="208" t="s">
        <v>2119</v>
      </c>
      <c r="I1050" s="209" t="s">
        <v>2120</v>
      </c>
      <c r="J1050" s="210" t="s">
        <v>4830</v>
      </c>
      <c r="K1050" s="210" t="s">
        <v>5103</v>
      </c>
      <c r="L1050" s="210" t="s">
        <v>4615</v>
      </c>
      <c r="M1050" s="211" t="s">
        <v>5219</v>
      </c>
    </row>
    <row r="1051" spans="8:13">
      <c r="H1051" s="208" t="s">
        <v>1340</v>
      </c>
      <c r="I1051" s="209" t="s">
        <v>1341</v>
      </c>
      <c r="J1051" s="210" t="s">
        <v>4830</v>
      </c>
      <c r="K1051" s="210" t="s">
        <v>5117</v>
      </c>
      <c r="L1051" s="210" t="s">
        <v>4615</v>
      </c>
      <c r="M1051" s="211" t="s">
        <v>5219</v>
      </c>
    </row>
    <row r="1052" spans="8:13">
      <c r="H1052" s="208" t="s">
        <v>2591</v>
      </c>
      <c r="I1052" s="209" t="s">
        <v>2592</v>
      </c>
      <c r="J1052" s="210" t="s">
        <v>4830</v>
      </c>
      <c r="K1052" s="210" t="s">
        <v>5105</v>
      </c>
      <c r="L1052" s="210" t="s">
        <v>4615</v>
      </c>
      <c r="M1052" s="211" t="s">
        <v>5219</v>
      </c>
    </row>
    <row r="1053" spans="8:13">
      <c r="H1053" s="213" t="s">
        <v>4008</v>
      </c>
      <c r="I1053" s="214" t="s">
        <v>4009</v>
      </c>
      <c r="J1053" s="215" t="s">
        <v>4838</v>
      </c>
      <c r="K1053" s="215" t="s">
        <v>5124</v>
      </c>
      <c r="L1053" s="215" t="s">
        <v>4615</v>
      </c>
      <c r="M1053" s="216" t="s">
        <v>5219</v>
      </c>
    </row>
    <row r="1054" spans="8:13">
      <c r="H1054" s="208" t="s">
        <v>3601</v>
      </c>
      <c r="I1054" s="209" t="s">
        <v>3602</v>
      </c>
      <c r="J1054" s="210" t="s">
        <v>4838</v>
      </c>
      <c r="K1054" s="210" t="s">
        <v>5124</v>
      </c>
      <c r="L1054" s="210" t="s">
        <v>4615</v>
      </c>
      <c r="M1054" s="211" t="s">
        <v>5219</v>
      </c>
    </row>
    <row r="1055" spans="8:13">
      <c r="H1055" s="208" t="s">
        <v>4355</v>
      </c>
      <c r="I1055" s="209" t="s">
        <v>4356</v>
      </c>
      <c r="J1055" s="210" t="s">
        <v>4830</v>
      </c>
      <c r="K1055" s="210" t="s">
        <v>5104</v>
      </c>
      <c r="L1055" s="210" t="s">
        <v>4615</v>
      </c>
      <c r="M1055" s="211" t="s">
        <v>5219</v>
      </c>
    </row>
    <row r="1056" spans="8:13">
      <c r="H1056" s="208" t="s">
        <v>261</v>
      </c>
      <c r="I1056" s="209" t="s">
        <v>262</v>
      </c>
      <c r="J1056" s="210" t="s">
        <v>4828</v>
      </c>
      <c r="K1056" s="210" t="s">
        <v>4828</v>
      </c>
      <c r="L1056" s="210" t="s">
        <v>4817</v>
      </c>
      <c r="M1056" s="211" t="s">
        <v>5219</v>
      </c>
    </row>
    <row r="1057" spans="8:13">
      <c r="H1057" s="208" t="s">
        <v>1280</v>
      </c>
      <c r="I1057" s="209" t="s">
        <v>1281</v>
      </c>
      <c r="J1057" s="210" t="s">
        <v>4830</v>
      </c>
      <c r="K1057" s="210" t="s">
        <v>5103</v>
      </c>
      <c r="L1057" s="210" t="s">
        <v>4615</v>
      </c>
      <c r="M1057" s="211" t="s">
        <v>5219</v>
      </c>
    </row>
    <row r="1058" spans="8:13">
      <c r="H1058" s="213" t="s">
        <v>4162</v>
      </c>
      <c r="I1058" s="214" t="s">
        <v>4163</v>
      </c>
      <c r="J1058" s="215" t="s">
        <v>4833</v>
      </c>
      <c r="K1058" s="215" t="s">
        <v>5114</v>
      </c>
      <c r="L1058" s="215" t="s">
        <v>4615</v>
      </c>
      <c r="M1058" s="216" t="s">
        <v>5219</v>
      </c>
    </row>
    <row r="1059" spans="8:13">
      <c r="H1059" s="208" t="s">
        <v>2890</v>
      </c>
      <c r="I1059" s="209" t="s">
        <v>2891</v>
      </c>
      <c r="J1059" s="210" t="s">
        <v>4830</v>
      </c>
      <c r="K1059" s="210" t="s">
        <v>5117</v>
      </c>
      <c r="L1059" s="210" t="s">
        <v>4615</v>
      </c>
      <c r="M1059" s="211" t="s">
        <v>5219</v>
      </c>
    </row>
    <row r="1060" spans="8:13">
      <c r="H1060" s="208" t="s">
        <v>4112</v>
      </c>
      <c r="I1060" s="209" t="s">
        <v>4113</v>
      </c>
      <c r="J1060" s="210" t="s">
        <v>4830</v>
      </c>
      <c r="K1060" s="210" t="s">
        <v>5103</v>
      </c>
      <c r="L1060" s="210" t="s">
        <v>4615</v>
      </c>
      <c r="M1060" s="211" t="s">
        <v>5219</v>
      </c>
    </row>
    <row r="1061" spans="8:13">
      <c r="H1061" s="208" t="s">
        <v>3466</v>
      </c>
      <c r="I1061" s="209" t="s">
        <v>3467</v>
      </c>
      <c r="J1061" s="210" t="s">
        <v>4830</v>
      </c>
      <c r="K1061" s="210" t="s">
        <v>5105</v>
      </c>
      <c r="L1061" s="210" t="s">
        <v>4615</v>
      </c>
      <c r="M1061" s="211" t="s">
        <v>5219</v>
      </c>
    </row>
    <row r="1062" spans="8:13">
      <c r="H1062" s="208" t="s">
        <v>1112</v>
      </c>
      <c r="I1062" s="209" t="s">
        <v>1113</v>
      </c>
      <c r="J1062" s="210" t="s">
        <v>4830</v>
      </c>
      <c r="K1062" s="210" t="s">
        <v>5104</v>
      </c>
      <c r="L1062" s="210" t="s">
        <v>4615</v>
      </c>
      <c r="M1062" s="211" t="s">
        <v>5219</v>
      </c>
    </row>
    <row r="1063" spans="8:13">
      <c r="H1063" s="213" t="s">
        <v>2377</v>
      </c>
      <c r="I1063" s="214" t="s">
        <v>2378</v>
      </c>
      <c r="J1063" s="215"/>
      <c r="K1063" s="215"/>
      <c r="L1063" s="215" t="s">
        <v>4615</v>
      </c>
      <c r="M1063" s="216" t="s">
        <v>5219</v>
      </c>
    </row>
    <row r="1064" spans="8:13">
      <c r="H1064" s="208" t="s">
        <v>4466</v>
      </c>
      <c r="I1064" s="209" t="s">
        <v>4467</v>
      </c>
      <c r="J1064" s="210" t="s">
        <v>4830</v>
      </c>
      <c r="K1064" s="210" t="s">
        <v>5111</v>
      </c>
      <c r="L1064" s="210" t="s">
        <v>4615</v>
      </c>
      <c r="M1064" s="211" t="s">
        <v>5219</v>
      </c>
    </row>
    <row r="1065" spans="8:13">
      <c r="H1065" s="208" t="s">
        <v>2493</v>
      </c>
      <c r="I1065" s="209" t="s">
        <v>4744</v>
      </c>
      <c r="J1065" s="210" t="s">
        <v>4830</v>
      </c>
      <c r="K1065" s="210" t="s">
        <v>5106</v>
      </c>
      <c r="L1065" s="210" t="s">
        <v>4615</v>
      </c>
      <c r="M1065" s="211" t="s">
        <v>5219</v>
      </c>
    </row>
    <row r="1066" spans="8:13">
      <c r="H1066" s="208" t="s">
        <v>4257</v>
      </c>
      <c r="I1066" s="209" t="s">
        <v>4258</v>
      </c>
      <c r="J1066" s="210" t="s">
        <v>4830</v>
      </c>
      <c r="K1066" s="210" t="s">
        <v>5103</v>
      </c>
      <c r="L1066" s="210" t="s">
        <v>4615</v>
      </c>
      <c r="M1066" s="211" t="s">
        <v>5219</v>
      </c>
    </row>
    <row r="1067" spans="8:13">
      <c r="H1067" s="208" t="s">
        <v>948</v>
      </c>
      <c r="I1067" s="209" t="s">
        <v>949</v>
      </c>
      <c r="J1067" s="210" t="s">
        <v>4828</v>
      </c>
      <c r="K1067" s="210" t="s">
        <v>4828</v>
      </c>
      <c r="L1067" s="210" t="s">
        <v>4817</v>
      </c>
      <c r="M1067" s="211" t="s">
        <v>5219</v>
      </c>
    </row>
    <row r="1068" spans="8:13">
      <c r="H1068" s="213" t="s">
        <v>2445</v>
      </c>
      <c r="I1068" s="214" t="s">
        <v>2446</v>
      </c>
      <c r="J1068" s="215" t="s">
        <v>4830</v>
      </c>
      <c r="K1068" s="215" t="s">
        <v>5110</v>
      </c>
      <c r="L1068" s="215" t="s">
        <v>4615</v>
      </c>
      <c r="M1068" s="216" t="s">
        <v>5219</v>
      </c>
    </row>
    <row r="1069" spans="8:13">
      <c r="H1069" s="208" t="s">
        <v>3561</v>
      </c>
      <c r="I1069" s="209" t="s">
        <v>3562</v>
      </c>
      <c r="J1069" s="210" t="s">
        <v>4830</v>
      </c>
      <c r="K1069" s="210" t="s">
        <v>5111</v>
      </c>
      <c r="L1069" s="210" t="s">
        <v>4615</v>
      </c>
      <c r="M1069" s="211" t="s">
        <v>5219</v>
      </c>
    </row>
    <row r="1070" spans="8:13">
      <c r="H1070" s="208" t="s">
        <v>2298</v>
      </c>
      <c r="I1070" s="209" t="s">
        <v>2299</v>
      </c>
      <c r="J1070" s="210" t="s">
        <v>4833</v>
      </c>
      <c r="K1070" s="210" t="s">
        <v>5113</v>
      </c>
      <c r="L1070" s="210" t="s">
        <v>4615</v>
      </c>
      <c r="M1070" s="211" t="s">
        <v>5219</v>
      </c>
    </row>
    <row r="1071" spans="8:13">
      <c r="H1071" s="208" t="s">
        <v>3234</v>
      </c>
      <c r="I1071" s="209" t="s">
        <v>3235</v>
      </c>
      <c r="J1071" s="210" t="s">
        <v>4830</v>
      </c>
      <c r="K1071" s="210" t="s">
        <v>5117</v>
      </c>
      <c r="L1071" s="210" t="s">
        <v>4615</v>
      </c>
      <c r="M1071" s="211" t="s">
        <v>5219</v>
      </c>
    </row>
    <row r="1072" spans="8:13">
      <c r="H1072" s="208" t="s">
        <v>1411</v>
      </c>
      <c r="I1072" s="209" t="s">
        <v>1412</v>
      </c>
      <c r="J1072" s="210" t="s">
        <v>4830</v>
      </c>
      <c r="K1072" s="210" t="s">
        <v>5117</v>
      </c>
      <c r="L1072" s="210" t="s">
        <v>4615</v>
      </c>
      <c r="M1072" s="211" t="s">
        <v>5219</v>
      </c>
    </row>
    <row r="1073" spans="8:13">
      <c r="H1073" s="213" t="s">
        <v>3248</v>
      </c>
      <c r="I1073" s="214" t="s">
        <v>3249</v>
      </c>
      <c r="J1073" s="215" t="s">
        <v>4830</v>
      </c>
      <c r="K1073" s="215" t="s">
        <v>5117</v>
      </c>
      <c r="L1073" s="215" t="s">
        <v>4615</v>
      </c>
      <c r="M1073" s="216" t="s">
        <v>5219</v>
      </c>
    </row>
    <row r="1074" spans="8:13">
      <c r="H1074" s="208" t="s">
        <v>3118</v>
      </c>
      <c r="I1074" s="209" t="s">
        <v>3119</v>
      </c>
      <c r="J1074" s="210" t="s">
        <v>4830</v>
      </c>
      <c r="K1074" s="210" t="s">
        <v>5108</v>
      </c>
      <c r="L1074" s="210" t="s">
        <v>4615</v>
      </c>
      <c r="M1074" s="211" t="s">
        <v>5219</v>
      </c>
    </row>
    <row r="1075" spans="8:13">
      <c r="H1075" s="208" t="s">
        <v>1641</v>
      </c>
      <c r="I1075" s="209" t="s">
        <v>1642</v>
      </c>
      <c r="J1075" s="210" t="s">
        <v>4846</v>
      </c>
      <c r="K1075" s="210" t="s">
        <v>4616</v>
      </c>
      <c r="L1075" s="210" t="s">
        <v>4615</v>
      </c>
      <c r="M1075" s="211" t="s">
        <v>5219</v>
      </c>
    </row>
    <row r="1076" spans="8:13">
      <c r="H1076" s="208" t="s">
        <v>3679</v>
      </c>
      <c r="I1076" s="209" t="s">
        <v>3680</v>
      </c>
      <c r="J1076" s="210" t="s">
        <v>4830</v>
      </c>
      <c r="K1076" s="210" t="s">
        <v>5103</v>
      </c>
      <c r="L1076" s="210" t="s">
        <v>4615</v>
      </c>
      <c r="M1076" s="211" t="s">
        <v>5219</v>
      </c>
    </row>
    <row r="1077" spans="8:13">
      <c r="H1077" s="208" t="s">
        <v>1445</v>
      </c>
      <c r="I1077" s="209" t="s">
        <v>1446</v>
      </c>
      <c r="J1077" s="210" t="s">
        <v>4830</v>
      </c>
      <c r="K1077" s="210" t="s">
        <v>5106</v>
      </c>
      <c r="L1077" s="210" t="s">
        <v>4615</v>
      </c>
      <c r="M1077" s="211" t="s">
        <v>5219</v>
      </c>
    </row>
    <row r="1078" spans="8:13">
      <c r="H1078" s="213" t="s">
        <v>3551</v>
      </c>
      <c r="I1078" s="214" t="s">
        <v>3552</v>
      </c>
      <c r="J1078" s="215" t="s">
        <v>4830</v>
      </c>
      <c r="K1078" s="215" t="s">
        <v>5110</v>
      </c>
      <c r="L1078" s="215" t="s">
        <v>4615</v>
      </c>
      <c r="M1078" s="216" t="s">
        <v>5219</v>
      </c>
    </row>
    <row r="1079" spans="8:13">
      <c r="H1079" s="208" t="s">
        <v>1069</v>
      </c>
      <c r="I1079" s="209" t="s">
        <v>1070</v>
      </c>
      <c r="J1079" s="210" t="s">
        <v>4828</v>
      </c>
      <c r="K1079" s="210" t="s">
        <v>4828</v>
      </c>
      <c r="L1079" s="210" t="s">
        <v>4817</v>
      </c>
      <c r="M1079" s="211" t="s">
        <v>5219</v>
      </c>
    </row>
    <row r="1080" spans="8:13">
      <c r="H1080" s="208" t="s">
        <v>2811</v>
      </c>
      <c r="I1080" s="209" t="s">
        <v>2812</v>
      </c>
      <c r="J1080" s="210" t="s">
        <v>4830</v>
      </c>
      <c r="K1080" s="210" t="s">
        <v>5111</v>
      </c>
      <c r="L1080" s="210" t="s">
        <v>4615</v>
      </c>
      <c r="M1080" s="211" t="s">
        <v>5219</v>
      </c>
    </row>
    <row r="1081" spans="8:13">
      <c r="H1081" s="208" t="s">
        <v>521</v>
      </c>
      <c r="I1081" s="209" t="s">
        <v>522</v>
      </c>
      <c r="J1081" s="210" t="s">
        <v>4830</v>
      </c>
      <c r="K1081" s="210" t="s">
        <v>5117</v>
      </c>
      <c r="L1081" s="210" t="s">
        <v>4615</v>
      </c>
      <c r="M1081" s="211" t="s">
        <v>5219</v>
      </c>
    </row>
    <row r="1082" spans="8:13">
      <c r="H1082" s="208" t="s">
        <v>3287</v>
      </c>
      <c r="I1082" s="209" t="s">
        <v>3288</v>
      </c>
      <c r="J1082" s="210" t="s">
        <v>4830</v>
      </c>
      <c r="K1082" s="210" t="s">
        <v>5104</v>
      </c>
      <c r="L1082" s="210" t="s">
        <v>4615</v>
      </c>
      <c r="M1082" s="211" t="s">
        <v>5219</v>
      </c>
    </row>
    <row r="1083" spans="8:13">
      <c r="H1083" s="213" t="s">
        <v>3038</v>
      </c>
      <c r="I1083" s="214" t="s">
        <v>3039</v>
      </c>
      <c r="J1083" s="215" t="s">
        <v>4830</v>
      </c>
      <c r="K1083" s="215" t="s">
        <v>5117</v>
      </c>
      <c r="L1083" s="215" t="s">
        <v>4615</v>
      </c>
      <c r="M1083" s="216" t="s">
        <v>5219</v>
      </c>
    </row>
    <row r="1084" spans="8:13">
      <c r="H1084" s="208" t="s">
        <v>3470</v>
      </c>
      <c r="I1084" s="209" t="s">
        <v>3471</v>
      </c>
      <c r="J1084" s="210" t="s">
        <v>4830</v>
      </c>
      <c r="K1084" s="210" t="s">
        <v>5103</v>
      </c>
      <c r="L1084" s="210" t="s">
        <v>4615</v>
      </c>
      <c r="M1084" s="211" t="s">
        <v>5219</v>
      </c>
    </row>
    <row r="1085" spans="8:13">
      <c r="H1085" s="208" t="s">
        <v>2222</v>
      </c>
      <c r="I1085" s="209" t="s">
        <v>2223</v>
      </c>
      <c r="J1085" s="210"/>
      <c r="K1085" s="210"/>
      <c r="L1085" s="210" t="s">
        <v>4615</v>
      </c>
      <c r="M1085" s="211" t="s">
        <v>5219</v>
      </c>
    </row>
    <row r="1086" spans="8:13">
      <c r="H1086" s="208" t="s">
        <v>3542</v>
      </c>
      <c r="I1086" s="209" t="s">
        <v>3543</v>
      </c>
      <c r="J1086" s="210" t="s">
        <v>4830</v>
      </c>
      <c r="K1086" s="210" t="s">
        <v>5118</v>
      </c>
      <c r="L1086" s="210" t="s">
        <v>4615</v>
      </c>
      <c r="M1086" s="211" t="s">
        <v>5219</v>
      </c>
    </row>
    <row r="1087" spans="8:13">
      <c r="H1087" s="208" t="s">
        <v>4131</v>
      </c>
      <c r="I1087" s="209" t="s">
        <v>4132</v>
      </c>
      <c r="J1087" s="210" t="s">
        <v>4830</v>
      </c>
      <c r="K1087" s="210" t="s">
        <v>5111</v>
      </c>
      <c r="L1087" s="210" t="s">
        <v>4615</v>
      </c>
      <c r="M1087" s="211" t="s">
        <v>5219</v>
      </c>
    </row>
    <row r="1088" spans="8:13">
      <c r="H1088" s="213" t="s">
        <v>952</v>
      </c>
      <c r="I1088" s="214" t="s">
        <v>953</v>
      </c>
      <c r="J1088" s="215" t="s">
        <v>4830</v>
      </c>
      <c r="K1088" s="215" t="s">
        <v>5103</v>
      </c>
      <c r="L1088" s="215" t="s">
        <v>4615</v>
      </c>
      <c r="M1088" s="216" t="s">
        <v>5219</v>
      </c>
    </row>
    <row r="1089" spans="8:13">
      <c r="H1089" s="208" t="s">
        <v>4495</v>
      </c>
      <c r="I1089" s="209" t="s">
        <v>4496</v>
      </c>
      <c r="J1089" s="210" t="s">
        <v>4830</v>
      </c>
      <c r="K1089" s="210" t="s">
        <v>5103</v>
      </c>
      <c r="L1089" s="210" t="s">
        <v>4615</v>
      </c>
      <c r="M1089" s="211" t="s">
        <v>5219</v>
      </c>
    </row>
    <row r="1090" spans="8:13">
      <c r="H1090" s="208" t="s">
        <v>4283</v>
      </c>
      <c r="I1090" s="209" t="s">
        <v>4284</v>
      </c>
      <c r="J1090" s="210" t="s">
        <v>4830</v>
      </c>
      <c r="K1090" s="210" t="s">
        <v>5106</v>
      </c>
      <c r="L1090" s="210" t="s">
        <v>4615</v>
      </c>
      <c r="M1090" s="211" t="s">
        <v>5219</v>
      </c>
    </row>
    <row r="1091" spans="8:13">
      <c r="H1091" s="208" t="s">
        <v>4458</v>
      </c>
      <c r="I1091" s="209" t="s">
        <v>4459</v>
      </c>
      <c r="J1091" s="210" t="s">
        <v>4830</v>
      </c>
      <c r="K1091" s="210" t="s">
        <v>5110</v>
      </c>
      <c r="L1091" s="210" t="s">
        <v>4615</v>
      </c>
      <c r="M1091" s="211" t="s">
        <v>5219</v>
      </c>
    </row>
    <row r="1092" spans="8:13">
      <c r="H1092" s="208" t="s">
        <v>1926</v>
      </c>
      <c r="I1092" s="209" t="s">
        <v>1927</v>
      </c>
      <c r="J1092" s="210" t="s">
        <v>4830</v>
      </c>
      <c r="K1092" s="210" t="s">
        <v>5103</v>
      </c>
      <c r="L1092" s="210" t="s">
        <v>4615</v>
      </c>
      <c r="M1092" s="211" t="s">
        <v>5219</v>
      </c>
    </row>
    <row r="1093" spans="8:13">
      <c r="H1093" s="213" t="s">
        <v>4042</v>
      </c>
      <c r="I1093" s="214" t="s">
        <v>4043</v>
      </c>
      <c r="J1093" s="215" t="s">
        <v>4830</v>
      </c>
      <c r="K1093" s="215" t="s">
        <v>5110</v>
      </c>
      <c r="L1093" s="215" t="s">
        <v>4615</v>
      </c>
      <c r="M1093" s="216" t="s">
        <v>5219</v>
      </c>
    </row>
    <row r="1094" spans="8:13">
      <c r="H1094" s="208" t="s">
        <v>1286</v>
      </c>
      <c r="I1094" s="209" t="s">
        <v>4736</v>
      </c>
      <c r="J1094" s="210" t="s">
        <v>4846</v>
      </c>
      <c r="K1094" s="210" t="s">
        <v>4616</v>
      </c>
      <c r="L1094" s="210" t="s">
        <v>4615</v>
      </c>
      <c r="M1094" s="211" t="s">
        <v>5219</v>
      </c>
    </row>
    <row r="1095" spans="8:13">
      <c r="H1095" s="208" t="s">
        <v>4406</v>
      </c>
      <c r="I1095" s="209" t="s">
        <v>4407</v>
      </c>
      <c r="J1095" s="210" t="s">
        <v>4830</v>
      </c>
      <c r="K1095" s="210" t="s">
        <v>5118</v>
      </c>
      <c r="L1095" s="210" t="s">
        <v>4615</v>
      </c>
      <c r="M1095" s="211" t="s">
        <v>5219</v>
      </c>
    </row>
    <row r="1096" spans="8:13">
      <c r="H1096" s="208" t="s">
        <v>2389</v>
      </c>
      <c r="I1096" s="209" t="s">
        <v>2390</v>
      </c>
      <c r="J1096" s="210" t="s">
        <v>4830</v>
      </c>
      <c r="K1096" s="210" t="s">
        <v>5104</v>
      </c>
      <c r="L1096" s="210" t="s">
        <v>4615</v>
      </c>
      <c r="M1096" s="211" t="s">
        <v>5219</v>
      </c>
    </row>
    <row r="1097" spans="8:13">
      <c r="H1097" s="208" t="s">
        <v>1829</v>
      </c>
      <c r="I1097" s="209" t="s">
        <v>1830</v>
      </c>
      <c r="J1097" s="210" t="s">
        <v>4849</v>
      </c>
      <c r="K1097" s="210" t="s">
        <v>5107</v>
      </c>
      <c r="L1097" s="210" t="s">
        <v>4615</v>
      </c>
      <c r="M1097" s="211" t="s">
        <v>5219</v>
      </c>
    </row>
    <row r="1098" spans="8:13">
      <c r="H1098" s="213" t="s">
        <v>2306</v>
      </c>
      <c r="I1098" s="214" t="s">
        <v>2307</v>
      </c>
      <c r="J1098" s="215" t="s">
        <v>4838</v>
      </c>
      <c r="K1098" s="215" t="s">
        <v>5124</v>
      </c>
      <c r="L1098" s="215" t="s">
        <v>4615</v>
      </c>
      <c r="M1098" s="216" t="s">
        <v>5219</v>
      </c>
    </row>
    <row r="1099" spans="8:13">
      <c r="H1099" s="208" t="s">
        <v>1728</v>
      </c>
      <c r="I1099" s="209" t="s">
        <v>1729</v>
      </c>
      <c r="J1099" s="210" t="s">
        <v>4830</v>
      </c>
      <c r="K1099" s="210" t="s">
        <v>5117</v>
      </c>
      <c r="L1099" s="210" t="s">
        <v>4615</v>
      </c>
      <c r="M1099" s="211" t="s">
        <v>5219</v>
      </c>
    </row>
    <row r="1100" spans="8:13">
      <c r="H1100" s="208" t="s">
        <v>2833</v>
      </c>
      <c r="I1100" s="209" t="s">
        <v>2834</v>
      </c>
      <c r="J1100" s="210" t="s">
        <v>4838</v>
      </c>
      <c r="K1100" s="210"/>
      <c r="L1100" s="210" t="s">
        <v>4615</v>
      </c>
      <c r="M1100" s="211" t="s">
        <v>5219</v>
      </c>
    </row>
    <row r="1101" spans="8:13">
      <c r="H1101" s="208" t="s">
        <v>4066</v>
      </c>
      <c r="I1101" s="209" t="s">
        <v>4067</v>
      </c>
      <c r="J1101" s="210" t="s">
        <v>4841</v>
      </c>
      <c r="K1101" s="210" t="s">
        <v>5121</v>
      </c>
      <c r="L1101" s="210" t="s">
        <v>4615</v>
      </c>
      <c r="M1101" s="211" t="s">
        <v>5219</v>
      </c>
    </row>
    <row r="1102" spans="8:13">
      <c r="H1102" s="208" t="s">
        <v>1482</v>
      </c>
      <c r="I1102" s="209" t="s">
        <v>1483</v>
      </c>
      <c r="J1102" s="210" t="s">
        <v>4830</v>
      </c>
      <c r="K1102" s="210" t="s">
        <v>5106</v>
      </c>
      <c r="L1102" s="210" t="s">
        <v>4615</v>
      </c>
      <c r="M1102" s="211" t="s">
        <v>5219</v>
      </c>
    </row>
    <row r="1103" spans="8:13">
      <c r="H1103" s="213" t="s">
        <v>1381</v>
      </c>
      <c r="I1103" s="214" t="s">
        <v>1382</v>
      </c>
      <c r="J1103" s="215" t="s">
        <v>4832</v>
      </c>
      <c r="K1103" s="215" t="s">
        <v>4832</v>
      </c>
      <c r="L1103" s="215" t="s">
        <v>4817</v>
      </c>
      <c r="M1103" s="216" t="s">
        <v>5219</v>
      </c>
    </row>
    <row r="1104" spans="8:13">
      <c r="H1104" s="208" t="s">
        <v>67</v>
      </c>
      <c r="I1104" s="209" t="s">
        <v>68</v>
      </c>
      <c r="J1104" s="210" t="s">
        <v>4825</v>
      </c>
      <c r="K1104" s="210" t="s">
        <v>4825</v>
      </c>
      <c r="L1104" s="210" t="s">
        <v>4817</v>
      </c>
      <c r="M1104" s="211" t="s">
        <v>5346</v>
      </c>
    </row>
    <row r="1105" spans="8:13">
      <c r="H1105" s="208" t="s">
        <v>1552</v>
      </c>
      <c r="I1105" s="209" t="s">
        <v>1553</v>
      </c>
      <c r="J1105" s="210" t="s">
        <v>4830</v>
      </c>
      <c r="K1105" s="210" t="s">
        <v>5106</v>
      </c>
      <c r="L1105" s="210" t="s">
        <v>4615</v>
      </c>
      <c r="M1105" s="211" t="s">
        <v>5219</v>
      </c>
    </row>
    <row r="1106" spans="8:13">
      <c r="H1106" s="208" t="s">
        <v>3026</v>
      </c>
      <c r="I1106" s="209" t="s">
        <v>3027</v>
      </c>
      <c r="J1106" s="210" t="s">
        <v>4830</v>
      </c>
      <c r="K1106" s="210" t="s">
        <v>5108</v>
      </c>
      <c r="L1106" s="210" t="s">
        <v>4615</v>
      </c>
      <c r="M1106" s="211" t="s">
        <v>5219</v>
      </c>
    </row>
    <row r="1107" spans="8:13">
      <c r="H1107" s="208" t="s">
        <v>399</v>
      </c>
      <c r="I1107" s="209" t="s">
        <v>400</v>
      </c>
      <c r="J1107" s="210" t="s">
        <v>4830</v>
      </c>
      <c r="K1107" s="210" t="s">
        <v>5106</v>
      </c>
      <c r="L1107" s="210" t="s">
        <v>4615</v>
      </c>
      <c r="M1107" s="211" t="s">
        <v>5219</v>
      </c>
    </row>
    <row r="1108" spans="8:13">
      <c r="H1108" s="213" t="s">
        <v>3365</v>
      </c>
      <c r="I1108" s="214" t="s">
        <v>3366</v>
      </c>
      <c r="J1108" s="215" t="s">
        <v>4830</v>
      </c>
      <c r="K1108" s="215" t="s">
        <v>5103</v>
      </c>
      <c r="L1108" s="215" t="s">
        <v>4615</v>
      </c>
      <c r="M1108" s="216" t="s">
        <v>5219</v>
      </c>
    </row>
    <row r="1109" spans="8:13">
      <c r="H1109" s="208" t="s">
        <v>3052</v>
      </c>
      <c r="I1109" s="209" t="s">
        <v>3053</v>
      </c>
      <c r="J1109" s="210" t="s">
        <v>4830</v>
      </c>
      <c r="K1109" s="210" t="s">
        <v>5105</v>
      </c>
      <c r="L1109" s="210" t="s">
        <v>4615</v>
      </c>
      <c r="M1109" s="211" t="s">
        <v>5219</v>
      </c>
    </row>
    <row r="1110" spans="8:13">
      <c r="H1110" s="208" t="s">
        <v>2696</v>
      </c>
      <c r="I1110" s="209" t="s">
        <v>2697</v>
      </c>
      <c r="J1110" s="210" t="s">
        <v>4841</v>
      </c>
      <c r="K1110" s="210" t="s">
        <v>5119</v>
      </c>
      <c r="L1110" s="210" t="s">
        <v>4615</v>
      </c>
      <c r="M1110" s="211" t="s">
        <v>5219</v>
      </c>
    </row>
    <row r="1111" spans="8:13">
      <c r="H1111" s="208" t="s">
        <v>3576</v>
      </c>
      <c r="I1111" s="209" t="s">
        <v>3577</v>
      </c>
      <c r="J1111" s="210" t="s">
        <v>4838</v>
      </c>
      <c r="K1111" s="210"/>
      <c r="L1111" s="210" t="s">
        <v>4615</v>
      </c>
      <c r="M1111" s="211" t="s">
        <v>5219</v>
      </c>
    </row>
    <row r="1112" spans="8:13">
      <c r="H1112" s="208" t="s">
        <v>667</v>
      </c>
      <c r="I1112" s="209" t="s">
        <v>668</v>
      </c>
      <c r="J1112" s="210" t="s">
        <v>4837</v>
      </c>
      <c r="K1112" s="210" t="s">
        <v>4837</v>
      </c>
      <c r="L1112" s="210" t="s">
        <v>4817</v>
      </c>
      <c r="M1112" s="211" t="s">
        <v>5219</v>
      </c>
    </row>
    <row r="1113" spans="8:13">
      <c r="H1113" s="213" t="s">
        <v>3310</v>
      </c>
      <c r="I1113" s="214" t="s">
        <v>3311</v>
      </c>
      <c r="J1113" s="215" t="s">
        <v>4830</v>
      </c>
      <c r="K1113" s="215" t="s">
        <v>5108</v>
      </c>
      <c r="L1113" s="215" t="s">
        <v>4615</v>
      </c>
      <c r="M1113" s="216" t="s">
        <v>5219</v>
      </c>
    </row>
    <row r="1114" spans="8:13">
      <c r="H1114" s="208" t="s">
        <v>2277</v>
      </c>
      <c r="I1114" s="209" t="s">
        <v>2278</v>
      </c>
      <c r="J1114" s="210" t="s">
        <v>4830</v>
      </c>
      <c r="K1114" s="210" t="s">
        <v>5117</v>
      </c>
      <c r="L1114" s="210" t="s">
        <v>4615</v>
      </c>
      <c r="M1114" s="211" t="s">
        <v>5219</v>
      </c>
    </row>
    <row r="1115" spans="8:13">
      <c r="H1115" s="208" t="s">
        <v>1691</v>
      </c>
      <c r="I1115" s="209" t="s">
        <v>5156</v>
      </c>
      <c r="J1115" s="210" t="s">
        <v>4833</v>
      </c>
      <c r="K1115" s="210" t="s">
        <v>5113</v>
      </c>
      <c r="L1115" s="210" t="s">
        <v>4615</v>
      </c>
      <c r="M1115" s="211" t="s">
        <v>5219</v>
      </c>
    </row>
    <row r="1116" spans="8:13">
      <c r="H1116" s="208" t="s">
        <v>3199</v>
      </c>
      <c r="I1116" s="209" t="s">
        <v>3200</v>
      </c>
      <c r="J1116" s="210" t="s">
        <v>4830</v>
      </c>
      <c r="K1116" s="210" t="s">
        <v>5108</v>
      </c>
      <c r="L1116" s="210" t="s">
        <v>4615</v>
      </c>
      <c r="M1116" s="211" t="s">
        <v>5219</v>
      </c>
    </row>
    <row r="1117" spans="8:13">
      <c r="H1117" s="208" t="s">
        <v>2516</v>
      </c>
      <c r="I1117" s="209" t="s">
        <v>2517</v>
      </c>
      <c r="J1117" s="210" t="s">
        <v>4838</v>
      </c>
      <c r="K1117" s="210" t="s">
        <v>5124</v>
      </c>
      <c r="L1117" s="210" t="s">
        <v>4615</v>
      </c>
      <c r="M1117" s="211" t="s">
        <v>5219</v>
      </c>
    </row>
    <row r="1118" spans="8:13">
      <c r="H1118" s="213" t="s">
        <v>1698</v>
      </c>
      <c r="I1118" s="214" t="s">
        <v>1699</v>
      </c>
      <c r="J1118" s="215" t="s">
        <v>4836</v>
      </c>
      <c r="K1118" s="215" t="s">
        <v>4836</v>
      </c>
      <c r="L1118" s="215" t="s">
        <v>4817</v>
      </c>
      <c r="M1118" s="216" t="s">
        <v>5219</v>
      </c>
    </row>
    <row r="1119" spans="8:13">
      <c r="H1119" s="208" t="s">
        <v>4178</v>
      </c>
      <c r="I1119" s="209" t="s">
        <v>5199</v>
      </c>
      <c r="J1119" s="210" t="s">
        <v>4830</v>
      </c>
      <c r="K1119" s="210" t="s">
        <v>5105</v>
      </c>
      <c r="L1119" s="210" t="s">
        <v>4615</v>
      </c>
      <c r="M1119" s="211" t="s">
        <v>5219</v>
      </c>
    </row>
    <row r="1120" spans="8:13">
      <c r="H1120" s="208" t="s">
        <v>251</v>
      </c>
      <c r="I1120" s="209" t="s">
        <v>252</v>
      </c>
      <c r="J1120" s="210" t="s">
        <v>4830</v>
      </c>
      <c r="K1120" s="210" t="s">
        <v>5103</v>
      </c>
      <c r="L1120" s="210" t="s">
        <v>4615</v>
      </c>
      <c r="M1120" s="211" t="s">
        <v>5219</v>
      </c>
    </row>
    <row r="1121" spans="8:13">
      <c r="H1121" s="208" t="s">
        <v>904</v>
      </c>
      <c r="I1121" s="209" t="s">
        <v>905</v>
      </c>
      <c r="J1121" s="210" t="s">
        <v>4830</v>
      </c>
      <c r="K1121" s="210" t="s">
        <v>5103</v>
      </c>
      <c r="L1121" s="210" t="s">
        <v>4615</v>
      </c>
      <c r="M1121" s="211" t="s">
        <v>5219</v>
      </c>
    </row>
    <row r="1122" spans="8:13">
      <c r="H1122" s="208" t="s">
        <v>2062</v>
      </c>
      <c r="I1122" s="209" t="s">
        <v>2063</v>
      </c>
      <c r="J1122" s="210" t="s">
        <v>4830</v>
      </c>
      <c r="K1122" s="210" t="s">
        <v>5117</v>
      </c>
      <c r="L1122" s="210" t="s">
        <v>4615</v>
      </c>
      <c r="M1122" s="211" t="s">
        <v>5219</v>
      </c>
    </row>
    <row r="1123" spans="8:13">
      <c r="H1123" s="213" t="s">
        <v>902</v>
      </c>
      <c r="I1123" s="214" t="s">
        <v>903</v>
      </c>
      <c r="J1123" s="215" t="s">
        <v>4836</v>
      </c>
      <c r="K1123" s="215" t="s">
        <v>4836</v>
      </c>
      <c r="L1123" s="215" t="s">
        <v>4817</v>
      </c>
      <c r="M1123" s="216" t="s">
        <v>5219</v>
      </c>
    </row>
    <row r="1124" spans="8:13">
      <c r="H1124" s="208" t="s">
        <v>2979</v>
      </c>
      <c r="I1124" s="209" t="s">
        <v>2980</v>
      </c>
      <c r="J1124" s="210" t="s">
        <v>4835</v>
      </c>
      <c r="K1124" s="210" t="s">
        <v>4835</v>
      </c>
      <c r="L1124" s="210" t="s">
        <v>4817</v>
      </c>
      <c r="M1124" s="211" t="s">
        <v>5219</v>
      </c>
    </row>
    <row r="1125" spans="8:13">
      <c r="H1125" s="208" t="s">
        <v>1166</v>
      </c>
      <c r="I1125" s="209" t="s">
        <v>1167</v>
      </c>
      <c r="J1125" s="210" t="s">
        <v>4830</v>
      </c>
      <c r="K1125" s="210" t="s">
        <v>5104</v>
      </c>
      <c r="L1125" s="210" t="s">
        <v>4615</v>
      </c>
      <c r="M1125" s="211" t="s">
        <v>5219</v>
      </c>
    </row>
    <row r="1126" spans="8:13">
      <c r="H1126" s="208" t="s">
        <v>1872</v>
      </c>
      <c r="I1126" s="209" t="s">
        <v>1873</v>
      </c>
      <c r="J1126" s="210" t="s">
        <v>4828</v>
      </c>
      <c r="K1126" s="210" t="s">
        <v>4828</v>
      </c>
      <c r="L1126" s="210" t="s">
        <v>4817</v>
      </c>
      <c r="M1126" s="211" t="s">
        <v>5219</v>
      </c>
    </row>
    <row r="1127" spans="8:13">
      <c r="H1127" s="208" t="s">
        <v>2483</v>
      </c>
      <c r="I1127" s="209" t="s">
        <v>2484</v>
      </c>
      <c r="J1127" s="210" t="s">
        <v>4828</v>
      </c>
      <c r="K1127" s="210" t="s">
        <v>4828</v>
      </c>
      <c r="L1127" s="210" t="s">
        <v>4817</v>
      </c>
      <c r="M1127" s="211" t="s">
        <v>5219</v>
      </c>
    </row>
    <row r="1128" spans="8:13">
      <c r="H1128" s="213" t="s">
        <v>1736</v>
      </c>
      <c r="I1128" s="214" t="s">
        <v>1737</v>
      </c>
      <c r="J1128" s="215" t="s">
        <v>4830</v>
      </c>
      <c r="K1128" s="215" t="s">
        <v>5117</v>
      </c>
      <c r="L1128" s="215" t="s">
        <v>4615</v>
      </c>
      <c r="M1128" s="216" t="s">
        <v>5219</v>
      </c>
    </row>
    <row r="1129" spans="8:13">
      <c r="H1129" s="208" t="s">
        <v>1291</v>
      </c>
      <c r="I1129" s="209" t="s">
        <v>1292</v>
      </c>
      <c r="J1129" s="210" t="s">
        <v>4830</v>
      </c>
      <c r="K1129" s="210" t="s">
        <v>5103</v>
      </c>
      <c r="L1129" s="210" t="s">
        <v>4615</v>
      </c>
      <c r="M1129" s="211" t="s">
        <v>5219</v>
      </c>
    </row>
    <row r="1130" spans="8:13">
      <c r="H1130" s="208" t="s">
        <v>3869</v>
      </c>
      <c r="I1130" s="209" t="s">
        <v>3870</v>
      </c>
      <c r="J1130" s="210" t="s">
        <v>4830</v>
      </c>
      <c r="K1130" s="210" t="s">
        <v>5103</v>
      </c>
      <c r="L1130" s="210" t="s">
        <v>4615</v>
      </c>
      <c r="M1130" s="211" t="s">
        <v>5219</v>
      </c>
    </row>
    <row r="1131" spans="8:13">
      <c r="H1131" s="208" t="s">
        <v>3012</v>
      </c>
      <c r="I1131" s="209" t="s">
        <v>3013</v>
      </c>
      <c r="J1131" s="210" t="s">
        <v>4830</v>
      </c>
      <c r="K1131" s="210" t="s">
        <v>5103</v>
      </c>
      <c r="L1131" s="210" t="s">
        <v>4615</v>
      </c>
      <c r="M1131" s="211" t="s">
        <v>5219</v>
      </c>
    </row>
    <row r="1132" spans="8:13">
      <c r="H1132" s="208" t="s">
        <v>3825</v>
      </c>
      <c r="I1132" s="209" t="s">
        <v>3826</v>
      </c>
      <c r="J1132" s="210" t="s">
        <v>4830</v>
      </c>
      <c r="K1132" s="210" t="s">
        <v>5104</v>
      </c>
      <c r="L1132" s="210" t="s">
        <v>4615</v>
      </c>
      <c r="M1132" s="211" t="s">
        <v>5219</v>
      </c>
    </row>
    <row r="1133" spans="8:13">
      <c r="H1133" s="213" t="s">
        <v>3567</v>
      </c>
      <c r="I1133" s="214" t="s">
        <v>5055</v>
      </c>
      <c r="J1133" s="215" t="s">
        <v>4830</v>
      </c>
      <c r="K1133" s="215" t="s">
        <v>5110</v>
      </c>
      <c r="L1133" s="215" t="s">
        <v>4615</v>
      </c>
      <c r="M1133" s="216" t="s">
        <v>5219</v>
      </c>
    </row>
    <row r="1134" spans="8:13">
      <c r="H1134" s="208" t="s">
        <v>920</v>
      </c>
      <c r="I1134" s="209" t="s">
        <v>921</v>
      </c>
      <c r="J1134" s="210" t="s">
        <v>4838</v>
      </c>
      <c r="K1134" s="210" t="s">
        <v>5115</v>
      </c>
      <c r="L1134" s="210" t="s">
        <v>4615</v>
      </c>
      <c r="M1134" s="211" t="s">
        <v>5219</v>
      </c>
    </row>
    <row r="1135" spans="8:13">
      <c r="H1135" s="208" t="s">
        <v>3225</v>
      </c>
      <c r="I1135" s="209" t="s">
        <v>3226</v>
      </c>
      <c r="J1135" s="210" t="s">
        <v>4830</v>
      </c>
      <c r="K1135" s="210" t="s">
        <v>5105</v>
      </c>
      <c r="L1135" s="210" t="s">
        <v>4615</v>
      </c>
      <c r="M1135" s="211" t="s">
        <v>5219</v>
      </c>
    </row>
    <row r="1136" spans="8:13">
      <c r="H1136" s="208" t="s">
        <v>3305</v>
      </c>
      <c r="I1136" s="209" t="s">
        <v>5201</v>
      </c>
      <c r="J1136" s="210" t="s">
        <v>4830</v>
      </c>
      <c r="K1136" s="210" t="s">
        <v>5117</v>
      </c>
      <c r="L1136" s="210" t="s">
        <v>4615</v>
      </c>
      <c r="M1136" s="211" t="s">
        <v>5219</v>
      </c>
    </row>
    <row r="1137" spans="8:13">
      <c r="H1137" s="208" t="s">
        <v>746</v>
      </c>
      <c r="I1137" s="209" t="s">
        <v>4728</v>
      </c>
      <c r="J1137" s="210" t="s">
        <v>4846</v>
      </c>
      <c r="K1137" s="210" t="s">
        <v>5120</v>
      </c>
      <c r="L1137" s="210" t="s">
        <v>4615</v>
      </c>
      <c r="M1137" s="211" t="s">
        <v>5219</v>
      </c>
    </row>
    <row r="1138" spans="8:13">
      <c r="H1138" s="213" t="s">
        <v>4418</v>
      </c>
      <c r="I1138" s="214" t="s">
        <v>4419</v>
      </c>
      <c r="J1138" s="215" t="s">
        <v>4830</v>
      </c>
      <c r="K1138" s="215" t="s">
        <v>5105</v>
      </c>
      <c r="L1138" s="215" t="s">
        <v>4615</v>
      </c>
      <c r="M1138" s="216" t="s">
        <v>5219</v>
      </c>
    </row>
    <row r="1139" spans="8:13">
      <c r="H1139" s="208" t="s">
        <v>1219</v>
      </c>
      <c r="I1139" s="209" t="s">
        <v>1220</v>
      </c>
      <c r="J1139" s="210" t="s">
        <v>4833</v>
      </c>
      <c r="K1139" s="210" t="s">
        <v>5113</v>
      </c>
      <c r="L1139" s="210" t="s">
        <v>4615</v>
      </c>
      <c r="M1139" s="211" t="s">
        <v>5219</v>
      </c>
    </row>
    <row r="1140" spans="8:13">
      <c r="H1140" s="208" t="s">
        <v>2690</v>
      </c>
      <c r="I1140" s="209" t="s">
        <v>2691</v>
      </c>
      <c r="J1140" s="210" t="s">
        <v>4830</v>
      </c>
      <c r="K1140" s="210" t="s">
        <v>5108</v>
      </c>
      <c r="L1140" s="210" t="s">
        <v>4615</v>
      </c>
      <c r="M1140" s="211" t="s">
        <v>5219</v>
      </c>
    </row>
    <row r="1141" spans="8:13">
      <c r="H1141" s="208" t="s">
        <v>2213</v>
      </c>
      <c r="I1141" s="209" t="s">
        <v>4914</v>
      </c>
      <c r="J1141" s="210" t="s">
        <v>4841</v>
      </c>
      <c r="K1141" s="210" t="s">
        <v>5121</v>
      </c>
      <c r="L1141" s="210" t="s">
        <v>4615</v>
      </c>
      <c r="M1141" s="211" t="s">
        <v>5219</v>
      </c>
    </row>
    <row r="1142" spans="8:13">
      <c r="H1142" s="208" t="s">
        <v>4231</v>
      </c>
      <c r="I1142" s="209" t="s">
        <v>4232</v>
      </c>
      <c r="J1142" s="210" t="s">
        <v>4830</v>
      </c>
      <c r="K1142" s="210" t="s">
        <v>5110</v>
      </c>
      <c r="L1142" s="210" t="s">
        <v>4615</v>
      </c>
      <c r="M1142" s="211" t="s">
        <v>5219</v>
      </c>
    </row>
    <row r="1143" spans="8:13">
      <c r="H1143" s="213" t="s">
        <v>4439</v>
      </c>
      <c r="I1143" s="214" t="s">
        <v>4440</v>
      </c>
      <c r="J1143" s="215" t="s">
        <v>4830</v>
      </c>
      <c r="K1143" s="215" t="s">
        <v>5110</v>
      </c>
      <c r="L1143" s="215" t="s">
        <v>4615</v>
      </c>
      <c r="M1143" s="216" t="s">
        <v>5219</v>
      </c>
    </row>
    <row r="1144" spans="8:13">
      <c r="H1144" s="208" t="s">
        <v>3850</v>
      </c>
      <c r="I1144" s="209" t="s">
        <v>3851</v>
      </c>
      <c r="J1144" s="210" t="s">
        <v>4830</v>
      </c>
      <c r="K1144" s="210" t="s">
        <v>5108</v>
      </c>
      <c r="L1144" s="210" t="s">
        <v>4615</v>
      </c>
      <c r="M1144" s="211" t="s">
        <v>5219</v>
      </c>
    </row>
    <row r="1145" spans="8:13">
      <c r="H1145" s="208" t="s">
        <v>2091</v>
      </c>
      <c r="I1145" s="209" t="s">
        <v>2092</v>
      </c>
      <c r="J1145" s="210" t="s">
        <v>4833</v>
      </c>
      <c r="K1145" s="210" t="s">
        <v>5114</v>
      </c>
      <c r="L1145" s="210" t="s">
        <v>4615</v>
      </c>
      <c r="M1145" s="211" t="s">
        <v>5219</v>
      </c>
    </row>
    <row r="1146" spans="8:13">
      <c r="H1146" s="208" t="s">
        <v>1614</v>
      </c>
      <c r="I1146" s="209" t="s">
        <v>1615</v>
      </c>
      <c r="J1146" s="210" t="s">
        <v>4849</v>
      </c>
      <c r="K1146" s="210" t="s">
        <v>5107</v>
      </c>
      <c r="L1146" s="210" t="s">
        <v>4615</v>
      </c>
      <c r="M1146" s="211" t="s">
        <v>5219</v>
      </c>
    </row>
    <row r="1147" spans="8:13">
      <c r="H1147" s="208" t="s">
        <v>2161</v>
      </c>
      <c r="I1147" s="209" t="s">
        <v>2162</v>
      </c>
      <c r="J1147" s="210" t="s">
        <v>4830</v>
      </c>
      <c r="K1147" s="210" t="s">
        <v>5104</v>
      </c>
      <c r="L1147" s="210" t="s">
        <v>4615</v>
      </c>
      <c r="M1147" s="211" t="s">
        <v>5219</v>
      </c>
    </row>
    <row r="1148" spans="8:13">
      <c r="H1148" s="213" t="s">
        <v>1056</v>
      </c>
      <c r="I1148" s="214" t="s">
        <v>1057</v>
      </c>
      <c r="J1148" s="215" t="s">
        <v>4830</v>
      </c>
      <c r="K1148" s="215" t="s">
        <v>5103</v>
      </c>
      <c r="L1148" s="215" t="s">
        <v>4615</v>
      </c>
      <c r="M1148" s="216" t="s">
        <v>5219</v>
      </c>
    </row>
    <row r="1149" spans="8:13">
      <c r="H1149" s="208" t="s">
        <v>3161</v>
      </c>
      <c r="I1149" s="209" t="s">
        <v>3162</v>
      </c>
      <c r="J1149" s="210" t="s">
        <v>4830</v>
      </c>
      <c r="K1149" s="210" t="s">
        <v>5117</v>
      </c>
      <c r="L1149" s="210" t="s">
        <v>4615</v>
      </c>
      <c r="M1149" s="211" t="s">
        <v>5219</v>
      </c>
    </row>
    <row r="1150" spans="8:13">
      <c r="H1150" s="208" t="s">
        <v>2689</v>
      </c>
      <c r="I1150" s="209" t="s">
        <v>4742</v>
      </c>
      <c r="J1150" s="210"/>
      <c r="K1150" s="210"/>
      <c r="L1150" s="210" t="s">
        <v>4615</v>
      </c>
      <c r="M1150" s="211" t="s">
        <v>5219</v>
      </c>
    </row>
    <row r="1151" spans="8:13">
      <c r="H1151" s="208" t="s">
        <v>1150</v>
      </c>
      <c r="I1151" s="209" t="s">
        <v>1151</v>
      </c>
      <c r="J1151" s="210" t="s">
        <v>4825</v>
      </c>
      <c r="K1151" s="210" t="s">
        <v>4825</v>
      </c>
      <c r="L1151" s="210" t="s">
        <v>4817</v>
      </c>
      <c r="M1151" s="211" t="s">
        <v>5219</v>
      </c>
    </row>
    <row r="1152" spans="8:13">
      <c r="H1152" s="208" t="s">
        <v>1968</v>
      </c>
      <c r="I1152" s="209" t="s">
        <v>1969</v>
      </c>
      <c r="J1152" s="210" t="s">
        <v>4830</v>
      </c>
      <c r="K1152" s="210" t="s">
        <v>5103</v>
      </c>
      <c r="L1152" s="210" t="s">
        <v>4615</v>
      </c>
      <c r="M1152" s="211" t="s">
        <v>5219</v>
      </c>
    </row>
    <row r="1153" spans="8:13">
      <c r="H1153" s="213" t="s">
        <v>2070</v>
      </c>
      <c r="I1153" s="214" t="s">
        <v>2071</v>
      </c>
      <c r="J1153" s="215" t="s">
        <v>4830</v>
      </c>
      <c r="K1153" s="215" t="s">
        <v>5104</v>
      </c>
      <c r="L1153" s="215" t="s">
        <v>4615</v>
      </c>
      <c r="M1153" s="216" t="s">
        <v>5219</v>
      </c>
    </row>
    <row r="1154" spans="8:13">
      <c r="H1154" s="208" t="s">
        <v>1154</v>
      </c>
      <c r="I1154" s="209" t="s">
        <v>4657</v>
      </c>
      <c r="J1154" s="210" t="s">
        <v>4830</v>
      </c>
      <c r="K1154" s="210" t="s">
        <v>5103</v>
      </c>
      <c r="L1154" s="210" t="s">
        <v>4615</v>
      </c>
      <c r="M1154" s="211" t="s">
        <v>5219</v>
      </c>
    </row>
    <row r="1155" spans="8:13">
      <c r="H1155" s="208" t="s">
        <v>5409</v>
      </c>
      <c r="I1155" s="209" t="s">
        <v>5410</v>
      </c>
      <c r="J1155" s="210" t="s">
        <v>4831</v>
      </c>
      <c r="K1155" s="210" t="s">
        <v>4831</v>
      </c>
      <c r="L1155" s="210" t="s">
        <v>4817</v>
      </c>
      <c r="M1155" s="211" t="s">
        <v>5219</v>
      </c>
    </row>
    <row r="1156" spans="8:13">
      <c r="H1156" s="208" t="s">
        <v>3830</v>
      </c>
      <c r="I1156" s="209" t="s">
        <v>3831</v>
      </c>
      <c r="J1156" s="210" t="s">
        <v>4830</v>
      </c>
      <c r="K1156" s="210" t="s">
        <v>5103</v>
      </c>
      <c r="L1156" s="210" t="s">
        <v>4615</v>
      </c>
      <c r="M1156" s="211" t="s">
        <v>5219</v>
      </c>
    </row>
    <row r="1157" spans="8:13">
      <c r="H1157" s="208" t="s">
        <v>4451</v>
      </c>
      <c r="I1157" s="209" t="s">
        <v>4452</v>
      </c>
      <c r="J1157" s="210" t="s">
        <v>4830</v>
      </c>
      <c r="K1157" s="210" t="s">
        <v>5103</v>
      </c>
      <c r="L1157" s="210" t="s">
        <v>4615</v>
      </c>
      <c r="M1157" s="211" t="s">
        <v>5219</v>
      </c>
    </row>
    <row r="1158" spans="8:13">
      <c r="H1158" s="213" t="s">
        <v>1247</v>
      </c>
      <c r="I1158" s="214" t="s">
        <v>1248</v>
      </c>
      <c r="J1158" s="215" t="s">
        <v>4830</v>
      </c>
      <c r="K1158" s="215" t="s">
        <v>5117</v>
      </c>
      <c r="L1158" s="215" t="s">
        <v>4615</v>
      </c>
      <c r="M1158" s="216" t="s">
        <v>5219</v>
      </c>
    </row>
    <row r="1159" spans="8:13">
      <c r="H1159" s="208" t="s">
        <v>2347</v>
      </c>
      <c r="I1159" s="209" t="s">
        <v>2348</v>
      </c>
      <c r="J1159" s="210" t="s">
        <v>4816</v>
      </c>
      <c r="K1159" s="210" t="s">
        <v>4816</v>
      </c>
      <c r="L1159" s="210" t="s">
        <v>4817</v>
      </c>
      <c r="M1159" s="211" t="s">
        <v>5219</v>
      </c>
    </row>
    <row r="1160" spans="8:13">
      <c r="H1160" s="208" t="s">
        <v>918</v>
      </c>
      <c r="I1160" s="209" t="s">
        <v>919</v>
      </c>
      <c r="J1160" s="210" t="s">
        <v>4833</v>
      </c>
      <c r="K1160" s="210" t="s">
        <v>5114</v>
      </c>
      <c r="L1160" s="210" t="s">
        <v>4615</v>
      </c>
      <c r="M1160" s="211" t="s">
        <v>5219</v>
      </c>
    </row>
    <row r="1161" spans="8:13">
      <c r="H1161" s="208" t="s">
        <v>2627</v>
      </c>
      <c r="I1161" s="209" t="s">
        <v>2628</v>
      </c>
      <c r="J1161" s="210" t="s">
        <v>4830</v>
      </c>
      <c r="K1161" s="210" t="s">
        <v>5117</v>
      </c>
      <c r="L1161" s="210" t="s">
        <v>4615</v>
      </c>
      <c r="M1161" s="211" t="s">
        <v>5219</v>
      </c>
    </row>
    <row r="1162" spans="8:13">
      <c r="H1162" s="208" t="s">
        <v>1977</v>
      </c>
      <c r="I1162" s="209" t="s">
        <v>1978</v>
      </c>
      <c r="J1162" s="210" t="s">
        <v>4838</v>
      </c>
      <c r="K1162" s="210"/>
      <c r="L1162" s="210" t="s">
        <v>4615</v>
      </c>
      <c r="M1162" s="211" t="s">
        <v>5219</v>
      </c>
    </row>
    <row r="1163" spans="8:13">
      <c r="H1163" s="213" t="s">
        <v>4408</v>
      </c>
      <c r="I1163" s="214" t="s">
        <v>4409</v>
      </c>
      <c r="J1163" s="215" t="s">
        <v>4830</v>
      </c>
      <c r="K1163" s="215" t="s">
        <v>5108</v>
      </c>
      <c r="L1163" s="215" t="s">
        <v>4615</v>
      </c>
      <c r="M1163" s="216" t="s">
        <v>5219</v>
      </c>
    </row>
    <row r="1164" spans="8:13">
      <c r="H1164" s="208" t="s">
        <v>4497</v>
      </c>
      <c r="I1164" s="209" t="s">
        <v>5151</v>
      </c>
      <c r="J1164" s="210" t="s">
        <v>4833</v>
      </c>
      <c r="K1164" s="210" t="s">
        <v>5114</v>
      </c>
      <c r="L1164" s="210" t="s">
        <v>4615</v>
      </c>
      <c r="M1164" s="211" t="s">
        <v>5219</v>
      </c>
    </row>
    <row r="1165" spans="8:13">
      <c r="H1165" s="208" t="s">
        <v>2121</v>
      </c>
      <c r="I1165" s="209" t="s">
        <v>2122</v>
      </c>
      <c r="J1165" s="210" t="s">
        <v>4833</v>
      </c>
      <c r="K1165" s="210" t="s">
        <v>5114</v>
      </c>
      <c r="L1165" s="210" t="s">
        <v>4615</v>
      </c>
      <c r="M1165" s="211" t="s">
        <v>5219</v>
      </c>
    </row>
    <row r="1166" spans="8:13">
      <c r="H1166" s="208" t="s">
        <v>926</v>
      </c>
      <c r="I1166" s="209" t="s">
        <v>927</v>
      </c>
      <c r="J1166" s="210" t="s">
        <v>4830</v>
      </c>
      <c r="K1166" s="210" t="s">
        <v>5117</v>
      </c>
      <c r="L1166" s="210" t="s">
        <v>4615</v>
      </c>
      <c r="M1166" s="211" t="s">
        <v>5219</v>
      </c>
    </row>
    <row r="1167" spans="8:13">
      <c r="H1167" s="208" t="s">
        <v>1649</v>
      </c>
      <c r="I1167" s="209" t="s">
        <v>1650</v>
      </c>
      <c r="J1167" s="210" t="s">
        <v>4830</v>
      </c>
      <c r="K1167" s="210" t="s">
        <v>5106</v>
      </c>
      <c r="L1167" s="210" t="s">
        <v>4615</v>
      </c>
      <c r="M1167" s="211" t="s">
        <v>5219</v>
      </c>
    </row>
    <row r="1168" spans="8:13">
      <c r="H1168" s="213" t="s">
        <v>236</v>
      </c>
      <c r="I1168" s="214" t="s">
        <v>237</v>
      </c>
      <c r="J1168" s="215" t="s">
        <v>4822</v>
      </c>
      <c r="K1168" s="215" t="s">
        <v>4822</v>
      </c>
      <c r="L1168" s="215" t="s">
        <v>4817</v>
      </c>
      <c r="M1168" s="216" t="s">
        <v>5219</v>
      </c>
    </row>
    <row r="1169" spans="8:13">
      <c r="H1169" s="208" t="s">
        <v>3393</v>
      </c>
      <c r="I1169" s="209" t="s">
        <v>3394</v>
      </c>
      <c r="J1169" s="210" t="s">
        <v>4830</v>
      </c>
      <c r="K1169" s="210" t="s">
        <v>5117</v>
      </c>
      <c r="L1169" s="210" t="s">
        <v>4615</v>
      </c>
      <c r="M1169" s="211" t="s">
        <v>5219</v>
      </c>
    </row>
    <row r="1170" spans="8:13">
      <c r="H1170" s="208" t="s">
        <v>3685</v>
      </c>
      <c r="I1170" s="209" t="s">
        <v>3686</v>
      </c>
      <c r="J1170" s="210" t="s">
        <v>4830</v>
      </c>
      <c r="K1170" s="210" t="s">
        <v>5103</v>
      </c>
      <c r="L1170" s="210" t="s">
        <v>4615</v>
      </c>
      <c r="M1170" s="211" t="s">
        <v>5219</v>
      </c>
    </row>
    <row r="1171" spans="8:13">
      <c r="H1171" s="208" t="s">
        <v>633</v>
      </c>
      <c r="I1171" s="209" t="s">
        <v>634</v>
      </c>
      <c r="J1171" s="210" t="s">
        <v>4830</v>
      </c>
      <c r="K1171" s="210" t="s">
        <v>5104</v>
      </c>
      <c r="L1171" s="210" t="s">
        <v>4615</v>
      </c>
      <c r="M1171" s="211" t="s">
        <v>5219</v>
      </c>
    </row>
    <row r="1172" spans="8:13">
      <c r="H1172" s="208" t="s">
        <v>429</v>
      </c>
      <c r="I1172" s="209" t="s">
        <v>430</v>
      </c>
      <c r="J1172" s="210" t="s">
        <v>4830</v>
      </c>
      <c r="K1172" s="210" t="s">
        <v>5112</v>
      </c>
      <c r="L1172" s="210" t="s">
        <v>4615</v>
      </c>
      <c r="M1172" s="211" t="s">
        <v>5219</v>
      </c>
    </row>
    <row r="1173" spans="8:13">
      <c r="H1173" s="213" t="s">
        <v>2588</v>
      </c>
      <c r="I1173" s="214" t="s">
        <v>5158</v>
      </c>
      <c r="J1173" s="215" t="s">
        <v>4833</v>
      </c>
      <c r="K1173" s="215" t="s">
        <v>5113</v>
      </c>
      <c r="L1173" s="215" t="s">
        <v>4615</v>
      </c>
      <c r="M1173" s="216" t="s">
        <v>5219</v>
      </c>
    </row>
    <row r="1174" spans="8:13">
      <c r="H1174" s="208" t="s">
        <v>2356</v>
      </c>
      <c r="I1174" s="209" t="s">
        <v>2357</v>
      </c>
      <c r="J1174" s="210" t="s">
        <v>4830</v>
      </c>
      <c r="K1174" s="210" t="s">
        <v>5111</v>
      </c>
      <c r="L1174" s="210" t="s">
        <v>4615</v>
      </c>
      <c r="M1174" s="211" t="s">
        <v>5219</v>
      </c>
    </row>
    <row r="1175" spans="8:13">
      <c r="H1175" s="208" t="s">
        <v>3171</v>
      </c>
      <c r="I1175" s="209" t="s">
        <v>3172</v>
      </c>
      <c r="J1175" s="210" t="s">
        <v>4838</v>
      </c>
      <c r="K1175" s="210" t="s">
        <v>5124</v>
      </c>
      <c r="L1175" s="210" t="s">
        <v>4615</v>
      </c>
      <c r="M1175" s="211" t="s">
        <v>5219</v>
      </c>
    </row>
    <row r="1176" spans="8:13">
      <c r="H1176" s="208" t="s">
        <v>669</v>
      </c>
      <c r="I1176" s="209" t="s">
        <v>670</v>
      </c>
      <c r="J1176" s="210" t="s">
        <v>4822</v>
      </c>
      <c r="K1176" s="210" t="s">
        <v>4822</v>
      </c>
      <c r="L1176" s="210" t="s">
        <v>4817</v>
      </c>
      <c r="M1176" s="211" t="s">
        <v>5219</v>
      </c>
    </row>
    <row r="1177" spans="8:13">
      <c r="H1177" s="208" t="s">
        <v>4233</v>
      </c>
      <c r="I1177" s="209" t="s">
        <v>4234</v>
      </c>
      <c r="J1177" s="210" t="s">
        <v>4830</v>
      </c>
      <c r="K1177" s="210" t="s">
        <v>5122</v>
      </c>
      <c r="L1177" s="210" t="s">
        <v>4615</v>
      </c>
      <c r="M1177" s="211" t="s">
        <v>5219</v>
      </c>
    </row>
    <row r="1178" spans="8:13">
      <c r="H1178" s="213" t="s">
        <v>3163</v>
      </c>
      <c r="I1178" s="214" t="s">
        <v>3164</v>
      </c>
      <c r="J1178" s="215" t="s">
        <v>4830</v>
      </c>
      <c r="K1178" s="215" t="s">
        <v>5106</v>
      </c>
      <c r="L1178" s="215" t="s">
        <v>4615</v>
      </c>
      <c r="M1178" s="216" t="s">
        <v>5219</v>
      </c>
    </row>
    <row r="1179" spans="8:13">
      <c r="H1179" s="208" t="s">
        <v>3947</v>
      </c>
      <c r="I1179" s="209" t="s">
        <v>4998</v>
      </c>
      <c r="J1179" s="210" t="s">
        <v>4833</v>
      </c>
      <c r="K1179" s="210" t="s">
        <v>5114</v>
      </c>
      <c r="L1179" s="210" t="s">
        <v>4615</v>
      </c>
      <c r="M1179" s="211" t="s">
        <v>5219</v>
      </c>
    </row>
    <row r="1180" spans="8:13">
      <c r="H1180" s="208" t="s">
        <v>3844</v>
      </c>
      <c r="I1180" s="209" t="s">
        <v>3845</v>
      </c>
      <c r="J1180" s="210" t="s">
        <v>4833</v>
      </c>
      <c r="K1180" s="210" t="s">
        <v>5114</v>
      </c>
      <c r="L1180" s="210" t="s">
        <v>4615</v>
      </c>
      <c r="M1180" s="211" t="s">
        <v>5219</v>
      </c>
    </row>
    <row r="1181" spans="8:13">
      <c r="H1181" s="208" t="s">
        <v>1575</v>
      </c>
      <c r="I1181" s="209" t="s">
        <v>1576</v>
      </c>
      <c r="J1181" s="210" t="s">
        <v>4830</v>
      </c>
      <c r="K1181" s="210" t="s">
        <v>5103</v>
      </c>
      <c r="L1181" s="210" t="s">
        <v>4615</v>
      </c>
      <c r="M1181" s="211" t="s">
        <v>5219</v>
      </c>
    </row>
    <row r="1182" spans="8:13">
      <c r="H1182" s="208" t="s">
        <v>2659</v>
      </c>
      <c r="I1182" s="209" t="s">
        <v>2660</v>
      </c>
      <c r="J1182" s="210" t="s">
        <v>4830</v>
      </c>
      <c r="K1182" s="210" t="s">
        <v>5117</v>
      </c>
      <c r="L1182" s="210" t="s">
        <v>4615</v>
      </c>
      <c r="M1182" s="211" t="s">
        <v>5219</v>
      </c>
    </row>
    <row r="1183" spans="8:13">
      <c r="H1183" s="213" t="s">
        <v>4404</v>
      </c>
      <c r="I1183" s="214" t="s">
        <v>4405</v>
      </c>
      <c r="J1183" s="215" t="s">
        <v>4830</v>
      </c>
      <c r="K1183" s="215" t="s">
        <v>5105</v>
      </c>
      <c r="L1183" s="215" t="s">
        <v>4615</v>
      </c>
      <c r="M1183" s="216" t="s">
        <v>5219</v>
      </c>
    </row>
    <row r="1184" spans="8:13">
      <c r="H1184" s="208" t="s">
        <v>3439</v>
      </c>
      <c r="I1184" s="209" t="s">
        <v>3440</v>
      </c>
      <c r="J1184" s="210" t="s">
        <v>4830</v>
      </c>
      <c r="K1184" s="210" t="s">
        <v>5117</v>
      </c>
      <c r="L1184" s="210" t="s">
        <v>4615</v>
      </c>
      <c r="M1184" s="211" t="s">
        <v>5219</v>
      </c>
    </row>
    <row r="1185" spans="8:13">
      <c r="H1185" s="208" t="s">
        <v>2080</v>
      </c>
      <c r="I1185" s="209" t="s">
        <v>2081</v>
      </c>
      <c r="J1185" s="210" t="s">
        <v>4830</v>
      </c>
      <c r="K1185" s="210" t="s">
        <v>5108</v>
      </c>
      <c r="L1185" s="210" t="s">
        <v>4615</v>
      </c>
      <c r="M1185" s="211" t="s">
        <v>5219</v>
      </c>
    </row>
    <row r="1186" spans="8:13">
      <c r="H1186" s="208" t="s">
        <v>4268</v>
      </c>
      <c r="I1186" s="209" t="s">
        <v>4269</v>
      </c>
      <c r="J1186" s="210" t="s">
        <v>4830</v>
      </c>
      <c r="K1186" s="210" t="s">
        <v>5111</v>
      </c>
      <c r="L1186" s="210" t="s">
        <v>4615</v>
      </c>
      <c r="M1186" s="211" t="s">
        <v>5219</v>
      </c>
    </row>
    <row r="1187" spans="8:13">
      <c r="H1187" s="208" t="s">
        <v>2398</v>
      </c>
      <c r="I1187" s="209" t="s">
        <v>2399</v>
      </c>
      <c r="J1187" s="210" t="s">
        <v>4830</v>
      </c>
      <c r="K1187" s="210" t="s">
        <v>5108</v>
      </c>
      <c r="L1187" s="210" t="s">
        <v>4615</v>
      </c>
      <c r="M1187" s="211" t="s">
        <v>5219</v>
      </c>
    </row>
    <row r="1188" spans="8:13">
      <c r="H1188" s="213" t="s">
        <v>2416</v>
      </c>
      <c r="I1188" s="214" t="s">
        <v>2417</v>
      </c>
      <c r="J1188" s="215" t="s">
        <v>4838</v>
      </c>
      <c r="K1188" s="215" t="s">
        <v>5124</v>
      </c>
      <c r="L1188" s="215" t="s">
        <v>4615</v>
      </c>
      <c r="M1188" s="216" t="s">
        <v>5219</v>
      </c>
    </row>
    <row r="1189" spans="8:13">
      <c r="H1189" s="208" t="s">
        <v>3945</v>
      </c>
      <c r="I1189" s="209" t="s">
        <v>3946</v>
      </c>
      <c r="J1189" s="210" t="s">
        <v>4830</v>
      </c>
      <c r="K1189" s="210" t="s">
        <v>5103</v>
      </c>
      <c r="L1189" s="210" t="s">
        <v>4615</v>
      </c>
      <c r="M1189" s="211" t="s">
        <v>5219</v>
      </c>
    </row>
    <row r="1190" spans="8:13">
      <c r="H1190" s="208" t="s">
        <v>2930</v>
      </c>
      <c r="I1190" s="209" t="s">
        <v>5076</v>
      </c>
      <c r="J1190" s="210" t="s">
        <v>4833</v>
      </c>
      <c r="K1190" s="210" t="s">
        <v>5114</v>
      </c>
      <c r="L1190" s="210" t="s">
        <v>4615</v>
      </c>
      <c r="M1190" s="211" t="s">
        <v>5219</v>
      </c>
    </row>
    <row r="1191" spans="8:13">
      <c r="H1191" s="208" t="s">
        <v>2314</v>
      </c>
      <c r="I1191" s="209" t="s">
        <v>2315</v>
      </c>
      <c r="J1191" s="210" t="s">
        <v>4833</v>
      </c>
      <c r="K1191" s="210" t="s">
        <v>5114</v>
      </c>
      <c r="L1191" s="210" t="s">
        <v>4615</v>
      </c>
      <c r="M1191" s="211" t="s">
        <v>5219</v>
      </c>
    </row>
    <row r="1192" spans="8:13">
      <c r="H1192" s="208" t="s">
        <v>2234</v>
      </c>
      <c r="I1192" s="209" t="s">
        <v>2235</v>
      </c>
      <c r="J1192" s="210" t="s">
        <v>4830</v>
      </c>
      <c r="K1192" s="210" t="s">
        <v>5103</v>
      </c>
      <c r="L1192" s="210" t="s">
        <v>4615</v>
      </c>
      <c r="M1192" s="211" t="s">
        <v>5219</v>
      </c>
    </row>
    <row r="1193" spans="8:13">
      <c r="H1193" s="213" t="s">
        <v>4398</v>
      </c>
      <c r="I1193" s="214" t="s">
        <v>4399</v>
      </c>
      <c r="J1193" s="215" t="s">
        <v>4830</v>
      </c>
      <c r="K1193" s="215" t="s">
        <v>5105</v>
      </c>
      <c r="L1193" s="215" t="s">
        <v>4615</v>
      </c>
      <c r="M1193" s="216" t="s">
        <v>5219</v>
      </c>
    </row>
    <row r="1194" spans="8:13">
      <c r="H1194" s="208" t="s">
        <v>3096</v>
      </c>
      <c r="I1194" s="209" t="s">
        <v>3097</v>
      </c>
      <c r="J1194" s="210" t="s">
        <v>4830</v>
      </c>
      <c r="K1194" s="210" t="s">
        <v>5103</v>
      </c>
      <c r="L1194" s="210" t="s">
        <v>4615</v>
      </c>
      <c r="M1194" s="211" t="s">
        <v>5219</v>
      </c>
    </row>
    <row r="1195" spans="8:13">
      <c r="H1195" s="208" t="s">
        <v>4425</v>
      </c>
      <c r="I1195" s="209" t="s">
        <v>4426</v>
      </c>
      <c r="J1195" s="210" t="s">
        <v>4830</v>
      </c>
      <c r="K1195" s="210" t="s">
        <v>5103</v>
      </c>
      <c r="L1195" s="210" t="s">
        <v>4615</v>
      </c>
      <c r="M1195" s="211" t="s">
        <v>5219</v>
      </c>
    </row>
    <row r="1196" spans="8:13">
      <c r="H1196" s="208" t="s">
        <v>2999</v>
      </c>
      <c r="I1196" s="209" t="s">
        <v>3000</v>
      </c>
      <c r="J1196" s="210" t="s">
        <v>4830</v>
      </c>
      <c r="K1196" s="210" t="s">
        <v>5122</v>
      </c>
      <c r="L1196" s="210" t="s">
        <v>4615</v>
      </c>
      <c r="M1196" s="211" t="s">
        <v>5219</v>
      </c>
    </row>
    <row r="1197" spans="8:13">
      <c r="H1197" s="208" t="s">
        <v>3291</v>
      </c>
      <c r="I1197" s="209" t="s">
        <v>3292</v>
      </c>
      <c r="J1197" s="210" t="s">
        <v>4830</v>
      </c>
      <c r="K1197" s="210" t="s">
        <v>5103</v>
      </c>
      <c r="L1197" s="210" t="s">
        <v>4615</v>
      </c>
      <c r="M1197" s="211" t="s">
        <v>5219</v>
      </c>
    </row>
    <row r="1198" spans="8:13">
      <c r="H1198" s="213" t="s">
        <v>2793</v>
      </c>
      <c r="I1198" s="214" t="s">
        <v>2794</v>
      </c>
      <c r="J1198" s="215" t="s">
        <v>4830</v>
      </c>
      <c r="K1198" s="215" t="s">
        <v>5103</v>
      </c>
      <c r="L1198" s="215" t="s">
        <v>4615</v>
      </c>
      <c r="M1198" s="216" t="s">
        <v>5219</v>
      </c>
    </row>
    <row r="1199" spans="8:13">
      <c r="H1199" s="208" t="s">
        <v>3950</v>
      </c>
      <c r="I1199" s="209" t="s">
        <v>3951</v>
      </c>
      <c r="J1199" s="210" t="s">
        <v>4830</v>
      </c>
      <c r="K1199" s="210" t="s">
        <v>5116</v>
      </c>
      <c r="L1199" s="210" t="s">
        <v>4615</v>
      </c>
      <c r="M1199" s="211" t="s">
        <v>5219</v>
      </c>
    </row>
    <row r="1200" spans="8:13">
      <c r="H1200" s="208" t="s">
        <v>2465</v>
      </c>
      <c r="I1200" s="209" t="s">
        <v>2466</v>
      </c>
      <c r="J1200" s="210" t="s">
        <v>4838</v>
      </c>
      <c r="K1200" s="210" t="s">
        <v>5124</v>
      </c>
      <c r="L1200" s="210" t="s">
        <v>4615</v>
      </c>
      <c r="M1200" s="211" t="s">
        <v>5219</v>
      </c>
    </row>
    <row r="1201" spans="8:13">
      <c r="H1201" s="208" t="s">
        <v>4416</v>
      </c>
      <c r="I1201" s="209" t="s">
        <v>4417</v>
      </c>
      <c r="J1201" s="210" t="s">
        <v>4833</v>
      </c>
      <c r="K1201" s="210" t="s">
        <v>5114</v>
      </c>
      <c r="L1201" s="210" t="s">
        <v>4615</v>
      </c>
      <c r="M1201" s="211" t="s">
        <v>5219</v>
      </c>
    </row>
    <row r="1202" spans="8:13">
      <c r="H1202" s="208" t="s">
        <v>72</v>
      </c>
      <c r="I1202" s="209" t="s">
        <v>73</v>
      </c>
      <c r="J1202" s="210" t="s">
        <v>4831</v>
      </c>
      <c r="K1202" s="210" t="s">
        <v>4831</v>
      </c>
      <c r="L1202" s="210" t="s">
        <v>4817</v>
      </c>
      <c r="M1202" s="211" t="s">
        <v>5219</v>
      </c>
    </row>
    <row r="1203" spans="8:13">
      <c r="H1203" s="213" t="s">
        <v>5411</v>
      </c>
      <c r="I1203" s="214" t="s">
        <v>5412</v>
      </c>
      <c r="J1203" s="215" t="s">
        <v>4831</v>
      </c>
      <c r="K1203" s="215" t="s">
        <v>4831</v>
      </c>
      <c r="L1203" s="215"/>
      <c r="M1203" s="216"/>
    </row>
    <row r="1204" spans="8:13">
      <c r="H1204" s="208" t="s">
        <v>2795</v>
      </c>
      <c r="I1204" s="209" t="s">
        <v>2796</v>
      </c>
      <c r="J1204" s="210" t="s">
        <v>4830</v>
      </c>
      <c r="K1204" s="210" t="s">
        <v>5111</v>
      </c>
      <c r="L1204" s="210" t="s">
        <v>4615</v>
      </c>
      <c r="M1204" s="211" t="s">
        <v>5219</v>
      </c>
    </row>
    <row r="1205" spans="8:13">
      <c r="H1205" s="208" t="s">
        <v>2485</v>
      </c>
      <c r="I1205" s="209" t="s">
        <v>2486</v>
      </c>
      <c r="J1205" s="210" t="s">
        <v>4841</v>
      </c>
      <c r="K1205" s="210" t="s">
        <v>5121</v>
      </c>
      <c r="L1205" s="210" t="s">
        <v>4615</v>
      </c>
      <c r="M1205" s="211" t="s">
        <v>5219</v>
      </c>
    </row>
    <row r="1206" spans="8:13">
      <c r="H1206" s="208" t="s">
        <v>3107</v>
      </c>
      <c r="I1206" s="209" t="s">
        <v>5056</v>
      </c>
      <c r="J1206" s="210" t="s">
        <v>4830</v>
      </c>
      <c r="K1206" s="210" t="s">
        <v>5103</v>
      </c>
      <c r="L1206" s="210" t="s">
        <v>4615</v>
      </c>
      <c r="M1206" s="211" t="s">
        <v>5219</v>
      </c>
    </row>
    <row r="1207" spans="8:13">
      <c r="H1207" s="208" t="s">
        <v>2176</v>
      </c>
      <c r="I1207" s="209" t="s">
        <v>2177</v>
      </c>
      <c r="J1207" s="210" t="s">
        <v>4830</v>
      </c>
      <c r="K1207" s="210" t="s">
        <v>5104</v>
      </c>
      <c r="L1207" s="210" t="s">
        <v>4615</v>
      </c>
      <c r="M1207" s="211" t="s">
        <v>5219</v>
      </c>
    </row>
    <row r="1208" spans="8:13">
      <c r="H1208" s="213" t="s">
        <v>4392</v>
      </c>
      <c r="I1208" s="214" t="s">
        <v>4393</v>
      </c>
      <c r="J1208" s="215" t="s">
        <v>4838</v>
      </c>
      <c r="K1208" s="215" t="s">
        <v>5124</v>
      </c>
      <c r="L1208" s="215" t="s">
        <v>4615</v>
      </c>
      <c r="M1208" s="216" t="s">
        <v>5219</v>
      </c>
    </row>
    <row r="1209" spans="8:13">
      <c r="H1209" s="208" t="s">
        <v>3616</v>
      </c>
      <c r="I1209" s="209" t="s">
        <v>3617</v>
      </c>
      <c r="J1209" s="210" t="s">
        <v>4830</v>
      </c>
      <c r="K1209" s="210" t="s">
        <v>5103</v>
      </c>
      <c r="L1209" s="210" t="s">
        <v>4615</v>
      </c>
      <c r="M1209" s="211" t="s">
        <v>5219</v>
      </c>
    </row>
    <row r="1210" spans="8:13">
      <c r="H1210" s="208" t="s">
        <v>3948</v>
      </c>
      <c r="I1210" s="209" t="s">
        <v>3949</v>
      </c>
      <c r="J1210" s="210" t="s">
        <v>4833</v>
      </c>
      <c r="K1210" s="210" t="s">
        <v>5114</v>
      </c>
      <c r="L1210" s="210" t="s">
        <v>4615</v>
      </c>
      <c r="M1210" s="211" t="s">
        <v>5219</v>
      </c>
    </row>
    <row r="1211" spans="8:13">
      <c r="H1211" s="208" t="s">
        <v>131</v>
      </c>
      <c r="I1211" s="209" t="s">
        <v>132</v>
      </c>
      <c r="J1211" s="210" t="s">
        <v>4831</v>
      </c>
      <c r="K1211" s="210" t="s">
        <v>4831</v>
      </c>
      <c r="L1211" s="210" t="s">
        <v>4817</v>
      </c>
      <c r="M1211" s="211" t="s">
        <v>5219</v>
      </c>
    </row>
    <row r="1212" spans="8:13">
      <c r="H1212" s="208" t="s">
        <v>1849</v>
      </c>
      <c r="I1212" s="209" t="s">
        <v>4960</v>
      </c>
      <c r="J1212" s="210" t="s">
        <v>4838</v>
      </c>
      <c r="K1212" s="210"/>
      <c r="L1212" s="210" t="s">
        <v>4615</v>
      </c>
      <c r="M1212" s="211" t="s">
        <v>5219</v>
      </c>
    </row>
    <row r="1213" spans="8:13">
      <c r="H1213" s="213" t="s">
        <v>1034</v>
      </c>
      <c r="I1213" s="214" t="s">
        <v>1035</v>
      </c>
      <c r="J1213" s="215" t="s">
        <v>4830</v>
      </c>
      <c r="K1213" s="215" t="s">
        <v>5117</v>
      </c>
      <c r="L1213" s="215" t="s">
        <v>4615</v>
      </c>
      <c r="M1213" s="216" t="s">
        <v>5219</v>
      </c>
    </row>
    <row r="1214" spans="8:13">
      <c r="H1214" s="208" t="s">
        <v>4046</v>
      </c>
      <c r="I1214" s="209" t="s">
        <v>4047</v>
      </c>
      <c r="J1214" s="210" t="s">
        <v>4838</v>
      </c>
      <c r="K1214" s="210" t="s">
        <v>5124</v>
      </c>
      <c r="L1214" s="210" t="s">
        <v>4615</v>
      </c>
      <c r="M1214" s="211" t="s">
        <v>5219</v>
      </c>
    </row>
    <row r="1215" spans="8:13">
      <c r="H1215" s="208" t="s">
        <v>2101</v>
      </c>
      <c r="I1215" s="209" t="s">
        <v>2102</v>
      </c>
      <c r="J1215" s="210" t="s">
        <v>4830</v>
      </c>
      <c r="K1215" s="210" t="s">
        <v>5104</v>
      </c>
      <c r="L1215" s="210" t="s">
        <v>4615</v>
      </c>
      <c r="M1215" s="211" t="s">
        <v>5219</v>
      </c>
    </row>
    <row r="1216" spans="8:13">
      <c r="H1216" s="208" t="s">
        <v>534</v>
      </c>
      <c r="I1216" s="209" t="s">
        <v>5038</v>
      </c>
      <c r="J1216" s="210" t="s">
        <v>4830</v>
      </c>
      <c r="K1216" s="210" t="s">
        <v>5117</v>
      </c>
      <c r="L1216" s="210" t="s">
        <v>4615</v>
      </c>
      <c r="M1216" s="211" t="s">
        <v>5219</v>
      </c>
    </row>
    <row r="1217" spans="8:13">
      <c r="H1217" s="208" t="s">
        <v>2965</v>
      </c>
      <c r="I1217" s="209" t="s">
        <v>2966</v>
      </c>
      <c r="J1217" s="210" t="s">
        <v>4830</v>
      </c>
      <c r="K1217" s="210" t="s">
        <v>5111</v>
      </c>
      <c r="L1217" s="210" t="s">
        <v>4615</v>
      </c>
      <c r="M1217" s="211" t="s">
        <v>5219</v>
      </c>
    </row>
    <row r="1218" spans="8:13">
      <c r="H1218" s="213" t="s">
        <v>1583</v>
      </c>
      <c r="I1218" s="214" t="s">
        <v>1584</v>
      </c>
      <c r="J1218" s="215" t="s">
        <v>4838</v>
      </c>
      <c r="K1218" s="215"/>
      <c r="L1218" s="215" t="s">
        <v>4615</v>
      </c>
      <c r="M1218" s="216" t="s">
        <v>5219</v>
      </c>
    </row>
    <row r="1219" spans="8:13">
      <c r="H1219" s="208" t="s">
        <v>2007</v>
      </c>
      <c r="I1219" s="209" t="s">
        <v>2008</v>
      </c>
      <c r="J1219" s="210" t="s">
        <v>4830</v>
      </c>
      <c r="K1219" s="210" t="s">
        <v>5104</v>
      </c>
      <c r="L1219" s="210" t="s">
        <v>4615</v>
      </c>
      <c r="M1219" s="211" t="s">
        <v>5219</v>
      </c>
    </row>
    <row r="1220" spans="8:13">
      <c r="H1220" s="208" t="s">
        <v>809</v>
      </c>
      <c r="I1220" s="209" t="s">
        <v>810</v>
      </c>
      <c r="J1220" s="210" t="s">
        <v>4830</v>
      </c>
      <c r="K1220" s="210" t="s">
        <v>5103</v>
      </c>
      <c r="L1220" s="210" t="s">
        <v>4615</v>
      </c>
      <c r="M1220" s="211" t="s">
        <v>5219</v>
      </c>
    </row>
    <row r="1221" spans="8:13">
      <c r="H1221" s="208" t="s">
        <v>2469</v>
      </c>
      <c r="I1221" s="209" t="s">
        <v>2470</v>
      </c>
      <c r="J1221" s="210" t="s">
        <v>4830</v>
      </c>
      <c r="K1221" s="210" t="s">
        <v>5104</v>
      </c>
      <c r="L1221" s="210" t="s">
        <v>4615</v>
      </c>
      <c r="M1221" s="211" t="s">
        <v>5219</v>
      </c>
    </row>
    <row r="1222" spans="8:13">
      <c r="H1222" s="208" t="s">
        <v>2783</v>
      </c>
      <c r="I1222" s="209" t="s">
        <v>2784</v>
      </c>
      <c r="J1222" s="210" t="s">
        <v>4830</v>
      </c>
      <c r="K1222" s="210" t="s">
        <v>5111</v>
      </c>
      <c r="L1222" s="210" t="s">
        <v>4615</v>
      </c>
      <c r="M1222" s="211" t="s">
        <v>5219</v>
      </c>
    </row>
    <row r="1223" spans="8:13">
      <c r="H1223" s="213" t="s">
        <v>2566</v>
      </c>
      <c r="I1223" s="214" t="s">
        <v>2567</v>
      </c>
      <c r="J1223" s="215" t="s">
        <v>4830</v>
      </c>
      <c r="K1223" s="215" t="s">
        <v>5111</v>
      </c>
      <c r="L1223" s="215" t="s">
        <v>4615</v>
      </c>
      <c r="M1223" s="216" t="s">
        <v>5219</v>
      </c>
    </row>
    <row r="1224" spans="8:13">
      <c r="H1224" s="208" t="s">
        <v>455</v>
      </c>
      <c r="I1224" s="209" t="s">
        <v>456</v>
      </c>
      <c r="J1224" s="210" t="s">
        <v>4830</v>
      </c>
      <c r="K1224" s="210" t="s">
        <v>5104</v>
      </c>
      <c r="L1224" s="210" t="s">
        <v>4615</v>
      </c>
      <c r="M1224" s="211" t="s">
        <v>5219</v>
      </c>
    </row>
    <row r="1225" spans="8:13">
      <c r="H1225" s="208" t="s">
        <v>4179</v>
      </c>
      <c r="I1225" s="209" t="s">
        <v>4180</v>
      </c>
      <c r="J1225" s="210" t="s">
        <v>4838</v>
      </c>
      <c r="K1225" s="210" t="s">
        <v>5124</v>
      </c>
      <c r="L1225" s="210" t="s">
        <v>4615</v>
      </c>
      <c r="M1225" s="211" t="s">
        <v>5219</v>
      </c>
    </row>
    <row r="1226" spans="8:13">
      <c r="H1226" s="208" t="s">
        <v>4454</v>
      </c>
      <c r="I1226" s="209" t="s">
        <v>4455</v>
      </c>
      <c r="J1226" s="210" t="s">
        <v>4830</v>
      </c>
      <c r="K1226" s="210" t="s">
        <v>5103</v>
      </c>
      <c r="L1226" s="210" t="s">
        <v>4615</v>
      </c>
      <c r="M1226" s="211" t="s">
        <v>5219</v>
      </c>
    </row>
    <row r="1227" spans="8:13">
      <c r="H1227" s="208" t="s">
        <v>2718</v>
      </c>
      <c r="I1227" s="209" t="s">
        <v>2719</v>
      </c>
      <c r="J1227" s="210" t="s">
        <v>4837</v>
      </c>
      <c r="K1227" s="210" t="s">
        <v>4837</v>
      </c>
      <c r="L1227" s="210" t="s">
        <v>4817</v>
      </c>
      <c r="M1227" s="211" t="s">
        <v>5219</v>
      </c>
    </row>
    <row r="1228" spans="8:13">
      <c r="H1228" s="213" t="s">
        <v>1983</v>
      </c>
      <c r="I1228" s="214" t="s">
        <v>1984</v>
      </c>
      <c r="J1228" s="215" t="s">
        <v>4838</v>
      </c>
      <c r="K1228" s="215" t="s">
        <v>5115</v>
      </c>
      <c r="L1228" s="215" t="s">
        <v>4615</v>
      </c>
      <c r="M1228" s="216" t="s">
        <v>5219</v>
      </c>
    </row>
    <row r="1229" spans="8:13">
      <c r="H1229" s="208" t="s">
        <v>3403</v>
      </c>
      <c r="I1229" s="209" t="s">
        <v>3404</v>
      </c>
      <c r="J1229" s="210" t="s">
        <v>4838</v>
      </c>
      <c r="K1229" s="210" t="s">
        <v>5124</v>
      </c>
      <c r="L1229" s="210" t="s">
        <v>4615</v>
      </c>
      <c r="M1229" s="211" t="s">
        <v>5219</v>
      </c>
    </row>
    <row r="1230" spans="8:13">
      <c r="H1230" s="208" t="s">
        <v>1767</v>
      </c>
      <c r="I1230" s="209" t="s">
        <v>1768</v>
      </c>
      <c r="J1230" s="210" t="s">
        <v>4833</v>
      </c>
      <c r="K1230" s="210" t="s">
        <v>5123</v>
      </c>
      <c r="L1230" s="210" t="s">
        <v>4615</v>
      </c>
      <c r="M1230" s="211" t="s">
        <v>5219</v>
      </c>
    </row>
    <row r="1231" spans="8:13">
      <c r="H1231" s="208" t="s">
        <v>2149</v>
      </c>
      <c r="I1231" s="209" t="s">
        <v>2150</v>
      </c>
      <c r="J1231" s="210" t="s">
        <v>4849</v>
      </c>
      <c r="K1231" s="210" t="s">
        <v>5107</v>
      </c>
      <c r="L1231" s="210" t="s">
        <v>4615</v>
      </c>
      <c r="M1231" s="211" t="s">
        <v>5219</v>
      </c>
    </row>
    <row r="1232" spans="8:13">
      <c r="H1232" s="208" t="s">
        <v>5413</v>
      </c>
      <c r="I1232" s="209" t="s">
        <v>5093</v>
      </c>
      <c r="J1232" s="210" t="s">
        <v>4830</v>
      </c>
      <c r="K1232" s="210" t="s">
        <v>5106</v>
      </c>
      <c r="L1232" s="210" t="s">
        <v>4615</v>
      </c>
      <c r="M1232" s="211" t="s">
        <v>5219</v>
      </c>
    </row>
    <row r="1233" spans="8:13">
      <c r="H1233" s="213" t="s">
        <v>787</v>
      </c>
      <c r="I1233" s="214" t="s">
        <v>788</v>
      </c>
      <c r="J1233" s="215" t="s">
        <v>4830</v>
      </c>
      <c r="K1233" s="215" t="s">
        <v>5103</v>
      </c>
      <c r="L1233" s="215" t="s">
        <v>4615</v>
      </c>
      <c r="M1233" s="216" t="s">
        <v>5219</v>
      </c>
    </row>
    <row r="1234" spans="8:13">
      <c r="H1234" s="208" t="s">
        <v>60</v>
      </c>
      <c r="I1234" s="209" t="s">
        <v>61</v>
      </c>
      <c r="J1234" s="210" t="s">
        <v>4816</v>
      </c>
      <c r="K1234" s="210" t="s">
        <v>4816</v>
      </c>
      <c r="L1234" s="210" t="s">
        <v>4817</v>
      </c>
      <c r="M1234" s="211" t="s">
        <v>5219</v>
      </c>
    </row>
    <row r="1235" spans="8:13">
      <c r="H1235" s="208" t="s">
        <v>1413</v>
      </c>
      <c r="I1235" s="209" t="s">
        <v>1414</v>
      </c>
      <c r="J1235" s="210" t="s">
        <v>4828</v>
      </c>
      <c r="K1235" s="210" t="s">
        <v>4828</v>
      </c>
      <c r="L1235" s="210" t="s">
        <v>4817</v>
      </c>
      <c r="M1235" s="211" t="s">
        <v>5219</v>
      </c>
    </row>
    <row r="1236" spans="8:13">
      <c r="H1236" s="208" t="s">
        <v>3520</v>
      </c>
      <c r="I1236" s="209" t="s">
        <v>3521</v>
      </c>
      <c r="J1236" s="210" t="s">
        <v>4830</v>
      </c>
      <c r="K1236" s="210" t="s">
        <v>5106</v>
      </c>
      <c r="L1236" s="210" t="s">
        <v>4615</v>
      </c>
      <c r="M1236" s="211" t="s">
        <v>5219</v>
      </c>
    </row>
    <row r="1237" spans="8:13">
      <c r="H1237" s="208" t="s">
        <v>253</v>
      </c>
      <c r="I1237" s="209" t="s">
        <v>254</v>
      </c>
      <c r="J1237" s="210" t="s">
        <v>4830</v>
      </c>
      <c r="K1237" s="210" t="s">
        <v>5104</v>
      </c>
      <c r="L1237" s="210" t="s">
        <v>4615</v>
      </c>
      <c r="M1237" s="211" t="s">
        <v>5219</v>
      </c>
    </row>
    <row r="1238" spans="8:13">
      <c r="H1238" s="213" t="s">
        <v>2078</v>
      </c>
      <c r="I1238" s="214" t="s">
        <v>2079</v>
      </c>
      <c r="J1238" s="215" t="s">
        <v>4830</v>
      </c>
      <c r="K1238" s="215" t="s">
        <v>5106</v>
      </c>
      <c r="L1238" s="215" t="s">
        <v>4615</v>
      </c>
      <c r="M1238" s="216" t="s">
        <v>5219</v>
      </c>
    </row>
    <row r="1239" spans="8:13">
      <c r="H1239" s="208" t="s">
        <v>1765</v>
      </c>
      <c r="I1239" s="209" t="s">
        <v>1766</v>
      </c>
      <c r="J1239" s="210" t="s">
        <v>4838</v>
      </c>
      <c r="K1239" s="210"/>
      <c r="L1239" s="210" t="s">
        <v>4615</v>
      </c>
      <c r="M1239" s="211" t="s">
        <v>5219</v>
      </c>
    </row>
    <row r="1240" spans="8:13">
      <c r="H1240" s="208" t="s">
        <v>3964</v>
      </c>
      <c r="I1240" s="209" t="s">
        <v>3965</v>
      </c>
      <c r="J1240" s="210" t="s">
        <v>4830</v>
      </c>
      <c r="K1240" s="210" t="s">
        <v>5103</v>
      </c>
      <c r="L1240" s="210" t="s">
        <v>4615</v>
      </c>
      <c r="M1240" s="211" t="s">
        <v>5219</v>
      </c>
    </row>
    <row r="1241" spans="8:13">
      <c r="H1241" s="208" t="s">
        <v>685</v>
      </c>
      <c r="I1241" s="209" t="s">
        <v>686</v>
      </c>
      <c r="J1241" s="210" t="s">
        <v>4830</v>
      </c>
      <c r="K1241" s="210" t="s">
        <v>5117</v>
      </c>
      <c r="L1241" s="210" t="s">
        <v>4615</v>
      </c>
      <c r="M1241" s="211" t="s">
        <v>5219</v>
      </c>
    </row>
    <row r="1242" spans="8:13">
      <c r="H1242" s="208" t="s">
        <v>4297</v>
      </c>
      <c r="I1242" s="209" t="s">
        <v>4298</v>
      </c>
      <c r="J1242" s="210" t="s">
        <v>4830</v>
      </c>
      <c r="K1242" s="210" t="s">
        <v>5110</v>
      </c>
      <c r="L1242" s="210" t="s">
        <v>4615</v>
      </c>
      <c r="M1242" s="211" t="s">
        <v>5219</v>
      </c>
    </row>
    <row r="1243" spans="8:13">
      <c r="H1243" s="213" t="s">
        <v>589</v>
      </c>
      <c r="I1243" s="214" t="s">
        <v>590</v>
      </c>
      <c r="J1243" s="215" t="s">
        <v>4832</v>
      </c>
      <c r="K1243" s="215" t="s">
        <v>4832</v>
      </c>
      <c r="L1243" s="215" t="s">
        <v>4817</v>
      </c>
      <c r="M1243" s="216" t="s">
        <v>5219</v>
      </c>
    </row>
    <row r="1244" spans="8:13">
      <c r="H1244" s="208" t="s">
        <v>4464</v>
      </c>
      <c r="I1244" s="209" t="s">
        <v>4465</v>
      </c>
      <c r="J1244" s="210" t="s">
        <v>4830</v>
      </c>
      <c r="K1244" s="210" t="s">
        <v>5103</v>
      </c>
      <c r="L1244" s="210" t="s">
        <v>4615</v>
      </c>
      <c r="M1244" s="211" t="s">
        <v>5219</v>
      </c>
    </row>
    <row r="1245" spans="8:13">
      <c r="H1245" s="208" t="s">
        <v>3335</v>
      </c>
      <c r="I1245" s="209" t="s">
        <v>3336</v>
      </c>
      <c r="J1245" s="210" t="s">
        <v>4830</v>
      </c>
      <c r="K1245" s="210" t="s">
        <v>5117</v>
      </c>
      <c r="L1245" s="210" t="s">
        <v>4615</v>
      </c>
      <c r="M1245" s="211" t="s">
        <v>5219</v>
      </c>
    </row>
    <row r="1246" spans="8:13">
      <c r="H1246" s="208" t="s">
        <v>3530</v>
      </c>
      <c r="I1246" s="209" t="s">
        <v>3531</v>
      </c>
      <c r="J1246" s="210" t="s">
        <v>4836</v>
      </c>
      <c r="K1246" s="210" t="s">
        <v>4836</v>
      </c>
      <c r="L1246" s="210" t="s">
        <v>4817</v>
      </c>
      <c r="M1246" s="211" t="s">
        <v>5219</v>
      </c>
    </row>
    <row r="1247" spans="8:13">
      <c r="H1247" s="208" t="s">
        <v>3082</v>
      </c>
      <c r="I1247" s="209" t="s">
        <v>3083</v>
      </c>
      <c r="J1247" s="210" t="s">
        <v>4830</v>
      </c>
      <c r="K1247" s="210" t="s">
        <v>5103</v>
      </c>
      <c r="L1247" s="210" t="s">
        <v>4615</v>
      </c>
      <c r="M1247" s="211" t="s">
        <v>5219</v>
      </c>
    </row>
    <row r="1248" spans="8:13">
      <c r="H1248" s="213" t="s">
        <v>3514</v>
      </c>
      <c r="I1248" s="214" t="s">
        <v>5075</v>
      </c>
      <c r="J1248" s="215" t="s">
        <v>4830</v>
      </c>
      <c r="K1248" s="215" t="s">
        <v>5103</v>
      </c>
      <c r="L1248" s="215" t="s">
        <v>4615</v>
      </c>
      <c r="M1248" s="216" t="s">
        <v>5219</v>
      </c>
    </row>
    <row r="1249" spans="8:13">
      <c r="H1249" s="208" t="s">
        <v>344</v>
      </c>
      <c r="I1249" s="209" t="s">
        <v>345</v>
      </c>
      <c r="J1249" s="210" t="s">
        <v>4816</v>
      </c>
      <c r="K1249" s="210" t="s">
        <v>4816</v>
      </c>
      <c r="L1249" s="210" t="s">
        <v>4817</v>
      </c>
      <c r="M1249" s="211" t="s">
        <v>5219</v>
      </c>
    </row>
    <row r="1250" spans="8:13">
      <c r="H1250" s="208" t="s">
        <v>3108</v>
      </c>
      <c r="I1250" s="209" t="s">
        <v>3109</v>
      </c>
      <c r="J1250" s="210" t="s">
        <v>4837</v>
      </c>
      <c r="K1250" s="210" t="s">
        <v>4837</v>
      </c>
      <c r="L1250" s="210" t="s">
        <v>4817</v>
      </c>
      <c r="M1250" s="211" t="s">
        <v>5219</v>
      </c>
    </row>
    <row r="1251" spans="8:13">
      <c r="H1251" s="208" t="s">
        <v>3320</v>
      </c>
      <c r="I1251" s="209" t="s">
        <v>3321</v>
      </c>
      <c r="J1251" s="210" t="s">
        <v>4836</v>
      </c>
      <c r="K1251" s="210" t="s">
        <v>4836</v>
      </c>
      <c r="L1251" s="210" t="s">
        <v>4817</v>
      </c>
      <c r="M1251" s="211" t="s">
        <v>5219</v>
      </c>
    </row>
    <row r="1252" spans="8:13">
      <c r="H1252" s="208" t="s">
        <v>1993</v>
      </c>
      <c r="I1252" s="209" t="s">
        <v>1994</v>
      </c>
      <c r="J1252" s="210" t="s">
        <v>4833</v>
      </c>
      <c r="K1252" s="210" t="s">
        <v>5113</v>
      </c>
      <c r="L1252" s="210" t="s">
        <v>4615</v>
      </c>
      <c r="M1252" s="211" t="s">
        <v>5219</v>
      </c>
    </row>
    <row r="1253" spans="8:13">
      <c r="H1253" s="213" t="s">
        <v>382</v>
      </c>
      <c r="I1253" s="214" t="s">
        <v>383</v>
      </c>
      <c r="J1253" s="215" t="s">
        <v>4837</v>
      </c>
      <c r="K1253" s="215" t="s">
        <v>4837</v>
      </c>
      <c r="L1253" s="215" t="s">
        <v>4817</v>
      </c>
      <c r="M1253" s="216" t="s">
        <v>5219</v>
      </c>
    </row>
    <row r="1254" spans="8:13">
      <c r="H1254" s="208" t="s">
        <v>4492</v>
      </c>
      <c r="I1254" s="209" t="s">
        <v>4493</v>
      </c>
      <c r="J1254" s="210" t="s">
        <v>4830</v>
      </c>
      <c r="K1254" s="210" t="s">
        <v>5117</v>
      </c>
      <c r="L1254" s="210" t="s">
        <v>4615</v>
      </c>
      <c r="M1254" s="211" t="s">
        <v>5219</v>
      </c>
    </row>
    <row r="1255" spans="8:13">
      <c r="H1255" s="208" t="s">
        <v>4469</v>
      </c>
      <c r="I1255" s="209" t="s">
        <v>4470</v>
      </c>
      <c r="J1255" s="210" t="s">
        <v>4838</v>
      </c>
      <c r="K1255" s="210" t="s">
        <v>5124</v>
      </c>
      <c r="L1255" s="210" t="s">
        <v>4615</v>
      </c>
      <c r="M1255" s="211" t="s">
        <v>5219</v>
      </c>
    </row>
    <row r="1256" spans="8:13">
      <c r="H1256" s="208" t="s">
        <v>1925</v>
      </c>
      <c r="I1256" s="209" t="s">
        <v>5153</v>
      </c>
      <c r="J1256" s="210" t="s">
        <v>4828</v>
      </c>
      <c r="K1256" s="210" t="s">
        <v>4828</v>
      </c>
      <c r="L1256" s="210" t="s">
        <v>4817</v>
      </c>
      <c r="M1256" s="211" t="s">
        <v>5219</v>
      </c>
    </row>
    <row r="1257" spans="8:13">
      <c r="H1257" s="208" t="s">
        <v>207</v>
      </c>
      <c r="I1257" s="209" t="s">
        <v>208</v>
      </c>
      <c r="J1257" s="210" t="s">
        <v>4825</v>
      </c>
      <c r="K1257" s="210" t="s">
        <v>4825</v>
      </c>
      <c r="L1257" s="210" t="s">
        <v>4817</v>
      </c>
      <c r="M1257" s="211" t="s">
        <v>5346</v>
      </c>
    </row>
    <row r="1258" spans="8:13">
      <c r="H1258" s="213" t="s">
        <v>5414</v>
      </c>
      <c r="I1258" s="214" t="s">
        <v>5415</v>
      </c>
      <c r="J1258" s="215" t="s">
        <v>4825</v>
      </c>
      <c r="K1258" s="215" t="s">
        <v>4825</v>
      </c>
      <c r="L1258" s="215"/>
      <c r="M1258" s="216"/>
    </row>
    <row r="1259" spans="8:13">
      <c r="H1259" s="208" t="s">
        <v>3450</v>
      </c>
      <c r="I1259" s="209" t="s">
        <v>3451</v>
      </c>
      <c r="J1259" s="210" t="s">
        <v>4836</v>
      </c>
      <c r="K1259" s="210" t="s">
        <v>4836</v>
      </c>
      <c r="L1259" s="210" t="s">
        <v>4817</v>
      </c>
      <c r="M1259" s="211" t="s">
        <v>5219</v>
      </c>
    </row>
    <row r="1260" spans="8:13">
      <c r="H1260" s="208" t="s">
        <v>2093</v>
      </c>
      <c r="I1260" s="209" t="s">
        <v>2094</v>
      </c>
      <c r="J1260" s="210" t="s">
        <v>4830</v>
      </c>
      <c r="K1260" s="210" t="s">
        <v>5117</v>
      </c>
      <c r="L1260" s="210" t="s">
        <v>4615</v>
      </c>
      <c r="M1260" s="211" t="s">
        <v>5219</v>
      </c>
    </row>
    <row r="1261" spans="8:13">
      <c r="H1261" s="208" t="s">
        <v>2436</v>
      </c>
      <c r="I1261" s="209" t="s">
        <v>2437</v>
      </c>
      <c r="J1261" s="210" t="s">
        <v>4830</v>
      </c>
      <c r="K1261" s="210" t="s">
        <v>5106</v>
      </c>
      <c r="L1261" s="210" t="s">
        <v>4615</v>
      </c>
      <c r="M1261" s="211" t="s">
        <v>5219</v>
      </c>
    </row>
    <row r="1262" spans="8:13">
      <c r="H1262" s="208" t="s">
        <v>1002</v>
      </c>
      <c r="I1262" s="209" t="s">
        <v>1003</v>
      </c>
      <c r="J1262" s="210" t="s">
        <v>4847</v>
      </c>
      <c r="K1262" s="210" t="s">
        <v>4847</v>
      </c>
      <c r="L1262" s="210" t="s">
        <v>4817</v>
      </c>
      <c r="M1262" s="211" t="s">
        <v>5219</v>
      </c>
    </row>
    <row r="1263" spans="8:13">
      <c r="H1263" s="213" t="s">
        <v>3143</v>
      </c>
      <c r="I1263" s="214" t="s">
        <v>3144</v>
      </c>
      <c r="J1263" s="215" t="s">
        <v>4830</v>
      </c>
      <c r="K1263" s="215" t="s">
        <v>5103</v>
      </c>
      <c r="L1263" s="215" t="s">
        <v>4615</v>
      </c>
      <c r="M1263" s="216" t="s">
        <v>5219</v>
      </c>
    </row>
    <row r="1264" spans="8:13">
      <c r="H1264" s="208" t="s">
        <v>2933</v>
      </c>
      <c r="I1264" s="209" t="s">
        <v>2934</v>
      </c>
      <c r="J1264" s="210" t="s">
        <v>4830</v>
      </c>
      <c r="K1264" s="210" t="s">
        <v>5106</v>
      </c>
      <c r="L1264" s="210" t="s">
        <v>4615</v>
      </c>
      <c r="M1264" s="211" t="s">
        <v>5219</v>
      </c>
    </row>
    <row r="1265" spans="8:13">
      <c r="H1265" s="208" t="s">
        <v>1188</v>
      </c>
      <c r="I1265" s="209" t="s">
        <v>1189</v>
      </c>
      <c r="J1265" s="210" t="s">
        <v>4837</v>
      </c>
      <c r="K1265" s="210" t="s">
        <v>4837</v>
      </c>
      <c r="L1265" s="210" t="s">
        <v>4817</v>
      </c>
      <c r="M1265" s="211" t="s">
        <v>5219</v>
      </c>
    </row>
    <row r="1266" spans="8:13">
      <c r="H1266" s="208" t="s">
        <v>4331</v>
      </c>
      <c r="I1266" s="209" t="s">
        <v>4332</v>
      </c>
      <c r="J1266" s="210" t="s">
        <v>4830</v>
      </c>
      <c r="K1266" s="210" t="s">
        <v>5111</v>
      </c>
      <c r="L1266" s="210" t="s">
        <v>4615</v>
      </c>
      <c r="M1266" s="211" t="s">
        <v>5219</v>
      </c>
    </row>
    <row r="1267" spans="8:13">
      <c r="H1267" s="208" t="s">
        <v>4490</v>
      </c>
      <c r="I1267" s="209" t="s">
        <v>4491</v>
      </c>
      <c r="J1267" s="210" t="s">
        <v>4842</v>
      </c>
      <c r="K1267" s="210" t="s">
        <v>4842</v>
      </c>
      <c r="L1267" s="210" t="s">
        <v>4817</v>
      </c>
      <c r="M1267" s="211" t="s">
        <v>5219</v>
      </c>
    </row>
    <row r="1268" spans="8:13">
      <c r="H1268" s="213" t="s">
        <v>1640</v>
      </c>
      <c r="I1268" s="214" t="s">
        <v>5135</v>
      </c>
      <c r="J1268" s="215" t="s">
        <v>4835</v>
      </c>
      <c r="K1268" s="215" t="s">
        <v>4835</v>
      </c>
      <c r="L1268" s="215" t="s">
        <v>4817</v>
      </c>
      <c r="M1268" s="216" t="s">
        <v>5219</v>
      </c>
    </row>
    <row r="1269" spans="8:13">
      <c r="H1269" s="208" t="s">
        <v>2728</v>
      </c>
      <c r="I1269" s="209" t="s">
        <v>2729</v>
      </c>
      <c r="J1269" s="210" t="s">
        <v>4830</v>
      </c>
      <c r="K1269" s="210" t="s">
        <v>5104</v>
      </c>
      <c r="L1269" s="210" t="s">
        <v>4615</v>
      </c>
      <c r="M1269" s="211" t="s">
        <v>5219</v>
      </c>
    </row>
    <row r="1270" spans="8:13">
      <c r="H1270" s="208" t="s">
        <v>3814</v>
      </c>
      <c r="I1270" s="209" t="s">
        <v>3815</v>
      </c>
      <c r="J1270" s="210" t="s">
        <v>4828</v>
      </c>
      <c r="K1270" s="210" t="s">
        <v>4828</v>
      </c>
      <c r="L1270" s="210" t="s">
        <v>4817</v>
      </c>
      <c r="M1270" s="211" t="s">
        <v>5219</v>
      </c>
    </row>
    <row r="1271" spans="8:13">
      <c r="H1271" s="208" t="s">
        <v>3056</v>
      </c>
      <c r="I1271" s="209" t="s">
        <v>3057</v>
      </c>
      <c r="J1271" s="210" t="s">
        <v>4830</v>
      </c>
      <c r="K1271" s="210" t="s">
        <v>5111</v>
      </c>
      <c r="L1271" s="210" t="s">
        <v>4615</v>
      </c>
      <c r="M1271" s="211" t="s">
        <v>5219</v>
      </c>
    </row>
    <row r="1272" spans="8:13">
      <c r="H1272" s="208" t="s">
        <v>3385</v>
      </c>
      <c r="I1272" s="209" t="s">
        <v>3386</v>
      </c>
      <c r="J1272" s="210" t="s">
        <v>4833</v>
      </c>
      <c r="K1272" s="210" t="s">
        <v>5114</v>
      </c>
      <c r="L1272" s="210" t="s">
        <v>4615</v>
      </c>
      <c r="M1272" s="211" t="s">
        <v>5219</v>
      </c>
    </row>
    <row r="1273" spans="8:13">
      <c r="H1273" s="213" t="s">
        <v>1182</v>
      </c>
      <c r="I1273" s="214" t="s">
        <v>1183</v>
      </c>
      <c r="J1273" s="215" t="s">
        <v>4825</v>
      </c>
      <c r="K1273" s="215" t="s">
        <v>4825</v>
      </c>
      <c r="L1273" s="215" t="s">
        <v>4817</v>
      </c>
      <c r="M1273" s="216" t="s">
        <v>5219</v>
      </c>
    </row>
    <row r="1274" spans="8:13">
      <c r="H1274" s="208" t="s">
        <v>3040</v>
      </c>
      <c r="I1274" s="209" t="s">
        <v>3041</v>
      </c>
      <c r="J1274" s="210" t="s">
        <v>4838</v>
      </c>
      <c r="K1274" s="210" t="s">
        <v>5124</v>
      </c>
      <c r="L1274" s="210" t="s">
        <v>4615</v>
      </c>
      <c r="M1274" s="211" t="s">
        <v>5219</v>
      </c>
    </row>
    <row r="1275" spans="8:13">
      <c r="H1275" s="208" t="s">
        <v>2406</v>
      </c>
      <c r="I1275" s="209" t="s">
        <v>2407</v>
      </c>
      <c r="J1275" s="210" t="s">
        <v>4830</v>
      </c>
      <c r="K1275" s="210" t="s">
        <v>5117</v>
      </c>
      <c r="L1275" s="210" t="s">
        <v>4615</v>
      </c>
      <c r="M1275" s="211" t="s">
        <v>5219</v>
      </c>
    </row>
    <row r="1276" spans="8:13">
      <c r="H1276" s="208" t="s">
        <v>4326</v>
      </c>
      <c r="I1276" s="209" t="s">
        <v>4327</v>
      </c>
      <c r="J1276" s="210" t="s">
        <v>4830</v>
      </c>
      <c r="K1276" s="210" t="s">
        <v>5103</v>
      </c>
      <c r="L1276" s="210" t="s">
        <v>4615</v>
      </c>
      <c r="M1276" s="211" t="s">
        <v>5219</v>
      </c>
    </row>
    <row r="1277" spans="8:13">
      <c r="H1277" s="208" t="s">
        <v>3821</v>
      </c>
      <c r="I1277" s="209" t="s">
        <v>3822</v>
      </c>
      <c r="J1277" s="210" t="s">
        <v>4838</v>
      </c>
      <c r="K1277" s="210"/>
      <c r="L1277" s="210" t="s">
        <v>4615</v>
      </c>
      <c r="M1277" s="211" t="s">
        <v>5219</v>
      </c>
    </row>
    <row r="1278" spans="8:13">
      <c r="H1278" s="213" t="s">
        <v>3621</v>
      </c>
      <c r="I1278" s="214" t="s">
        <v>3622</v>
      </c>
      <c r="J1278" s="215" t="s">
        <v>4830</v>
      </c>
      <c r="K1278" s="215" t="s">
        <v>5106</v>
      </c>
      <c r="L1278" s="215" t="s">
        <v>4615</v>
      </c>
      <c r="M1278" s="216" t="s">
        <v>5219</v>
      </c>
    </row>
    <row r="1279" spans="8:13">
      <c r="H1279" s="208" t="s">
        <v>3717</v>
      </c>
      <c r="I1279" s="209" t="s">
        <v>3718</v>
      </c>
      <c r="J1279" s="210" t="s">
        <v>4830</v>
      </c>
      <c r="K1279" s="210" t="s">
        <v>5103</v>
      </c>
      <c r="L1279" s="210" t="s">
        <v>4615</v>
      </c>
      <c r="M1279" s="211" t="s">
        <v>5219</v>
      </c>
    </row>
    <row r="1280" spans="8:13">
      <c r="H1280" s="208" t="s">
        <v>4484</v>
      </c>
      <c r="I1280" s="209" t="s">
        <v>4485</v>
      </c>
      <c r="J1280" s="210" t="s">
        <v>4830</v>
      </c>
      <c r="K1280" s="210" t="s">
        <v>5118</v>
      </c>
      <c r="L1280" s="210" t="s">
        <v>4615</v>
      </c>
      <c r="M1280" s="211" t="s">
        <v>5219</v>
      </c>
    </row>
    <row r="1281" spans="8:13">
      <c r="H1281" s="208" t="s">
        <v>567</v>
      </c>
      <c r="I1281" s="209" t="s">
        <v>568</v>
      </c>
      <c r="J1281" s="210" t="s">
        <v>4832</v>
      </c>
      <c r="K1281" s="210" t="s">
        <v>4832</v>
      </c>
      <c r="L1281" s="210" t="s">
        <v>4817</v>
      </c>
      <c r="M1281" s="211" t="s">
        <v>5219</v>
      </c>
    </row>
    <row r="1282" spans="8:13">
      <c r="H1282" s="208" t="s">
        <v>1407</v>
      </c>
      <c r="I1282" s="209" t="s">
        <v>1408</v>
      </c>
      <c r="J1282" s="210" t="s">
        <v>4830</v>
      </c>
      <c r="K1282" s="210" t="s">
        <v>5103</v>
      </c>
      <c r="L1282" s="210" t="s">
        <v>4615</v>
      </c>
      <c r="M1282" s="211" t="s">
        <v>5219</v>
      </c>
    </row>
    <row r="1283" spans="8:13">
      <c r="H1283" s="213" t="s">
        <v>4361</v>
      </c>
      <c r="I1283" s="214" t="s">
        <v>4362</v>
      </c>
      <c r="J1283" s="215" t="s">
        <v>4830</v>
      </c>
      <c r="K1283" s="215" t="s">
        <v>5103</v>
      </c>
      <c r="L1283" s="215" t="s">
        <v>4615</v>
      </c>
      <c r="M1283" s="216" t="s">
        <v>5219</v>
      </c>
    </row>
    <row r="1284" spans="8:13">
      <c r="H1284" s="208" t="s">
        <v>2463</v>
      </c>
      <c r="I1284" s="209" t="s">
        <v>2464</v>
      </c>
      <c r="J1284" s="210" t="s">
        <v>4830</v>
      </c>
      <c r="K1284" s="210" t="s">
        <v>5116</v>
      </c>
      <c r="L1284" s="210" t="s">
        <v>4615</v>
      </c>
      <c r="M1284" s="211" t="s">
        <v>5219</v>
      </c>
    </row>
    <row r="1285" spans="8:13">
      <c r="H1285" s="208" t="s">
        <v>885</v>
      </c>
      <c r="I1285" s="209" t="s">
        <v>4724</v>
      </c>
      <c r="J1285" s="210" t="s">
        <v>4830</v>
      </c>
      <c r="K1285" s="210" t="s">
        <v>5118</v>
      </c>
      <c r="L1285" s="210" t="s">
        <v>4615</v>
      </c>
      <c r="M1285" s="211" t="s">
        <v>5219</v>
      </c>
    </row>
    <row r="1286" spans="8:13">
      <c r="H1286" s="208" t="s">
        <v>1779</v>
      </c>
      <c r="I1286" s="209" t="s">
        <v>1780</v>
      </c>
      <c r="J1286" s="210" t="s">
        <v>4830</v>
      </c>
      <c r="K1286" s="210" t="s">
        <v>5110</v>
      </c>
      <c r="L1286" s="210" t="s">
        <v>4615</v>
      </c>
      <c r="M1286" s="211" t="s">
        <v>5219</v>
      </c>
    </row>
    <row r="1287" spans="8:13">
      <c r="H1287" s="208" t="s">
        <v>1952</v>
      </c>
      <c r="I1287" s="209" t="s">
        <v>1953</v>
      </c>
      <c r="J1287" s="210" t="s">
        <v>4830</v>
      </c>
      <c r="K1287" s="210" t="s">
        <v>5104</v>
      </c>
      <c r="L1287" s="210" t="s">
        <v>4615</v>
      </c>
      <c r="M1287" s="211" t="s">
        <v>5219</v>
      </c>
    </row>
    <row r="1288" spans="8:13">
      <c r="H1288" s="213" t="s">
        <v>647</v>
      </c>
      <c r="I1288" s="214" t="s">
        <v>648</v>
      </c>
      <c r="J1288" s="215" t="s">
        <v>4830</v>
      </c>
      <c r="K1288" s="215" t="s">
        <v>5112</v>
      </c>
      <c r="L1288" s="215" t="s">
        <v>4615</v>
      </c>
      <c r="M1288" s="216" t="s">
        <v>5219</v>
      </c>
    </row>
    <row r="1289" spans="8:13">
      <c r="H1289" s="208" t="s">
        <v>1225</v>
      </c>
      <c r="I1289" s="209" t="s">
        <v>1226</v>
      </c>
      <c r="J1289" s="210" t="s">
        <v>4835</v>
      </c>
      <c r="K1289" s="210" t="s">
        <v>4835</v>
      </c>
      <c r="L1289" s="210" t="s">
        <v>4817</v>
      </c>
      <c r="M1289" s="211" t="s">
        <v>5219</v>
      </c>
    </row>
    <row r="1290" spans="8:13">
      <c r="H1290" s="208" t="s">
        <v>4088</v>
      </c>
      <c r="I1290" s="209" t="s">
        <v>4089</v>
      </c>
      <c r="J1290" s="210" t="s">
        <v>4838</v>
      </c>
      <c r="K1290" s="210" t="s">
        <v>5124</v>
      </c>
      <c r="L1290" s="210" t="s">
        <v>4615</v>
      </c>
      <c r="M1290" s="211" t="s">
        <v>5219</v>
      </c>
    </row>
    <row r="1291" spans="8:13">
      <c r="H1291" s="208" t="s">
        <v>2963</v>
      </c>
      <c r="I1291" s="209" t="s">
        <v>2964</v>
      </c>
      <c r="J1291" s="210" t="s">
        <v>4822</v>
      </c>
      <c r="K1291" s="210" t="s">
        <v>4822</v>
      </c>
      <c r="L1291" s="210" t="s">
        <v>4817</v>
      </c>
      <c r="M1291" s="211" t="s">
        <v>5219</v>
      </c>
    </row>
    <row r="1292" spans="8:13">
      <c r="H1292" s="208" t="s">
        <v>1084</v>
      </c>
      <c r="I1292" s="209" t="s">
        <v>1085</v>
      </c>
      <c r="J1292" s="210" t="s">
        <v>4822</v>
      </c>
      <c r="K1292" s="210" t="s">
        <v>4822</v>
      </c>
      <c r="L1292" s="210" t="s">
        <v>4817</v>
      </c>
      <c r="M1292" s="211" t="s">
        <v>5219</v>
      </c>
    </row>
    <row r="1293" spans="8:13">
      <c r="H1293" s="213" t="s">
        <v>3698</v>
      </c>
      <c r="I1293" s="214" t="s">
        <v>3699</v>
      </c>
      <c r="J1293" s="215" t="s">
        <v>4830</v>
      </c>
      <c r="K1293" s="215" t="s">
        <v>5112</v>
      </c>
      <c r="L1293" s="215" t="s">
        <v>4615</v>
      </c>
      <c r="M1293" s="216" t="s">
        <v>5219</v>
      </c>
    </row>
    <row r="1294" spans="8:13">
      <c r="H1294" s="208" t="s">
        <v>2767</v>
      </c>
      <c r="I1294" s="209" t="s">
        <v>2768</v>
      </c>
      <c r="J1294" s="210" t="s">
        <v>4841</v>
      </c>
      <c r="K1294" s="210" t="s">
        <v>5119</v>
      </c>
      <c r="L1294" s="210" t="s">
        <v>4615</v>
      </c>
      <c r="M1294" s="211" t="s">
        <v>5219</v>
      </c>
    </row>
    <row r="1295" spans="8:13">
      <c r="H1295" s="208" t="s">
        <v>3751</v>
      </c>
      <c r="I1295" s="209" t="s">
        <v>3752</v>
      </c>
      <c r="J1295" s="210" t="s">
        <v>4830</v>
      </c>
      <c r="K1295" s="210" t="s">
        <v>5108</v>
      </c>
      <c r="L1295" s="210" t="s">
        <v>4615</v>
      </c>
      <c r="M1295" s="211" t="s">
        <v>5219</v>
      </c>
    </row>
    <row r="1296" spans="8:13">
      <c r="H1296" s="208" t="s">
        <v>1461</v>
      </c>
      <c r="I1296" s="209" t="s">
        <v>1462</v>
      </c>
      <c r="J1296" s="210" t="s">
        <v>4830</v>
      </c>
      <c r="K1296" s="210" t="s">
        <v>5103</v>
      </c>
      <c r="L1296" s="210" t="s">
        <v>4615</v>
      </c>
      <c r="M1296" s="211" t="s">
        <v>5219</v>
      </c>
    </row>
    <row r="1297" spans="8:13">
      <c r="H1297" s="208" t="s">
        <v>1387</v>
      </c>
      <c r="I1297" s="209" t="s">
        <v>1388</v>
      </c>
      <c r="J1297" s="210" t="s">
        <v>4837</v>
      </c>
      <c r="K1297" s="210" t="s">
        <v>4837</v>
      </c>
      <c r="L1297" s="210" t="s">
        <v>4817</v>
      </c>
      <c r="M1297" s="211" t="s">
        <v>5219</v>
      </c>
    </row>
    <row r="1298" spans="8:13">
      <c r="H1298" s="213" t="s">
        <v>1130</v>
      </c>
      <c r="I1298" s="214" t="s">
        <v>1131</v>
      </c>
      <c r="J1298" s="215" t="s">
        <v>4835</v>
      </c>
      <c r="K1298" s="215" t="s">
        <v>4835</v>
      </c>
      <c r="L1298" s="215" t="s">
        <v>4817</v>
      </c>
      <c r="M1298" s="216" t="s">
        <v>5219</v>
      </c>
    </row>
    <row r="1299" spans="8:13">
      <c r="H1299" s="208" t="s">
        <v>3127</v>
      </c>
      <c r="I1299" s="209" t="s">
        <v>3128</v>
      </c>
      <c r="J1299" s="210" t="s">
        <v>4828</v>
      </c>
      <c r="K1299" s="210" t="s">
        <v>4828</v>
      </c>
      <c r="L1299" s="210" t="s">
        <v>4817</v>
      </c>
      <c r="M1299" s="211" t="s">
        <v>5219</v>
      </c>
    </row>
    <row r="1300" spans="8:13">
      <c r="H1300" s="208" t="s">
        <v>1275</v>
      </c>
      <c r="I1300" s="209" t="s">
        <v>5148</v>
      </c>
      <c r="J1300" s="210" t="s">
        <v>4846</v>
      </c>
      <c r="K1300" s="210" t="s">
        <v>5120</v>
      </c>
      <c r="L1300" s="210" t="s">
        <v>4615</v>
      </c>
      <c r="M1300" s="211" t="s">
        <v>5259</v>
      </c>
    </row>
    <row r="1301" spans="8:13">
      <c r="H1301" s="208" t="s">
        <v>1223</v>
      </c>
      <c r="I1301" s="209" t="s">
        <v>1224</v>
      </c>
      <c r="J1301" s="210" t="s">
        <v>4846</v>
      </c>
      <c r="K1301" s="210" t="s">
        <v>4616</v>
      </c>
      <c r="L1301" s="210" t="s">
        <v>4615</v>
      </c>
      <c r="M1301" s="211" t="s">
        <v>5219</v>
      </c>
    </row>
    <row r="1302" spans="8:13">
      <c r="H1302" s="208" t="s">
        <v>1334</v>
      </c>
      <c r="I1302" s="209" t="s">
        <v>1335</v>
      </c>
      <c r="J1302" s="210" t="s">
        <v>4830</v>
      </c>
      <c r="K1302" s="210" t="s">
        <v>5109</v>
      </c>
      <c r="L1302" s="210" t="s">
        <v>4615</v>
      </c>
      <c r="M1302" s="211" t="s">
        <v>5219</v>
      </c>
    </row>
    <row r="1303" spans="8:13">
      <c r="H1303" s="213" t="s">
        <v>3091</v>
      </c>
      <c r="I1303" s="214" t="s">
        <v>3092</v>
      </c>
      <c r="J1303" s="215" t="s">
        <v>4830</v>
      </c>
      <c r="K1303" s="215" t="s">
        <v>5104</v>
      </c>
      <c r="L1303" s="215" t="s">
        <v>4615</v>
      </c>
      <c r="M1303" s="216" t="s">
        <v>5219</v>
      </c>
    </row>
    <row r="1304" spans="8:13">
      <c r="H1304" s="208" t="s">
        <v>2143</v>
      </c>
      <c r="I1304" s="209" t="s">
        <v>2144</v>
      </c>
      <c r="J1304" s="210" t="s">
        <v>4830</v>
      </c>
      <c r="K1304" s="210" t="s">
        <v>5106</v>
      </c>
      <c r="L1304" s="210" t="s">
        <v>4615</v>
      </c>
      <c r="M1304" s="211" t="s">
        <v>5219</v>
      </c>
    </row>
    <row r="1305" spans="8:13">
      <c r="H1305" s="208" t="s">
        <v>1471</v>
      </c>
      <c r="I1305" s="209" t="s">
        <v>1472</v>
      </c>
      <c r="J1305" s="210" t="s">
        <v>4830</v>
      </c>
      <c r="K1305" s="210" t="s">
        <v>5104</v>
      </c>
      <c r="L1305" s="210" t="s">
        <v>4615</v>
      </c>
      <c r="M1305" s="211" t="s">
        <v>5219</v>
      </c>
    </row>
    <row r="1306" spans="8:13">
      <c r="H1306" s="208" t="s">
        <v>573</v>
      </c>
      <c r="I1306" s="209" t="s">
        <v>574</v>
      </c>
      <c r="J1306" s="210" t="s">
        <v>4830</v>
      </c>
      <c r="K1306" s="210" t="s">
        <v>5117</v>
      </c>
      <c r="L1306" s="210" t="s">
        <v>4615</v>
      </c>
      <c r="M1306" s="211" t="s">
        <v>5219</v>
      </c>
    </row>
    <row r="1307" spans="8:13">
      <c r="H1307" s="208" t="s">
        <v>1742</v>
      </c>
      <c r="I1307" s="209" t="s">
        <v>1743</v>
      </c>
      <c r="J1307" s="210" t="s">
        <v>4830</v>
      </c>
      <c r="K1307" s="210" t="s">
        <v>5103</v>
      </c>
      <c r="L1307" s="210" t="s">
        <v>4615</v>
      </c>
      <c r="M1307" s="211" t="s">
        <v>5219</v>
      </c>
    </row>
    <row r="1308" spans="8:13">
      <c r="H1308" s="213" t="s">
        <v>1878</v>
      </c>
      <c r="I1308" s="214" t="s">
        <v>1879</v>
      </c>
      <c r="J1308" s="215" t="s">
        <v>4832</v>
      </c>
      <c r="K1308" s="215" t="s">
        <v>4832</v>
      </c>
      <c r="L1308" s="215" t="s">
        <v>4817</v>
      </c>
      <c r="M1308" s="216" t="s">
        <v>5219</v>
      </c>
    </row>
    <row r="1309" spans="8:13">
      <c r="H1309" s="208" t="s">
        <v>1159</v>
      </c>
      <c r="I1309" s="209" t="s">
        <v>4883</v>
      </c>
      <c r="J1309" s="210" t="s">
        <v>4830</v>
      </c>
      <c r="K1309" s="210" t="s">
        <v>5111</v>
      </c>
      <c r="L1309" s="210" t="s">
        <v>4615</v>
      </c>
      <c r="M1309" s="211" t="s">
        <v>5219</v>
      </c>
    </row>
    <row r="1310" spans="8:13">
      <c r="H1310" s="208" t="s">
        <v>403</v>
      </c>
      <c r="I1310" s="209" t="s">
        <v>404</v>
      </c>
      <c r="J1310" s="210" t="s">
        <v>4830</v>
      </c>
      <c r="K1310" s="210" t="s">
        <v>5103</v>
      </c>
      <c r="L1310" s="210" t="s">
        <v>4615</v>
      </c>
      <c r="M1310" s="211" t="s">
        <v>5219</v>
      </c>
    </row>
    <row r="1311" spans="8:13">
      <c r="H1311" s="208" t="s">
        <v>4170</v>
      </c>
      <c r="I1311" s="209" t="s">
        <v>4171</v>
      </c>
      <c r="J1311" s="210" t="s">
        <v>4849</v>
      </c>
      <c r="K1311" s="210" t="s">
        <v>5107</v>
      </c>
      <c r="L1311" s="210" t="s">
        <v>4615</v>
      </c>
      <c r="M1311" s="211" t="s">
        <v>5219</v>
      </c>
    </row>
    <row r="1312" spans="8:13">
      <c r="H1312" s="208" t="s">
        <v>2360</v>
      </c>
      <c r="I1312" s="209" t="s">
        <v>4753</v>
      </c>
      <c r="J1312" s="210" t="s">
        <v>4830</v>
      </c>
      <c r="K1312" s="210" t="s">
        <v>5103</v>
      </c>
      <c r="L1312" s="210" t="s">
        <v>4615</v>
      </c>
      <c r="M1312" s="211" t="s">
        <v>5219</v>
      </c>
    </row>
    <row r="1313" spans="8:13">
      <c r="H1313" s="213" t="s">
        <v>185</v>
      </c>
      <c r="I1313" s="214" t="s">
        <v>186</v>
      </c>
      <c r="J1313" s="215" t="s">
        <v>4825</v>
      </c>
      <c r="K1313" s="215" t="s">
        <v>4825</v>
      </c>
      <c r="L1313" s="215" t="s">
        <v>4817</v>
      </c>
      <c r="M1313" s="216" t="s">
        <v>5219</v>
      </c>
    </row>
    <row r="1314" spans="8:13">
      <c r="H1314" s="208" t="s">
        <v>5416</v>
      </c>
      <c r="I1314" s="209" t="s">
        <v>5417</v>
      </c>
      <c r="J1314" s="210" t="s">
        <v>4825</v>
      </c>
      <c r="K1314" s="210" t="s">
        <v>4825</v>
      </c>
      <c r="L1314" s="210"/>
      <c r="M1314" s="211"/>
    </row>
    <row r="1315" spans="8:13">
      <c r="H1315" s="208" t="s">
        <v>3980</v>
      </c>
      <c r="I1315" s="209" t="s">
        <v>4961</v>
      </c>
      <c r="J1315" s="210" t="s">
        <v>4833</v>
      </c>
      <c r="K1315" s="210" t="s">
        <v>5114</v>
      </c>
      <c r="L1315" s="210" t="s">
        <v>4615</v>
      </c>
      <c r="M1315" s="211" t="s">
        <v>5219</v>
      </c>
    </row>
    <row r="1316" spans="8:13">
      <c r="H1316" s="208" t="s">
        <v>4270</v>
      </c>
      <c r="I1316" s="209" t="s">
        <v>4271</v>
      </c>
      <c r="J1316" s="210" t="s">
        <v>4830</v>
      </c>
      <c r="K1316" s="210" t="s">
        <v>5105</v>
      </c>
      <c r="L1316" s="210" t="s">
        <v>4615</v>
      </c>
      <c r="M1316" s="211" t="s">
        <v>5219</v>
      </c>
    </row>
    <row r="1317" spans="8:13">
      <c r="H1317" s="208" t="s">
        <v>539</v>
      </c>
      <c r="I1317" s="209" t="s">
        <v>540</v>
      </c>
      <c r="J1317" s="210" t="s">
        <v>4828</v>
      </c>
      <c r="K1317" s="210" t="s">
        <v>4828</v>
      </c>
      <c r="L1317" s="210" t="s">
        <v>4817</v>
      </c>
      <c r="M1317" s="211" t="s">
        <v>5219</v>
      </c>
    </row>
    <row r="1318" spans="8:13">
      <c r="H1318" s="213" t="s">
        <v>4040</v>
      </c>
      <c r="I1318" s="214" t="s">
        <v>4041</v>
      </c>
      <c r="J1318" s="215" t="s">
        <v>4830</v>
      </c>
      <c r="K1318" s="215" t="s">
        <v>5110</v>
      </c>
      <c r="L1318" s="215" t="s">
        <v>4615</v>
      </c>
      <c r="M1318" s="216" t="s">
        <v>5219</v>
      </c>
    </row>
    <row r="1319" spans="8:13">
      <c r="H1319" s="208" t="s">
        <v>4394</v>
      </c>
      <c r="I1319" s="209" t="s">
        <v>4395</v>
      </c>
      <c r="J1319" s="210" t="s">
        <v>4830</v>
      </c>
      <c r="K1319" s="210" t="s">
        <v>5103</v>
      </c>
      <c r="L1319" s="210" t="s">
        <v>4615</v>
      </c>
      <c r="M1319" s="211" t="s">
        <v>5219</v>
      </c>
    </row>
    <row r="1320" spans="8:13">
      <c r="H1320" s="208" t="s">
        <v>1303</v>
      </c>
      <c r="I1320" s="209" t="s">
        <v>1304</v>
      </c>
      <c r="J1320" s="210" t="s">
        <v>4830</v>
      </c>
      <c r="K1320" s="210" t="s">
        <v>5106</v>
      </c>
      <c r="L1320" s="210" t="s">
        <v>4615</v>
      </c>
      <c r="M1320" s="211" t="s">
        <v>5219</v>
      </c>
    </row>
    <row r="1321" spans="8:13">
      <c r="H1321" s="208" t="s">
        <v>1781</v>
      </c>
      <c r="I1321" s="209" t="s">
        <v>1782</v>
      </c>
      <c r="J1321" s="210" t="s">
        <v>4842</v>
      </c>
      <c r="K1321" s="210" t="s">
        <v>4842</v>
      </c>
      <c r="L1321" s="210" t="s">
        <v>4817</v>
      </c>
      <c r="M1321" s="211" t="s">
        <v>5219</v>
      </c>
    </row>
    <row r="1322" spans="8:13">
      <c r="H1322" s="208" t="s">
        <v>342</v>
      </c>
      <c r="I1322" s="209" t="s">
        <v>343</v>
      </c>
      <c r="J1322" s="210" t="s">
        <v>4835</v>
      </c>
      <c r="K1322" s="210" t="s">
        <v>4835</v>
      </c>
      <c r="L1322" s="210" t="s">
        <v>4817</v>
      </c>
      <c r="M1322" s="211" t="s">
        <v>5219</v>
      </c>
    </row>
    <row r="1323" spans="8:13">
      <c r="H1323" s="213" t="s">
        <v>4308</v>
      </c>
      <c r="I1323" s="214" t="s">
        <v>4309</v>
      </c>
      <c r="J1323" s="215" t="s">
        <v>4830</v>
      </c>
      <c r="K1323" s="215" t="s">
        <v>5112</v>
      </c>
      <c r="L1323" s="215" t="s">
        <v>4615</v>
      </c>
      <c r="M1323" s="216" t="s">
        <v>5219</v>
      </c>
    </row>
    <row r="1324" spans="8:13">
      <c r="H1324" s="208" t="s">
        <v>2050</v>
      </c>
      <c r="I1324" s="209" t="s">
        <v>2051</v>
      </c>
      <c r="J1324" s="210" t="s">
        <v>4830</v>
      </c>
      <c r="K1324" s="210" t="s">
        <v>5106</v>
      </c>
      <c r="L1324" s="210" t="s">
        <v>4615</v>
      </c>
      <c r="M1324" s="211" t="s">
        <v>5219</v>
      </c>
    </row>
    <row r="1325" spans="8:13">
      <c r="H1325" s="208" t="s">
        <v>5418</v>
      </c>
      <c r="I1325" s="209" t="s">
        <v>5419</v>
      </c>
      <c r="J1325" s="210" t="s">
        <v>4835</v>
      </c>
      <c r="K1325" s="210" t="s">
        <v>4835</v>
      </c>
      <c r="L1325" s="210" t="s">
        <v>4817</v>
      </c>
      <c r="M1325" s="211" t="s">
        <v>5219</v>
      </c>
    </row>
    <row r="1326" spans="8:13">
      <c r="H1326" s="208" t="s">
        <v>2021</v>
      </c>
      <c r="I1326" s="209" t="s">
        <v>2022</v>
      </c>
      <c r="J1326" s="210" t="s">
        <v>4830</v>
      </c>
      <c r="K1326" s="210" t="s">
        <v>5117</v>
      </c>
      <c r="L1326" s="210" t="s">
        <v>4615</v>
      </c>
      <c r="M1326" s="211" t="s">
        <v>5219</v>
      </c>
    </row>
    <row r="1327" spans="8:13">
      <c r="H1327" s="208" t="s">
        <v>4357</v>
      </c>
      <c r="I1327" s="209" t="s">
        <v>4358</v>
      </c>
      <c r="J1327" s="210" t="s">
        <v>4830</v>
      </c>
      <c r="K1327" s="210" t="s">
        <v>5106</v>
      </c>
      <c r="L1327" s="210" t="s">
        <v>4615</v>
      </c>
      <c r="M1327" s="211" t="s">
        <v>5219</v>
      </c>
    </row>
    <row r="1328" spans="8:13">
      <c r="H1328" s="213" t="s">
        <v>2489</v>
      </c>
      <c r="I1328" s="214" t="s">
        <v>2490</v>
      </c>
      <c r="J1328" s="215" t="s">
        <v>4830</v>
      </c>
      <c r="K1328" s="215" t="s">
        <v>5103</v>
      </c>
      <c r="L1328" s="215" t="s">
        <v>4615</v>
      </c>
      <c r="M1328" s="216" t="s">
        <v>5219</v>
      </c>
    </row>
    <row r="1329" spans="8:13">
      <c r="H1329" s="208" t="s">
        <v>3776</v>
      </c>
      <c r="I1329" s="209" t="s">
        <v>3777</v>
      </c>
      <c r="J1329" s="210" t="s">
        <v>4830</v>
      </c>
      <c r="K1329" s="210" t="s">
        <v>5117</v>
      </c>
      <c r="L1329" s="210" t="s">
        <v>4615</v>
      </c>
      <c r="M1329" s="211" t="s">
        <v>5219</v>
      </c>
    </row>
    <row r="1330" spans="8:13">
      <c r="H1330" s="208" t="s">
        <v>1940</v>
      </c>
      <c r="I1330" s="209" t="s">
        <v>1941</v>
      </c>
      <c r="J1330" s="210" t="s">
        <v>4832</v>
      </c>
      <c r="K1330" s="210" t="s">
        <v>4832</v>
      </c>
      <c r="L1330" s="210" t="s">
        <v>4817</v>
      </c>
      <c r="M1330" s="211" t="s">
        <v>5219</v>
      </c>
    </row>
    <row r="1331" spans="8:13">
      <c r="H1331" s="208" t="s">
        <v>2789</v>
      </c>
      <c r="I1331" s="209" t="s">
        <v>2790</v>
      </c>
      <c r="J1331" s="210" t="s">
        <v>4830</v>
      </c>
      <c r="K1331" s="210" t="s">
        <v>5106</v>
      </c>
      <c r="L1331" s="210" t="s">
        <v>4615</v>
      </c>
      <c r="M1331" s="211" t="s">
        <v>5219</v>
      </c>
    </row>
    <row r="1332" spans="8:13">
      <c r="H1332" s="208" t="s">
        <v>3871</v>
      </c>
      <c r="I1332" s="209" t="s">
        <v>3872</v>
      </c>
      <c r="J1332" s="210" t="s">
        <v>4833</v>
      </c>
      <c r="K1332" s="210" t="s">
        <v>5114</v>
      </c>
      <c r="L1332" s="210" t="s">
        <v>4615</v>
      </c>
      <c r="M1332" s="211" t="s">
        <v>5219</v>
      </c>
    </row>
    <row r="1333" spans="8:13">
      <c r="H1333" s="213" t="s">
        <v>960</v>
      </c>
      <c r="I1333" s="214" t="s">
        <v>961</v>
      </c>
      <c r="J1333" s="215" t="s">
        <v>4838</v>
      </c>
      <c r="K1333" s="215"/>
      <c r="L1333" s="215" t="s">
        <v>4615</v>
      </c>
      <c r="M1333" s="216" t="s">
        <v>5219</v>
      </c>
    </row>
    <row r="1334" spans="8:13">
      <c r="H1334" s="208" t="s">
        <v>2291</v>
      </c>
      <c r="I1334" s="209" t="s">
        <v>2292</v>
      </c>
      <c r="J1334" s="210" t="s">
        <v>4830</v>
      </c>
      <c r="K1334" s="210" t="s">
        <v>5103</v>
      </c>
      <c r="L1334" s="210" t="s">
        <v>4615</v>
      </c>
      <c r="M1334" s="211" t="s">
        <v>5219</v>
      </c>
    </row>
    <row r="1335" spans="8:13">
      <c r="H1335" s="208" t="s">
        <v>1359</v>
      </c>
      <c r="I1335" s="209" t="s">
        <v>1360</v>
      </c>
      <c r="J1335" s="210" t="s">
        <v>4833</v>
      </c>
      <c r="K1335" s="210" t="s">
        <v>5113</v>
      </c>
      <c r="L1335" s="210" t="s">
        <v>4615</v>
      </c>
      <c r="M1335" s="211" t="s">
        <v>5219</v>
      </c>
    </row>
    <row r="1336" spans="8:13">
      <c r="H1336" s="208" t="s">
        <v>3970</v>
      </c>
      <c r="I1336" s="209" t="s">
        <v>3971</v>
      </c>
      <c r="J1336" s="210" t="s">
        <v>4830</v>
      </c>
      <c r="K1336" s="210" t="s">
        <v>5111</v>
      </c>
      <c r="L1336" s="210" t="s">
        <v>4615</v>
      </c>
      <c r="M1336" s="211" t="s">
        <v>5219</v>
      </c>
    </row>
    <row r="1337" spans="8:13">
      <c r="H1337" s="208" t="s">
        <v>3774</v>
      </c>
      <c r="I1337" s="209" t="s">
        <v>3775</v>
      </c>
      <c r="J1337" s="210" t="s">
        <v>4830</v>
      </c>
      <c r="K1337" s="210" t="s">
        <v>5103</v>
      </c>
      <c r="L1337" s="210" t="s">
        <v>4615</v>
      </c>
      <c r="M1337" s="211" t="s">
        <v>5219</v>
      </c>
    </row>
    <row r="1338" spans="8:13">
      <c r="H1338" s="213" t="s">
        <v>4343</v>
      </c>
      <c r="I1338" s="214" t="s">
        <v>4344</v>
      </c>
      <c r="J1338" s="215" t="s">
        <v>4830</v>
      </c>
      <c r="K1338" s="215" t="s">
        <v>5105</v>
      </c>
      <c r="L1338" s="215" t="s">
        <v>4615</v>
      </c>
      <c r="M1338" s="216" t="s">
        <v>5219</v>
      </c>
    </row>
    <row r="1339" spans="8:13">
      <c r="H1339" s="208" t="s">
        <v>1184</v>
      </c>
      <c r="I1339" s="209" t="s">
        <v>1185</v>
      </c>
      <c r="J1339" s="210" t="s">
        <v>4830</v>
      </c>
      <c r="K1339" s="210" t="s">
        <v>5103</v>
      </c>
      <c r="L1339" s="210" t="s">
        <v>4615</v>
      </c>
      <c r="M1339" s="211" t="s">
        <v>5219</v>
      </c>
    </row>
    <row r="1340" spans="8:13">
      <c r="H1340" s="208" t="s">
        <v>3999</v>
      </c>
      <c r="I1340" s="209" t="s">
        <v>4000</v>
      </c>
      <c r="J1340" s="210" t="s">
        <v>4830</v>
      </c>
      <c r="K1340" s="210" t="s">
        <v>5104</v>
      </c>
      <c r="L1340" s="210" t="s">
        <v>4615</v>
      </c>
      <c r="M1340" s="211" t="s">
        <v>5219</v>
      </c>
    </row>
    <row r="1341" spans="8:13">
      <c r="H1341" s="208" t="s">
        <v>1397</v>
      </c>
      <c r="I1341" s="209" t="s">
        <v>1398</v>
      </c>
      <c r="J1341" s="210" t="s">
        <v>4832</v>
      </c>
      <c r="K1341" s="210" t="s">
        <v>4832</v>
      </c>
      <c r="L1341" s="210" t="s">
        <v>4817</v>
      </c>
      <c r="M1341" s="211" t="s">
        <v>5219</v>
      </c>
    </row>
    <row r="1342" spans="8:13">
      <c r="H1342" s="208" t="s">
        <v>2989</v>
      </c>
      <c r="I1342" s="209" t="s">
        <v>2990</v>
      </c>
      <c r="J1342" s="210" t="s">
        <v>4830</v>
      </c>
      <c r="K1342" s="210" t="s">
        <v>5110</v>
      </c>
      <c r="L1342" s="210" t="s">
        <v>4615</v>
      </c>
      <c r="M1342" s="211" t="s">
        <v>5219</v>
      </c>
    </row>
    <row r="1343" spans="8:13">
      <c r="H1343" s="213" t="s">
        <v>4255</v>
      </c>
      <c r="I1343" s="214" t="s">
        <v>4256</v>
      </c>
      <c r="J1343" s="215" t="s">
        <v>4830</v>
      </c>
      <c r="K1343" s="215" t="s">
        <v>5103</v>
      </c>
      <c r="L1343" s="215" t="s">
        <v>4615</v>
      </c>
      <c r="M1343" s="216" t="s">
        <v>5219</v>
      </c>
    </row>
    <row r="1344" spans="8:13">
      <c r="H1344" s="208" t="s">
        <v>286</v>
      </c>
      <c r="I1344" s="209" t="s">
        <v>287</v>
      </c>
      <c r="J1344" s="210" t="s">
        <v>4837</v>
      </c>
      <c r="K1344" s="210" t="s">
        <v>4837</v>
      </c>
      <c r="L1344" s="210" t="s">
        <v>4817</v>
      </c>
      <c r="M1344" s="211" t="s">
        <v>5219</v>
      </c>
    </row>
    <row r="1345" spans="8:13">
      <c r="H1345" s="208" t="s">
        <v>3014</v>
      </c>
      <c r="I1345" s="209" t="s">
        <v>3015</v>
      </c>
      <c r="J1345" s="210" t="s">
        <v>4830</v>
      </c>
      <c r="K1345" s="210" t="s">
        <v>5108</v>
      </c>
      <c r="L1345" s="210" t="s">
        <v>4615</v>
      </c>
      <c r="M1345" s="211" t="s">
        <v>5219</v>
      </c>
    </row>
    <row r="1346" spans="8:13">
      <c r="H1346" s="208" t="s">
        <v>742</v>
      </c>
      <c r="I1346" s="209" t="s">
        <v>743</v>
      </c>
      <c r="J1346" s="210" t="s">
        <v>4830</v>
      </c>
      <c r="K1346" s="210" t="s">
        <v>5106</v>
      </c>
      <c r="L1346" s="210" t="s">
        <v>4615</v>
      </c>
      <c r="M1346" s="211" t="s">
        <v>5219</v>
      </c>
    </row>
    <row r="1347" spans="8:13">
      <c r="H1347" s="208" t="s">
        <v>599</v>
      </c>
      <c r="I1347" s="209" t="s">
        <v>600</v>
      </c>
      <c r="J1347" s="210" t="s">
        <v>4824</v>
      </c>
      <c r="K1347" s="210" t="s">
        <v>4824</v>
      </c>
      <c r="L1347" s="210" t="s">
        <v>4817</v>
      </c>
      <c r="M1347" s="211" t="s">
        <v>5240</v>
      </c>
    </row>
    <row r="1348" spans="8:13">
      <c r="H1348" s="213" t="s">
        <v>4068</v>
      </c>
      <c r="I1348" s="214" t="s">
        <v>4069</v>
      </c>
      <c r="J1348" s="215" t="s">
        <v>4830</v>
      </c>
      <c r="K1348" s="215" t="s">
        <v>5105</v>
      </c>
      <c r="L1348" s="215" t="s">
        <v>4615</v>
      </c>
      <c r="M1348" s="216" t="s">
        <v>5219</v>
      </c>
    </row>
    <row r="1349" spans="8:13">
      <c r="H1349" s="208" t="s">
        <v>774</v>
      </c>
      <c r="I1349" s="209" t="s">
        <v>5040</v>
      </c>
      <c r="J1349" s="210" t="s">
        <v>4835</v>
      </c>
      <c r="K1349" s="210" t="s">
        <v>4835</v>
      </c>
      <c r="L1349" s="210" t="s">
        <v>4817</v>
      </c>
      <c r="M1349" s="211" t="s">
        <v>5219</v>
      </c>
    </row>
    <row r="1350" spans="8:13">
      <c r="H1350" s="208" t="s">
        <v>1689</v>
      </c>
      <c r="I1350" s="209" t="s">
        <v>1690</v>
      </c>
      <c r="J1350" s="210" t="s">
        <v>4830</v>
      </c>
      <c r="K1350" s="210" t="s">
        <v>5104</v>
      </c>
      <c r="L1350" s="210" t="s">
        <v>4615</v>
      </c>
      <c r="M1350" s="211" t="s">
        <v>5219</v>
      </c>
    </row>
    <row r="1351" spans="8:13">
      <c r="H1351" s="208" t="s">
        <v>2174</v>
      </c>
      <c r="I1351" s="209" t="s">
        <v>2175</v>
      </c>
      <c r="J1351" s="210" t="s">
        <v>4830</v>
      </c>
      <c r="K1351" s="210" t="s">
        <v>5116</v>
      </c>
      <c r="L1351" s="210" t="s">
        <v>4615</v>
      </c>
      <c r="M1351" s="211" t="s">
        <v>5219</v>
      </c>
    </row>
    <row r="1352" spans="8:13">
      <c r="H1352" s="208" t="s">
        <v>1096</v>
      </c>
      <c r="I1352" s="209" t="s">
        <v>1097</v>
      </c>
      <c r="J1352" s="210" t="s">
        <v>4830</v>
      </c>
      <c r="K1352" s="210" t="s">
        <v>5103</v>
      </c>
      <c r="L1352" s="210" t="s">
        <v>4615</v>
      </c>
      <c r="M1352" s="211" t="s">
        <v>5219</v>
      </c>
    </row>
    <row r="1353" spans="8:13">
      <c r="H1353" s="213" t="s">
        <v>1536</v>
      </c>
      <c r="I1353" s="214" t="s">
        <v>1537</v>
      </c>
      <c r="J1353" s="215" t="s">
        <v>4830</v>
      </c>
      <c r="K1353" s="215" t="s">
        <v>5106</v>
      </c>
      <c r="L1353" s="215" t="s">
        <v>4615</v>
      </c>
      <c r="M1353" s="216" t="s">
        <v>5219</v>
      </c>
    </row>
    <row r="1354" spans="8:13">
      <c r="H1354" s="208" t="s">
        <v>1490</v>
      </c>
      <c r="I1354" s="209" t="s">
        <v>1491</v>
      </c>
      <c r="J1354" s="210" t="s">
        <v>4832</v>
      </c>
      <c r="K1354" s="210" t="s">
        <v>4832</v>
      </c>
      <c r="L1354" s="210" t="s">
        <v>4817</v>
      </c>
      <c r="M1354" s="211" t="s">
        <v>5219</v>
      </c>
    </row>
    <row r="1355" spans="8:13">
      <c r="H1355" s="208" t="s">
        <v>1692</v>
      </c>
      <c r="I1355" s="209" t="s">
        <v>1693</v>
      </c>
      <c r="J1355" s="210" t="s">
        <v>4830</v>
      </c>
      <c r="K1355" s="210" t="s">
        <v>5106</v>
      </c>
      <c r="L1355" s="210" t="s">
        <v>4615</v>
      </c>
      <c r="M1355" s="211" t="s">
        <v>5219</v>
      </c>
    </row>
    <row r="1356" spans="8:13">
      <c r="H1356" s="208" t="s">
        <v>2502</v>
      </c>
      <c r="I1356" s="209" t="s">
        <v>2503</v>
      </c>
      <c r="J1356" s="210" t="s">
        <v>4830</v>
      </c>
      <c r="K1356" s="210" t="s">
        <v>5105</v>
      </c>
      <c r="L1356" s="210" t="s">
        <v>4615</v>
      </c>
      <c r="M1356" s="211" t="s">
        <v>5219</v>
      </c>
    </row>
    <row r="1357" spans="8:13">
      <c r="H1357" s="208" t="s">
        <v>3687</v>
      </c>
      <c r="I1357" s="209" t="s">
        <v>3688</v>
      </c>
      <c r="J1357" s="210" t="s">
        <v>4830</v>
      </c>
      <c r="K1357" s="210" t="s">
        <v>5106</v>
      </c>
      <c r="L1357" s="210" t="s">
        <v>4615</v>
      </c>
      <c r="M1357" s="211" t="s">
        <v>5219</v>
      </c>
    </row>
    <row r="1358" spans="8:13">
      <c r="H1358" s="213" t="s">
        <v>3409</v>
      </c>
      <c r="I1358" s="214" t="s">
        <v>3410</v>
      </c>
      <c r="J1358" s="215" t="s">
        <v>4830</v>
      </c>
      <c r="K1358" s="215" t="s">
        <v>5122</v>
      </c>
      <c r="L1358" s="215" t="s">
        <v>4615</v>
      </c>
      <c r="M1358" s="216" t="s">
        <v>5219</v>
      </c>
    </row>
    <row r="1359" spans="8:13">
      <c r="H1359" s="208" t="s">
        <v>3660</v>
      </c>
      <c r="I1359" s="209" t="s">
        <v>3661</v>
      </c>
      <c r="J1359" s="210" t="s">
        <v>4833</v>
      </c>
      <c r="K1359" s="210" t="s">
        <v>5114</v>
      </c>
      <c r="L1359" s="210" t="s">
        <v>4615</v>
      </c>
      <c r="M1359" s="211" t="s">
        <v>5219</v>
      </c>
    </row>
    <row r="1360" spans="8:13">
      <c r="H1360" s="208" t="s">
        <v>1928</v>
      </c>
      <c r="I1360" s="209" t="s">
        <v>1929</v>
      </c>
      <c r="J1360" s="210" t="s">
        <v>4830</v>
      </c>
      <c r="K1360" s="210" t="s">
        <v>5106</v>
      </c>
      <c r="L1360" s="210" t="s">
        <v>4615</v>
      </c>
      <c r="M1360" s="211" t="s">
        <v>5219</v>
      </c>
    </row>
    <row r="1361" spans="8:13">
      <c r="H1361" s="208" t="s">
        <v>4285</v>
      </c>
      <c r="I1361" s="209" t="s">
        <v>4286</v>
      </c>
      <c r="J1361" s="210" t="s">
        <v>4830</v>
      </c>
      <c r="K1361" s="210" t="s">
        <v>5105</v>
      </c>
      <c r="L1361" s="210" t="s">
        <v>4615</v>
      </c>
      <c r="M1361" s="211" t="s">
        <v>5219</v>
      </c>
    </row>
    <row r="1362" spans="8:13">
      <c r="H1362" s="208" t="s">
        <v>1481</v>
      </c>
      <c r="I1362" s="209" t="s">
        <v>4882</v>
      </c>
      <c r="J1362" s="210" t="s">
        <v>4838</v>
      </c>
      <c r="K1362" s="210"/>
      <c r="L1362" s="210" t="s">
        <v>4615</v>
      </c>
      <c r="M1362" s="211" t="s">
        <v>5219</v>
      </c>
    </row>
    <row r="1363" spans="8:13">
      <c r="H1363" s="213" t="s">
        <v>1546</v>
      </c>
      <c r="I1363" s="214" t="s">
        <v>1547</v>
      </c>
      <c r="J1363" s="215" t="s">
        <v>4830</v>
      </c>
      <c r="K1363" s="215" t="s">
        <v>5106</v>
      </c>
      <c r="L1363" s="215" t="s">
        <v>4615</v>
      </c>
      <c r="M1363" s="216" t="s">
        <v>5219</v>
      </c>
    </row>
    <row r="1364" spans="8:13">
      <c r="H1364" s="208" t="s">
        <v>1235</v>
      </c>
      <c r="I1364" s="209" t="s">
        <v>1236</v>
      </c>
      <c r="J1364" s="210" t="s">
        <v>4836</v>
      </c>
      <c r="K1364" s="210" t="s">
        <v>4836</v>
      </c>
      <c r="L1364" s="210" t="s">
        <v>4817</v>
      </c>
      <c r="M1364" s="211" t="s">
        <v>5219</v>
      </c>
    </row>
    <row r="1365" spans="8:13">
      <c r="H1365" s="208" t="s">
        <v>1350</v>
      </c>
      <c r="I1365" s="209" t="s">
        <v>1351</v>
      </c>
      <c r="J1365" s="210" t="s">
        <v>4830</v>
      </c>
      <c r="K1365" s="210" t="s">
        <v>5104</v>
      </c>
      <c r="L1365" s="210" t="s">
        <v>4615</v>
      </c>
      <c r="M1365" s="211" t="s">
        <v>5219</v>
      </c>
    </row>
    <row r="1366" spans="8:13">
      <c r="H1366" s="208" t="s">
        <v>2756</v>
      </c>
      <c r="I1366" s="209" t="s">
        <v>5062</v>
      </c>
      <c r="J1366" s="210" t="s">
        <v>4830</v>
      </c>
      <c r="K1366" s="210" t="s">
        <v>5106</v>
      </c>
      <c r="L1366" s="210" t="s">
        <v>4615</v>
      </c>
      <c r="M1366" s="211" t="s">
        <v>5219</v>
      </c>
    </row>
    <row r="1367" spans="8:13">
      <c r="H1367" s="208" t="s">
        <v>722</v>
      </c>
      <c r="I1367" s="209" t="s">
        <v>723</v>
      </c>
      <c r="J1367" s="210" t="s">
        <v>4830</v>
      </c>
      <c r="K1367" s="210" t="s">
        <v>5106</v>
      </c>
      <c r="L1367" s="210" t="s">
        <v>4615</v>
      </c>
      <c r="M1367" s="211" t="s">
        <v>5219</v>
      </c>
    </row>
    <row r="1368" spans="8:13">
      <c r="H1368" s="213" t="s">
        <v>4462</v>
      </c>
      <c r="I1368" s="214" t="s">
        <v>4463</v>
      </c>
      <c r="J1368" s="215" t="s">
        <v>4830</v>
      </c>
      <c r="K1368" s="215" t="s">
        <v>5117</v>
      </c>
      <c r="L1368" s="215" t="s">
        <v>4615</v>
      </c>
      <c r="M1368" s="216" t="s">
        <v>5219</v>
      </c>
    </row>
    <row r="1369" spans="8:13">
      <c r="H1369" s="208" t="s">
        <v>1502</v>
      </c>
      <c r="I1369" s="209" t="s">
        <v>1503</v>
      </c>
      <c r="J1369" s="210" t="s">
        <v>4838</v>
      </c>
      <c r="K1369" s="210"/>
      <c r="L1369" s="210" t="s">
        <v>4615</v>
      </c>
      <c r="M1369" s="211" t="s">
        <v>5219</v>
      </c>
    </row>
    <row r="1370" spans="8:13">
      <c r="H1370" s="208" t="s">
        <v>4281</v>
      </c>
      <c r="I1370" s="209" t="s">
        <v>4282</v>
      </c>
      <c r="J1370" s="210" t="s">
        <v>4827</v>
      </c>
      <c r="K1370" s="210" t="s">
        <v>4827</v>
      </c>
      <c r="L1370" s="210" t="s">
        <v>4817</v>
      </c>
      <c r="M1370" s="211" t="s">
        <v>5219</v>
      </c>
    </row>
    <row r="1371" spans="8:13">
      <c r="H1371" s="208" t="s">
        <v>1473</v>
      </c>
      <c r="I1371" s="209" t="s">
        <v>1474</v>
      </c>
      <c r="J1371" s="210" t="s">
        <v>4842</v>
      </c>
      <c r="K1371" s="210" t="s">
        <v>4842</v>
      </c>
      <c r="L1371" s="210" t="s">
        <v>4817</v>
      </c>
      <c r="M1371" s="211" t="s">
        <v>5219</v>
      </c>
    </row>
    <row r="1372" spans="8:13">
      <c r="H1372" s="208" t="s">
        <v>1295</v>
      </c>
      <c r="I1372" s="209" t="s">
        <v>1296</v>
      </c>
      <c r="J1372" s="210" t="s">
        <v>4825</v>
      </c>
      <c r="K1372" s="210" t="s">
        <v>4825</v>
      </c>
      <c r="L1372" s="210" t="s">
        <v>4817</v>
      </c>
      <c r="M1372" s="211" t="s">
        <v>5219</v>
      </c>
    </row>
    <row r="1373" spans="8:13">
      <c r="H1373" s="213" t="s">
        <v>5420</v>
      </c>
      <c r="I1373" s="214" t="s">
        <v>5421</v>
      </c>
      <c r="J1373" s="215" t="s">
        <v>4825</v>
      </c>
      <c r="K1373" s="215" t="s">
        <v>4825</v>
      </c>
      <c r="L1373" s="215"/>
      <c r="M1373" s="216"/>
    </row>
    <row r="1374" spans="8:13">
      <c r="H1374" s="208" t="s">
        <v>2115</v>
      </c>
      <c r="I1374" s="209" t="s">
        <v>2116</v>
      </c>
      <c r="J1374" s="210" t="s">
        <v>4830</v>
      </c>
      <c r="K1374" s="210" t="s">
        <v>5103</v>
      </c>
      <c r="L1374" s="210" t="s">
        <v>4615</v>
      </c>
      <c r="M1374" s="211" t="s">
        <v>5219</v>
      </c>
    </row>
    <row r="1375" spans="8:13">
      <c r="H1375" s="208" t="s">
        <v>695</v>
      </c>
      <c r="I1375" s="209" t="s">
        <v>696</v>
      </c>
      <c r="J1375" s="210" t="s">
        <v>4830</v>
      </c>
      <c r="K1375" s="210" t="s">
        <v>5103</v>
      </c>
      <c r="L1375" s="210" t="s">
        <v>4615</v>
      </c>
      <c r="M1375" s="211" t="s">
        <v>5219</v>
      </c>
    </row>
    <row r="1376" spans="8:13">
      <c r="H1376" s="208" t="s">
        <v>4353</v>
      </c>
      <c r="I1376" s="209" t="s">
        <v>4354</v>
      </c>
      <c r="J1376" s="210" t="s">
        <v>4823</v>
      </c>
      <c r="K1376" s="210" t="s">
        <v>4823</v>
      </c>
      <c r="L1376" s="210" t="s">
        <v>4817</v>
      </c>
      <c r="M1376" s="211" t="s">
        <v>5219</v>
      </c>
    </row>
    <row r="1377" spans="8:13">
      <c r="H1377" s="208" t="s">
        <v>886</v>
      </c>
      <c r="I1377" s="209" t="s">
        <v>887</v>
      </c>
      <c r="J1377" s="210" t="s">
        <v>4838</v>
      </c>
      <c r="K1377" s="210"/>
      <c r="L1377" s="210" t="s">
        <v>4615</v>
      </c>
      <c r="M1377" s="211" t="s">
        <v>5219</v>
      </c>
    </row>
    <row r="1378" spans="8:13">
      <c r="H1378" s="213" t="s">
        <v>3472</v>
      </c>
      <c r="I1378" s="214" t="s">
        <v>3473</v>
      </c>
      <c r="J1378" s="215" t="s">
        <v>4835</v>
      </c>
      <c r="K1378" s="215" t="s">
        <v>4835</v>
      </c>
      <c r="L1378" s="215" t="s">
        <v>4817</v>
      </c>
      <c r="M1378" s="216" t="s">
        <v>5219</v>
      </c>
    </row>
    <row r="1379" spans="8:13">
      <c r="H1379" s="208" t="s">
        <v>781</v>
      </c>
      <c r="I1379" s="209" t="s">
        <v>782</v>
      </c>
      <c r="J1379" s="210" t="s">
        <v>4824</v>
      </c>
      <c r="K1379" s="210" t="s">
        <v>4824</v>
      </c>
      <c r="L1379" s="210" t="s">
        <v>4817</v>
      </c>
      <c r="M1379" s="211" t="s">
        <v>5240</v>
      </c>
    </row>
    <row r="1380" spans="8:13">
      <c r="H1380" s="208" t="s">
        <v>597</v>
      </c>
      <c r="I1380" s="209" t="s">
        <v>598</v>
      </c>
      <c r="J1380" s="210" t="s">
        <v>4830</v>
      </c>
      <c r="K1380" s="210" t="s">
        <v>5104</v>
      </c>
      <c r="L1380" s="210" t="s">
        <v>4615</v>
      </c>
      <c r="M1380" s="211" t="s">
        <v>5219</v>
      </c>
    </row>
    <row r="1381" spans="8:13">
      <c r="H1381" s="208" t="s">
        <v>2015</v>
      </c>
      <c r="I1381" s="209" t="s">
        <v>2016</v>
      </c>
      <c r="J1381" s="210" t="s">
        <v>4830</v>
      </c>
      <c r="K1381" s="210" t="s">
        <v>5103</v>
      </c>
      <c r="L1381" s="210" t="s">
        <v>4615</v>
      </c>
      <c r="M1381" s="211" t="s">
        <v>5219</v>
      </c>
    </row>
    <row r="1382" spans="8:13">
      <c r="H1382" s="208" t="s">
        <v>3827</v>
      </c>
      <c r="I1382" s="209" t="s">
        <v>3828</v>
      </c>
      <c r="J1382" s="210" t="s">
        <v>4830</v>
      </c>
      <c r="K1382" s="210" t="s">
        <v>5117</v>
      </c>
      <c r="L1382" s="210" t="s">
        <v>4615</v>
      </c>
      <c r="M1382" s="211" t="s">
        <v>5219</v>
      </c>
    </row>
    <row r="1383" spans="8:13">
      <c r="H1383" s="213" t="s">
        <v>3656</v>
      </c>
      <c r="I1383" s="214" t="s">
        <v>3657</v>
      </c>
      <c r="J1383" s="215" t="s">
        <v>4830</v>
      </c>
      <c r="K1383" s="215" t="s">
        <v>5111</v>
      </c>
      <c r="L1383" s="215" t="s">
        <v>4615</v>
      </c>
      <c r="M1383" s="216" t="s">
        <v>5219</v>
      </c>
    </row>
    <row r="1384" spans="8:13">
      <c r="H1384" s="208" t="s">
        <v>2611</v>
      </c>
      <c r="I1384" s="209" t="s">
        <v>2612</v>
      </c>
      <c r="J1384" s="210" t="s">
        <v>4838</v>
      </c>
      <c r="K1384" s="210"/>
      <c r="L1384" s="210" t="s">
        <v>4615</v>
      </c>
      <c r="M1384" s="211" t="s">
        <v>5219</v>
      </c>
    </row>
    <row r="1385" spans="8:13">
      <c r="H1385" s="208" t="s">
        <v>4371</v>
      </c>
      <c r="I1385" s="209" t="s">
        <v>4372</v>
      </c>
      <c r="J1385" s="210" t="s">
        <v>4833</v>
      </c>
      <c r="K1385" s="210" t="s">
        <v>5114</v>
      </c>
      <c r="L1385" s="210" t="s">
        <v>4615</v>
      </c>
      <c r="M1385" s="211" t="s">
        <v>5219</v>
      </c>
    </row>
    <row r="1386" spans="8:13">
      <c r="H1386" s="208" t="s">
        <v>137</v>
      </c>
      <c r="I1386" s="209" t="s">
        <v>138</v>
      </c>
      <c r="J1386" s="210" t="s">
        <v>4827</v>
      </c>
      <c r="K1386" s="210" t="s">
        <v>4827</v>
      </c>
      <c r="L1386" s="210" t="s">
        <v>4817</v>
      </c>
      <c r="M1386" s="211" t="s">
        <v>5219</v>
      </c>
    </row>
    <row r="1387" spans="8:13">
      <c r="H1387" s="208" t="s">
        <v>1361</v>
      </c>
      <c r="I1387" s="209" t="s">
        <v>1362</v>
      </c>
      <c r="J1387" s="210" t="s">
        <v>4830</v>
      </c>
      <c r="K1387" s="210" t="s">
        <v>5106</v>
      </c>
      <c r="L1387" s="210" t="s">
        <v>4615</v>
      </c>
      <c r="M1387" s="211" t="s">
        <v>5219</v>
      </c>
    </row>
    <row r="1388" spans="8:13">
      <c r="H1388" s="213" t="s">
        <v>609</v>
      </c>
      <c r="I1388" s="214" t="s">
        <v>610</v>
      </c>
      <c r="J1388" s="215" t="s">
        <v>4830</v>
      </c>
      <c r="K1388" s="215" t="s">
        <v>5104</v>
      </c>
      <c r="L1388" s="215" t="s">
        <v>4615</v>
      </c>
      <c r="M1388" s="216" t="s">
        <v>5219</v>
      </c>
    </row>
    <row r="1389" spans="8:13">
      <c r="H1389" s="208" t="s">
        <v>211</v>
      </c>
      <c r="I1389" s="209" t="s">
        <v>212</v>
      </c>
      <c r="J1389" s="210" t="s">
        <v>4846</v>
      </c>
      <c r="K1389" s="210" t="s">
        <v>4616</v>
      </c>
      <c r="L1389" s="210" t="s">
        <v>4615</v>
      </c>
      <c r="M1389" s="211" t="s">
        <v>5219</v>
      </c>
    </row>
    <row r="1390" spans="8:13">
      <c r="H1390" s="208" t="s">
        <v>2362</v>
      </c>
      <c r="I1390" s="209" t="s">
        <v>2363</v>
      </c>
      <c r="J1390" s="210" t="s">
        <v>4830</v>
      </c>
      <c r="K1390" s="210" t="s">
        <v>5106</v>
      </c>
      <c r="L1390" s="210" t="s">
        <v>4615</v>
      </c>
      <c r="M1390" s="211" t="s">
        <v>5219</v>
      </c>
    </row>
    <row r="1391" spans="8:13">
      <c r="H1391" s="208" t="s">
        <v>3177</v>
      </c>
      <c r="I1391" s="209" t="s">
        <v>3178</v>
      </c>
      <c r="J1391" s="210" t="s">
        <v>4830</v>
      </c>
      <c r="K1391" s="210" t="s">
        <v>5105</v>
      </c>
      <c r="L1391" s="210" t="s">
        <v>4615</v>
      </c>
      <c r="M1391" s="211" t="s">
        <v>5219</v>
      </c>
    </row>
    <row r="1392" spans="8:13">
      <c r="H1392" s="208" t="s">
        <v>74</v>
      </c>
      <c r="I1392" s="209" t="s">
        <v>75</v>
      </c>
      <c r="J1392" s="210" t="s">
        <v>4825</v>
      </c>
      <c r="K1392" s="210" t="s">
        <v>4825</v>
      </c>
      <c r="L1392" s="210" t="s">
        <v>4817</v>
      </c>
      <c r="M1392" s="211" t="s">
        <v>5346</v>
      </c>
    </row>
    <row r="1393" spans="8:13">
      <c r="H1393" s="213" t="s">
        <v>3088</v>
      </c>
      <c r="I1393" s="214" t="s">
        <v>3089</v>
      </c>
      <c r="J1393" s="215" t="s">
        <v>4830</v>
      </c>
      <c r="K1393" s="215" t="s">
        <v>5104</v>
      </c>
      <c r="L1393" s="215" t="s">
        <v>4615</v>
      </c>
      <c r="M1393" s="216" t="s">
        <v>5219</v>
      </c>
    </row>
    <row r="1394" spans="8:13">
      <c r="H1394" s="208" t="s">
        <v>1593</v>
      </c>
      <c r="I1394" s="209" t="s">
        <v>1594</v>
      </c>
      <c r="J1394" s="210" t="s">
        <v>4830</v>
      </c>
      <c r="K1394" s="210" t="s">
        <v>5104</v>
      </c>
      <c r="L1394" s="210" t="s">
        <v>4615</v>
      </c>
      <c r="M1394" s="211" t="s">
        <v>5219</v>
      </c>
    </row>
    <row r="1395" spans="8:13">
      <c r="H1395" s="208" t="s">
        <v>525</v>
      </c>
      <c r="I1395" s="209" t="s">
        <v>526</v>
      </c>
      <c r="J1395" s="210" t="s">
        <v>4830</v>
      </c>
      <c r="K1395" s="210" t="s">
        <v>5104</v>
      </c>
      <c r="L1395" s="210" t="s">
        <v>4615</v>
      </c>
      <c r="M1395" s="211" t="s">
        <v>5219</v>
      </c>
    </row>
    <row r="1396" spans="8:13">
      <c r="H1396" s="208" t="s">
        <v>2249</v>
      </c>
      <c r="I1396" s="209" t="s">
        <v>2250</v>
      </c>
      <c r="J1396" s="210" t="s">
        <v>4830</v>
      </c>
      <c r="K1396" s="210" t="s">
        <v>5117</v>
      </c>
      <c r="L1396" s="210" t="s">
        <v>4615</v>
      </c>
      <c r="M1396" s="211" t="s">
        <v>5219</v>
      </c>
    </row>
    <row r="1397" spans="8:13">
      <c r="H1397" s="208" t="s">
        <v>1479</v>
      </c>
      <c r="I1397" s="209" t="s">
        <v>1480</v>
      </c>
      <c r="J1397" s="210" t="s">
        <v>4849</v>
      </c>
      <c r="K1397" s="210" t="s">
        <v>5107</v>
      </c>
      <c r="L1397" s="210" t="s">
        <v>4615</v>
      </c>
      <c r="M1397" s="211" t="s">
        <v>5219</v>
      </c>
    </row>
    <row r="1398" spans="8:13">
      <c r="H1398" s="213" t="s">
        <v>1948</v>
      </c>
      <c r="I1398" s="214" t="s">
        <v>1949</v>
      </c>
      <c r="J1398" s="215" t="s">
        <v>4830</v>
      </c>
      <c r="K1398" s="215" t="s">
        <v>5104</v>
      </c>
      <c r="L1398" s="215" t="s">
        <v>4615</v>
      </c>
      <c r="M1398" s="216" t="s">
        <v>5219</v>
      </c>
    </row>
    <row r="1399" spans="8:13">
      <c r="H1399" s="208" t="s">
        <v>2884</v>
      </c>
      <c r="I1399" s="209" t="s">
        <v>2885</v>
      </c>
      <c r="J1399" s="210" t="s">
        <v>4830</v>
      </c>
      <c r="K1399" s="210" t="s">
        <v>5117</v>
      </c>
      <c r="L1399" s="210" t="s">
        <v>4615</v>
      </c>
      <c r="M1399" s="211" t="s">
        <v>5219</v>
      </c>
    </row>
    <row r="1400" spans="8:13">
      <c r="H1400" s="208" t="s">
        <v>3629</v>
      </c>
      <c r="I1400" s="209" t="s">
        <v>3630</v>
      </c>
      <c r="J1400" s="210" t="s">
        <v>4830</v>
      </c>
      <c r="K1400" s="210" t="s">
        <v>5103</v>
      </c>
      <c r="L1400" s="210" t="s">
        <v>4615</v>
      </c>
      <c r="M1400" s="211" t="s">
        <v>5219</v>
      </c>
    </row>
    <row r="1401" spans="8:13">
      <c r="H1401" s="208" t="s">
        <v>3464</v>
      </c>
      <c r="I1401" s="209" t="s">
        <v>3465</v>
      </c>
      <c r="J1401" s="210" t="s">
        <v>4830</v>
      </c>
      <c r="K1401" s="210" t="s">
        <v>5106</v>
      </c>
      <c r="L1401" s="210" t="s">
        <v>4615</v>
      </c>
      <c r="M1401" s="211" t="s">
        <v>5219</v>
      </c>
    </row>
    <row r="1402" spans="8:13">
      <c r="H1402" s="208" t="s">
        <v>5422</v>
      </c>
      <c r="I1402" s="209" t="s">
        <v>4988</v>
      </c>
      <c r="J1402" s="210" t="s">
        <v>4830</v>
      </c>
      <c r="K1402" s="210" t="s">
        <v>5103</v>
      </c>
      <c r="L1402" s="210" t="s">
        <v>4615</v>
      </c>
      <c r="M1402" s="211" t="s">
        <v>5219</v>
      </c>
    </row>
    <row r="1403" spans="8:13">
      <c r="H1403" s="213" t="s">
        <v>2099</v>
      </c>
      <c r="I1403" s="214" t="s">
        <v>2100</v>
      </c>
      <c r="J1403" s="215" t="s">
        <v>4830</v>
      </c>
      <c r="K1403" s="215" t="s">
        <v>5111</v>
      </c>
      <c r="L1403" s="215" t="s">
        <v>4615</v>
      </c>
      <c r="M1403" s="216" t="s">
        <v>5219</v>
      </c>
    </row>
    <row r="1404" spans="8:13">
      <c r="H1404" s="208" t="s">
        <v>5423</v>
      </c>
      <c r="I1404" s="209" t="s">
        <v>5424</v>
      </c>
      <c r="J1404" s="210" t="s">
        <v>4838</v>
      </c>
      <c r="K1404" s="210" t="s">
        <v>5124</v>
      </c>
      <c r="L1404" s="210" t="s">
        <v>4615</v>
      </c>
      <c r="M1404" s="211" t="s">
        <v>5219</v>
      </c>
    </row>
    <row r="1405" spans="8:13">
      <c r="H1405" s="208" t="s">
        <v>271</v>
      </c>
      <c r="I1405" s="209" t="s">
        <v>272</v>
      </c>
      <c r="J1405" s="210" t="s">
        <v>4824</v>
      </c>
      <c r="K1405" s="210" t="s">
        <v>4824</v>
      </c>
      <c r="L1405" s="210" t="s">
        <v>4817</v>
      </c>
      <c r="M1405" s="211" t="s">
        <v>5240</v>
      </c>
    </row>
    <row r="1406" spans="8:13">
      <c r="H1406" s="208" t="s">
        <v>1718</v>
      </c>
      <c r="I1406" s="209" t="s">
        <v>1719</v>
      </c>
      <c r="J1406" s="210" t="s">
        <v>4830</v>
      </c>
      <c r="K1406" s="210" t="s">
        <v>5111</v>
      </c>
      <c r="L1406" s="210" t="s">
        <v>4615</v>
      </c>
      <c r="M1406" s="211" t="s">
        <v>5219</v>
      </c>
    </row>
    <row r="1407" spans="8:13">
      <c r="H1407" s="208" t="s">
        <v>4402</v>
      </c>
      <c r="I1407" s="209" t="s">
        <v>4403</v>
      </c>
      <c r="J1407" s="210" t="s">
        <v>4837</v>
      </c>
      <c r="K1407" s="210" t="s">
        <v>4837</v>
      </c>
      <c r="L1407" s="210" t="s">
        <v>4817</v>
      </c>
      <c r="M1407" s="211" t="s">
        <v>5219</v>
      </c>
    </row>
    <row r="1408" spans="8:13">
      <c r="H1408" s="213" t="s">
        <v>1231</v>
      </c>
      <c r="I1408" s="214" t="s">
        <v>1232</v>
      </c>
      <c r="J1408" s="215" t="s">
        <v>4830</v>
      </c>
      <c r="K1408" s="215" t="s">
        <v>5103</v>
      </c>
      <c r="L1408" s="215" t="s">
        <v>4615</v>
      </c>
      <c r="M1408" s="216" t="s">
        <v>5219</v>
      </c>
    </row>
    <row r="1409" spans="8:13">
      <c r="H1409" s="208" t="s">
        <v>3522</v>
      </c>
      <c r="I1409" s="209" t="s">
        <v>3523</v>
      </c>
      <c r="J1409" s="210" t="s">
        <v>4830</v>
      </c>
      <c r="K1409" s="210" t="s">
        <v>5116</v>
      </c>
      <c r="L1409" s="210" t="s">
        <v>4615</v>
      </c>
      <c r="M1409" s="211" t="s">
        <v>5219</v>
      </c>
    </row>
    <row r="1410" spans="8:13">
      <c r="H1410" s="208" t="s">
        <v>1616</v>
      </c>
      <c r="I1410" s="209" t="s">
        <v>1617</v>
      </c>
      <c r="J1410" s="210" t="s">
        <v>4830</v>
      </c>
      <c r="K1410" s="210" t="s">
        <v>5105</v>
      </c>
      <c r="L1410" s="210" t="s">
        <v>4615</v>
      </c>
      <c r="M1410" s="211" t="s">
        <v>5219</v>
      </c>
    </row>
    <row r="1411" spans="8:13">
      <c r="H1411" s="208" t="s">
        <v>1548</v>
      </c>
      <c r="I1411" s="209" t="s">
        <v>1549</v>
      </c>
      <c r="J1411" s="210" t="s">
        <v>4830</v>
      </c>
      <c r="K1411" s="210" t="s">
        <v>5106</v>
      </c>
      <c r="L1411" s="210" t="s">
        <v>4615</v>
      </c>
      <c r="M1411" s="211" t="s">
        <v>5219</v>
      </c>
    </row>
    <row r="1412" spans="8:13">
      <c r="H1412" s="208" t="s">
        <v>3421</v>
      </c>
      <c r="I1412" s="209" t="s">
        <v>3422</v>
      </c>
      <c r="J1412" s="210" t="s">
        <v>4830</v>
      </c>
      <c r="K1412" s="210" t="s">
        <v>5106</v>
      </c>
      <c r="L1412" s="210" t="s">
        <v>4615</v>
      </c>
      <c r="M1412" s="211" t="s">
        <v>5219</v>
      </c>
    </row>
    <row r="1413" spans="8:13">
      <c r="H1413" s="213" t="s">
        <v>3611</v>
      </c>
      <c r="I1413" s="214" t="s">
        <v>3612</v>
      </c>
      <c r="J1413" s="215" t="s">
        <v>4838</v>
      </c>
      <c r="K1413" s="215" t="s">
        <v>5124</v>
      </c>
      <c r="L1413" s="215" t="s">
        <v>4615</v>
      </c>
      <c r="M1413" s="216" t="s">
        <v>5219</v>
      </c>
    </row>
    <row r="1414" spans="8:13">
      <c r="H1414" s="208" t="s">
        <v>3720</v>
      </c>
      <c r="I1414" s="209" t="s">
        <v>3721</v>
      </c>
      <c r="J1414" s="210" t="s">
        <v>4838</v>
      </c>
      <c r="K1414" s="210" t="s">
        <v>5124</v>
      </c>
      <c r="L1414" s="210" t="s">
        <v>4615</v>
      </c>
      <c r="M1414" s="211" t="s">
        <v>5219</v>
      </c>
    </row>
    <row r="1415" spans="8:13">
      <c r="H1415" s="208" t="s">
        <v>2410</v>
      </c>
      <c r="I1415" s="209" t="s">
        <v>2411</v>
      </c>
      <c r="J1415" s="210" t="s">
        <v>4832</v>
      </c>
      <c r="K1415" s="210" t="s">
        <v>4832</v>
      </c>
      <c r="L1415" s="210" t="s">
        <v>4817</v>
      </c>
      <c r="M1415" s="211" t="s">
        <v>5219</v>
      </c>
    </row>
    <row r="1416" spans="8:13">
      <c r="H1416" s="208" t="s">
        <v>3387</v>
      </c>
      <c r="I1416" s="209" t="s">
        <v>3388</v>
      </c>
      <c r="J1416" s="210" t="s">
        <v>4838</v>
      </c>
      <c r="K1416" s="210"/>
      <c r="L1416" s="210" t="s">
        <v>4615</v>
      </c>
      <c r="M1416" s="211" t="s">
        <v>5219</v>
      </c>
    </row>
    <row r="1417" spans="8:13">
      <c r="H1417" s="208" t="s">
        <v>419</v>
      </c>
      <c r="I1417" s="209" t="s">
        <v>420</v>
      </c>
      <c r="J1417" s="210" t="s">
        <v>4827</v>
      </c>
      <c r="K1417" s="210" t="s">
        <v>4827</v>
      </c>
      <c r="L1417" s="210" t="s">
        <v>4817</v>
      </c>
      <c r="M1417" s="211" t="s">
        <v>5219</v>
      </c>
    </row>
    <row r="1418" spans="8:13">
      <c r="H1418" s="213" t="s">
        <v>1255</v>
      </c>
      <c r="I1418" s="214" t="s">
        <v>1256</v>
      </c>
      <c r="J1418" s="215" t="s">
        <v>4838</v>
      </c>
      <c r="K1418" s="215"/>
      <c r="L1418" s="215" t="s">
        <v>4615</v>
      </c>
      <c r="M1418" s="216" t="s">
        <v>5219</v>
      </c>
    </row>
    <row r="1419" spans="8:13">
      <c r="H1419" s="208" t="s">
        <v>3375</v>
      </c>
      <c r="I1419" s="209" t="s">
        <v>3376</v>
      </c>
      <c r="J1419" s="210" t="s">
        <v>4830</v>
      </c>
      <c r="K1419" s="210" t="s">
        <v>5106</v>
      </c>
      <c r="L1419" s="210" t="s">
        <v>4615</v>
      </c>
      <c r="M1419" s="211" t="s">
        <v>5219</v>
      </c>
    </row>
    <row r="1420" spans="8:13">
      <c r="H1420" s="208" t="s">
        <v>2983</v>
      </c>
      <c r="I1420" s="209" t="s">
        <v>2984</v>
      </c>
      <c r="J1420" s="210" t="s">
        <v>4830</v>
      </c>
      <c r="K1420" s="210" t="s">
        <v>5117</v>
      </c>
      <c r="L1420" s="210" t="s">
        <v>4615</v>
      </c>
      <c r="M1420" s="211" t="s">
        <v>5219</v>
      </c>
    </row>
    <row r="1421" spans="8:13">
      <c r="H1421" s="208" t="s">
        <v>497</v>
      </c>
      <c r="I1421" s="209" t="s">
        <v>498</v>
      </c>
      <c r="J1421" s="210" t="s">
        <v>4828</v>
      </c>
      <c r="K1421" s="210" t="s">
        <v>4828</v>
      </c>
      <c r="L1421" s="210" t="s">
        <v>4817</v>
      </c>
      <c r="M1421" s="211" t="s">
        <v>5219</v>
      </c>
    </row>
    <row r="1422" spans="8:13">
      <c r="H1422" s="208" t="s">
        <v>1966</v>
      </c>
      <c r="I1422" s="209" t="s">
        <v>1967</v>
      </c>
      <c r="J1422" s="210" t="s">
        <v>4830</v>
      </c>
      <c r="K1422" s="210" t="s">
        <v>5106</v>
      </c>
      <c r="L1422" s="210" t="s">
        <v>4615</v>
      </c>
      <c r="M1422" s="211" t="s">
        <v>5219</v>
      </c>
    </row>
    <row r="1423" spans="8:13">
      <c r="H1423" s="213" t="s">
        <v>1325</v>
      </c>
      <c r="I1423" s="214" t="s">
        <v>5043</v>
      </c>
      <c r="J1423" s="215" t="s">
        <v>4830</v>
      </c>
      <c r="K1423" s="215" t="s">
        <v>5106</v>
      </c>
      <c r="L1423" s="215" t="s">
        <v>4615</v>
      </c>
      <c r="M1423" s="216" t="s">
        <v>5219</v>
      </c>
    </row>
    <row r="1424" spans="8:13">
      <c r="H1424" s="208" t="s">
        <v>833</v>
      </c>
      <c r="I1424" s="209" t="s">
        <v>834</v>
      </c>
      <c r="J1424" s="210" t="s">
        <v>4830</v>
      </c>
      <c r="K1424" s="210" t="s">
        <v>5105</v>
      </c>
      <c r="L1424" s="210" t="s">
        <v>4615</v>
      </c>
      <c r="M1424" s="211" t="s">
        <v>5219</v>
      </c>
    </row>
    <row r="1425" spans="8:13">
      <c r="H1425" s="208" t="s">
        <v>3574</v>
      </c>
      <c r="I1425" s="209" t="s">
        <v>3575</v>
      </c>
      <c r="J1425" s="210" t="s">
        <v>4822</v>
      </c>
      <c r="K1425" s="210" t="s">
        <v>4822</v>
      </c>
      <c r="L1425" s="210" t="s">
        <v>4817</v>
      </c>
      <c r="M1425" s="211" t="s">
        <v>5219</v>
      </c>
    </row>
    <row r="1426" spans="8:13">
      <c r="H1426" s="208" t="s">
        <v>3246</v>
      </c>
      <c r="I1426" s="209" t="s">
        <v>3247</v>
      </c>
      <c r="J1426" s="210" t="s">
        <v>4830</v>
      </c>
      <c r="K1426" s="210" t="s">
        <v>5111</v>
      </c>
      <c r="L1426" s="210" t="s">
        <v>4615</v>
      </c>
      <c r="M1426" s="211" t="s">
        <v>5219</v>
      </c>
    </row>
    <row r="1427" spans="8:13">
      <c r="H1427" s="208" t="s">
        <v>2048</v>
      </c>
      <c r="I1427" s="209" t="s">
        <v>2049</v>
      </c>
      <c r="J1427" s="210" t="s">
        <v>4832</v>
      </c>
      <c r="K1427" s="210" t="s">
        <v>4832</v>
      </c>
      <c r="L1427" s="210" t="s">
        <v>4817</v>
      </c>
      <c r="M1427" s="211" t="s">
        <v>5219</v>
      </c>
    </row>
    <row r="1428" spans="8:13">
      <c r="H1428" s="213" t="s">
        <v>5425</v>
      </c>
      <c r="I1428" s="214" t="s">
        <v>5426</v>
      </c>
      <c r="J1428" s="215" t="s">
        <v>4832</v>
      </c>
      <c r="K1428" s="215" t="s">
        <v>4832</v>
      </c>
      <c r="L1428" s="215"/>
      <c r="M1428" s="216"/>
    </row>
    <row r="1429" spans="8:13">
      <c r="H1429" s="208" t="s">
        <v>1287</v>
      </c>
      <c r="I1429" s="209" t="s">
        <v>1288</v>
      </c>
      <c r="J1429" s="210" t="s">
        <v>4830</v>
      </c>
      <c r="K1429" s="210" t="s">
        <v>5106</v>
      </c>
      <c r="L1429" s="210" t="s">
        <v>4615</v>
      </c>
      <c r="M1429" s="211" t="s">
        <v>5219</v>
      </c>
    </row>
    <row r="1430" spans="8:13">
      <c r="H1430" s="208" t="s">
        <v>2876</v>
      </c>
      <c r="I1430" s="209" t="s">
        <v>2877</v>
      </c>
      <c r="J1430" s="210" t="s">
        <v>4823</v>
      </c>
      <c r="K1430" s="210" t="s">
        <v>4823</v>
      </c>
      <c r="L1430" s="210" t="s">
        <v>4817</v>
      </c>
      <c r="M1430" s="211" t="s">
        <v>5219</v>
      </c>
    </row>
    <row r="1431" spans="8:13">
      <c r="H1431" s="208" t="s">
        <v>3077</v>
      </c>
      <c r="I1431" s="209" t="s">
        <v>5061</v>
      </c>
      <c r="J1431" s="210" t="s">
        <v>4830</v>
      </c>
      <c r="K1431" s="210" t="s">
        <v>5110</v>
      </c>
      <c r="L1431" s="210" t="s">
        <v>4615</v>
      </c>
      <c r="M1431" s="211" t="s">
        <v>5219</v>
      </c>
    </row>
    <row r="1432" spans="8:13">
      <c r="H1432" s="208" t="s">
        <v>125</v>
      </c>
      <c r="I1432" s="209" t="s">
        <v>126</v>
      </c>
      <c r="J1432" s="210" t="s">
        <v>4832</v>
      </c>
      <c r="K1432" s="210" t="s">
        <v>4832</v>
      </c>
      <c r="L1432" s="210" t="s">
        <v>4817</v>
      </c>
      <c r="M1432" s="211" t="s">
        <v>5219</v>
      </c>
    </row>
    <row r="1433" spans="8:13">
      <c r="H1433" s="213" t="s">
        <v>5427</v>
      </c>
      <c r="I1433" s="214" t="s">
        <v>5428</v>
      </c>
      <c r="J1433" s="215" t="s">
        <v>4832</v>
      </c>
      <c r="K1433" s="215" t="s">
        <v>4832</v>
      </c>
      <c r="L1433" s="215"/>
      <c r="M1433" s="216"/>
    </row>
    <row r="1434" spans="8:13">
      <c r="H1434" s="208" t="s">
        <v>621</v>
      </c>
      <c r="I1434" s="209" t="s">
        <v>622</v>
      </c>
      <c r="J1434" s="210" t="s">
        <v>4831</v>
      </c>
      <c r="K1434" s="210" t="s">
        <v>4831</v>
      </c>
      <c r="L1434" s="210" t="s">
        <v>4817</v>
      </c>
      <c r="M1434" s="211" t="s">
        <v>5219</v>
      </c>
    </row>
    <row r="1435" spans="8:13">
      <c r="H1435" s="208" t="s">
        <v>2556</v>
      </c>
      <c r="I1435" s="209" t="s">
        <v>2557</v>
      </c>
      <c r="J1435" s="210" t="s">
        <v>4830</v>
      </c>
      <c r="K1435" s="210" t="s">
        <v>5106</v>
      </c>
      <c r="L1435" s="210" t="s">
        <v>4615</v>
      </c>
      <c r="M1435" s="211" t="s">
        <v>5219</v>
      </c>
    </row>
    <row r="1436" spans="8:13">
      <c r="H1436" s="208" t="s">
        <v>853</v>
      </c>
      <c r="I1436" s="209" t="s">
        <v>854</v>
      </c>
      <c r="J1436" s="210" t="s">
        <v>4830</v>
      </c>
      <c r="K1436" s="210" t="s">
        <v>5106</v>
      </c>
      <c r="L1436" s="210" t="s">
        <v>4615</v>
      </c>
      <c r="M1436" s="211" t="s">
        <v>5219</v>
      </c>
    </row>
    <row r="1437" spans="8:13">
      <c r="H1437" s="208" t="s">
        <v>1892</v>
      </c>
      <c r="I1437" s="209" t="s">
        <v>1893</v>
      </c>
      <c r="J1437" s="210" t="s">
        <v>4838</v>
      </c>
      <c r="K1437" s="210"/>
      <c r="L1437" s="210" t="s">
        <v>4615</v>
      </c>
      <c r="M1437" s="211" t="s">
        <v>5219</v>
      </c>
    </row>
    <row r="1438" spans="8:13">
      <c r="H1438" s="213" t="s">
        <v>2544</v>
      </c>
      <c r="I1438" s="214" t="s">
        <v>2545</v>
      </c>
      <c r="J1438" s="215" t="s">
        <v>4835</v>
      </c>
      <c r="K1438" s="215" t="s">
        <v>4835</v>
      </c>
      <c r="L1438" s="215" t="s">
        <v>4817</v>
      </c>
      <c r="M1438" s="216" t="s">
        <v>5219</v>
      </c>
    </row>
    <row r="1439" spans="8:13">
      <c r="H1439" s="208" t="s">
        <v>946</v>
      </c>
      <c r="I1439" s="209" t="s">
        <v>947</v>
      </c>
      <c r="J1439" s="210" t="s">
        <v>4830</v>
      </c>
      <c r="K1439" s="210" t="s">
        <v>5103</v>
      </c>
      <c r="L1439" s="210" t="s">
        <v>4615</v>
      </c>
      <c r="M1439" s="211" t="s">
        <v>5219</v>
      </c>
    </row>
    <row r="1440" spans="8:13">
      <c r="H1440" s="208" t="s">
        <v>4160</v>
      </c>
      <c r="I1440" s="209" t="s">
        <v>4161</v>
      </c>
      <c r="J1440" s="210" t="s">
        <v>4830</v>
      </c>
      <c r="K1440" s="210" t="s">
        <v>5103</v>
      </c>
      <c r="L1440" s="210" t="s">
        <v>4615</v>
      </c>
      <c r="M1440" s="211" t="s">
        <v>5219</v>
      </c>
    </row>
    <row r="1441" spans="8:13">
      <c r="H1441" s="208" t="s">
        <v>4453</v>
      </c>
      <c r="I1441" s="209" t="s">
        <v>5011</v>
      </c>
      <c r="J1441" s="210" t="s">
        <v>4830</v>
      </c>
      <c r="K1441" s="210" t="s">
        <v>5103</v>
      </c>
      <c r="L1441" s="210" t="s">
        <v>4615</v>
      </c>
      <c r="M1441" s="211" t="s">
        <v>5219</v>
      </c>
    </row>
    <row r="1442" spans="8:13">
      <c r="H1442" s="208" t="s">
        <v>1569</v>
      </c>
      <c r="I1442" s="209" t="s">
        <v>1570</v>
      </c>
      <c r="J1442" s="210" t="s">
        <v>4830</v>
      </c>
      <c r="K1442" s="210" t="s">
        <v>5103</v>
      </c>
      <c r="L1442" s="210" t="s">
        <v>4615</v>
      </c>
      <c r="M1442" s="211" t="s">
        <v>5219</v>
      </c>
    </row>
    <row r="1443" spans="8:13">
      <c r="H1443" s="213" t="s">
        <v>2633</v>
      </c>
      <c r="I1443" s="214" t="s">
        <v>2634</v>
      </c>
      <c r="J1443" s="215" t="s">
        <v>4841</v>
      </c>
      <c r="K1443" s="215" t="s">
        <v>5119</v>
      </c>
      <c r="L1443" s="215" t="s">
        <v>4615</v>
      </c>
      <c r="M1443" s="216" t="s">
        <v>5219</v>
      </c>
    </row>
    <row r="1444" spans="8:13">
      <c r="H1444" s="208" t="s">
        <v>799</v>
      </c>
      <c r="I1444" s="209" t="s">
        <v>800</v>
      </c>
      <c r="J1444" s="210" t="s">
        <v>4830</v>
      </c>
      <c r="K1444" s="210" t="s">
        <v>5103</v>
      </c>
      <c r="L1444" s="210" t="s">
        <v>4615</v>
      </c>
      <c r="M1444" s="211" t="s">
        <v>5219</v>
      </c>
    </row>
    <row r="1445" spans="8:13">
      <c r="H1445" s="208" t="s">
        <v>762</v>
      </c>
      <c r="I1445" s="209" t="s">
        <v>763</v>
      </c>
      <c r="J1445" s="210" t="s">
        <v>4827</v>
      </c>
      <c r="K1445" s="210" t="s">
        <v>4827</v>
      </c>
      <c r="L1445" s="210" t="s">
        <v>4817</v>
      </c>
      <c r="M1445" s="211" t="s">
        <v>5219</v>
      </c>
    </row>
    <row r="1446" spans="8:13">
      <c r="H1446" s="208" t="s">
        <v>4157</v>
      </c>
      <c r="I1446" s="209" t="s">
        <v>4158</v>
      </c>
      <c r="J1446" s="210" t="s">
        <v>4830</v>
      </c>
      <c r="K1446" s="210" t="s">
        <v>5105</v>
      </c>
      <c r="L1446" s="210" t="s">
        <v>4615</v>
      </c>
      <c r="M1446" s="211" t="s">
        <v>5219</v>
      </c>
    </row>
    <row r="1447" spans="8:13">
      <c r="H1447" s="208" t="s">
        <v>972</v>
      </c>
      <c r="I1447" s="209" t="s">
        <v>973</v>
      </c>
      <c r="J1447" s="210" t="s">
        <v>4830</v>
      </c>
      <c r="K1447" s="210" t="s">
        <v>5116</v>
      </c>
      <c r="L1447" s="210" t="s">
        <v>4615</v>
      </c>
      <c r="M1447" s="211" t="s">
        <v>5219</v>
      </c>
    </row>
    <row r="1448" spans="8:13">
      <c r="H1448" s="213" t="s">
        <v>1888</v>
      </c>
      <c r="I1448" s="214" t="s">
        <v>1889</v>
      </c>
      <c r="J1448" s="215" t="s">
        <v>4830</v>
      </c>
      <c r="K1448" s="215" t="s">
        <v>5105</v>
      </c>
      <c r="L1448" s="215" t="s">
        <v>4615</v>
      </c>
      <c r="M1448" s="216" t="s">
        <v>5219</v>
      </c>
    </row>
    <row r="1449" spans="8:13">
      <c r="H1449" s="208" t="s">
        <v>1754</v>
      </c>
      <c r="I1449" s="209" t="s">
        <v>1755</v>
      </c>
      <c r="J1449" s="210" t="s">
        <v>4838</v>
      </c>
      <c r="K1449" s="210" t="s">
        <v>5124</v>
      </c>
      <c r="L1449" s="210" t="s">
        <v>4615</v>
      </c>
      <c r="M1449" s="211" t="s">
        <v>5219</v>
      </c>
    </row>
    <row r="1450" spans="8:13">
      <c r="H1450" s="208" t="s">
        <v>1599</v>
      </c>
      <c r="I1450" s="209" t="s">
        <v>1600</v>
      </c>
      <c r="J1450" s="210" t="s">
        <v>4830</v>
      </c>
      <c r="K1450" s="210" t="s">
        <v>5103</v>
      </c>
      <c r="L1450" s="210" t="s">
        <v>4615</v>
      </c>
      <c r="M1450" s="211" t="s">
        <v>5219</v>
      </c>
    </row>
    <row r="1451" spans="8:13">
      <c r="H1451" s="208" t="s">
        <v>2072</v>
      </c>
      <c r="I1451" s="209" t="s">
        <v>2073</v>
      </c>
      <c r="J1451" s="210" t="s">
        <v>4822</v>
      </c>
      <c r="K1451" s="210" t="s">
        <v>4822</v>
      </c>
      <c r="L1451" s="210" t="s">
        <v>4817</v>
      </c>
      <c r="M1451" s="211" t="s">
        <v>5219</v>
      </c>
    </row>
    <row r="1452" spans="8:13">
      <c r="H1452" s="208" t="s">
        <v>1207</v>
      </c>
      <c r="I1452" s="209" t="s">
        <v>1208</v>
      </c>
      <c r="J1452" s="210" t="s">
        <v>4831</v>
      </c>
      <c r="K1452" s="210" t="s">
        <v>4831</v>
      </c>
      <c r="L1452" s="210" t="s">
        <v>4817</v>
      </c>
      <c r="M1452" s="211" t="s">
        <v>5219</v>
      </c>
    </row>
    <row r="1453" spans="8:13">
      <c r="H1453" s="213" t="s">
        <v>1544</v>
      </c>
      <c r="I1453" s="214" t="s">
        <v>1545</v>
      </c>
      <c r="J1453" s="215" t="s">
        <v>4832</v>
      </c>
      <c r="K1453" s="215" t="s">
        <v>4832</v>
      </c>
      <c r="L1453" s="215" t="s">
        <v>4817</v>
      </c>
      <c r="M1453" s="216" t="s">
        <v>5219</v>
      </c>
    </row>
    <row r="1454" spans="8:13">
      <c r="H1454" s="208" t="s">
        <v>3071</v>
      </c>
      <c r="I1454" s="209" t="s">
        <v>3072</v>
      </c>
      <c r="J1454" s="210" t="s">
        <v>4830</v>
      </c>
      <c r="K1454" s="210" t="s">
        <v>5103</v>
      </c>
      <c r="L1454" s="210" t="s">
        <v>4615</v>
      </c>
      <c r="M1454" s="211" t="s">
        <v>5219</v>
      </c>
    </row>
    <row r="1455" spans="8:13">
      <c r="H1455" s="208" t="s">
        <v>2807</v>
      </c>
      <c r="I1455" s="209" t="s">
        <v>2808</v>
      </c>
      <c r="J1455" s="210" t="s">
        <v>4835</v>
      </c>
      <c r="K1455" s="210" t="s">
        <v>4835</v>
      </c>
      <c r="L1455" s="210" t="s">
        <v>4817</v>
      </c>
      <c r="M1455" s="211" t="s">
        <v>5219</v>
      </c>
    </row>
    <row r="1456" spans="8:13">
      <c r="H1456" s="208" t="s">
        <v>2785</v>
      </c>
      <c r="I1456" s="209" t="s">
        <v>2786</v>
      </c>
      <c r="J1456" s="210" t="s">
        <v>4830</v>
      </c>
      <c r="K1456" s="210" t="s">
        <v>5111</v>
      </c>
      <c r="L1456" s="210" t="s">
        <v>4615</v>
      </c>
      <c r="M1456" s="211" t="s">
        <v>5219</v>
      </c>
    </row>
    <row r="1457" spans="8:13">
      <c r="H1457" s="208" t="s">
        <v>4166</v>
      </c>
      <c r="I1457" s="209" t="s">
        <v>4167</v>
      </c>
      <c r="J1457" s="210" t="s">
        <v>4830</v>
      </c>
      <c r="K1457" s="210" t="s">
        <v>5103</v>
      </c>
      <c r="L1457" s="210" t="s">
        <v>4615</v>
      </c>
      <c r="M1457" s="211" t="s">
        <v>5219</v>
      </c>
    </row>
    <row r="1458" spans="8:13">
      <c r="H1458" s="213" t="s">
        <v>1999</v>
      </c>
      <c r="I1458" s="214" t="s">
        <v>2000</v>
      </c>
      <c r="J1458" s="215" t="s">
        <v>4830</v>
      </c>
      <c r="K1458" s="215" t="s">
        <v>5105</v>
      </c>
      <c r="L1458" s="215" t="s">
        <v>4615</v>
      </c>
      <c r="M1458" s="216" t="s">
        <v>5219</v>
      </c>
    </row>
    <row r="1459" spans="8:13">
      <c r="H1459" s="208" t="s">
        <v>3623</v>
      </c>
      <c r="I1459" s="209" t="s">
        <v>3624</v>
      </c>
      <c r="J1459" s="210" t="s">
        <v>4822</v>
      </c>
      <c r="K1459" s="210" t="s">
        <v>4822</v>
      </c>
      <c r="L1459" s="210" t="s">
        <v>4817</v>
      </c>
      <c r="M1459" s="211" t="s">
        <v>5219</v>
      </c>
    </row>
    <row r="1460" spans="8:13">
      <c r="H1460" s="208" t="s">
        <v>5429</v>
      </c>
      <c r="I1460" s="209" t="s">
        <v>4915</v>
      </c>
      <c r="J1460" s="210" t="s">
        <v>4836</v>
      </c>
      <c r="K1460" s="210" t="s">
        <v>4836</v>
      </c>
      <c r="L1460" s="210" t="s">
        <v>4817</v>
      </c>
      <c r="M1460" s="211" t="s">
        <v>5219</v>
      </c>
    </row>
    <row r="1461" spans="8:13">
      <c r="H1461" s="208" t="s">
        <v>2803</v>
      </c>
      <c r="I1461" s="209" t="s">
        <v>2804</v>
      </c>
      <c r="J1461" s="210" t="s">
        <v>4830</v>
      </c>
      <c r="K1461" s="210" t="s">
        <v>5106</v>
      </c>
      <c r="L1461" s="210" t="s">
        <v>4615</v>
      </c>
      <c r="M1461" s="211" t="s">
        <v>5219</v>
      </c>
    </row>
    <row r="1462" spans="8:13">
      <c r="H1462" s="208" t="s">
        <v>825</v>
      </c>
      <c r="I1462" s="209" t="s">
        <v>826</v>
      </c>
      <c r="J1462" s="210" t="s">
        <v>4823</v>
      </c>
      <c r="K1462" s="210" t="s">
        <v>4823</v>
      </c>
      <c r="L1462" s="210" t="s">
        <v>4817</v>
      </c>
      <c r="M1462" s="211" t="s">
        <v>5219</v>
      </c>
    </row>
    <row r="1463" spans="8:13">
      <c r="H1463" s="213" t="s">
        <v>2125</v>
      </c>
      <c r="I1463" s="214" t="s">
        <v>2126</v>
      </c>
      <c r="J1463" s="215" t="s">
        <v>4830</v>
      </c>
      <c r="K1463" s="215" t="s">
        <v>5103</v>
      </c>
      <c r="L1463" s="215" t="s">
        <v>4615</v>
      </c>
      <c r="M1463" s="216" t="s">
        <v>5219</v>
      </c>
    </row>
    <row r="1464" spans="8:13">
      <c r="H1464" s="208" t="s">
        <v>2973</v>
      </c>
      <c r="I1464" s="209" t="s">
        <v>2974</v>
      </c>
      <c r="J1464" s="210" t="s">
        <v>4837</v>
      </c>
      <c r="K1464" s="210" t="s">
        <v>4837</v>
      </c>
      <c r="L1464" s="210" t="s">
        <v>4817</v>
      </c>
      <c r="M1464" s="211" t="s">
        <v>5219</v>
      </c>
    </row>
    <row r="1465" spans="8:13">
      <c r="H1465" s="208" t="s">
        <v>4141</v>
      </c>
      <c r="I1465" s="209" t="s">
        <v>4142</v>
      </c>
      <c r="J1465" s="210" t="s">
        <v>4823</v>
      </c>
      <c r="K1465" s="210" t="s">
        <v>4823</v>
      </c>
      <c r="L1465" s="210" t="s">
        <v>4817</v>
      </c>
      <c r="M1465" s="211" t="s">
        <v>5219</v>
      </c>
    </row>
    <row r="1466" spans="8:13">
      <c r="H1466" s="208" t="s">
        <v>1203</v>
      </c>
      <c r="I1466" s="209" t="s">
        <v>1204</v>
      </c>
      <c r="J1466" s="210" t="s">
        <v>4838</v>
      </c>
      <c r="K1466" s="210" t="s">
        <v>5124</v>
      </c>
      <c r="L1466" s="210" t="s">
        <v>4615</v>
      </c>
      <c r="M1466" s="211" t="s">
        <v>5219</v>
      </c>
    </row>
    <row r="1467" spans="8:13">
      <c r="H1467" s="208" t="s">
        <v>437</v>
      </c>
      <c r="I1467" s="209" t="s">
        <v>438</v>
      </c>
      <c r="J1467" s="210" t="s">
        <v>4832</v>
      </c>
      <c r="K1467" s="210" t="s">
        <v>4832</v>
      </c>
      <c r="L1467" s="210" t="s">
        <v>4817</v>
      </c>
      <c r="M1467" s="211" t="s">
        <v>5219</v>
      </c>
    </row>
    <row r="1468" spans="8:13">
      <c r="H1468" s="213" t="s">
        <v>4317</v>
      </c>
      <c r="I1468" s="214" t="s">
        <v>4318</v>
      </c>
      <c r="J1468" s="215" t="s">
        <v>4830</v>
      </c>
      <c r="K1468" s="215" t="s">
        <v>5110</v>
      </c>
      <c r="L1468" s="215" t="s">
        <v>4615</v>
      </c>
      <c r="M1468" s="216" t="s">
        <v>5219</v>
      </c>
    </row>
    <row r="1469" spans="8:13">
      <c r="H1469" s="208" t="s">
        <v>2228</v>
      </c>
      <c r="I1469" s="209" t="s">
        <v>2229</v>
      </c>
      <c r="J1469" s="210" t="s">
        <v>4833</v>
      </c>
      <c r="K1469" s="210" t="s">
        <v>5114</v>
      </c>
      <c r="L1469" s="210" t="s">
        <v>4615</v>
      </c>
      <c r="M1469" s="211" t="s">
        <v>5219</v>
      </c>
    </row>
    <row r="1470" spans="8:13">
      <c r="H1470" s="208" t="s">
        <v>2395</v>
      </c>
      <c r="I1470" s="209" t="s">
        <v>4732</v>
      </c>
      <c r="J1470" s="210" t="s">
        <v>4830</v>
      </c>
      <c r="K1470" s="210" t="s">
        <v>5103</v>
      </c>
      <c r="L1470" s="210" t="s">
        <v>4615</v>
      </c>
      <c r="M1470" s="211" t="s">
        <v>5219</v>
      </c>
    </row>
    <row r="1471" spans="8:13">
      <c r="H1471" s="208" t="s">
        <v>2738</v>
      </c>
      <c r="I1471" s="209" t="s">
        <v>2739</v>
      </c>
      <c r="J1471" s="210" t="s">
        <v>4830</v>
      </c>
      <c r="K1471" s="210" t="s">
        <v>5103</v>
      </c>
      <c r="L1471" s="210" t="s">
        <v>4615</v>
      </c>
      <c r="M1471" s="211" t="s">
        <v>5219</v>
      </c>
    </row>
    <row r="1472" spans="8:13">
      <c r="H1472" s="208" t="s">
        <v>2026</v>
      </c>
      <c r="I1472" s="209" t="s">
        <v>2027</v>
      </c>
      <c r="J1472" s="210" t="s">
        <v>4830</v>
      </c>
      <c r="K1472" s="210" t="s">
        <v>5103</v>
      </c>
      <c r="L1472" s="210" t="s">
        <v>4615</v>
      </c>
      <c r="M1472" s="211" t="s">
        <v>5219</v>
      </c>
    </row>
    <row r="1473" spans="8:13">
      <c r="H1473" s="213" t="s">
        <v>1960</v>
      </c>
      <c r="I1473" s="214" t="s">
        <v>1961</v>
      </c>
      <c r="J1473" s="215" t="s">
        <v>4828</v>
      </c>
      <c r="K1473" s="215" t="s">
        <v>4828</v>
      </c>
      <c r="L1473" s="215" t="s">
        <v>4817</v>
      </c>
      <c r="M1473" s="216" t="s">
        <v>5219</v>
      </c>
    </row>
    <row r="1474" spans="8:13">
      <c r="H1474" s="208" t="s">
        <v>2163</v>
      </c>
      <c r="I1474" s="209" t="s">
        <v>2164</v>
      </c>
      <c r="J1474" s="210" t="s">
        <v>4830</v>
      </c>
      <c r="K1474" s="210" t="s">
        <v>5103</v>
      </c>
      <c r="L1474" s="210" t="s">
        <v>4615</v>
      </c>
      <c r="M1474" s="211" t="s">
        <v>5219</v>
      </c>
    </row>
    <row r="1475" spans="8:13">
      <c r="H1475" s="208" t="s">
        <v>1259</v>
      </c>
      <c r="I1475" s="209" t="s">
        <v>1260</v>
      </c>
      <c r="J1475" s="210" t="s">
        <v>4830</v>
      </c>
      <c r="K1475" s="210" t="s">
        <v>5117</v>
      </c>
      <c r="L1475" s="210" t="s">
        <v>4615</v>
      </c>
      <c r="M1475" s="211" t="s">
        <v>5219</v>
      </c>
    </row>
    <row r="1476" spans="8:13">
      <c r="H1476" s="208" t="s">
        <v>1769</v>
      </c>
      <c r="I1476" s="209" t="s">
        <v>1770</v>
      </c>
      <c r="J1476" s="210" t="s">
        <v>4841</v>
      </c>
      <c r="K1476" s="210" t="s">
        <v>5121</v>
      </c>
      <c r="L1476" s="210" t="s">
        <v>4615</v>
      </c>
      <c r="M1476" s="211" t="s">
        <v>5219</v>
      </c>
    </row>
    <row r="1477" spans="8:13">
      <c r="H1477" s="208" t="s">
        <v>3791</v>
      </c>
      <c r="I1477" s="209" t="s">
        <v>3792</v>
      </c>
      <c r="J1477" s="210" t="s">
        <v>4830</v>
      </c>
      <c r="K1477" s="210" t="s">
        <v>5103</v>
      </c>
      <c r="L1477" s="210" t="s">
        <v>4615</v>
      </c>
      <c r="M1477" s="211" t="s">
        <v>5219</v>
      </c>
    </row>
    <row r="1478" spans="8:13">
      <c r="H1478" s="213" t="s">
        <v>2087</v>
      </c>
      <c r="I1478" s="214" t="s">
        <v>2088</v>
      </c>
      <c r="J1478" s="215" t="s">
        <v>4838</v>
      </c>
      <c r="K1478" s="215"/>
      <c r="L1478" s="215" t="s">
        <v>4615</v>
      </c>
      <c r="M1478" s="216" t="s">
        <v>5219</v>
      </c>
    </row>
    <row r="1479" spans="8:13">
      <c r="H1479" s="208" t="s">
        <v>3797</v>
      </c>
      <c r="I1479" s="209" t="s">
        <v>3798</v>
      </c>
      <c r="J1479" s="210" t="s">
        <v>4830</v>
      </c>
      <c r="K1479" s="210" t="s">
        <v>5117</v>
      </c>
      <c r="L1479" s="210" t="s">
        <v>4615</v>
      </c>
      <c r="M1479" s="211" t="s">
        <v>5219</v>
      </c>
    </row>
    <row r="1480" spans="8:13">
      <c r="H1480" s="208" t="s">
        <v>3694</v>
      </c>
      <c r="I1480" s="209" t="s">
        <v>3695</v>
      </c>
      <c r="J1480" s="210" t="s">
        <v>4830</v>
      </c>
      <c r="K1480" s="210" t="s">
        <v>5103</v>
      </c>
      <c r="L1480" s="210" t="s">
        <v>4615</v>
      </c>
      <c r="M1480" s="211" t="s">
        <v>5219</v>
      </c>
    </row>
    <row r="1481" spans="8:13">
      <c r="H1481" s="208" t="s">
        <v>3925</v>
      </c>
      <c r="I1481" s="209" t="s">
        <v>3926</v>
      </c>
      <c r="J1481" s="210" t="s">
        <v>4830</v>
      </c>
      <c r="K1481" s="210" t="s">
        <v>5103</v>
      </c>
      <c r="L1481" s="210" t="s">
        <v>4615</v>
      </c>
      <c r="M1481" s="211" t="s">
        <v>5219</v>
      </c>
    </row>
    <row r="1482" spans="8:13">
      <c r="H1482" s="208" t="s">
        <v>2327</v>
      </c>
      <c r="I1482" s="209" t="s">
        <v>2328</v>
      </c>
      <c r="J1482" s="210" t="s">
        <v>4830</v>
      </c>
      <c r="K1482" s="210" t="s">
        <v>5110</v>
      </c>
      <c r="L1482" s="210" t="s">
        <v>4615</v>
      </c>
      <c r="M1482" s="211" t="s">
        <v>5219</v>
      </c>
    </row>
    <row r="1483" spans="8:13">
      <c r="H1483" s="213" t="s">
        <v>3341</v>
      </c>
      <c r="I1483" s="214" t="s">
        <v>3342</v>
      </c>
      <c r="J1483" s="215" t="s">
        <v>4830</v>
      </c>
      <c r="K1483" s="215" t="s">
        <v>5108</v>
      </c>
      <c r="L1483" s="215" t="s">
        <v>4615</v>
      </c>
      <c r="M1483" s="216" t="s">
        <v>5219</v>
      </c>
    </row>
    <row r="1484" spans="8:13">
      <c r="H1484" s="208" t="s">
        <v>697</v>
      </c>
      <c r="I1484" s="209" t="s">
        <v>698</v>
      </c>
      <c r="J1484" s="210" t="s">
        <v>4833</v>
      </c>
      <c r="K1484" s="210" t="s">
        <v>5114</v>
      </c>
      <c r="L1484" s="210" t="s">
        <v>4615</v>
      </c>
      <c r="M1484" s="211" t="s">
        <v>5219</v>
      </c>
    </row>
    <row r="1485" spans="8:13">
      <c r="H1485" s="208" t="s">
        <v>791</v>
      </c>
      <c r="I1485" s="209" t="s">
        <v>792</v>
      </c>
      <c r="J1485" s="210" t="s">
        <v>4830</v>
      </c>
      <c r="K1485" s="210" t="s">
        <v>5105</v>
      </c>
      <c r="L1485" s="210" t="s">
        <v>4615</v>
      </c>
      <c r="M1485" s="211" t="s">
        <v>5219</v>
      </c>
    </row>
    <row r="1486" spans="8:13">
      <c r="H1486" s="208" t="s">
        <v>1263</v>
      </c>
      <c r="I1486" s="209" t="s">
        <v>1264</v>
      </c>
      <c r="J1486" s="210" t="s">
        <v>4828</v>
      </c>
      <c r="K1486" s="210" t="s">
        <v>4828</v>
      </c>
      <c r="L1486" s="210" t="s">
        <v>4817</v>
      </c>
      <c r="M1486" s="211" t="s">
        <v>5219</v>
      </c>
    </row>
    <row r="1487" spans="8:13">
      <c r="H1487" s="208" t="s">
        <v>1039</v>
      </c>
      <c r="I1487" s="209" t="s">
        <v>1040</v>
      </c>
      <c r="J1487" s="210" t="s">
        <v>4830</v>
      </c>
      <c r="K1487" s="210" t="s">
        <v>5106</v>
      </c>
      <c r="L1487" s="210" t="s">
        <v>4615</v>
      </c>
      <c r="M1487" s="211" t="s">
        <v>5219</v>
      </c>
    </row>
    <row r="1488" spans="8:13">
      <c r="H1488" s="213" t="s">
        <v>537</v>
      </c>
      <c r="I1488" s="214" t="s">
        <v>538</v>
      </c>
      <c r="J1488" s="215" t="s">
        <v>4830</v>
      </c>
      <c r="K1488" s="215" t="s">
        <v>5117</v>
      </c>
      <c r="L1488" s="215" t="s">
        <v>4615</v>
      </c>
      <c r="M1488" s="216" t="s">
        <v>5219</v>
      </c>
    </row>
    <row r="1489" spans="8:13">
      <c r="H1489" s="208" t="s">
        <v>744</v>
      </c>
      <c r="I1489" s="209" t="s">
        <v>745</v>
      </c>
      <c r="J1489" s="210" t="s">
        <v>4838</v>
      </c>
      <c r="K1489" s="210"/>
      <c r="L1489" s="210" t="s">
        <v>4615</v>
      </c>
      <c r="M1489" s="211" t="s">
        <v>5219</v>
      </c>
    </row>
    <row r="1490" spans="8:13">
      <c r="H1490" s="208" t="s">
        <v>1267</v>
      </c>
      <c r="I1490" s="209" t="s">
        <v>1268</v>
      </c>
      <c r="J1490" s="210" t="s">
        <v>4828</v>
      </c>
      <c r="K1490" s="210" t="s">
        <v>4828</v>
      </c>
      <c r="L1490" s="210" t="s">
        <v>4817</v>
      </c>
      <c r="M1490" s="211" t="s">
        <v>5219</v>
      </c>
    </row>
    <row r="1491" spans="8:13">
      <c r="H1491" s="208" t="s">
        <v>3677</v>
      </c>
      <c r="I1491" s="209" t="s">
        <v>3678</v>
      </c>
      <c r="J1491" s="210" t="s">
        <v>4830</v>
      </c>
      <c r="K1491" s="210" t="s">
        <v>5103</v>
      </c>
      <c r="L1491" s="210" t="s">
        <v>4615</v>
      </c>
      <c r="M1491" s="211" t="s">
        <v>5219</v>
      </c>
    </row>
    <row r="1492" spans="8:13">
      <c r="H1492" s="208" t="s">
        <v>2848</v>
      </c>
      <c r="I1492" s="209" t="s">
        <v>2849</v>
      </c>
      <c r="J1492" s="210" t="s">
        <v>4833</v>
      </c>
      <c r="K1492" s="210" t="s">
        <v>5114</v>
      </c>
      <c r="L1492" s="210" t="s">
        <v>4615</v>
      </c>
      <c r="M1492" s="211" t="s">
        <v>5219</v>
      </c>
    </row>
    <row r="1493" spans="8:13">
      <c r="H1493" s="213" t="s">
        <v>1681</v>
      </c>
      <c r="I1493" s="214" t="s">
        <v>1682</v>
      </c>
      <c r="J1493" s="215" t="s">
        <v>4838</v>
      </c>
      <c r="K1493" s="215"/>
      <c r="L1493" s="215" t="s">
        <v>4615</v>
      </c>
      <c r="M1493" s="216" t="s">
        <v>5219</v>
      </c>
    </row>
    <row r="1494" spans="8:13">
      <c r="H1494" s="208" t="s">
        <v>3960</v>
      </c>
      <c r="I1494" s="209" t="s">
        <v>3961</v>
      </c>
      <c r="J1494" s="210" t="s">
        <v>4830</v>
      </c>
      <c r="K1494" s="210" t="s">
        <v>5110</v>
      </c>
      <c r="L1494" s="210" t="s">
        <v>4615</v>
      </c>
      <c r="M1494" s="211" t="s">
        <v>5219</v>
      </c>
    </row>
    <row r="1495" spans="8:13">
      <c r="H1495" s="208" t="s">
        <v>390</v>
      </c>
      <c r="I1495" s="209" t="s">
        <v>391</v>
      </c>
      <c r="J1495" s="210" t="s">
        <v>4830</v>
      </c>
      <c r="K1495" s="210" t="s">
        <v>5104</v>
      </c>
      <c r="L1495" s="210" t="s">
        <v>4615</v>
      </c>
      <c r="M1495" s="211" t="s">
        <v>5219</v>
      </c>
    </row>
    <row r="1496" spans="8:13">
      <c r="H1496" s="208" t="s">
        <v>4373</v>
      </c>
      <c r="I1496" s="209" t="s">
        <v>4374</v>
      </c>
      <c r="J1496" s="210" t="s">
        <v>4830</v>
      </c>
      <c r="K1496" s="210" t="s">
        <v>5103</v>
      </c>
      <c r="L1496" s="210" t="s">
        <v>4615</v>
      </c>
      <c r="M1496" s="211" t="s">
        <v>5219</v>
      </c>
    </row>
    <row r="1497" spans="8:13">
      <c r="H1497" s="208" t="s">
        <v>3603</v>
      </c>
      <c r="I1497" s="209" t="s">
        <v>3604</v>
      </c>
      <c r="J1497" s="210" t="s">
        <v>4830</v>
      </c>
      <c r="K1497" s="210" t="s">
        <v>5103</v>
      </c>
      <c r="L1497" s="210" t="s">
        <v>4615</v>
      </c>
      <c r="M1497" s="211" t="s">
        <v>5219</v>
      </c>
    </row>
    <row r="1498" spans="8:13">
      <c r="H1498" s="213" t="s">
        <v>3399</v>
      </c>
      <c r="I1498" s="214" t="s">
        <v>3400</v>
      </c>
      <c r="J1498" s="215" t="s">
        <v>4830</v>
      </c>
      <c r="K1498" s="215" t="s">
        <v>5103</v>
      </c>
      <c r="L1498" s="215" t="s">
        <v>4615</v>
      </c>
      <c r="M1498" s="216" t="s">
        <v>5219</v>
      </c>
    </row>
    <row r="1499" spans="8:13">
      <c r="H1499" s="208" t="s">
        <v>1671</v>
      </c>
      <c r="I1499" s="209" t="s">
        <v>1672</v>
      </c>
      <c r="J1499" s="210" t="s">
        <v>4825</v>
      </c>
      <c r="K1499" s="210" t="s">
        <v>4825</v>
      </c>
      <c r="L1499" s="210" t="s">
        <v>4817</v>
      </c>
      <c r="M1499" s="211" t="s">
        <v>5219</v>
      </c>
    </row>
    <row r="1500" spans="8:13">
      <c r="H1500" s="208" t="s">
        <v>76</v>
      </c>
      <c r="I1500" s="209" t="s">
        <v>77</v>
      </c>
      <c r="J1500" s="210" t="s">
        <v>4832</v>
      </c>
      <c r="K1500" s="210" t="s">
        <v>4832</v>
      </c>
      <c r="L1500" s="210" t="s">
        <v>4817</v>
      </c>
      <c r="M1500" s="211" t="s">
        <v>5219</v>
      </c>
    </row>
    <row r="1501" spans="8:13">
      <c r="H1501" s="208" t="s">
        <v>5430</v>
      </c>
      <c r="I1501" s="209" t="s">
        <v>5431</v>
      </c>
      <c r="J1501" s="210" t="s">
        <v>4832</v>
      </c>
      <c r="K1501" s="210" t="s">
        <v>4832</v>
      </c>
      <c r="L1501" s="210"/>
      <c r="M1501" s="211"/>
    </row>
    <row r="1502" spans="8:13">
      <c r="H1502" s="208" t="s">
        <v>4480</v>
      </c>
      <c r="I1502" s="209" t="s">
        <v>4481</v>
      </c>
      <c r="J1502" s="210" t="s">
        <v>4830</v>
      </c>
      <c r="K1502" s="210" t="s">
        <v>5103</v>
      </c>
      <c r="L1502" s="210" t="s">
        <v>4615</v>
      </c>
      <c r="M1502" s="211" t="s">
        <v>5219</v>
      </c>
    </row>
    <row r="1503" spans="8:13">
      <c r="H1503" s="213" t="s">
        <v>1157</v>
      </c>
      <c r="I1503" s="214" t="s">
        <v>1158</v>
      </c>
      <c r="J1503" s="215" t="s">
        <v>4829</v>
      </c>
      <c r="K1503" s="215" t="s">
        <v>4829</v>
      </c>
      <c r="L1503" s="215" t="s">
        <v>4817</v>
      </c>
      <c r="M1503" s="216" t="s">
        <v>5219</v>
      </c>
    </row>
    <row r="1504" spans="8:13">
      <c r="H1504" s="208" t="s">
        <v>766</v>
      </c>
      <c r="I1504" s="209" t="s">
        <v>767</v>
      </c>
      <c r="J1504" s="210" t="s">
        <v>4831</v>
      </c>
      <c r="K1504" s="210" t="s">
        <v>4831</v>
      </c>
      <c r="L1504" s="210" t="s">
        <v>4817</v>
      </c>
      <c r="M1504" s="211" t="s">
        <v>5219</v>
      </c>
    </row>
    <row r="1505" spans="8:13">
      <c r="H1505" s="208" t="s">
        <v>3330</v>
      </c>
      <c r="I1505" s="209" t="s">
        <v>4886</v>
      </c>
      <c r="J1505" s="210" t="s">
        <v>4830</v>
      </c>
      <c r="K1505" s="210" t="s">
        <v>5111</v>
      </c>
      <c r="L1505" s="210" t="s">
        <v>4615</v>
      </c>
      <c r="M1505" s="211" t="s">
        <v>5219</v>
      </c>
    </row>
    <row r="1506" spans="8:13">
      <c r="H1506" s="208" t="s">
        <v>3359</v>
      </c>
      <c r="I1506" s="209" t="s">
        <v>3360</v>
      </c>
      <c r="J1506" s="210" t="s">
        <v>4830</v>
      </c>
      <c r="K1506" s="210" t="s">
        <v>5103</v>
      </c>
      <c r="L1506" s="210" t="s">
        <v>4615</v>
      </c>
      <c r="M1506" s="211" t="s">
        <v>5219</v>
      </c>
    </row>
    <row r="1507" spans="8:13">
      <c r="H1507" s="208" t="s">
        <v>3435</v>
      </c>
      <c r="I1507" s="209" t="s">
        <v>3436</v>
      </c>
      <c r="J1507" s="210" t="s">
        <v>4830</v>
      </c>
      <c r="K1507" s="210" t="s">
        <v>5105</v>
      </c>
      <c r="L1507" s="210" t="s">
        <v>4615</v>
      </c>
      <c r="M1507" s="211" t="s">
        <v>5219</v>
      </c>
    </row>
    <row r="1508" spans="8:13">
      <c r="H1508" s="213" t="s">
        <v>154</v>
      </c>
      <c r="I1508" s="214" t="s">
        <v>155</v>
      </c>
      <c r="J1508" s="215" t="s">
        <v>4826</v>
      </c>
      <c r="K1508" s="215" t="s">
        <v>4826</v>
      </c>
      <c r="L1508" s="215" t="s">
        <v>4817</v>
      </c>
      <c r="M1508" s="216" t="s">
        <v>5219</v>
      </c>
    </row>
    <row r="1509" spans="8:13">
      <c r="H1509" s="208" t="s">
        <v>5432</v>
      </c>
      <c r="I1509" s="209" t="s">
        <v>5433</v>
      </c>
      <c r="J1509" s="210" t="s">
        <v>4826</v>
      </c>
      <c r="K1509" s="210" t="s">
        <v>4826</v>
      </c>
      <c r="L1509" s="210"/>
      <c r="M1509" s="211"/>
    </row>
    <row r="1510" spans="8:13">
      <c r="H1510" s="208" t="s">
        <v>4050</v>
      </c>
      <c r="I1510" s="209" t="s">
        <v>4051</v>
      </c>
      <c r="J1510" s="210" t="s">
        <v>4830</v>
      </c>
      <c r="K1510" s="210" t="s">
        <v>5103</v>
      </c>
      <c r="L1510" s="210" t="s">
        <v>4615</v>
      </c>
      <c r="M1510" s="211" t="s">
        <v>5219</v>
      </c>
    </row>
    <row r="1511" spans="8:13">
      <c r="H1511" s="208" t="s">
        <v>445</v>
      </c>
      <c r="I1511" s="209" t="s">
        <v>446</v>
      </c>
      <c r="J1511" s="210" t="s">
        <v>4830</v>
      </c>
      <c r="K1511" s="210" t="s">
        <v>5106</v>
      </c>
      <c r="L1511" s="210" t="s">
        <v>4615</v>
      </c>
      <c r="M1511" s="211" t="s">
        <v>5219</v>
      </c>
    </row>
    <row r="1512" spans="8:13">
      <c r="H1512" s="208" t="s">
        <v>4435</v>
      </c>
      <c r="I1512" s="209" t="s">
        <v>4436</v>
      </c>
      <c r="J1512" s="210" t="s">
        <v>4830</v>
      </c>
      <c r="K1512" s="210" t="s">
        <v>5122</v>
      </c>
      <c r="L1512" s="210" t="s">
        <v>4615</v>
      </c>
      <c r="M1512" s="211" t="s">
        <v>5219</v>
      </c>
    </row>
    <row r="1513" spans="8:13">
      <c r="H1513" s="213" t="s">
        <v>843</v>
      </c>
      <c r="I1513" s="214" t="s">
        <v>844</v>
      </c>
      <c r="J1513" s="215" t="s">
        <v>4830</v>
      </c>
      <c r="K1513" s="215" t="s">
        <v>5108</v>
      </c>
      <c r="L1513" s="215" t="s">
        <v>4615</v>
      </c>
      <c r="M1513" s="216" t="s">
        <v>5219</v>
      </c>
    </row>
    <row r="1514" spans="8:13">
      <c r="H1514" s="208" t="s">
        <v>2759</v>
      </c>
      <c r="I1514" s="209" t="s">
        <v>2760</v>
      </c>
      <c r="J1514" s="210" t="s">
        <v>4833</v>
      </c>
      <c r="K1514" s="210" t="s">
        <v>5114</v>
      </c>
      <c r="L1514" s="210" t="s">
        <v>4615</v>
      </c>
      <c r="M1514" s="211" t="s">
        <v>5219</v>
      </c>
    </row>
    <row r="1515" spans="8:13">
      <c r="H1515" s="208" t="s">
        <v>1164</v>
      </c>
      <c r="I1515" s="209" t="s">
        <v>1165</v>
      </c>
      <c r="J1515" s="210" t="s">
        <v>4830</v>
      </c>
      <c r="K1515" s="210" t="s">
        <v>5111</v>
      </c>
      <c r="L1515" s="210" t="s">
        <v>4615</v>
      </c>
      <c r="M1515" s="211" t="s">
        <v>5219</v>
      </c>
    </row>
    <row r="1516" spans="8:13">
      <c r="H1516" s="208" t="s">
        <v>3129</v>
      </c>
      <c r="I1516" s="209" t="s">
        <v>3130</v>
      </c>
      <c r="J1516" s="210" t="s">
        <v>4830</v>
      </c>
      <c r="K1516" s="210" t="s">
        <v>5117</v>
      </c>
      <c r="L1516" s="210" t="s">
        <v>4615</v>
      </c>
      <c r="M1516" s="211" t="s">
        <v>5219</v>
      </c>
    </row>
    <row r="1517" spans="8:13">
      <c r="H1517" s="208" t="s">
        <v>4333</v>
      </c>
      <c r="I1517" s="209" t="s">
        <v>4334</v>
      </c>
      <c r="J1517" s="210" t="s">
        <v>4830</v>
      </c>
      <c r="K1517" s="210" t="s">
        <v>5111</v>
      </c>
      <c r="L1517" s="210" t="s">
        <v>4615</v>
      </c>
      <c r="M1517" s="211" t="s">
        <v>5219</v>
      </c>
    </row>
    <row r="1518" spans="8:13">
      <c r="H1518" s="213" t="s">
        <v>863</v>
      </c>
      <c r="I1518" s="214" t="s">
        <v>864</v>
      </c>
      <c r="J1518" s="215" t="s">
        <v>4830</v>
      </c>
      <c r="K1518" s="215" t="s">
        <v>5104</v>
      </c>
      <c r="L1518" s="215" t="s">
        <v>4615</v>
      </c>
      <c r="M1518" s="216" t="s">
        <v>5219</v>
      </c>
    </row>
    <row r="1519" spans="8:13">
      <c r="H1519" s="208" t="s">
        <v>3650</v>
      </c>
      <c r="I1519" s="209" t="s">
        <v>3651</v>
      </c>
      <c r="J1519" s="210" t="s">
        <v>4830</v>
      </c>
      <c r="K1519" s="210" t="s">
        <v>5106</v>
      </c>
      <c r="L1519" s="210" t="s">
        <v>4615</v>
      </c>
      <c r="M1519" s="211" t="s">
        <v>5219</v>
      </c>
    </row>
    <row r="1520" spans="8:13">
      <c r="H1520" s="208" t="s">
        <v>3728</v>
      </c>
      <c r="I1520" s="209" t="s">
        <v>5184</v>
      </c>
      <c r="J1520" s="210" t="s">
        <v>4830</v>
      </c>
      <c r="K1520" s="210" t="s">
        <v>5103</v>
      </c>
      <c r="L1520" s="210" t="s">
        <v>4615</v>
      </c>
      <c r="M1520" s="211" t="s">
        <v>5219</v>
      </c>
    </row>
    <row r="1521" spans="8:13">
      <c r="H1521" s="208" t="s">
        <v>1908</v>
      </c>
      <c r="I1521" s="209" t="s">
        <v>1909</v>
      </c>
      <c r="J1521" s="210" t="s">
        <v>4830</v>
      </c>
      <c r="K1521" s="210" t="s">
        <v>5117</v>
      </c>
      <c r="L1521" s="210" t="s">
        <v>4615</v>
      </c>
      <c r="M1521" s="211" t="s">
        <v>5219</v>
      </c>
    </row>
    <row r="1522" spans="8:13">
      <c r="H1522" s="208" t="s">
        <v>3648</v>
      </c>
      <c r="I1522" s="209" t="s">
        <v>3649</v>
      </c>
      <c r="J1522" s="210" t="s">
        <v>4830</v>
      </c>
      <c r="K1522" s="210" t="s">
        <v>5117</v>
      </c>
      <c r="L1522" s="210" t="s">
        <v>4615</v>
      </c>
      <c r="M1522" s="211" t="s">
        <v>5219</v>
      </c>
    </row>
    <row r="1523" spans="8:13">
      <c r="H1523" s="213" t="s">
        <v>473</v>
      </c>
      <c r="I1523" s="214" t="s">
        <v>4658</v>
      </c>
      <c r="J1523" s="215" t="s">
        <v>4836</v>
      </c>
      <c r="K1523" s="215" t="s">
        <v>4836</v>
      </c>
      <c r="L1523" s="215" t="s">
        <v>4817</v>
      </c>
      <c r="M1523" s="216" t="s">
        <v>5219</v>
      </c>
    </row>
    <row r="1524" spans="8:13">
      <c r="H1524" s="208" t="s">
        <v>1134</v>
      </c>
      <c r="I1524" s="209" t="s">
        <v>1135</v>
      </c>
      <c r="J1524" s="210" t="s">
        <v>4830</v>
      </c>
      <c r="K1524" s="210" t="s">
        <v>5108</v>
      </c>
      <c r="L1524" s="210" t="s">
        <v>4615</v>
      </c>
      <c r="M1524" s="211" t="s">
        <v>5219</v>
      </c>
    </row>
    <row r="1525" spans="8:13">
      <c r="H1525" s="208" t="s">
        <v>1323</v>
      </c>
      <c r="I1525" s="209" t="s">
        <v>1324</v>
      </c>
      <c r="J1525" s="210" t="s">
        <v>4830</v>
      </c>
      <c r="K1525" s="210" t="s">
        <v>5110</v>
      </c>
      <c r="L1525" s="210" t="s">
        <v>4615</v>
      </c>
      <c r="M1525" s="211" t="s">
        <v>5219</v>
      </c>
    </row>
    <row r="1526" spans="8:13">
      <c r="H1526" s="208" t="s">
        <v>3328</v>
      </c>
      <c r="I1526" s="209" t="s">
        <v>3329</v>
      </c>
      <c r="J1526" s="210" t="s">
        <v>4828</v>
      </c>
      <c r="K1526" s="210" t="s">
        <v>4828</v>
      </c>
      <c r="L1526" s="210" t="s">
        <v>4817</v>
      </c>
      <c r="M1526" s="211" t="s">
        <v>5219</v>
      </c>
    </row>
    <row r="1527" spans="8:13">
      <c r="H1527" s="208" t="s">
        <v>1902</v>
      </c>
      <c r="I1527" s="209" t="s">
        <v>1903</v>
      </c>
      <c r="J1527" s="210" t="s">
        <v>4832</v>
      </c>
      <c r="K1527" s="210" t="s">
        <v>4832</v>
      </c>
      <c r="L1527" s="210" t="s">
        <v>4817</v>
      </c>
      <c r="M1527" s="211" t="s">
        <v>5219</v>
      </c>
    </row>
    <row r="1528" spans="8:13">
      <c r="H1528" s="213" t="s">
        <v>2987</v>
      </c>
      <c r="I1528" s="214" t="s">
        <v>2988</v>
      </c>
      <c r="J1528" s="215" t="s">
        <v>4830</v>
      </c>
      <c r="K1528" s="215" t="s">
        <v>5103</v>
      </c>
      <c r="L1528" s="215" t="s">
        <v>4615</v>
      </c>
      <c r="M1528" s="216" t="s">
        <v>5219</v>
      </c>
    </row>
    <row r="1529" spans="8:13">
      <c r="H1529" s="208" t="s">
        <v>3357</v>
      </c>
      <c r="I1529" s="209" t="s">
        <v>3358</v>
      </c>
      <c r="J1529" s="210" t="s">
        <v>4830</v>
      </c>
      <c r="K1529" s="210" t="s">
        <v>5106</v>
      </c>
      <c r="L1529" s="210" t="s">
        <v>4615</v>
      </c>
      <c r="M1529" s="211" t="s">
        <v>5219</v>
      </c>
    </row>
    <row r="1530" spans="8:13">
      <c r="H1530" s="208" t="s">
        <v>2402</v>
      </c>
      <c r="I1530" s="209" t="s">
        <v>2403</v>
      </c>
      <c r="J1530" s="210" t="s">
        <v>4830</v>
      </c>
      <c r="K1530" s="210" t="s">
        <v>5104</v>
      </c>
      <c r="L1530" s="210" t="s">
        <v>4615</v>
      </c>
      <c r="M1530" s="211" t="s">
        <v>5219</v>
      </c>
    </row>
    <row r="1531" spans="8:13">
      <c r="H1531" s="208" t="s">
        <v>1385</v>
      </c>
      <c r="I1531" s="209" t="s">
        <v>1386</v>
      </c>
      <c r="J1531" s="210" t="s">
        <v>4846</v>
      </c>
      <c r="K1531" s="210" t="s">
        <v>4616</v>
      </c>
      <c r="L1531" s="210" t="s">
        <v>4615</v>
      </c>
      <c r="M1531" s="211" t="s">
        <v>5392</v>
      </c>
    </row>
    <row r="1532" spans="8:13">
      <c r="H1532" s="208" t="s">
        <v>2169</v>
      </c>
      <c r="I1532" s="209" t="s">
        <v>2170</v>
      </c>
      <c r="J1532" s="210" t="s">
        <v>4835</v>
      </c>
      <c r="K1532" s="210" t="s">
        <v>4835</v>
      </c>
      <c r="L1532" s="210" t="s">
        <v>4817</v>
      </c>
      <c r="M1532" s="211" t="s">
        <v>5219</v>
      </c>
    </row>
    <row r="1533" spans="8:13">
      <c r="H1533" s="213" t="s">
        <v>4276</v>
      </c>
      <c r="I1533" s="214" t="s">
        <v>5180</v>
      </c>
      <c r="J1533" s="215" t="s">
        <v>4830</v>
      </c>
      <c r="K1533" s="215" t="s">
        <v>5106</v>
      </c>
      <c r="L1533" s="215" t="s">
        <v>4615</v>
      </c>
      <c r="M1533" s="216" t="s">
        <v>5219</v>
      </c>
    </row>
    <row r="1534" spans="8:13">
      <c r="H1534" s="208" t="s">
        <v>2694</v>
      </c>
      <c r="I1534" s="209" t="s">
        <v>2695</v>
      </c>
      <c r="J1534" s="210" t="s">
        <v>4837</v>
      </c>
      <c r="K1534" s="210" t="s">
        <v>4837</v>
      </c>
      <c r="L1534" s="210" t="s">
        <v>4817</v>
      </c>
      <c r="M1534" s="211" t="s">
        <v>5219</v>
      </c>
    </row>
    <row r="1535" spans="8:13">
      <c r="H1535" s="208" t="s">
        <v>1082</v>
      </c>
      <c r="I1535" s="209" t="s">
        <v>1083</v>
      </c>
      <c r="J1535" s="210" t="s">
        <v>4830</v>
      </c>
      <c r="K1535" s="210" t="s">
        <v>5103</v>
      </c>
      <c r="L1535" s="210" t="s">
        <v>4615</v>
      </c>
      <c r="M1535" s="211" t="s">
        <v>5219</v>
      </c>
    </row>
    <row r="1536" spans="8:13">
      <c r="H1536" s="208" t="s">
        <v>2936</v>
      </c>
      <c r="I1536" s="209" t="s">
        <v>2937</v>
      </c>
      <c r="J1536" s="210" t="s">
        <v>4830</v>
      </c>
      <c r="K1536" s="210" t="s">
        <v>5106</v>
      </c>
      <c r="L1536" s="210" t="s">
        <v>4615</v>
      </c>
      <c r="M1536" s="211" t="s">
        <v>5219</v>
      </c>
    </row>
    <row r="1537" spans="8:13">
      <c r="H1537" s="208" t="s">
        <v>3591</v>
      </c>
      <c r="I1537" s="209" t="s">
        <v>3592</v>
      </c>
      <c r="J1537" s="210" t="s">
        <v>4830</v>
      </c>
      <c r="K1537" s="210" t="s">
        <v>5105</v>
      </c>
      <c r="L1537" s="210" t="s">
        <v>4615</v>
      </c>
      <c r="M1537" s="211" t="s">
        <v>5219</v>
      </c>
    </row>
    <row r="1538" spans="8:13">
      <c r="H1538" s="213" t="s">
        <v>3250</v>
      </c>
      <c r="I1538" s="214" t="s">
        <v>3251</v>
      </c>
      <c r="J1538" s="215" t="s">
        <v>4830</v>
      </c>
      <c r="K1538" s="215" t="s">
        <v>5103</v>
      </c>
      <c r="L1538" s="215" t="s">
        <v>4615</v>
      </c>
      <c r="M1538" s="216" t="s">
        <v>5219</v>
      </c>
    </row>
    <row r="1539" spans="8:13">
      <c r="H1539" s="208" t="s">
        <v>1305</v>
      </c>
      <c r="I1539" s="209" t="s">
        <v>1306</v>
      </c>
      <c r="J1539" s="210" t="s">
        <v>4830</v>
      </c>
      <c r="K1539" s="210" t="s">
        <v>5105</v>
      </c>
      <c r="L1539" s="210" t="s">
        <v>4615</v>
      </c>
      <c r="M1539" s="211" t="s">
        <v>5219</v>
      </c>
    </row>
    <row r="1540" spans="8:13">
      <c r="H1540" s="208" t="s">
        <v>3974</v>
      </c>
      <c r="I1540" s="209" t="s">
        <v>3975</v>
      </c>
      <c r="J1540" s="210" t="s">
        <v>4830</v>
      </c>
      <c r="K1540" s="210" t="s">
        <v>5103</v>
      </c>
      <c r="L1540" s="210" t="s">
        <v>4615</v>
      </c>
      <c r="M1540" s="211" t="s">
        <v>5219</v>
      </c>
    </row>
    <row r="1541" spans="8:13">
      <c r="H1541" s="208" t="s">
        <v>4400</v>
      </c>
      <c r="I1541" s="209" t="s">
        <v>4401</v>
      </c>
      <c r="J1541" s="210" t="s">
        <v>4830</v>
      </c>
      <c r="K1541" s="210" t="s">
        <v>5103</v>
      </c>
      <c r="L1541" s="210" t="s">
        <v>4615</v>
      </c>
      <c r="M1541" s="211" t="s">
        <v>5219</v>
      </c>
    </row>
    <row r="1542" spans="8:13">
      <c r="H1542" s="208" t="s">
        <v>691</v>
      </c>
      <c r="I1542" s="209" t="s">
        <v>692</v>
      </c>
      <c r="J1542" s="210" t="s">
        <v>4830</v>
      </c>
      <c r="K1542" s="210" t="s">
        <v>5103</v>
      </c>
      <c r="L1542" s="210" t="s">
        <v>4615</v>
      </c>
      <c r="M1542" s="211" t="s">
        <v>5219</v>
      </c>
    </row>
    <row r="1543" spans="8:13">
      <c r="H1543" s="213" t="s">
        <v>1750</v>
      </c>
      <c r="I1543" s="214" t="s">
        <v>1751</v>
      </c>
      <c r="J1543" s="215" t="s">
        <v>4826</v>
      </c>
      <c r="K1543" s="215" t="s">
        <v>4826</v>
      </c>
      <c r="L1543" s="215" t="s">
        <v>4817</v>
      </c>
      <c r="M1543" s="216" t="s">
        <v>5219</v>
      </c>
    </row>
    <row r="1544" spans="8:13">
      <c r="H1544" s="208" t="s">
        <v>813</v>
      </c>
      <c r="I1544" s="209" t="s">
        <v>814</v>
      </c>
      <c r="J1544" s="210" t="s">
        <v>4830</v>
      </c>
      <c r="K1544" s="210" t="s">
        <v>5110</v>
      </c>
      <c r="L1544" s="210" t="s">
        <v>4615</v>
      </c>
      <c r="M1544" s="211" t="s">
        <v>5219</v>
      </c>
    </row>
    <row r="1545" spans="8:13">
      <c r="H1545" s="208" t="s">
        <v>4536</v>
      </c>
      <c r="I1545" s="209" t="s">
        <v>4537</v>
      </c>
      <c r="J1545" s="210" t="s">
        <v>4830</v>
      </c>
      <c r="K1545" s="210" t="s">
        <v>5106</v>
      </c>
      <c r="L1545" s="210" t="s">
        <v>4615</v>
      </c>
      <c r="M1545" s="211" t="s">
        <v>5219</v>
      </c>
    </row>
    <row r="1546" spans="8:13">
      <c r="H1546" s="208" t="s">
        <v>958</v>
      </c>
      <c r="I1546" s="209" t="s">
        <v>959</v>
      </c>
      <c r="J1546" s="210" t="s">
        <v>4830</v>
      </c>
      <c r="K1546" s="210" t="s">
        <v>5117</v>
      </c>
      <c r="L1546" s="210" t="s">
        <v>4615</v>
      </c>
      <c r="M1546" s="211" t="s">
        <v>5219</v>
      </c>
    </row>
    <row r="1547" spans="8:13">
      <c r="H1547" s="208" t="s">
        <v>2520</v>
      </c>
      <c r="I1547" s="209" t="s">
        <v>2521</v>
      </c>
      <c r="J1547" s="210" t="s">
        <v>4830</v>
      </c>
      <c r="K1547" s="210" t="s">
        <v>5111</v>
      </c>
      <c r="L1547" s="210" t="s">
        <v>4615</v>
      </c>
      <c r="M1547" s="211" t="s">
        <v>5219</v>
      </c>
    </row>
    <row r="1548" spans="8:13">
      <c r="H1548" s="213" t="s">
        <v>2013</v>
      </c>
      <c r="I1548" s="214" t="s">
        <v>2014</v>
      </c>
      <c r="J1548" s="215" t="s">
        <v>4830</v>
      </c>
      <c r="K1548" s="215" t="s">
        <v>5103</v>
      </c>
      <c r="L1548" s="215" t="s">
        <v>4615</v>
      </c>
      <c r="M1548" s="216" t="s">
        <v>5219</v>
      </c>
    </row>
    <row r="1549" spans="8:13">
      <c r="H1549" s="208" t="s">
        <v>1595</v>
      </c>
      <c r="I1549" s="209" t="s">
        <v>1596</v>
      </c>
      <c r="J1549" s="210" t="s">
        <v>4828</v>
      </c>
      <c r="K1549" s="210" t="s">
        <v>4828</v>
      </c>
      <c r="L1549" s="210" t="s">
        <v>4817</v>
      </c>
      <c r="M1549" s="211" t="s">
        <v>5219</v>
      </c>
    </row>
    <row r="1550" spans="8:13">
      <c r="H1550" s="208" t="s">
        <v>2997</v>
      </c>
      <c r="I1550" s="209" t="s">
        <v>2998</v>
      </c>
      <c r="J1550" s="210" t="s">
        <v>4823</v>
      </c>
      <c r="K1550" s="210" t="s">
        <v>4823</v>
      </c>
      <c r="L1550" s="210" t="s">
        <v>4817</v>
      </c>
      <c r="M1550" s="211" t="s">
        <v>5219</v>
      </c>
    </row>
    <row r="1551" spans="8:13">
      <c r="H1551" s="208" t="s">
        <v>1958</v>
      </c>
      <c r="I1551" s="209" t="s">
        <v>1959</v>
      </c>
      <c r="J1551" s="210" t="s">
        <v>4833</v>
      </c>
      <c r="K1551" s="210" t="s">
        <v>5114</v>
      </c>
      <c r="L1551" s="210" t="s">
        <v>4615</v>
      </c>
      <c r="M1551" s="211" t="s">
        <v>5219</v>
      </c>
    </row>
    <row r="1552" spans="8:13">
      <c r="H1552" s="208" t="s">
        <v>1048</v>
      </c>
      <c r="I1552" s="209" t="s">
        <v>1049</v>
      </c>
      <c r="J1552" s="210" t="s">
        <v>4816</v>
      </c>
      <c r="K1552" s="210" t="s">
        <v>4816</v>
      </c>
      <c r="L1552" s="210" t="s">
        <v>4817</v>
      </c>
      <c r="M1552" s="211" t="s">
        <v>5219</v>
      </c>
    </row>
    <row r="1553" spans="8:13">
      <c r="H1553" s="213" t="s">
        <v>1132</v>
      </c>
      <c r="I1553" s="214" t="s">
        <v>1133</v>
      </c>
      <c r="J1553" s="215" t="s">
        <v>4830</v>
      </c>
      <c r="K1553" s="215" t="s">
        <v>5105</v>
      </c>
      <c r="L1553" s="215" t="s">
        <v>4615</v>
      </c>
      <c r="M1553" s="216" t="s">
        <v>5219</v>
      </c>
    </row>
    <row r="1554" spans="8:13">
      <c r="H1554" s="208" t="s">
        <v>984</v>
      </c>
      <c r="I1554" s="209" t="s">
        <v>985</v>
      </c>
      <c r="J1554" s="210" t="s">
        <v>4830</v>
      </c>
      <c r="K1554" s="210" t="s">
        <v>5104</v>
      </c>
      <c r="L1554" s="210" t="s">
        <v>4615</v>
      </c>
      <c r="M1554" s="211" t="s">
        <v>5219</v>
      </c>
    </row>
    <row r="1555" spans="8:13">
      <c r="H1555" s="208" t="s">
        <v>499</v>
      </c>
      <c r="I1555" s="209" t="s">
        <v>500</v>
      </c>
      <c r="J1555" s="210" t="s">
        <v>4836</v>
      </c>
      <c r="K1555" s="210" t="s">
        <v>4836</v>
      </c>
      <c r="L1555" s="210" t="s">
        <v>4817</v>
      </c>
      <c r="M1555" s="211" t="s">
        <v>5219</v>
      </c>
    </row>
    <row r="1556" spans="8:13">
      <c r="H1556" s="208" t="s">
        <v>4504</v>
      </c>
      <c r="I1556" s="209" t="s">
        <v>4505</v>
      </c>
      <c r="J1556" s="210" t="s">
        <v>4830</v>
      </c>
      <c r="K1556" s="210" t="s">
        <v>5106</v>
      </c>
      <c r="L1556" s="210" t="s">
        <v>4615</v>
      </c>
      <c r="M1556" s="211" t="s">
        <v>5219</v>
      </c>
    </row>
    <row r="1557" spans="8:13">
      <c r="H1557" s="208" t="s">
        <v>1815</v>
      </c>
      <c r="I1557" s="209" t="s">
        <v>1816</v>
      </c>
      <c r="J1557" s="210" t="s">
        <v>4831</v>
      </c>
      <c r="K1557" s="210" t="s">
        <v>4831</v>
      </c>
      <c r="L1557" s="210" t="s">
        <v>4817</v>
      </c>
      <c r="M1557" s="211" t="s">
        <v>5219</v>
      </c>
    </row>
    <row r="1558" spans="8:13">
      <c r="H1558" s="213" t="s">
        <v>4266</v>
      </c>
      <c r="I1558" s="214" t="s">
        <v>4267</v>
      </c>
      <c r="J1558" s="215" t="s">
        <v>4830</v>
      </c>
      <c r="K1558" s="215" t="s">
        <v>5116</v>
      </c>
      <c r="L1558" s="215" t="s">
        <v>4615</v>
      </c>
      <c r="M1558" s="216" t="s">
        <v>5219</v>
      </c>
    </row>
    <row r="1559" spans="8:13">
      <c r="H1559" s="208" t="s">
        <v>3985</v>
      </c>
      <c r="I1559" s="209" t="s">
        <v>3986</v>
      </c>
      <c r="J1559" s="210" t="s">
        <v>4830</v>
      </c>
      <c r="K1559" s="210" t="s">
        <v>5111</v>
      </c>
      <c r="L1559" s="210" t="s">
        <v>4615</v>
      </c>
      <c r="M1559" s="211" t="s">
        <v>5219</v>
      </c>
    </row>
    <row r="1560" spans="8:13">
      <c r="H1560" s="208" t="s">
        <v>2580</v>
      </c>
      <c r="I1560" s="209" t="s">
        <v>2581</v>
      </c>
      <c r="J1560" s="210" t="s">
        <v>4830</v>
      </c>
      <c r="K1560" s="210" t="s">
        <v>5117</v>
      </c>
      <c r="L1560" s="210" t="s">
        <v>4615</v>
      </c>
      <c r="M1560" s="211" t="s">
        <v>5219</v>
      </c>
    </row>
    <row r="1561" spans="8:13">
      <c r="H1561" s="208" t="s">
        <v>875</v>
      </c>
      <c r="I1561" s="209" t="s">
        <v>876</v>
      </c>
      <c r="J1561" s="210" t="s">
        <v>4830</v>
      </c>
      <c r="K1561" s="210" t="s">
        <v>5106</v>
      </c>
      <c r="L1561" s="210" t="s">
        <v>4615</v>
      </c>
      <c r="M1561" s="211" t="s">
        <v>5219</v>
      </c>
    </row>
    <row r="1562" spans="8:13">
      <c r="H1562" s="208" t="s">
        <v>1251</v>
      </c>
      <c r="I1562" s="209" t="s">
        <v>1252</v>
      </c>
      <c r="J1562" s="210" t="s">
        <v>4830</v>
      </c>
      <c r="K1562" s="210" t="s">
        <v>5105</v>
      </c>
      <c r="L1562" s="210" t="s">
        <v>4615</v>
      </c>
      <c r="M1562" s="211" t="s">
        <v>5219</v>
      </c>
    </row>
    <row r="1563" spans="8:13">
      <c r="H1563" s="213" t="s">
        <v>2243</v>
      </c>
      <c r="I1563" s="214" t="s">
        <v>2244</v>
      </c>
      <c r="J1563" s="215" t="s">
        <v>4830</v>
      </c>
      <c r="K1563" s="215" t="s">
        <v>5108</v>
      </c>
      <c r="L1563" s="215" t="s">
        <v>4615</v>
      </c>
      <c r="M1563" s="216" t="s">
        <v>5219</v>
      </c>
    </row>
    <row r="1564" spans="8:13">
      <c r="H1564" s="208" t="s">
        <v>2216</v>
      </c>
      <c r="I1564" s="209" t="s">
        <v>2217</v>
      </c>
      <c r="J1564" s="210" t="s">
        <v>4838</v>
      </c>
      <c r="K1564" s="210"/>
      <c r="L1564" s="210" t="s">
        <v>4615</v>
      </c>
      <c r="M1564" s="211" t="s">
        <v>5219</v>
      </c>
    </row>
    <row r="1565" spans="8:13">
      <c r="H1565" s="208" t="s">
        <v>1282</v>
      </c>
      <c r="I1565" s="209" t="s">
        <v>1283</v>
      </c>
      <c r="J1565" s="210" t="s">
        <v>4836</v>
      </c>
      <c r="K1565" s="210" t="s">
        <v>4836</v>
      </c>
      <c r="L1565" s="210" t="s">
        <v>4817</v>
      </c>
      <c r="M1565" s="211" t="s">
        <v>5219</v>
      </c>
    </row>
    <row r="1566" spans="8:13">
      <c r="H1566" s="208" t="s">
        <v>1000</v>
      </c>
      <c r="I1566" s="209" t="s">
        <v>1001</v>
      </c>
      <c r="J1566" s="210" t="s">
        <v>4830</v>
      </c>
      <c r="K1566" s="210" t="s">
        <v>5105</v>
      </c>
      <c r="L1566" s="210" t="s">
        <v>4615</v>
      </c>
      <c r="M1566" s="211" t="s">
        <v>5219</v>
      </c>
    </row>
    <row r="1567" spans="8:13">
      <c r="H1567" s="208" t="s">
        <v>2526</v>
      </c>
      <c r="I1567" s="209" t="s">
        <v>2527</v>
      </c>
      <c r="J1567" s="210" t="s">
        <v>4830</v>
      </c>
      <c r="K1567" s="210" t="s">
        <v>5111</v>
      </c>
      <c r="L1567" s="210" t="s">
        <v>4615</v>
      </c>
      <c r="M1567" s="211" t="s">
        <v>5219</v>
      </c>
    </row>
    <row r="1568" spans="8:13">
      <c r="H1568" s="213" t="s">
        <v>2800</v>
      </c>
      <c r="I1568" s="214" t="s">
        <v>5165</v>
      </c>
      <c r="J1568" s="215" t="s">
        <v>4830</v>
      </c>
      <c r="K1568" s="215" t="s">
        <v>5103</v>
      </c>
      <c r="L1568" s="215" t="s">
        <v>4615</v>
      </c>
      <c r="M1568" s="216" t="s">
        <v>5219</v>
      </c>
    </row>
    <row r="1569" spans="8:13">
      <c r="H1569" s="208" t="s">
        <v>62</v>
      </c>
      <c r="I1569" s="209" t="s">
        <v>63</v>
      </c>
      <c r="J1569" s="210" t="s">
        <v>4825</v>
      </c>
      <c r="K1569" s="210" t="s">
        <v>4825</v>
      </c>
      <c r="L1569" s="210" t="s">
        <v>4817</v>
      </c>
      <c r="M1569" s="211" t="s">
        <v>5346</v>
      </c>
    </row>
    <row r="1570" spans="8:13">
      <c r="H1570" s="208" t="s">
        <v>677</v>
      </c>
      <c r="I1570" s="209" t="s">
        <v>678</v>
      </c>
      <c r="J1570" s="210" t="s">
        <v>4823</v>
      </c>
      <c r="K1570" s="210" t="s">
        <v>4823</v>
      </c>
      <c r="L1570" s="210" t="s">
        <v>4817</v>
      </c>
      <c r="M1570" s="211" t="s">
        <v>5219</v>
      </c>
    </row>
    <row r="1571" spans="8:13">
      <c r="H1571" s="208" t="s">
        <v>2773</v>
      </c>
      <c r="I1571" s="209" t="s">
        <v>2774</v>
      </c>
      <c r="J1571" s="210" t="s">
        <v>4830</v>
      </c>
      <c r="K1571" s="210" t="s">
        <v>5106</v>
      </c>
      <c r="L1571" s="210" t="s">
        <v>4615</v>
      </c>
      <c r="M1571" s="211" t="s">
        <v>5219</v>
      </c>
    </row>
    <row r="1572" spans="8:13">
      <c r="H1572" s="208" t="s">
        <v>5434</v>
      </c>
      <c r="I1572" s="209" t="s">
        <v>5009</v>
      </c>
      <c r="J1572" s="210" t="s">
        <v>4830</v>
      </c>
      <c r="K1572" s="210" t="s">
        <v>5106</v>
      </c>
      <c r="L1572" s="210" t="s">
        <v>4615</v>
      </c>
      <c r="M1572" s="211" t="s">
        <v>5219</v>
      </c>
    </row>
    <row r="1573" spans="8:13">
      <c r="H1573" s="213" t="s">
        <v>1833</v>
      </c>
      <c r="I1573" s="214" t="s">
        <v>1834</v>
      </c>
      <c r="J1573" s="215" t="s">
        <v>4845</v>
      </c>
      <c r="K1573" s="215" t="s">
        <v>4845</v>
      </c>
      <c r="L1573" s="215" t="s">
        <v>4817</v>
      </c>
      <c r="M1573" s="216" t="s">
        <v>5219</v>
      </c>
    </row>
    <row r="1574" spans="8:13">
      <c r="H1574" s="208" t="s">
        <v>3347</v>
      </c>
      <c r="I1574" s="209" t="s">
        <v>3348</v>
      </c>
      <c r="J1574" s="210" t="s">
        <v>4830</v>
      </c>
      <c r="K1574" s="210" t="s">
        <v>5103</v>
      </c>
      <c r="L1574" s="210" t="s">
        <v>4615</v>
      </c>
      <c r="M1574" s="211" t="s">
        <v>5219</v>
      </c>
    </row>
    <row r="1575" spans="8:13">
      <c r="H1575" s="208" t="s">
        <v>3169</v>
      </c>
      <c r="I1575" s="209" t="s">
        <v>3170</v>
      </c>
      <c r="J1575" s="210" t="s">
        <v>4830</v>
      </c>
      <c r="K1575" s="210" t="s">
        <v>5104</v>
      </c>
      <c r="L1575" s="210" t="s">
        <v>4615</v>
      </c>
      <c r="M1575" s="211" t="s">
        <v>5219</v>
      </c>
    </row>
    <row r="1576" spans="8:13">
      <c r="H1576" s="208" t="s">
        <v>4253</v>
      </c>
      <c r="I1576" s="209" t="s">
        <v>4254</v>
      </c>
      <c r="J1576" s="210" t="s">
        <v>4830</v>
      </c>
      <c r="K1576" s="210" t="s">
        <v>5103</v>
      </c>
      <c r="L1576" s="210" t="s">
        <v>4615</v>
      </c>
      <c r="M1576" s="211" t="s">
        <v>5219</v>
      </c>
    </row>
    <row r="1577" spans="8:13">
      <c r="H1577" s="208" t="s">
        <v>3702</v>
      </c>
      <c r="I1577" s="209" t="s">
        <v>3703</v>
      </c>
      <c r="J1577" s="210" t="s">
        <v>4830</v>
      </c>
      <c r="K1577" s="210" t="s">
        <v>5108</v>
      </c>
      <c r="L1577" s="210" t="s">
        <v>4615</v>
      </c>
      <c r="M1577" s="211" t="s">
        <v>5219</v>
      </c>
    </row>
    <row r="1578" spans="8:13">
      <c r="H1578" s="213" t="s">
        <v>1542</v>
      </c>
      <c r="I1578" s="214" t="s">
        <v>1543</v>
      </c>
      <c r="J1578" s="215" t="s">
        <v>4825</v>
      </c>
      <c r="K1578" s="215" t="s">
        <v>4825</v>
      </c>
      <c r="L1578" s="215" t="s">
        <v>4817</v>
      </c>
      <c r="M1578" s="216" t="s">
        <v>5219</v>
      </c>
    </row>
    <row r="1579" spans="8:13">
      <c r="H1579" s="208" t="s">
        <v>883</v>
      </c>
      <c r="I1579" s="209" t="s">
        <v>884</v>
      </c>
      <c r="J1579" s="210" t="s">
        <v>4830</v>
      </c>
      <c r="K1579" s="210" t="s">
        <v>5105</v>
      </c>
      <c r="L1579" s="210" t="s">
        <v>4615</v>
      </c>
      <c r="M1579" s="211" t="s">
        <v>5219</v>
      </c>
    </row>
    <row r="1580" spans="8:13">
      <c r="H1580" s="208" t="s">
        <v>5141</v>
      </c>
      <c r="I1580" s="209" t="s">
        <v>5142</v>
      </c>
      <c r="J1580" s="210" t="s">
        <v>4830</v>
      </c>
      <c r="K1580" s="210" t="s">
        <v>5103</v>
      </c>
      <c r="L1580" s="210" t="s">
        <v>4615</v>
      </c>
      <c r="M1580" s="211" t="s">
        <v>5219</v>
      </c>
    </row>
    <row r="1581" spans="8:13">
      <c r="H1581" s="208" t="s">
        <v>1078</v>
      </c>
      <c r="I1581" s="209" t="s">
        <v>1079</v>
      </c>
      <c r="J1581" s="210" t="s">
        <v>4830</v>
      </c>
      <c r="K1581" s="210" t="s">
        <v>5106</v>
      </c>
      <c r="L1581" s="210" t="s">
        <v>4615</v>
      </c>
      <c r="M1581" s="211" t="s">
        <v>5219</v>
      </c>
    </row>
    <row r="1582" spans="8:13">
      <c r="H1582" s="208" t="s">
        <v>409</v>
      </c>
      <c r="I1582" s="209" t="s">
        <v>410</v>
      </c>
      <c r="J1582" s="210" t="s">
        <v>4831</v>
      </c>
      <c r="K1582" s="210" t="s">
        <v>4831</v>
      </c>
      <c r="L1582" s="210" t="s">
        <v>4817</v>
      </c>
      <c r="M1582" s="211" t="s">
        <v>5219</v>
      </c>
    </row>
    <row r="1583" spans="8:13">
      <c r="H1583" s="213" t="s">
        <v>2538</v>
      </c>
      <c r="I1583" s="214" t="s">
        <v>2539</v>
      </c>
      <c r="J1583" s="215" t="s">
        <v>4830</v>
      </c>
      <c r="K1583" s="215" t="s">
        <v>5111</v>
      </c>
      <c r="L1583" s="215" t="s">
        <v>4615</v>
      </c>
      <c r="M1583" s="216" t="s">
        <v>5219</v>
      </c>
    </row>
    <row r="1584" spans="8:13">
      <c r="H1584" s="208" t="s">
        <v>1054</v>
      </c>
      <c r="I1584" s="209" t="s">
        <v>1055</v>
      </c>
      <c r="J1584" s="210" t="s">
        <v>4830</v>
      </c>
      <c r="K1584" s="210" t="s">
        <v>5106</v>
      </c>
      <c r="L1584" s="210" t="s">
        <v>4615</v>
      </c>
      <c r="M1584" s="211" t="s">
        <v>5219</v>
      </c>
    </row>
    <row r="1585" spans="8:13">
      <c r="H1585" s="208" t="s">
        <v>1067</v>
      </c>
      <c r="I1585" s="209" t="s">
        <v>1068</v>
      </c>
      <c r="J1585" s="210" t="s">
        <v>4832</v>
      </c>
      <c r="K1585" s="210" t="s">
        <v>4832</v>
      </c>
      <c r="L1585" s="210" t="s">
        <v>4817</v>
      </c>
      <c r="M1585" s="211" t="s">
        <v>5219</v>
      </c>
    </row>
    <row r="1586" spans="8:13">
      <c r="H1586" s="208" t="s">
        <v>5435</v>
      </c>
      <c r="I1586" s="209" t="s">
        <v>5436</v>
      </c>
      <c r="J1586" s="210" t="s">
        <v>4832</v>
      </c>
      <c r="K1586" s="210" t="s">
        <v>4832</v>
      </c>
      <c r="L1586" s="210"/>
      <c r="M1586" s="211"/>
    </row>
    <row r="1587" spans="8:13">
      <c r="H1587" s="208" t="s">
        <v>1086</v>
      </c>
      <c r="I1587" s="209" t="s">
        <v>1087</v>
      </c>
      <c r="J1587" s="210" t="s">
        <v>4830</v>
      </c>
      <c r="K1587" s="210" t="s">
        <v>5117</v>
      </c>
      <c r="L1587" s="210" t="s">
        <v>4615</v>
      </c>
      <c r="M1587" s="211" t="s">
        <v>5219</v>
      </c>
    </row>
    <row r="1588" spans="8:13">
      <c r="H1588" s="213" t="s">
        <v>2171</v>
      </c>
      <c r="I1588" s="214" t="s">
        <v>4980</v>
      </c>
      <c r="J1588" s="215" t="s">
        <v>4831</v>
      </c>
      <c r="K1588" s="215" t="s">
        <v>4831</v>
      </c>
      <c r="L1588" s="215" t="s">
        <v>4817</v>
      </c>
      <c r="M1588" s="216" t="s">
        <v>5219</v>
      </c>
    </row>
    <row r="1589" spans="8:13">
      <c r="H1589" s="208" t="s">
        <v>3308</v>
      </c>
      <c r="I1589" s="209" t="s">
        <v>3309</v>
      </c>
      <c r="J1589" s="210" t="s">
        <v>4830</v>
      </c>
      <c r="K1589" s="210" t="s">
        <v>5103</v>
      </c>
      <c r="L1589" s="210" t="s">
        <v>4615</v>
      </c>
      <c r="M1589" s="211" t="s">
        <v>5219</v>
      </c>
    </row>
    <row r="1590" spans="8:13">
      <c r="H1590" s="208" t="s">
        <v>1854</v>
      </c>
      <c r="I1590" s="209" t="s">
        <v>1855</v>
      </c>
      <c r="J1590" s="210" t="s">
        <v>4830</v>
      </c>
      <c r="K1590" s="210" t="s">
        <v>5110</v>
      </c>
      <c r="L1590" s="210" t="s">
        <v>4615</v>
      </c>
      <c r="M1590" s="211" t="s">
        <v>5219</v>
      </c>
    </row>
    <row r="1591" spans="8:13">
      <c r="H1591" s="208" t="s">
        <v>5437</v>
      </c>
      <c r="I1591" s="209" t="s">
        <v>4978</v>
      </c>
      <c r="J1591" s="210" t="s">
        <v>4830</v>
      </c>
      <c r="K1591" s="210" t="s">
        <v>5122</v>
      </c>
      <c r="L1591" s="210" t="s">
        <v>4615</v>
      </c>
      <c r="M1591" s="211" t="s">
        <v>5219</v>
      </c>
    </row>
    <row r="1592" spans="8:13">
      <c r="H1592" s="208" t="s">
        <v>2011</v>
      </c>
      <c r="I1592" s="209" t="s">
        <v>2012</v>
      </c>
      <c r="J1592" s="210" t="s">
        <v>4830</v>
      </c>
      <c r="K1592" s="210" t="s">
        <v>5106</v>
      </c>
      <c r="L1592" s="210" t="s">
        <v>4615</v>
      </c>
      <c r="M1592" s="211" t="s">
        <v>5219</v>
      </c>
    </row>
    <row r="1593" spans="8:13">
      <c r="H1593" s="213" t="s">
        <v>3223</v>
      </c>
      <c r="I1593" s="214" t="s">
        <v>3224</v>
      </c>
      <c r="J1593" s="215" t="s">
        <v>4838</v>
      </c>
      <c r="K1593" s="215"/>
      <c r="L1593" s="215" t="s">
        <v>4615</v>
      </c>
      <c r="M1593" s="216" t="s">
        <v>5219</v>
      </c>
    </row>
    <row r="1594" spans="8:13">
      <c r="H1594" s="208" t="s">
        <v>1608</v>
      </c>
      <c r="I1594" s="209" t="s">
        <v>1609</v>
      </c>
      <c r="J1594" s="210" t="s">
        <v>4830</v>
      </c>
      <c r="K1594" s="210" t="s">
        <v>5110</v>
      </c>
      <c r="L1594" s="210" t="s">
        <v>4615</v>
      </c>
      <c r="M1594" s="211" t="s">
        <v>5219</v>
      </c>
    </row>
    <row r="1595" spans="8:13">
      <c r="H1595" s="208" t="s">
        <v>4010</v>
      </c>
      <c r="I1595" s="209" t="s">
        <v>5066</v>
      </c>
      <c r="J1595" s="210" t="s">
        <v>4833</v>
      </c>
      <c r="K1595" s="210" t="s">
        <v>5114</v>
      </c>
      <c r="L1595" s="210" t="s">
        <v>4615</v>
      </c>
      <c r="M1595" s="211" t="s">
        <v>5219</v>
      </c>
    </row>
    <row r="1596" spans="8:13">
      <c r="H1596" s="208" t="s">
        <v>4486</v>
      </c>
      <c r="I1596" s="209" t="s">
        <v>4487</v>
      </c>
      <c r="J1596" s="210" t="s">
        <v>4830</v>
      </c>
      <c r="K1596" s="210" t="s">
        <v>5105</v>
      </c>
      <c r="L1596" s="210" t="s">
        <v>4615</v>
      </c>
      <c r="M1596" s="211" t="s">
        <v>5219</v>
      </c>
    </row>
    <row r="1597" spans="8:13">
      <c r="H1597" s="208" t="s">
        <v>1496</v>
      </c>
      <c r="I1597" s="209" t="s">
        <v>1497</v>
      </c>
      <c r="J1597" s="210" t="s">
        <v>4830</v>
      </c>
      <c r="K1597" s="210" t="s">
        <v>5122</v>
      </c>
      <c r="L1597" s="210" t="s">
        <v>4615</v>
      </c>
      <c r="M1597" s="211" t="s">
        <v>5219</v>
      </c>
    </row>
    <row r="1598" spans="8:13">
      <c r="H1598" s="213" t="s">
        <v>2649</v>
      </c>
      <c r="I1598" s="214" t="s">
        <v>2650</v>
      </c>
      <c r="J1598" s="215" t="s">
        <v>4830</v>
      </c>
      <c r="K1598" s="215" t="s">
        <v>5106</v>
      </c>
      <c r="L1598" s="215" t="s">
        <v>4615</v>
      </c>
      <c r="M1598" s="216" t="s">
        <v>5219</v>
      </c>
    </row>
    <row r="1599" spans="8:13">
      <c r="H1599" s="208" t="s">
        <v>3264</v>
      </c>
      <c r="I1599" s="209" t="s">
        <v>3265</v>
      </c>
      <c r="J1599" s="210" t="s">
        <v>4823</v>
      </c>
      <c r="K1599" s="210" t="s">
        <v>4823</v>
      </c>
      <c r="L1599" s="210" t="s">
        <v>4817</v>
      </c>
      <c r="M1599" s="211" t="s">
        <v>5219</v>
      </c>
    </row>
    <row r="1600" spans="8:13">
      <c r="H1600" s="208" t="s">
        <v>5438</v>
      </c>
      <c r="I1600" s="209" t="s">
        <v>4982</v>
      </c>
      <c r="J1600" s="210" t="s">
        <v>4842</v>
      </c>
      <c r="K1600" s="210" t="s">
        <v>4842</v>
      </c>
      <c r="L1600" s="210" t="s">
        <v>4817</v>
      </c>
      <c r="M1600" s="211" t="s">
        <v>5219</v>
      </c>
    </row>
    <row r="1601" spans="8:13">
      <c r="H1601" s="208" t="s">
        <v>1964</v>
      </c>
      <c r="I1601" s="209" t="s">
        <v>1965</v>
      </c>
      <c r="J1601" s="210" t="s">
        <v>4849</v>
      </c>
      <c r="K1601" s="210" t="s">
        <v>5107</v>
      </c>
      <c r="L1601" s="210" t="s">
        <v>4615</v>
      </c>
      <c r="M1601" s="211" t="s">
        <v>5219</v>
      </c>
    </row>
    <row r="1602" spans="8:13">
      <c r="H1602" s="208" t="s">
        <v>324</v>
      </c>
      <c r="I1602" s="209" t="s">
        <v>325</v>
      </c>
      <c r="J1602" s="210" t="s">
        <v>4837</v>
      </c>
      <c r="K1602" s="210" t="s">
        <v>4837</v>
      </c>
      <c r="L1602" s="210" t="s">
        <v>4817</v>
      </c>
      <c r="M1602" s="211" t="s">
        <v>5219</v>
      </c>
    </row>
    <row r="1603" spans="8:13">
      <c r="H1603" s="213" t="s">
        <v>4206</v>
      </c>
      <c r="I1603" s="214" t="s">
        <v>5079</v>
      </c>
      <c r="J1603" s="215" t="s">
        <v>4830</v>
      </c>
      <c r="K1603" s="215" t="s">
        <v>5103</v>
      </c>
      <c r="L1603" s="215" t="s">
        <v>4615</v>
      </c>
      <c r="M1603" s="216" t="s">
        <v>5219</v>
      </c>
    </row>
    <row r="1604" spans="8:13">
      <c r="H1604" s="208" t="s">
        <v>407</v>
      </c>
      <c r="I1604" s="209" t="s">
        <v>408</v>
      </c>
      <c r="J1604" s="210" t="s">
        <v>4830</v>
      </c>
      <c r="K1604" s="210" t="s">
        <v>5117</v>
      </c>
      <c r="L1604" s="210" t="s">
        <v>4615</v>
      </c>
      <c r="M1604" s="211" t="s">
        <v>5219</v>
      </c>
    </row>
    <row r="1605" spans="8:13">
      <c r="H1605" s="208" t="s">
        <v>2442</v>
      </c>
      <c r="I1605" s="209" t="s">
        <v>4746</v>
      </c>
      <c r="J1605" s="210" t="s">
        <v>4830</v>
      </c>
      <c r="K1605" s="210" t="s">
        <v>5105</v>
      </c>
      <c r="L1605" s="210" t="s">
        <v>4615</v>
      </c>
      <c r="M1605" s="211" t="s">
        <v>5219</v>
      </c>
    </row>
    <row r="1606" spans="8:13">
      <c r="H1606" s="208" t="s">
        <v>247</v>
      </c>
      <c r="I1606" s="209" t="s">
        <v>248</v>
      </c>
      <c r="J1606" s="210" t="s">
        <v>4835</v>
      </c>
      <c r="K1606" s="210" t="s">
        <v>4835</v>
      </c>
      <c r="L1606" s="210" t="s">
        <v>4817</v>
      </c>
      <c r="M1606" s="211" t="s">
        <v>5219</v>
      </c>
    </row>
    <row r="1607" spans="8:13">
      <c r="H1607" s="208" t="s">
        <v>4427</v>
      </c>
      <c r="I1607" s="209" t="s">
        <v>4428</v>
      </c>
      <c r="J1607" s="210" t="s">
        <v>4830</v>
      </c>
      <c r="K1607" s="210" t="s">
        <v>5111</v>
      </c>
      <c r="L1607" s="210" t="s">
        <v>4615</v>
      </c>
      <c r="M1607" s="211" t="s">
        <v>5219</v>
      </c>
    </row>
    <row r="1608" spans="8:13">
      <c r="H1608" s="213" t="s">
        <v>415</v>
      </c>
      <c r="I1608" s="214" t="s">
        <v>416</v>
      </c>
      <c r="J1608" s="215" t="s">
        <v>4828</v>
      </c>
      <c r="K1608" s="215" t="s">
        <v>4828</v>
      </c>
      <c r="L1608" s="215" t="s">
        <v>4817</v>
      </c>
      <c r="M1608" s="216" t="s">
        <v>5219</v>
      </c>
    </row>
    <row r="1609" spans="8:13">
      <c r="H1609" s="208" t="s">
        <v>1606</v>
      </c>
      <c r="I1609" s="209" t="s">
        <v>1607</v>
      </c>
      <c r="J1609" s="210" t="s">
        <v>4830</v>
      </c>
      <c r="K1609" s="210" t="s">
        <v>5103</v>
      </c>
      <c r="L1609" s="210" t="s">
        <v>4615</v>
      </c>
      <c r="M1609" s="211" t="s">
        <v>5219</v>
      </c>
    </row>
    <row r="1610" spans="8:13">
      <c r="H1610" s="208" t="s">
        <v>3507</v>
      </c>
      <c r="I1610" s="209" t="s">
        <v>4763</v>
      </c>
      <c r="J1610" s="210" t="s">
        <v>4830</v>
      </c>
      <c r="K1610" s="210" t="s">
        <v>5104</v>
      </c>
      <c r="L1610" s="210" t="s">
        <v>4615</v>
      </c>
      <c r="M1610" s="211" t="s">
        <v>5219</v>
      </c>
    </row>
    <row r="1611" spans="8:13">
      <c r="H1611" s="208" t="s">
        <v>3981</v>
      </c>
      <c r="I1611" s="209" t="s">
        <v>3982</v>
      </c>
      <c r="J1611" s="210" t="s">
        <v>4830</v>
      </c>
      <c r="K1611" s="210" t="s">
        <v>5105</v>
      </c>
      <c r="L1611" s="210" t="s">
        <v>4615</v>
      </c>
      <c r="M1611" s="211" t="s">
        <v>5219</v>
      </c>
    </row>
    <row r="1612" spans="8:13">
      <c r="H1612" s="208" t="s">
        <v>1601</v>
      </c>
      <c r="I1612" s="209" t="s">
        <v>1602</v>
      </c>
      <c r="J1612" s="210" t="s">
        <v>4830</v>
      </c>
      <c r="K1612" s="210" t="s">
        <v>5106</v>
      </c>
      <c r="L1612" s="210" t="s">
        <v>4615</v>
      </c>
      <c r="M1612" s="211" t="s">
        <v>5219</v>
      </c>
    </row>
    <row r="1613" spans="8:13">
      <c r="H1613" s="213" t="s">
        <v>2653</v>
      </c>
      <c r="I1613" s="214" t="s">
        <v>2654</v>
      </c>
      <c r="J1613" s="215" t="s">
        <v>4830</v>
      </c>
      <c r="K1613" s="215" t="s">
        <v>5105</v>
      </c>
      <c r="L1613" s="215" t="s">
        <v>4615</v>
      </c>
      <c r="M1613" s="216" t="s">
        <v>5219</v>
      </c>
    </row>
    <row r="1614" spans="8:13">
      <c r="H1614" s="208" t="s">
        <v>2103</v>
      </c>
      <c r="I1614" s="209" t="s">
        <v>2104</v>
      </c>
      <c r="J1614" s="210" t="s">
        <v>4830</v>
      </c>
      <c r="K1614" s="210" t="s">
        <v>5103</v>
      </c>
      <c r="L1614" s="210" t="s">
        <v>4615</v>
      </c>
      <c r="M1614" s="211" t="s">
        <v>5219</v>
      </c>
    </row>
    <row r="1615" spans="8:13">
      <c r="H1615" s="208" t="s">
        <v>2542</v>
      </c>
      <c r="I1615" s="209" t="s">
        <v>2543</v>
      </c>
      <c r="J1615" s="210" t="s">
        <v>4838</v>
      </c>
      <c r="K1615" s="210"/>
      <c r="L1615" s="210" t="s">
        <v>4615</v>
      </c>
      <c r="M1615" s="211" t="s">
        <v>5219</v>
      </c>
    </row>
    <row r="1616" spans="8:13">
      <c r="H1616" s="208" t="s">
        <v>3480</v>
      </c>
      <c r="I1616" s="209" t="s">
        <v>3481</v>
      </c>
      <c r="J1616" s="210" t="s">
        <v>4838</v>
      </c>
      <c r="K1616" s="210" t="s">
        <v>5124</v>
      </c>
      <c r="L1616" s="210" t="s">
        <v>4615</v>
      </c>
      <c r="M1616" s="211" t="s">
        <v>5219</v>
      </c>
    </row>
    <row r="1617" spans="8:13">
      <c r="H1617" s="208" t="s">
        <v>1076</v>
      </c>
      <c r="I1617" s="209" t="s">
        <v>1077</v>
      </c>
      <c r="J1617" s="210" t="s">
        <v>4832</v>
      </c>
      <c r="K1617" s="210" t="s">
        <v>4832</v>
      </c>
      <c r="L1617" s="210" t="s">
        <v>4817</v>
      </c>
      <c r="M1617" s="211" t="s">
        <v>5219</v>
      </c>
    </row>
    <row r="1618" spans="8:13">
      <c r="H1618" s="213" t="s">
        <v>3004</v>
      </c>
      <c r="I1618" s="214" t="s">
        <v>3005</v>
      </c>
      <c r="J1618" s="215" t="s">
        <v>4830</v>
      </c>
      <c r="K1618" s="215" t="s">
        <v>5103</v>
      </c>
      <c r="L1618" s="215" t="s">
        <v>4615</v>
      </c>
      <c r="M1618" s="216" t="s">
        <v>5219</v>
      </c>
    </row>
    <row r="1619" spans="8:13">
      <c r="H1619" s="208" t="s">
        <v>933</v>
      </c>
      <c r="I1619" s="209" t="s">
        <v>934</v>
      </c>
      <c r="J1619" s="210" t="s">
        <v>4833</v>
      </c>
      <c r="K1619" s="210" t="s">
        <v>5114</v>
      </c>
      <c r="L1619" s="210" t="s">
        <v>4615</v>
      </c>
      <c r="M1619" s="211" t="s">
        <v>5219</v>
      </c>
    </row>
    <row r="1620" spans="8:13">
      <c r="H1620" s="208" t="s">
        <v>3724</v>
      </c>
      <c r="I1620" s="209" t="s">
        <v>3725</v>
      </c>
      <c r="J1620" s="210" t="s">
        <v>4830</v>
      </c>
      <c r="K1620" s="210" t="s">
        <v>5108</v>
      </c>
      <c r="L1620" s="210" t="s">
        <v>4615</v>
      </c>
      <c r="M1620" s="211" t="s">
        <v>5219</v>
      </c>
    </row>
    <row r="1621" spans="8:13">
      <c r="H1621" s="208" t="s">
        <v>3580</v>
      </c>
      <c r="I1621" s="209" t="s">
        <v>3581</v>
      </c>
      <c r="J1621" s="210" t="s">
        <v>4838</v>
      </c>
      <c r="K1621" s="210" t="s">
        <v>5124</v>
      </c>
      <c r="L1621" s="210" t="s">
        <v>4615</v>
      </c>
      <c r="M1621" s="211" t="s">
        <v>5219</v>
      </c>
    </row>
    <row r="1622" spans="8:13">
      <c r="H1622" s="208" t="s">
        <v>4337</v>
      </c>
      <c r="I1622" s="209" t="s">
        <v>4338</v>
      </c>
      <c r="J1622" s="210" t="s">
        <v>4830</v>
      </c>
      <c r="K1622" s="210" t="s">
        <v>5103</v>
      </c>
      <c r="L1622" s="210" t="s">
        <v>4615</v>
      </c>
      <c r="M1622" s="211" t="s">
        <v>5219</v>
      </c>
    </row>
    <row r="1623" spans="8:13">
      <c r="H1623" s="213" t="s">
        <v>4184</v>
      </c>
      <c r="I1623" s="214" t="s">
        <v>4185</v>
      </c>
      <c r="J1623" s="215" t="s">
        <v>4830</v>
      </c>
      <c r="K1623" s="215" t="s">
        <v>5105</v>
      </c>
      <c r="L1623" s="215" t="s">
        <v>4615</v>
      </c>
      <c r="M1623" s="216" t="s">
        <v>5219</v>
      </c>
    </row>
    <row r="1624" spans="8:13">
      <c r="H1624" s="208" t="s">
        <v>4449</v>
      </c>
      <c r="I1624" s="209" t="s">
        <v>4450</v>
      </c>
      <c r="J1624" s="210" t="s">
        <v>4830</v>
      </c>
      <c r="K1624" s="210" t="s">
        <v>5103</v>
      </c>
      <c r="L1624" s="210" t="s">
        <v>4615</v>
      </c>
      <c r="M1624" s="211" t="s">
        <v>5219</v>
      </c>
    </row>
    <row r="1625" spans="8:13">
      <c r="H1625" s="208" t="s">
        <v>1209</v>
      </c>
      <c r="I1625" s="209" t="s">
        <v>1210</v>
      </c>
      <c r="J1625" s="210" t="s">
        <v>4847</v>
      </c>
      <c r="K1625" s="210" t="s">
        <v>4847</v>
      </c>
      <c r="L1625" s="210" t="s">
        <v>4817</v>
      </c>
      <c r="M1625" s="211" t="s">
        <v>5219</v>
      </c>
    </row>
    <row r="1626" spans="8:13">
      <c r="H1626" s="208" t="s">
        <v>4274</v>
      </c>
      <c r="I1626" s="209" t="s">
        <v>4275</v>
      </c>
      <c r="J1626" s="210" t="s">
        <v>4830</v>
      </c>
      <c r="K1626" s="210" t="s">
        <v>5103</v>
      </c>
      <c r="L1626" s="210" t="s">
        <v>4615</v>
      </c>
      <c r="M1626" s="211" t="s">
        <v>5219</v>
      </c>
    </row>
    <row r="1627" spans="8:13">
      <c r="H1627" s="208" t="s">
        <v>2704</v>
      </c>
      <c r="I1627" s="209" t="s">
        <v>2705</v>
      </c>
      <c r="J1627" s="210" t="s">
        <v>4830</v>
      </c>
      <c r="K1627" s="210" t="s">
        <v>5106</v>
      </c>
      <c r="L1627" s="210" t="s">
        <v>4615</v>
      </c>
      <c r="M1627" s="211" t="s">
        <v>5219</v>
      </c>
    </row>
    <row r="1628" spans="8:13">
      <c r="H1628" s="213" t="s">
        <v>4114</v>
      </c>
      <c r="I1628" s="214" t="s">
        <v>5185</v>
      </c>
      <c r="J1628" s="215" t="s">
        <v>4837</v>
      </c>
      <c r="K1628" s="215" t="s">
        <v>4837</v>
      </c>
      <c r="L1628" s="215" t="s">
        <v>4817</v>
      </c>
      <c r="M1628" s="216" t="s">
        <v>5219</v>
      </c>
    </row>
    <row r="1629" spans="8:13">
      <c r="H1629" s="208" t="s">
        <v>994</v>
      </c>
      <c r="I1629" s="209" t="s">
        <v>995</v>
      </c>
      <c r="J1629" s="210" t="s">
        <v>4830</v>
      </c>
      <c r="K1629" s="210" t="s">
        <v>5111</v>
      </c>
      <c r="L1629" s="210" t="s">
        <v>4615</v>
      </c>
      <c r="M1629" s="211" t="s">
        <v>5219</v>
      </c>
    </row>
    <row r="1630" spans="8:13">
      <c r="H1630" s="208" t="s">
        <v>4174</v>
      </c>
      <c r="I1630" s="209" t="s">
        <v>4175</v>
      </c>
      <c r="J1630" s="210" t="s">
        <v>4830</v>
      </c>
      <c r="K1630" s="210" t="s">
        <v>5110</v>
      </c>
      <c r="L1630" s="210" t="s">
        <v>4615</v>
      </c>
      <c r="M1630" s="211" t="s">
        <v>5219</v>
      </c>
    </row>
    <row r="1631" spans="8:13">
      <c r="H1631" s="208" t="s">
        <v>962</v>
      </c>
      <c r="I1631" s="209" t="s">
        <v>963</v>
      </c>
      <c r="J1631" s="210" t="s">
        <v>4830</v>
      </c>
      <c r="K1631" s="210" t="s">
        <v>5108</v>
      </c>
      <c r="L1631" s="210" t="s">
        <v>4615</v>
      </c>
      <c r="M1631" s="211" t="s">
        <v>5219</v>
      </c>
    </row>
    <row r="1632" spans="8:13">
      <c r="H1632" s="208" t="s">
        <v>3599</v>
      </c>
      <c r="I1632" s="209" t="s">
        <v>3600</v>
      </c>
      <c r="J1632" s="210" t="s">
        <v>4835</v>
      </c>
      <c r="K1632" s="210" t="s">
        <v>4835</v>
      </c>
      <c r="L1632" s="210" t="s">
        <v>4817</v>
      </c>
      <c r="M1632" s="211" t="s">
        <v>5219</v>
      </c>
    </row>
    <row r="1633" spans="8:13">
      <c r="H1633" s="213" t="s">
        <v>1837</v>
      </c>
      <c r="I1633" s="214" t="s">
        <v>1838</v>
      </c>
      <c r="J1633" s="215" t="s">
        <v>4838</v>
      </c>
      <c r="K1633" s="215"/>
      <c r="L1633" s="215" t="s">
        <v>4615</v>
      </c>
      <c r="M1633" s="216" t="s">
        <v>5219</v>
      </c>
    </row>
    <row r="1634" spans="8:13">
      <c r="H1634" s="208" t="s">
        <v>3638</v>
      </c>
      <c r="I1634" s="209" t="s">
        <v>3639</v>
      </c>
      <c r="J1634" s="210" t="s">
        <v>4830</v>
      </c>
      <c r="K1634" s="210" t="s">
        <v>5103</v>
      </c>
      <c r="L1634" s="210" t="s">
        <v>4615</v>
      </c>
      <c r="M1634" s="211" t="s">
        <v>5219</v>
      </c>
    </row>
    <row r="1635" spans="8:13">
      <c r="H1635" s="208" t="s">
        <v>603</v>
      </c>
      <c r="I1635" s="209" t="s">
        <v>604</v>
      </c>
      <c r="J1635" s="210" t="s">
        <v>4830</v>
      </c>
      <c r="K1635" s="210" t="s">
        <v>5117</v>
      </c>
      <c r="L1635" s="210" t="s">
        <v>4615</v>
      </c>
      <c r="M1635" s="211" t="s">
        <v>5219</v>
      </c>
    </row>
    <row r="1636" spans="8:13">
      <c r="H1636" s="208" t="s">
        <v>2420</v>
      </c>
      <c r="I1636" s="209" t="s">
        <v>2421</v>
      </c>
      <c r="J1636" s="210" t="s">
        <v>4835</v>
      </c>
      <c r="K1636" s="210" t="s">
        <v>4835</v>
      </c>
      <c r="L1636" s="210" t="s">
        <v>4817</v>
      </c>
      <c r="M1636" s="211" t="s">
        <v>5219</v>
      </c>
    </row>
    <row r="1637" spans="8:13">
      <c r="H1637" s="208" t="s">
        <v>425</v>
      </c>
      <c r="I1637" s="209" t="s">
        <v>426</v>
      </c>
      <c r="J1637" s="210" t="s">
        <v>4832</v>
      </c>
      <c r="K1637" s="210" t="s">
        <v>4832</v>
      </c>
      <c r="L1637" s="210" t="s">
        <v>4817</v>
      </c>
      <c r="M1637" s="211" t="s">
        <v>5219</v>
      </c>
    </row>
    <row r="1638" spans="8:13">
      <c r="H1638" s="213" t="s">
        <v>5439</v>
      </c>
      <c r="I1638" s="214" t="s">
        <v>5440</v>
      </c>
      <c r="J1638" s="215" t="s">
        <v>4832</v>
      </c>
      <c r="K1638" s="215" t="s">
        <v>4832</v>
      </c>
      <c r="L1638" s="215"/>
      <c r="M1638" s="216"/>
    </row>
    <row r="1639" spans="8:13">
      <c r="H1639" s="208" t="s">
        <v>2563</v>
      </c>
      <c r="I1639" s="209" t="s">
        <v>2564</v>
      </c>
      <c r="J1639" s="210" t="s">
        <v>4830</v>
      </c>
      <c r="K1639" s="210" t="s">
        <v>5105</v>
      </c>
      <c r="L1639" s="210" t="s">
        <v>4615</v>
      </c>
      <c r="M1639" s="211" t="s">
        <v>5219</v>
      </c>
    </row>
    <row r="1640" spans="8:13">
      <c r="H1640" s="208" t="s">
        <v>1610</v>
      </c>
      <c r="I1640" s="209" t="s">
        <v>1611</v>
      </c>
      <c r="J1640" s="210" t="s">
        <v>4833</v>
      </c>
      <c r="K1640" s="210" t="s">
        <v>5114</v>
      </c>
      <c r="L1640" s="210" t="s">
        <v>4615</v>
      </c>
      <c r="M1640" s="211" t="s">
        <v>5219</v>
      </c>
    </row>
    <row r="1641" spans="8:13">
      <c r="H1641" s="208" t="s">
        <v>532</v>
      </c>
      <c r="I1641" s="209" t="s">
        <v>533</v>
      </c>
      <c r="J1641" s="210" t="s">
        <v>4830</v>
      </c>
      <c r="K1641" s="210" t="s">
        <v>5105</v>
      </c>
      <c r="L1641" s="210" t="s">
        <v>4615</v>
      </c>
      <c r="M1641" s="211" t="s">
        <v>5219</v>
      </c>
    </row>
    <row r="1642" spans="8:13">
      <c r="H1642" s="208" t="s">
        <v>1463</v>
      </c>
      <c r="I1642" s="209" t="s">
        <v>1464</v>
      </c>
      <c r="J1642" s="210" t="s">
        <v>4830</v>
      </c>
      <c r="K1642" s="210" t="s">
        <v>5103</v>
      </c>
      <c r="L1642" s="210" t="s">
        <v>4615</v>
      </c>
      <c r="M1642" s="211" t="s">
        <v>5219</v>
      </c>
    </row>
    <row r="1643" spans="8:13">
      <c r="H1643" s="213" t="s">
        <v>3772</v>
      </c>
      <c r="I1643" s="214" t="s">
        <v>3773</v>
      </c>
      <c r="J1643" s="215" t="s">
        <v>4830</v>
      </c>
      <c r="K1643" s="215" t="s">
        <v>5105</v>
      </c>
      <c r="L1643" s="215" t="s">
        <v>4615</v>
      </c>
      <c r="M1643" s="216" t="s">
        <v>5219</v>
      </c>
    </row>
    <row r="1644" spans="8:13">
      <c r="H1644" s="208" t="s">
        <v>4568</v>
      </c>
      <c r="I1644" s="209" t="s">
        <v>4569</v>
      </c>
      <c r="J1644" s="210" t="s">
        <v>4830</v>
      </c>
      <c r="K1644" s="210" t="s">
        <v>5103</v>
      </c>
      <c r="L1644" s="210" t="s">
        <v>4615</v>
      </c>
      <c r="M1644" s="211" t="s">
        <v>5219</v>
      </c>
    </row>
    <row r="1645" spans="8:13">
      <c r="H1645" s="208" t="s">
        <v>2552</v>
      </c>
      <c r="I1645" s="209" t="s">
        <v>2553</v>
      </c>
      <c r="J1645" s="210" t="s">
        <v>4830</v>
      </c>
      <c r="K1645" s="210" t="s">
        <v>5108</v>
      </c>
      <c r="L1645" s="210" t="s">
        <v>4615</v>
      </c>
      <c r="M1645" s="211" t="s">
        <v>5219</v>
      </c>
    </row>
    <row r="1646" spans="8:13">
      <c r="H1646" s="208" t="s">
        <v>2196</v>
      </c>
      <c r="I1646" s="209" t="s">
        <v>2197</v>
      </c>
      <c r="J1646" s="210" t="s">
        <v>4830</v>
      </c>
      <c r="K1646" s="210" t="s">
        <v>5111</v>
      </c>
      <c r="L1646" s="210" t="s">
        <v>4615</v>
      </c>
      <c r="M1646" s="211" t="s">
        <v>5219</v>
      </c>
    </row>
    <row r="1647" spans="8:13">
      <c r="H1647" s="208" t="s">
        <v>1330</v>
      </c>
      <c r="I1647" s="209" t="s">
        <v>1331</v>
      </c>
      <c r="J1647" s="210" t="s">
        <v>4838</v>
      </c>
      <c r="K1647" s="210" t="s">
        <v>5124</v>
      </c>
      <c r="L1647" s="210" t="s">
        <v>4615</v>
      </c>
      <c r="M1647" s="211" t="s">
        <v>5219</v>
      </c>
    </row>
    <row r="1648" spans="8:13">
      <c r="H1648" s="213" t="s">
        <v>2345</v>
      </c>
      <c r="I1648" s="214" t="s">
        <v>2346</v>
      </c>
      <c r="J1648" s="215" t="s">
        <v>4830</v>
      </c>
      <c r="K1648" s="215" t="s">
        <v>5106</v>
      </c>
      <c r="L1648" s="215" t="s">
        <v>4615</v>
      </c>
      <c r="M1648" s="216" t="s">
        <v>5219</v>
      </c>
    </row>
    <row r="1649" spans="8:13">
      <c r="H1649" s="208" t="s">
        <v>3787</v>
      </c>
      <c r="I1649" s="209" t="s">
        <v>3788</v>
      </c>
      <c r="J1649" s="210" t="s">
        <v>4830</v>
      </c>
      <c r="K1649" s="210" t="s">
        <v>5111</v>
      </c>
      <c r="L1649" s="210" t="s">
        <v>4615</v>
      </c>
      <c r="M1649" s="211" t="s">
        <v>5219</v>
      </c>
    </row>
    <row r="1650" spans="8:13">
      <c r="H1650" s="208" t="s">
        <v>515</v>
      </c>
      <c r="I1650" s="209" t="s">
        <v>516</v>
      </c>
      <c r="J1650" s="210" t="s">
        <v>4849</v>
      </c>
      <c r="K1650" s="210" t="s">
        <v>5107</v>
      </c>
      <c r="L1650" s="210" t="s">
        <v>4615</v>
      </c>
      <c r="M1650" s="211" t="s">
        <v>5219</v>
      </c>
    </row>
    <row r="1651" spans="8:13">
      <c r="H1651" s="208" t="s">
        <v>1094</v>
      </c>
      <c r="I1651" s="209" t="s">
        <v>1095</v>
      </c>
      <c r="J1651" s="210" t="s">
        <v>4837</v>
      </c>
      <c r="K1651" s="210" t="s">
        <v>4837</v>
      </c>
      <c r="L1651" s="210" t="s">
        <v>4817</v>
      </c>
      <c r="M1651" s="211" t="s">
        <v>5219</v>
      </c>
    </row>
    <row r="1652" spans="8:13">
      <c r="H1652" s="208" t="s">
        <v>1740</v>
      </c>
      <c r="I1652" s="209" t="s">
        <v>1741</v>
      </c>
      <c r="J1652" s="210" t="s">
        <v>4830</v>
      </c>
      <c r="K1652" s="210" t="s">
        <v>5103</v>
      </c>
      <c r="L1652" s="210" t="s">
        <v>4615</v>
      </c>
      <c r="M1652" s="211" t="s">
        <v>5219</v>
      </c>
    </row>
    <row r="1653" spans="8:13">
      <c r="H1653" s="213" t="s">
        <v>3768</v>
      </c>
      <c r="I1653" s="214" t="s">
        <v>3769</v>
      </c>
      <c r="J1653" s="215" t="s">
        <v>4830</v>
      </c>
      <c r="K1653" s="215" t="s">
        <v>5103</v>
      </c>
      <c r="L1653" s="215" t="s">
        <v>4615</v>
      </c>
      <c r="M1653" s="216" t="s">
        <v>5219</v>
      </c>
    </row>
    <row r="1654" spans="8:13">
      <c r="H1654" s="208" t="s">
        <v>1760</v>
      </c>
      <c r="I1654" s="209" t="s">
        <v>1761</v>
      </c>
      <c r="J1654" s="210" t="s">
        <v>4830</v>
      </c>
      <c r="K1654" s="210" t="s">
        <v>5111</v>
      </c>
      <c r="L1654" s="210" t="s">
        <v>4615</v>
      </c>
      <c r="M1654" s="211" t="s">
        <v>5219</v>
      </c>
    </row>
    <row r="1655" spans="8:13">
      <c r="H1655" s="208" t="s">
        <v>4386</v>
      </c>
      <c r="I1655" s="209" t="s">
        <v>4387</v>
      </c>
      <c r="J1655" s="210" t="s">
        <v>4830</v>
      </c>
      <c r="K1655" s="210" t="s">
        <v>5105</v>
      </c>
      <c r="L1655" s="210" t="s">
        <v>4615</v>
      </c>
      <c r="M1655" s="211" t="s">
        <v>5219</v>
      </c>
    </row>
    <row r="1656" spans="8:13">
      <c r="H1656" s="208" t="s">
        <v>3433</v>
      </c>
      <c r="I1656" s="209" t="s">
        <v>3434</v>
      </c>
      <c r="J1656" s="210" t="s">
        <v>4830</v>
      </c>
      <c r="K1656" s="210" t="s">
        <v>5111</v>
      </c>
      <c r="L1656" s="210" t="s">
        <v>4615</v>
      </c>
      <c r="M1656" s="211" t="s">
        <v>5219</v>
      </c>
    </row>
    <row r="1657" spans="8:13">
      <c r="H1657" s="208" t="s">
        <v>2052</v>
      </c>
      <c r="I1657" s="209" t="s">
        <v>2053</v>
      </c>
      <c r="J1657" s="210" t="s">
        <v>4830</v>
      </c>
      <c r="K1657" s="210" t="s">
        <v>5117</v>
      </c>
      <c r="L1657" s="210" t="s">
        <v>4615</v>
      </c>
      <c r="M1657" s="211" t="s">
        <v>5219</v>
      </c>
    </row>
    <row r="1658" spans="8:13">
      <c r="H1658" s="213" t="s">
        <v>3036</v>
      </c>
      <c r="I1658" s="214" t="s">
        <v>3037</v>
      </c>
      <c r="J1658" s="215" t="s">
        <v>4838</v>
      </c>
      <c r="K1658" s="215"/>
      <c r="L1658" s="215" t="s">
        <v>4615</v>
      </c>
      <c r="M1658" s="216" t="s">
        <v>5219</v>
      </c>
    </row>
    <row r="1659" spans="8:13">
      <c r="H1659" s="208" t="s">
        <v>2353</v>
      </c>
      <c r="I1659" s="209" t="s">
        <v>2354</v>
      </c>
      <c r="J1659" s="210" t="s">
        <v>4837</v>
      </c>
      <c r="K1659" s="210" t="s">
        <v>4837</v>
      </c>
      <c r="L1659" s="210" t="s">
        <v>4817</v>
      </c>
      <c r="M1659" s="211" t="s">
        <v>5219</v>
      </c>
    </row>
    <row r="1660" spans="8:13">
      <c r="H1660" s="208" t="s">
        <v>3559</v>
      </c>
      <c r="I1660" s="209" t="s">
        <v>3560</v>
      </c>
      <c r="J1660" s="210" t="s">
        <v>4822</v>
      </c>
      <c r="K1660" s="210" t="s">
        <v>4822</v>
      </c>
      <c r="L1660" s="210" t="s">
        <v>4817</v>
      </c>
      <c r="M1660" s="211" t="s">
        <v>5219</v>
      </c>
    </row>
    <row r="1661" spans="8:13">
      <c r="H1661" s="208" t="s">
        <v>3837</v>
      </c>
      <c r="I1661" s="209" t="s">
        <v>5077</v>
      </c>
      <c r="J1661" s="210" t="s">
        <v>4830</v>
      </c>
      <c r="K1661" s="210" t="s">
        <v>5111</v>
      </c>
      <c r="L1661" s="210" t="s">
        <v>4615</v>
      </c>
      <c r="M1661" s="211" t="s">
        <v>5219</v>
      </c>
    </row>
    <row r="1662" spans="8:13">
      <c r="H1662" s="208" t="s">
        <v>4261</v>
      </c>
      <c r="I1662" s="209" t="s">
        <v>5072</v>
      </c>
      <c r="J1662" s="210" t="s">
        <v>4830</v>
      </c>
      <c r="K1662" s="210" t="s">
        <v>5106</v>
      </c>
      <c r="L1662" s="210" t="s">
        <v>4615</v>
      </c>
      <c r="M1662" s="211" t="s">
        <v>5219</v>
      </c>
    </row>
    <row r="1663" spans="8:13">
      <c r="H1663" s="213" t="s">
        <v>1919</v>
      </c>
      <c r="I1663" s="214" t="s">
        <v>1920</v>
      </c>
      <c r="J1663" s="215" t="s">
        <v>4830</v>
      </c>
      <c r="K1663" s="215" t="s">
        <v>5103</v>
      </c>
      <c r="L1663" s="215" t="s">
        <v>4615</v>
      </c>
      <c r="M1663" s="216" t="s">
        <v>5219</v>
      </c>
    </row>
    <row r="1664" spans="8:13">
      <c r="H1664" s="208" t="s">
        <v>968</v>
      </c>
      <c r="I1664" s="209" t="s">
        <v>969</v>
      </c>
      <c r="J1664" s="210" t="s">
        <v>4825</v>
      </c>
      <c r="K1664" s="210" t="s">
        <v>4825</v>
      </c>
      <c r="L1664" s="210" t="s">
        <v>4817</v>
      </c>
      <c r="M1664" s="211" t="s">
        <v>5392</v>
      </c>
    </row>
    <row r="1665" spans="8:13">
      <c r="H1665" s="208" t="s">
        <v>3185</v>
      </c>
      <c r="I1665" s="209" t="s">
        <v>3186</v>
      </c>
      <c r="J1665" s="210" t="s">
        <v>4838</v>
      </c>
      <c r="K1665" s="210" t="s">
        <v>5124</v>
      </c>
      <c r="L1665" s="210" t="s">
        <v>4615</v>
      </c>
      <c r="M1665" s="211" t="s">
        <v>5219</v>
      </c>
    </row>
    <row r="1666" spans="8:13">
      <c r="H1666" s="208" t="s">
        <v>1821</v>
      </c>
      <c r="I1666" s="209" t="s">
        <v>1822</v>
      </c>
      <c r="J1666" s="210" t="s">
        <v>4844</v>
      </c>
      <c r="K1666" s="210" t="s">
        <v>5125</v>
      </c>
      <c r="L1666" s="210" t="s">
        <v>4615</v>
      </c>
      <c r="M1666" s="211" t="s">
        <v>5219</v>
      </c>
    </row>
    <row r="1667" spans="8:13">
      <c r="H1667" s="208" t="s">
        <v>1634</v>
      </c>
      <c r="I1667" s="209" t="s">
        <v>1635</v>
      </c>
      <c r="J1667" s="210" t="s">
        <v>4830</v>
      </c>
      <c r="K1667" s="210" t="s">
        <v>5103</v>
      </c>
      <c r="L1667" s="210" t="s">
        <v>4615</v>
      </c>
      <c r="M1667" s="211" t="s">
        <v>5219</v>
      </c>
    </row>
    <row r="1668" spans="8:13">
      <c r="H1668" s="213" t="s">
        <v>1486</v>
      </c>
      <c r="I1668" s="214" t="s">
        <v>1487</v>
      </c>
      <c r="J1668" s="215" t="s">
        <v>4830</v>
      </c>
      <c r="K1668" s="215" t="s">
        <v>5103</v>
      </c>
      <c r="L1668" s="215" t="s">
        <v>4615</v>
      </c>
      <c r="M1668" s="216" t="s">
        <v>5219</v>
      </c>
    </row>
    <row r="1669" spans="8:13">
      <c r="H1669" s="208" t="s">
        <v>1213</v>
      </c>
      <c r="I1669" s="209" t="s">
        <v>1214</v>
      </c>
      <c r="J1669" s="210" t="s">
        <v>4848</v>
      </c>
      <c r="K1669" s="210" t="s">
        <v>4848</v>
      </c>
      <c r="L1669" s="210" t="s">
        <v>4817</v>
      </c>
      <c r="M1669" s="211" t="s">
        <v>5219</v>
      </c>
    </row>
    <row r="1670" spans="8:13">
      <c r="H1670" s="208" t="s">
        <v>2076</v>
      </c>
      <c r="I1670" s="209" t="s">
        <v>2077</v>
      </c>
      <c r="J1670" s="210" t="s">
        <v>4830</v>
      </c>
      <c r="K1670" s="210" t="s">
        <v>5105</v>
      </c>
      <c r="L1670" s="210" t="s">
        <v>4615</v>
      </c>
      <c r="M1670" s="211" t="s">
        <v>5219</v>
      </c>
    </row>
    <row r="1671" spans="8:13">
      <c r="H1671" s="208" t="s">
        <v>3854</v>
      </c>
      <c r="I1671" s="209" t="s">
        <v>3855</v>
      </c>
      <c r="J1671" s="210" t="s">
        <v>4830</v>
      </c>
      <c r="K1671" s="210" t="s">
        <v>5111</v>
      </c>
      <c r="L1671" s="210" t="s">
        <v>4615</v>
      </c>
      <c r="M1671" s="211" t="s">
        <v>5219</v>
      </c>
    </row>
    <row r="1672" spans="8:13">
      <c r="H1672" s="208" t="s">
        <v>1265</v>
      </c>
      <c r="I1672" s="209" t="s">
        <v>1266</v>
      </c>
      <c r="J1672" s="210" t="s">
        <v>4830</v>
      </c>
      <c r="K1672" s="210" t="s">
        <v>5108</v>
      </c>
      <c r="L1672" s="210" t="s">
        <v>4615</v>
      </c>
      <c r="M1672" s="211" t="s">
        <v>5219</v>
      </c>
    </row>
    <row r="1673" spans="8:13">
      <c r="H1673" s="213" t="s">
        <v>1060</v>
      </c>
      <c r="I1673" s="214" t="s">
        <v>1061</v>
      </c>
      <c r="J1673" s="215" t="s">
        <v>4829</v>
      </c>
      <c r="K1673" s="215" t="s">
        <v>4829</v>
      </c>
      <c r="L1673" s="215" t="s">
        <v>4817</v>
      </c>
      <c r="M1673" s="216" t="s">
        <v>5219</v>
      </c>
    </row>
    <row r="1674" spans="8:13">
      <c r="H1674" s="208" t="s">
        <v>5441</v>
      </c>
      <c r="I1674" s="209" t="s">
        <v>5442</v>
      </c>
      <c r="J1674" s="210" t="s">
        <v>4830</v>
      </c>
      <c r="K1674" s="210" t="s">
        <v>5103</v>
      </c>
      <c r="L1674" s="210" t="s">
        <v>4615</v>
      </c>
      <c r="M1674" s="211" t="s">
        <v>5219</v>
      </c>
    </row>
    <row r="1675" spans="8:13">
      <c r="H1675" s="208" t="s">
        <v>2361</v>
      </c>
      <c r="I1675" s="209" t="s">
        <v>5052</v>
      </c>
      <c r="J1675" s="210" t="s">
        <v>4830</v>
      </c>
      <c r="K1675" s="210" t="s">
        <v>5106</v>
      </c>
      <c r="L1675" s="210" t="s">
        <v>4615</v>
      </c>
      <c r="M1675" s="211" t="s">
        <v>5219</v>
      </c>
    </row>
    <row r="1676" spans="8:13">
      <c r="H1676" s="208" t="s">
        <v>3636</v>
      </c>
      <c r="I1676" s="209" t="s">
        <v>3637</v>
      </c>
      <c r="J1676" s="210" t="s">
        <v>4838</v>
      </c>
      <c r="K1676" s="210"/>
      <c r="L1676" s="210" t="s">
        <v>4615</v>
      </c>
      <c r="M1676" s="211" t="s">
        <v>5219</v>
      </c>
    </row>
    <row r="1677" spans="8:13">
      <c r="H1677" s="208" t="s">
        <v>3711</v>
      </c>
      <c r="I1677" s="209" t="s">
        <v>3712</v>
      </c>
      <c r="J1677" s="210" t="s">
        <v>4838</v>
      </c>
      <c r="K1677" s="210" t="s">
        <v>5124</v>
      </c>
      <c r="L1677" s="210" t="s">
        <v>4615</v>
      </c>
      <c r="M1677" s="211" t="s">
        <v>5219</v>
      </c>
    </row>
    <row r="1678" spans="8:13">
      <c r="H1678" s="213" t="s">
        <v>5177</v>
      </c>
      <c r="I1678" s="214" t="s">
        <v>4646</v>
      </c>
      <c r="J1678" s="215" t="s">
        <v>4830</v>
      </c>
      <c r="K1678" s="215" t="s">
        <v>5103</v>
      </c>
      <c r="L1678" s="215" t="s">
        <v>4615</v>
      </c>
      <c r="M1678" s="216" t="s">
        <v>5219</v>
      </c>
    </row>
    <row r="1679" spans="8:13">
      <c r="H1679" s="208" t="s">
        <v>2534</v>
      </c>
      <c r="I1679" s="209" t="s">
        <v>2535</v>
      </c>
      <c r="J1679" s="210" t="s">
        <v>4830</v>
      </c>
      <c r="K1679" s="210" t="s">
        <v>5111</v>
      </c>
      <c r="L1679" s="210" t="s">
        <v>4615</v>
      </c>
      <c r="M1679" s="211" t="s">
        <v>5219</v>
      </c>
    </row>
    <row r="1680" spans="8:13">
      <c r="H1680" s="208" t="s">
        <v>3221</v>
      </c>
      <c r="I1680" s="209" t="s">
        <v>3222</v>
      </c>
      <c r="J1680" s="210" t="s">
        <v>4830</v>
      </c>
      <c r="K1680" s="210" t="s">
        <v>5110</v>
      </c>
      <c r="L1680" s="210" t="s">
        <v>4615</v>
      </c>
      <c r="M1680" s="211" t="s">
        <v>5219</v>
      </c>
    </row>
    <row r="1681" spans="8:13">
      <c r="H1681" s="208" t="s">
        <v>1793</v>
      </c>
      <c r="I1681" s="209" t="s">
        <v>1794</v>
      </c>
      <c r="J1681" s="210" t="s">
        <v>4837</v>
      </c>
      <c r="K1681" s="210" t="s">
        <v>4837</v>
      </c>
      <c r="L1681" s="210" t="s">
        <v>4817</v>
      </c>
      <c r="M1681" s="211" t="s">
        <v>5219</v>
      </c>
    </row>
    <row r="1682" spans="8:13">
      <c r="H1682" s="208" t="s">
        <v>213</v>
      </c>
      <c r="I1682" s="209" t="s">
        <v>214</v>
      </c>
      <c r="J1682" s="210" t="s">
        <v>4816</v>
      </c>
      <c r="K1682" s="210" t="s">
        <v>4816</v>
      </c>
      <c r="L1682" s="210" t="s">
        <v>4817</v>
      </c>
      <c r="M1682" s="211" t="s">
        <v>5219</v>
      </c>
    </row>
    <row r="1683" spans="8:13">
      <c r="H1683" s="213" t="s">
        <v>3112</v>
      </c>
      <c r="I1683" s="214" t="s">
        <v>3113</v>
      </c>
      <c r="J1683" s="215" t="s">
        <v>4827</v>
      </c>
      <c r="K1683" s="215" t="s">
        <v>4827</v>
      </c>
      <c r="L1683" s="215" t="s">
        <v>4817</v>
      </c>
      <c r="M1683" s="216" t="s">
        <v>5219</v>
      </c>
    </row>
    <row r="1684" spans="8:13">
      <c r="H1684" s="208" t="s">
        <v>3670</v>
      </c>
      <c r="I1684" s="209" t="s">
        <v>3671</v>
      </c>
      <c r="J1684" s="210" t="s">
        <v>4830</v>
      </c>
      <c r="K1684" s="210" t="s">
        <v>5103</v>
      </c>
      <c r="L1684" s="210" t="s">
        <v>4615</v>
      </c>
      <c r="M1684" s="211" t="s">
        <v>5219</v>
      </c>
    </row>
    <row r="1685" spans="8:13">
      <c r="H1685" s="208" t="s">
        <v>2375</v>
      </c>
      <c r="I1685" s="209" t="s">
        <v>2376</v>
      </c>
      <c r="J1685" s="210" t="s">
        <v>4830</v>
      </c>
      <c r="K1685" s="210" t="s">
        <v>5106</v>
      </c>
      <c r="L1685" s="210" t="s">
        <v>4615</v>
      </c>
      <c r="M1685" s="211" t="s">
        <v>5219</v>
      </c>
    </row>
    <row r="1686" spans="8:13">
      <c r="H1686" s="208" t="s">
        <v>3816</v>
      </c>
      <c r="I1686" s="209" t="s">
        <v>3817</v>
      </c>
      <c r="J1686" s="210" t="s">
        <v>4830</v>
      </c>
      <c r="K1686" s="210" t="s">
        <v>5122</v>
      </c>
      <c r="L1686" s="210" t="s">
        <v>4615</v>
      </c>
      <c r="M1686" s="211" t="s">
        <v>5219</v>
      </c>
    </row>
    <row r="1687" spans="8:13">
      <c r="H1687" s="208" t="s">
        <v>2524</v>
      </c>
      <c r="I1687" s="209" t="s">
        <v>2525</v>
      </c>
      <c r="J1687" s="210" t="s">
        <v>4838</v>
      </c>
      <c r="K1687" s="210"/>
      <c r="L1687" s="210" t="s">
        <v>4615</v>
      </c>
      <c r="M1687" s="211" t="s">
        <v>5219</v>
      </c>
    </row>
    <row r="1688" spans="8:13">
      <c r="H1688" s="213" t="s">
        <v>1284</v>
      </c>
      <c r="I1688" s="214" t="s">
        <v>1285</v>
      </c>
      <c r="J1688" s="215" t="s">
        <v>4828</v>
      </c>
      <c r="K1688" s="215" t="s">
        <v>4828</v>
      </c>
      <c r="L1688" s="215" t="s">
        <v>4817</v>
      </c>
      <c r="M1688" s="216" t="s">
        <v>5219</v>
      </c>
    </row>
    <row r="1689" spans="8:13">
      <c r="H1689" s="208" t="s">
        <v>4384</v>
      </c>
      <c r="I1689" s="209" t="s">
        <v>4385</v>
      </c>
      <c r="J1689" s="210" t="s">
        <v>4830</v>
      </c>
      <c r="K1689" s="210" t="s">
        <v>5111</v>
      </c>
      <c r="L1689" s="210" t="s">
        <v>4615</v>
      </c>
      <c r="M1689" s="211" t="s">
        <v>5219</v>
      </c>
    </row>
    <row r="1690" spans="8:13">
      <c r="H1690" s="208" t="s">
        <v>2863</v>
      </c>
      <c r="I1690" s="209" t="s">
        <v>2864</v>
      </c>
      <c r="J1690" s="210" t="s">
        <v>4830</v>
      </c>
      <c r="K1690" s="210" t="s">
        <v>5104</v>
      </c>
      <c r="L1690" s="210" t="s">
        <v>4615</v>
      </c>
      <c r="M1690" s="211" t="s">
        <v>5219</v>
      </c>
    </row>
    <row r="1691" spans="8:13">
      <c r="H1691" s="208" t="s">
        <v>4020</v>
      </c>
      <c r="I1691" s="209" t="s">
        <v>4021</v>
      </c>
      <c r="J1691" s="210" t="s">
        <v>4830</v>
      </c>
      <c r="K1691" s="210" t="s">
        <v>5117</v>
      </c>
      <c r="L1691" s="210" t="s">
        <v>4615</v>
      </c>
      <c r="M1691" s="211" t="s">
        <v>5219</v>
      </c>
    </row>
    <row r="1692" spans="8:13">
      <c r="H1692" s="208" t="s">
        <v>3502</v>
      </c>
      <c r="I1692" s="209" t="s">
        <v>4933</v>
      </c>
      <c r="J1692" s="210" t="s">
        <v>4849</v>
      </c>
      <c r="K1692" s="210" t="s">
        <v>5107</v>
      </c>
      <c r="L1692" s="210" t="s">
        <v>4615</v>
      </c>
      <c r="M1692" s="211" t="s">
        <v>5219</v>
      </c>
    </row>
    <row r="1693" spans="8:13">
      <c r="H1693" s="213" t="s">
        <v>4172</v>
      </c>
      <c r="I1693" s="214" t="s">
        <v>4173</v>
      </c>
      <c r="J1693" s="215" t="s">
        <v>4830</v>
      </c>
      <c r="K1693" s="215" t="s">
        <v>5103</v>
      </c>
      <c r="L1693" s="215" t="s">
        <v>4615</v>
      </c>
      <c r="M1693" s="216" t="s">
        <v>5219</v>
      </c>
    </row>
    <row r="1694" spans="8:13">
      <c r="H1694" s="208" t="s">
        <v>3954</v>
      </c>
      <c r="I1694" s="209" t="s">
        <v>3955</v>
      </c>
      <c r="J1694" s="210" t="s">
        <v>4833</v>
      </c>
      <c r="K1694" s="210" t="s">
        <v>5114</v>
      </c>
      <c r="L1694" s="210" t="s">
        <v>4615</v>
      </c>
      <c r="M1694" s="211" t="s">
        <v>5219</v>
      </c>
    </row>
    <row r="1695" spans="8:13">
      <c r="H1695" s="208" t="s">
        <v>871</v>
      </c>
      <c r="I1695" s="209" t="s">
        <v>872</v>
      </c>
      <c r="J1695" s="210" t="s">
        <v>4830</v>
      </c>
      <c r="K1695" s="210" t="s">
        <v>5108</v>
      </c>
      <c r="L1695" s="210" t="s">
        <v>4615</v>
      </c>
      <c r="M1695" s="211" t="s">
        <v>5219</v>
      </c>
    </row>
    <row r="1696" spans="8:13">
      <c r="H1696" s="208" t="s">
        <v>1403</v>
      </c>
      <c r="I1696" s="209" t="s">
        <v>1404</v>
      </c>
      <c r="J1696" s="210" t="s">
        <v>4830</v>
      </c>
      <c r="K1696" s="210" t="s">
        <v>5117</v>
      </c>
      <c r="L1696" s="210" t="s">
        <v>4615</v>
      </c>
      <c r="M1696" s="211" t="s">
        <v>5219</v>
      </c>
    </row>
    <row r="1697" spans="8:13">
      <c r="H1697" s="208" t="s">
        <v>3911</v>
      </c>
      <c r="I1697" s="209" t="s">
        <v>3912</v>
      </c>
      <c r="J1697" s="210" t="s">
        <v>4830</v>
      </c>
      <c r="K1697" s="210" t="s">
        <v>5103</v>
      </c>
      <c r="L1697" s="210" t="s">
        <v>4615</v>
      </c>
      <c r="M1697" s="211" t="s">
        <v>5219</v>
      </c>
    </row>
    <row r="1698" spans="8:13">
      <c r="H1698" s="213" t="s">
        <v>3921</v>
      </c>
      <c r="I1698" s="214" t="s">
        <v>3922</v>
      </c>
      <c r="J1698" s="215" t="s">
        <v>4830</v>
      </c>
      <c r="K1698" s="215" t="s">
        <v>5106</v>
      </c>
      <c r="L1698" s="215" t="s">
        <v>4615</v>
      </c>
      <c r="M1698" s="216" t="s">
        <v>5219</v>
      </c>
    </row>
    <row r="1699" spans="8:13">
      <c r="H1699" s="208" t="s">
        <v>855</v>
      </c>
      <c r="I1699" s="209" t="s">
        <v>856</v>
      </c>
      <c r="J1699" s="210" t="s">
        <v>4838</v>
      </c>
      <c r="K1699" s="210"/>
      <c r="L1699" s="210" t="s">
        <v>4615</v>
      </c>
      <c r="M1699" s="211" t="s">
        <v>5219</v>
      </c>
    </row>
    <row r="1700" spans="8:13">
      <c r="H1700" s="208" t="s">
        <v>3538</v>
      </c>
      <c r="I1700" s="209" t="s">
        <v>3539</v>
      </c>
      <c r="J1700" s="210" t="s">
        <v>4838</v>
      </c>
      <c r="K1700" s="210"/>
      <c r="L1700" s="210" t="s">
        <v>4615</v>
      </c>
      <c r="M1700" s="211" t="s">
        <v>5219</v>
      </c>
    </row>
    <row r="1701" spans="8:13">
      <c r="H1701" s="208" t="s">
        <v>3731</v>
      </c>
      <c r="I1701" s="209" t="s">
        <v>3732</v>
      </c>
      <c r="J1701" s="210" t="s">
        <v>4836</v>
      </c>
      <c r="K1701" s="210" t="s">
        <v>4836</v>
      </c>
      <c r="L1701" s="210" t="s">
        <v>4817</v>
      </c>
      <c r="M1701" s="211" t="s">
        <v>5219</v>
      </c>
    </row>
    <row r="1702" spans="8:13">
      <c r="H1702" s="208" t="s">
        <v>4456</v>
      </c>
      <c r="I1702" s="209" t="s">
        <v>4457</v>
      </c>
      <c r="J1702" s="210" t="s">
        <v>4830</v>
      </c>
      <c r="K1702" s="210" t="s">
        <v>5117</v>
      </c>
      <c r="L1702" s="210" t="s">
        <v>4615</v>
      </c>
      <c r="M1702" s="211" t="s">
        <v>5219</v>
      </c>
    </row>
    <row r="1703" spans="8:13">
      <c r="H1703" s="213" t="s">
        <v>2220</v>
      </c>
      <c r="I1703" s="214" t="s">
        <v>2221</v>
      </c>
      <c r="J1703" s="215" t="s">
        <v>4832</v>
      </c>
      <c r="K1703" s="215" t="s">
        <v>4832</v>
      </c>
      <c r="L1703" s="215" t="s">
        <v>4817</v>
      </c>
      <c r="M1703" s="216" t="s">
        <v>5219</v>
      </c>
    </row>
    <row r="1704" spans="8:13">
      <c r="H1704" s="208" t="s">
        <v>2459</v>
      </c>
      <c r="I1704" s="209" t="s">
        <v>2460</v>
      </c>
      <c r="J1704" s="210" t="s">
        <v>4838</v>
      </c>
      <c r="K1704" s="210" t="s">
        <v>5124</v>
      </c>
      <c r="L1704" s="210" t="s">
        <v>4615</v>
      </c>
      <c r="M1704" s="211" t="s">
        <v>5219</v>
      </c>
    </row>
    <row r="1705" spans="8:13">
      <c r="H1705" s="208" t="s">
        <v>3244</v>
      </c>
      <c r="I1705" s="209" t="s">
        <v>3245</v>
      </c>
      <c r="J1705" s="210" t="s">
        <v>4842</v>
      </c>
      <c r="K1705" s="210" t="s">
        <v>4842</v>
      </c>
      <c r="L1705" s="210" t="s">
        <v>4817</v>
      </c>
      <c r="M1705" s="211" t="s">
        <v>5219</v>
      </c>
    </row>
    <row r="1706" spans="8:13">
      <c r="H1706" s="208" t="s">
        <v>2447</v>
      </c>
      <c r="I1706" s="209" t="s">
        <v>2448</v>
      </c>
      <c r="J1706" s="210" t="s">
        <v>4830</v>
      </c>
      <c r="K1706" s="210" t="s">
        <v>5105</v>
      </c>
      <c r="L1706" s="210" t="s">
        <v>4615</v>
      </c>
      <c r="M1706" s="211" t="s">
        <v>5219</v>
      </c>
    </row>
    <row r="1707" spans="8:13">
      <c r="H1707" s="208" t="s">
        <v>1193</v>
      </c>
      <c r="I1707" s="209" t="s">
        <v>1194</v>
      </c>
      <c r="J1707" s="210" t="s">
        <v>4830</v>
      </c>
      <c r="K1707" s="210" t="s">
        <v>5116</v>
      </c>
      <c r="L1707" s="210" t="s">
        <v>4615</v>
      </c>
      <c r="M1707" s="211" t="s">
        <v>5219</v>
      </c>
    </row>
    <row r="1708" spans="8:13">
      <c r="H1708" s="213" t="s">
        <v>1514</v>
      </c>
      <c r="I1708" s="214" t="s">
        <v>1515</v>
      </c>
      <c r="J1708" s="215" t="s">
        <v>4826</v>
      </c>
      <c r="K1708" s="215" t="s">
        <v>4826</v>
      </c>
      <c r="L1708" s="215" t="s">
        <v>4817</v>
      </c>
      <c r="M1708" s="216" t="s">
        <v>5219</v>
      </c>
    </row>
    <row r="1709" spans="8:13">
      <c r="H1709" s="208" t="s">
        <v>1850</v>
      </c>
      <c r="I1709" s="209" t="s">
        <v>1851</v>
      </c>
      <c r="J1709" s="210" t="s">
        <v>4838</v>
      </c>
      <c r="K1709" s="210" t="s">
        <v>5124</v>
      </c>
      <c r="L1709" s="210" t="s">
        <v>4615</v>
      </c>
      <c r="M1709" s="211" t="s">
        <v>5219</v>
      </c>
    </row>
    <row r="1710" spans="8:13">
      <c r="H1710" s="208" t="s">
        <v>3137</v>
      </c>
      <c r="I1710" s="209" t="s">
        <v>3138</v>
      </c>
      <c r="J1710" s="210" t="s">
        <v>4830</v>
      </c>
      <c r="K1710" s="210" t="s">
        <v>5106</v>
      </c>
      <c r="L1710" s="210" t="s">
        <v>4615</v>
      </c>
      <c r="M1710" s="211" t="s">
        <v>5219</v>
      </c>
    </row>
    <row r="1711" spans="8:13">
      <c r="H1711" s="208" t="s">
        <v>230</v>
      </c>
      <c r="I1711" s="209" t="s">
        <v>231</v>
      </c>
      <c r="J1711" s="210" t="s">
        <v>4845</v>
      </c>
      <c r="K1711" s="210" t="s">
        <v>4845</v>
      </c>
      <c r="L1711" s="210" t="s">
        <v>4817</v>
      </c>
      <c r="M1711" s="211" t="s">
        <v>5219</v>
      </c>
    </row>
    <row r="1712" spans="8:13">
      <c r="H1712" s="208" t="s">
        <v>493</v>
      </c>
      <c r="I1712" s="209" t="s">
        <v>494</v>
      </c>
      <c r="J1712" s="210" t="s">
        <v>4830</v>
      </c>
      <c r="K1712" s="210" t="s">
        <v>5106</v>
      </c>
      <c r="L1712" s="210" t="s">
        <v>4615</v>
      </c>
      <c r="M1712" s="211" t="s">
        <v>5219</v>
      </c>
    </row>
    <row r="1713" spans="8:13">
      <c r="H1713" s="213" t="s">
        <v>4075</v>
      </c>
      <c r="I1713" s="214" t="s">
        <v>4076</v>
      </c>
      <c r="J1713" s="215" t="s">
        <v>4830</v>
      </c>
      <c r="K1713" s="215" t="s">
        <v>5108</v>
      </c>
      <c r="L1713" s="215" t="s">
        <v>4615</v>
      </c>
      <c r="M1713" s="216" t="s">
        <v>5219</v>
      </c>
    </row>
    <row r="1714" spans="8:13">
      <c r="H1714" s="208" t="s">
        <v>2066</v>
      </c>
      <c r="I1714" s="209" t="s">
        <v>2067</v>
      </c>
      <c r="J1714" s="210" t="s">
        <v>4830</v>
      </c>
      <c r="K1714" s="210" t="s">
        <v>5105</v>
      </c>
      <c r="L1714" s="210" t="s">
        <v>4615</v>
      </c>
      <c r="M1714" s="211" t="s">
        <v>5219</v>
      </c>
    </row>
    <row r="1715" spans="8:13">
      <c r="H1715" s="208" t="s">
        <v>148</v>
      </c>
      <c r="I1715" s="209" t="s">
        <v>149</v>
      </c>
      <c r="J1715" s="210" t="s">
        <v>4825</v>
      </c>
      <c r="K1715" s="210" t="s">
        <v>4825</v>
      </c>
      <c r="L1715" s="210" t="s">
        <v>4817</v>
      </c>
      <c r="M1715" s="211" t="s">
        <v>5346</v>
      </c>
    </row>
    <row r="1716" spans="8:13">
      <c r="H1716" s="208" t="s">
        <v>3991</v>
      </c>
      <c r="I1716" s="209" t="s">
        <v>3992</v>
      </c>
      <c r="J1716" s="210" t="s">
        <v>4830</v>
      </c>
      <c r="K1716" s="210" t="s">
        <v>5110</v>
      </c>
      <c r="L1716" s="210" t="s">
        <v>4615</v>
      </c>
      <c r="M1716" s="211" t="s">
        <v>5219</v>
      </c>
    </row>
    <row r="1717" spans="8:13">
      <c r="H1717" s="208" t="s">
        <v>1687</v>
      </c>
      <c r="I1717" s="209" t="s">
        <v>1688</v>
      </c>
      <c r="J1717" s="210" t="s">
        <v>4830</v>
      </c>
      <c r="K1717" s="210" t="s">
        <v>5103</v>
      </c>
      <c r="L1717" s="210" t="s">
        <v>4615</v>
      </c>
      <c r="M1717" s="211" t="s">
        <v>5219</v>
      </c>
    </row>
    <row r="1718" spans="8:13">
      <c r="H1718" s="213" t="s">
        <v>3445</v>
      </c>
      <c r="I1718" s="214" t="s">
        <v>3446</v>
      </c>
      <c r="J1718" s="215" t="s">
        <v>4830</v>
      </c>
      <c r="K1718" s="215" t="s">
        <v>5106</v>
      </c>
      <c r="L1718" s="215" t="s">
        <v>4615</v>
      </c>
      <c r="M1718" s="216" t="s">
        <v>5219</v>
      </c>
    </row>
    <row r="1719" spans="8:13">
      <c r="H1719" s="208" t="s">
        <v>1047</v>
      </c>
      <c r="I1719" s="209" t="s">
        <v>5046</v>
      </c>
      <c r="J1719" s="210" t="s">
        <v>4832</v>
      </c>
      <c r="K1719" s="210" t="s">
        <v>4832</v>
      </c>
      <c r="L1719" s="210" t="s">
        <v>4817</v>
      </c>
      <c r="M1719" s="211" t="s">
        <v>5219</v>
      </c>
    </row>
    <row r="1720" spans="8:13">
      <c r="H1720" s="208" t="s">
        <v>1807</v>
      </c>
      <c r="I1720" s="209" t="s">
        <v>1808</v>
      </c>
      <c r="J1720" s="210" t="s">
        <v>4830</v>
      </c>
      <c r="K1720" s="210" t="s">
        <v>5117</v>
      </c>
      <c r="L1720" s="210" t="s">
        <v>4615</v>
      </c>
      <c r="M1720" s="211" t="s">
        <v>5219</v>
      </c>
    </row>
    <row r="1721" spans="8:13">
      <c r="H1721" s="208" t="s">
        <v>1847</v>
      </c>
      <c r="I1721" s="209" t="s">
        <v>1848</v>
      </c>
      <c r="J1721" s="210" t="s">
        <v>4830</v>
      </c>
      <c r="K1721" s="210" t="s">
        <v>5104</v>
      </c>
      <c r="L1721" s="210" t="s">
        <v>4615</v>
      </c>
      <c r="M1721" s="211" t="s">
        <v>5219</v>
      </c>
    </row>
    <row r="1722" spans="8:13">
      <c r="H1722" s="208" t="s">
        <v>278</v>
      </c>
      <c r="I1722" s="209" t="s">
        <v>279</v>
      </c>
      <c r="J1722" s="210" t="s">
        <v>4825</v>
      </c>
      <c r="K1722" s="210" t="s">
        <v>4825</v>
      </c>
      <c r="L1722" s="210" t="s">
        <v>4817</v>
      </c>
      <c r="M1722" s="211" t="s">
        <v>5346</v>
      </c>
    </row>
    <row r="1723" spans="8:13">
      <c r="H1723" s="213" t="s">
        <v>3706</v>
      </c>
      <c r="I1723" s="214" t="s">
        <v>4994</v>
      </c>
      <c r="J1723" s="215" t="s">
        <v>4838</v>
      </c>
      <c r="K1723" s="215" t="s">
        <v>5124</v>
      </c>
      <c r="L1723" s="215" t="s">
        <v>4615</v>
      </c>
      <c r="M1723" s="216" t="s">
        <v>5219</v>
      </c>
    </row>
    <row r="1724" spans="8:13">
      <c r="H1724" s="208" t="s">
        <v>401</v>
      </c>
      <c r="I1724" s="209" t="s">
        <v>402</v>
      </c>
      <c r="J1724" s="210" t="s">
        <v>4825</v>
      </c>
      <c r="K1724" s="210" t="s">
        <v>4825</v>
      </c>
      <c r="L1724" s="210" t="s">
        <v>4817</v>
      </c>
      <c r="M1724" s="211" t="s">
        <v>5346</v>
      </c>
    </row>
    <row r="1725" spans="8:13">
      <c r="H1725" s="208" t="s">
        <v>234</v>
      </c>
      <c r="I1725" s="209" t="s">
        <v>235</v>
      </c>
      <c r="J1725" s="210" t="s">
        <v>4837</v>
      </c>
      <c r="K1725" s="210" t="s">
        <v>4837</v>
      </c>
      <c r="L1725" s="210" t="s">
        <v>4817</v>
      </c>
      <c r="M1725" s="211" t="s">
        <v>5219</v>
      </c>
    </row>
    <row r="1726" spans="8:13">
      <c r="H1726" s="208" t="s">
        <v>2267</v>
      </c>
      <c r="I1726" s="209" t="s">
        <v>2268</v>
      </c>
      <c r="J1726" s="210" t="s">
        <v>4830</v>
      </c>
      <c r="K1726" s="210" t="s">
        <v>5117</v>
      </c>
      <c r="L1726" s="210" t="s">
        <v>4615</v>
      </c>
      <c r="M1726" s="211" t="s">
        <v>5219</v>
      </c>
    </row>
    <row r="1727" spans="8:13">
      <c r="H1727" s="208" t="s">
        <v>1401</v>
      </c>
      <c r="I1727" s="209" t="s">
        <v>1402</v>
      </c>
      <c r="J1727" s="210" t="s">
        <v>4836</v>
      </c>
      <c r="K1727" s="210" t="s">
        <v>4836</v>
      </c>
      <c r="L1727" s="210" t="s">
        <v>4817</v>
      </c>
      <c r="M1727" s="211" t="s">
        <v>5219</v>
      </c>
    </row>
    <row r="1728" spans="8:13">
      <c r="H1728" s="213" t="s">
        <v>2214</v>
      </c>
      <c r="I1728" s="214" t="s">
        <v>2215</v>
      </c>
      <c r="J1728" s="215" t="s">
        <v>4833</v>
      </c>
      <c r="K1728" s="215" t="s">
        <v>5114</v>
      </c>
      <c r="L1728" s="215" t="s">
        <v>4615</v>
      </c>
      <c r="M1728" s="216" t="s">
        <v>5219</v>
      </c>
    </row>
    <row r="1729" spans="8:13">
      <c r="H1729" s="208" t="s">
        <v>1080</v>
      </c>
      <c r="I1729" s="209" t="s">
        <v>1081</v>
      </c>
      <c r="J1729" s="210" t="s">
        <v>4838</v>
      </c>
      <c r="K1729" s="210"/>
      <c r="L1729" s="210" t="s">
        <v>4615</v>
      </c>
      <c r="M1729" s="211" t="s">
        <v>5219</v>
      </c>
    </row>
    <row r="1730" spans="8:13">
      <c r="H1730" s="208" t="s">
        <v>5443</v>
      </c>
      <c r="I1730" s="209" t="s">
        <v>5444</v>
      </c>
      <c r="J1730" s="210" t="s">
        <v>4838</v>
      </c>
      <c r="K1730" s="210" t="s">
        <v>5124</v>
      </c>
      <c r="L1730" s="210" t="s">
        <v>4615</v>
      </c>
      <c r="M1730" s="211" t="s">
        <v>5219</v>
      </c>
    </row>
    <row r="1731" spans="8:13">
      <c r="H1731" s="208" t="s">
        <v>3729</v>
      </c>
      <c r="I1731" s="209" t="s">
        <v>3730</v>
      </c>
      <c r="J1731" s="210" t="s">
        <v>4830</v>
      </c>
      <c r="K1731" s="210" t="s">
        <v>5110</v>
      </c>
      <c r="L1731" s="210" t="s">
        <v>4615</v>
      </c>
      <c r="M1731" s="211" t="s">
        <v>5219</v>
      </c>
    </row>
    <row r="1732" spans="8:13">
      <c r="H1732" s="208" t="s">
        <v>2424</v>
      </c>
      <c r="I1732" s="209" t="s">
        <v>2425</v>
      </c>
      <c r="J1732" s="210" t="s">
        <v>4830</v>
      </c>
      <c r="K1732" s="210" t="s">
        <v>5103</v>
      </c>
      <c r="L1732" s="210" t="s">
        <v>4615</v>
      </c>
      <c r="M1732" s="211" t="s">
        <v>5219</v>
      </c>
    </row>
    <row r="1733" spans="8:13">
      <c r="H1733" s="213" t="s">
        <v>571</v>
      </c>
      <c r="I1733" s="214" t="s">
        <v>572</v>
      </c>
      <c r="J1733" s="215" t="s">
        <v>4830</v>
      </c>
      <c r="K1733" s="215" t="s">
        <v>5108</v>
      </c>
      <c r="L1733" s="215" t="s">
        <v>4615</v>
      </c>
      <c r="M1733" s="216" t="s">
        <v>5219</v>
      </c>
    </row>
    <row r="1734" spans="8:13">
      <c r="H1734" s="208" t="s">
        <v>2667</v>
      </c>
      <c r="I1734" s="209" t="s">
        <v>2668</v>
      </c>
      <c r="J1734" s="210" t="s">
        <v>4830</v>
      </c>
      <c r="K1734" s="210" t="s">
        <v>5106</v>
      </c>
      <c r="L1734" s="210" t="s">
        <v>4615</v>
      </c>
      <c r="M1734" s="211" t="s">
        <v>5219</v>
      </c>
    </row>
    <row r="1735" spans="8:13">
      <c r="H1735" s="208" t="s">
        <v>527</v>
      </c>
      <c r="I1735" s="209" t="s">
        <v>5037</v>
      </c>
      <c r="J1735" s="210" t="s">
        <v>4838</v>
      </c>
      <c r="K1735" s="210"/>
      <c r="L1735" s="210" t="s">
        <v>4615</v>
      </c>
      <c r="M1735" s="211" t="s">
        <v>5219</v>
      </c>
    </row>
    <row r="1736" spans="8:13">
      <c r="H1736" s="208" t="s">
        <v>3411</v>
      </c>
      <c r="I1736" s="209" t="s">
        <v>3412</v>
      </c>
      <c r="J1736" s="210" t="s">
        <v>4833</v>
      </c>
      <c r="K1736" s="210" t="s">
        <v>5123</v>
      </c>
      <c r="L1736" s="210" t="s">
        <v>4615</v>
      </c>
      <c r="M1736" s="211" t="s">
        <v>5219</v>
      </c>
    </row>
    <row r="1737" spans="8:13">
      <c r="H1737" s="208" t="s">
        <v>2629</v>
      </c>
      <c r="I1737" s="209" t="s">
        <v>2630</v>
      </c>
      <c r="J1737" s="210" t="s">
        <v>4830</v>
      </c>
      <c r="K1737" s="210" t="s">
        <v>5104</v>
      </c>
      <c r="L1737" s="210" t="s">
        <v>4615</v>
      </c>
      <c r="M1737" s="211" t="s">
        <v>5219</v>
      </c>
    </row>
    <row r="1738" spans="8:13">
      <c r="H1738" s="213" t="s">
        <v>2295</v>
      </c>
      <c r="I1738" s="214" t="s">
        <v>5071</v>
      </c>
      <c r="J1738" s="215" t="s">
        <v>4838</v>
      </c>
      <c r="K1738" s="215"/>
      <c r="L1738" s="215" t="s">
        <v>4615</v>
      </c>
      <c r="M1738" s="216" t="s">
        <v>5219</v>
      </c>
    </row>
    <row r="1739" spans="8:13">
      <c r="H1739" s="208" t="s">
        <v>1437</v>
      </c>
      <c r="I1739" s="209" t="s">
        <v>1438</v>
      </c>
      <c r="J1739" s="210" t="s">
        <v>4830</v>
      </c>
      <c r="K1739" s="210" t="s">
        <v>5103</v>
      </c>
      <c r="L1739" s="210" t="s">
        <v>4615</v>
      </c>
      <c r="M1739" s="211" t="s">
        <v>5219</v>
      </c>
    </row>
    <row r="1740" spans="8:13">
      <c r="H1740" s="208" t="s">
        <v>3510</v>
      </c>
      <c r="I1740" s="209" t="s">
        <v>3511</v>
      </c>
      <c r="J1740" s="210" t="s">
        <v>4822</v>
      </c>
      <c r="K1740" s="210" t="s">
        <v>4822</v>
      </c>
      <c r="L1740" s="210" t="s">
        <v>4817</v>
      </c>
      <c r="M1740" s="211" t="s">
        <v>5219</v>
      </c>
    </row>
    <row r="1741" spans="8:13">
      <c r="H1741" s="208" t="s">
        <v>1062</v>
      </c>
      <c r="I1741" s="209" t="s">
        <v>4735</v>
      </c>
      <c r="J1741" s="210" t="s">
        <v>4838</v>
      </c>
      <c r="K1741" s="210" t="s">
        <v>5124</v>
      </c>
      <c r="L1741" s="210" t="s">
        <v>4615</v>
      </c>
      <c r="M1741" s="211" t="s">
        <v>5219</v>
      </c>
    </row>
    <row r="1742" spans="8:13">
      <c r="H1742" s="208" t="s">
        <v>3709</v>
      </c>
      <c r="I1742" s="209" t="s">
        <v>3710</v>
      </c>
      <c r="J1742" s="210" t="s">
        <v>4830</v>
      </c>
      <c r="K1742" s="210" t="s">
        <v>5106</v>
      </c>
      <c r="L1742" s="210" t="s">
        <v>4615</v>
      </c>
      <c r="M1742" s="211" t="s">
        <v>5219</v>
      </c>
    </row>
    <row r="1743" spans="8:13">
      <c r="H1743" s="213" t="s">
        <v>611</v>
      </c>
      <c r="I1743" s="214" t="s">
        <v>612</v>
      </c>
      <c r="J1743" s="215" t="s">
        <v>4838</v>
      </c>
      <c r="K1743" s="215"/>
      <c r="L1743" s="215" t="s">
        <v>4615</v>
      </c>
      <c r="M1743" s="216" t="s">
        <v>5219</v>
      </c>
    </row>
    <row r="1744" spans="8:13">
      <c r="H1744" s="208" t="s">
        <v>1738</v>
      </c>
      <c r="I1744" s="209" t="s">
        <v>1739</v>
      </c>
      <c r="J1744" s="210" t="s">
        <v>4830</v>
      </c>
      <c r="K1744" s="210" t="s">
        <v>5106</v>
      </c>
      <c r="L1744" s="210" t="s">
        <v>4615</v>
      </c>
      <c r="M1744" s="211" t="s">
        <v>5219</v>
      </c>
    </row>
    <row r="1745" spans="8:13">
      <c r="H1745" s="208" t="s">
        <v>340</v>
      </c>
      <c r="I1745" s="209" t="s">
        <v>341</v>
      </c>
      <c r="J1745" s="210" t="s">
        <v>4830</v>
      </c>
      <c r="K1745" s="210" t="s">
        <v>5104</v>
      </c>
      <c r="L1745" s="210" t="s">
        <v>4615</v>
      </c>
      <c r="M1745" s="211" t="s">
        <v>5219</v>
      </c>
    </row>
    <row r="1746" spans="8:13">
      <c r="H1746" s="208" t="s">
        <v>5445</v>
      </c>
      <c r="I1746" s="209" t="s">
        <v>5446</v>
      </c>
      <c r="J1746" s="210" t="s">
        <v>4830</v>
      </c>
      <c r="K1746" s="210" t="s">
        <v>5122</v>
      </c>
      <c r="L1746" s="210" t="s">
        <v>4615</v>
      </c>
      <c r="M1746" s="211" t="s">
        <v>5219</v>
      </c>
    </row>
    <row r="1747" spans="8:13">
      <c r="H1747" s="208" t="s">
        <v>4084</v>
      </c>
      <c r="I1747" s="209" t="s">
        <v>4085</v>
      </c>
      <c r="J1747" s="210" t="s">
        <v>4835</v>
      </c>
      <c r="K1747" s="210" t="s">
        <v>4835</v>
      </c>
      <c r="L1747" s="210" t="s">
        <v>4817</v>
      </c>
      <c r="M1747" s="211" t="s">
        <v>5219</v>
      </c>
    </row>
    <row r="1748" spans="8:13">
      <c r="H1748" s="213" t="s">
        <v>417</v>
      </c>
      <c r="I1748" s="214" t="s">
        <v>418</v>
      </c>
      <c r="J1748" s="215" t="s">
        <v>4845</v>
      </c>
      <c r="K1748" s="215" t="s">
        <v>4845</v>
      </c>
      <c r="L1748" s="215" t="s">
        <v>4817</v>
      </c>
      <c r="M1748" s="216" t="s">
        <v>5219</v>
      </c>
    </row>
    <row r="1749" spans="8:13">
      <c r="H1749" s="208" t="s">
        <v>900</v>
      </c>
      <c r="I1749" s="209" t="s">
        <v>901</v>
      </c>
      <c r="J1749" s="210" t="s">
        <v>4826</v>
      </c>
      <c r="K1749" s="210" t="s">
        <v>4826</v>
      </c>
      <c r="L1749" s="210" t="s">
        <v>4817</v>
      </c>
      <c r="M1749" s="211" t="s">
        <v>5219</v>
      </c>
    </row>
    <row r="1750" spans="8:13">
      <c r="H1750" s="208" t="s">
        <v>5447</v>
      </c>
      <c r="I1750" s="209" t="s">
        <v>5448</v>
      </c>
      <c r="J1750" s="210" t="s">
        <v>4826</v>
      </c>
      <c r="K1750" s="210" t="s">
        <v>4826</v>
      </c>
      <c r="L1750" s="210"/>
      <c r="M1750" s="211"/>
    </row>
    <row r="1751" spans="8:13">
      <c r="H1751" s="208" t="s">
        <v>5449</v>
      </c>
      <c r="I1751" s="209" t="s">
        <v>4931</v>
      </c>
      <c r="J1751" s="210" t="s">
        <v>4830</v>
      </c>
      <c r="K1751" s="210" t="s">
        <v>5110</v>
      </c>
      <c r="L1751" s="210" t="s">
        <v>4615</v>
      </c>
      <c r="M1751" s="211" t="s">
        <v>5219</v>
      </c>
    </row>
    <row r="1752" spans="8:13">
      <c r="H1752" s="208" t="s">
        <v>1811</v>
      </c>
      <c r="I1752" s="209" t="s">
        <v>1812</v>
      </c>
      <c r="J1752" s="210" t="s">
        <v>4830</v>
      </c>
      <c r="K1752" s="210" t="s">
        <v>5103</v>
      </c>
      <c r="L1752" s="210" t="s">
        <v>4615</v>
      </c>
      <c r="M1752" s="211" t="s">
        <v>5219</v>
      </c>
    </row>
    <row r="1753" spans="8:13">
      <c r="H1753" s="213" t="s">
        <v>3893</v>
      </c>
      <c r="I1753" s="214" t="s">
        <v>4764</v>
      </c>
      <c r="J1753" s="215" t="s">
        <v>4830</v>
      </c>
      <c r="K1753" s="215" t="s">
        <v>5108</v>
      </c>
      <c r="L1753" s="215" t="s">
        <v>4615</v>
      </c>
      <c r="M1753" s="216" t="s">
        <v>5219</v>
      </c>
    </row>
    <row r="1754" spans="8:13">
      <c r="H1754" s="208" t="s">
        <v>3614</v>
      </c>
      <c r="I1754" s="209" t="s">
        <v>3615</v>
      </c>
      <c r="J1754" s="210" t="s">
        <v>4830</v>
      </c>
      <c r="K1754" s="210" t="s">
        <v>5110</v>
      </c>
      <c r="L1754" s="210" t="s">
        <v>4615</v>
      </c>
      <c r="M1754" s="211" t="s">
        <v>5219</v>
      </c>
    </row>
    <row r="1755" spans="8:13">
      <c r="H1755" s="208" t="s">
        <v>2097</v>
      </c>
      <c r="I1755" s="209" t="s">
        <v>2098</v>
      </c>
      <c r="J1755" s="210" t="s">
        <v>4830</v>
      </c>
      <c r="K1755" s="210" t="s">
        <v>5103</v>
      </c>
      <c r="L1755" s="210" t="s">
        <v>4615</v>
      </c>
      <c r="M1755" s="211" t="s">
        <v>5219</v>
      </c>
    </row>
    <row r="1756" spans="8:13">
      <c r="H1756" s="208" t="s">
        <v>3555</v>
      </c>
      <c r="I1756" s="209" t="s">
        <v>3556</v>
      </c>
      <c r="J1756" s="210" t="s">
        <v>4830</v>
      </c>
      <c r="K1756" s="210" t="s">
        <v>5103</v>
      </c>
      <c r="L1756" s="210" t="s">
        <v>4615</v>
      </c>
      <c r="M1756" s="211" t="s">
        <v>5219</v>
      </c>
    </row>
    <row r="1757" spans="8:13">
      <c r="H1757" s="208" t="s">
        <v>3858</v>
      </c>
      <c r="I1757" s="209" t="s">
        <v>5200</v>
      </c>
      <c r="J1757" s="210" t="s">
        <v>4830</v>
      </c>
      <c r="K1757" s="210" t="s">
        <v>5117</v>
      </c>
      <c r="L1757" s="210" t="s">
        <v>4615</v>
      </c>
      <c r="M1757" s="211" t="s">
        <v>5219</v>
      </c>
    </row>
    <row r="1758" spans="8:13">
      <c r="H1758" s="213" t="s">
        <v>2959</v>
      </c>
      <c r="I1758" s="214" t="s">
        <v>2960</v>
      </c>
      <c r="J1758" s="215" t="s">
        <v>4830</v>
      </c>
      <c r="K1758" s="215" t="s">
        <v>5110</v>
      </c>
      <c r="L1758" s="215" t="s">
        <v>4615</v>
      </c>
      <c r="M1758" s="216" t="s">
        <v>5219</v>
      </c>
    </row>
    <row r="1759" spans="8:13">
      <c r="H1759" s="208" t="s">
        <v>1469</v>
      </c>
      <c r="I1759" s="209" t="s">
        <v>1470</v>
      </c>
      <c r="J1759" s="210" t="s">
        <v>4830</v>
      </c>
      <c r="K1759" s="210" t="s">
        <v>5103</v>
      </c>
      <c r="L1759" s="210" t="s">
        <v>4615</v>
      </c>
      <c r="M1759" s="211" t="s">
        <v>5219</v>
      </c>
    </row>
    <row r="1760" spans="8:13">
      <c r="H1760" s="208" t="s">
        <v>2744</v>
      </c>
      <c r="I1760" s="209" t="s">
        <v>2745</v>
      </c>
      <c r="J1760" s="210" t="s">
        <v>4830</v>
      </c>
      <c r="K1760" s="210" t="s">
        <v>5108</v>
      </c>
      <c r="L1760" s="210" t="s">
        <v>4615</v>
      </c>
      <c r="M1760" s="211" t="s">
        <v>5219</v>
      </c>
    </row>
    <row r="1761" spans="8:13">
      <c r="H1761" s="208" t="s">
        <v>1597</v>
      </c>
      <c r="I1761" s="209" t="s">
        <v>1598</v>
      </c>
      <c r="J1761" s="210" t="s">
        <v>4830</v>
      </c>
      <c r="K1761" s="210" t="s">
        <v>5108</v>
      </c>
      <c r="L1761" s="210" t="s">
        <v>4615</v>
      </c>
      <c r="M1761" s="211" t="s">
        <v>5219</v>
      </c>
    </row>
    <row r="1762" spans="8:13">
      <c r="H1762" s="208" t="s">
        <v>2578</v>
      </c>
      <c r="I1762" s="209" t="s">
        <v>2579</v>
      </c>
      <c r="J1762" s="210" t="s">
        <v>4830</v>
      </c>
      <c r="K1762" s="210" t="s">
        <v>5117</v>
      </c>
      <c r="L1762" s="210" t="s">
        <v>4615</v>
      </c>
      <c r="M1762" s="211" t="s">
        <v>5219</v>
      </c>
    </row>
    <row r="1763" spans="8:13">
      <c r="H1763" s="213" t="s">
        <v>943</v>
      </c>
      <c r="I1763" s="214" t="s">
        <v>5042</v>
      </c>
      <c r="J1763" s="215" t="s">
        <v>4830</v>
      </c>
      <c r="K1763" s="215" t="s">
        <v>5105</v>
      </c>
      <c r="L1763" s="215" t="s">
        <v>4615</v>
      </c>
      <c r="M1763" s="216" t="s">
        <v>5219</v>
      </c>
    </row>
    <row r="1764" spans="8:13">
      <c r="H1764" s="208" t="s">
        <v>2372</v>
      </c>
      <c r="I1764" s="209" t="s">
        <v>5074</v>
      </c>
      <c r="J1764" s="210" t="s">
        <v>4830</v>
      </c>
      <c r="K1764" s="210" t="s">
        <v>5103</v>
      </c>
      <c r="L1764" s="210" t="s">
        <v>4615</v>
      </c>
      <c r="M1764" s="211" t="s">
        <v>5219</v>
      </c>
    </row>
    <row r="1765" spans="8:13">
      <c r="H1765" s="208" t="s">
        <v>3989</v>
      </c>
      <c r="I1765" s="209" t="s">
        <v>3990</v>
      </c>
      <c r="J1765" s="210" t="s">
        <v>4830</v>
      </c>
      <c r="K1765" s="210" t="s">
        <v>5117</v>
      </c>
      <c r="L1765" s="210" t="s">
        <v>4615</v>
      </c>
      <c r="M1765" s="211" t="s">
        <v>5219</v>
      </c>
    </row>
    <row r="1766" spans="8:13">
      <c r="H1766" s="208" t="s">
        <v>3859</v>
      </c>
      <c r="I1766" s="209" t="s">
        <v>3860</v>
      </c>
      <c r="J1766" s="210" t="s">
        <v>4830</v>
      </c>
      <c r="K1766" s="210" t="s">
        <v>5103</v>
      </c>
      <c r="L1766" s="210" t="s">
        <v>4615</v>
      </c>
      <c r="M1766" s="211" t="s">
        <v>5219</v>
      </c>
    </row>
    <row r="1767" spans="8:13">
      <c r="H1767" s="208" t="s">
        <v>2777</v>
      </c>
      <c r="I1767" s="209" t="s">
        <v>2778</v>
      </c>
      <c r="J1767" s="210" t="s">
        <v>4830</v>
      </c>
      <c r="K1767" s="210" t="s">
        <v>5104</v>
      </c>
      <c r="L1767" s="210" t="s">
        <v>4615</v>
      </c>
      <c r="M1767" s="211" t="s">
        <v>5219</v>
      </c>
    </row>
    <row r="1768" spans="8:13">
      <c r="H1768" s="213" t="s">
        <v>4241</v>
      </c>
      <c r="I1768" s="214" t="s">
        <v>4242</v>
      </c>
      <c r="J1768" s="215"/>
      <c r="K1768" s="215"/>
      <c r="L1768" s="215" t="s">
        <v>4615</v>
      </c>
      <c r="M1768" s="216" t="s">
        <v>5219</v>
      </c>
    </row>
    <row r="1769" spans="8:13">
      <c r="H1769" s="208" t="s">
        <v>4183</v>
      </c>
      <c r="I1769" s="209" t="s">
        <v>4766</v>
      </c>
      <c r="J1769" s="210" t="s">
        <v>4830</v>
      </c>
      <c r="K1769" s="210" t="s">
        <v>5103</v>
      </c>
      <c r="L1769" s="210" t="s">
        <v>4615</v>
      </c>
      <c r="M1769" s="211" t="s">
        <v>5219</v>
      </c>
    </row>
    <row r="1770" spans="8:13">
      <c r="H1770" s="208" t="s">
        <v>2623</v>
      </c>
      <c r="I1770" s="209" t="s">
        <v>2624</v>
      </c>
      <c r="J1770" s="210" t="s">
        <v>4830</v>
      </c>
      <c r="K1770" s="210" t="s">
        <v>5103</v>
      </c>
      <c r="L1770" s="210" t="s">
        <v>4615</v>
      </c>
      <c r="M1770" s="211" t="s">
        <v>5219</v>
      </c>
    </row>
    <row r="1771" spans="8:13">
      <c r="H1771" s="208" t="s">
        <v>2942</v>
      </c>
      <c r="I1771" s="209" t="s">
        <v>2943</v>
      </c>
      <c r="J1771" s="210" t="s">
        <v>4836</v>
      </c>
      <c r="K1771" s="210" t="s">
        <v>4836</v>
      </c>
      <c r="L1771" s="210" t="s">
        <v>4817</v>
      </c>
      <c r="M1771" s="211" t="s">
        <v>5219</v>
      </c>
    </row>
    <row r="1772" spans="8:13">
      <c r="H1772" s="208" t="s">
        <v>2761</v>
      </c>
      <c r="I1772" s="209" t="s">
        <v>2762</v>
      </c>
      <c r="J1772" s="210" t="s">
        <v>4830</v>
      </c>
      <c r="K1772" s="210" t="s">
        <v>5108</v>
      </c>
      <c r="L1772" s="210" t="s">
        <v>4615</v>
      </c>
      <c r="M1772" s="211" t="s">
        <v>5219</v>
      </c>
    </row>
    <row r="1773" spans="8:13">
      <c r="H1773" s="213" t="s">
        <v>2645</v>
      </c>
      <c r="I1773" s="214" t="s">
        <v>2646</v>
      </c>
      <c r="J1773" s="215" t="s">
        <v>4830</v>
      </c>
      <c r="K1773" s="215" t="s">
        <v>5117</v>
      </c>
      <c r="L1773" s="215" t="s">
        <v>4615</v>
      </c>
      <c r="M1773" s="216" t="s">
        <v>5219</v>
      </c>
    </row>
    <row r="1774" spans="8:13">
      <c r="H1774" s="208" t="s">
        <v>2056</v>
      </c>
      <c r="I1774" s="209" t="s">
        <v>2057</v>
      </c>
      <c r="J1774" s="210" t="s">
        <v>4830</v>
      </c>
      <c r="K1774" s="210" t="s">
        <v>5106</v>
      </c>
      <c r="L1774" s="210" t="s">
        <v>4615</v>
      </c>
      <c r="M1774" s="211" t="s">
        <v>5219</v>
      </c>
    </row>
    <row r="1775" spans="8:13">
      <c r="H1775" s="208" t="s">
        <v>2023</v>
      </c>
      <c r="I1775" s="209" t="s">
        <v>2024</v>
      </c>
      <c r="J1775" s="210" t="s">
        <v>4833</v>
      </c>
      <c r="K1775" s="210" t="s">
        <v>5114</v>
      </c>
      <c r="L1775" s="210" t="s">
        <v>4615</v>
      </c>
      <c r="M1775" s="211" t="s">
        <v>5219</v>
      </c>
    </row>
    <row r="1776" spans="8:13">
      <c r="H1776" s="208" t="s">
        <v>3333</v>
      </c>
      <c r="I1776" s="209" t="s">
        <v>3334</v>
      </c>
      <c r="J1776" s="210" t="s">
        <v>4830</v>
      </c>
      <c r="K1776" s="210" t="s">
        <v>5105</v>
      </c>
      <c r="L1776" s="210" t="s">
        <v>4615</v>
      </c>
      <c r="M1776" s="211" t="s">
        <v>5219</v>
      </c>
    </row>
    <row r="1777" spans="8:13">
      <c r="H1777" s="208" t="s">
        <v>5450</v>
      </c>
      <c r="I1777" s="209" t="s">
        <v>5451</v>
      </c>
      <c r="J1777" s="210" t="s">
        <v>4830</v>
      </c>
      <c r="K1777" s="210" t="s">
        <v>5103</v>
      </c>
      <c r="L1777" s="210" t="s">
        <v>4615</v>
      </c>
      <c r="M1777" s="211" t="s">
        <v>5219</v>
      </c>
    </row>
    <row r="1778" spans="8:13">
      <c r="H1778" s="213" t="s">
        <v>1475</v>
      </c>
      <c r="I1778" s="214" t="s">
        <v>1476</v>
      </c>
      <c r="J1778" s="215" t="s">
        <v>4849</v>
      </c>
      <c r="K1778" s="215" t="s">
        <v>5107</v>
      </c>
      <c r="L1778" s="215" t="s">
        <v>4615</v>
      </c>
      <c r="M1778" s="216" t="s">
        <v>5219</v>
      </c>
    </row>
    <row r="1779" spans="8:13">
      <c r="H1779" s="208" t="s">
        <v>2948</v>
      </c>
      <c r="I1779" s="209" t="s">
        <v>2949</v>
      </c>
      <c r="J1779" s="210" t="s">
        <v>4830</v>
      </c>
      <c r="K1779" s="210" t="s">
        <v>5106</v>
      </c>
      <c r="L1779" s="210" t="s">
        <v>4615</v>
      </c>
      <c r="M1779" s="211" t="s">
        <v>5219</v>
      </c>
    </row>
    <row r="1780" spans="8:13">
      <c r="H1780" s="208" t="s">
        <v>2180</v>
      </c>
      <c r="I1780" s="209" t="s">
        <v>2181</v>
      </c>
      <c r="J1780" s="210" t="s">
        <v>4830</v>
      </c>
      <c r="K1780" s="210" t="s">
        <v>5106</v>
      </c>
      <c r="L1780" s="210" t="s">
        <v>4615</v>
      </c>
      <c r="M1780" s="211" t="s">
        <v>5219</v>
      </c>
    </row>
    <row r="1781" spans="8:13">
      <c r="H1781" s="208" t="s">
        <v>906</v>
      </c>
      <c r="I1781" s="209" t="s">
        <v>907</v>
      </c>
      <c r="J1781" s="210" t="s">
        <v>4832</v>
      </c>
      <c r="K1781" s="210" t="s">
        <v>4832</v>
      </c>
      <c r="L1781" s="210" t="s">
        <v>4817</v>
      </c>
      <c r="M1781" s="211" t="s">
        <v>5219</v>
      </c>
    </row>
    <row r="1782" spans="8:13">
      <c r="H1782" s="208" t="s">
        <v>193</v>
      </c>
      <c r="I1782" s="209" t="s">
        <v>194</v>
      </c>
      <c r="J1782" s="210" t="s">
        <v>4832</v>
      </c>
      <c r="K1782" s="210" t="s">
        <v>4832</v>
      </c>
      <c r="L1782" s="210" t="s">
        <v>4817</v>
      </c>
      <c r="M1782" s="211" t="s">
        <v>5219</v>
      </c>
    </row>
    <row r="1783" spans="8:13">
      <c r="H1783" s="213" t="s">
        <v>2068</v>
      </c>
      <c r="I1783" s="214" t="s">
        <v>2069</v>
      </c>
      <c r="J1783" s="215" t="s">
        <v>4830</v>
      </c>
      <c r="K1783" s="215" t="s">
        <v>5106</v>
      </c>
      <c r="L1783" s="215" t="s">
        <v>4615</v>
      </c>
      <c r="M1783" s="216" t="s">
        <v>5219</v>
      </c>
    </row>
    <row r="1784" spans="8:13">
      <c r="H1784" s="208" t="s">
        <v>495</v>
      </c>
      <c r="I1784" s="209" t="s">
        <v>496</v>
      </c>
      <c r="J1784" s="210" t="s">
        <v>4832</v>
      </c>
      <c r="K1784" s="210" t="s">
        <v>4832</v>
      </c>
      <c r="L1784" s="210" t="s">
        <v>4817</v>
      </c>
      <c r="M1784" s="211" t="s">
        <v>5219</v>
      </c>
    </row>
    <row r="1785" spans="8:13">
      <c r="H1785" s="208" t="s">
        <v>1356</v>
      </c>
      <c r="I1785" s="209" t="s">
        <v>1357</v>
      </c>
      <c r="J1785" s="210" t="s">
        <v>4830</v>
      </c>
      <c r="K1785" s="210" t="s">
        <v>5110</v>
      </c>
      <c r="L1785" s="210" t="s">
        <v>4615</v>
      </c>
      <c r="M1785" s="211" t="s">
        <v>5219</v>
      </c>
    </row>
    <row r="1786" spans="8:13">
      <c r="H1786" s="208" t="s">
        <v>3098</v>
      </c>
      <c r="I1786" s="209" t="s">
        <v>3099</v>
      </c>
      <c r="J1786" s="210" t="s">
        <v>4832</v>
      </c>
      <c r="K1786" s="210" t="s">
        <v>4832</v>
      </c>
      <c r="L1786" s="210" t="s">
        <v>4817</v>
      </c>
      <c r="M1786" s="211" t="s">
        <v>5219</v>
      </c>
    </row>
    <row r="1787" spans="8:13">
      <c r="H1787" s="208" t="s">
        <v>2621</v>
      </c>
      <c r="I1787" s="209" t="s">
        <v>2622</v>
      </c>
      <c r="J1787" s="210" t="s">
        <v>4830</v>
      </c>
      <c r="K1787" s="210" t="s">
        <v>5117</v>
      </c>
      <c r="L1787" s="210" t="s">
        <v>4615</v>
      </c>
      <c r="M1787" s="211" t="s">
        <v>5219</v>
      </c>
    </row>
    <row r="1788" spans="8:13">
      <c r="H1788" s="213" t="s">
        <v>2825</v>
      </c>
      <c r="I1788" s="214" t="s">
        <v>2826</v>
      </c>
      <c r="J1788" s="215" t="s">
        <v>4830</v>
      </c>
      <c r="K1788" s="215" t="s">
        <v>5108</v>
      </c>
      <c r="L1788" s="215" t="s">
        <v>4615</v>
      </c>
      <c r="M1788" s="216" t="s">
        <v>5219</v>
      </c>
    </row>
    <row r="1789" spans="8:13">
      <c r="H1789" s="208" t="s">
        <v>607</v>
      </c>
      <c r="I1789" s="209" t="s">
        <v>608</v>
      </c>
      <c r="J1789" s="210" t="s">
        <v>4830</v>
      </c>
      <c r="K1789" s="210" t="s">
        <v>5103</v>
      </c>
      <c r="L1789" s="210" t="s">
        <v>4615</v>
      </c>
      <c r="M1789" s="211" t="s">
        <v>5219</v>
      </c>
    </row>
    <row r="1790" spans="8:13">
      <c r="H1790" s="208" t="s">
        <v>1319</v>
      </c>
      <c r="I1790" s="209" t="s">
        <v>1320</v>
      </c>
      <c r="J1790" s="210" t="s">
        <v>4830</v>
      </c>
      <c r="K1790" s="210" t="s">
        <v>5104</v>
      </c>
      <c r="L1790" s="210" t="s">
        <v>4615</v>
      </c>
      <c r="M1790" s="211" t="s">
        <v>5219</v>
      </c>
    </row>
    <row r="1791" spans="8:13">
      <c r="H1791" s="208" t="s">
        <v>2712</v>
      </c>
      <c r="I1791" s="209" t="s">
        <v>2713</v>
      </c>
      <c r="J1791" s="210" t="s">
        <v>4838</v>
      </c>
      <c r="K1791" s="210"/>
      <c r="L1791" s="210" t="s">
        <v>4615</v>
      </c>
      <c r="M1791" s="211" t="s">
        <v>5219</v>
      </c>
    </row>
    <row r="1792" spans="8:13">
      <c r="H1792" s="208" t="s">
        <v>3431</v>
      </c>
      <c r="I1792" s="209" t="s">
        <v>3432</v>
      </c>
      <c r="J1792" s="210" t="s">
        <v>4830</v>
      </c>
      <c r="K1792" s="210" t="s">
        <v>5106</v>
      </c>
      <c r="L1792" s="210" t="s">
        <v>4615</v>
      </c>
      <c r="M1792" s="211" t="s">
        <v>5219</v>
      </c>
    </row>
    <row r="1793" spans="8:13">
      <c r="H1793" s="213" t="s">
        <v>3887</v>
      </c>
      <c r="I1793" s="214" t="s">
        <v>3888</v>
      </c>
      <c r="J1793" s="215" t="s">
        <v>4838</v>
      </c>
      <c r="K1793" s="215"/>
      <c r="L1793" s="215" t="s">
        <v>4615</v>
      </c>
      <c r="M1793" s="216" t="s">
        <v>5219</v>
      </c>
    </row>
    <row r="1794" spans="8:13">
      <c r="H1794" s="208" t="s">
        <v>2888</v>
      </c>
      <c r="I1794" s="209" t="s">
        <v>2889</v>
      </c>
      <c r="J1794" s="210" t="s">
        <v>4830</v>
      </c>
      <c r="K1794" s="210" t="s">
        <v>5111</v>
      </c>
      <c r="L1794" s="210" t="s">
        <v>4615</v>
      </c>
      <c r="M1794" s="211" t="s">
        <v>5219</v>
      </c>
    </row>
    <row r="1795" spans="8:13">
      <c r="H1795" s="208" t="s">
        <v>2985</v>
      </c>
      <c r="I1795" s="209" t="s">
        <v>2986</v>
      </c>
      <c r="J1795" s="210" t="s">
        <v>4830</v>
      </c>
      <c r="K1795" s="210" t="s">
        <v>5103</v>
      </c>
      <c r="L1795" s="210" t="s">
        <v>4615</v>
      </c>
      <c r="M1795" s="211" t="s">
        <v>5219</v>
      </c>
    </row>
    <row r="1796" spans="8:13">
      <c r="H1796" s="208" t="s">
        <v>756</v>
      </c>
      <c r="I1796" s="209" t="s">
        <v>757</v>
      </c>
      <c r="J1796" s="210" t="s">
        <v>4816</v>
      </c>
      <c r="K1796" s="210" t="s">
        <v>4816</v>
      </c>
      <c r="L1796" s="210" t="s">
        <v>4817</v>
      </c>
      <c r="M1796" s="211" t="s">
        <v>5219</v>
      </c>
    </row>
    <row r="1797" spans="8:13">
      <c r="H1797" s="208" t="s">
        <v>3262</v>
      </c>
      <c r="I1797" s="209" t="s">
        <v>3263</v>
      </c>
      <c r="J1797" s="210" t="s">
        <v>4830</v>
      </c>
      <c r="K1797" s="210" t="s">
        <v>5105</v>
      </c>
      <c r="L1797" s="210" t="s">
        <v>4615</v>
      </c>
      <c r="M1797" s="211" t="s">
        <v>5219</v>
      </c>
    </row>
    <row r="1798" spans="8:13">
      <c r="H1798" s="213" t="s">
        <v>3277</v>
      </c>
      <c r="I1798" s="214" t="s">
        <v>3278</v>
      </c>
      <c r="J1798" s="215" t="s">
        <v>4830</v>
      </c>
      <c r="K1798" s="215" t="s">
        <v>5105</v>
      </c>
      <c r="L1798" s="215" t="s">
        <v>4615</v>
      </c>
      <c r="M1798" s="216" t="s">
        <v>5219</v>
      </c>
    </row>
    <row r="1799" spans="8:13">
      <c r="H1799" s="208" t="s">
        <v>1809</v>
      </c>
      <c r="I1799" s="209" t="s">
        <v>1810</v>
      </c>
      <c r="J1799" s="210" t="s">
        <v>4830</v>
      </c>
      <c r="K1799" s="210" t="s">
        <v>5106</v>
      </c>
      <c r="L1799" s="210" t="s">
        <v>4615</v>
      </c>
      <c r="M1799" s="211" t="s">
        <v>5219</v>
      </c>
    </row>
    <row r="1800" spans="8:13">
      <c r="H1800" s="208" t="s">
        <v>2358</v>
      </c>
      <c r="I1800" s="209" t="s">
        <v>2359</v>
      </c>
      <c r="J1800" s="210" t="s">
        <v>4830</v>
      </c>
      <c r="K1800" s="210" t="s">
        <v>5105</v>
      </c>
      <c r="L1800" s="210" t="s">
        <v>4615</v>
      </c>
      <c r="M1800" s="211" t="s">
        <v>5219</v>
      </c>
    </row>
    <row r="1801" spans="8:13">
      <c r="H1801" s="208" t="s">
        <v>5175</v>
      </c>
      <c r="I1801" s="209" t="s">
        <v>4917</v>
      </c>
      <c r="J1801" s="210" t="s">
        <v>4830</v>
      </c>
      <c r="K1801" s="210" t="s">
        <v>5103</v>
      </c>
      <c r="L1801" s="210" t="s">
        <v>4615</v>
      </c>
      <c r="M1801" s="211" t="s">
        <v>5219</v>
      </c>
    </row>
    <row r="1802" spans="8:13">
      <c r="H1802" s="208" t="s">
        <v>3008</v>
      </c>
      <c r="I1802" s="209" t="s">
        <v>3009</v>
      </c>
      <c r="J1802" s="210" t="s">
        <v>4838</v>
      </c>
      <c r="K1802" s="210" t="s">
        <v>5124</v>
      </c>
      <c r="L1802" s="210" t="s">
        <v>4615</v>
      </c>
      <c r="M1802" s="211" t="s">
        <v>5219</v>
      </c>
    </row>
    <row r="1803" spans="8:13">
      <c r="H1803" s="213" t="s">
        <v>3073</v>
      </c>
      <c r="I1803" s="214" t="s">
        <v>3074</v>
      </c>
      <c r="J1803" s="215" t="s">
        <v>4849</v>
      </c>
      <c r="K1803" s="215" t="s">
        <v>5107</v>
      </c>
      <c r="L1803" s="215" t="s">
        <v>4615</v>
      </c>
      <c r="M1803" s="216" t="s">
        <v>5219</v>
      </c>
    </row>
    <row r="1804" spans="8:13">
      <c r="H1804" s="208" t="s">
        <v>4508</v>
      </c>
      <c r="I1804" s="209" t="s">
        <v>4509</v>
      </c>
      <c r="J1804" s="210" t="s">
        <v>4830</v>
      </c>
      <c r="K1804" s="210" t="s">
        <v>5103</v>
      </c>
      <c r="L1804" s="210" t="s">
        <v>4615</v>
      </c>
      <c r="M1804" s="211" t="s">
        <v>5219</v>
      </c>
    </row>
    <row r="1805" spans="8:13">
      <c r="H1805" s="208" t="s">
        <v>1775</v>
      </c>
      <c r="I1805" s="209" t="s">
        <v>1776</v>
      </c>
      <c r="J1805" s="210" t="s">
        <v>4830</v>
      </c>
      <c r="K1805" s="210" t="s">
        <v>5104</v>
      </c>
      <c r="L1805" s="210" t="s">
        <v>4615</v>
      </c>
      <c r="M1805" s="211" t="s">
        <v>5219</v>
      </c>
    </row>
    <row r="1806" spans="8:13">
      <c r="H1806" s="208" t="s">
        <v>2952</v>
      </c>
      <c r="I1806" s="209" t="s">
        <v>5065</v>
      </c>
      <c r="J1806" s="210" t="s">
        <v>4830</v>
      </c>
      <c r="K1806" s="210" t="s">
        <v>5103</v>
      </c>
      <c r="L1806" s="210" t="s">
        <v>4615</v>
      </c>
      <c r="M1806" s="211" t="s">
        <v>5219</v>
      </c>
    </row>
    <row r="1807" spans="8:13">
      <c r="H1807" s="208" t="s">
        <v>2926</v>
      </c>
      <c r="I1807" s="209" t="s">
        <v>2927</v>
      </c>
      <c r="J1807" s="210" t="s">
        <v>4830</v>
      </c>
      <c r="K1807" s="210" t="s">
        <v>5104</v>
      </c>
      <c r="L1807" s="210" t="s">
        <v>4615</v>
      </c>
      <c r="M1807" s="211" t="s">
        <v>5219</v>
      </c>
    </row>
    <row r="1808" spans="8:13">
      <c r="H1808" s="213" t="s">
        <v>318</v>
      </c>
      <c r="I1808" s="214" t="s">
        <v>319</v>
      </c>
      <c r="J1808" s="215" t="s">
        <v>4825</v>
      </c>
      <c r="K1808" s="215" t="s">
        <v>4825</v>
      </c>
      <c r="L1808" s="215" t="s">
        <v>4817</v>
      </c>
      <c r="M1808" s="216" t="s">
        <v>5346</v>
      </c>
    </row>
    <row r="1809" spans="8:13">
      <c r="H1809" s="208" t="s">
        <v>3217</v>
      </c>
      <c r="I1809" s="209" t="s">
        <v>3218</v>
      </c>
      <c r="J1809" s="210" t="s">
        <v>4830</v>
      </c>
      <c r="K1809" s="210" t="s">
        <v>5106</v>
      </c>
      <c r="L1809" s="210" t="s">
        <v>4615</v>
      </c>
      <c r="M1809" s="211" t="s">
        <v>5219</v>
      </c>
    </row>
    <row r="1810" spans="8:13">
      <c r="H1810" s="208" t="s">
        <v>3907</v>
      </c>
      <c r="I1810" s="209" t="s">
        <v>3908</v>
      </c>
      <c r="J1810" s="210" t="s">
        <v>4830</v>
      </c>
      <c r="K1810" s="210" t="s">
        <v>5103</v>
      </c>
      <c r="L1810" s="210" t="s">
        <v>4615</v>
      </c>
      <c r="M1810" s="211" t="s">
        <v>5219</v>
      </c>
    </row>
    <row r="1811" spans="8:13">
      <c r="H1811" s="208" t="s">
        <v>715</v>
      </c>
      <c r="I1811" s="209" t="s">
        <v>716</v>
      </c>
      <c r="J1811" s="210" t="s">
        <v>4830</v>
      </c>
      <c r="K1811" s="210" t="s">
        <v>5103</v>
      </c>
      <c r="L1811" s="210" t="s">
        <v>4615</v>
      </c>
      <c r="M1811" s="211" t="s">
        <v>5219</v>
      </c>
    </row>
    <row r="1812" spans="8:13">
      <c r="H1812" s="208" t="s">
        <v>3799</v>
      </c>
      <c r="I1812" s="209" t="s">
        <v>4748</v>
      </c>
      <c r="J1812" s="210" t="s">
        <v>4833</v>
      </c>
      <c r="K1812" s="210" t="s">
        <v>5114</v>
      </c>
      <c r="L1812" s="210" t="s">
        <v>4615</v>
      </c>
      <c r="M1812" s="211" t="s">
        <v>5219</v>
      </c>
    </row>
    <row r="1813" spans="8:13">
      <c r="H1813" s="213" t="s">
        <v>503</v>
      </c>
      <c r="I1813" s="214" t="s">
        <v>504</v>
      </c>
      <c r="J1813" s="215" t="s">
        <v>4832</v>
      </c>
      <c r="K1813" s="215" t="s">
        <v>4832</v>
      </c>
      <c r="L1813" s="215" t="s">
        <v>4817</v>
      </c>
      <c r="M1813" s="216" t="s">
        <v>5219</v>
      </c>
    </row>
    <row r="1814" spans="8:13">
      <c r="H1814" s="208" t="s">
        <v>980</v>
      </c>
      <c r="I1814" s="209" t="s">
        <v>981</v>
      </c>
      <c r="J1814" s="210" t="s">
        <v>4830</v>
      </c>
      <c r="K1814" s="210" t="s">
        <v>5108</v>
      </c>
      <c r="L1814" s="210" t="s">
        <v>4615</v>
      </c>
      <c r="M1814" s="211" t="s">
        <v>5219</v>
      </c>
    </row>
    <row r="1815" spans="8:13">
      <c r="H1815" s="208" t="s">
        <v>4299</v>
      </c>
      <c r="I1815" s="209" t="s">
        <v>4300</v>
      </c>
      <c r="J1815" s="210" t="s">
        <v>4830</v>
      </c>
      <c r="K1815" s="210" t="s">
        <v>5104</v>
      </c>
      <c r="L1815" s="210" t="s">
        <v>4615</v>
      </c>
      <c r="M1815" s="211" t="s">
        <v>5219</v>
      </c>
    </row>
    <row r="1816" spans="8:13">
      <c r="H1816" s="208" t="s">
        <v>978</v>
      </c>
      <c r="I1816" s="209" t="s">
        <v>979</v>
      </c>
      <c r="J1816" s="210" t="s">
        <v>4830</v>
      </c>
      <c r="K1816" s="210" t="s">
        <v>5103</v>
      </c>
      <c r="L1816" s="210" t="s">
        <v>4615</v>
      </c>
      <c r="M1816" s="211" t="s">
        <v>5219</v>
      </c>
    </row>
    <row r="1817" spans="8:13">
      <c r="H1817" s="208" t="s">
        <v>1604</v>
      </c>
      <c r="I1817" s="209" t="s">
        <v>1605</v>
      </c>
      <c r="J1817" s="210" t="s">
        <v>4838</v>
      </c>
      <c r="K1817" s="210"/>
      <c r="L1817" s="210" t="s">
        <v>4615</v>
      </c>
      <c r="M1817" s="211" t="s">
        <v>5219</v>
      </c>
    </row>
    <row r="1818" spans="8:13">
      <c r="H1818" s="213" t="s">
        <v>243</v>
      </c>
      <c r="I1818" s="214" t="s">
        <v>244</v>
      </c>
      <c r="J1818" s="215" t="s">
        <v>4825</v>
      </c>
      <c r="K1818" s="215" t="s">
        <v>4825</v>
      </c>
      <c r="L1818" s="215" t="s">
        <v>4817</v>
      </c>
      <c r="M1818" s="216" t="s">
        <v>5219</v>
      </c>
    </row>
    <row r="1819" spans="8:13">
      <c r="H1819" s="208" t="s">
        <v>5452</v>
      </c>
      <c r="I1819" s="209" t="s">
        <v>5453</v>
      </c>
      <c r="J1819" s="210" t="s">
        <v>4825</v>
      </c>
      <c r="K1819" s="210" t="s">
        <v>4825</v>
      </c>
      <c r="L1819" s="210"/>
      <c r="M1819" s="211"/>
    </row>
    <row r="1820" spans="8:13">
      <c r="H1820" s="208" t="s">
        <v>482</v>
      </c>
      <c r="I1820" s="209" t="s">
        <v>483</v>
      </c>
      <c r="J1820" s="210" t="s">
        <v>4828</v>
      </c>
      <c r="K1820" s="210" t="s">
        <v>4828</v>
      </c>
      <c r="L1820" s="210" t="s">
        <v>4817</v>
      </c>
      <c r="M1820" s="211" t="s">
        <v>5219</v>
      </c>
    </row>
    <row r="1821" spans="8:13">
      <c r="H1821" s="208" t="s">
        <v>1307</v>
      </c>
      <c r="I1821" s="209" t="s">
        <v>1308</v>
      </c>
      <c r="J1821" s="210" t="s">
        <v>4849</v>
      </c>
      <c r="K1821" s="210" t="s">
        <v>5107</v>
      </c>
      <c r="L1821" s="210" t="s">
        <v>4615</v>
      </c>
      <c r="M1821" s="211" t="s">
        <v>5219</v>
      </c>
    </row>
    <row r="1822" spans="8:13">
      <c r="H1822" s="208" t="s">
        <v>821</v>
      </c>
      <c r="I1822" s="209" t="s">
        <v>822</v>
      </c>
      <c r="J1822" s="210" t="s">
        <v>4830</v>
      </c>
      <c r="K1822" s="210" t="s">
        <v>5104</v>
      </c>
      <c r="L1822" s="210" t="s">
        <v>4615</v>
      </c>
      <c r="M1822" s="211" t="s">
        <v>5219</v>
      </c>
    </row>
    <row r="1823" spans="8:13">
      <c r="H1823" s="213" t="s">
        <v>1014</v>
      </c>
      <c r="I1823" s="214" t="s">
        <v>1015</v>
      </c>
      <c r="J1823" s="215" t="s">
        <v>4834</v>
      </c>
      <c r="K1823" s="215" t="s">
        <v>4834</v>
      </c>
      <c r="L1823" s="215" t="s">
        <v>4817</v>
      </c>
      <c r="M1823" s="216" t="s">
        <v>5219</v>
      </c>
    </row>
    <row r="1824" spans="8:13">
      <c r="H1824" s="208" t="s">
        <v>841</v>
      </c>
      <c r="I1824" s="209" t="s">
        <v>842</v>
      </c>
      <c r="J1824" s="210" t="s">
        <v>4830</v>
      </c>
      <c r="K1824" s="210" t="s">
        <v>5106</v>
      </c>
      <c r="L1824" s="210" t="s">
        <v>4615</v>
      </c>
      <c r="M1824" s="211" t="s">
        <v>5219</v>
      </c>
    </row>
    <row r="1825" spans="8:13">
      <c r="H1825" s="208" t="s">
        <v>2343</v>
      </c>
      <c r="I1825" s="209" t="s">
        <v>2344</v>
      </c>
      <c r="J1825" s="210" t="s">
        <v>4830</v>
      </c>
      <c r="K1825" s="210" t="s">
        <v>5104</v>
      </c>
      <c r="L1825" s="210" t="s">
        <v>4615</v>
      </c>
      <c r="M1825" s="211" t="s">
        <v>5219</v>
      </c>
    </row>
    <row r="1826" spans="8:13">
      <c r="H1826" s="208" t="s">
        <v>3905</v>
      </c>
      <c r="I1826" s="209" t="s">
        <v>3906</v>
      </c>
      <c r="J1826" s="210" t="s">
        <v>4830</v>
      </c>
      <c r="K1826" s="210" t="s">
        <v>5117</v>
      </c>
      <c r="L1826" s="210" t="s">
        <v>4615</v>
      </c>
      <c r="M1826" s="211" t="s">
        <v>5219</v>
      </c>
    </row>
    <row r="1827" spans="8:13">
      <c r="H1827" s="208" t="s">
        <v>2300</v>
      </c>
      <c r="I1827" s="209" t="s">
        <v>2301</v>
      </c>
      <c r="J1827" s="210" t="s">
        <v>4838</v>
      </c>
      <c r="K1827" s="210"/>
      <c r="L1827" s="210" t="s">
        <v>4615</v>
      </c>
      <c r="M1827" s="211" t="s">
        <v>5219</v>
      </c>
    </row>
    <row r="1828" spans="8:13">
      <c r="H1828" s="213" t="s">
        <v>484</v>
      </c>
      <c r="I1828" s="214" t="s">
        <v>485</v>
      </c>
      <c r="J1828" s="215" t="s">
        <v>4816</v>
      </c>
      <c r="K1828" s="215" t="s">
        <v>4816</v>
      </c>
      <c r="L1828" s="215" t="s">
        <v>4817</v>
      </c>
      <c r="M1828" s="216" t="s">
        <v>5219</v>
      </c>
    </row>
    <row r="1829" spans="8:13">
      <c r="H1829" s="208" t="s">
        <v>2582</v>
      </c>
      <c r="I1829" s="209" t="s">
        <v>2583</v>
      </c>
      <c r="J1829" s="210" t="s">
        <v>4830</v>
      </c>
      <c r="K1829" s="210" t="s">
        <v>5110</v>
      </c>
      <c r="L1829" s="210" t="s">
        <v>4615</v>
      </c>
      <c r="M1829" s="211" t="s">
        <v>5219</v>
      </c>
    </row>
    <row r="1830" spans="8:13">
      <c r="H1830" s="208" t="s">
        <v>3873</v>
      </c>
      <c r="I1830" s="209" t="s">
        <v>3874</v>
      </c>
      <c r="J1830" s="210" t="s">
        <v>4838</v>
      </c>
      <c r="K1830" s="210"/>
      <c r="L1830" s="210" t="s">
        <v>4615</v>
      </c>
      <c r="M1830" s="211" t="s">
        <v>5219</v>
      </c>
    </row>
    <row r="1831" spans="8:13">
      <c r="H1831" s="208" t="s">
        <v>4139</v>
      </c>
      <c r="I1831" s="209" t="s">
        <v>4140</v>
      </c>
      <c r="J1831" s="210" t="s">
        <v>4830</v>
      </c>
      <c r="K1831" s="210" t="s">
        <v>5103</v>
      </c>
      <c r="L1831" s="210" t="s">
        <v>4615</v>
      </c>
      <c r="M1831" s="211" t="s">
        <v>5219</v>
      </c>
    </row>
    <row r="1832" spans="8:13">
      <c r="H1832" s="208" t="s">
        <v>2455</v>
      </c>
      <c r="I1832" s="209" t="s">
        <v>2456</v>
      </c>
      <c r="J1832" s="210" t="s">
        <v>4830</v>
      </c>
      <c r="K1832" s="210" t="s">
        <v>5104</v>
      </c>
      <c r="L1832" s="210" t="s">
        <v>4615</v>
      </c>
      <c r="M1832" s="211" t="s">
        <v>5219</v>
      </c>
    </row>
    <row r="1833" spans="8:13">
      <c r="H1833" s="213" t="s">
        <v>4012</v>
      </c>
      <c r="I1833" s="214" t="s">
        <v>4013</v>
      </c>
      <c r="J1833" s="215" t="s">
        <v>4838</v>
      </c>
      <c r="K1833" s="215"/>
      <c r="L1833" s="215" t="s">
        <v>4615</v>
      </c>
      <c r="M1833" s="216" t="s">
        <v>5219</v>
      </c>
    </row>
    <row r="1834" spans="8:13">
      <c r="H1834" s="208" t="s">
        <v>4367</v>
      </c>
      <c r="I1834" s="209" t="s">
        <v>4368</v>
      </c>
      <c r="J1834" s="210" t="s">
        <v>4830</v>
      </c>
      <c r="K1834" s="210" t="s">
        <v>5105</v>
      </c>
      <c r="L1834" s="210" t="s">
        <v>4615</v>
      </c>
      <c r="M1834" s="211" t="s">
        <v>5219</v>
      </c>
    </row>
    <row r="1835" spans="8:13">
      <c r="H1835" s="208" t="s">
        <v>2750</v>
      </c>
      <c r="I1835" s="209" t="s">
        <v>2751</v>
      </c>
      <c r="J1835" s="210" t="s">
        <v>4830</v>
      </c>
      <c r="K1835" s="210" t="s">
        <v>5106</v>
      </c>
      <c r="L1835" s="210" t="s">
        <v>4615</v>
      </c>
      <c r="M1835" s="211" t="s">
        <v>5219</v>
      </c>
    </row>
    <row r="1836" spans="8:13">
      <c r="H1836" s="208" t="s">
        <v>5454</v>
      </c>
      <c r="I1836" s="209" t="s">
        <v>5000</v>
      </c>
      <c r="J1836" s="210" t="s">
        <v>4830</v>
      </c>
      <c r="K1836" s="210" t="s">
        <v>5118</v>
      </c>
      <c r="L1836" s="210" t="s">
        <v>4615</v>
      </c>
      <c r="M1836" s="211" t="s">
        <v>5219</v>
      </c>
    </row>
    <row r="1837" spans="8:13">
      <c r="H1837" s="208" t="s">
        <v>665</v>
      </c>
      <c r="I1837" s="209" t="s">
        <v>666</v>
      </c>
      <c r="J1837" s="210" t="s">
        <v>4830</v>
      </c>
      <c r="K1837" s="210" t="s">
        <v>5103</v>
      </c>
      <c r="L1837" s="210" t="s">
        <v>4615</v>
      </c>
      <c r="M1837" s="211" t="s">
        <v>5219</v>
      </c>
    </row>
    <row r="1838" spans="8:13">
      <c r="H1838" s="213" t="s">
        <v>1985</v>
      </c>
      <c r="I1838" s="214" t="s">
        <v>1986</v>
      </c>
      <c r="J1838" s="215" t="s">
        <v>4830</v>
      </c>
      <c r="K1838" s="215" t="s">
        <v>5117</v>
      </c>
      <c r="L1838" s="215" t="s">
        <v>4615</v>
      </c>
      <c r="M1838" s="216" t="s">
        <v>5219</v>
      </c>
    </row>
    <row r="1839" spans="8:13">
      <c r="H1839" s="208" t="s">
        <v>3634</v>
      </c>
      <c r="I1839" s="209" t="s">
        <v>3635</v>
      </c>
      <c r="J1839" s="210" t="s">
        <v>4830</v>
      </c>
      <c r="K1839" s="210" t="s">
        <v>5117</v>
      </c>
      <c r="L1839" s="210" t="s">
        <v>4615</v>
      </c>
      <c r="M1839" s="211" t="s">
        <v>5219</v>
      </c>
    </row>
    <row r="1840" spans="8:13">
      <c r="H1840" s="208" t="s">
        <v>3675</v>
      </c>
      <c r="I1840" s="209" t="s">
        <v>3676</v>
      </c>
      <c r="J1840" s="210" t="s">
        <v>4830</v>
      </c>
      <c r="K1840" s="210" t="s">
        <v>5103</v>
      </c>
      <c r="L1840" s="210" t="s">
        <v>4615</v>
      </c>
      <c r="M1840" s="211" t="s">
        <v>5219</v>
      </c>
    </row>
    <row r="1841" spans="8:13">
      <c r="H1841" s="208" t="s">
        <v>2613</v>
      </c>
      <c r="I1841" s="209" t="s">
        <v>2614</v>
      </c>
      <c r="J1841" s="210" t="s">
        <v>4830</v>
      </c>
      <c r="K1841" s="210" t="s">
        <v>5116</v>
      </c>
      <c r="L1841" s="210" t="s">
        <v>4615</v>
      </c>
      <c r="M1841" s="211" t="s">
        <v>5219</v>
      </c>
    </row>
    <row r="1842" spans="8:13">
      <c r="H1842" s="208" t="s">
        <v>1455</v>
      </c>
      <c r="I1842" s="209" t="s">
        <v>1456</v>
      </c>
      <c r="J1842" s="210" t="s">
        <v>4830</v>
      </c>
      <c r="K1842" s="210" t="s">
        <v>5103</v>
      </c>
      <c r="L1842" s="210" t="s">
        <v>4615</v>
      </c>
      <c r="M1842" s="211" t="s">
        <v>5219</v>
      </c>
    </row>
    <row r="1843" spans="8:13">
      <c r="H1843" s="213" t="s">
        <v>4001</v>
      </c>
      <c r="I1843" s="214" t="s">
        <v>4002</v>
      </c>
      <c r="J1843" s="215" t="s">
        <v>4846</v>
      </c>
      <c r="K1843" s="215" t="s">
        <v>4616</v>
      </c>
      <c r="L1843" s="215" t="s">
        <v>4615</v>
      </c>
      <c r="M1843" s="216" t="s">
        <v>5259</v>
      </c>
    </row>
    <row r="1844" spans="8:13">
      <c r="H1844" s="208" t="s">
        <v>4471</v>
      </c>
      <c r="I1844" s="209" t="s">
        <v>4472</v>
      </c>
      <c r="J1844" s="210" t="s">
        <v>4830</v>
      </c>
      <c r="K1844" s="210" t="s">
        <v>5103</v>
      </c>
      <c r="L1844" s="210" t="s">
        <v>4615</v>
      </c>
      <c r="M1844" s="211" t="s">
        <v>5219</v>
      </c>
    </row>
    <row r="1845" spans="8:13">
      <c r="H1845" s="208" t="s">
        <v>2898</v>
      </c>
      <c r="I1845" s="209" t="s">
        <v>2899</v>
      </c>
      <c r="J1845" s="210" t="s">
        <v>4830</v>
      </c>
      <c r="K1845" s="210" t="s">
        <v>5104</v>
      </c>
      <c r="L1845" s="210" t="s">
        <v>4615</v>
      </c>
      <c r="M1845" s="211" t="s">
        <v>5219</v>
      </c>
    </row>
    <row r="1846" spans="8:13">
      <c r="H1846" s="208" t="s">
        <v>543</v>
      </c>
      <c r="I1846" s="209" t="s">
        <v>544</v>
      </c>
      <c r="J1846" s="210" t="s">
        <v>4828</v>
      </c>
      <c r="K1846" s="210" t="s">
        <v>4828</v>
      </c>
      <c r="L1846" s="210" t="s">
        <v>4817</v>
      </c>
      <c r="M1846" s="211" t="s">
        <v>5219</v>
      </c>
    </row>
    <row r="1847" spans="8:13">
      <c r="H1847" s="208" t="s">
        <v>2408</v>
      </c>
      <c r="I1847" s="209" t="s">
        <v>2409</v>
      </c>
      <c r="J1847" s="210" t="s">
        <v>4830</v>
      </c>
      <c r="K1847" s="210" t="s">
        <v>5117</v>
      </c>
      <c r="L1847" s="210" t="s">
        <v>4615</v>
      </c>
      <c r="M1847" s="211" t="s">
        <v>5219</v>
      </c>
    </row>
    <row r="1848" spans="8:13">
      <c r="H1848" s="213" t="s">
        <v>4359</v>
      </c>
      <c r="I1848" s="214" t="s">
        <v>4360</v>
      </c>
      <c r="J1848" s="215" t="s">
        <v>4830</v>
      </c>
      <c r="K1848" s="215" t="s">
        <v>5110</v>
      </c>
      <c r="L1848" s="215" t="s">
        <v>4615</v>
      </c>
      <c r="M1848" s="216" t="s">
        <v>5219</v>
      </c>
    </row>
    <row r="1849" spans="8:13">
      <c r="H1849" s="208" t="s">
        <v>740</v>
      </c>
      <c r="I1849" s="209" t="s">
        <v>741</v>
      </c>
      <c r="J1849" s="210" t="s">
        <v>4825</v>
      </c>
      <c r="K1849" s="210" t="s">
        <v>4825</v>
      </c>
      <c r="L1849" s="210" t="s">
        <v>4817</v>
      </c>
      <c r="M1849" s="211" t="s">
        <v>5219</v>
      </c>
    </row>
    <row r="1850" spans="8:13">
      <c r="H1850" s="208" t="s">
        <v>3046</v>
      </c>
      <c r="I1850" s="209" t="s">
        <v>3047</v>
      </c>
      <c r="J1850" s="210" t="s">
        <v>4830</v>
      </c>
      <c r="K1850" s="210" t="s">
        <v>5103</v>
      </c>
      <c r="L1850" s="210" t="s">
        <v>4615</v>
      </c>
      <c r="M1850" s="211" t="s">
        <v>5219</v>
      </c>
    </row>
    <row r="1851" spans="8:13">
      <c r="H1851" s="208" t="s">
        <v>1624</v>
      </c>
      <c r="I1851" s="209" t="s">
        <v>1625</v>
      </c>
      <c r="J1851" s="210" t="s">
        <v>4830</v>
      </c>
      <c r="K1851" s="210" t="s">
        <v>5118</v>
      </c>
      <c r="L1851" s="210" t="s">
        <v>4615</v>
      </c>
      <c r="M1851" s="211" t="s">
        <v>5219</v>
      </c>
    </row>
    <row r="1852" spans="8:13">
      <c r="H1852" s="208" t="s">
        <v>681</v>
      </c>
      <c r="I1852" s="209" t="s">
        <v>682</v>
      </c>
      <c r="J1852" s="210" t="s">
        <v>4831</v>
      </c>
      <c r="K1852" s="210" t="s">
        <v>4831</v>
      </c>
      <c r="L1852" s="210" t="s">
        <v>4817</v>
      </c>
      <c r="M1852" s="211" t="s">
        <v>5219</v>
      </c>
    </row>
    <row r="1853" spans="8:13">
      <c r="H1853" s="213" t="s">
        <v>561</v>
      </c>
      <c r="I1853" s="214" t="s">
        <v>562</v>
      </c>
      <c r="J1853" s="215" t="s">
        <v>4832</v>
      </c>
      <c r="K1853" s="215" t="s">
        <v>4832</v>
      </c>
      <c r="L1853" s="215" t="s">
        <v>4817</v>
      </c>
      <c r="M1853" s="216" t="s">
        <v>5219</v>
      </c>
    </row>
    <row r="1854" spans="8:13">
      <c r="H1854" s="208" t="s">
        <v>3268</v>
      </c>
      <c r="I1854" s="209" t="s">
        <v>5073</v>
      </c>
      <c r="J1854" s="210" t="s">
        <v>4830</v>
      </c>
      <c r="K1854" s="210" t="s">
        <v>5103</v>
      </c>
      <c r="L1854" s="210" t="s">
        <v>4615</v>
      </c>
      <c r="M1854" s="211" t="s">
        <v>5219</v>
      </c>
    </row>
    <row r="1855" spans="8:13">
      <c r="H1855" s="208" t="s">
        <v>1843</v>
      </c>
      <c r="I1855" s="209" t="s">
        <v>1844</v>
      </c>
      <c r="J1855" s="210" t="s">
        <v>4842</v>
      </c>
      <c r="K1855" s="210" t="s">
        <v>4842</v>
      </c>
      <c r="L1855" s="210" t="s">
        <v>4817</v>
      </c>
      <c r="M1855" s="211" t="s">
        <v>5219</v>
      </c>
    </row>
    <row r="1856" spans="8:13">
      <c r="H1856" s="208" t="s">
        <v>617</v>
      </c>
      <c r="I1856" s="209" t="s">
        <v>618</v>
      </c>
      <c r="J1856" s="210" t="s">
        <v>4830</v>
      </c>
      <c r="K1856" s="210" t="s">
        <v>5117</v>
      </c>
      <c r="L1856" s="210" t="s">
        <v>4615</v>
      </c>
      <c r="M1856" s="211" t="s">
        <v>5219</v>
      </c>
    </row>
    <row r="1857" spans="8:13">
      <c r="H1857" s="208" t="s">
        <v>1730</v>
      </c>
      <c r="I1857" s="209" t="s">
        <v>1731</v>
      </c>
      <c r="J1857" s="210" t="s">
        <v>4830</v>
      </c>
      <c r="K1857" s="210" t="s">
        <v>5116</v>
      </c>
      <c r="L1857" s="210" t="s">
        <v>4615</v>
      </c>
      <c r="M1857" s="211" t="s">
        <v>5219</v>
      </c>
    </row>
    <row r="1858" spans="8:13">
      <c r="H1858" s="213" t="s">
        <v>3941</v>
      </c>
      <c r="I1858" s="214" t="s">
        <v>3942</v>
      </c>
      <c r="J1858" s="215" t="s">
        <v>4830</v>
      </c>
      <c r="K1858" s="215" t="s">
        <v>5116</v>
      </c>
      <c r="L1858" s="215" t="s">
        <v>4615</v>
      </c>
      <c r="M1858" s="216" t="s">
        <v>5219</v>
      </c>
    </row>
    <row r="1859" spans="8:13">
      <c r="H1859" s="208" t="s">
        <v>643</v>
      </c>
      <c r="I1859" s="209" t="s">
        <v>644</v>
      </c>
      <c r="J1859" s="210" t="s">
        <v>4831</v>
      </c>
      <c r="K1859" s="210" t="s">
        <v>4831</v>
      </c>
      <c r="L1859" s="210" t="s">
        <v>4817</v>
      </c>
      <c r="M1859" s="211" t="s">
        <v>5219</v>
      </c>
    </row>
    <row r="1860" spans="8:13">
      <c r="H1860" s="208" t="s">
        <v>451</v>
      </c>
      <c r="I1860" s="209" t="s">
        <v>452</v>
      </c>
      <c r="J1860" s="210" t="s">
        <v>4830</v>
      </c>
      <c r="K1860" s="210" t="s">
        <v>5104</v>
      </c>
      <c r="L1860" s="210" t="s">
        <v>4615</v>
      </c>
      <c r="M1860" s="211" t="s">
        <v>5219</v>
      </c>
    </row>
    <row r="1861" spans="8:13">
      <c r="H1861" s="208" t="s">
        <v>2595</v>
      </c>
      <c r="I1861" s="209" t="s">
        <v>2596</v>
      </c>
      <c r="J1861" s="210" t="s">
        <v>4830</v>
      </c>
      <c r="K1861" s="210" t="s">
        <v>5106</v>
      </c>
      <c r="L1861" s="210" t="s">
        <v>4615</v>
      </c>
      <c r="M1861" s="211" t="s">
        <v>5219</v>
      </c>
    </row>
    <row r="1862" spans="8:13">
      <c r="H1862" s="208" t="s">
        <v>334</v>
      </c>
      <c r="I1862" s="209" t="s">
        <v>335</v>
      </c>
      <c r="J1862" s="210" t="s">
        <v>4838</v>
      </c>
      <c r="K1862" s="210"/>
      <c r="L1862" s="210" t="s">
        <v>4615</v>
      </c>
      <c r="M1862" s="211" t="s">
        <v>5219</v>
      </c>
    </row>
    <row r="1863" spans="8:13">
      <c r="H1863" s="213" t="s">
        <v>4235</v>
      </c>
      <c r="I1863" s="214" t="s">
        <v>4236</v>
      </c>
      <c r="J1863" s="215" t="s">
        <v>4830</v>
      </c>
      <c r="K1863" s="215" t="s">
        <v>5104</v>
      </c>
      <c r="L1863" s="215" t="s">
        <v>4615</v>
      </c>
      <c r="M1863" s="216" t="s">
        <v>5219</v>
      </c>
    </row>
    <row r="1864" spans="8:13">
      <c r="H1864" s="208" t="s">
        <v>3620</v>
      </c>
      <c r="I1864" s="209" t="s">
        <v>4656</v>
      </c>
      <c r="J1864" s="210" t="s">
        <v>4830</v>
      </c>
      <c r="K1864" s="210" t="s">
        <v>5108</v>
      </c>
      <c r="L1864" s="210" t="s">
        <v>4615</v>
      </c>
      <c r="M1864" s="211" t="s">
        <v>5219</v>
      </c>
    </row>
    <row r="1865" spans="8:13">
      <c r="H1865" s="208" t="s">
        <v>2967</v>
      </c>
      <c r="I1865" s="209" t="s">
        <v>2968</v>
      </c>
      <c r="J1865" s="210" t="s">
        <v>4830</v>
      </c>
      <c r="K1865" s="210" t="s">
        <v>5106</v>
      </c>
      <c r="L1865" s="210" t="s">
        <v>4615</v>
      </c>
      <c r="M1865" s="211" t="s">
        <v>5219</v>
      </c>
    </row>
    <row r="1866" spans="8:13">
      <c r="H1866" s="208" t="s">
        <v>4125</v>
      </c>
      <c r="I1866" s="209" t="s">
        <v>4126</v>
      </c>
      <c r="J1866" s="210" t="s">
        <v>4830</v>
      </c>
      <c r="K1866" s="210" t="s">
        <v>5105</v>
      </c>
      <c r="L1866" s="210" t="s">
        <v>4615</v>
      </c>
      <c r="M1866" s="211" t="s">
        <v>5219</v>
      </c>
    </row>
    <row r="1867" spans="8:13">
      <c r="H1867" s="208" t="s">
        <v>4225</v>
      </c>
      <c r="I1867" s="209" t="s">
        <v>4226</v>
      </c>
      <c r="J1867" s="210" t="s">
        <v>4830</v>
      </c>
      <c r="K1867" s="210" t="s">
        <v>5117</v>
      </c>
      <c r="L1867" s="210" t="s">
        <v>4615</v>
      </c>
      <c r="M1867" s="211" t="s">
        <v>5219</v>
      </c>
    </row>
    <row r="1868" spans="8:13">
      <c r="H1868" s="213" t="s">
        <v>4155</v>
      </c>
      <c r="I1868" s="214" t="s">
        <v>4156</v>
      </c>
      <c r="J1868" s="215" t="s">
        <v>4830</v>
      </c>
      <c r="K1868" s="215" t="s">
        <v>5103</v>
      </c>
      <c r="L1868" s="215" t="s">
        <v>4615</v>
      </c>
      <c r="M1868" s="216" t="s">
        <v>5219</v>
      </c>
    </row>
    <row r="1869" spans="8:13">
      <c r="H1869" s="208" t="s">
        <v>3233</v>
      </c>
      <c r="I1869" s="209" t="s">
        <v>5170</v>
      </c>
      <c r="J1869" s="210" t="s">
        <v>4830</v>
      </c>
      <c r="K1869" s="210" t="s">
        <v>5112</v>
      </c>
      <c r="L1869" s="210" t="s">
        <v>4615</v>
      </c>
      <c r="M1869" s="211" t="s">
        <v>5219</v>
      </c>
    </row>
    <row r="1870" spans="8:13">
      <c r="H1870" s="208" t="s">
        <v>2769</v>
      </c>
      <c r="I1870" s="209" t="s">
        <v>2770</v>
      </c>
      <c r="J1870" s="210" t="s">
        <v>4830</v>
      </c>
      <c r="K1870" s="210" t="s">
        <v>5110</v>
      </c>
      <c r="L1870" s="210" t="s">
        <v>4615</v>
      </c>
      <c r="M1870" s="211" t="s">
        <v>5219</v>
      </c>
    </row>
    <row r="1871" spans="8:13">
      <c r="H1871" s="208" t="s">
        <v>5455</v>
      </c>
      <c r="I1871" s="209" t="s">
        <v>5456</v>
      </c>
      <c r="J1871" s="210" t="s">
        <v>4830</v>
      </c>
      <c r="K1871" s="210" t="s">
        <v>5108</v>
      </c>
      <c r="L1871" s="210" t="s">
        <v>4615</v>
      </c>
      <c r="M1871" s="211" t="s">
        <v>5219</v>
      </c>
    </row>
    <row r="1872" spans="8:13">
      <c r="H1872" s="208" t="s">
        <v>5457</v>
      </c>
      <c r="I1872" s="209" t="s">
        <v>5458</v>
      </c>
      <c r="J1872" s="210" t="s">
        <v>4838</v>
      </c>
      <c r="K1872" s="210" t="s">
        <v>5124</v>
      </c>
      <c r="L1872" s="210" t="s">
        <v>4615</v>
      </c>
      <c r="M1872" s="211" t="s">
        <v>5219</v>
      </c>
    </row>
    <row r="1873" spans="8:13">
      <c r="H1873" s="213" t="s">
        <v>5459</v>
      </c>
      <c r="I1873" s="214" t="s">
        <v>5092</v>
      </c>
      <c r="J1873" s="215" t="s">
        <v>4830</v>
      </c>
      <c r="K1873" s="215" t="s">
        <v>5108</v>
      </c>
      <c r="L1873" s="215" t="s">
        <v>4615</v>
      </c>
      <c r="M1873" s="216" t="s">
        <v>5219</v>
      </c>
    </row>
    <row r="1874" spans="8:13">
      <c r="H1874" s="208" t="s">
        <v>5198</v>
      </c>
      <c r="I1874" s="209" t="s">
        <v>4641</v>
      </c>
      <c r="J1874" s="210" t="s">
        <v>4838</v>
      </c>
      <c r="K1874" s="210"/>
      <c r="L1874" s="210" t="s">
        <v>4615</v>
      </c>
      <c r="M1874" s="211" t="s">
        <v>5219</v>
      </c>
    </row>
    <row r="1875" spans="8:13">
      <c r="H1875" s="208" t="s">
        <v>910</v>
      </c>
      <c r="I1875" s="209" t="s">
        <v>911</v>
      </c>
      <c r="J1875" s="210" t="s">
        <v>4838</v>
      </c>
      <c r="K1875" s="210"/>
      <c r="L1875" s="210" t="s">
        <v>4615</v>
      </c>
      <c r="M1875" s="211" t="s">
        <v>5219</v>
      </c>
    </row>
    <row r="1876" spans="8:13">
      <c r="H1876" s="208" t="s">
        <v>2703</v>
      </c>
      <c r="I1876" s="209" t="s">
        <v>5053</v>
      </c>
      <c r="J1876" s="210" t="s">
        <v>4830</v>
      </c>
      <c r="K1876" s="210" t="s">
        <v>5103</v>
      </c>
      <c r="L1876" s="210" t="s">
        <v>4615</v>
      </c>
      <c r="M1876" s="211" t="s">
        <v>5219</v>
      </c>
    </row>
    <row r="1877" spans="8:13">
      <c r="H1877" s="208" t="s">
        <v>557</v>
      </c>
      <c r="I1877" s="209" t="s">
        <v>558</v>
      </c>
      <c r="J1877" s="210" t="s">
        <v>4830</v>
      </c>
      <c r="K1877" s="210" t="s">
        <v>5104</v>
      </c>
      <c r="L1877" s="210" t="s">
        <v>4615</v>
      </c>
      <c r="M1877" s="211" t="s">
        <v>5219</v>
      </c>
    </row>
    <row r="1878" spans="8:13">
      <c r="H1878" s="213" t="s">
        <v>2635</v>
      </c>
      <c r="I1878" s="214" t="s">
        <v>2636</v>
      </c>
      <c r="J1878" s="215" t="s">
        <v>4830</v>
      </c>
      <c r="K1878" s="215" t="s">
        <v>5104</v>
      </c>
      <c r="L1878" s="215" t="s">
        <v>4615</v>
      </c>
      <c r="M1878" s="216" t="s">
        <v>5219</v>
      </c>
    </row>
    <row r="1879" spans="8:13">
      <c r="H1879" s="208" t="s">
        <v>2341</v>
      </c>
      <c r="I1879" s="209" t="s">
        <v>2342</v>
      </c>
      <c r="J1879" s="210" t="s">
        <v>4849</v>
      </c>
      <c r="K1879" s="210" t="s">
        <v>5107</v>
      </c>
      <c r="L1879" s="210" t="s">
        <v>4615</v>
      </c>
      <c r="M1879" s="211" t="s">
        <v>5219</v>
      </c>
    </row>
    <row r="1880" spans="8:13">
      <c r="H1880" s="208" t="s">
        <v>2546</v>
      </c>
      <c r="I1880" s="209" t="s">
        <v>2547</v>
      </c>
      <c r="J1880" s="210" t="s">
        <v>4830</v>
      </c>
      <c r="K1880" s="210" t="s">
        <v>5103</v>
      </c>
      <c r="L1880" s="210" t="s">
        <v>4615</v>
      </c>
      <c r="M1880" s="211" t="s">
        <v>5219</v>
      </c>
    </row>
    <row r="1881" spans="8:13">
      <c r="H1881" s="208" t="s">
        <v>1317</v>
      </c>
      <c r="I1881" s="209" t="s">
        <v>1318</v>
      </c>
      <c r="J1881" s="210" t="s">
        <v>4830</v>
      </c>
      <c r="K1881" s="210" t="s">
        <v>5104</v>
      </c>
      <c r="L1881" s="210" t="s">
        <v>4615</v>
      </c>
      <c r="M1881" s="211" t="s">
        <v>5219</v>
      </c>
    </row>
    <row r="1882" spans="8:13">
      <c r="H1882" s="208" t="s">
        <v>1771</v>
      </c>
      <c r="I1882" s="209" t="s">
        <v>1772</v>
      </c>
      <c r="J1882" s="210" t="s">
        <v>4830</v>
      </c>
      <c r="K1882" s="210" t="s">
        <v>5103</v>
      </c>
      <c r="L1882" s="210" t="s">
        <v>4615</v>
      </c>
      <c r="M1882" s="211" t="s">
        <v>5219</v>
      </c>
    </row>
    <row r="1883" spans="8:13">
      <c r="H1883" s="213" t="s">
        <v>3503</v>
      </c>
      <c r="I1883" s="214" t="s">
        <v>3504</v>
      </c>
      <c r="J1883" s="215" t="s">
        <v>4830</v>
      </c>
      <c r="K1883" s="215" t="s">
        <v>5104</v>
      </c>
      <c r="L1883" s="215" t="s">
        <v>4615</v>
      </c>
      <c r="M1883" s="216" t="s">
        <v>5219</v>
      </c>
    </row>
    <row r="1884" spans="8:13">
      <c r="H1884" s="208" t="s">
        <v>1492</v>
      </c>
      <c r="I1884" s="209" t="s">
        <v>1493</v>
      </c>
      <c r="J1884" s="210" t="s">
        <v>4822</v>
      </c>
      <c r="K1884" s="210" t="s">
        <v>4822</v>
      </c>
      <c r="L1884" s="210" t="s">
        <v>4817</v>
      </c>
      <c r="M1884" s="211" t="s">
        <v>5219</v>
      </c>
    </row>
    <row r="1885" spans="8:13">
      <c r="H1885" s="208" t="s">
        <v>2396</v>
      </c>
      <c r="I1885" s="209" t="s">
        <v>2397</v>
      </c>
      <c r="J1885" s="210" t="s">
        <v>4830</v>
      </c>
      <c r="K1885" s="210" t="s">
        <v>5117</v>
      </c>
      <c r="L1885" s="210" t="s">
        <v>4615</v>
      </c>
      <c r="M1885" s="211" t="s">
        <v>5219</v>
      </c>
    </row>
    <row r="1886" spans="8:13">
      <c r="H1886" s="208" t="s">
        <v>2467</v>
      </c>
      <c r="I1886" s="209" t="s">
        <v>2468</v>
      </c>
      <c r="J1886" s="210" t="s">
        <v>4838</v>
      </c>
      <c r="K1886" s="210"/>
      <c r="L1886" s="210" t="s">
        <v>4615</v>
      </c>
      <c r="M1886" s="211" t="s">
        <v>5219</v>
      </c>
    </row>
    <row r="1887" spans="8:13">
      <c r="H1887" s="208" t="s">
        <v>3943</v>
      </c>
      <c r="I1887" s="209" t="s">
        <v>3944</v>
      </c>
      <c r="J1887" s="210" t="s">
        <v>4830</v>
      </c>
      <c r="K1887" s="210" t="s">
        <v>5103</v>
      </c>
      <c r="L1887" s="210" t="s">
        <v>4615</v>
      </c>
      <c r="M1887" s="211" t="s">
        <v>5219</v>
      </c>
    </row>
    <row r="1888" spans="8:13">
      <c r="H1888" s="213" t="s">
        <v>1987</v>
      </c>
      <c r="I1888" s="214" t="s">
        <v>1988</v>
      </c>
      <c r="J1888" s="215" t="s">
        <v>4830</v>
      </c>
      <c r="K1888" s="215" t="s">
        <v>5117</v>
      </c>
      <c r="L1888" s="215" t="s">
        <v>4615</v>
      </c>
      <c r="M1888" s="216" t="s">
        <v>5219</v>
      </c>
    </row>
    <row r="1889" spans="8:13">
      <c r="H1889" s="208" t="s">
        <v>4011</v>
      </c>
      <c r="I1889" s="209" t="s">
        <v>4887</v>
      </c>
      <c r="J1889" s="210" t="s">
        <v>4830</v>
      </c>
      <c r="K1889" s="210" t="s">
        <v>5109</v>
      </c>
      <c r="L1889" s="210" t="s">
        <v>4615</v>
      </c>
      <c r="M1889" s="211" t="s">
        <v>5219</v>
      </c>
    </row>
    <row r="1890" spans="8:13">
      <c r="H1890" s="208" t="s">
        <v>3759</v>
      </c>
      <c r="I1890" s="209" t="s">
        <v>3760</v>
      </c>
      <c r="J1890" s="210" t="s">
        <v>4830</v>
      </c>
      <c r="K1890" s="210" t="s">
        <v>5122</v>
      </c>
      <c r="L1890" s="210" t="s">
        <v>4615</v>
      </c>
      <c r="M1890" s="211" t="s">
        <v>5219</v>
      </c>
    </row>
    <row r="1891" spans="8:13">
      <c r="H1891" s="208" t="s">
        <v>1128</v>
      </c>
      <c r="I1891" s="209" t="s">
        <v>1129</v>
      </c>
      <c r="J1891" s="210" t="s">
        <v>4830</v>
      </c>
      <c r="K1891" s="210" t="s">
        <v>5103</v>
      </c>
      <c r="L1891" s="210" t="s">
        <v>4615</v>
      </c>
      <c r="M1891" s="211" t="s">
        <v>5219</v>
      </c>
    </row>
    <row r="1892" spans="8:13">
      <c r="H1892" s="208" t="s">
        <v>300</v>
      </c>
      <c r="I1892" s="209" t="s">
        <v>301</v>
      </c>
      <c r="J1892" s="210" t="s">
        <v>4822</v>
      </c>
      <c r="K1892" s="210" t="s">
        <v>4822</v>
      </c>
      <c r="L1892" s="210" t="s">
        <v>4817</v>
      </c>
      <c r="M1892" s="211" t="s">
        <v>5219</v>
      </c>
    </row>
    <row r="1893" spans="8:13">
      <c r="H1893" s="213" t="s">
        <v>2532</v>
      </c>
      <c r="I1893" s="214" t="s">
        <v>2533</v>
      </c>
      <c r="J1893" s="215" t="s">
        <v>4830</v>
      </c>
      <c r="K1893" s="215" t="s">
        <v>5117</v>
      </c>
      <c r="L1893" s="215" t="s">
        <v>4615</v>
      </c>
      <c r="M1893" s="216" t="s">
        <v>5219</v>
      </c>
    </row>
    <row r="1894" spans="8:13">
      <c r="H1894" s="208" t="s">
        <v>1839</v>
      </c>
      <c r="I1894" s="209" t="s">
        <v>1840</v>
      </c>
      <c r="J1894" s="210" t="s">
        <v>4846</v>
      </c>
      <c r="K1894" s="210" t="s">
        <v>5120</v>
      </c>
      <c r="L1894" s="210" t="s">
        <v>4615</v>
      </c>
      <c r="M1894" s="211" t="s">
        <v>5219</v>
      </c>
    </row>
    <row r="1895" spans="8:13">
      <c r="H1895" s="208" t="s">
        <v>3508</v>
      </c>
      <c r="I1895" s="209" t="s">
        <v>3509</v>
      </c>
      <c r="J1895" s="210" t="s">
        <v>4849</v>
      </c>
      <c r="K1895" s="210" t="s">
        <v>5107</v>
      </c>
      <c r="L1895" s="210" t="s">
        <v>4615</v>
      </c>
      <c r="M1895" s="211" t="s">
        <v>5219</v>
      </c>
    </row>
    <row r="1896" spans="8:13">
      <c r="H1896" s="208" t="s">
        <v>4070</v>
      </c>
      <c r="I1896" s="209" t="s">
        <v>4071</v>
      </c>
      <c r="J1896" s="210" t="s">
        <v>4833</v>
      </c>
      <c r="K1896" s="210" t="s">
        <v>5114</v>
      </c>
      <c r="L1896" s="210" t="s">
        <v>4615</v>
      </c>
      <c r="M1896" s="211" t="s">
        <v>5219</v>
      </c>
    </row>
    <row r="1897" spans="8:13">
      <c r="H1897" s="208" t="s">
        <v>1912</v>
      </c>
      <c r="I1897" s="209" t="s">
        <v>1913</v>
      </c>
      <c r="J1897" s="210" t="s">
        <v>4830</v>
      </c>
      <c r="K1897" s="210" t="s">
        <v>5117</v>
      </c>
      <c r="L1897" s="210" t="s">
        <v>4615</v>
      </c>
      <c r="M1897" s="211" t="s">
        <v>5219</v>
      </c>
    </row>
    <row r="1898" spans="8:13">
      <c r="H1898" s="213" t="s">
        <v>770</v>
      </c>
      <c r="I1898" s="214" t="s">
        <v>771</v>
      </c>
      <c r="J1898" s="215" t="s">
        <v>4830</v>
      </c>
      <c r="K1898" s="215" t="s">
        <v>5104</v>
      </c>
      <c r="L1898" s="215" t="s">
        <v>4615</v>
      </c>
      <c r="M1898" s="216" t="s">
        <v>5219</v>
      </c>
    </row>
    <row r="1899" spans="8:13">
      <c r="H1899" s="208" t="s">
        <v>2105</v>
      </c>
      <c r="I1899" s="209" t="s">
        <v>2106</v>
      </c>
      <c r="J1899" s="210" t="s">
        <v>4830</v>
      </c>
      <c r="K1899" s="210" t="s">
        <v>5117</v>
      </c>
      <c r="L1899" s="210" t="s">
        <v>4615</v>
      </c>
      <c r="M1899" s="211" t="s">
        <v>5219</v>
      </c>
    </row>
    <row r="1900" spans="8:13">
      <c r="H1900" s="208" t="s">
        <v>3447</v>
      </c>
      <c r="I1900" s="209" t="s">
        <v>4754</v>
      </c>
      <c r="J1900" s="210" t="s">
        <v>4841</v>
      </c>
      <c r="K1900" s="210" t="s">
        <v>5121</v>
      </c>
      <c r="L1900" s="210" t="s">
        <v>4615</v>
      </c>
      <c r="M1900" s="211" t="s">
        <v>5219</v>
      </c>
    </row>
    <row r="1901" spans="8:13">
      <c r="H1901" s="208" t="s">
        <v>1110</v>
      </c>
      <c r="I1901" s="209" t="s">
        <v>1111</v>
      </c>
      <c r="J1901" s="210" t="s">
        <v>4849</v>
      </c>
      <c r="K1901" s="210" t="s">
        <v>5107</v>
      </c>
      <c r="L1901" s="210" t="s">
        <v>4615</v>
      </c>
      <c r="M1901" s="211" t="s">
        <v>5219</v>
      </c>
    </row>
    <row r="1902" spans="8:13">
      <c r="H1902" s="208" t="s">
        <v>1332</v>
      </c>
      <c r="I1902" s="209" t="s">
        <v>1333</v>
      </c>
      <c r="J1902" s="210" t="s">
        <v>4830</v>
      </c>
      <c r="K1902" s="210" t="s">
        <v>5104</v>
      </c>
      <c r="L1902" s="210" t="s">
        <v>4615</v>
      </c>
      <c r="M1902" s="211" t="s">
        <v>5219</v>
      </c>
    </row>
    <row r="1903" spans="8:13">
      <c r="H1903" s="213" t="s">
        <v>1160</v>
      </c>
      <c r="I1903" s="214" t="s">
        <v>1161</v>
      </c>
      <c r="J1903" s="215" t="s">
        <v>4830</v>
      </c>
      <c r="K1903" s="215" t="s">
        <v>5104</v>
      </c>
      <c r="L1903" s="215" t="s">
        <v>4615</v>
      </c>
      <c r="M1903" s="216" t="s">
        <v>5219</v>
      </c>
    </row>
    <row r="1904" spans="8:13">
      <c r="H1904" s="208" t="s">
        <v>1421</v>
      </c>
      <c r="I1904" s="209" t="s">
        <v>1422</v>
      </c>
      <c r="J1904" s="210" t="s">
        <v>4838</v>
      </c>
      <c r="K1904" s="210" t="s">
        <v>5124</v>
      </c>
      <c r="L1904" s="210" t="s">
        <v>4615</v>
      </c>
      <c r="M1904" s="211" t="s">
        <v>5219</v>
      </c>
    </row>
    <row r="1905" spans="8:13">
      <c r="H1905" s="208" t="s">
        <v>44</v>
      </c>
      <c r="I1905" s="209" t="s">
        <v>45</v>
      </c>
      <c r="J1905" s="210" t="s">
        <v>4816</v>
      </c>
      <c r="K1905" s="210" t="s">
        <v>4816</v>
      </c>
      <c r="L1905" s="210" t="s">
        <v>4817</v>
      </c>
      <c r="M1905" s="211" t="s">
        <v>5219</v>
      </c>
    </row>
    <row r="1906" spans="8:13">
      <c r="H1906" s="208" t="s">
        <v>3417</v>
      </c>
      <c r="I1906" s="209" t="s">
        <v>3418</v>
      </c>
      <c r="J1906" s="210" t="s">
        <v>4830</v>
      </c>
      <c r="K1906" s="210" t="s">
        <v>5116</v>
      </c>
      <c r="L1906" s="210" t="s">
        <v>4615</v>
      </c>
      <c r="M1906" s="211" t="s">
        <v>5219</v>
      </c>
    </row>
    <row r="1907" spans="8:13">
      <c r="H1907" s="208" t="s">
        <v>3391</v>
      </c>
      <c r="I1907" s="209" t="s">
        <v>3392</v>
      </c>
      <c r="J1907" s="210" t="s">
        <v>4830</v>
      </c>
      <c r="K1907" s="210" t="s">
        <v>5104</v>
      </c>
      <c r="L1907" s="210" t="s">
        <v>4615</v>
      </c>
      <c r="M1907" s="211" t="s">
        <v>5219</v>
      </c>
    </row>
    <row r="1908" spans="8:13">
      <c r="H1908" s="213" t="s">
        <v>4306</v>
      </c>
      <c r="I1908" s="214" t="s">
        <v>4307</v>
      </c>
      <c r="J1908" s="215" t="s">
        <v>4830</v>
      </c>
      <c r="K1908" s="215" t="s">
        <v>5117</v>
      </c>
      <c r="L1908" s="215" t="s">
        <v>4615</v>
      </c>
      <c r="M1908" s="216" t="s">
        <v>5219</v>
      </c>
    </row>
    <row r="1909" spans="8:13">
      <c r="H1909" s="208" t="s">
        <v>4022</v>
      </c>
      <c r="I1909" s="209" t="s">
        <v>4023</v>
      </c>
      <c r="J1909" s="210" t="s">
        <v>4830</v>
      </c>
      <c r="K1909" s="210" t="s">
        <v>5108</v>
      </c>
      <c r="L1909" s="210" t="s">
        <v>4615</v>
      </c>
      <c r="M1909" s="211" t="s">
        <v>5219</v>
      </c>
    </row>
    <row r="1910" spans="8:13">
      <c r="H1910" s="208" t="s">
        <v>2894</v>
      </c>
      <c r="I1910" s="209" t="s">
        <v>2895</v>
      </c>
      <c r="J1910" s="210" t="s">
        <v>4830</v>
      </c>
      <c r="K1910" s="210" t="s">
        <v>5117</v>
      </c>
      <c r="L1910" s="210" t="s">
        <v>4615</v>
      </c>
      <c r="M1910" s="211" t="s">
        <v>5219</v>
      </c>
    </row>
    <row r="1911" spans="8:13">
      <c r="H1911" s="208" t="s">
        <v>4223</v>
      </c>
      <c r="I1911" s="209" t="s">
        <v>4224</v>
      </c>
      <c r="J1911" s="210" t="s">
        <v>4830</v>
      </c>
      <c r="K1911" s="210" t="s">
        <v>5103</v>
      </c>
      <c r="L1911" s="210" t="s">
        <v>4615</v>
      </c>
      <c r="M1911" s="211" t="s">
        <v>5219</v>
      </c>
    </row>
    <row r="1912" spans="8:13">
      <c r="H1912" s="208" t="s">
        <v>4482</v>
      </c>
      <c r="I1912" s="209" t="s">
        <v>4483</v>
      </c>
      <c r="J1912" s="210" t="s">
        <v>4838</v>
      </c>
      <c r="K1912" s="210" t="s">
        <v>5124</v>
      </c>
      <c r="L1912" s="210" t="s">
        <v>4615</v>
      </c>
      <c r="M1912" s="211" t="s">
        <v>5219</v>
      </c>
    </row>
    <row r="1913" spans="8:13">
      <c r="H1913" s="213" t="s">
        <v>4934</v>
      </c>
      <c r="I1913" s="214" t="s">
        <v>4935</v>
      </c>
      <c r="J1913" s="215" t="s">
        <v>4849</v>
      </c>
      <c r="K1913" s="215" t="s">
        <v>5107</v>
      </c>
      <c r="L1913" s="215" t="s">
        <v>4615</v>
      </c>
      <c r="M1913" s="216" t="s">
        <v>5219</v>
      </c>
    </row>
    <row r="1914" spans="8:13">
      <c r="H1914" s="208" t="s">
        <v>2379</v>
      </c>
      <c r="I1914" s="209" t="s">
        <v>2380</v>
      </c>
      <c r="J1914" s="210" t="s">
        <v>4835</v>
      </c>
      <c r="K1914" s="210" t="s">
        <v>4835</v>
      </c>
      <c r="L1914" s="210" t="s">
        <v>4817</v>
      </c>
      <c r="M1914" s="211" t="s">
        <v>5219</v>
      </c>
    </row>
    <row r="1915" spans="8:13">
      <c r="H1915" s="208" t="s">
        <v>857</v>
      </c>
      <c r="I1915" s="209" t="s">
        <v>858</v>
      </c>
      <c r="J1915" s="210" t="s">
        <v>4828</v>
      </c>
      <c r="K1915" s="210" t="s">
        <v>4828</v>
      </c>
      <c r="L1915" s="210" t="s">
        <v>4817</v>
      </c>
      <c r="M1915" s="211" t="s">
        <v>5219</v>
      </c>
    </row>
    <row r="1916" spans="8:13">
      <c r="H1916" s="208" t="s">
        <v>3486</v>
      </c>
      <c r="I1916" s="209" t="s">
        <v>3487</v>
      </c>
      <c r="J1916" s="210" t="s">
        <v>4846</v>
      </c>
      <c r="K1916" s="210" t="s">
        <v>5120</v>
      </c>
      <c r="L1916" s="210" t="s">
        <v>4615</v>
      </c>
      <c r="M1916" s="211" t="s">
        <v>5219</v>
      </c>
    </row>
    <row r="1917" spans="8:13">
      <c r="H1917" s="208" t="s">
        <v>1997</v>
      </c>
      <c r="I1917" s="209" t="s">
        <v>1998</v>
      </c>
      <c r="J1917" s="210" t="s">
        <v>4830</v>
      </c>
      <c r="K1917" s="210" t="s">
        <v>5111</v>
      </c>
      <c r="L1917" s="210" t="s">
        <v>4615</v>
      </c>
      <c r="M1917" s="211" t="s">
        <v>5219</v>
      </c>
    </row>
    <row r="1918" spans="8:13">
      <c r="H1918" s="213" t="s">
        <v>3968</v>
      </c>
      <c r="I1918" s="214" t="s">
        <v>3969</v>
      </c>
      <c r="J1918" s="215" t="s">
        <v>4830</v>
      </c>
      <c r="K1918" s="215" t="s">
        <v>5111</v>
      </c>
      <c r="L1918" s="215" t="s">
        <v>4615</v>
      </c>
      <c r="M1918" s="216" t="s">
        <v>5219</v>
      </c>
    </row>
    <row r="1919" spans="8:13">
      <c r="H1919" s="208" t="s">
        <v>549</v>
      </c>
      <c r="I1919" s="209" t="s">
        <v>550</v>
      </c>
      <c r="J1919" s="210" t="s">
        <v>4830</v>
      </c>
      <c r="K1919" s="210" t="s">
        <v>5103</v>
      </c>
      <c r="L1919" s="210" t="s">
        <v>4615</v>
      </c>
      <c r="M1919" s="211" t="s">
        <v>5219</v>
      </c>
    </row>
    <row r="1920" spans="8:13">
      <c r="H1920" s="208" t="s">
        <v>1180</v>
      </c>
      <c r="I1920" s="209" t="s">
        <v>1181</v>
      </c>
      <c r="J1920" s="210" t="s">
        <v>4839</v>
      </c>
      <c r="K1920" s="210" t="s">
        <v>4839</v>
      </c>
      <c r="L1920" s="210" t="s">
        <v>4817</v>
      </c>
      <c r="M1920" s="211" t="s">
        <v>5219</v>
      </c>
    </row>
    <row r="1921" spans="8:13">
      <c r="H1921" s="208" t="s">
        <v>431</v>
      </c>
      <c r="I1921" s="209" t="s">
        <v>432</v>
      </c>
      <c r="J1921" s="210" t="s">
        <v>4830</v>
      </c>
      <c r="K1921" s="210" t="s">
        <v>5108</v>
      </c>
      <c r="L1921" s="210" t="s">
        <v>4615</v>
      </c>
      <c r="M1921" s="211" t="s">
        <v>5219</v>
      </c>
    </row>
    <row r="1922" spans="8:13">
      <c r="H1922" s="208" t="s">
        <v>1823</v>
      </c>
      <c r="I1922" s="209" t="s">
        <v>1824</v>
      </c>
      <c r="J1922" s="210" t="s">
        <v>4838</v>
      </c>
      <c r="K1922" s="210" t="s">
        <v>5124</v>
      </c>
      <c r="L1922" s="210" t="s">
        <v>4615</v>
      </c>
      <c r="M1922" s="211" t="s">
        <v>5219</v>
      </c>
    </row>
    <row r="1923" spans="8:13">
      <c r="H1923" s="213" t="s">
        <v>1880</v>
      </c>
      <c r="I1923" s="214" t="s">
        <v>1881</v>
      </c>
      <c r="J1923" s="215" t="s">
        <v>4830</v>
      </c>
      <c r="K1923" s="215" t="s">
        <v>5105</v>
      </c>
      <c r="L1923" s="215" t="s">
        <v>4615</v>
      </c>
      <c r="M1923" s="216" t="s">
        <v>5219</v>
      </c>
    </row>
    <row r="1924" spans="8:13">
      <c r="H1924" s="208" t="s">
        <v>2030</v>
      </c>
      <c r="I1924" s="209" t="s">
        <v>2031</v>
      </c>
      <c r="J1924" s="210" t="s">
        <v>4830</v>
      </c>
      <c r="K1924" s="210" t="s">
        <v>5117</v>
      </c>
      <c r="L1924" s="210" t="s">
        <v>4615</v>
      </c>
      <c r="M1924" s="211" t="s">
        <v>5219</v>
      </c>
    </row>
    <row r="1925" spans="8:13">
      <c r="H1925" s="208" t="s">
        <v>4494</v>
      </c>
      <c r="I1925" s="209" t="s">
        <v>4771</v>
      </c>
      <c r="J1925" s="210" t="s">
        <v>4830</v>
      </c>
      <c r="K1925" s="210" t="s">
        <v>5103</v>
      </c>
      <c r="L1925" s="210" t="s">
        <v>4615</v>
      </c>
      <c r="M1925" s="211" t="s">
        <v>5219</v>
      </c>
    </row>
    <row r="1926" spans="8:13">
      <c r="H1926" s="208" t="s">
        <v>563</v>
      </c>
      <c r="I1926" s="209" t="s">
        <v>564</v>
      </c>
      <c r="J1926" s="210" t="s">
        <v>4828</v>
      </c>
      <c r="K1926" s="210" t="s">
        <v>4828</v>
      </c>
      <c r="L1926" s="210" t="s">
        <v>4817</v>
      </c>
      <c r="M1926" s="211" t="s">
        <v>5219</v>
      </c>
    </row>
    <row r="1927" spans="8:13">
      <c r="H1927" s="208" t="s">
        <v>1914</v>
      </c>
      <c r="I1927" s="209" t="s">
        <v>1915</v>
      </c>
      <c r="J1927" s="210" t="s">
        <v>4822</v>
      </c>
      <c r="K1927" s="210" t="s">
        <v>4822</v>
      </c>
      <c r="L1927" s="210" t="s">
        <v>4817</v>
      </c>
      <c r="M1927" s="211" t="s">
        <v>5219</v>
      </c>
    </row>
    <row r="1928" spans="8:13">
      <c r="H1928" s="213" t="s">
        <v>388</v>
      </c>
      <c r="I1928" s="214" t="s">
        <v>389</v>
      </c>
      <c r="J1928" s="215" t="s">
        <v>4830</v>
      </c>
      <c r="K1928" s="215" t="s">
        <v>5104</v>
      </c>
      <c r="L1928" s="215" t="s">
        <v>4615</v>
      </c>
      <c r="M1928" s="216" t="s">
        <v>5219</v>
      </c>
    </row>
    <row r="1929" spans="8:13">
      <c r="H1929" s="208" t="s">
        <v>1868</v>
      </c>
      <c r="I1929" s="209" t="s">
        <v>1869</v>
      </c>
      <c r="J1929" s="210" t="s">
        <v>4816</v>
      </c>
      <c r="K1929" s="210" t="s">
        <v>4816</v>
      </c>
      <c r="L1929" s="210" t="s">
        <v>4817</v>
      </c>
      <c r="M1929" s="211" t="s">
        <v>5219</v>
      </c>
    </row>
    <row r="1930" spans="8:13">
      <c r="H1930" s="208" t="s">
        <v>2687</v>
      </c>
      <c r="I1930" s="209" t="s">
        <v>2688</v>
      </c>
      <c r="J1930" s="210" t="s">
        <v>4832</v>
      </c>
      <c r="K1930" s="210" t="s">
        <v>4832</v>
      </c>
      <c r="L1930" s="210" t="s">
        <v>4817</v>
      </c>
      <c r="M1930" s="211" t="s">
        <v>5219</v>
      </c>
    </row>
    <row r="1931" spans="8:13">
      <c r="H1931" s="208" t="s">
        <v>2296</v>
      </c>
      <c r="I1931" s="209" t="s">
        <v>2297</v>
      </c>
      <c r="J1931" s="210" t="s">
        <v>4830</v>
      </c>
      <c r="K1931" s="210" t="s">
        <v>5103</v>
      </c>
      <c r="L1931" s="210" t="s">
        <v>4615</v>
      </c>
      <c r="M1931" s="211" t="s">
        <v>5219</v>
      </c>
    </row>
    <row r="1932" spans="8:13">
      <c r="H1932" s="208" t="s">
        <v>605</v>
      </c>
      <c r="I1932" s="209" t="s">
        <v>606</v>
      </c>
      <c r="J1932" s="210" t="s">
        <v>4830</v>
      </c>
      <c r="K1932" s="210" t="s">
        <v>5104</v>
      </c>
      <c r="L1932" s="210" t="s">
        <v>4615</v>
      </c>
      <c r="M1932" s="211" t="s">
        <v>5219</v>
      </c>
    </row>
    <row r="1933" spans="8:13">
      <c r="H1933" s="213" t="s">
        <v>3349</v>
      </c>
      <c r="I1933" s="214" t="s">
        <v>3350</v>
      </c>
      <c r="J1933" s="215" t="s">
        <v>4830</v>
      </c>
      <c r="K1933" s="215" t="s">
        <v>5108</v>
      </c>
      <c r="L1933" s="215" t="s">
        <v>4615</v>
      </c>
      <c r="M1933" s="216" t="s">
        <v>5219</v>
      </c>
    </row>
    <row r="1934" spans="8:13">
      <c r="H1934" s="208" t="s">
        <v>3125</v>
      </c>
      <c r="I1934" s="209" t="s">
        <v>3126</v>
      </c>
      <c r="J1934" s="210" t="s">
        <v>4830</v>
      </c>
      <c r="K1934" s="210" t="s">
        <v>5108</v>
      </c>
      <c r="L1934" s="210" t="s">
        <v>4615</v>
      </c>
      <c r="M1934" s="211" t="s">
        <v>5219</v>
      </c>
    </row>
    <row r="1935" spans="8:13">
      <c r="H1935" s="208" t="s">
        <v>1371</v>
      </c>
      <c r="I1935" s="209" t="s">
        <v>1372</v>
      </c>
      <c r="J1935" s="210" t="s">
        <v>4833</v>
      </c>
      <c r="K1935" s="210" t="s">
        <v>5114</v>
      </c>
      <c r="L1935" s="210" t="s">
        <v>4615</v>
      </c>
      <c r="M1935" s="211" t="s">
        <v>5219</v>
      </c>
    </row>
    <row r="1936" spans="8:13">
      <c r="H1936" s="208" t="s">
        <v>547</v>
      </c>
      <c r="I1936" s="209" t="s">
        <v>548</v>
      </c>
      <c r="J1936" s="210" t="s">
        <v>4830</v>
      </c>
      <c r="K1936" s="210" t="s">
        <v>5117</v>
      </c>
      <c r="L1936" s="210" t="s">
        <v>4615</v>
      </c>
      <c r="M1936" s="211" t="s">
        <v>5219</v>
      </c>
    </row>
    <row r="1937" spans="8:13">
      <c r="H1937" s="208" t="s">
        <v>2528</v>
      </c>
      <c r="I1937" s="209" t="s">
        <v>2529</v>
      </c>
      <c r="J1937" s="210" t="s">
        <v>4830</v>
      </c>
      <c r="K1937" s="210" t="s">
        <v>5108</v>
      </c>
      <c r="L1937" s="210" t="s">
        <v>4615</v>
      </c>
      <c r="M1937" s="211" t="s">
        <v>5219</v>
      </c>
    </row>
    <row r="1938" spans="8:13">
      <c r="H1938" s="213" t="s">
        <v>2202</v>
      </c>
      <c r="I1938" s="214" t="s">
        <v>2203</v>
      </c>
      <c r="J1938" s="215" t="s">
        <v>4830</v>
      </c>
      <c r="K1938" s="215" t="s">
        <v>5103</v>
      </c>
      <c r="L1938" s="215" t="s">
        <v>4615</v>
      </c>
      <c r="M1938" s="216" t="s">
        <v>5219</v>
      </c>
    </row>
    <row r="1939" spans="8:13">
      <c r="H1939" s="208" t="s">
        <v>555</v>
      </c>
      <c r="I1939" s="209" t="s">
        <v>556</v>
      </c>
      <c r="J1939" s="210" t="s">
        <v>4838</v>
      </c>
      <c r="K1939" s="210"/>
      <c r="L1939" s="210" t="s">
        <v>4615</v>
      </c>
      <c r="M1939" s="211" t="s">
        <v>5219</v>
      </c>
    </row>
    <row r="1940" spans="8:13">
      <c r="H1940" s="208" t="s">
        <v>2432</v>
      </c>
      <c r="I1940" s="209" t="s">
        <v>2433</v>
      </c>
      <c r="J1940" s="210" t="s">
        <v>4830</v>
      </c>
      <c r="K1940" s="210" t="s">
        <v>5111</v>
      </c>
      <c r="L1940" s="210" t="s">
        <v>4615</v>
      </c>
      <c r="M1940" s="211" t="s">
        <v>5219</v>
      </c>
    </row>
    <row r="1941" spans="8:13">
      <c r="H1941" s="208" t="s">
        <v>4328</v>
      </c>
      <c r="I1941" s="209" t="s">
        <v>4329</v>
      </c>
      <c r="J1941" s="210" t="s">
        <v>4838</v>
      </c>
      <c r="K1941" s="210"/>
      <c r="L1941" s="210" t="s">
        <v>4615</v>
      </c>
      <c r="M1941" s="211" t="s">
        <v>5219</v>
      </c>
    </row>
    <row r="1942" spans="8:13">
      <c r="H1942" s="208" t="s">
        <v>4221</v>
      </c>
      <c r="I1942" s="209" t="s">
        <v>4222</v>
      </c>
      <c r="J1942" s="210" t="s">
        <v>4833</v>
      </c>
      <c r="K1942" s="210" t="s">
        <v>5113</v>
      </c>
      <c r="L1942" s="210" t="s">
        <v>4615</v>
      </c>
      <c r="M1942" s="211" t="s">
        <v>5219</v>
      </c>
    </row>
    <row r="1943" spans="8:13">
      <c r="H1943" s="213" t="s">
        <v>649</v>
      </c>
      <c r="I1943" s="214" t="s">
        <v>650</v>
      </c>
      <c r="J1943" s="215" t="s">
        <v>4838</v>
      </c>
      <c r="K1943" s="215"/>
      <c r="L1943" s="215" t="s">
        <v>4615</v>
      </c>
      <c r="M1943" s="216" t="s">
        <v>5219</v>
      </c>
    </row>
    <row r="1944" spans="8:13">
      <c r="H1944" s="208" t="s">
        <v>3962</v>
      </c>
      <c r="I1944" s="209" t="s">
        <v>3963</v>
      </c>
      <c r="J1944" s="210" t="s">
        <v>4830</v>
      </c>
      <c r="K1944" s="210" t="s">
        <v>5103</v>
      </c>
      <c r="L1944" s="210" t="s">
        <v>4615</v>
      </c>
      <c r="M1944" s="211" t="s">
        <v>5219</v>
      </c>
    </row>
    <row r="1945" spans="8:13">
      <c r="H1945" s="208" t="s">
        <v>1620</v>
      </c>
      <c r="I1945" s="209" t="s">
        <v>1621</v>
      </c>
      <c r="J1945" s="210" t="s">
        <v>4838</v>
      </c>
      <c r="K1945" s="210"/>
      <c r="L1945" s="210" t="s">
        <v>4615</v>
      </c>
      <c r="M1945" s="211" t="s">
        <v>5219</v>
      </c>
    </row>
    <row r="1946" spans="8:13">
      <c r="H1946" s="208" t="s">
        <v>1278</v>
      </c>
      <c r="I1946" s="209" t="s">
        <v>1279</v>
      </c>
      <c r="J1946" s="210" t="s">
        <v>4830</v>
      </c>
      <c r="K1946" s="210" t="s">
        <v>5104</v>
      </c>
      <c r="L1946" s="210" t="s">
        <v>4615</v>
      </c>
      <c r="M1946" s="211" t="s">
        <v>5219</v>
      </c>
    </row>
    <row r="1947" spans="8:13">
      <c r="H1947" s="208" t="s">
        <v>4024</v>
      </c>
      <c r="I1947" s="209" t="s">
        <v>4025</v>
      </c>
      <c r="J1947" s="210" t="s">
        <v>4830</v>
      </c>
      <c r="K1947" s="210" t="s">
        <v>5106</v>
      </c>
      <c r="L1947" s="210" t="s">
        <v>4615</v>
      </c>
      <c r="M1947" s="211" t="s">
        <v>5219</v>
      </c>
    </row>
    <row r="1948" spans="8:13">
      <c r="H1948" s="213" t="s">
        <v>801</v>
      </c>
      <c r="I1948" s="214" t="s">
        <v>802</v>
      </c>
      <c r="J1948" s="215" t="s">
        <v>4830</v>
      </c>
      <c r="K1948" s="215" t="s">
        <v>5117</v>
      </c>
      <c r="L1948" s="215" t="s">
        <v>4615</v>
      </c>
      <c r="M1948" s="216" t="s">
        <v>5219</v>
      </c>
    </row>
    <row r="1949" spans="8:13">
      <c r="H1949" s="208" t="s">
        <v>1293</v>
      </c>
      <c r="I1949" s="209" t="s">
        <v>1294</v>
      </c>
      <c r="J1949" s="210" t="s">
        <v>4838</v>
      </c>
      <c r="K1949" s="210"/>
      <c r="L1949" s="210" t="s">
        <v>4615</v>
      </c>
      <c r="M1949" s="211" t="s">
        <v>5219</v>
      </c>
    </row>
    <row r="1950" spans="8:13">
      <c r="H1950" s="208" t="s">
        <v>3454</v>
      </c>
      <c r="I1950" s="209" t="s">
        <v>3455</v>
      </c>
      <c r="J1950" s="210" t="s">
        <v>4830</v>
      </c>
      <c r="K1950" s="210" t="s">
        <v>5105</v>
      </c>
      <c r="L1950" s="210" t="s">
        <v>4615</v>
      </c>
      <c r="M1950" s="211" t="s">
        <v>5219</v>
      </c>
    </row>
    <row r="1951" spans="8:13">
      <c r="H1951" s="208" t="s">
        <v>2846</v>
      </c>
      <c r="I1951" s="209" t="s">
        <v>2847</v>
      </c>
      <c r="J1951" s="210" t="s">
        <v>4830</v>
      </c>
      <c r="K1951" s="210" t="s">
        <v>5106</v>
      </c>
      <c r="L1951" s="210" t="s">
        <v>4615</v>
      </c>
      <c r="M1951" s="211" t="s">
        <v>5219</v>
      </c>
    </row>
    <row r="1952" spans="8:13">
      <c r="H1952" s="208" t="s">
        <v>3789</v>
      </c>
      <c r="I1952" s="209" t="s">
        <v>3790</v>
      </c>
      <c r="J1952" s="210"/>
      <c r="K1952" s="210"/>
      <c r="L1952" s="210" t="s">
        <v>4615</v>
      </c>
      <c r="M1952" s="211" t="s">
        <v>5219</v>
      </c>
    </row>
    <row r="1953" spans="8:13">
      <c r="H1953" s="213" t="s">
        <v>2716</v>
      </c>
      <c r="I1953" s="214" t="s">
        <v>2717</v>
      </c>
      <c r="J1953" s="215" t="s">
        <v>4830</v>
      </c>
      <c r="K1953" s="215" t="s">
        <v>5104</v>
      </c>
      <c r="L1953" s="215" t="s">
        <v>4615</v>
      </c>
      <c r="M1953" s="216" t="s">
        <v>5219</v>
      </c>
    </row>
    <row r="1954" spans="8:13">
      <c r="H1954" s="208" t="s">
        <v>1090</v>
      </c>
      <c r="I1954" s="209" t="s">
        <v>1091</v>
      </c>
      <c r="J1954" s="210" t="s">
        <v>4830</v>
      </c>
      <c r="K1954" s="210" t="s">
        <v>5106</v>
      </c>
      <c r="L1954" s="210" t="s">
        <v>4615</v>
      </c>
      <c r="M1954" s="211" t="s">
        <v>5219</v>
      </c>
    </row>
    <row r="1955" spans="8:13">
      <c r="H1955" s="208" t="s">
        <v>3078</v>
      </c>
      <c r="I1955" s="209" t="s">
        <v>3079</v>
      </c>
      <c r="J1955" s="210" t="s">
        <v>4830</v>
      </c>
      <c r="K1955" s="210" t="s">
        <v>5116</v>
      </c>
      <c r="L1955" s="210" t="s">
        <v>4615</v>
      </c>
      <c r="M1955" s="211" t="s">
        <v>5219</v>
      </c>
    </row>
    <row r="1956" spans="8:13">
      <c r="H1956" s="208" t="s">
        <v>683</v>
      </c>
      <c r="I1956" s="209" t="s">
        <v>684</v>
      </c>
      <c r="J1956" s="210" t="s">
        <v>4830</v>
      </c>
      <c r="K1956" s="210" t="s">
        <v>5103</v>
      </c>
      <c r="L1956" s="210" t="s">
        <v>4615</v>
      </c>
      <c r="M1956" s="211" t="s">
        <v>5219</v>
      </c>
    </row>
    <row r="1957" spans="8:13">
      <c r="H1957" s="208" t="s">
        <v>2404</v>
      </c>
      <c r="I1957" s="209" t="s">
        <v>2405</v>
      </c>
      <c r="J1957" s="210" t="s">
        <v>4830</v>
      </c>
      <c r="K1957" s="210" t="s">
        <v>5103</v>
      </c>
      <c r="L1957" s="210" t="s">
        <v>4615</v>
      </c>
      <c r="M1957" s="211" t="s">
        <v>5219</v>
      </c>
    </row>
    <row r="1958" spans="8:13">
      <c r="H1958" s="213" t="s">
        <v>3133</v>
      </c>
      <c r="I1958" s="214" t="s">
        <v>3134</v>
      </c>
      <c r="J1958" s="215" t="s">
        <v>4830</v>
      </c>
      <c r="K1958" s="215" t="s">
        <v>5117</v>
      </c>
      <c r="L1958" s="215" t="s">
        <v>4615</v>
      </c>
      <c r="M1958" s="216" t="s">
        <v>5219</v>
      </c>
    </row>
    <row r="1959" spans="8:13">
      <c r="H1959" s="208" t="s">
        <v>3652</v>
      </c>
      <c r="I1959" s="209" t="s">
        <v>3653</v>
      </c>
      <c r="J1959" s="210" t="s">
        <v>4833</v>
      </c>
      <c r="K1959" s="210" t="s">
        <v>5114</v>
      </c>
      <c r="L1959" s="210" t="s">
        <v>4615</v>
      </c>
      <c r="M1959" s="211" t="s">
        <v>5219</v>
      </c>
    </row>
    <row r="1960" spans="8:13">
      <c r="H1960" s="208" t="s">
        <v>4468</v>
      </c>
      <c r="I1960" s="209" t="s">
        <v>5183</v>
      </c>
      <c r="J1960" s="210" t="s">
        <v>4830</v>
      </c>
      <c r="K1960" s="210" t="s">
        <v>5108</v>
      </c>
      <c r="L1960" s="210" t="s">
        <v>4615</v>
      </c>
      <c r="M1960" s="211" t="s">
        <v>5219</v>
      </c>
    </row>
    <row r="1961" spans="8:13">
      <c r="H1961" s="208" t="s">
        <v>1626</v>
      </c>
      <c r="I1961" s="209" t="s">
        <v>1627</v>
      </c>
      <c r="J1961" s="210" t="s">
        <v>4830</v>
      </c>
      <c r="K1961" s="210" t="s">
        <v>5104</v>
      </c>
      <c r="L1961" s="210" t="s">
        <v>4615</v>
      </c>
      <c r="M1961" s="211" t="s">
        <v>5219</v>
      </c>
    </row>
    <row r="1962" spans="8:13">
      <c r="H1962" s="208" t="s">
        <v>3273</v>
      </c>
      <c r="I1962" s="209" t="s">
        <v>3274</v>
      </c>
      <c r="J1962" s="210" t="s">
        <v>4830</v>
      </c>
      <c r="K1962" s="210" t="s">
        <v>5117</v>
      </c>
      <c r="L1962" s="210" t="s">
        <v>4615</v>
      </c>
      <c r="M1962" s="211" t="s">
        <v>5219</v>
      </c>
    </row>
    <row r="1963" spans="8:13">
      <c r="H1963" s="213" t="s">
        <v>1659</v>
      </c>
      <c r="I1963" s="214" t="s">
        <v>1660</v>
      </c>
      <c r="J1963" s="215" t="s">
        <v>4830</v>
      </c>
      <c r="K1963" s="215" t="s">
        <v>5105</v>
      </c>
      <c r="L1963" s="215" t="s">
        <v>4615</v>
      </c>
      <c r="M1963" s="216" t="s">
        <v>5219</v>
      </c>
    </row>
    <row r="1964" spans="8:13">
      <c r="H1964" s="208" t="s">
        <v>4992</v>
      </c>
      <c r="I1964" s="209" t="s">
        <v>4993</v>
      </c>
      <c r="J1964" s="210" t="s">
        <v>4838</v>
      </c>
      <c r="K1964" s="210"/>
      <c r="L1964" s="210" t="s">
        <v>4615</v>
      </c>
      <c r="M1964" s="211" t="s">
        <v>5219</v>
      </c>
    </row>
    <row r="1965" spans="8:13">
      <c r="H1965" s="208" t="s">
        <v>3625</v>
      </c>
      <c r="I1965" s="209" t="s">
        <v>3626</v>
      </c>
      <c r="J1965" s="210" t="s">
        <v>4830</v>
      </c>
      <c r="K1965" s="210" t="s">
        <v>5111</v>
      </c>
      <c r="L1965" s="210" t="s">
        <v>4615</v>
      </c>
      <c r="M1965" s="211" t="s">
        <v>5219</v>
      </c>
    </row>
    <row r="1966" spans="8:13">
      <c r="H1966" s="208" t="s">
        <v>3903</v>
      </c>
      <c r="I1966" s="209" t="s">
        <v>3904</v>
      </c>
      <c r="J1966" s="210" t="s">
        <v>4830</v>
      </c>
      <c r="K1966" s="210" t="s">
        <v>5105</v>
      </c>
      <c r="L1966" s="210" t="s">
        <v>4615</v>
      </c>
      <c r="M1966" s="211" t="s">
        <v>5219</v>
      </c>
    </row>
    <row r="1967" spans="8:13">
      <c r="H1967" s="208" t="s">
        <v>2918</v>
      </c>
      <c r="I1967" s="209" t="s">
        <v>2919</v>
      </c>
      <c r="J1967" s="210" t="s">
        <v>4830</v>
      </c>
      <c r="K1967" s="210" t="s">
        <v>5116</v>
      </c>
      <c r="L1967" s="210" t="s">
        <v>4615</v>
      </c>
      <c r="M1967" s="211" t="s">
        <v>5219</v>
      </c>
    </row>
    <row r="1968" spans="8:13">
      <c r="H1968" s="213" t="s">
        <v>703</v>
      </c>
      <c r="I1968" s="214" t="s">
        <v>704</v>
      </c>
      <c r="J1968" s="215" t="s">
        <v>4830</v>
      </c>
      <c r="K1968" s="215" t="s">
        <v>5106</v>
      </c>
      <c r="L1968" s="215" t="s">
        <v>4615</v>
      </c>
      <c r="M1968" s="216" t="s">
        <v>5219</v>
      </c>
    </row>
    <row r="1969" spans="8:13">
      <c r="H1969" s="208" t="s">
        <v>3548</v>
      </c>
      <c r="I1969" s="209" t="s">
        <v>3549</v>
      </c>
      <c r="J1969" s="210" t="s">
        <v>4830</v>
      </c>
      <c r="K1969" s="210" t="s">
        <v>5104</v>
      </c>
      <c r="L1969" s="210" t="s">
        <v>4615</v>
      </c>
      <c r="M1969" s="211" t="s">
        <v>5219</v>
      </c>
    </row>
    <row r="1970" spans="8:13">
      <c r="H1970" s="208" t="s">
        <v>4029</v>
      </c>
      <c r="I1970" s="209" t="s">
        <v>4991</v>
      </c>
      <c r="J1970" s="210" t="s">
        <v>4830</v>
      </c>
      <c r="K1970" s="210" t="s">
        <v>5106</v>
      </c>
      <c r="L1970" s="210" t="s">
        <v>4615</v>
      </c>
      <c r="M1970" s="211" t="s">
        <v>5219</v>
      </c>
    </row>
    <row r="1971" spans="8:13">
      <c r="H1971" s="208" t="s">
        <v>3252</v>
      </c>
      <c r="I1971" s="209" t="s">
        <v>3253</v>
      </c>
      <c r="J1971" s="210" t="s">
        <v>4830</v>
      </c>
      <c r="K1971" s="210" t="s">
        <v>5112</v>
      </c>
      <c r="L1971" s="210" t="s">
        <v>4615</v>
      </c>
      <c r="M1971" s="211" t="s">
        <v>5219</v>
      </c>
    </row>
    <row r="1972" spans="8:13">
      <c r="H1972" s="208" t="s">
        <v>511</v>
      </c>
      <c r="I1972" s="209" t="s">
        <v>512</v>
      </c>
      <c r="J1972" s="210" t="s">
        <v>4830</v>
      </c>
      <c r="K1972" s="210" t="s">
        <v>5103</v>
      </c>
      <c r="L1972" s="210" t="s">
        <v>4615</v>
      </c>
      <c r="M1972" s="211" t="s">
        <v>5219</v>
      </c>
    </row>
    <row r="1973" spans="8:13">
      <c r="H1973" s="213" t="s">
        <v>3339</v>
      </c>
      <c r="I1973" s="214" t="s">
        <v>3340</v>
      </c>
      <c r="J1973" s="215" t="s">
        <v>4830</v>
      </c>
      <c r="K1973" s="215" t="s">
        <v>5110</v>
      </c>
      <c r="L1973" s="215" t="s">
        <v>4615</v>
      </c>
      <c r="M1973" s="216" t="s">
        <v>5219</v>
      </c>
    </row>
    <row r="1974" spans="8:13">
      <c r="H1974" s="208" t="s">
        <v>3800</v>
      </c>
      <c r="I1974" s="209" t="s">
        <v>3801</v>
      </c>
      <c r="J1974" s="210" t="s">
        <v>4830</v>
      </c>
      <c r="K1974" s="210" t="s">
        <v>5116</v>
      </c>
      <c r="L1974" s="210" t="s">
        <v>4615</v>
      </c>
      <c r="M1974" s="211" t="s">
        <v>5219</v>
      </c>
    </row>
    <row r="1975" spans="8:13">
      <c r="H1975" s="208" t="s">
        <v>3563</v>
      </c>
      <c r="I1975" s="209" t="s">
        <v>3564</v>
      </c>
      <c r="J1975" s="210" t="s">
        <v>4838</v>
      </c>
      <c r="K1975" s="210"/>
      <c r="L1975" s="210" t="s">
        <v>4615</v>
      </c>
      <c r="M1975" s="211" t="s">
        <v>5219</v>
      </c>
    </row>
    <row r="1976" spans="8:13">
      <c r="H1976" s="208" t="s">
        <v>3987</v>
      </c>
      <c r="I1976" s="209" t="s">
        <v>5084</v>
      </c>
      <c r="J1976" s="210" t="s">
        <v>4833</v>
      </c>
      <c r="K1976" s="210" t="s">
        <v>5114</v>
      </c>
      <c r="L1976" s="210" t="s">
        <v>4615</v>
      </c>
      <c r="M1976" s="211" t="s">
        <v>5219</v>
      </c>
    </row>
    <row r="1977" spans="8:13">
      <c r="H1977" s="208" t="s">
        <v>4460</v>
      </c>
      <c r="I1977" s="209" t="s">
        <v>4461</v>
      </c>
      <c r="J1977" s="210" t="s">
        <v>4830</v>
      </c>
      <c r="K1977" s="210" t="s">
        <v>5106</v>
      </c>
      <c r="L1977" s="210" t="s">
        <v>4615</v>
      </c>
      <c r="M1977" s="211" t="s">
        <v>5219</v>
      </c>
    </row>
    <row r="1978" spans="8:13">
      <c r="H1978" s="213" t="s">
        <v>3832</v>
      </c>
      <c r="I1978" s="214" t="s">
        <v>4759</v>
      </c>
      <c r="J1978" s="215" t="s">
        <v>4830</v>
      </c>
      <c r="K1978" s="215" t="s">
        <v>5103</v>
      </c>
      <c r="L1978" s="215" t="s">
        <v>4615</v>
      </c>
      <c r="M1978" s="216" t="s">
        <v>5219</v>
      </c>
    </row>
    <row r="1979" spans="8:13">
      <c r="H1979" s="208" t="s">
        <v>2799</v>
      </c>
      <c r="I1979" s="209" t="s">
        <v>5058</v>
      </c>
      <c r="J1979" s="210" t="s">
        <v>4830</v>
      </c>
      <c r="K1979" s="210" t="s">
        <v>5108</v>
      </c>
      <c r="L1979" s="210" t="s">
        <v>4615</v>
      </c>
      <c r="M1979" s="211" t="s">
        <v>5219</v>
      </c>
    </row>
    <row r="1980" spans="8:13">
      <c r="H1980" s="208" t="s">
        <v>3002</v>
      </c>
      <c r="I1980" s="209" t="s">
        <v>3003</v>
      </c>
      <c r="J1980" s="210" t="s">
        <v>4830</v>
      </c>
      <c r="K1980" s="210" t="s">
        <v>5104</v>
      </c>
      <c r="L1980" s="210" t="s">
        <v>4615</v>
      </c>
      <c r="M1980" s="211" t="s">
        <v>5219</v>
      </c>
    </row>
    <row r="1981" spans="8:13">
      <c r="H1981" s="208" t="s">
        <v>4247</v>
      </c>
      <c r="I1981" s="209" t="s">
        <v>4248</v>
      </c>
      <c r="J1981" s="210" t="s">
        <v>4830</v>
      </c>
      <c r="K1981" s="210" t="s">
        <v>5105</v>
      </c>
      <c r="L1981" s="210" t="s">
        <v>4615</v>
      </c>
      <c r="M1981" s="211" t="s">
        <v>5219</v>
      </c>
    </row>
    <row r="1982" spans="8:13">
      <c r="H1982" s="208" t="s">
        <v>1571</v>
      </c>
      <c r="I1982" s="209" t="s">
        <v>1572</v>
      </c>
      <c r="J1982" s="210" t="s">
        <v>4830</v>
      </c>
      <c r="K1982" s="210" t="s">
        <v>5112</v>
      </c>
      <c r="L1982" s="210" t="s">
        <v>4615</v>
      </c>
      <c r="M1982" s="211" t="s">
        <v>5219</v>
      </c>
    </row>
    <row r="1983" spans="8:13">
      <c r="H1983" s="213" t="s">
        <v>505</v>
      </c>
      <c r="I1983" s="214" t="s">
        <v>506</v>
      </c>
      <c r="J1983" s="215" t="s">
        <v>4830</v>
      </c>
      <c r="K1983" s="215" t="s">
        <v>5117</v>
      </c>
      <c r="L1983" s="215" t="s">
        <v>4615</v>
      </c>
      <c r="M1983" s="216" t="s">
        <v>5219</v>
      </c>
    </row>
    <row r="1984" spans="8:13">
      <c r="H1984" s="208" t="s">
        <v>4080</v>
      </c>
      <c r="I1984" s="209" t="s">
        <v>4081</v>
      </c>
      <c r="J1984" s="210" t="s">
        <v>4830</v>
      </c>
      <c r="K1984" s="210" t="s">
        <v>5122</v>
      </c>
      <c r="L1984" s="210" t="s">
        <v>4615</v>
      </c>
      <c r="M1984" s="211" t="s">
        <v>5219</v>
      </c>
    </row>
    <row r="1985" spans="8:13">
      <c r="H1985" s="208" t="s">
        <v>912</v>
      </c>
      <c r="I1985" s="209" t="s">
        <v>913</v>
      </c>
      <c r="J1985" s="210" t="s">
        <v>4832</v>
      </c>
      <c r="K1985" s="210" t="s">
        <v>4832</v>
      </c>
      <c r="L1985" s="210" t="s">
        <v>4817</v>
      </c>
      <c r="M1985" s="211" t="s">
        <v>5219</v>
      </c>
    </row>
    <row r="1986" spans="8:13">
      <c r="H1986" s="208" t="s">
        <v>2508</v>
      </c>
      <c r="I1986" s="209" t="s">
        <v>2509</v>
      </c>
      <c r="J1986" s="210" t="s">
        <v>4830</v>
      </c>
      <c r="K1986" s="210" t="s">
        <v>5117</v>
      </c>
      <c r="L1986" s="210" t="s">
        <v>4615</v>
      </c>
      <c r="M1986" s="211" t="s">
        <v>5219</v>
      </c>
    </row>
    <row r="1987" spans="8:13">
      <c r="H1987" s="208" t="s">
        <v>3875</v>
      </c>
      <c r="I1987" s="209" t="s">
        <v>3876</v>
      </c>
      <c r="J1987" s="210" t="s">
        <v>4830</v>
      </c>
      <c r="K1987" s="210" t="s">
        <v>5105</v>
      </c>
      <c r="L1987" s="210" t="s">
        <v>4615</v>
      </c>
      <c r="M1987" s="211" t="s">
        <v>5219</v>
      </c>
    </row>
    <row r="1988" spans="8:13">
      <c r="H1988" s="213" t="s">
        <v>3933</v>
      </c>
      <c r="I1988" s="214" t="s">
        <v>3934</v>
      </c>
      <c r="J1988" s="215" t="s">
        <v>4841</v>
      </c>
      <c r="K1988" s="215" t="s">
        <v>5119</v>
      </c>
      <c r="L1988" s="215" t="s">
        <v>4615</v>
      </c>
      <c r="M1988" s="216" t="s">
        <v>5219</v>
      </c>
    </row>
    <row r="1989" spans="8:13">
      <c r="H1989" s="208" t="s">
        <v>3846</v>
      </c>
      <c r="I1989" s="209" t="s">
        <v>3847</v>
      </c>
      <c r="J1989" s="210" t="s">
        <v>4830</v>
      </c>
      <c r="K1989" s="210" t="s">
        <v>5108</v>
      </c>
      <c r="L1989" s="210" t="s">
        <v>4615</v>
      </c>
      <c r="M1989" s="211" t="s">
        <v>5219</v>
      </c>
    </row>
    <row r="1990" spans="8:13">
      <c r="H1990" s="208" t="s">
        <v>3067</v>
      </c>
      <c r="I1990" s="209" t="s">
        <v>3068</v>
      </c>
      <c r="J1990" s="210" t="s">
        <v>4830</v>
      </c>
      <c r="K1990" s="210" t="s">
        <v>5106</v>
      </c>
      <c r="L1990" s="210" t="s">
        <v>4615</v>
      </c>
      <c r="M1990" s="211" t="s">
        <v>5219</v>
      </c>
    </row>
    <row r="1991" spans="8:13">
      <c r="H1991" s="208" t="s">
        <v>1269</v>
      </c>
      <c r="I1991" s="209" t="s">
        <v>1270</v>
      </c>
      <c r="J1991" s="210" t="s">
        <v>4838</v>
      </c>
      <c r="K1991" s="210"/>
      <c r="L1991" s="210" t="s">
        <v>4615</v>
      </c>
      <c r="M1991" s="211" t="s">
        <v>5219</v>
      </c>
    </row>
    <row r="1992" spans="8:13">
      <c r="H1992" s="208" t="s">
        <v>4323</v>
      </c>
      <c r="I1992" s="209" t="s">
        <v>5083</v>
      </c>
      <c r="J1992" s="210" t="s">
        <v>4838</v>
      </c>
      <c r="K1992" s="210"/>
      <c r="L1992" s="210" t="s">
        <v>4615</v>
      </c>
      <c r="M1992" s="211" t="s">
        <v>5219</v>
      </c>
    </row>
    <row r="1993" spans="8:13">
      <c r="H1993" s="213" t="s">
        <v>4119</v>
      </c>
      <c r="I1993" s="214" t="s">
        <v>4120</v>
      </c>
      <c r="J1993" s="215" t="s">
        <v>4830</v>
      </c>
      <c r="K1993" s="215" t="s">
        <v>5105</v>
      </c>
      <c r="L1993" s="215" t="s">
        <v>4615</v>
      </c>
      <c r="M1993" s="216" t="s">
        <v>5219</v>
      </c>
    </row>
    <row r="1994" spans="8:13">
      <c r="H1994" s="208" t="s">
        <v>2931</v>
      </c>
      <c r="I1994" s="209" t="s">
        <v>2932</v>
      </c>
      <c r="J1994" s="210" t="s">
        <v>4837</v>
      </c>
      <c r="K1994" s="210" t="s">
        <v>4837</v>
      </c>
      <c r="L1994" s="210" t="s">
        <v>4817</v>
      </c>
      <c r="M1994" s="211" t="s">
        <v>5219</v>
      </c>
    </row>
    <row r="1995" spans="8:13">
      <c r="H1995" s="208" t="s">
        <v>3544</v>
      </c>
      <c r="I1995" s="209" t="s">
        <v>3545</v>
      </c>
      <c r="J1995" s="210" t="s">
        <v>4830</v>
      </c>
      <c r="K1995" s="210" t="s">
        <v>5106</v>
      </c>
      <c r="L1995" s="210" t="s">
        <v>4615</v>
      </c>
      <c r="M1995" s="211" t="s">
        <v>5219</v>
      </c>
    </row>
    <row r="1996" spans="8:13">
      <c r="H1996" s="208" t="s">
        <v>3605</v>
      </c>
      <c r="I1996" s="209" t="s">
        <v>3606</v>
      </c>
      <c r="J1996" s="210" t="s">
        <v>4830</v>
      </c>
      <c r="K1996" s="210" t="s">
        <v>5112</v>
      </c>
      <c r="L1996" s="210" t="s">
        <v>4615</v>
      </c>
      <c r="M1996" s="211" t="s">
        <v>5219</v>
      </c>
    </row>
    <row r="1997" spans="8:13">
      <c r="H1997" s="208" t="s">
        <v>1100</v>
      </c>
      <c r="I1997" s="209" t="s">
        <v>1101</v>
      </c>
      <c r="J1997" s="210" t="s">
        <v>4830</v>
      </c>
      <c r="K1997" s="210" t="s">
        <v>5108</v>
      </c>
      <c r="L1997" s="210" t="s">
        <v>4615</v>
      </c>
      <c r="M1997" s="211" t="s">
        <v>5219</v>
      </c>
    </row>
    <row r="1998" spans="8:13">
      <c r="H1998" s="213" t="s">
        <v>1726</v>
      </c>
      <c r="I1998" s="214" t="s">
        <v>1727</v>
      </c>
      <c r="J1998" s="215" t="s">
        <v>4838</v>
      </c>
      <c r="K1998" s="215"/>
      <c r="L1998" s="215" t="s">
        <v>4615</v>
      </c>
      <c r="M1998" s="216" t="s">
        <v>5219</v>
      </c>
    </row>
    <row r="1999" spans="8:13">
      <c r="H1999" s="208" t="s">
        <v>1700</v>
      </c>
      <c r="I1999" s="209" t="s">
        <v>1701</v>
      </c>
      <c r="J1999" s="210" t="s">
        <v>4830</v>
      </c>
      <c r="K1999" s="210" t="s">
        <v>5108</v>
      </c>
      <c r="L1999" s="210" t="s">
        <v>4615</v>
      </c>
      <c r="M1999" s="211" t="s">
        <v>5219</v>
      </c>
    </row>
    <row r="2000" spans="8:13">
      <c r="H2000" s="208" t="s">
        <v>4379</v>
      </c>
      <c r="I2000" s="209" t="s">
        <v>4380</v>
      </c>
      <c r="J2000" s="210" t="s">
        <v>4830</v>
      </c>
      <c r="K2000" s="210" t="s">
        <v>5104</v>
      </c>
      <c r="L2000" s="210" t="s">
        <v>4615</v>
      </c>
      <c r="M2000" s="211" t="s">
        <v>5219</v>
      </c>
    </row>
    <row r="2001" spans="8:13">
      <c r="H2001" s="208" t="s">
        <v>1603</v>
      </c>
      <c r="I2001" s="209" t="s">
        <v>4968</v>
      </c>
      <c r="J2001" s="210" t="s">
        <v>4825</v>
      </c>
      <c r="K2001" s="210" t="s">
        <v>4825</v>
      </c>
      <c r="L2001" s="210" t="s">
        <v>4817</v>
      </c>
      <c r="M2001" s="211" t="s">
        <v>5219</v>
      </c>
    </row>
    <row r="2002" spans="8:13">
      <c r="H2002" s="208" t="s">
        <v>849</v>
      </c>
      <c r="I2002" s="209" t="s">
        <v>850</v>
      </c>
      <c r="J2002" s="210" t="s">
        <v>4830</v>
      </c>
      <c r="K2002" s="210" t="s">
        <v>5103</v>
      </c>
      <c r="L2002" s="210" t="s">
        <v>4615</v>
      </c>
      <c r="M2002" s="211" t="s">
        <v>5219</v>
      </c>
    </row>
    <row r="2003" spans="8:13">
      <c r="H2003" s="213" t="s">
        <v>877</v>
      </c>
      <c r="I2003" s="214" t="s">
        <v>878</v>
      </c>
      <c r="J2003" s="215" t="s">
        <v>4838</v>
      </c>
      <c r="K2003" s="215"/>
      <c r="L2003" s="215" t="s">
        <v>4615</v>
      </c>
      <c r="M2003" s="216" t="s">
        <v>5219</v>
      </c>
    </row>
    <row r="2004" spans="8:13">
      <c r="H2004" s="208" t="s">
        <v>3633</v>
      </c>
      <c r="I2004" s="209" t="s">
        <v>4997</v>
      </c>
      <c r="J2004" s="210" t="s">
        <v>4830</v>
      </c>
      <c r="K2004" s="210" t="s">
        <v>5117</v>
      </c>
      <c r="L2004" s="210" t="s">
        <v>4615</v>
      </c>
      <c r="M2004" s="211" t="s">
        <v>5219</v>
      </c>
    </row>
    <row r="2005" spans="8:13">
      <c r="H2005" s="208" t="s">
        <v>1358</v>
      </c>
      <c r="I2005" s="209" t="s">
        <v>5041</v>
      </c>
      <c r="J2005" s="210" t="s">
        <v>4830</v>
      </c>
      <c r="K2005" s="210" t="s">
        <v>5106</v>
      </c>
      <c r="L2005" s="210" t="s">
        <v>4615</v>
      </c>
      <c r="M2005" s="211" t="s">
        <v>5219</v>
      </c>
    </row>
    <row r="2006" spans="8:13">
      <c r="H2006" s="208" t="s">
        <v>2496</v>
      </c>
      <c r="I2006" s="209" t="s">
        <v>2497</v>
      </c>
      <c r="J2006" s="210" t="s">
        <v>4830</v>
      </c>
      <c r="K2006" s="210" t="s">
        <v>5106</v>
      </c>
      <c r="L2006" s="210" t="s">
        <v>4615</v>
      </c>
      <c r="M2006" s="211" t="s">
        <v>5219</v>
      </c>
    </row>
    <row r="2007" spans="8:13">
      <c r="H2007" s="208" t="s">
        <v>4863</v>
      </c>
      <c r="I2007" s="209" t="s">
        <v>4864</v>
      </c>
      <c r="J2007" s="210" t="s">
        <v>4830</v>
      </c>
      <c r="K2007" s="210" t="s">
        <v>5117</v>
      </c>
      <c r="L2007" s="210" t="s">
        <v>4615</v>
      </c>
      <c r="M2007" s="211" t="s">
        <v>5219</v>
      </c>
    </row>
    <row r="2008" spans="8:13">
      <c r="H2008" s="213" t="s">
        <v>1799</v>
      </c>
      <c r="I2008" s="214" t="s">
        <v>1800</v>
      </c>
      <c r="J2008" s="215" t="s">
        <v>4816</v>
      </c>
      <c r="K2008" s="215" t="s">
        <v>4816</v>
      </c>
      <c r="L2008" s="215" t="s">
        <v>4817</v>
      </c>
      <c r="M2008" s="216" t="s">
        <v>5219</v>
      </c>
    </row>
    <row r="2009" spans="8:13">
      <c r="H2009" s="208" t="s">
        <v>2900</v>
      </c>
      <c r="I2009" s="209" t="s">
        <v>2901</v>
      </c>
      <c r="J2009" s="210" t="s">
        <v>4830</v>
      </c>
      <c r="K2009" s="210" t="s">
        <v>5111</v>
      </c>
      <c r="L2009" s="210" t="s">
        <v>4615</v>
      </c>
      <c r="M2009" s="211" t="s">
        <v>5219</v>
      </c>
    </row>
    <row r="2010" spans="8:13">
      <c r="H2010" s="208" t="s">
        <v>2706</v>
      </c>
      <c r="I2010" s="209" t="s">
        <v>2707</v>
      </c>
      <c r="J2010" s="210" t="s">
        <v>4838</v>
      </c>
      <c r="K2010" s="210" t="s">
        <v>5124</v>
      </c>
      <c r="L2010" s="210" t="s">
        <v>4615</v>
      </c>
      <c r="M2010" s="211" t="s">
        <v>5219</v>
      </c>
    </row>
    <row r="2011" spans="8:13">
      <c r="H2011" s="208" t="s">
        <v>1587</v>
      </c>
      <c r="I2011" s="209" t="s">
        <v>1588</v>
      </c>
      <c r="J2011" s="210" t="s">
        <v>4838</v>
      </c>
      <c r="K2011" s="210" t="s">
        <v>5124</v>
      </c>
      <c r="L2011" s="210" t="s">
        <v>4615</v>
      </c>
      <c r="M2011" s="211" t="s">
        <v>5219</v>
      </c>
    </row>
    <row r="2012" spans="8:13">
      <c r="H2012" s="208" t="s">
        <v>2263</v>
      </c>
      <c r="I2012" s="209" t="s">
        <v>2264</v>
      </c>
      <c r="J2012" s="210" t="s">
        <v>4830</v>
      </c>
      <c r="K2012" s="210" t="s">
        <v>5104</v>
      </c>
      <c r="L2012" s="210" t="s">
        <v>4615</v>
      </c>
      <c r="M2012" s="211" t="s">
        <v>5219</v>
      </c>
    </row>
    <row r="2013" spans="8:13">
      <c r="H2013" s="213" t="s">
        <v>3715</v>
      </c>
      <c r="I2013" s="214" t="s">
        <v>3716</v>
      </c>
      <c r="J2013" s="215" t="s">
        <v>4830</v>
      </c>
      <c r="K2013" s="215" t="s">
        <v>5103</v>
      </c>
      <c r="L2013" s="215" t="s">
        <v>4615</v>
      </c>
      <c r="M2013" s="216" t="s">
        <v>5219</v>
      </c>
    </row>
    <row r="2014" spans="8:13">
      <c r="H2014" s="208" t="s">
        <v>879</v>
      </c>
      <c r="I2014" s="209" t="s">
        <v>880</v>
      </c>
      <c r="J2014" s="210" t="s">
        <v>4838</v>
      </c>
      <c r="K2014" s="210"/>
      <c r="L2014" s="210" t="s">
        <v>4615</v>
      </c>
      <c r="M2014" s="211" t="s">
        <v>5219</v>
      </c>
    </row>
    <row r="2015" spans="8:13">
      <c r="H2015" s="208" t="s">
        <v>1938</v>
      </c>
      <c r="I2015" s="209" t="s">
        <v>1939</v>
      </c>
      <c r="J2015" s="210" t="s">
        <v>4830</v>
      </c>
      <c r="K2015" s="210" t="s">
        <v>5103</v>
      </c>
      <c r="L2015" s="210" t="s">
        <v>4615</v>
      </c>
      <c r="M2015" s="211" t="s">
        <v>5219</v>
      </c>
    </row>
    <row r="2016" spans="8:13">
      <c r="H2016" s="208" t="s">
        <v>2754</v>
      </c>
      <c r="I2016" s="209" t="s">
        <v>2755</v>
      </c>
      <c r="J2016" s="210" t="s">
        <v>4838</v>
      </c>
      <c r="K2016" s="210"/>
      <c r="L2016" s="210" t="s">
        <v>4615</v>
      </c>
      <c r="M2016" s="211" t="s">
        <v>5219</v>
      </c>
    </row>
    <row r="2017" spans="8:13">
      <c r="H2017" s="208" t="s">
        <v>361</v>
      </c>
      <c r="I2017" s="209" t="s">
        <v>362</v>
      </c>
      <c r="J2017" s="210" t="s">
        <v>4830</v>
      </c>
      <c r="K2017" s="210" t="s">
        <v>5104</v>
      </c>
      <c r="L2017" s="210" t="s">
        <v>4615</v>
      </c>
      <c r="M2017" s="211" t="s">
        <v>5219</v>
      </c>
    </row>
    <row r="2018" spans="8:13">
      <c r="H2018" s="213" t="s">
        <v>4341</v>
      </c>
      <c r="I2018" s="214" t="s">
        <v>4342</v>
      </c>
      <c r="J2018" s="215" t="s">
        <v>4830</v>
      </c>
      <c r="K2018" s="215" t="s">
        <v>5103</v>
      </c>
      <c r="L2018" s="215" t="s">
        <v>4615</v>
      </c>
      <c r="M2018" s="216" t="s">
        <v>5219</v>
      </c>
    </row>
    <row r="2019" spans="8:13">
      <c r="H2019" s="208" t="s">
        <v>2859</v>
      </c>
      <c r="I2019" s="209" t="s">
        <v>2860</v>
      </c>
      <c r="J2019" s="210" t="s">
        <v>4838</v>
      </c>
      <c r="K2019" s="210"/>
      <c r="L2019" s="210" t="s">
        <v>4615</v>
      </c>
      <c r="M2019" s="211" t="s">
        <v>5219</v>
      </c>
    </row>
    <row r="2020" spans="8:13">
      <c r="H2020" s="208" t="s">
        <v>1176</v>
      </c>
      <c r="I2020" s="209" t="s">
        <v>1177</v>
      </c>
      <c r="J2020" s="210" t="s">
        <v>4830</v>
      </c>
      <c r="K2020" s="210" t="s">
        <v>5105</v>
      </c>
      <c r="L2020" s="210" t="s">
        <v>4615</v>
      </c>
      <c r="M2020" s="211" t="s">
        <v>5219</v>
      </c>
    </row>
    <row r="2021" spans="8:13">
      <c r="H2021" s="208" t="s">
        <v>2412</v>
      </c>
      <c r="I2021" s="209" t="s">
        <v>2413</v>
      </c>
      <c r="J2021" s="210" t="s">
        <v>4830</v>
      </c>
      <c r="K2021" s="210" t="s">
        <v>5112</v>
      </c>
      <c r="L2021" s="210" t="s">
        <v>4615</v>
      </c>
      <c r="M2021" s="211" t="s">
        <v>5219</v>
      </c>
    </row>
    <row r="2022" spans="8:13">
      <c r="H2022" s="208" t="s">
        <v>3901</v>
      </c>
      <c r="I2022" s="209" t="s">
        <v>3902</v>
      </c>
      <c r="J2022" s="210" t="s">
        <v>4830</v>
      </c>
      <c r="K2022" s="210" t="s">
        <v>5108</v>
      </c>
      <c r="L2022" s="210" t="s">
        <v>4615</v>
      </c>
      <c r="M2022" s="211" t="s">
        <v>5219</v>
      </c>
    </row>
    <row r="2023" spans="8:13">
      <c r="H2023" s="213" t="s">
        <v>3589</v>
      </c>
      <c r="I2023" s="214" t="s">
        <v>3590</v>
      </c>
      <c r="J2023" s="215" t="s">
        <v>4830</v>
      </c>
      <c r="K2023" s="215" t="s">
        <v>5116</v>
      </c>
      <c r="L2023" s="215" t="s">
        <v>4615</v>
      </c>
      <c r="M2023" s="216" t="s">
        <v>5219</v>
      </c>
    </row>
    <row r="2024" spans="8:13">
      <c r="H2024" s="208" t="s">
        <v>3546</v>
      </c>
      <c r="I2024" s="209" t="s">
        <v>3547</v>
      </c>
      <c r="J2024" s="210" t="s">
        <v>4830</v>
      </c>
      <c r="K2024" s="210" t="s">
        <v>5106</v>
      </c>
      <c r="L2024" s="210" t="s">
        <v>4615</v>
      </c>
      <c r="M2024" s="211" t="s">
        <v>5219</v>
      </c>
    </row>
    <row r="2025" spans="8:13">
      <c r="H2025" s="208" t="s">
        <v>2242</v>
      </c>
      <c r="I2025" s="209" t="s">
        <v>5060</v>
      </c>
      <c r="J2025" s="210" t="s">
        <v>4838</v>
      </c>
      <c r="K2025" s="210" t="s">
        <v>5124</v>
      </c>
      <c r="L2025" s="210" t="s">
        <v>4615</v>
      </c>
      <c r="M2025" s="211" t="s">
        <v>5219</v>
      </c>
    </row>
    <row r="2026" spans="8:13">
      <c r="H2026" s="208" t="s">
        <v>2734</v>
      </c>
      <c r="I2026" s="209" t="s">
        <v>2735</v>
      </c>
      <c r="J2026" s="210" t="s">
        <v>4830</v>
      </c>
      <c r="K2026" s="210" t="s">
        <v>5116</v>
      </c>
      <c r="L2026" s="210" t="s">
        <v>4615</v>
      </c>
      <c r="M2026" s="211" t="s">
        <v>5219</v>
      </c>
    </row>
    <row r="2027" spans="8:13">
      <c r="H2027" s="208" t="s">
        <v>2393</v>
      </c>
      <c r="I2027" s="209" t="s">
        <v>2394</v>
      </c>
      <c r="J2027" s="210" t="s">
        <v>4830</v>
      </c>
      <c r="K2027" s="210" t="s">
        <v>5105</v>
      </c>
      <c r="L2027" s="210" t="s">
        <v>4615</v>
      </c>
      <c r="M2027" s="211" t="s">
        <v>5219</v>
      </c>
    </row>
    <row r="2028" spans="8:13">
      <c r="H2028" s="213" t="s">
        <v>5460</v>
      </c>
      <c r="I2028" s="214" t="s">
        <v>4987</v>
      </c>
      <c r="J2028" s="215" t="s">
        <v>4830</v>
      </c>
      <c r="K2028" s="215" t="s">
        <v>5110</v>
      </c>
      <c r="L2028" s="215" t="s">
        <v>4615</v>
      </c>
      <c r="M2028" s="216" t="s">
        <v>5219</v>
      </c>
    </row>
    <row r="2029" spans="8:13">
      <c r="H2029" s="208" t="s">
        <v>372</v>
      </c>
      <c r="I2029" s="209" t="s">
        <v>373</v>
      </c>
      <c r="J2029" s="210" t="s">
        <v>4830</v>
      </c>
      <c r="K2029" s="210" t="s">
        <v>5106</v>
      </c>
      <c r="L2029" s="210" t="s">
        <v>4615</v>
      </c>
      <c r="M2029" s="211" t="s">
        <v>5219</v>
      </c>
    </row>
    <row r="2030" spans="8:13">
      <c r="H2030" s="208" t="s">
        <v>2494</v>
      </c>
      <c r="I2030" s="209" t="s">
        <v>2495</v>
      </c>
      <c r="J2030" s="210" t="s">
        <v>4846</v>
      </c>
      <c r="K2030" s="210" t="s">
        <v>4616</v>
      </c>
      <c r="L2030" s="210" t="s">
        <v>4615</v>
      </c>
      <c r="M2030" s="211" t="s">
        <v>5392</v>
      </c>
    </row>
    <row r="2031" spans="8:13">
      <c r="H2031" s="208" t="s">
        <v>203</v>
      </c>
      <c r="I2031" s="209" t="s">
        <v>204</v>
      </c>
      <c r="J2031" s="210" t="s">
        <v>4835</v>
      </c>
      <c r="K2031" s="210" t="s">
        <v>4835</v>
      </c>
      <c r="L2031" s="210" t="s">
        <v>4817</v>
      </c>
      <c r="M2031" s="211" t="s">
        <v>5219</v>
      </c>
    </row>
    <row r="2032" spans="8:13">
      <c r="H2032" s="208" t="s">
        <v>719</v>
      </c>
      <c r="I2032" s="209" t="s">
        <v>720</v>
      </c>
      <c r="J2032" s="210" t="s">
        <v>4842</v>
      </c>
      <c r="K2032" s="210" t="s">
        <v>4842</v>
      </c>
      <c r="L2032" s="210" t="s">
        <v>4817</v>
      </c>
      <c r="M2032" s="211" t="s">
        <v>5219</v>
      </c>
    </row>
    <row r="2033" spans="8:13">
      <c r="H2033" s="213" t="s">
        <v>2916</v>
      </c>
      <c r="I2033" s="214" t="s">
        <v>2917</v>
      </c>
      <c r="J2033" s="215" t="s">
        <v>4830</v>
      </c>
      <c r="K2033" s="215" t="s">
        <v>5111</v>
      </c>
      <c r="L2033" s="215" t="s">
        <v>4615</v>
      </c>
      <c r="M2033" s="216" t="s">
        <v>5219</v>
      </c>
    </row>
    <row r="2034" spans="8:13">
      <c r="H2034" s="208" t="s">
        <v>2673</v>
      </c>
      <c r="I2034" s="209" t="s">
        <v>2674</v>
      </c>
      <c r="J2034" s="210" t="s">
        <v>4830</v>
      </c>
      <c r="K2034" s="210" t="s">
        <v>5105</v>
      </c>
      <c r="L2034" s="210" t="s">
        <v>4615</v>
      </c>
      <c r="M2034" s="211" t="s">
        <v>5219</v>
      </c>
    </row>
    <row r="2035" spans="8:13">
      <c r="H2035" s="208" t="s">
        <v>2568</v>
      </c>
      <c r="I2035" s="209" t="s">
        <v>2569</v>
      </c>
      <c r="J2035" s="210" t="s">
        <v>4830</v>
      </c>
      <c r="K2035" s="210" t="s">
        <v>5103</v>
      </c>
      <c r="L2035" s="210" t="s">
        <v>4615</v>
      </c>
      <c r="M2035" s="211" t="s">
        <v>5219</v>
      </c>
    </row>
    <row r="2036" spans="8:13">
      <c r="H2036" s="208" t="s">
        <v>2318</v>
      </c>
      <c r="I2036" s="209" t="s">
        <v>5051</v>
      </c>
      <c r="J2036" s="210" t="s">
        <v>4830</v>
      </c>
      <c r="K2036" s="210" t="s">
        <v>5106</v>
      </c>
      <c r="L2036" s="210" t="s">
        <v>4615</v>
      </c>
      <c r="M2036" s="211" t="s">
        <v>5219</v>
      </c>
    </row>
    <row r="2037" spans="8:13">
      <c r="H2037" s="208" t="s">
        <v>2261</v>
      </c>
      <c r="I2037" s="209" t="s">
        <v>2262</v>
      </c>
      <c r="J2037" s="210" t="s">
        <v>4830</v>
      </c>
      <c r="K2037" s="210" t="s">
        <v>5104</v>
      </c>
      <c r="L2037" s="210" t="s">
        <v>4615</v>
      </c>
      <c r="M2037" s="211" t="s">
        <v>5219</v>
      </c>
    </row>
    <row r="2038" spans="8:13">
      <c r="H2038" s="213" t="s">
        <v>1520</v>
      </c>
      <c r="I2038" s="214" t="s">
        <v>1521</v>
      </c>
      <c r="J2038" s="215" t="s">
        <v>4849</v>
      </c>
      <c r="K2038" s="215" t="s">
        <v>5107</v>
      </c>
      <c r="L2038" s="215" t="s">
        <v>4615</v>
      </c>
      <c r="M2038" s="216" t="s">
        <v>5219</v>
      </c>
    </row>
    <row r="2039" spans="8:13">
      <c r="H2039" s="208" t="s">
        <v>2607</v>
      </c>
      <c r="I2039" s="209" t="s">
        <v>2608</v>
      </c>
      <c r="J2039" s="210" t="s">
        <v>4830</v>
      </c>
      <c r="K2039" s="210" t="s">
        <v>5117</v>
      </c>
      <c r="L2039" s="210" t="s">
        <v>4615</v>
      </c>
      <c r="M2039" s="211" t="s">
        <v>5219</v>
      </c>
    </row>
    <row r="2040" spans="8:13">
      <c r="H2040" s="208" t="s">
        <v>1052</v>
      </c>
      <c r="I2040" s="209" t="s">
        <v>1053</v>
      </c>
      <c r="J2040" s="210" t="s">
        <v>4830</v>
      </c>
      <c r="K2040" s="210" t="s">
        <v>5104</v>
      </c>
      <c r="L2040" s="210" t="s">
        <v>4615</v>
      </c>
      <c r="M2040" s="211" t="s">
        <v>5219</v>
      </c>
    </row>
    <row r="2041" spans="8:13">
      <c r="H2041" s="208" t="s">
        <v>1065</v>
      </c>
      <c r="I2041" s="209" t="s">
        <v>1066</v>
      </c>
      <c r="J2041" s="210" t="s">
        <v>4830</v>
      </c>
      <c r="K2041" s="210" t="s">
        <v>5103</v>
      </c>
      <c r="L2041" s="210" t="s">
        <v>4615</v>
      </c>
      <c r="M2041" s="211" t="s">
        <v>5219</v>
      </c>
    </row>
    <row r="2042" spans="8:13">
      <c r="H2042" s="208" t="s">
        <v>2123</v>
      </c>
      <c r="I2042" s="209" t="s">
        <v>2124</v>
      </c>
      <c r="J2042" s="210" t="s">
        <v>4830</v>
      </c>
      <c r="K2042" s="210" t="s">
        <v>5104</v>
      </c>
      <c r="L2042" s="210" t="s">
        <v>4615</v>
      </c>
      <c r="M2042" s="211" t="s">
        <v>5219</v>
      </c>
    </row>
    <row r="2043" spans="8:13">
      <c r="H2043" s="213" t="s">
        <v>2736</v>
      </c>
      <c r="I2043" s="214" t="s">
        <v>2737</v>
      </c>
      <c r="J2043" s="215" t="s">
        <v>4825</v>
      </c>
      <c r="K2043" s="215" t="s">
        <v>4825</v>
      </c>
      <c r="L2043" s="215" t="s">
        <v>4817</v>
      </c>
      <c r="M2043" s="216" t="s">
        <v>5219</v>
      </c>
    </row>
    <row r="2044" spans="8:13">
      <c r="H2044" s="208" t="s">
        <v>2139</v>
      </c>
      <c r="I2044" s="209" t="s">
        <v>2140</v>
      </c>
      <c r="J2044" s="210" t="s">
        <v>4838</v>
      </c>
      <c r="K2044" s="210"/>
      <c r="L2044" s="210" t="s">
        <v>4615</v>
      </c>
      <c r="M2044" s="211" t="s">
        <v>5219</v>
      </c>
    </row>
    <row r="2045" spans="8:13">
      <c r="H2045" s="208" t="s">
        <v>4963</v>
      </c>
      <c r="I2045" s="209" t="s">
        <v>4964</v>
      </c>
      <c r="J2045" s="210" t="s">
        <v>4838</v>
      </c>
      <c r="K2045" s="210"/>
      <c r="L2045" s="210" t="s">
        <v>4615</v>
      </c>
      <c r="M2045" s="211" t="s">
        <v>5219</v>
      </c>
    </row>
    <row r="2046" spans="8:13">
      <c r="H2046" s="208" t="s">
        <v>3557</v>
      </c>
      <c r="I2046" s="209" t="s">
        <v>3558</v>
      </c>
      <c r="J2046" s="210" t="s">
        <v>4846</v>
      </c>
      <c r="K2046" s="210" t="s">
        <v>4616</v>
      </c>
      <c r="L2046" s="210" t="s">
        <v>4615</v>
      </c>
      <c r="M2046" s="211" t="s">
        <v>5392</v>
      </c>
    </row>
    <row r="2047" spans="8:13">
      <c r="H2047" s="208" t="s">
        <v>1313</v>
      </c>
      <c r="I2047" s="209" t="s">
        <v>1314</v>
      </c>
      <c r="J2047" s="210" t="s">
        <v>4830</v>
      </c>
      <c r="K2047" s="210" t="s">
        <v>5104</v>
      </c>
      <c r="L2047" s="210" t="s">
        <v>4615</v>
      </c>
      <c r="M2047" s="211" t="s">
        <v>5219</v>
      </c>
    </row>
    <row r="2048" spans="8:13">
      <c r="H2048" s="213" t="s">
        <v>4030</v>
      </c>
      <c r="I2048" s="214" t="s">
        <v>4031</v>
      </c>
      <c r="J2048" s="215" t="s">
        <v>4830</v>
      </c>
      <c r="K2048" s="215" t="s">
        <v>5104</v>
      </c>
      <c r="L2048" s="215" t="s">
        <v>4615</v>
      </c>
      <c r="M2048" s="216" t="s">
        <v>5219</v>
      </c>
    </row>
    <row r="2049" spans="8:13">
      <c r="H2049" s="208" t="s">
        <v>4074</v>
      </c>
      <c r="I2049" s="209" t="s">
        <v>5070</v>
      </c>
      <c r="J2049" s="210" t="s">
        <v>4830</v>
      </c>
      <c r="K2049" s="210" t="s">
        <v>5104</v>
      </c>
      <c r="L2049" s="210" t="s">
        <v>4615</v>
      </c>
      <c r="M2049" s="211" t="s">
        <v>5219</v>
      </c>
    </row>
    <row r="2050" spans="8:13">
      <c r="H2050" s="208" t="s">
        <v>104</v>
      </c>
      <c r="I2050" s="209" t="s">
        <v>105</v>
      </c>
      <c r="J2050" s="210" t="s">
        <v>4830</v>
      </c>
      <c r="K2050" s="210" t="s">
        <v>5103</v>
      </c>
      <c r="L2050" s="210" t="s">
        <v>4615</v>
      </c>
      <c r="M2050" s="211" t="s">
        <v>5219</v>
      </c>
    </row>
    <row r="2051" spans="8:13">
      <c r="H2051" s="208" t="s">
        <v>3193</v>
      </c>
      <c r="I2051" s="209" t="s">
        <v>3194</v>
      </c>
      <c r="J2051" s="210" t="s">
        <v>4830</v>
      </c>
      <c r="K2051" s="210" t="s">
        <v>5103</v>
      </c>
      <c r="L2051" s="210" t="s">
        <v>4615</v>
      </c>
      <c r="M2051" s="211" t="s">
        <v>5219</v>
      </c>
    </row>
    <row r="2052" spans="8:13">
      <c r="H2052" s="208" t="s">
        <v>463</v>
      </c>
      <c r="I2052" s="209" t="s">
        <v>464</v>
      </c>
      <c r="J2052" s="210" t="s">
        <v>4831</v>
      </c>
      <c r="K2052" s="210" t="s">
        <v>4831</v>
      </c>
      <c r="L2052" s="210" t="s">
        <v>4817</v>
      </c>
      <c r="M2052" s="211" t="s">
        <v>5219</v>
      </c>
    </row>
    <row r="2053" spans="8:13">
      <c r="H2053" s="213" t="s">
        <v>2109</v>
      </c>
      <c r="I2053" s="214" t="s">
        <v>2110</v>
      </c>
      <c r="J2053" s="215" t="s">
        <v>4826</v>
      </c>
      <c r="K2053" s="215" t="s">
        <v>4826</v>
      </c>
      <c r="L2053" s="215" t="s">
        <v>4817</v>
      </c>
      <c r="M2053" s="216" t="s">
        <v>5219</v>
      </c>
    </row>
    <row r="2054" spans="8:13">
      <c r="H2054" s="208" t="s">
        <v>631</v>
      </c>
      <c r="I2054" s="209" t="s">
        <v>632</v>
      </c>
      <c r="J2054" s="210" t="s">
        <v>4816</v>
      </c>
      <c r="K2054" s="210" t="s">
        <v>4816</v>
      </c>
      <c r="L2054" s="210" t="s">
        <v>4817</v>
      </c>
      <c r="M2054" s="211" t="s">
        <v>5219</v>
      </c>
    </row>
    <row r="2055" spans="8:13">
      <c r="H2055" s="208" t="s">
        <v>3242</v>
      </c>
      <c r="I2055" s="209" t="s">
        <v>3243</v>
      </c>
      <c r="J2055" s="210" t="s">
        <v>4833</v>
      </c>
      <c r="K2055" s="210" t="s">
        <v>5114</v>
      </c>
      <c r="L2055" s="210" t="s">
        <v>4615</v>
      </c>
      <c r="M2055" s="211" t="s">
        <v>5219</v>
      </c>
    </row>
    <row r="2056" spans="8:13">
      <c r="H2056" s="208" t="s">
        <v>3840</v>
      </c>
      <c r="I2056" s="209" t="s">
        <v>3841</v>
      </c>
      <c r="J2056" s="210" t="s">
        <v>4838</v>
      </c>
      <c r="K2056" s="210" t="s">
        <v>5124</v>
      </c>
      <c r="L2056" s="210" t="s">
        <v>4615</v>
      </c>
      <c r="M2056" s="211" t="s">
        <v>5219</v>
      </c>
    </row>
    <row r="2057" spans="8:13">
      <c r="H2057" s="208" t="s">
        <v>4277</v>
      </c>
      <c r="I2057" s="209" t="s">
        <v>4278</v>
      </c>
      <c r="J2057" s="210" t="s">
        <v>4830</v>
      </c>
      <c r="K2057" s="210" t="s">
        <v>5105</v>
      </c>
      <c r="L2057" s="210" t="s">
        <v>4615</v>
      </c>
      <c r="M2057" s="211" t="s">
        <v>5219</v>
      </c>
    </row>
    <row r="2058" spans="8:13">
      <c r="H2058" s="213" t="s">
        <v>2095</v>
      </c>
      <c r="I2058" s="214" t="s">
        <v>2096</v>
      </c>
      <c r="J2058" s="215" t="s">
        <v>4830</v>
      </c>
      <c r="K2058" s="215" t="s">
        <v>5104</v>
      </c>
      <c r="L2058" s="215" t="s">
        <v>4615</v>
      </c>
      <c r="M2058" s="216" t="s">
        <v>5219</v>
      </c>
    </row>
    <row r="2059" spans="8:13">
      <c r="H2059" s="208" t="s">
        <v>152</v>
      </c>
      <c r="I2059" s="209" t="s">
        <v>153</v>
      </c>
      <c r="J2059" s="210" t="s">
        <v>4828</v>
      </c>
      <c r="K2059" s="210" t="s">
        <v>4828</v>
      </c>
      <c r="L2059" s="210" t="s">
        <v>4817</v>
      </c>
      <c r="M2059" s="211" t="s">
        <v>5219</v>
      </c>
    </row>
    <row r="2060" spans="8:13">
      <c r="H2060" s="208" t="s">
        <v>1589</v>
      </c>
      <c r="I2060" s="209" t="s">
        <v>1590</v>
      </c>
      <c r="J2060" s="210" t="s">
        <v>4830</v>
      </c>
      <c r="K2060" s="210" t="s">
        <v>5105</v>
      </c>
      <c r="L2060" s="210" t="s">
        <v>4615</v>
      </c>
      <c r="M2060" s="211" t="s">
        <v>5219</v>
      </c>
    </row>
    <row r="2061" spans="8:13">
      <c r="H2061" s="208" t="s">
        <v>2663</v>
      </c>
      <c r="I2061" s="209" t="s">
        <v>2664</v>
      </c>
      <c r="J2061" s="210" t="s">
        <v>4830</v>
      </c>
      <c r="K2061" s="210" t="s">
        <v>5106</v>
      </c>
      <c r="L2061" s="210" t="s">
        <v>4615</v>
      </c>
      <c r="M2061" s="211" t="s">
        <v>5219</v>
      </c>
    </row>
    <row r="2062" spans="8:13">
      <c r="H2062" s="208" t="s">
        <v>1702</v>
      </c>
      <c r="I2062" s="209" t="s">
        <v>1703</v>
      </c>
      <c r="J2062" s="210" t="s">
        <v>4830</v>
      </c>
      <c r="K2062" s="210" t="s">
        <v>5105</v>
      </c>
      <c r="L2062" s="210" t="s">
        <v>4615</v>
      </c>
      <c r="M2062" s="211" t="s">
        <v>5219</v>
      </c>
    </row>
    <row r="2063" spans="8:13">
      <c r="H2063" s="213" t="s">
        <v>3899</v>
      </c>
      <c r="I2063" s="214" t="s">
        <v>3900</v>
      </c>
      <c r="J2063" s="215" t="s">
        <v>4830</v>
      </c>
      <c r="K2063" s="215" t="s">
        <v>5105</v>
      </c>
      <c r="L2063" s="215" t="s">
        <v>4615</v>
      </c>
      <c r="M2063" s="216" t="s">
        <v>5219</v>
      </c>
    </row>
    <row r="2064" spans="8:13">
      <c r="H2064" s="208" t="s">
        <v>1565</v>
      </c>
      <c r="I2064" s="209" t="s">
        <v>1566</v>
      </c>
      <c r="J2064" s="210" t="s">
        <v>4830</v>
      </c>
      <c r="K2064" s="210" t="s">
        <v>5103</v>
      </c>
      <c r="L2064" s="210" t="s">
        <v>4615</v>
      </c>
      <c r="M2064" s="211" t="s">
        <v>5219</v>
      </c>
    </row>
    <row r="2065" spans="8:13">
      <c r="H2065" s="208" t="s">
        <v>267</v>
      </c>
      <c r="I2065" s="209" t="s">
        <v>268</v>
      </c>
      <c r="J2065" s="210" t="s">
        <v>4849</v>
      </c>
      <c r="K2065" s="210" t="s">
        <v>5107</v>
      </c>
      <c r="L2065" s="210" t="s">
        <v>4615</v>
      </c>
      <c r="M2065" s="211" t="s">
        <v>5219</v>
      </c>
    </row>
    <row r="2066" spans="8:13">
      <c r="H2066" s="208" t="s">
        <v>2226</v>
      </c>
      <c r="I2066" s="209" t="s">
        <v>2227</v>
      </c>
      <c r="J2066" s="210" t="s">
        <v>4830</v>
      </c>
      <c r="K2066" s="210" t="s">
        <v>5106</v>
      </c>
      <c r="L2066" s="210" t="s">
        <v>4615</v>
      </c>
      <c r="M2066" s="211" t="s">
        <v>5219</v>
      </c>
    </row>
    <row r="2067" spans="8:13">
      <c r="H2067" s="208" t="s">
        <v>2182</v>
      </c>
      <c r="I2067" s="209" t="s">
        <v>2183</v>
      </c>
      <c r="J2067" s="210" t="s">
        <v>4830</v>
      </c>
      <c r="K2067" s="210" t="s">
        <v>5108</v>
      </c>
      <c r="L2067" s="210" t="s">
        <v>4615</v>
      </c>
      <c r="M2067" s="211" t="s">
        <v>5219</v>
      </c>
    </row>
    <row r="2068" spans="8:13">
      <c r="H2068" s="213" t="s">
        <v>3939</v>
      </c>
      <c r="I2068" s="214" t="s">
        <v>3940</v>
      </c>
      <c r="J2068" s="215" t="s">
        <v>4830</v>
      </c>
      <c r="K2068" s="215" t="s">
        <v>5106</v>
      </c>
      <c r="L2068" s="215" t="s">
        <v>4615</v>
      </c>
      <c r="M2068" s="216" t="s">
        <v>5219</v>
      </c>
    </row>
    <row r="2069" spans="8:13">
      <c r="H2069" s="208" t="s">
        <v>1301</v>
      </c>
      <c r="I2069" s="209" t="s">
        <v>1302</v>
      </c>
      <c r="J2069" s="210" t="s">
        <v>4833</v>
      </c>
      <c r="K2069" s="210" t="s">
        <v>5114</v>
      </c>
      <c r="L2069" s="210" t="s">
        <v>4615</v>
      </c>
      <c r="M2069" s="211" t="s">
        <v>5219</v>
      </c>
    </row>
    <row r="2070" spans="8:13">
      <c r="H2070" s="208" t="s">
        <v>3915</v>
      </c>
      <c r="I2070" s="209" t="s">
        <v>3916</v>
      </c>
      <c r="J2070" s="210" t="s">
        <v>4830</v>
      </c>
      <c r="K2070" s="210" t="s">
        <v>5112</v>
      </c>
      <c r="L2070" s="210" t="s">
        <v>4615</v>
      </c>
      <c r="M2070" s="211" t="s">
        <v>5219</v>
      </c>
    </row>
    <row r="2071" spans="8:13">
      <c r="H2071" s="208" t="s">
        <v>2681</v>
      </c>
      <c r="I2071" s="209" t="s">
        <v>2682</v>
      </c>
      <c r="J2071" s="210" t="s">
        <v>4830</v>
      </c>
      <c r="K2071" s="210" t="s">
        <v>5106</v>
      </c>
      <c r="L2071" s="210" t="s">
        <v>4615</v>
      </c>
      <c r="M2071" s="211" t="s">
        <v>5219</v>
      </c>
    </row>
    <row r="2072" spans="8:13">
      <c r="H2072" s="208" t="s">
        <v>3672</v>
      </c>
      <c r="I2072" s="209" t="s">
        <v>3673</v>
      </c>
      <c r="J2072" s="210" t="s">
        <v>4830</v>
      </c>
      <c r="K2072" s="210" t="s">
        <v>5106</v>
      </c>
      <c r="L2072" s="210" t="s">
        <v>4615</v>
      </c>
      <c r="M2072" s="211" t="s">
        <v>5219</v>
      </c>
    </row>
    <row r="2073" spans="8:13">
      <c r="H2073" s="213" t="s">
        <v>2475</v>
      </c>
      <c r="I2073" s="214" t="s">
        <v>2476</v>
      </c>
      <c r="J2073" s="215" t="s">
        <v>4830</v>
      </c>
      <c r="K2073" s="215" t="s">
        <v>5110</v>
      </c>
      <c r="L2073" s="215" t="s">
        <v>4615</v>
      </c>
      <c r="M2073" s="216" t="s">
        <v>5219</v>
      </c>
    </row>
    <row r="2074" spans="8:13">
      <c r="H2074" s="208" t="s">
        <v>1140</v>
      </c>
      <c r="I2074" s="209" t="s">
        <v>1141</v>
      </c>
      <c r="J2074" s="210" t="s">
        <v>4830</v>
      </c>
      <c r="K2074" s="210" t="s">
        <v>5104</v>
      </c>
      <c r="L2074" s="210" t="s">
        <v>4615</v>
      </c>
      <c r="M2074" s="211" t="s">
        <v>5219</v>
      </c>
    </row>
    <row r="2075" spans="8:13">
      <c r="H2075" s="208" t="s">
        <v>2238</v>
      </c>
      <c r="I2075" s="209" t="s">
        <v>2239</v>
      </c>
      <c r="J2075" s="210" t="s">
        <v>4830</v>
      </c>
      <c r="K2075" s="210" t="s">
        <v>5106</v>
      </c>
      <c r="L2075" s="210" t="s">
        <v>4615</v>
      </c>
      <c r="M2075" s="211" t="s">
        <v>5219</v>
      </c>
    </row>
    <row r="2076" spans="8:13">
      <c r="H2076" s="208" t="s">
        <v>3515</v>
      </c>
      <c r="I2076" s="209" t="s">
        <v>4962</v>
      </c>
      <c r="J2076" s="210" t="s">
        <v>4830</v>
      </c>
      <c r="K2076" s="210" t="s">
        <v>5106</v>
      </c>
      <c r="L2076" s="210" t="s">
        <v>4615</v>
      </c>
      <c r="M2076" s="211" t="s">
        <v>5219</v>
      </c>
    </row>
    <row r="2077" spans="8:13">
      <c r="H2077" s="208" t="s">
        <v>1962</v>
      </c>
      <c r="I2077" s="209" t="s">
        <v>1963</v>
      </c>
      <c r="J2077" s="210" t="s">
        <v>4833</v>
      </c>
      <c r="K2077" s="210" t="s">
        <v>5114</v>
      </c>
      <c r="L2077" s="210" t="s">
        <v>4615</v>
      </c>
      <c r="M2077" s="211" t="s">
        <v>5219</v>
      </c>
    </row>
    <row r="2078" spans="8:13">
      <c r="H2078" s="213" t="s">
        <v>3761</v>
      </c>
      <c r="I2078" s="214" t="s">
        <v>3762</v>
      </c>
      <c r="J2078" s="215" t="s">
        <v>4830</v>
      </c>
      <c r="K2078" s="215" t="s">
        <v>5110</v>
      </c>
      <c r="L2078" s="215" t="s">
        <v>4615</v>
      </c>
      <c r="M2078" s="216" t="s">
        <v>5219</v>
      </c>
    </row>
    <row r="2079" spans="8:13">
      <c r="H2079" s="208" t="s">
        <v>4094</v>
      </c>
      <c r="I2079" s="209" t="s">
        <v>4095</v>
      </c>
      <c r="J2079" s="210" t="s">
        <v>4830</v>
      </c>
      <c r="K2079" s="210" t="s">
        <v>5117</v>
      </c>
      <c r="L2079" s="210" t="s">
        <v>4615</v>
      </c>
      <c r="M2079" s="211" t="s">
        <v>5219</v>
      </c>
    </row>
    <row r="2080" spans="8:13">
      <c r="H2080" s="208" t="s">
        <v>2232</v>
      </c>
      <c r="I2080" s="209" t="s">
        <v>2233</v>
      </c>
      <c r="J2080" s="210" t="s">
        <v>4830</v>
      </c>
      <c r="K2080" s="210" t="s">
        <v>5108</v>
      </c>
      <c r="L2080" s="210" t="s">
        <v>4615</v>
      </c>
      <c r="M2080" s="211" t="s">
        <v>5219</v>
      </c>
    </row>
    <row r="2081" spans="8:13">
      <c r="H2081" s="208" t="s">
        <v>2500</v>
      </c>
      <c r="I2081" s="209" t="s">
        <v>2501</v>
      </c>
      <c r="J2081" s="210" t="s">
        <v>4830</v>
      </c>
      <c r="K2081" s="210" t="s">
        <v>5106</v>
      </c>
      <c r="L2081" s="210" t="s">
        <v>4615</v>
      </c>
      <c r="M2081" s="211" t="s">
        <v>5219</v>
      </c>
    </row>
    <row r="2082" spans="8:13">
      <c r="H2082" s="208" t="s">
        <v>119</v>
      </c>
      <c r="I2082" s="209" t="s">
        <v>120</v>
      </c>
      <c r="J2082" s="210" t="s">
        <v>4828</v>
      </c>
      <c r="K2082" s="210" t="s">
        <v>4828</v>
      </c>
      <c r="L2082" s="210" t="s">
        <v>4817</v>
      </c>
      <c r="M2082" s="211" t="s">
        <v>5219</v>
      </c>
    </row>
    <row r="2083" spans="8:13">
      <c r="H2083" s="213" t="s">
        <v>2906</v>
      </c>
      <c r="I2083" s="214" t="s">
        <v>2907</v>
      </c>
      <c r="J2083" s="215" t="s">
        <v>4830</v>
      </c>
      <c r="K2083" s="215" t="s">
        <v>5104</v>
      </c>
      <c r="L2083" s="215" t="s">
        <v>4615</v>
      </c>
      <c r="M2083" s="216" t="s">
        <v>5219</v>
      </c>
    </row>
    <row r="2084" spans="8:13">
      <c r="H2084" s="208" t="s">
        <v>2708</v>
      </c>
      <c r="I2084" s="209" t="s">
        <v>2709</v>
      </c>
      <c r="J2084" s="210" t="s">
        <v>4830</v>
      </c>
      <c r="K2084" s="210" t="s">
        <v>5105</v>
      </c>
      <c r="L2084" s="210" t="s">
        <v>4615</v>
      </c>
      <c r="M2084" s="211" t="s">
        <v>5219</v>
      </c>
    </row>
    <row r="2085" spans="8:13">
      <c r="H2085" s="208" t="s">
        <v>3692</v>
      </c>
      <c r="I2085" s="209" t="s">
        <v>3693</v>
      </c>
      <c r="J2085" s="210" t="s">
        <v>4830</v>
      </c>
      <c r="K2085" s="210" t="s">
        <v>5116</v>
      </c>
      <c r="L2085" s="210" t="s">
        <v>4615</v>
      </c>
      <c r="M2085" s="211" t="s">
        <v>5219</v>
      </c>
    </row>
    <row r="2086" spans="8:13">
      <c r="H2086" s="208" t="s">
        <v>2400</v>
      </c>
      <c r="I2086" s="209" t="s">
        <v>2401</v>
      </c>
      <c r="J2086" s="210" t="s">
        <v>4830</v>
      </c>
      <c r="K2086" s="210" t="s">
        <v>5108</v>
      </c>
      <c r="L2086" s="210" t="s">
        <v>4615</v>
      </c>
      <c r="M2086" s="211" t="s">
        <v>5219</v>
      </c>
    </row>
    <row r="2087" spans="8:13">
      <c r="H2087" s="208" t="s">
        <v>2325</v>
      </c>
      <c r="I2087" s="209" t="s">
        <v>2326</v>
      </c>
      <c r="J2087" s="210" t="s">
        <v>4838</v>
      </c>
      <c r="K2087" s="210"/>
      <c r="L2087" s="210" t="s">
        <v>4615</v>
      </c>
      <c r="M2087" s="211" t="s">
        <v>5219</v>
      </c>
    </row>
    <row r="2088" spans="8:13">
      <c r="H2088" s="213" t="s">
        <v>1894</v>
      </c>
      <c r="I2088" s="214" t="s">
        <v>1895</v>
      </c>
      <c r="J2088" s="215" t="s">
        <v>4830</v>
      </c>
      <c r="K2088" s="215" t="s">
        <v>5103</v>
      </c>
      <c r="L2088" s="215" t="s">
        <v>4615</v>
      </c>
      <c r="M2088" s="216" t="s">
        <v>5219</v>
      </c>
    </row>
    <row r="2089" spans="8:13">
      <c r="H2089" s="208" t="s">
        <v>3363</v>
      </c>
      <c r="I2089" s="209" t="s">
        <v>3364</v>
      </c>
      <c r="J2089" s="210" t="s">
        <v>4830</v>
      </c>
      <c r="K2089" s="210" t="s">
        <v>5117</v>
      </c>
      <c r="L2089" s="210" t="s">
        <v>4615</v>
      </c>
      <c r="M2089" s="211" t="s">
        <v>5219</v>
      </c>
    </row>
    <row r="2090" spans="8:13">
      <c r="H2090" s="208" t="s">
        <v>4082</v>
      </c>
      <c r="I2090" s="209" t="s">
        <v>4083</v>
      </c>
      <c r="J2090" s="210" t="s">
        <v>4830</v>
      </c>
      <c r="K2090" s="210" t="s">
        <v>5105</v>
      </c>
      <c r="L2090" s="210" t="s">
        <v>4615</v>
      </c>
      <c r="M2090" s="211" t="s">
        <v>5219</v>
      </c>
    </row>
    <row r="2091" spans="8:13">
      <c r="H2091" s="208" t="s">
        <v>1506</v>
      </c>
      <c r="I2091" s="209" t="s">
        <v>1507</v>
      </c>
      <c r="J2091" s="210" t="s">
        <v>4830</v>
      </c>
      <c r="K2091" s="210" t="s">
        <v>5104</v>
      </c>
      <c r="L2091" s="210" t="s">
        <v>4615</v>
      </c>
      <c r="M2091" s="211" t="s">
        <v>5219</v>
      </c>
    </row>
    <row r="2092" spans="8:13">
      <c r="H2092" s="208" t="s">
        <v>3197</v>
      </c>
      <c r="I2092" s="209" t="s">
        <v>3198</v>
      </c>
      <c r="J2092" s="210" t="s">
        <v>4830</v>
      </c>
      <c r="K2092" s="210" t="s">
        <v>5111</v>
      </c>
      <c r="L2092" s="210" t="s">
        <v>4615</v>
      </c>
      <c r="M2092" s="211" t="s">
        <v>5219</v>
      </c>
    </row>
    <row r="2093" spans="8:13">
      <c r="H2093" s="213" t="s">
        <v>2449</v>
      </c>
      <c r="I2093" s="214" t="s">
        <v>2450</v>
      </c>
      <c r="J2093" s="215" t="s">
        <v>4830</v>
      </c>
      <c r="K2093" s="215" t="s">
        <v>5103</v>
      </c>
      <c r="L2093" s="215" t="s">
        <v>4615</v>
      </c>
      <c r="M2093" s="216" t="s">
        <v>5219</v>
      </c>
    </row>
    <row r="2094" spans="8:13">
      <c r="H2094" s="208" t="s">
        <v>2536</v>
      </c>
      <c r="I2094" s="209" t="s">
        <v>2537</v>
      </c>
      <c r="J2094" s="210" t="s">
        <v>4830</v>
      </c>
      <c r="K2094" s="210" t="s">
        <v>5108</v>
      </c>
      <c r="L2094" s="210" t="s">
        <v>4615</v>
      </c>
      <c r="M2094" s="211" t="s">
        <v>5219</v>
      </c>
    </row>
    <row r="2095" spans="8:13">
      <c r="H2095" s="208" t="s">
        <v>2200</v>
      </c>
      <c r="I2095" s="209" t="s">
        <v>2201</v>
      </c>
      <c r="J2095" s="210" t="s">
        <v>4838</v>
      </c>
      <c r="K2095" s="210"/>
      <c r="L2095" s="210" t="s">
        <v>4615</v>
      </c>
      <c r="M2095" s="211" t="s">
        <v>5219</v>
      </c>
    </row>
    <row r="2096" spans="8:13">
      <c r="H2096" s="208" t="s">
        <v>1276</v>
      </c>
      <c r="I2096" s="209" t="s">
        <v>1277</v>
      </c>
      <c r="J2096" s="210" t="s">
        <v>4830</v>
      </c>
      <c r="K2096" s="210" t="s">
        <v>5117</v>
      </c>
      <c r="L2096" s="210" t="s">
        <v>4615</v>
      </c>
      <c r="M2096" s="211" t="s">
        <v>5219</v>
      </c>
    </row>
    <row r="2097" spans="8:13">
      <c r="H2097" s="208" t="s">
        <v>239</v>
      </c>
      <c r="I2097" s="209" t="s">
        <v>240</v>
      </c>
      <c r="J2097" s="210" t="s">
        <v>4830</v>
      </c>
      <c r="K2097" s="210" t="s">
        <v>5117</v>
      </c>
      <c r="L2097" s="210" t="s">
        <v>4615</v>
      </c>
      <c r="M2097" s="211" t="s">
        <v>5219</v>
      </c>
    </row>
    <row r="2098" spans="8:13">
      <c r="H2098" s="213" t="s">
        <v>3295</v>
      </c>
      <c r="I2098" s="214" t="s">
        <v>3296</v>
      </c>
      <c r="J2098" s="215" t="s">
        <v>4830</v>
      </c>
      <c r="K2098" s="215" t="s">
        <v>5110</v>
      </c>
      <c r="L2098" s="215" t="s">
        <v>4615</v>
      </c>
      <c r="M2098" s="216" t="s">
        <v>5219</v>
      </c>
    </row>
    <row r="2099" spans="8:13">
      <c r="H2099" s="208" t="s">
        <v>2329</v>
      </c>
      <c r="I2099" s="209" t="s">
        <v>2330</v>
      </c>
      <c r="J2099" s="210" t="s">
        <v>4833</v>
      </c>
      <c r="K2099" s="210" t="s">
        <v>5114</v>
      </c>
      <c r="L2099" s="210" t="s">
        <v>4615</v>
      </c>
      <c r="M2099" s="211" t="s">
        <v>5219</v>
      </c>
    </row>
    <row r="2100" spans="8:13">
      <c r="H2100" s="208" t="s">
        <v>4110</v>
      </c>
      <c r="I2100" s="209" t="s">
        <v>4111</v>
      </c>
      <c r="J2100" s="210" t="s">
        <v>4830</v>
      </c>
      <c r="K2100" s="210" t="s">
        <v>5103</v>
      </c>
      <c r="L2100" s="210" t="s">
        <v>4615</v>
      </c>
      <c r="M2100" s="211" t="s">
        <v>5219</v>
      </c>
    </row>
    <row r="2101" spans="8:13">
      <c r="H2101" s="208" t="s">
        <v>3020</v>
      </c>
      <c r="I2101" s="209" t="s">
        <v>3021</v>
      </c>
      <c r="J2101" s="210" t="s">
        <v>4830</v>
      </c>
      <c r="K2101" s="210" t="s">
        <v>5117</v>
      </c>
      <c r="L2101" s="210" t="s">
        <v>4615</v>
      </c>
      <c r="M2101" s="211" t="s">
        <v>5219</v>
      </c>
    </row>
    <row r="2102" spans="8:13">
      <c r="H2102" s="208" t="s">
        <v>3993</v>
      </c>
      <c r="I2102" s="209" t="s">
        <v>3994</v>
      </c>
      <c r="J2102" s="210" t="s">
        <v>4830</v>
      </c>
      <c r="K2102" s="210" t="s">
        <v>5118</v>
      </c>
      <c r="L2102" s="210" t="s">
        <v>4615</v>
      </c>
      <c r="M2102" s="211" t="s">
        <v>5219</v>
      </c>
    </row>
    <row r="2103" spans="8:13">
      <c r="H2103" s="213" t="s">
        <v>2082</v>
      </c>
      <c r="I2103" s="214" t="s">
        <v>2083</v>
      </c>
      <c r="J2103" s="215" t="s">
        <v>4830</v>
      </c>
      <c r="K2103" s="215" t="s">
        <v>5103</v>
      </c>
      <c r="L2103" s="215" t="s">
        <v>4615</v>
      </c>
      <c r="M2103" s="216" t="s">
        <v>5219</v>
      </c>
    </row>
    <row r="2104" spans="8:13">
      <c r="H2104" s="208" t="s">
        <v>2817</v>
      </c>
      <c r="I2104" s="209" t="s">
        <v>2818</v>
      </c>
      <c r="J2104" s="210" t="s">
        <v>4830</v>
      </c>
      <c r="K2104" s="210" t="s">
        <v>5106</v>
      </c>
      <c r="L2104" s="210" t="s">
        <v>4615</v>
      </c>
      <c r="M2104" s="211" t="s">
        <v>5219</v>
      </c>
    </row>
    <row r="2105" spans="8:13">
      <c r="H2105" s="208" t="s">
        <v>3314</v>
      </c>
      <c r="I2105" s="209" t="s">
        <v>3315</v>
      </c>
      <c r="J2105" s="210" t="s">
        <v>4830</v>
      </c>
      <c r="K2105" s="210" t="s">
        <v>5103</v>
      </c>
      <c r="L2105" s="210" t="s">
        <v>4615</v>
      </c>
      <c r="M2105" s="211" t="s">
        <v>5219</v>
      </c>
    </row>
    <row r="2106" spans="8:13">
      <c r="H2106" s="208" t="s">
        <v>2714</v>
      </c>
      <c r="I2106" s="209" t="s">
        <v>2715</v>
      </c>
      <c r="J2106" s="210" t="s">
        <v>4826</v>
      </c>
      <c r="K2106" s="210" t="s">
        <v>4826</v>
      </c>
      <c r="L2106" s="210" t="s">
        <v>4817</v>
      </c>
      <c r="M2106" s="211" t="s">
        <v>5219</v>
      </c>
    </row>
    <row r="2107" spans="8:13">
      <c r="H2107" s="208" t="s">
        <v>5461</v>
      </c>
      <c r="I2107" s="209" t="s">
        <v>5462</v>
      </c>
      <c r="J2107" s="210" t="s">
        <v>4826</v>
      </c>
      <c r="K2107" s="210" t="s">
        <v>4826</v>
      </c>
      <c r="L2107" s="210"/>
      <c r="M2107" s="211"/>
    </row>
    <row r="2108" spans="8:13">
      <c r="H2108" s="213" t="s">
        <v>1261</v>
      </c>
      <c r="I2108" s="214" t="s">
        <v>1262</v>
      </c>
      <c r="J2108" s="215" t="s">
        <v>4830</v>
      </c>
      <c r="K2108" s="215" t="s">
        <v>5106</v>
      </c>
      <c r="L2108" s="215" t="s">
        <v>4615</v>
      </c>
      <c r="M2108" s="216" t="s">
        <v>5219</v>
      </c>
    </row>
    <row r="2109" spans="8:13">
      <c r="H2109" s="208" t="s">
        <v>2748</v>
      </c>
      <c r="I2109" s="209" t="s">
        <v>2749</v>
      </c>
      <c r="J2109" s="210" t="s">
        <v>4830</v>
      </c>
      <c r="K2109" s="210" t="s">
        <v>5111</v>
      </c>
      <c r="L2109" s="210" t="s">
        <v>4615</v>
      </c>
      <c r="M2109" s="211" t="s">
        <v>5219</v>
      </c>
    </row>
    <row r="2110" spans="8:13">
      <c r="H2110" s="208" t="s">
        <v>3215</v>
      </c>
      <c r="I2110" s="209" t="s">
        <v>3216</v>
      </c>
      <c r="J2110" s="210" t="s">
        <v>4830</v>
      </c>
      <c r="K2110" s="210" t="s">
        <v>5105</v>
      </c>
      <c r="L2110" s="210" t="s">
        <v>4615</v>
      </c>
      <c r="M2110" s="211" t="s">
        <v>5219</v>
      </c>
    </row>
    <row r="2111" spans="8:13">
      <c r="H2111" s="208" t="s">
        <v>162</v>
      </c>
      <c r="I2111" s="209" t="s">
        <v>163</v>
      </c>
      <c r="J2111" s="210" t="s">
        <v>4825</v>
      </c>
      <c r="K2111" s="210" t="s">
        <v>4825</v>
      </c>
      <c r="L2111" s="210" t="s">
        <v>4817</v>
      </c>
      <c r="M2111" s="211" t="s">
        <v>5219</v>
      </c>
    </row>
    <row r="2112" spans="8:13">
      <c r="H2112" s="208" t="s">
        <v>392</v>
      </c>
      <c r="I2112" s="209" t="s">
        <v>4717</v>
      </c>
      <c r="J2112" s="210" t="s">
        <v>4831</v>
      </c>
      <c r="K2112" s="210" t="s">
        <v>4831</v>
      </c>
      <c r="L2112" s="210" t="s">
        <v>4817</v>
      </c>
      <c r="M2112" s="211" t="s">
        <v>5219</v>
      </c>
    </row>
    <row r="2113" spans="8:13">
      <c r="H2113" s="213" t="s">
        <v>453</v>
      </c>
      <c r="I2113" s="214" t="s">
        <v>4720</v>
      </c>
      <c r="J2113" s="215" t="s">
        <v>4835</v>
      </c>
      <c r="K2113" s="215" t="s">
        <v>4835</v>
      </c>
      <c r="L2113" s="215" t="s">
        <v>4817</v>
      </c>
      <c r="M2113" s="216" t="s">
        <v>5219</v>
      </c>
    </row>
    <row r="2114" spans="8:13">
      <c r="H2114" s="208" t="s">
        <v>2178</v>
      </c>
      <c r="I2114" s="209" t="s">
        <v>2179</v>
      </c>
      <c r="J2114" s="210" t="s">
        <v>4847</v>
      </c>
      <c r="K2114" s="210" t="s">
        <v>4847</v>
      </c>
      <c r="L2114" s="210" t="s">
        <v>4817</v>
      </c>
      <c r="M2114" s="211" t="s">
        <v>5219</v>
      </c>
    </row>
    <row r="2115" spans="8:13">
      <c r="H2115" s="208" t="s">
        <v>2440</v>
      </c>
      <c r="I2115" s="209" t="s">
        <v>2441</v>
      </c>
      <c r="J2115" s="210" t="s">
        <v>4830</v>
      </c>
      <c r="K2115" s="210" t="s">
        <v>5106</v>
      </c>
      <c r="L2115" s="210" t="s">
        <v>4615</v>
      </c>
      <c r="M2115" s="211" t="s">
        <v>5219</v>
      </c>
    </row>
    <row r="2116" spans="8:13">
      <c r="H2116" s="208" t="s">
        <v>3681</v>
      </c>
      <c r="I2116" s="209" t="s">
        <v>3682</v>
      </c>
      <c r="J2116" s="210" t="s">
        <v>4830</v>
      </c>
      <c r="K2116" s="210" t="s">
        <v>5122</v>
      </c>
      <c r="L2116" s="210" t="s">
        <v>4615</v>
      </c>
      <c r="M2116" s="211" t="s">
        <v>5219</v>
      </c>
    </row>
    <row r="2117" spans="8:13">
      <c r="H2117" s="208" t="s">
        <v>1825</v>
      </c>
      <c r="I2117" s="209" t="s">
        <v>1826</v>
      </c>
      <c r="J2117" s="210" t="s">
        <v>4828</v>
      </c>
      <c r="K2117" s="210" t="s">
        <v>4828</v>
      </c>
      <c r="L2117" s="210" t="s">
        <v>4817</v>
      </c>
      <c r="M2117" s="211" t="s">
        <v>5219</v>
      </c>
    </row>
    <row r="2118" spans="8:13">
      <c r="H2118" s="213" t="s">
        <v>935</v>
      </c>
      <c r="I2118" s="214" t="s">
        <v>936</v>
      </c>
      <c r="J2118" s="215" t="s">
        <v>4830</v>
      </c>
      <c r="K2118" s="215" t="s">
        <v>5116</v>
      </c>
      <c r="L2118" s="215" t="s">
        <v>4615</v>
      </c>
      <c r="M2118" s="216" t="s">
        <v>5219</v>
      </c>
    </row>
    <row r="2119" spans="8:13">
      <c r="H2119" s="208" t="s">
        <v>619</v>
      </c>
      <c r="I2119" s="209" t="s">
        <v>620</v>
      </c>
      <c r="J2119" s="210" t="s">
        <v>4832</v>
      </c>
      <c r="K2119" s="210" t="s">
        <v>4832</v>
      </c>
      <c r="L2119" s="210" t="s">
        <v>4817</v>
      </c>
      <c r="M2119" s="211" t="s">
        <v>5219</v>
      </c>
    </row>
    <row r="2120" spans="8:13">
      <c r="H2120" s="208" t="s">
        <v>1016</v>
      </c>
      <c r="I2120" s="209" t="s">
        <v>1017</v>
      </c>
      <c r="J2120" s="210" t="s">
        <v>4838</v>
      </c>
      <c r="K2120" s="210"/>
      <c r="L2120" s="210" t="s">
        <v>4615</v>
      </c>
      <c r="M2120" s="211" t="s">
        <v>5219</v>
      </c>
    </row>
    <row r="2121" spans="8:13">
      <c r="H2121" s="208" t="s">
        <v>2950</v>
      </c>
      <c r="I2121" s="209" t="s">
        <v>2951</v>
      </c>
      <c r="J2121" s="210" t="s">
        <v>4830</v>
      </c>
      <c r="K2121" s="210" t="s">
        <v>5108</v>
      </c>
      <c r="L2121" s="210" t="s">
        <v>4615</v>
      </c>
      <c r="M2121" s="211" t="s">
        <v>5219</v>
      </c>
    </row>
    <row r="2122" spans="8:13">
      <c r="H2122" s="208" t="s">
        <v>2086</v>
      </c>
      <c r="I2122" s="209" t="s">
        <v>4726</v>
      </c>
      <c r="J2122" s="210" t="s">
        <v>4838</v>
      </c>
      <c r="K2122" s="210"/>
      <c r="L2122" s="210" t="s">
        <v>4615</v>
      </c>
      <c r="M2122" s="211" t="s">
        <v>5219</v>
      </c>
    </row>
    <row r="2123" spans="8:13">
      <c r="H2123" s="213" t="s">
        <v>1685</v>
      </c>
      <c r="I2123" s="214" t="s">
        <v>1686</v>
      </c>
      <c r="J2123" s="215" t="s">
        <v>4830</v>
      </c>
      <c r="K2123" s="215" t="s">
        <v>5103</v>
      </c>
      <c r="L2123" s="215" t="s">
        <v>4615</v>
      </c>
      <c r="M2123" s="216" t="s">
        <v>5219</v>
      </c>
    </row>
    <row r="2124" spans="8:13">
      <c r="H2124" s="208" t="s">
        <v>2955</v>
      </c>
      <c r="I2124" s="209" t="s">
        <v>2956</v>
      </c>
      <c r="J2124" s="210" t="s">
        <v>4830</v>
      </c>
      <c r="K2124" s="210" t="s">
        <v>5116</v>
      </c>
      <c r="L2124" s="210" t="s">
        <v>4615</v>
      </c>
      <c r="M2124" s="211" t="s">
        <v>5219</v>
      </c>
    </row>
    <row r="2125" spans="8:13">
      <c r="H2125" s="208" t="s">
        <v>164</v>
      </c>
      <c r="I2125" s="209" t="s">
        <v>165</v>
      </c>
      <c r="J2125" s="210" t="s">
        <v>4826</v>
      </c>
      <c r="K2125" s="210" t="s">
        <v>4826</v>
      </c>
      <c r="L2125" s="210" t="s">
        <v>4817</v>
      </c>
      <c r="M2125" s="211" t="s">
        <v>5219</v>
      </c>
    </row>
    <row r="2126" spans="8:13">
      <c r="H2126" s="208" t="s">
        <v>5181</v>
      </c>
      <c r="I2126" s="209" t="s">
        <v>4740</v>
      </c>
      <c r="J2126" s="210" t="s">
        <v>4830</v>
      </c>
      <c r="K2126" s="210" t="s">
        <v>5106</v>
      </c>
      <c r="L2126" s="210" t="s">
        <v>4615</v>
      </c>
      <c r="M2126" s="211" t="s">
        <v>5219</v>
      </c>
    </row>
    <row r="2127" spans="8:13">
      <c r="H2127" s="208" t="s">
        <v>441</v>
      </c>
      <c r="I2127" s="209" t="s">
        <v>442</v>
      </c>
      <c r="J2127" s="210" t="s">
        <v>4822</v>
      </c>
      <c r="K2127" s="210" t="s">
        <v>4822</v>
      </c>
      <c r="L2127" s="210" t="s">
        <v>4817</v>
      </c>
      <c r="M2127" s="211" t="s">
        <v>5219</v>
      </c>
    </row>
    <row r="2128" spans="8:13">
      <c r="H2128" s="213" t="s">
        <v>1211</v>
      </c>
      <c r="I2128" s="214" t="s">
        <v>1212</v>
      </c>
      <c r="J2128" s="215" t="s">
        <v>4816</v>
      </c>
      <c r="K2128" s="215" t="s">
        <v>4816</v>
      </c>
      <c r="L2128" s="215" t="s">
        <v>4817</v>
      </c>
      <c r="M2128" s="216" t="s">
        <v>5219</v>
      </c>
    </row>
    <row r="2129" spans="8:13">
      <c r="H2129" s="208" t="s">
        <v>2647</v>
      </c>
      <c r="I2129" s="209" t="s">
        <v>2648</v>
      </c>
      <c r="J2129" s="210" t="s">
        <v>4830</v>
      </c>
      <c r="K2129" s="210" t="s">
        <v>5103</v>
      </c>
      <c r="L2129" s="210" t="s">
        <v>4615</v>
      </c>
      <c r="M2129" s="211" t="s">
        <v>5219</v>
      </c>
    </row>
    <row r="2130" spans="8:13">
      <c r="H2130" s="208" t="s">
        <v>263</v>
      </c>
      <c r="I2130" s="209" t="s">
        <v>264</v>
      </c>
      <c r="J2130" s="210" t="s">
        <v>4831</v>
      </c>
      <c r="K2130" s="210" t="s">
        <v>4831</v>
      </c>
      <c r="L2130" s="210" t="s">
        <v>4817</v>
      </c>
      <c r="M2130" s="211" t="s">
        <v>5219</v>
      </c>
    </row>
    <row r="2131" spans="8:13">
      <c r="H2131" s="217" t="s">
        <v>707</v>
      </c>
      <c r="I2131" s="218" t="s">
        <v>708</v>
      </c>
      <c r="J2131" s="219" t="s">
        <v>4830</v>
      </c>
      <c r="K2131" s="219" t="s">
        <v>5103</v>
      </c>
      <c r="L2131" s="219" t="s">
        <v>4615</v>
      </c>
      <c r="M2131" s="211" t="s">
        <v>5219</v>
      </c>
    </row>
    <row r="2132" spans="8:13">
      <c r="H2132" s="208" t="s">
        <v>535</v>
      </c>
      <c r="I2132" s="209" t="s">
        <v>536</v>
      </c>
      <c r="J2132" s="210" t="s">
        <v>4827</v>
      </c>
      <c r="K2132" s="210" t="s">
        <v>4827</v>
      </c>
      <c r="L2132" s="210" t="s">
        <v>4817</v>
      </c>
      <c r="M2132" s="211" t="s">
        <v>5219</v>
      </c>
    </row>
    <row r="2133" spans="8:13">
      <c r="H2133" s="213" t="s">
        <v>1273</v>
      </c>
      <c r="I2133" s="214" t="s">
        <v>1274</v>
      </c>
      <c r="J2133" s="215" t="s">
        <v>4832</v>
      </c>
      <c r="K2133" s="215" t="s">
        <v>4832</v>
      </c>
      <c r="L2133" s="215" t="s">
        <v>4817</v>
      </c>
      <c r="M2133" s="216" t="s">
        <v>5219</v>
      </c>
    </row>
    <row r="2134" spans="8:13">
      <c r="H2134" s="208" t="s">
        <v>3413</v>
      </c>
      <c r="I2134" s="209" t="s">
        <v>3414</v>
      </c>
      <c r="J2134" s="210" t="s">
        <v>4838</v>
      </c>
      <c r="K2134" s="210"/>
      <c r="L2134" s="210" t="s">
        <v>4615</v>
      </c>
      <c r="M2134" s="211" t="s">
        <v>5219</v>
      </c>
    </row>
    <row r="2135" spans="8:13">
      <c r="H2135" s="208" t="s">
        <v>1630</v>
      </c>
      <c r="I2135" s="209" t="s">
        <v>1631</v>
      </c>
      <c r="J2135" s="210" t="s">
        <v>4830</v>
      </c>
      <c r="K2135" s="210" t="s">
        <v>5103</v>
      </c>
      <c r="L2135" s="210" t="s">
        <v>4615</v>
      </c>
      <c r="M2135" s="211" t="s">
        <v>5219</v>
      </c>
    </row>
    <row r="2136" spans="8:13">
      <c r="H2136" s="208" t="s">
        <v>2009</v>
      </c>
      <c r="I2136" s="209" t="s">
        <v>2010</v>
      </c>
      <c r="J2136" s="210" t="s">
        <v>4830</v>
      </c>
      <c r="K2136" s="210" t="s">
        <v>5111</v>
      </c>
      <c r="L2136" s="210" t="s">
        <v>4615</v>
      </c>
      <c r="M2136" s="211" t="s">
        <v>5219</v>
      </c>
    </row>
    <row r="2137" spans="8:13">
      <c r="H2137" s="208" t="s">
        <v>5195</v>
      </c>
      <c r="I2137" s="209" t="s">
        <v>4861</v>
      </c>
      <c r="J2137" s="210" t="s">
        <v>4830</v>
      </c>
      <c r="K2137" s="210" t="s">
        <v>5117</v>
      </c>
      <c r="L2137" s="210" t="s">
        <v>4615</v>
      </c>
      <c r="M2137" s="211" t="s">
        <v>5219</v>
      </c>
    </row>
    <row r="2138" spans="8:13">
      <c r="H2138" s="213" t="s">
        <v>4115</v>
      </c>
      <c r="I2138" s="214" t="s">
        <v>4116</v>
      </c>
      <c r="J2138" s="215" t="s">
        <v>4830</v>
      </c>
      <c r="K2138" s="215" t="s">
        <v>5117</v>
      </c>
      <c r="L2138" s="215" t="s">
        <v>4615</v>
      </c>
      <c r="M2138" s="216" t="s">
        <v>5219</v>
      </c>
    </row>
    <row r="2139" spans="8:13">
      <c r="H2139" s="208" t="s">
        <v>1852</v>
      </c>
      <c r="I2139" s="209" t="s">
        <v>1853</v>
      </c>
      <c r="J2139" s="210" t="s">
        <v>4830</v>
      </c>
      <c r="K2139" s="210" t="s">
        <v>5117</v>
      </c>
      <c r="L2139" s="210" t="s">
        <v>4615</v>
      </c>
      <c r="M2139" s="211" t="s">
        <v>5219</v>
      </c>
    </row>
    <row r="2140" spans="8:13">
      <c r="H2140" s="208" t="s">
        <v>3135</v>
      </c>
      <c r="I2140" s="209" t="s">
        <v>3136</v>
      </c>
      <c r="J2140" s="210" t="s">
        <v>4830</v>
      </c>
      <c r="K2140" s="210" t="s">
        <v>5116</v>
      </c>
      <c r="L2140" s="210" t="s">
        <v>4615</v>
      </c>
      <c r="M2140" s="211" t="s">
        <v>5219</v>
      </c>
    </row>
    <row r="2141" spans="8:13">
      <c r="H2141" s="208" t="s">
        <v>3852</v>
      </c>
      <c r="I2141" s="209" t="s">
        <v>3853</v>
      </c>
      <c r="J2141" s="210" t="s">
        <v>4846</v>
      </c>
      <c r="K2141" s="210" t="s">
        <v>4616</v>
      </c>
      <c r="L2141" s="210" t="s">
        <v>4615</v>
      </c>
      <c r="M2141" s="211" t="s">
        <v>5392</v>
      </c>
    </row>
    <row r="2142" spans="8:13">
      <c r="H2142" s="208" t="s">
        <v>3810</v>
      </c>
      <c r="I2142" s="209" t="s">
        <v>3811</v>
      </c>
      <c r="J2142" s="210" t="s">
        <v>4830</v>
      </c>
      <c r="K2142" s="210" t="s">
        <v>5116</v>
      </c>
      <c r="L2142" s="210" t="s">
        <v>4615</v>
      </c>
      <c r="M2142" s="211" t="s">
        <v>5219</v>
      </c>
    </row>
    <row r="2143" spans="8:13">
      <c r="H2143" s="213" t="s">
        <v>369</v>
      </c>
      <c r="I2143" s="214" t="s">
        <v>370</v>
      </c>
      <c r="J2143" s="215" t="s">
        <v>4830</v>
      </c>
      <c r="K2143" s="215" t="s">
        <v>5106</v>
      </c>
      <c r="L2143" s="215" t="s">
        <v>4615</v>
      </c>
      <c r="M2143" s="216" t="s">
        <v>5219</v>
      </c>
    </row>
    <row r="2144" spans="8:13">
      <c r="H2144" s="208" t="s">
        <v>1906</v>
      </c>
      <c r="I2144" s="209" t="s">
        <v>1907</v>
      </c>
      <c r="J2144" s="210" t="s">
        <v>4830</v>
      </c>
      <c r="K2144" s="210" t="s">
        <v>5106</v>
      </c>
      <c r="L2144" s="210" t="s">
        <v>4615</v>
      </c>
      <c r="M2144" s="211" t="s">
        <v>5219</v>
      </c>
    </row>
    <row r="2145" spans="8:13">
      <c r="H2145" s="208" t="s">
        <v>269</v>
      </c>
      <c r="I2145" s="209" t="s">
        <v>270</v>
      </c>
      <c r="J2145" s="210" t="s">
        <v>4830</v>
      </c>
      <c r="K2145" s="210" t="s">
        <v>5105</v>
      </c>
      <c r="L2145" s="210" t="s">
        <v>4615</v>
      </c>
      <c r="M2145" s="211" t="s">
        <v>5219</v>
      </c>
    </row>
    <row r="2146" spans="8:13">
      <c r="H2146" s="208" t="s">
        <v>5463</v>
      </c>
      <c r="I2146" s="209" t="s">
        <v>5085</v>
      </c>
      <c r="J2146" s="210" t="s">
        <v>4832</v>
      </c>
      <c r="K2146" s="210" t="s">
        <v>4832</v>
      </c>
      <c r="L2146" s="210" t="s">
        <v>4817</v>
      </c>
      <c r="M2146" s="211" t="s">
        <v>5219</v>
      </c>
    </row>
    <row r="2147" spans="8:13">
      <c r="H2147" s="208" t="s">
        <v>1073</v>
      </c>
      <c r="I2147" s="209" t="s">
        <v>4731</v>
      </c>
      <c r="J2147" s="210" t="s">
        <v>4838</v>
      </c>
      <c r="K2147" s="210"/>
      <c r="L2147" s="210" t="s">
        <v>4615</v>
      </c>
      <c r="M2147" s="211" t="s">
        <v>5219</v>
      </c>
    </row>
    <row r="2148" spans="8:13">
      <c r="H2148" s="213" t="s">
        <v>3584</v>
      </c>
      <c r="I2148" s="214" t="s">
        <v>3585</v>
      </c>
      <c r="J2148" s="215" t="s">
        <v>4830</v>
      </c>
      <c r="K2148" s="215" t="s">
        <v>5117</v>
      </c>
      <c r="L2148" s="215" t="s">
        <v>4615</v>
      </c>
      <c r="M2148" s="216" t="s">
        <v>5219</v>
      </c>
    </row>
    <row r="2149" spans="8:13">
      <c r="H2149" s="208" t="s">
        <v>454</v>
      </c>
      <c r="I2149" s="209" t="s">
        <v>4721</v>
      </c>
      <c r="J2149" s="210" t="s">
        <v>4826</v>
      </c>
      <c r="K2149" s="210" t="s">
        <v>4826</v>
      </c>
      <c r="L2149" s="210" t="s">
        <v>4817</v>
      </c>
      <c r="M2149" s="211" t="s">
        <v>5219</v>
      </c>
    </row>
    <row r="2150" spans="8:13">
      <c r="H2150" s="208" t="s">
        <v>1063</v>
      </c>
      <c r="I2150" s="209" t="s">
        <v>1064</v>
      </c>
      <c r="J2150" s="210" t="s">
        <v>4830</v>
      </c>
      <c r="K2150" s="210" t="s">
        <v>5105</v>
      </c>
      <c r="L2150" s="210" t="s">
        <v>4615</v>
      </c>
      <c r="M2150" s="211" t="s">
        <v>5219</v>
      </c>
    </row>
    <row r="2151" spans="8:13">
      <c r="H2151" s="208" t="s">
        <v>998</v>
      </c>
      <c r="I2151" s="209" t="s">
        <v>999</v>
      </c>
      <c r="J2151" s="210" t="s">
        <v>4845</v>
      </c>
      <c r="K2151" s="210" t="s">
        <v>4845</v>
      </c>
      <c r="L2151" s="210" t="s">
        <v>4817</v>
      </c>
      <c r="M2151" s="211" t="s">
        <v>5219</v>
      </c>
    </row>
    <row r="2152" spans="8:13">
      <c r="H2152" s="208" t="s">
        <v>219</v>
      </c>
      <c r="I2152" s="209" t="s">
        <v>220</v>
      </c>
      <c r="J2152" s="210" t="s">
        <v>4837</v>
      </c>
      <c r="K2152" s="210" t="s">
        <v>4837</v>
      </c>
      <c r="L2152" s="210" t="s">
        <v>4817</v>
      </c>
      <c r="M2152" s="211" t="s">
        <v>5219</v>
      </c>
    </row>
    <row r="2153" spans="8:13">
      <c r="H2153" s="213" t="s">
        <v>2060</v>
      </c>
      <c r="I2153" s="214" t="s">
        <v>2061</v>
      </c>
      <c r="J2153" s="215" t="s">
        <v>4832</v>
      </c>
      <c r="K2153" s="215" t="s">
        <v>4832</v>
      </c>
      <c r="L2153" s="215" t="s">
        <v>4817</v>
      </c>
      <c r="M2153" s="216" t="s">
        <v>5219</v>
      </c>
    </row>
    <row r="2154" spans="8:13">
      <c r="H2154" s="217" t="s">
        <v>5162</v>
      </c>
      <c r="I2154" s="218" t="s">
        <v>4635</v>
      </c>
      <c r="J2154" s="219" t="s">
        <v>4841</v>
      </c>
      <c r="K2154" s="219" t="s">
        <v>5121</v>
      </c>
      <c r="L2154" s="219" t="s">
        <v>4615</v>
      </c>
      <c r="M2154" s="211" t="s">
        <v>5219</v>
      </c>
    </row>
    <row r="2155" spans="8:13">
      <c r="H2155" s="208" t="s">
        <v>1459</v>
      </c>
      <c r="I2155" s="209" t="s">
        <v>1460</v>
      </c>
      <c r="J2155" s="210" t="s">
        <v>4830</v>
      </c>
      <c r="K2155" s="210" t="s">
        <v>5106</v>
      </c>
      <c r="L2155" s="210" t="s">
        <v>4615</v>
      </c>
      <c r="M2155" s="211" t="s">
        <v>5219</v>
      </c>
    </row>
    <row r="2156" spans="8:13">
      <c r="H2156" s="208" t="s">
        <v>2038</v>
      </c>
      <c r="I2156" s="209" t="s">
        <v>2039</v>
      </c>
      <c r="J2156" s="210" t="s">
        <v>4838</v>
      </c>
      <c r="K2156" s="210"/>
      <c r="L2156" s="210" t="s">
        <v>4615</v>
      </c>
      <c r="M2156" s="211" t="s">
        <v>5219</v>
      </c>
    </row>
    <row r="2157" spans="8:13">
      <c r="H2157" s="208" t="s">
        <v>657</v>
      </c>
      <c r="I2157" s="209" t="s">
        <v>658</v>
      </c>
      <c r="J2157" s="210" t="s">
        <v>4828</v>
      </c>
      <c r="K2157" s="210" t="s">
        <v>4828</v>
      </c>
      <c r="L2157" s="210" t="s">
        <v>4817</v>
      </c>
      <c r="M2157" s="211" t="s">
        <v>5219</v>
      </c>
    </row>
    <row r="2158" spans="8:13">
      <c r="H2158" s="213" t="s">
        <v>384</v>
      </c>
      <c r="I2158" s="214" t="s">
        <v>385</v>
      </c>
      <c r="J2158" s="215" t="s">
        <v>4832</v>
      </c>
      <c r="K2158" s="215" t="s">
        <v>4832</v>
      </c>
      <c r="L2158" s="215" t="s">
        <v>4817</v>
      </c>
      <c r="M2158" s="216" t="s">
        <v>5219</v>
      </c>
    </row>
    <row r="2159" spans="8:13">
      <c r="H2159" s="208" t="s">
        <v>5464</v>
      </c>
      <c r="I2159" s="209" t="s">
        <v>5465</v>
      </c>
      <c r="J2159" s="210" t="s">
        <v>4832</v>
      </c>
      <c r="K2159" s="210" t="s">
        <v>4832</v>
      </c>
      <c r="L2159" s="210"/>
      <c r="M2159" s="211"/>
    </row>
    <row r="2160" spans="8:13">
      <c r="H2160" s="208" t="s">
        <v>1484</v>
      </c>
      <c r="I2160" s="209" t="s">
        <v>1485</v>
      </c>
      <c r="J2160" s="210" t="s">
        <v>4830</v>
      </c>
      <c r="K2160" s="210" t="s">
        <v>5118</v>
      </c>
      <c r="L2160" s="210" t="s">
        <v>4615</v>
      </c>
      <c r="M2160" s="211" t="s">
        <v>5219</v>
      </c>
    </row>
    <row r="2161" spans="8:13">
      <c r="H2161" s="208" t="s">
        <v>5192</v>
      </c>
      <c r="I2161" s="209" t="s">
        <v>4739</v>
      </c>
      <c r="J2161" s="210" t="s">
        <v>4830</v>
      </c>
      <c r="K2161" s="210" t="s">
        <v>5105</v>
      </c>
      <c r="L2161" s="210" t="s">
        <v>4615</v>
      </c>
      <c r="M2161" s="211" t="s">
        <v>5219</v>
      </c>
    </row>
    <row r="2162" spans="8:13">
      <c r="H2162" s="208" t="s">
        <v>4433</v>
      </c>
      <c r="I2162" s="209" t="s">
        <v>4434</v>
      </c>
      <c r="J2162" s="210" t="s">
        <v>4830</v>
      </c>
      <c r="K2162" s="210" t="s">
        <v>5105</v>
      </c>
      <c r="L2162" s="210" t="s">
        <v>4615</v>
      </c>
      <c r="M2162" s="211" t="s">
        <v>5219</v>
      </c>
    </row>
    <row r="2163" spans="8:13">
      <c r="H2163" s="213" t="s">
        <v>932</v>
      </c>
      <c r="I2163" s="214" t="s">
        <v>5039</v>
      </c>
      <c r="J2163" s="215" t="s">
        <v>4828</v>
      </c>
      <c r="K2163" s="215" t="s">
        <v>4828</v>
      </c>
      <c r="L2163" s="215" t="s">
        <v>4817</v>
      </c>
      <c r="M2163" s="216" t="s">
        <v>5219</v>
      </c>
    </row>
    <row r="2164" spans="8:13">
      <c r="H2164" s="208" t="s">
        <v>689</v>
      </c>
      <c r="I2164" s="209" t="s">
        <v>690</v>
      </c>
      <c r="J2164" s="210" t="s">
        <v>4830</v>
      </c>
      <c r="K2164" s="210" t="s">
        <v>5108</v>
      </c>
      <c r="L2164" s="210" t="s">
        <v>4615</v>
      </c>
      <c r="M2164" s="211" t="s">
        <v>5219</v>
      </c>
    </row>
    <row r="2165" spans="8:13">
      <c r="H2165" s="208" t="s">
        <v>1581</v>
      </c>
      <c r="I2165" s="209" t="s">
        <v>1582</v>
      </c>
      <c r="J2165" s="210" t="s">
        <v>4830</v>
      </c>
      <c r="K2165" s="210" t="s">
        <v>5104</v>
      </c>
      <c r="L2165" s="210" t="s">
        <v>4615</v>
      </c>
      <c r="M2165" s="211" t="s">
        <v>5219</v>
      </c>
    </row>
    <row r="2166" spans="8:13">
      <c r="H2166" s="208" t="s">
        <v>2184</v>
      </c>
      <c r="I2166" s="209" t="s">
        <v>2185</v>
      </c>
      <c r="J2166" s="210" t="s">
        <v>4830</v>
      </c>
      <c r="K2166" s="210" t="s">
        <v>5103</v>
      </c>
      <c r="L2166" s="210" t="s">
        <v>4615</v>
      </c>
      <c r="M2166" s="211" t="s">
        <v>5219</v>
      </c>
    </row>
    <row r="2167" spans="8:13">
      <c r="H2167" s="208" t="s">
        <v>2850</v>
      </c>
      <c r="I2167" s="209" t="s">
        <v>2851</v>
      </c>
      <c r="J2167" s="210" t="s">
        <v>4830</v>
      </c>
      <c r="K2167" s="210" t="s">
        <v>5117</v>
      </c>
      <c r="L2167" s="210" t="s">
        <v>4615</v>
      </c>
      <c r="M2167" s="211" t="s">
        <v>5219</v>
      </c>
    </row>
    <row r="2168" spans="8:13">
      <c r="H2168" s="213" t="s">
        <v>3793</v>
      </c>
      <c r="I2168" s="214" t="s">
        <v>3794</v>
      </c>
      <c r="J2168" s="215" t="s">
        <v>4830</v>
      </c>
      <c r="K2168" s="215" t="s">
        <v>5117</v>
      </c>
      <c r="L2168" s="215" t="s">
        <v>4615</v>
      </c>
      <c r="M2168" s="216" t="s">
        <v>5219</v>
      </c>
    </row>
    <row r="2169" spans="8:13">
      <c r="H2169" s="208" t="s">
        <v>2530</v>
      </c>
      <c r="I2169" s="209" t="s">
        <v>2531</v>
      </c>
      <c r="J2169" s="210" t="s">
        <v>4846</v>
      </c>
      <c r="K2169" s="210" t="s">
        <v>4616</v>
      </c>
      <c r="L2169" s="210" t="s">
        <v>4615</v>
      </c>
      <c r="M2169" s="211" t="s">
        <v>5392</v>
      </c>
    </row>
    <row r="2170" spans="8:13">
      <c r="H2170" s="208" t="s">
        <v>851</v>
      </c>
      <c r="I2170" s="209" t="s">
        <v>852</v>
      </c>
      <c r="J2170" s="210" t="s">
        <v>4849</v>
      </c>
      <c r="K2170" s="210" t="s">
        <v>5107</v>
      </c>
      <c r="L2170" s="210" t="s">
        <v>4615</v>
      </c>
      <c r="M2170" s="211" t="s">
        <v>5219</v>
      </c>
    </row>
    <row r="2171" spans="8:13">
      <c r="H2171" s="208" t="s">
        <v>2383</v>
      </c>
      <c r="I2171" s="209" t="s">
        <v>2384</v>
      </c>
      <c r="J2171" s="210" t="s">
        <v>4830</v>
      </c>
      <c r="K2171" s="210" t="s">
        <v>5117</v>
      </c>
      <c r="L2171" s="210" t="s">
        <v>4615</v>
      </c>
      <c r="M2171" s="211" t="s">
        <v>5219</v>
      </c>
    </row>
    <row r="2172" spans="8:13">
      <c r="H2172" s="208" t="s">
        <v>3613</v>
      </c>
      <c r="I2172" s="209" t="s">
        <v>5016</v>
      </c>
      <c r="J2172" s="210" t="s">
        <v>4830</v>
      </c>
      <c r="K2172" s="210" t="s">
        <v>5111</v>
      </c>
      <c r="L2172" s="210" t="s">
        <v>4615</v>
      </c>
      <c r="M2172" s="211" t="s">
        <v>5219</v>
      </c>
    </row>
    <row r="2173" spans="8:13">
      <c r="H2173" s="213" t="s">
        <v>4127</v>
      </c>
      <c r="I2173" s="214" t="s">
        <v>4128</v>
      </c>
      <c r="J2173" s="215" t="s">
        <v>4830</v>
      </c>
      <c r="K2173" s="215" t="s">
        <v>5117</v>
      </c>
      <c r="L2173" s="215" t="s">
        <v>4615</v>
      </c>
      <c r="M2173" s="216" t="s">
        <v>5219</v>
      </c>
    </row>
    <row r="2174" spans="8:13">
      <c r="H2174" s="208" t="s">
        <v>2922</v>
      </c>
      <c r="I2174" s="209" t="s">
        <v>2923</v>
      </c>
      <c r="J2174" s="210" t="s">
        <v>4830</v>
      </c>
      <c r="K2174" s="210" t="s">
        <v>5105</v>
      </c>
      <c r="L2174" s="210" t="s">
        <v>4615</v>
      </c>
      <c r="M2174" s="211" t="s">
        <v>5219</v>
      </c>
    </row>
    <row r="2175" spans="8:13">
      <c r="H2175" s="208" t="s">
        <v>2975</v>
      </c>
      <c r="I2175" s="209" t="s">
        <v>2976</v>
      </c>
      <c r="J2175" s="210" t="s">
        <v>4830</v>
      </c>
      <c r="K2175" s="210" t="s">
        <v>5106</v>
      </c>
      <c r="L2175" s="210" t="s">
        <v>4615</v>
      </c>
      <c r="M2175" s="211" t="s">
        <v>5219</v>
      </c>
    </row>
    <row r="2176" spans="8:13">
      <c r="H2176" s="208" t="s">
        <v>2218</v>
      </c>
      <c r="I2176" s="209" t="s">
        <v>2219</v>
      </c>
      <c r="J2176" s="210" t="s">
        <v>4830</v>
      </c>
      <c r="K2176" s="210" t="s">
        <v>5103</v>
      </c>
      <c r="L2176" s="210" t="s">
        <v>4615</v>
      </c>
      <c r="M2176" s="211" t="s">
        <v>5219</v>
      </c>
    </row>
    <row r="2177" spans="8:13">
      <c r="H2177" s="208" t="s">
        <v>5466</v>
      </c>
      <c r="I2177" s="209" t="s">
        <v>4995</v>
      </c>
      <c r="J2177" s="210" t="s">
        <v>4830</v>
      </c>
      <c r="K2177" s="210" t="s">
        <v>5117</v>
      </c>
      <c r="L2177" s="210" t="s">
        <v>4615</v>
      </c>
      <c r="M2177" s="211" t="s">
        <v>5219</v>
      </c>
    </row>
    <row r="2178" spans="8:13">
      <c r="H2178" s="213" t="s">
        <v>823</v>
      </c>
      <c r="I2178" s="214" t="s">
        <v>824</v>
      </c>
      <c r="J2178" s="215" t="s">
        <v>4830</v>
      </c>
      <c r="K2178" s="215" t="s">
        <v>5104</v>
      </c>
      <c r="L2178" s="215" t="s">
        <v>4615</v>
      </c>
      <c r="M2178" s="216" t="s">
        <v>5219</v>
      </c>
    </row>
    <row r="2179" spans="8:13">
      <c r="H2179" s="208" t="s">
        <v>4441</v>
      </c>
      <c r="I2179" s="209" t="s">
        <v>4442</v>
      </c>
      <c r="J2179" s="210" t="s">
        <v>4830</v>
      </c>
      <c r="K2179" s="210" t="s">
        <v>5108</v>
      </c>
      <c r="L2179" s="210" t="s">
        <v>4615</v>
      </c>
      <c r="M2179" s="211" t="s">
        <v>5219</v>
      </c>
    </row>
    <row r="2180" spans="8:13">
      <c r="H2180" s="208" t="s">
        <v>777</v>
      </c>
      <c r="I2180" s="209" t="s">
        <v>778</v>
      </c>
      <c r="J2180" s="210" t="s">
        <v>4830</v>
      </c>
      <c r="K2180" s="210" t="s">
        <v>5106</v>
      </c>
      <c r="L2180" s="210" t="s">
        <v>4615</v>
      </c>
      <c r="M2180" s="211" t="s">
        <v>5219</v>
      </c>
    </row>
    <row r="2181" spans="8:13">
      <c r="H2181" s="208" t="s">
        <v>3865</v>
      </c>
      <c r="I2181" s="209" t="s">
        <v>3866</v>
      </c>
      <c r="J2181" s="210" t="s">
        <v>4830</v>
      </c>
      <c r="K2181" s="210" t="s">
        <v>5103</v>
      </c>
      <c r="L2181" s="210" t="s">
        <v>4615</v>
      </c>
      <c r="M2181" s="211" t="s">
        <v>5219</v>
      </c>
    </row>
    <row r="2182" spans="8:13">
      <c r="H2182" s="208" t="s">
        <v>2414</v>
      </c>
      <c r="I2182" s="209" t="s">
        <v>2415</v>
      </c>
      <c r="J2182" s="210" t="s">
        <v>4833</v>
      </c>
      <c r="K2182" s="210" t="s">
        <v>5113</v>
      </c>
      <c r="L2182" s="210" t="s">
        <v>4615</v>
      </c>
      <c r="M2182" s="211" t="s">
        <v>5219</v>
      </c>
    </row>
    <row r="2183" spans="8:13">
      <c r="H2183" s="213" t="s">
        <v>3755</v>
      </c>
      <c r="I2183" s="214" t="s">
        <v>3756</v>
      </c>
      <c r="J2183" s="215" t="s">
        <v>4830</v>
      </c>
      <c r="K2183" s="215" t="s">
        <v>5103</v>
      </c>
      <c r="L2183" s="215" t="s">
        <v>4615</v>
      </c>
      <c r="M2183" s="216" t="s">
        <v>5219</v>
      </c>
    </row>
    <row r="2184" spans="8:13">
      <c r="H2184" s="208" t="s">
        <v>1465</v>
      </c>
      <c r="I2184" s="209" t="s">
        <v>1466</v>
      </c>
      <c r="J2184" s="210" t="s">
        <v>4838</v>
      </c>
      <c r="K2184" s="210"/>
      <c r="L2184" s="210" t="s">
        <v>4615</v>
      </c>
      <c r="M2184" s="211" t="s">
        <v>5219</v>
      </c>
    </row>
    <row r="2185" spans="8:13">
      <c r="H2185" s="208" t="s">
        <v>3474</v>
      </c>
      <c r="I2185" s="209" t="s">
        <v>3475</v>
      </c>
      <c r="J2185" s="210" t="s">
        <v>4838</v>
      </c>
      <c r="K2185" s="210"/>
      <c r="L2185" s="210" t="s">
        <v>4615</v>
      </c>
      <c r="M2185" s="211" t="s">
        <v>5219</v>
      </c>
    </row>
    <row r="2186" spans="8:13">
      <c r="H2186" s="208" t="s">
        <v>2757</v>
      </c>
      <c r="I2186" s="209" t="s">
        <v>2758</v>
      </c>
      <c r="J2186" s="210" t="s">
        <v>4830</v>
      </c>
      <c r="K2186" s="210" t="s">
        <v>5117</v>
      </c>
      <c r="L2186" s="210" t="s">
        <v>4615</v>
      </c>
      <c r="M2186" s="211" t="s">
        <v>5219</v>
      </c>
    </row>
    <row r="2187" spans="8:13">
      <c r="H2187" s="208" t="s">
        <v>1315</v>
      </c>
      <c r="I2187" s="209" t="s">
        <v>1316</v>
      </c>
      <c r="J2187" s="210" t="s">
        <v>4816</v>
      </c>
      <c r="K2187" s="210" t="s">
        <v>4816</v>
      </c>
      <c r="L2187" s="210" t="s">
        <v>4817</v>
      </c>
      <c r="M2187" s="211" t="s">
        <v>5219</v>
      </c>
    </row>
    <row r="2188" spans="8:13">
      <c r="H2188" s="213" t="s">
        <v>197</v>
      </c>
      <c r="I2188" s="214" t="s">
        <v>198</v>
      </c>
      <c r="J2188" s="215" t="s">
        <v>4830</v>
      </c>
      <c r="K2188" s="215" t="s">
        <v>5117</v>
      </c>
      <c r="L2188" s="215" t="s">
        <v>4615</v>
      </c>
      <c r="M2188" s="216" t="s">
        <v>5219</v>
      </c>
    </row>
    <row r="2189" spans="8:13">
      <c r="H2189" s="208" t="s">
        <v>2373</v>
      </c>
      <c r="I2189" s="209" t="s">
        <v>2374</v>
      </c>
      <c r="J2189" s="210" t="s">
        <v>4846</v>
      </c>
      <c r="K2189" s="210" t="s">
        <v>4616</v>
      </c>
      <c r="L2189" s="210" t="s">
        <v>4615</v>
      </c>
      <c r="M2189" s="211" t="s">
        <v>5388</v>
      </c>
    </row>
    <row r="2190" spans="8:13">
      <c r="H2190" s="208" t="s">
        <v>1457</v>
      </c>
      <c r="I2190" s="209" t="s">
        <v>1458</v>
      </c>
      <c r="J2190" s="210" t="s">
        <v>4838</v>
      </c>
      <c r="K2190" s="210"/>
      <c r="L2190" s="210" t="s">
        <v>4615</v>
      </c>
      <c r="M2190" s="211" t="s">
        <v>5219</v>
      </c>
    </row>
    <row r="2191" spans="8:13">
      <c r="H2191" s="208" t="s">
        <v>730</v>
      </c>
      <c r="I2191" s="209" t="s">
        <v>731</v>
      </c>
      <c r="J2191" s="210" t="s">
        <v>4830</v>
      </c>
      <c r="K2191" s="210" t="s">
        <v>5108</v>
      </c>
      <c r="L2191" s="210" t="s">
        <v>4615</v>
      </c>
      <c r="M2191" s="211" t="s">
        <v>5219</v>
      </c>
    </row>
    <row r="2192" spans="8:13">
      <c r="H2192" s="208" t="s">
        <v>2302</v>
      </c>
      <c r="I2192" s="209" t="s">
        <v>2303</v>
      </c>
      <c r="J2192" s="210" t="s">
        <v>4830</v>
      </c>
      <c r="K2192" s="210" t="s">
        <v>5105</v>
      </c>
      <c r="L2192" s="210" t="s">
        <v>4615</v>
      </c>
      <c r="M2192" s="211" t="s">
        <v>5219</v>
      </c>
    </row>
    <row r="2193" spans="8:13">
      <c r="H2193" s="213" t="s">
        <v>1098</v>
      </c>
      <c r="I2193" s="214" t="s">
        <v>1099</v>
      </c>
      <c r="J2193" s="215" t="s">
        <v>4830</v>
      </c>
      <c r="K2193" s="215" t="s">
        <v>5117</v>
      </c>
      <c r="L2193" s="215" t="s">
        <v>4615</v>
      </c>
      <c r="M2193" s="216" t="s">
        <v>5219</v>
      </c>
    </row>
    <row r="2194" spans="8:13">
      <c r="H2194" s="208" t="s">
        <v>4129</v>
      </c>
      <c r="I2194" s="209" t="s">
        <v>4130</v>
      </c>
      <c r="J2194" s="210" t="s">
        <v>4830</v>
      </c>
      <c r="K2194" s="210" t="s">
        <v>5103</v>
      </c>
      <c r="L2194" s="210" t="s">
        <v>4615</v>
      </c>
      <c r="M2194" s="211" t="s">
        <v>5219</v>
      </c>
    </row>
    <row r="2195" spans="8:13">
      <c r="H2195" s="208" t="s">
        <v>615</v>
      </c>
      <c r="I2195" s="209" t="s">
        <v>616</v>
      </c>
      <c r="J2195" s="210" t="s">
        <v>4829</v>
      </c>
      <c r="K2195" s="210" t="s">
        <v>4829</v>
      </c>
      <c r="L2195" s="210" t="s">
        <v>4817</v>
      </c>
      <c r="M2195" s="211" t="s">
        <v>5219</v>
      </c>
    </row>
    <row r="2196" spans="8:13">
      <c r="H2196" s="208" t="s">
        <v>5467</v>
      </c>
      <c r="I2196" s="209" t="s">
        <v>5468</v>
      </c>
      <c r="J2196" s="210" t="s">
        <v>4830</v>
      </c>
      <c r="K2196" s="210" t="s">
        <v>5110</v>
      </c>
      <c r="L2196" s="210" t="s">
        <v>4615</v>
      </c>
      <c r="M2196" s="211" t="s">
        <v>5219</v>
      </c>
    </row>
    <row r="2197" spans="8:13">
      <c r="H2197" s="208" t="s">
        <v>3147</v>
      </c>
      <c r="I2197" s="209" t="s">
        <v>3148</v>
      </c>
      <c r="J2197" s="210" t="s">
        <v>4830</v>
      </c>
      <c r="K2197" s="210" t="s">
        <v>5117</v>
      </c>
      <c r="L2197" s="210" t="s">
        <v>4615</v>
      </c>
      <c r="M2197" s="211" t="s">
        <v>5219</v>
      </c>
    </row>
    <row r="2198" spans="8:13">
      <c r="H2198" s="213" t="s">
        <v>1540</v>
      </c>
      <c r="I2198" s="214" t="s">
        <v>1541</v>
      </c>
      <c r="J2198" s="215" t="s">
        <v>4830</v>
      </c>
      <c r="K2198" s="215" t="s">
        <v>5106</v>
      </c>
      <c r="L2198" s="215" t="s">
        <v>4615</v>
      </c>
      <c r="M2198" s="216" t="s">
        <v>5219</v>
      </c>
    </row>
    <row r="2199" spans="8:13">
      <c r="H2199" s="208" t="s">
        <v>3664</v>
      </c>
      <c r="I2199" s="209" t="s">
        <v>3665</v>
      </c>
      <c r="J2199" s="210" t="s">
        <v>4830</v>
      </c>
      <c r="K2199" s="210" t="s">
        <v>5103</v>
      </c>
      <c r="L2199" s="210" t="s">
        <v>4615</v>
      </c>
      <c r="M2199" s="211" t="s">
        <v>5219</v>
      </c>
    </row>
    <row r="2200" spans="8:13">
      <c r="H2200" s="208" t="s">
        <v>1655</v>
      </c>
      <c r="I2200" s="209" t="s">
        <v>1656</v>
      </c>
      <c r="J2200" s="210" t="s">
        <v>4830</v>
      </c>
      <c r="K2200" s="210" t="s">
        <v>5106</v>
      </c>
      <c r="L2200" s="210" t="s">
        <v>4615</v>
      </c>
      <c r="M2200" s="211" t="s">
        <v>5219</v>
      </c>
    </row>
    <row r="2201" spans="8:13">
      <c r="H2201" s="208" t="s">
        <v>990</v>
      </c>
      <c r="I2201" s="209" t="s">
        <v>991</v>
      </c>
      <c r="J2201" s="210" t="s">
        <v>4832</v>
      </c>
      <c r="K2201" s="210" t="s">
        <v>4832</v>
      </c>
      <c r="L2201" s="210" t="s">
        <v>4817</v>
      </c>
      <c r="M2201" s="211" t="s">
        <v>5219</v>
      </c>
    </row>
    <row r="2202" spans="8:13">
      <c r="H2202" s="208" t="s">
        <v>346</v>
      </c>
      <c r="I2202" s="209" t="s">
        <v>347</v>
      </c>
      <c r="J2202" s="210" t="s">
        <v>4832</v>
      </c>
      <c r="K2202" s="210" t="s">
        <v>4832</v>
      </c>
      <c r="L2202" s="210" t="s">
        <v>4817</v>
      </c>
      <c r="M2202" s="211" t="s">
        <v>5219</v>
      </c>
    </row>
    <row r="2203" spans="8:13">
      <c r="H2203" s="213" t="s">
        <v>671</v>
      </c>
      <c r="I2203" s="214" t="s">
        <v>672</v>
      </c>
      <c r="J2203" s="215" t="s">
        <v>4831</v>
      </c>
      <c r="K2203" s="215" t="s">
        <v>4831</v>
      </c>
      <c r="L2203" s="215" t="s">
        <v>4817</v>
      </c>
      <c r="M2203" s="216" t="s">
        <v>5219</v>
      </c>
    </row>
    <row r="2204" spans="8:13">
      <c r="H2204" s="208" t="s">
        <v>348</v>
      </c>
      <c r="I2204" s="209" t="s">
        <v>349</v>
      </c>
      <c r="J2204" s="210" t="s">
        <v>4832</v>
      </c>
      <c r="K2204" s="210" t="s">
        <v>4832</v>
      </c>
      <c r="L2204" s="210" t="s">
        <v>4817</v>
      </c>
      <c r="M2204" s="211" t="s">
        <v>5219</v>
      </c>
    </row>
    <row r="2205" spans="8:13">
      <c r="H2205" s="208" t="s">
        <v>2510</v>
      </c>
      <c r="I2205" s="209" t="s">
        <v>2511</v>
      </c>
      <c r="J2205" s="210" t="s">
        <v>4830</v>
      </c>
      <c r="K2205" s="210" t="s">
        <v>5104</v>
      </c>
      <c r="L2205" s="210" t="s">
        <v>4615</v>
      </c>
      <c r="M2205" s="211" t="s">
        <v>5219</v>
      </c>
    </row>
    <row r="2206" spans="8:13">
      <c r="H2206" s="208" t="s">
        <v>528</v>
      </c>
      <c r="I2206" s="209" t="s">
        <v>529</v>
      </c>
      <c r="J2206" s="210" t="s">
        <v>4830</v>
      </c>
      <c r="K2206" s="210" t="s">
        <v>5104</v>
      </c>
      <c r="L2206" s="210" t="s">
        <v>4615</v>
      </c>
      <c r="M2206" s="211" t="s">
        <v>5219</v>
      </c>
    </row>
    <row r="2207" spans="8:13">
      <c r="H2207" s="208" t="s">
        <v>865</v>
      </c>
      <c r="I2207" s="209" t="s">
        <v>866</v>
      </c>
      <c r="J2207" s="210" t="s">
        <v>4830</v>
      </c>
      <c r="K2207" s="210" t="s">
        <v>5122</v>
      </c>
      <c r="L2207" s="210" t="s">
        <v>4615</v>
      </c>
      <c r="M2207" s="211" t="s">
        <v>5219</v>
      </c>
    </row>
    <row r="2208" spans="8:13">
      <c r="H2208" s="213" t="s">
        <v>768</v>
      </c>
      <c r="I2208" s="214" t="s">
        <v>769</v>
      </c>
      <c r="J2208" s="215" t="s">
        <v>4827</v>
      </c>
      <c r="K2208" s="215" t="s">
        <v>4827</v>
      </c>
      <c r="L2208" s="215" t="s">
        <v>4817</v>
      </c>
      <c r="M2208" s="216" t="s">
        <v>5219</v>
      </c>
    </row>
    <row r="2209" spans="8:13">
      <c r="H2209" s="208" t="s">
        <v>5150</v>
      </c>
      <c r="I2209" s="209" t="s">
        <v>4725</v>
      </c>
      <c r="J2209" s="210" t="s">
        <v>4830</v>
      </c>
      <c r="K2209" s="210" t="s">
        <v>5117</v>
      </c>
      <c r="L2209" s="210" t="s">
        <v>4615</v>
      </c>
      <c r="M2209" s="211" t="s">
        <v>5219</v>
      </c>
    </row>
    <row r="2210" spans="8:13">
      <c r="H2210" s="208" t="s">
        <v>894</v>
      </c>
      <c r="I2210" s="209" t="s">
        <v>895</v>
      </c>
      <c r="J2210" s="210" t="s">
        <v>4830</v>
      </c>
      <c r="K2210" s="210" t="s">
        <v>5106</v>
      </c>
      <c r="L2210" s="210" t="s">
        <v>4615</v>
      </c>
      <c r="M2210" s="211" t="s">
        <v>5219</v>
      </c>
    </row>
    <row r="2211" spans="8:13">
      <c r="H2211" s="208" t="s">
        <v>3818</v>
      </c>
      <c r="I2211" s="209" t="s">
        <v>3819</v>
      </c>
      <c r="J2211" s="210" t="s">
        <v>4833</v>
      </c>
      <c r="K2211" s="210" t="s">
        <v>5114</v>
      </c>
      <c r="L2211" s="210" t="s">
        <v>4615</v>
      </c>
      <c r="M2211" s="211" t="s">
        <v>5219</v>
      </c>
    </row>
    <row r="2212" spans="8:13">
      <c r="H2212" s="208" t="s">
        <v>2514</v>
      </c>
      <c r="I2212" s="209" t="s">
        <v>2515</v>
      </c>
      <c r="J2212" s="210" t="s">
        <v>4838</v>
      </c>
      <c r="K2212" s="210"/>
      <c r="L2212" s="210" t="s">
        <v>4615</v>
      </c>
      <c r="M2212" s="211" t="s">
        <v>5219</v>
      </c>
    </row>
    <row r="2213" spans="8:13">
      <c r="H2213" s="213" t="s">
        <v>585</v>
      </c>
      <c r="I2213" s="214" t="s">
        <v>586</v>
      </c>
      <c r="J2213" s="215" t="s">
        <v>4849</v>
      </c>
      <c r="K2213" s="215" t="s">
        <v>5107</v>
      </c>
      <c r="L2213" s="215" t="s">
        <v>4615</v>
      </c>
      <c r="M2213" s="216" t="s">
        <v>5219</v>
      </c>
    </row>
    <row r="2214" spans="8:13">
      <c r="H2214" s="208" t="s">
        <v>4479</v>
      </c>
      <c r="I2214" s="209" t="s">
        <v>5080</v>
      </c>
      <c r="J2214" s="210" t="s">
        <v>4830</v>
      </c>
      <c r="K2214" s="210" t="s">
        <v>5117</v>
      </c>
      <c r="L2214" s="210" t="s">
        <v>4615</v>
      </c>
      <c r="M2214" s="211" t="s">
        <v>5219</v>
      </c>
    </row>
    <row r="2215" spans="8:13">
      <c r="H2215" s="208" t="s">
        <v>2111</v>
      </c>
      <c r="I2215" s="209" t="s">
        <v>2112</v>
      </c>
      <c r="J2215" s="210" t="s">
        <v>4838</v>
      </c>
      <c r="K2215" s="210" t="s">
        <v>5124</v>
      </c>
      <c r="L2215" s="210" t="s">
        <v>4615</v>
      </c>
      <c r="M2215" s="211" t="s">
        <v>5219</v>
      </c>
    </row>
    <row r="2216" spans="8:13">
      <c r="H2216" s="208" t="s">
        <v>2275</v>
      </c>
      <c r="I2216" s="209" t="s">
        <v>2276</v>
      </c>
      <c r="J2216" s="210" t="s">
        <v>4830</v>
      </c>
      <c r="K2216" s="210" t="s">
        <v>5117</v>
      </c>
      <c r="L2216" s="210" t="s">
        <v>4615</v>
      </c>
      <c r="M2216" s="211" t="s">
        <v>5219</v>
      </c>
    </row>
    <row r="2217" spans="8:13">
      <c r="H2217" s="208" t="s">
        <v>583</v>
      </c>
      <c r="I2217" s="209" t="s">
        <v>584</v>
      </c>
      <c r="J2217" s="210" t="s">
        <v>4834</v>
      </c>
      <c r="K2217" s="210" t="s">
        <v>4834</v>
      </c>
      <c r="L2217" s="210" t="s">
        <v>4817</v>
      </c>
      <c r="M2217" s="211" t="s">
        <v>5219</v>
      </c>
    </row>
    <row r="2218" spans="8:13">
      <c r="H2218" s="213" t="s">
        <v>1679</v>
      </c>
      <c r="I2218" s="214" t="s">
        <v>1680</v>
      </c>
      <c r="J2218" s="215" t="s">
        <v>4830</v>
      </c>
      <c r="K2218" s="215" t="s">
        <v>5117</v>
      </c>
      <c r="L2218" s="215" t="s">
        <v>4615</v>
      </c>
      <c r="M2218" s="216" t="s">
        <v>5219</v>
      </c>
    </row>
    <row r="2219" spans="8:13">
      <c r="H2219" s="208" t="s">
        <v>2339</v>
      </c>
      <c r="I2219" s="209" t="s">
        <v>2340</v>
      </c>
      <c r="J2219" s="210" t="s">
        <v>4830</v>
      </c>
      <c r="K2219" s="210" t="s">
        <v>5106</v>
      </c>
      <c r="L2219" s="210" t="s">
        <v>4615</v>
      </c>
      <c r="M2219" s="211" t="s">
        <v>5219</v>
      </c>
    </row>
    <row r="2220" spans="8:13">
      <c r="H2220" s="208" t="s">
        <v>141</v>
      </c>
      <c r="I2220" s="209" t="s">
        <v>142</v>
      </c>
      <c r="J2220" s="210" t="s">
        <v>4816</v>
      </c>
      <c r="K2220" s="210" t="s">
        <v>4816</v>
      </c>
      <c r="L2220" s="210" t="s">
        <v>4817</v>
      </c>
      <c r="M2220" s="211" t="s">
        <v>5219</v>
      </c>
    </row>
    <row r="2221" spans="8:13">
      <c r="H2221" s="208" t="s">
        <v>3151</v>
      </c>
      <c r="I2221" s="209" t="s">
        <v>3152</v>
      </c>
      <c r="J2221" s="210" t="s">
        <v>4830</v>
      </c>
      <c r="K2221" s="210" t="s">
        <v>5108</v>
      </c>
      <c r="L2221" s="210" t="s">
        <v>4615</v>
      </c>
      <c r="M2221" s="211" t="s">
        <v>5219</v>
      </c>
    </row>
    <row r="2222" spans="8:13">
      <c r="H2222" s="208" t="s">
        <v>3885</v>
      </c>
      <c r="I2222" s="209" t="s">
        <v>3886</v>
      </c>
      <c r="J2222" s="210" t="s">
        <v>4830</v>
      </c>
      <c r="K2222" s="210" t="s">
        <v>5103</v>
      </c>
      <c r="L2222" s="210" t="s">
        <v>4615</v>
      </c>
      <c r="M2222" s="211" t="s">
        <v>5219</v>
      </c>
    </row>
    <row r="2223" spans="8:13">
      <c r="H2223" s="213" t="s">
        <v>4765</v>
      </c>
      <c r="I2223" s="214" t="s">
        <v>4996</v>
      </c>
      <c r="J2223" s="215" t="s">
        <v>4830</v>
      </c>
      <c r="K2223" s="215" t="s">
        <v>5108</v>
      </c>
      <c r="L2223" s="215" t="s">
        <v>4615</v>
      </c>
      <c r="M2223" s="216" t="s">
        <v>5219</v>
      </c>
    </row>
    <row r="2224" spans="8:13">
      <c r="H2224" s="208" t="s">
        <v>2791</v>
      </c>
      <c r="I2224" s="209" t="s">
        <v>2792</v>
      </c>
      <c r="J2224" s="210" t="s">
        <v>4830</v>
      </c>
      <c r="K2224" s="210" t="s">
        <v>5117</v>
      </c>
      <c r="L2224" s="210" t="s">
        <v>4615</v>
      </c>
      <c r="M2224" s="211" t="s">
        <v>5219</v>
      </c>
    </row>
    <row r="2225" spans="8:13">
      <c r="H2225" s="208" t="s">
        <v>1197</v>
      </c>
      <c r="I2225" s="209" t="s">
        <v>1198</v>
      </c>
      <c r="J2225" s="210" t="s">
        <v>4830</v>
      </c>
      <c r="K2225" s="210" t="s">
        <v>5117</v>
      </c>
      <c r="L2225" s="210" t="s">
        <v>4615</v>
      </c>
      <c r="M2225" s="211" t="s">
        <v>5219</v>
      </c>
    </row>
    <row r="2226" spans="8:13">
      <c r="H2226" s="208" t="s">
        <v>5146</v>
      </c>
      <c r="I2226" s="209" t="s">
        <v>4747</v>
      </c>
      <c r="J2226" s="210" t="s">
        <v>4830</v>
      </c>
      <c r="K2226" s="210" t="s">
        <v>5104</v>
      </c>
      <c r="L2226" s="210" t="s">
        <v>4615</v>
      </c>
      <c r="M2226" s="211" t="s">
        <v>5219</v>
      </c>
    </row>
    <row r="2227" spans="8:13">
      <c r="H2227" s="208" t="s">
        <v>1981</v>
      </c>
      <c r="I2227" s="209" t="s">
        <v>1982</v>
      </c>
      <c r="J2227" s="210" t="s">
        <v>4830</v>
      </c>
      <c r="K2227" s="210" t="s">
        <v>5104</v>
      </c>
      <c r="L2227" s="210" t="s">
        <v>4615</v>
      </c>
      <c r="M2227" s="211" t="s">
        <v>5219</v>
      </c>
    </row>
    <row r="2228" spans="8:13">
      <c r="H2228" s="213" t="s">
        <v>3704</v>
      </c>
      <c r="I2228" s="214" t="s">
        <v>3705</v>
      </c>
      <c r="J2228" s="215" t="s">
        <v>4830</v>
      </c>
      <c r="K2228" s="215" t="s">
        <v>5108</v>
      </c>
      <c r="L2228" s="215" t="s">
        <v>4615</v>
      </c>
      <c r="M2228" s="216" t="s">
        <v>5219</v>
      </c>
    </row>
    <row r="2229" spans="8:13">
      <c r="H2229" s="208" t="s">
        <v>1904</v>
      </c>
      <c r="I2229" s="209" t="s">
        <v>1905</v>
      </c>
      <c r="J2229" s="210" t="s">
        <v>4830</v>
      </c>
      <c r="K2229" s="210" t="s">
        <v>5122</v>
      </c>
      <c r="L2229" s="210" t="s">
        <v>4615</v>
      </c>
      <c r="M2229" s="211" t="s">
        <v>5219</v>
      </c>
    </row>
    <row r="2230" spans="8:13">
      <c r="H2230" s="208" t="s">
        <v>956</v>
      </c>
      <c r="I2230" s="209" t="s">
        <v>957</v>
      </c>
      <c r="J2230" s="210" t="s">
        <v>4836</v>
      </c>
      <c r="K2230" s="210" t="s">
        <v>4836</v>
      </c>
      <c r="L2230" s="210" t="s">
        <v>4817</v>
      </c>
      <c r="M2230" s="211" t="s">
        <v>5219</v>
      </c>
    </row>
    <row r="2231" spans="8:13">
      <c r="H2231" s="208" t="s">
        <v>2319</v>
      </c>
      <c r="I2231" s="209" t="s">
        <v>2320</v>
      </c>
      <c r="J2231" s="210" t="s">
        <v>4830</v>
      </c>
      <c r="K2231" s="210" t="s">
        <v>5106</v>
      </c>
      <c r="L2231" s="210" t="s">
        <v>4615</v>
      </c>
      <c r="M2231" s="211" t="s">
        <v>5219</v>
      </c>
    </row>
    <row r="2232" spans="8:13">
      <c r="H2232" s="208" t="s">
        <v>3448</v>
      </c>
      <c r="I2232" s="209" t="s">
        <v>3449</v>
      </c>
      <c r="J2232" s="210" t="s">
        <v>4830</v>
      </c>
      <c r="K2232" s="210" t="s">
        <v>5103</v>
      </c>
      <c r="L2232" s="210" t="s">
        <v>4615</v>
      </c>
      <c r="M2232" s="211" t="s">
        <v>5219</v>
      </c>
    </row>
    <row r="2233" spans="8:13">
      <c r="H2233" s="213" t="s">
        <v>3607</v>
      </c>
      <c r="I2233" s="214" t="s">
        <v>3608</v>
      </c>
      <c r="J2233" s="215" t="s">
        <v>4830</v>
      </c>
      <c r="K2233" s="215" t="s">
        <v>5104</v>
      </c>
      <c r="L2233" s="215" t="s">
        <v>4615</v>
      </c>
      <c r="M2233" s="216" t="s">
        <v>5219</v>
      </c>
    </row>
    <row r="2234" spans="8:13">
      <c r="H2234" s="208" t="s">
        <v>1172</v>
      </c>
      <c r="I2234" s="209" t="s">
        <v>1173</v>
      </c>
      <c r="J2234" s="210" t="s">
        <v>4830</v>
      </c>
      <c r="K2234" s="210" t="s">
        <v>5104</v>
      </c>
      <c r="L2234" s="210" t="s">
        <v>4615</v>
      </c>
      <c r="M2234" s="211" t="s">
        <v>5219</v>
      </c>
    </row>
    <row r="2235" spans="8:13">
      <c r="H2235" s="208" t="s">
        <v>3443</v>
      </c>
      <c r="I2235" s="209" t="s">
        <v>3444</v>
      </c>
      <c r="J2235" s="210" t="s">
        <v>4830</v>
      </c>
      <c r="K2235" s="210" t="s">
        <v>5117</v>
      </c>
      <c r="L2235" s="210" t="s">
        <v>4615</v>
      </c>
      <c r="M2235" s="211" t="s">
        <v>5219</v>
      </c>
    </row>
    <row r="2236" spans="8:13">
      <c r="H2236" s="208" t="s">
        <v>2518</v>
      </c>
      <c r="I2236" s="209" t="s">
        <v>2519</v>
      </c>
      <c r="J2236" s="210" t="s">
        <v>4846</v>
      </c>
      <c r="K2236" s="210" t="s">
        <v>4616</v>
      </c>
      <c r="L2236" s="210" t="s">
        <v>4615</v>
      </c>
      <c r="M2236" s="211" t="s">
        <v>5392</v>
      </c>
    </row>
    <row r="2237" spans="8:13">
      <c r="H2237" s="208" t="s">
        <v>241</v>
      </c>
      <c r="I2237" s="209" t="s">
        <v>242</v>
      </c>
      <c r="J2237" s="210" t="s">
        <v>4828</v>
      </c>
      <c r="K2237" s="210" t="s">
        <v>4828</v>
      </c>
      <c r="L2237" s="210" t="s">
        <v>4817</v>
      </c>
      <c r="M2237" s="211" t="s">
        <v>5219</v>
      </c>
    </row>
    <row r="2238" spans="8:13">
      <c r="H2238" s="213" t="s">
        <v>2211</v>
      </c>
      <c r="I2238" s="214" t="s">
        <v>2212</v>
      </c>
      <c r="J2238" s="215" t="s">
        <v>4830</v>
      </c>
      <c r="K2238" s="215" t="s">
        <v>5104</v>
      </c>
      <c r="L2238" s="215" t="s">
        <v>4615</v>
      </c>
      <c r="M2238" s="216" t="s">
        <v>5219</v>
      </c>
    </row>
    <row r="2239" spans="8:13">
      <c r="H2239" s="208" t="s">
        <v>4211</v>
      </c>
      <c r="I2239" s="209" t="s">
        <v>4212</v>
      </c>
      <c r="J2239" s="210" t="s">
        <v>4833</v>
      </c>
      <c r="K2239" s="210" t="s">
        <v>5113</v>
      </c>
      <c r="L2239" s="210" t="s">
        <v>4615</v>
      </c>
      <c r="M2239" s="211" t="s">
        <v>5219</v>
      </c>
    </row>
    <row r="2240" spans="8:13">
      <c r="H2240" s="208" t="s">
        <v>2355</v>
      </c>
      <c r="I2240" s="209" t="s">
        <v>4741</v>
      </c>
      <c r="J2240" s="210" t="s">
        <v>4822</v>
      </c>
      <c r="K2240" s="210" t="s">
        <v>4822</v>
      </c>
      <c r="L2240" s="210" t="s">
        <v>4817</v>
      </c>
      <c r="M2240" s="211" t="s">
        <v>5219</v>
      </c>
    </row>
    <row r="2241" spans="8:13">
      <c r="H2241" s="208" t="s">
        <v>3898</v>
      </c>
      <c r="I2241" s="209" t="s">
        <v>4927</v>
      </c>
      <c r="J2241" s="210" t="s">
        <v>4833</v>
      </c>
      <c r="K2241" s="210" t="s">
        <v>5113</v>
      </c>
      <c r="L2241" s="210" t="s">
        <v>4615</v>
      </c>
      <c r="M2241" s="211" t="s">
        <v>5219</v>
      </c>
    </row>
    <row r="2242" spans="8:13">
      <c r="H2242" s="208" t="s">
        <v>5171</v>
      </c>
      <c r="I2242" s="209" t="s">
        <v>4631</v>
      </c>
      <c r="J2242" s="210" t="s">
        <v>4846</v>
      </c>
      <c r="K2242" s="210" t="s">
        <v>4616</v>
      </c>
      <c r="L2242" s="210" t="s">
        <v>4615</v>
      </c>
      <c r="M2242" s="211" t="s">
        <v>5392</v>
      </c>
    </row>
    <row r="2243" spans="8:13">
      <c r="H2243" s="213" t="s">
        <v>1884</v>
      </c>
      <c r="I2243" s="214" t="s">
        <v>1885</v>
      </c>
      <c r="J2243" s="215" t="s">
        <v>4849</v>
      </c>
      <c r="K2243" s="215" t="s">
        <v>5107</v>
      </c>
      <c r="L2243" s="215" t="s">
        <v>4615</v>
      </c>
      <c r="M2243" s="216" t="s">
        <v>5219</v>
      </c>
    </row>
    <row r="2244" spans="8:13">
      <c r="H2244" s="208" t="s">
        <v>944</v>
      </c>
      <c r="I2244" s="209" t="s">
        <v>945</v>
      </c>
      <c r="J2244" s="210" t="s">
        <v>4830</v>
      </c>
      <c r="K2244" s="210" t="s">
        <v>5104</v>
      </c>
      <c r="L2244" s="210" t="s">
        <v>4615</v>
      </c>
      <c r="M2244" s="211" t="s">
        <v>5219</v>
      </c>
    </row>
    <row r="2245" spans="8:13">
      <c r="H2245" s="208" t="s">
        <v>4365</v>
      </c>
      <c r="I2245" s="209" t="s">
        <v>4366</v>
      </c>
      <c r="J2245" s="210" t="s">
        <v>4830</v>
      </c>
      <c r="K2245" s="210" t="s">
        <v>5111</v>
      </c>
      <c r="L2245" s="210" t="s">
        <v>4615</v>
      </c>
      <c r="M2245" s="211" t="s">
        <v>5219</v>
      </c>
    </row>
    <row r="2246" spans="8:13">
      <c r="H2246" s="208" t="s">
        <v>2451</v>
      </c>
      <c r="I2246" s="209" t="s">
        <v>2452</v>
      </c>
      <c r="J2246" s="210" t="s">
        <v>4830</v>
      </c>
      <c r="K2246" s="210" t="s">
        <v>5103</v>
      </c>
      <c r="L2246" s="210" t="s">
        <v>4615</v>
      </c>
      <c r="M2246" s="211" t="s">
        <v>5219</v>
      </c>
    </row>
    <row r="2247" spans="8:13">
      <c r="H2247" s="208" t="s">
        <v>3516</v>
      </c>
      <c r="I2247" s="209" t="s">
        <v>3517</v>
      </c>
      <c r="J2247" s="210" t="s">
        <v>4830</v>
      </c>
      <c r="K2247" s="210" t="s">
        <v>5116</v>
      </c>
      <c r="L2247" s="210" t="s">
        <v>4615</v>
      </c>
      <c r="M2247" s="211" t="s">
        <v>5219</v>
      </c>
    </row>
    <row r="2248" spans="8:13">
      <c r="H2248" s="213" t="s">
        <v>1921</v>
      </c>
      <c r="I2248" s="214" t="s">
        <v>1922</v>
      </c>
      <c r="J2248" s="215" t="s">
        <v>4838</v>
      </c>
      <c r="K2248" s="215"/>
      <c r="L2248" s="215" t="s">
        <v>4615</v>
      </c>
      <c r="M2248" s="216" t="s">
        <v>5219</v>
      </c>
    </row>
    <row r="2249" spans="8:13">
      <c r="H2249" s="208" t="s">
        <v>3534</v>
      </c>
      <c r="I2249" s="209" t="s">
        <v>3535</v>
      </c>
      <c r="J2249" s="210" t="s">
        <v>4830</v>
      </c>
      <c r="K2249" s="210" t="s">
        <v>5103</v>
      </c>
      <c r="L2249" s="210" t="s">
        <v>4615</v>
      </c>
      <c r="M2249" s="211" t="s">
        <v>5219</v>
      </c>
    </row>
    <row r="2250" spans="8:13">
      <c r="H2250" s="208" t="s">
        <v>4205</v>
      </c>
      <c r="I2250" s="209" t="s">
        <v>5069</v>
      </c>
      <c r="J2250" s="210" t="s">
        <v>4830</v>
      </c>
      <c r="K2250" s="210" t="s">
        <v>5103</v>
      </c>
      <c r="L2250" s="210" t="s">
        <v>4615</v>
      </c>
      <c r="M2250" s="211" t="s">
        <v>5219</v>
      </c>
    </row>
    <row r="2251" spans="8:13">
      <c r="H2251" s="208" t="s">
        <v>1528</v>
      </c>
      <c r="I2251" s="209" t="s">
        <v>1529</v>
      </c>
      <c r="J2251" s="210" t="s">
        <v>4830</v>
      </c>
      <c r="K2251" s="210" t="s">
        <v>5104</v>
      </c>
      <c r="L2251" s="210" t="s">
        <v>4615</v>
      </c>
      <c r="M2251" s="211" t="s">
        <v>5219</v>
      </c>
    </row>
    <row r="2252" spans="8:13">
      <c r="H2252" s="208" t="s">
        <v>2671</v>
      </c>
      <c r="I2252" s="209" t="s">
        <v>2672</v>
      </c>
      <c r="J2252" s="210" t="s">
        <v>4830</v>
      </c>
      <c r="K2252" s="210" t="s">
        <v>5104</v>
      </c>
      <c r="L2252" s="210" t="s">
        <v>4615</v>
      </c>
      <c r="M2252" s="211" t="s">
        <v>5219</v>
      </c>
    </row>
    <row r="2253" spans="8:13">
      <c r="H2253" s="213" t="s">
        <v>1896</v>
      </c>
      <c r="I2253" s="214" t="s">
        <v>1897</v>
      </c>
      <c r="J2253" s="215" t="s">
        <v>4830</v>
      </c>
      <c r="K2253" s="215" t="s">
        <v>5108</v>
      </c>
      <c r="L2253" s="215" t="s">
        <v>4615</v>
      </c>
      <c r="M2253" s="216" t="s">
        <v>5219</v>
      </c>
    </row>
    <row r="2254" spans="8:13">
      <c r="H2254" s="208" t="s">
        <v>3367</v>
      </c>
      <c r="I2254" s="209" t="s">
        <v>3368</v>
      </c>
      <c r="J2254" s="210" t="s">
        <v>4830</v>
      </c>
      <c r="K2254" s="210" t="s">
        <v>5117</v>
      </c>
      <c r="L2254" s="210" t="s">
        <v>4615</v>
      </c>
      <c r="M2254" s="211" t="s">
        <v>5219</v>
      </c>
    </row>
    <row r="2255" spans="8:13">
      <c r="H2255" s="208" t="s">
        <v>110</v>
      </c>
      <c r="I2255" s="209" t="s">
        <v>111</v>
      </c>
      <c r="J2255" s="210" t="s">
        <v>4825</v>
      </c>
      <c r="K2255" s="210" t="s">
        <v>4825</v>
      </c>
      <c r="L2255" s="210" t="s">
        <v>4817</v>
      </c>
      <c r="M2255" s="211" t="s">
        <v>5346</v>
      </c>
    </row>
    <row r="2256" spans="8:13">
      <c r="H2256" s="208" t="s">
        <v>3931</v>
      </c>
      <c r="I2256" s="209" t="s">
        <v>3932</v>
      </c>
      <c r="J2256" s="210" t="s">
        <v>4830</v>
      </c>
      <c r="K2256" s="210" t="s">
        <v>5103</v>
      </c>
      <c r="L2256" s="210" t="s">
        <v>4615</v>
      </c>
      <c r="M2256" s="211" t="s">
        <v>5219</v>
      </c>
    </row>
    <row r="2257" spans="8:13">
      <c r="H2257" s="208" t="s">
        <v>3763</v>
      </c>
      <c r="I2257" s="209" t="s">
        <v>3764</v>
      </c>
      <c r="J2257" s="210" t="s">
        <v>4830</v>
      </c>
      <c r="K2257" s="210" t="s">
        <v>5105</v>
      </c>
      <c r="L2257" s="210" t="s">
        <v>4615</v>
      </c>
      <c r="M2257" s="211" t="s">
        <v>5219</v>
      </c>
    </row>
    <row r="2258" spans="8:13">
      <c r="H2258" s="213" t="s">
        <v>1363</v>
      </c>
      <c r="I2258" s="214" t="s">
        <v>1364</v>
      </c>
      <c r="J2258" s="215" t="s">
        <v>4830</v>
      </c>
      <c r="K2258" s="215" t="s">
        <v>5105</v>
      </c>
      <c r="L2258" s="215" t="s">
        <v>4615</v>
      </c>
      <c r="M2258" s="216" t="s">
        <v>5219</v>
      </c>
    </row>
    <row r="2259" spans="8:13">
      <c r="H2259" s="208" t="s">
        <v>1377</v>
      </c>
      <c r="I2259" s="209" t="s">
        <v>1378</v>
      </c>
      <c r="J2259" s="210" t="s">
        <v>4828</v>
      </c>
      <c r="K2259" s="210" t="s">
        <v>4828</v>
      </c>
      <c r="L2259" s="210" t="s">
        <v>4817</v>
      </c>
      <c r="M2259" s="211" t="s">
        <v>5219</v>
      </c>
    </row>
    <row r="2260" spans="8:13">
      <c r="H2260" s="208" t="s">
        <v>3726</v>
      </c>
      <c r="I2260" s="209" t="s">
        <v>3727</v>
      </c>
      <c r="J2260" s="210" t="s">
        <v>4849</v>
      </c>
      <c r="K2260" s="210" t="s">
        <v>5107</v>
      </c>
      <c r="L2260" s="210" t="s">
        <v>4615</v>
      </c>
      <c r="M2260" s="211" t="s">
        <v>5219</v>
      </c>
    </row>
    <row r="2261" spans="8:13">
      <c r="H2261" s="208" t="s">
        <v>3318</v>
      </c>
      <c r="I2261" s="209" t="s">
        <v>3319</v>
      </c>
      <c r="J2261" s="210" t="s">
        <v>4830</v>
      </c>
      <c r="K2261" s="210" t="s">
        <v>5108</v>
      </c>
      <c r="L2261" s="210" t="s">
        <v>4615</v>
      </c>
      <c r="M2261" s="211" t="s">
        <v>5219</v>
      </c>
    </row>
    <row r="2262" spans="8:13">
      <c r="H2262" s="208" t="s">
        <v>4077</v>
      </c>
      <c r="I2262" s="209" t="s">
        <v>4734</v>
      </c>
      <c r="J2262" s="210" t="s">
        <v>4830</v>
      </c>
      <c r="K2262" s="210" t="s">
        <v>5103</v>
      </c>
      <c r="L2262" s="210" t="s">
        <v>4615</v>
      </c>
      <c r="M2262" s="211" t="s">
        <v>5219</v>
      </c>
    </row>
    <row r="2263" spans="8:13">
      <c r="H2263" s="213" t="s">
        <v>3094</v>
      </c>
      <c r="I2263" s="214" t="s">
        <v>3095</v>
      </c>
      <c r="J2263" s="215" t="s">
        <v>4830</v>
      </c>
      <c r="K2263" s="215" t="s">
        <v>5106</v>
      </c>
      <c r="L2263" s="215" t="s">
        <v>4615</v>
      </c>
      <c r="M2263" s="216" t="s">
        <v>5219</v>
      </c>
    </row>
    <row r="2264" spans="8:13">
      <c r="H2264" s="208" t="s">
        <v>2692</v>
      </c>
      <c r="I2264" s="209" t="s">
        <v>2693</v>
      </c>
      <c r="J2264" s="210" t="s">
        <v>4830</v>
      </c>
      <c r="K2264" s="210" t="s">
        <v>5106</v>
      </c>
      <c r="L2264" s="210" t="s">
        <v>4615</v>
      </c>
      <c r="M2264" s="211" t="s">
        <v>5219</v>
      </c>
    </row>
    <row r="2265" spans="8:13">
      <c r="H2265" s="208" t="s">
        <v>4188</v>
      </c>
      <c r="I2265" s="209" t="s">
        <v>4189</v>
      </c>
      <c r="J2265" s="210" t="s">
        <v>4830</v>
      </c>
      <c r="K2265" s="210" t="s">
        <v>5118</v>
      </c>
      <c r="L2265" s="210" t="s">
        <v>4615</v>
      </c>
      <c r="M2265" s="211" t="s">
        <v>5219</v>
      </c>
    </row>
    <row r="2266" spans="8:13">
      <c r="H2266" s="208" t="s">
        <v>3891</v>
      </c>
      <c r="I2266" s="209" t="s">
        <v>3892</v>
      </c>
      <c r="J2266" s="210" t="s">
        <v>4830</v>
      </c>
      <c r="K2266" s="210" t="s">
        <v>5105</v>
      </c>
      <c r="L2266" s="210" t="s">
        <v>4615</v>
      </c>
      <c r="M2266" s="211" t="s">
        <v>5219</v>
      </c>
    </row>
    <row r="2267" spans="8:13">
      <c r="H2267" s="208" t="s">
        <v>3131</v>
      </c>
      <c r="I2267" s="209" t="s">
        <v>3132</v>
      </c>
      <c r="J2267" s="210" t="s">
        <v>4830</v>
      </c>
      <c r="K2267" s="210" t="s">
        <v>5116</v>
      </c>
      <c r="L2267" s="210" t="s">
        <v>4615</v>
      </c>
      <c r="M2267" s="211" t="s">
        <v>5219</v>
      </c>
    </row>
    <row r="2268" spans="8:13">
      <c r="H2268" s="213" t="s">
        <v>1556</v>
      </c>
      <c r="I2268" s="214" t="s">
        <v>1557</v>
      </c>
      <c r="J2268" s="215" t="s">
        <v>4830</v>
      </c>
      <c r="K2268" s="215" t="s">
        <v>5103</v>
      </c>
      <c r="L2268" s="215" t="s">
        <v>4615</v>
      </c>
      <c r="M2268" s="216" t="s">
        <v>5219</v>
      </c>
    </row>
    <row r="2269" spans="8:13">
      <c r="H2269" s="208" t="s">
        <v>5203</v>
      </c>
      <c r="I2269" s="209" t="s">
        <v>4762</v>
      </c>
      <c r="J2269" s="210" t="s">
        <v>4830</v>
      </c>
      <c r="K2269" s="210" t="s">
        <v>5122</v>
      </c>
      <c r="L2269" s="210" t="s">
        <v>4615</v>
      </c>
      <c r="M2269" s="211" t="s">
        <v>5219</v>
      </c>
    </row>
    <row r="2270" spans="8:13">
      <c r="H2270" s="208" t="s">
        <v>3997</v>
      </c>
      <c r="I2270" s="209" t="s">
        <v>3998</v>
      </c>
      <c r="J2270" s="210" t="s">
        <v>4830</v>
      </c>
      <c r="K2270" s="210" t="s">
        <v>5105</v>
      </c>
      <c r="L2270" s="210" t="s">
        <v>4615</v>
      </c>
      <c r="M2270" s="211" t="s">
        <v>5219</v>
      </c>
    </row>
    <row r="2271" spans="8:13">
      <c r="H2271" s="208" t="s">
        <v>974</v>
      </c>
      <c r="I2271" s="209" t="s">
        <v>975</v>
      </c>
      <c r="J2271" s="210" t="s">
        <v>4830</v>
      </c>
      <c r="K2271" s="210" t="s">
        <v>5106</v>
      </c>
      <c r="L2271" s="210" t="s">
        <v>4615</v>
      </c>
      <c r="M2271" s="211" t="s">
        <v>5219</v>
      </c>
    </row>
    <row r="2272" spans="8:13">
      <c r="H2272" s="208" t="s">
        <v>803</v>
      </c>
      <c r="I2272" s="209" t="s">
        <v>804</v>
      </c>
      <c r="J2272" s="210" t="s">
        <v>4830</v>
      </c>
      <c r="K2272" s="210" t="s">
        <v>5106</v>
      </c>
      <c r="L2272" s="210" t="s">
        <v>4615</v>
      </c>
      <c r="M2272" s="211" t="s">
        <v>5219</v>
      </c>
    </row>
    <row r="2273" spans="8:13">
      <c r="H2273" s="213" t="s">
        <v>3550</v>
      </c>
      <c r="I2273" s="214" t="s">
        <v>5182</v>
      </c>
      <c r="J2273" s="215" t="s">
        <v>4830</v>
      </c>
      <c r="K2273" s="215" t="s">
        <v>5106</v>
      </c>
      <c r="L2273" s="215" t="s">
        <v>4615</v>
      </c>
      <c r="M2273" s="216" t="s">
        <v>5219</v>
      </c>
    </row>
    <row r="2274" spans="8:13">
      <c r="H2274" s="208" t="s">
        <v>3593</v>
      </c>
      <c r="I2274" s="209" t="s">
        <v>3594</v>
      </c>
      <c r="J2274" s="210" t="s">
        <v>4830</v>
      </c>
      <c r="K2274" s="210" t="s">
        <v>5103</v>
      </c>
      <c r="L2274" s="210" t="s">
        <v>4615</v>
      </c>
      <c r="M2274" s="211" t="s">
        <v>5219</v>
      </c>
    </row>
    <row r="2275" spans="8:13">
      <c r="H2275" s="208" t="s">
        <v>5178</v>
      </c>
      <c r="I2275" s="209" t="s">
        <v>4860</v>
      </c>
      <c r="J2275" s="210" t="s">
        <v>4830</v>
      </c>
      <c r="K2275" s="210" t="s">
        <v>5103</v>
      </c>
      <c r="L2275" s="210" t="s">
        <v>4615</v>
      </c>
      <c r="M2275" s="211" t="s">
        <v>5219</v>
      </c>
    </row>
    <row r="2276" spans="8:13">
      <c r="H2276" s="208" t="s">
        <v>1405</v>
      </c>
      <c r="I2276" s="209" t="s">
        <v>1406</v>
      </c>
      <c r="J2276" s="210" t="s">
        <v>4838</v>
      </c>
      <c r="K2276" s="210"/>
      <c r="L2276" s="210" t="s">
        <v>4615</v>
      </c>
      <c r="M2276" s="211" t="s">
        <v>5219</v>
      </c>
    </row>
    <row r="2277" spans="8:13">
      <c r="H2277" s="208" t="s">
        <v>4005</v>
      </c>
      <c r="I2277" s="209" t="s">
        <v>5047</v>
      </c>
      <c r="J2277" s="210" t="s">
        <v>4830</v>
      </c>
      <c r="K2277" s="210" t="s">
        <v>5117</v>
      </c>
      <c r="L2277" s="210" t="s">
        <v>4615</v>
      </c>
      <c r="M2277" s="211" t="s">
        <v>5219</v>
      </c>
    </row>
    <row r="2278" spans="8:13">
      <c r="H2278" s="213" t="s">
        <v>747</v>
      </c>
      <c r="I2278" s="214" t="s">
        <v>4727</v>
      </c>
      <c r="J2278" s="215" t="s">
        <v>4831</v>
      </c>
      <c r="K2278" s="215" t="s">
        <v>4831</v>
      </c>
      <c r="L2278" s="215" t="s">
        <v>4817</v>
      </c>
      <c r="M2278" s="216" t="s">
        <v>5219</v>
      </c>
    </row>
    <row r="2279" spans="8:13">
      <c r="H2279" s="208" t="s">
        <v>3929</v>
      </c>
      <c r="I2279" s="209" t="s">
        <v>3930</v>
      </c>
      <c r="J2279" s="210" t="s">
        <v>4830</v>
      </c>
      <c r="K2279" s="210" t="s">
        <v>5117</v>
      </c>
      <c r="L2279" s="210" t="s">
        <v>4615</v>
      </c>
      <c r="M2279" s="211" t="s">
        <v>5219</v>
      </c>
    </row>
    <row r="2280" spans="8:13">
      <c r="H2280" s="208" t="s">
        <v>2331</v>
      </c>
      <c r="I2280" s="209" t="s">
        <v>2332</v>
      </c>
      <c r="J2280" s="210" t="s">
        <v>4830</v>
      </c>
      <c r="K2280" s="210" t="s">
        <v>5106</v>
      </c>
      <c r="L2280" s="210" t="s">
        <v>4615</v>
      </c>
      <c r="M2280" s="211" t="s">
        <v>5219</v>
      </c>
    </row>
    <row r="2281" spans="8:13">
      <c r="H2281" s="208" t="s">
        <v>3644</v>
      </c>
      <c r="I2281" s="209" t="s">
        <v>3645</v>
      </c>
      <c r="J2281" s="210" t="s">
        <v>4830</v>
      </c>
      <c r="K2281" s="210" t="s">
        <v>5117</v>
      </c>
      <c r="L2281" s="210" t="s">
        <v>4615</v>
      </c>
      <c r="M2281" s="211" t="s">
        <v>5219</v>
      </c>
    </row>
    <row r="2282" spans="8:13">
      <c r="H2282" s="208" t="s">
        <v>2599</v>
      </c>
      <c r="I2282" s="209" t="s">
        <v>2600</v>
      </c>
      <c r="J2282" s="210" t="s">
        <v>4849</v>
      </c>
      <c r="K2282" s="210" t="s">
        <v>5107</v>
      </c>
      <c r="L2282" s="210" t="s">
        <v>4615</v>
      </c>
      <c r="M2282" s="211" t="s">
        <v>5219</v>
      </c>
    </row>
    <row r="2283" spans="8:13">
      <c r="H2283" s="213" t="s">
        <v>4473</v>
      </c>
      <c r="I2283" s="214" t="s">
        <v>4474</v>
      </c>
      <c r="J2283" s="215" t="s">
        <v>4830</v>
      </c>
      <c r="K2283" s="215" t="s">
        <v>5122</v>
      </c>
      <c r="L2283" s="215" t="s">
        <v>4615</v>
      </c>
      <c r="M2283" s="216" t="s">
        <v>5219</v>
      </c>
    </row>
    <row r="2284" spans="8:13">
      <c r="H2284" s="208" t="s">
        <v>4245</v>
      </c>
      <c r="I2284" s="209" t="s">
        <v>4246</v>
      </c>
      <c r="J2284" s="210" t="s">
        <v>4830</v>
      </c>
      <c r="K2284" s="210" t="s">
        <v>5106</v>
      </c>
      <c r="L2284" s="210" t="s">
        <v>4615</v>
      </c>
      <c r="M2284" s="211" t="s">
        <v>5219</v>
      </c>
    </row>
    <row r="2285" spans="8:13">
      <c r="H2285" s="208" t="s">
        <v>5186</v>
      </c>
      <c r="I2285" s="209" t="s">
        <v>5187</v>
      </c>
      <c r="J2285" s="210" t="s">
        <v>4830</v>
      </c>
      <c r="K2285" s="210" t="s">
        <v>5108</v>
      </c>
      <c r="L2285" s="210" t="s">
        <v>4615</v>
      </c>
      <c r="M2285" s="211" t="s">
        <v>5219</v>
      </c>
    </row>
    <row r="2286" spans="8:13">
      <c r="H2286" s="208" t="s">
        <v>82</v>
      </c>
      <c r="I2286" s="209" t="s">
        <v>83</v>
      </c>
      <c r="J2286" s="210" t="s">
        <v>4818</v>
      </c>
      <c r="K2286" s="210" t="s">
        <v>4818</v>
      </c>
      <c r="L2286" s="210" t="s">
        <v>4817</v>
      </c>
      <c r="M2286" s="211" t="s">
        <v>5346</v>
      </c>
    </row>
    <row r="2287" spans="8:13">
      <c r="H2287" s="208" t="s">
        <v>772</v>
      </c>
      <c r="I2287" s="209" t="s">
        <v>773</v>
      </c>
      <c r="J2287" s="210" t="s">
        <v>4838</v>
      </c>
      <c r="K2287" s="210"/>
      <c r="L2287" s="210" t="s">
        <v>4615</v>
      </c>
      <c r="M2287" s="211" t="s">
        <v>5219</v>
      </c>
    </row>
    <row r="2288" spans="8:13">
      <c r="H2288" s="213" t="s">
        <v>143</v>
      </c>
      <c r="I2288" s="214" t="s">
        <v>144</v>
      </c>
      <c r="J2288" s="215" t="s">
        <v>4828</v>
      </c>
      <c r="K2288" s="215" t="s">
        <v>4828</v>
      </c>
      <c r="L2288" s="215" t="s">
        <v>4817</v>
      </c>
      <c r="M2288" s="216" t="s">
        <v>5219</v>
      </c>
    </row>
    <row r="2289" spans="8:13">
      <c r="H2289" s="208" t="s">
        <v>2685</v>
      </c>
      <c r="I2289" s="209" t="s">
        <v>2686</v>
      </c>
      <c r="J2289" s="210" t="s">
        <v>4830</v>
      </c>
      <c r="K2289" s="210" t="s">
        <v>5118</v>
      </c>
      <c r="L2289" s="210" t="s">
        <v>4615</v>
      </c>
      <c r="M2289" s="211" t="s">
        <v>5219</v>
      </c>
    </row>
    <row r="2290" spans="8:13">
      <c r="H2290" s="208" t="s">
        <v>829</v>
      </c>
      <c r="I2290" s="209" t="s">
        <v>830</v>
      </c>
      <c r="J2290" s="210" t="s">
        <v>4830</v>
      </c>
      <c r="K2290" s="210" t="s">
        <v>5117</v>
      </c>
      <c r="L2290" s="210" t="s">
        <v>4615</v>
      </c>
      <c r="M2290" s="211" t="s">
        <v>5219</v>
      </c>
    </row>
    <row r="2291" spans="8:13">
      <c r="H2291" s="208" t="s">
        <v>4192</v>
      </c>
      <c r="I2291" s="209" t="s">
        <v>4193</v>
      </c>
      <c r="J2291" s="210" t="s">
        <v>4838</v>
      </c>
      <c r="K2291" s="210" t="s">
        <v>5124</v>
      </c>
      <c r="L2291" s="210" t="s">
        <v>4615</v>
      </c>
      <c r="M2291" s="211" t="s">
        <v>5219</v>
      </c>
    </row>
    <row r="2292" spans="8:13">
      <c r="H2292" s="208" t="s">
        <v>112</v>
      </c>
      <c r="I2292" s="209" t="s">
        <v>4712</v>
      </c>
      <c r="J2292" s="210" t="s">
        <v>4822</v>
      </c>
      <c r="K2292" s="210" t="s">
        <v>4822</v>
      </c>
      <c r="L2292" s="210" t="s">
        <v>4817</v>
      </c>
      <c r="M2292" s="211" t="s">
        <v>5219</v>
      </c>
    </row>
    <row r="2293" spans="8:13">
      <c r="H2293" s="213" t="s">
        <v>2481</v>
      </c>
      <c r="I2293" s="214" t="s">
        <v>2482</v>
      </c>
      <c r="J2293" s="215" t="s">
        <v>4830</v>
      </c>
      <c r="K2293" s="215" t="s">
        <v>5104</v>
      </c>
      <c r="L2293" s="215" t="s">
        <v>4615</v>
      </c>
      <c r="M2293" s="216" t="s">
        <v>5219</v>
      </c>
    </row>
    <row r="2294" spans="8:13">
      <c r="H2294" s="208" t="s">
        <v>2981</v>
      </c>
      <c r="I2294" s="209" t="s">
        <v>2982</v>
      </c>
      <c r="J2294" s="210" t="s">
        <v>4846</v>
      </c>
      <c r="K2294" s="210" t="s">
        <v>4616</v>
      </c>
      <c r="L2294" s="210" t="s">
        <v>4615</v>
      </c>
      <c r="M2294" s="211" t="s">
        <v>5392</v>
      </c>
    </row>
    <row r="2295" spans="8:13">
      <c r="H2295" s="208" t="s">
        <v>1500</v>
      </c>
      <c r="I2295" s="209" t="s">
        <v>1501</v>
      </c>
      <c r="J2295" s="210" t="s">
        <v>4838</v>
      </c>
      <c r="K2295" s="210"/>
      <c r="L2295" s="210" t="s">
        <v>4615</v>
      </c>
      <c r="M2295" s="211" t="s">
        <v>5219</v>
      </c>
    </row>
    <row r="2296" spans="8:13">
      <c r="H2296" s="208" t="s">
        <v>4194</v>
      </c>
      <c r="I2296" s="209" t="s">
        <v>4195</v>
      </c>
      <c r="J2296" s="210" t="s">
        <v>4830</v>
      </c>
      <c r="K2296" s="210" t="s">
        <v>5103</v>
      </c>
      <c r="L2296" s="210" t="s">
        <v>4615</v>
      </c>
      <c r="M2296" s="211" t="s">
        <v>5219</v>
      </c>
    </row>
    <row r="2297" spans="8:13">
      <c r="H2297" s="208" t="s">
        <v>3167</v>
      </c>
      <c r="I2297" s="209" t="s">
        <v>3168</v>
      </c>
      <c r="J2297" s="210" t="s">
        <v>4830</v>
      </c>
      <c r="K2297" s="210" t="s">
        <v>5117</v>
      </c>
      <c r="L2297" s="210" t="s">
        <v>4615</v>
      </c>
      <c r="M2297" s="211" t="s">
        <v>5219</v>
      </c>
    </row>
    <row r="2298" spans="8:13">
      <c r="H2298" s="213" t="s">
        <v>4062</v>
      </c>
      <c r="I2298" s="214" t="s">
        <v>4063</v>
      </c>
      <c r="J2298" s="215" t="s">
        <v>4830</v>
      </c>
      <c r="K2298" s="215" t="s">
        <v>5104</v>
      </c>
      <c r="L2298" s="215" t="s">
        <v>4615</v>
      </c>
      <c r="M2298" s="216" t="s">
        <v>5219</v>
      </c>
    </row>
    <row r="2299" spans="8:13">
      <c r="H2299" s="208" t="s">
        <v>3966</v>
      </c>
      <c r="I2299" s="209" t="s">
        <v>3967</v>
      </c>
      <c r="J2299" s="210" t="s">
        <v>4830</v>
      </c>
      <c r="K2299" s="210" t="s">
        <v>5105</v>
      </c>
      <c r="L2299" s="210" t="s">
        <v>4615</v>
      </c>
      <c r="M2299" s="211" t="s">
        <v>5219</v>
      </c>
    </row>
    <row r="2300" spans="8:13">
      <c r="H2300" s="208" t="s">
        <v>3658</v>
      </c>
      <c r="I2300" s="209" t="s">
        <v>3659</v>
      </c>
      <c r="J2300" s="210" t="s">
        <v>4830</v>
      </c>
      <c r="K2300" s="210" t="s">
        <v>5103</v>
      </c>
      <c r="L2300" s="210" t="s">
        <v>4615</v>
      </c>
      <c r="M2300" s="211" t="s">
        <v>5219</v>
      </c>
    </row>
    <row r="2301" spans="8:13">
      <c r="H2301" s="208" t="s">
        <v>2639</v>
      </c>
      <c r="I2301" s="209" t="s">
        <v>2640</v>
      </c>
      <c r="J2301" s="210" t="s">
        <v>4830</v>
      </c>
      <c r="K2301" s="210" t="s">
        <v>5103</v>
      </c>
      <c r="L2301" s="210" t="s">
        <v>4615</v>
      </c>
      <c r="M2301" s="211" t="s">
        <v>5219</v>
      </c>
    </row>
    <row r="2302" spans="8:13">
      <c r="H2302" s="208" t="s">
        <v>4302</v>
      </c>
      <c r="I2302" s="209" t="s">
        <v>4303</v>
      </c>
      <c r="J2302" s="210" t="s">
        <v>4830</v>
      </c>
      <c r="K2302" s="210" t="s">
        <v>5117</v>
      </c>
      <c r="L2302" s="210" t="s">
        <v>4615</v>
      </c>
      <c r="M2302" s="211" t="s">
        <v>5219</v>
      </c>
    </row>
    <row r="2303" spans="8:13">
      <c r="H2303" s="213" t="s">
        <v>2797</v>
      </c>
      <c r="I2303" s="214" t="s">
        <v>2798</v>
      </c>
      <c r="J2303" s="215" t="s">
        <v>4830</v>
      </c>
      <c r="K2303" s="215" t="s">
        <v>5111</v>
      </c>
      <c r="L2303" s="215" t="s">
        <v>4615</v>
      </c>
      <c r="M2303" s="216" t="s">
        <v>5219</v>
      </c>
    </row>
    <row r="2304" spans="8:13">
      <c r="H2304" s="208" t="s">
        <v>2554</v>
      </c>
      <c r="I2304" s="209" t="s">
        <v>2555</v>
      </c>
      <c r="J2304" s="210" t="s">
        <v>4830</v>
      </c>
      <c r="K2304" s="210" t="s">
        <v>5103</v>
      </c>
      <c r="L2304" s="210" t="s">
        <v>4615</v>
      </c>
      <c r="M2304" s="211" t="s">
        <v>5219</v>
      </c>
    </row>
    <row r="2305" spans="8:13">
      <c r="H2305" s="208" t="s">
        <v>1787</v>
      </c>
      <c r="I2305" s="209" t="s">
        <v>1788</v>
      </c>
      <c r="J2305" s="210" t="s">
        <v>4830</v>
      </c>
      <c r="K2305" s="210" t="s">
        <v>5104</v>
      </c>
      <c r="L2305" s="210" t="s">
        <v>4615</v>
      </c>
      <c r="M2305" s="211" t="s">
        <v>5219</v>
      </c>
    </row>
    <row r="2306" spans="8:13">
      <c r="H2306" s="208" t="s">
        <v>3570</v>
      </c>
      <c r="I2306" s="209" t="s">
        <v>3571</v>
      </c>
      <c r="J2306" s="210" t="s">
        <v>4830</v>
      </c>
      <c r="K2306" s="210" t="s">
        <v>5108</v>
      </c>
      <c r="L2306" s="210" t="s">
        <v>4615</v>
      </c>
      <c r="M2306" s="211" t="s">
        <v>5219</v>
      </c>
    </row>
    <row r="2307" spans="8:13">
      <c r="H2307" s="208" t="s">
        <v>4052</v>
      </c>
      <c r="I2307" s="209" t="s">
        <v>4053</v>
      </c>
      <c r="J2307" s="210" t="s">
        <v>4833</v>
      </c>
      <c r="K2307" s="210" t="s">
        <v>5113</v>
      </c>
      <c r="L2307" s="210" t="s">
        <v>4615</v>
      </c>
      <c r="M2307" s="211" t="s">
        <v>5219</v>
      </c>
    </row>
    <row r="2308" spans="8:13">
      <c r="H2308" s="213" t="s">
        <v>1449</v>
      </c>
      <c r="I2308" s="214" t="s">
        <v>1450</v>
      </c>
      <c r="J2308" s="215" t="s">
        <v>4830</v>
      </c>
      <c r="K2308" s="215" t="s">
        <v>5108</v>
      </c>
      <c r="L2308" s="215" t="s">
        <v>4615</v>
      </c>
      <c r="M2308" s="216" t="s">
        <v>5219</v>
      </c>
    </row>
    <row r="2309" spans="8:13">
      <c r="H2309" s="208" t="s">
        <v>3183</v>
      </c>
      <c r="I2309" s="209" t="s">
        <v>3184</v>
      </c>
      <c r="J2309" s="210" t="s">
        <v>4830</v>
      </c>
      <c r="K2309" s="210" t="s">
        <v>5117</v>
      </c>
      <c r="L2309" s="210" t="s">
        <v>4615</v>
      </c>
      <c r="M2309" s="211" t="s">
        <v>5219</v>
      </c>
    </row>
    <row r="2310" spans="8:13">
      <c r="H2310" s="208" t="s">
        <v>292</v>
      </c>
      <c r="I2310" s="209" t="s">
        <v>293</v>
      </c>
      <c r="J2310" s="210" t="s">
        <v>4831</v>
      </c>
      <c r="K2310" s="210" t="s">
        <v>4831</v>
      </c>
      <c r="L2310" s="210" t="s">
        <v>4817</v>
      </c>
      <c r="M2310" s="211" t="s">
        <v>5219</v>
      </c>
    </row>
    <row r="2311" spans="8:13">
      <c r="H2311" s="208" t="s">
        <v>5469</v>
      </c>
      <c r="I2311" s="209" t="s">
        <v>5470</v>
      </c>
      <c r="J2311" s="210" t="s">
        <v>4831</v>
      </c>
      <c r="K2311" s="210" t="s">
        <v>4831</v>
      </c>
      <c r="L2311" s="210"/>
      <c r="M2311" s="211"/>
    </row>
    <row r="2312" spans="8:13">
      <c r="H2312" s="208" t="s">
        <v>5471</v>
      </c>
      <c r="I2312" s="209" t="s">
        <v>5472</v>
      </c>
      <c r="J2312" s="210" t="s">
        <v>4831</v>
      </c>
      <c r="K2312" s="210" t="s">
        <v>4831</v>
      </c>
      <c r="L2312" s="210"/>
      <c r="M2312" s="211"/>
    </row>
    <row r="2313" spans="8:13">
      <c r="H2313" s="213" t="s">
        <v>393</v>
      </c>
      <c r="I2313" s="214" t="s">
        <v>394</v>
      </c>
      <c r="J2313" s="215" t="s">
        <v>4831</v>
      </c>
      <c r="K2313" s="215" t="s">
        <v>4831</v>
      </c>
      <c r="L2313" s="215" t="s">
        <v>4817</v>
      </c>
      <c r="M2313" s="216" t="s">
        <v>5219</v>
      </c>
    </row>
    <row r="2314" spans="8:13">
      <c r="H2314" s="208" t="s">
        <v>5473</v>
      </c>
      <c r="I2314" s="209" t="s">
        <v>5474</v>
      </c>
      <c r="J2314" s="210" t="s">
        <v>4831</v>
      </c>
      <c r="K2314" s="210" t="s">
        <v>4831</v>
      </c>
      <c r="L2314" s="210"/>
      <c r="M2314" s="211"/>
    </row>
    <row r="2315" spans="8:13">
      <c r="H2315" s="208" t="s">
        <v>5475</v>
      </c>
      <c r="I2315" s="209" t="s">
        <v>5476</v>
      </c>
      <c r="J2315" s="210" t="s">
        <v>4831</v>
      </c>
      <c r="K2315" s="210" t="s">
        <v>4831</v>
      </c>
      <c r="L2315" s="210"/>
      <c r="M2315" s="211"/>
    </row>
    <row r="2316" spans="8:13">
      <c r="H2316" s="208" t="s">
        <v>908</v>
      </c>
      <c r="I2316" s="209" t="s">
        <v>909</v>
      </c>
      <c r="J2316" s="210" t="s">
        <v>4830</v>
      </c>
      <c r="K2316" s="210" t="s">
        <v>5108</v>
      </c>
      <c r="L2316" s="210" t="s">
        <v>4615</v>
      </c>
      <c r="M2316" s="211" t="s">
        <v>5219</v>
      </c>
    </row>
    <row r="2317" spans="8:13">
      <c r="H2317" s="208" t="s">
        <v>1756</v>
      </c>
      <c r="I2317" s="209" t="s">
        <v>1757</v>
      </c>
      <c r="J2317" s="210" t="s">
        <v>4838</v>
      </c>
      <c r="K2317" s="210" t="s">
        <v>5124</v>
      </c>
      <c r="L2317" s="210" t="s">
        <v>4615</v>
      </c>
      <c r="M2317" s="211" t="s">
        <v>5219</v>
      </c>
    </row>
    <row r="2318" spans="8:13">
      <c r="H2318" s="213" t="s">
        <v>2961</v>
      </c>
      <c r="I2318" s="214" t="s">
        <v>2962</v>
      </c>
      <c r="J2318" s="215" t="s">
        <v>4830</v>
      </c>
      <c r="K2318" s="215" t="s">
        <v>5117</v>
      </c>
      <c r="L2318" s="215" t="s">
        <v>4615</v>
      </c>
      <c r="M2318" s="216" t="s">
        <v>5219</v>
      </c>
    </row>
    <row r="2319" spans="8:13">
      <c r="H2319" s="208" t="s">
        <v>5477</v>
      </c>
      <c r="I2319" s="209" t="s">
        <v>4975</v>
      </c>
      <c r="J2319" s="210" t="s">
        <v>4838</v>
      </c>
      <c r="K2319" s="210"/>
      <c r="L2319" s="210" t="s">
        <v>4615</v>
      </c>
      <c r="M2319" s="211" t="s">
        <v>5219</v>
      </c>
    </row>
    <row r="2320" spans="8:13">
      <c r="H2320" s="208" t="s">
        <v>1488</v>
      </c>
      <c r="I2320" s="209" t="s">
        <v>1489</v>
      </c>
      <c r="J2320" s="210" t="s">
        <v>4837</v>
      </c>
      <c r="K2320" s="210" t="s">
        <v>4837</v>
      </c>
      <c r="L2320" s="210" t="s">
        <v>4817</v>
      </c>
      <c r="M2320" s="211" t="s">
        <v>5219</v>
      </c>
    </row>
    <row r="2321" spans="8:13">
      <c r="H2321" s="208" t="s">
        <v>2775</v>
      </c>
      <c r="I2321" s="209" t="s">
        <v>2776</v>
      </c>
      <c r="J2321" s="210" t="s">
        <v>4838</v>
      </c>
      <c r="K2321" s="210"/>
      <c r="L2321" s="210" t="s">
        <v>4615</v>
      </c>
      <c r="M2321" s="211" t="s">
        <v>5219</v>
      </c>
    </row>
    <row r="2322" spans="8:13">
      <c r="H2322" s="208" t="s">
        <v>4135</v>
      </c>
      <c r="I2322" s="209" t="s">
        <v>4136</v>
      </c>
      <c r="J2322" s="210" t="s">
        <v>4830</v>
      </c>
      <c r="K2322" s="210" t="s">
        <v>5103</v>
      </c>
      <c r="L2322" s="210" t="s">
        <v>4615</v>
      </c>
      <c r="M2322" s="211" t="s">
        <v>5219</v>
      </c>
    </row>
    <row r="2323" spans="8:13">
      <c r="H2323" s="213" t="s">
        <v>3505</v>
      </c>
      <c r="I2323" s="214" t="s">
        <v>3506</v>
      </c>
      <c r="J2323" s="215" t="s">
        <v>4830</v>
      </c>
      <c r="K2323" s="215" t="s">
        <v>5105</v>
      </c>
      <c r="L2323" s="215" t="s">
        <v>4615</v>
      </c>
      <c r="M2323" s="216" t="s">
        <v>5219</v>
      </c>
    </row>
    <row r="2324" spans="8:13">
      <c r="H2324" s="208" t="s">
        <v>1155</v>
      </c>
      <c r="I2324" s="209" t="s">
        <v>1156</v>
      </c>
      <c r="J2324" s="210" t="s">
        <v>4830</v>
      </c>
      <c r="K2324" s="210" t="s">
        <v>5104</v>
      </c>
      <c r="L2324" s="210" t="s">
        <v>4615</v>
      </c>
      <c r="M2324" s="211" t="s">
        <v>5219</v>
      </c>
    </row>
    <row r="2325" spans="8:13">
      <c r="H2325" s="208" t="s">
        <v>5190</v>
      </c>
      <c r="I2325" s="209" t="s">
        <v>4745</v>
      </c>
      <c r="J2325" s="210" t="s">
        <v>4830</v>
      </c>
      <c r="K2325" s="210" t="s">
        <v>5117</v>
      </c>
      <c r="L2325" s="210" t="s">
        <v>4615</v>
      </c>
      <c r="M2325" s="211" t="s">
        <v>5219</v>
      </c>
    </row>
    <row r="2326" spans="8:13">
      <c r="H2326" s="208" t="s">
        <v>1870</v>
      </c>
      <c r="I2326" s="209" t="s">
        <v>1871</v>
      </c>
      <c r="J2326" s="210" t="s">
        <v>4830</v>
      </c>
      <c r="K2326" s="210" t="s">
        <v>5106</v>
      </c>
      <c r="L2326" s="210" t="s">
        <v>4615</v>
      </c>
      <c r="M2326" s="211" t="s">
        <v>5219</v>
      </c>
    </row>
    <row r="2327" spans="8:13">
      <c r="H2327" s="208" t="s">
        <v>713</v>
      </c>
      <c r="I2327" s="209" t="s">
        <v>714</v>
      </c>
      <c r="J2327" s="210" t="s">
        <v>4834</v>
      </c>
      <c r="K2327" s="210" t="s">
        <v>4834</v>
      </c>
      <c r="L2327" s="210" t="s">
        <v>4817</v>
      </c>
      <c r="M2327" s="211" t="s">
        <v>5219</v>
      </c>
    </row>
    <row r="2328" spans="8:13">
      <c r="H2328" s="213" t="s">
        <v>4768</v>
      </c>
      <c r="I2328" s="214" t="s">
        <v>4645</v>
      </c>
      <c r="J2328" s="215" t="s">
        <v>4830</v>
      </c>
      <c r="K2328" s="215" t="s">
        <v>5105</v>
      </c>
      <c r="L2328" s="215" t="s">
        <v>4615</v>
      </c>
      <c r="M2328" s="216" t="s">
        <v>5219</v>
      </c>
    </row>
    <row r="2329" spans="8:13">
      <c r="H2329" s="208" t="s">
        <v>2827</v>
      </c>
      <c r="I2329" s="209" t="s">
        <v>2828</v>
      </c>
      <c r="J2329" s="210" t="s">
        <v>4830</v>
      </c>
      <c r="K2329" s="210" t="s">
        <v>5108</v>
      </c>
      <c r="L2329" s="210" t="s">
        <v>4615</v>
      </c>
      <c r="M2329" s="211" t="s">
        <v>5219</v>
      </c>
    </row>
    <row r="2330" spans="8:13">
      <c r="H2330" s="208" t="s">
        <v>3919</v>
      </c>
      <c r="I2330" s="209" t="s">
        <v>3920</v>
      </c>
      <c r="J2330" s="210" t="s">
        <v>4830</v>
      </c>
      <c r="K2330" s="210" t="s">
        <v>5117</v>
      </c>
      <c r="L2330" s="210" t="s">
        <v>4615</v>
      </c>
      <c r="M2330" s="211" t="s">
        <v>5219</v>
      </c>
    </row>
    <row r="2331" spans="8:13">
      <c r="H2331" s="208" t="s">
        <v>2835</v>
      </c>
      <c r="I2331" s="209" t="s">
        <v>2836</v>
      </c>
      <c r="J2331" s="210" t="s">
        <v>4838</v>
      </c>
      <c r="K2331" s="210"/>
      <c r="L2331" s="210" t="s">
        <v>4615</v>
      </c>
      <c r="M2331" s="211" t="s">
        <v>5219</v>
      </c>
    </row>
    <row r="2332" spans="8:13">
      <c r="H2332" s="208" t="s">
        <v>3061</v>
      </c>
      <c r="I2332" s="209" t="s">
        <v>3062</v>
      </c>
      <c r="J2332" s="210" t="s">
        <v>4830</v>
      </c>
      <c r="K2332" s="210" t="s">
        <v>5103</v>
      </c>
      <c r="L2332" s="210" t="s">
        <v>4615</v>
      </c>
      <c r="M2332" s="211" t="s">
        <v>5219</v>
      </c>
    </row>
    <row r="2333" spans="8:13">
      <c r="H2333" s="213" t="s">
        <v>5478</v>
      </c>
      <c r="I2333" s="214" t="s">
        <v>5479</v>
      </c>
      <c r="J2333" s="215" t="s">
        <v>4838</v>
      </c>
      <c r="K2333" s="215"/>
      <c r="L2333" s="215" t="s">
        <v>4615</v>
      </c>
      <c r="M2333" s="216" t="s">
        <v>5219</v>
      </c>
    </row>
    <row r="2334" spans="8:13">
      <c r="H2334" s="208" t="s">
        <v>1221</v>
      </c>
      <c r="I2334" s="209" t="s">
        <v>1222</v>
      </c>
      <c r="J2334" s="210" t="s">
        <v>4830</v>
      </c>
      <c r="K2334" s="210" t="s">
        <v>5117</v>
      </c>
      <c r="L2334" s="210" t="s">
        <v>4615</v>
      </c>
      <c r="M2334" s="211" t="s">
        <v>5219</v>
      </c>
    </row>
    <row r="2335" spans="8:13">
      <c r="H2335" s="208" t="s">
        <v>2151</v>
      </c>
      <c r="I2335" s="209" t="s">
        <v>2152</v>
      </c>
      <c r="J2335" s="210" t="s">
        <v>4830</v>
      </c>
      <c r="K2335" s="210" t="s">
        <v>5108</v>
      </c>
      <c r="L2335" s="210" t="s">
        <v>4615</v>
      </c>
      <c r="M2335" s="211" t="s">
        <v>5219</v>
      </c>
    </row>
    <row r="2336" spans="8:13">
      <c r="H2336" s="208" t="s">
        <v>2491</v>
      </c>
      <c r="I2336" s="209" t="s">
        <v>2492</v>
      </c>
      <c r="J2336" s="210" t="s">
        <v>4830</v>
      </c>
      <c r="K2336" s="210" t="s">
        <v>5117</v>
      </c>
      <c r="L2336" s="210" t="s">
        <v>4615</v>
      </c>
      <c r="M2336" s="211" t="s">
        <v>5219</v>
      </c>
    </row>
    <row r="2337" spans="8:13">
      <c r="H2337" s="208" t="s">
        <v>5202</v>
      </c>
      <c r="I2337" s="209" t="s">
        <v>4752</v>
      </c>
      <c r="J2337" s="210" t="s">
        <v>4838</v>
      </c>
      <c r="K2337" s="210"/>
      <c r="L2337" s="210" t="s">
        <v>4615</v>
      </c>
      <c r="M2337" s="211" t="s">
        <v>5219</v>
      </c>
    </row>
    <row r="2338" spans="8:13">
      <c r="H2338" s="213" t="s">
        <v>1803</v>
      </c>
      <c r="I2338" s="214" t="s">
        <v>1804</v>
      </c>
      <c r="J2338" s="215" t="s">
        <v>4838</v>
      </c>
      <c r="K2338" s="215"/>
      <c r="L2338" s="215" t="s">
        <v>4615</v>
      </c>
      <c r="M2338" s="216" t="s">
        <v>5219</v>
      </c>
    </row>
    <row r="2339" spans="8:13">
      <c r="H2339" s="208" t="s">
        <v>815</v>
      </c>
      <c r="I2339" s="209" t="s">
        <v>816</v>
      </c>
      <c r="J2339" s="210" t="s">
        <v>4830</v>
      </c>
      <c r="K2339" s="210" t="s">
        <v>5106</v>
      </c>
      <c r="L2339" s="210" t="s">
        <v>4615</v>
      </c>
      <c r="M2339" s="211" t="s">
        <v>5219</v>
      </c>
    </row>
    <row r="2340" spans="8:13">
      <c r="H2340" s="208" t="s">
        <v>1567</v>
      </c>
      <c r="I2340" s="209" t="s">
        <v>1568</v>
      </c>
      <c r="J2340" s="210" t="s">
        <v>4830</v>
      </c>
      <c r="K2340" s="210" t="s">
        <v>5106</v>
      </c>
      <c r="L2340" s="210" t="s">
        <v>4615</v>
      </c>
      <c r="M2340" s="211" t="s">
        <v>5219</v>
      </c>
    </row>
    <row r="2341" spans="8:13">
      <c r="H2341" s="208" t="s">
        <v>2548</v>
      </c>
      <c r="I2341" s="209" t="s">
        <v>2549</v>
      </c>
      <c r="J2341" s="210" t="s">
        <v>4830</v>
      </c>
      <c r="K2341" s="210" t="s">
        <v>5108</v>
      </c>
      <c r="L2341" s="210" t="s">
        <v>4615</v>
      </c>
      <c r="M2341" s="211" t="s">
        <v>5219</v>
      </c>
    </row>
    <row r="2342" spans="8:13">
      <c r="H2342" s="208" t="s">
        <v>519</v>
      </c>
      <c r="I2342" s="209" t="s">
        <v>520</v>
      </c>
      <c r="J2342" s="210" t="s">
        <v>4830</v>
      </c>
      <c r="K2342" s="210" t="s">
        <v>5105</v>
      </c>
      <c r="L2342" s="210" t="s">
        <v>4615</v>
      </c>
      <c r="M2342" s="211" t="s">
        <v>5219</v>
      </c>
    </row>
    <row r="2343" spans="8:13">
      <c r="H2343" s="213" t="s">
        <v>3425</v>
      </c>
      <c r="I2343" s="214" t="s">
        <v>3426</v>
      </c>
      <c r="J2343" s="215" t="s">
        <v>4830</v>
      </c>
      <c r="K2343" s="215" t="s">
        <v>5106</v>
      </c>
      <c r="L2343" s="215" t="s">
        <v>4615</v>
      </c>
      <c r="M2343" s="216" t="s">
        <v>5219</v>
      </c>
    </row>
    <row r="2344" spans="8:13">
      <c r="H2344" s="208" t="s">
        <v>3195</v>
      </c>
      <c r="I2344" s="209" t="s">
        <v>3196</v>
      </c>
      <c r="J2344" s="210" t="s">
        <v>4838</v>
      </c>
      <c r="K2344" s="210" t="s">
        <v>5124</v>
      </c>
      <c r="L2344" s="210" t="s">
        <v>4615</v>
      </c>
      <c r="M2344" s="211" t="s">
        <v>5219</v>
      </c>
    </row>
    <row r="2345" spans="8:13">
      <c r="H2345" s="208" t="s">
        <v>5480</v>
      </c>
      <c r="I2345" s="209" t="s">
        <v>4981</v>
      </c>
      <c r="J2345" s="210" t="s">
        <v>4830</v>
      </c>
      <c r="K2345" s="210" t="s">
        <v>5105</v>
      </c>
      <c r="L2345" s="210" t="s">
        <v>4615</v>
      </c>
      <c r="M2345" s="211" t="s">
        <v>5219</v>
      </c>
    </row>
    <row r="2346" spans="8:13">
      <c r="H2346" s="208" t="s">
        <v>1227</v>
      </c>
      <c r="I2346" s="209" t="s">
        <v>1228</v>
      </c>
      <c r="J2346" s="210" t="s">
        <v>4830</v>
      </c>
      <c r="K2346" s="210" t="s">
        <v>5105</v>
      </c>
      <c r="L2346" s="210" t="s">
        <v>4615</v>
      </c>
      <c r="M2346" s="211" t="s">
        <v>5219</v>
      </c>
    </row>
    <row r="2347" spans="8:13">
      <c r="H2347" s="208" t="s">
        <v>2550</v>
      </c>
      <c r="I2347" s="209" t="s">
        <v>2551</v>
      </c>
      <c r="J2347" s="210" t="s">
        <v>4830</v>
      </c>
      <c r="K2347" s="210" t="s">
        <v>5122</v>
      </c>
      <c r="L2347" s="210" t="s">
        <v>4615</v>
      </c>
      <c r="M2347" s="211" t="s">
        <v>5219</v>
      </c>
    </row>
    <row r="2348" spans="8:13">
      <c r="H2348" s="213" t="s">
        <v>2781</v>
      </c>
      <c r="I2348" s="214" t="s">
        <v>2782</v>
      </c>
      <c r="J2348" s="215" t="s">
        <v>4838</v>
      </c>
      <c r="K2348" s="215"/>
      <c r="L2348" s="215" t="s">
        <v>4615</v>
      </c>
      <c r="M2348" s="216" t="s">
        <v>5219</v>
      </c>
    </row>
    <row r="2349" spans="8:13">
      <c r="H2349" s="208" t="s">
        <v>129</v>
      </c>
      <c r="I2349" s="209" t="s">
        <v>130</v>
      </c>
      <c r="J2349" s="210" t="s">
        <v>4828</v>
      </c>
      <c r="K2349" s="210" t="s">
        <v>4828</v>
      </c>
      <c r="L2349" s="210" t="s">
        <v>4817</v>
      </c>
      <c r="M2349" s="211" t="s">
        <v>5219</v>
      </c>
    </row>
    <row r="2350" spans="8:13">
      <c r="H2350" s="208" t="s">
        <v>2247</v>
      </c>
      <c r="I2350" s="209" t="s">
        <v>2248</v>
      </c>
      <c r="J2350" s="210" t="s">
        <v>4838</v>
      </c>
      <c r="K2350" s="210" t="s">
        <v>5124</v>
      </c>
      <c r="L2350" s="210" t="s">
        <v>4615</v>
      </c>
      <c r="M2350" s="211" t="s">
        <v>5219</v>
      </c>
    </row>
    <row r="2351" spans="8:13">
      <c r="H2351" s="208" t="s">
        <v>4026</v>
      </c>
      <c r="I2351" s="209" t="s">
        <v>4027</v>
      </c>
      <c r="J2351" s="210" t="s">
        <v>4830</v>
      </c>
      <c r="K2351" s="210" t="s">
        <v>5105</v>
      </c>
      <c r="L2351" s="210" t="s">
        <v>4615</v>
      </c>
      <c r="M2351" s="211" t="s">
        <v>5219</v>
      </c>
    </row>
    <row r="2352" spans="8:13">
      <c r="H2352" s="208" t="s">
        <v>4145</v>
      </c>
      <c r="I2352" s="209" t="s">
        <v>4146</v>
      </c>
      <c r="J2352" s="210" t="s">
        <v>4830</v>
      </c>
      <c r="K2352" s="210" t="s">
        <v>5116</v>
      </c>
      <c r="L2352" s="210" t="s">
        <v>4615</v>
      </c>
      <c r="M2352" s="211" t="s">
        <v>5219</v>
      </c>
    </row>
    <row r="2353" spans="8:13">
      <c r="H2353" s="213" t="s">
        <v>478</v>
      </c>
      <c r="I2353" s="214" t="s">
        <v>479</v>
      </c>
      <c r="J2353" s="215" t="s">
        <v>4831</v>
      </c>
      <c r="K2353" s="215" t="s">
        <v>4831</v>
      </c>
      <c r="L2353" s="215" t="s">
        <v>4817</v>
      </c>
      <c r="M2353" s="216" t="s">
        <v>5219</v>
      </c>
    </row>
    <row r="2354" spans="8:13">
      <c r="H2354" s="208" t="s">
        <v>5481</v>
      </c>
      <c r="I2354" s="209" t="s">
        <v>5482</v>
      </c>
      <c r="J2354" s="210" t="s">
        <v>4831</v>
      </c>
      <c r="K2354" s="210" t="s">
        <v>4831</v>
      </c>
      <c r="L2354" s="210"/>
      <c r="M2354" s="211"/>
    </row>
    <row r="2355" spans="8:13">
      <c r="H2355" s="208" t="s">
        <v>2207</v>
      </c>
      <c r="I2355" s="209" t="s">
        <v>2208</v>
      </c>
      <c r="J2355" s="210" t="s">
        <v>4833</v>
      </c>
      <c r="K2355" s="210" t="s">
        <v>5123</v>
      </c>
      <c r="L2355" s="210" t="s">
        <v>4615</v>
      </c>
      <c r="M2355" s="211" t="s">
        <v>5219</v>
      </c>
    </row>
    <row r="2356" spans="8:13">
      <c r="H2356" s="208" t="s">
        <v>2293</v>
      </c>
      <c r="I2356" s="209" t="s">
        <v>2294</v>
      </c>
      <c r="J2356" s="210" t="s">
        <v>4830</v>
      </c>
      <c r="K2356" s="210" t="s">
        <v>5116</v>
      </c>
      <c r="L2356" s="210" t="s">
        <v>4615</v>
      </c>
      <c r="M2356" s="211" t="s">
        <v>5219</v>
      </c>
    </row>
    <row r="2357" spans="8:13">
      <c r="H2357" s="208" t="s">
        <v>2477</v>
      </c>
      <c r="I2357" s="209" t="s">
        <v>2478</v>
      </c>
      <c r="J2357" s="210" t="s">
        <v>4838</v>
      </c>
      <c r="K2357" s="210"/>
      <c r="L2357" s="210" t="s">
        <v>4615</v>
      </c>
      <c r="M2357" s="211" t="s">
        <v>5219</v>
      </c>
    </row>
    <row r="2358" spans="8:13">
      <c r="H2358" s="213" t="s">
        <v>5160</v>
      </c>
      <c r="I2358" s="214" t="s">
        <v>4859</v>
      </c>
      <c r="J2358" s="215" t="s">
        <v>4830</v>
      </c>
      <c r="K2358" s="215" t="s">
        <v>5110</v>
      </c>
      <c r="L2358" s="215" t="s">
        <v>4615</v>
      </c>
      <c r="M2358" s="216" t="s">
        <v>5219</v>
      </c>
    </row>
    <row r="2359" spans="8:13">
      <c r="H2359" s="208" t="s">
        <v>4520</v>
      </c>
      <c r="I2359" s="209" t="s">
        <v>4655</v>
      </c>
      <c r="J2359" s="210" t="s">
        <v>4830</v>
      </c>
      <c r="K2359" s="210" t="s">
        <v>5103</v>
      </c>
      <c r="L2359" s="210" t="s">
        <v>4615</v>
      </c>
      <c r="M2359" s="211" t="s">
        <v>5219</v>
      </c>
    </row>
    <row r="2360" spans="8:13">
      <c r="H2360" s="208" t="s">
        <v>5483</v>
      </c>
      <c r="I2360" s="209" t="s">
        <v>4920</v>
      </c>
      <c r="J2360" s="210" t="s">
        <v>4830</v>
      </c>
      <c r="K2360" s="210" t="s">
        <v>5117</v>
      </c>
      <c r="L2360" s="210" t="s">
        <v>4615</v>
      </c>
      <c r="M2360" s="211" t="s">
        <v>5219</v>
      </c>
    </row>
    <row r="2361" spans="8:13">
      <c r="H2361" s="208" t="s">
        <v>5484</v>
      </c>
      <c r="I2361" s="209" t="s">
        <v>4986</v>
      </c>
      <c r="J2361" s="210" t="s">
        <v>4830</v>
      </c>
      <c r="K2361" s="210" t="s">
        <v>5103</v>
      </c>
      <c r="L2361" s="210" t="s">
        <v>4615</v>
      </c>
      <c r="M2361" s="211" t="s">
        <v>5219</v>
      </c>
    </row>
    <row r="2362" spans="8:13">
      <c r="H2362" s="208" t="s">
        <v>5164</v>
      </c>
      <c r="I2362" s="209" t="s">
        <v>4633</v>
      </c>
      <c r="J2362" s="210" t="s">
        <v>4830</v>
      </c>
      <c r="K2362" s="210" t="s">
        <v>5117</v>
      </c>
      <c r="L2362" s="210" t="s">
        <v>4615</v>
      </c>
      <c r="M2362" s="211" t="s">
        <v>5219</v>
      </c>
    </row>
    <row r="2363" spans="8:13">
      <c r="H2363" s="213" t="s">
        <v>1917</v>
      </c>
      <c r="I2363" s="214" t="s">
        <v>1918</v>
      </c>
      <c r="J2363" s="215" t="s">
        <v>4830</v>
      </c>
      <c r="K2363" s="215" t="s">
        <v>5103</v>
      </c>
      <c r="L2363" s="215" t="s">
        <v>4615</v>
      </c>
      <c r="M2363" s="216" t="s">
        <v>5219</v>
      </c>
    </row>
    <row r="2364" spans="8:13">
      <c r="H2364" s="208" t="s">
        <v>4058</v>
      </c>
      <c r="I2364" s="209" t="s">
        <v>4059</v>
      </c>
      <c r="J2364" s="210" t="s">
        <v>4830</v>
      </c>
      <c r="K2364" s="210" t="s">
        <v>5117</v>
      </c>
      <c r="L2364" s="210" t="s">
        <v>4615</v>
      </c>
      <c r="M2364" s="211" t="s">
        <v>5219</v>
      </c>
    </row>
    <row r="2365" spans="8:13">
      <c r="H2365" s="208" t="s">
        <v>1932</v>
      </c>
      <c r="I2365" s="209" t="s">
        <v>1933</v>
      </c>
      <c r="J2365" s="210" t="s">
        <v>4830</v>
      </c>
      <c r="K2365" s="210" t="s">
        <v>5116</v>
      </c>
      <c r="L2365" s="210" t="s">
        <v>4615</v>
      </c>
      <c r="M2365" s="211" t="s">
        <v>5219</v>
      </c>
    </row>
    <row r="2366" spans="8:13">
      <c r="H2366" s="208" t="s">
        <v>2273</v>
      </c>
      <c r="I2366" s="209" t="s">
        <v>2274</v>
      </c>
      <c r="J2366" s="210" t="s">
        <v>4830</v>
      </c>
      <c r="K2366" s="210" t="s">
        <v>5105</v>
      </c>
      <c r="L2366" s="210" t="s">
        <v>4615</v>
      </c>
      <c r="M2366" s="211" t="s">
        <v>5219</v>
      </c>
    </row>
    <row r="2367" spans="8:13">
      <c r="H2367" s="208" t="s">
        <v>2188</v>
      </c>
      <c r="I2367" s="209" t="s">
        <v>2189</v>
      </c>
      <c r="J2367" s="210" t="s">
        <v>4830</v>
      </c>
      <c r="K2367" s="210" t="s">
        <v>5103</v>
      </c>
      <c r="L2367" s="210" t="s">
        <v>4615</v>
      </c>
      <c r="M2367" s="211" t="s">
        <v>5219</v>
      </c>
    </row>
    <row r="2368" spans="8:13">
      <c r="H2368" s="213" t="s">
        <v>332</v>
      </c>
      <c r="I2368" s="214" t="s">
        <v>333</v>
      </c>
      <c r="J2368" s="215" t="s">
        <v>4830</v>
      </c>
      <c r="K2368" s="215" t="s">
        <v>5105</v>
      </c>
      <c r="L2368" s="215" t="s">
        <v>4615</v>
      </c>
      <c r="M2368" s="216" t="s">
        <v>5219</v>
      </c>
    </row>
    <row r="2369" spans="8:13">
      <c r="H2369" s="208" t="s">
        <v>2619</v>
      </c>
      <c r="I2369" s="209" t="s">
        <v>2620</v>
      </c>
      <c r="J2369" s="210" t="s">
        <v>4830</v>
      </c>
      <c r="K2369" s="210" t="s">
        <v>5117</v>
      </c>
      <c r="L2369" s="210" t="s">
        <v>4615</v>
      </c>
      <c r="M2369" s="211" t="s">
        <v>5219</v>
      </c>
    </row>
    <row r="2370" spans="8:13">
      <c r="H2370" s="208" t="s">
        <v>5137</v>
      </c>
      <c r="I2370" s="209" t="s">
        <v>4630</v>
      </c>
      <c r="J2370" s="210" t="s">
        <v>4838</v>
      </c>
      <c r="K2370" s="210"/>
      <c r="L2370" s="210" t="s">
        <v>4615</v>
      </c>
      <c r="M2370" s="211" t="s">
        <v>5219</v>
      </c>
    </row>
    <row r="2371" spans="8:13">
      <c r="H2371" s="208" t="s">
        <v>3597</v>
      </c>
      <c r="I2371" s="209" t="s">
        <v>3598</v>
      </c>
      <c r="J2371" s="210" t="s">
        <v>4838</v>
      </c>
      <c r="K2371" s="210"/>
      <c r="L2371" s="210" t="s">
        <v>4615</v>
      </c>
      <c r="M2371" s="211" t="s">
        <v>5219</v>
      </c>
    </row>
    <row r="2372" spans="8:13">
      <c r="H2372" s="208" t="s">
        <v>1395</v>
      </c>
      <c r="I2372" s="209" t="s">
        <v>1396</v>
      </c>
      <c r="J2372" s="210" t="s">
        <v>4830</v>
      </c>
      <c r="K2372" s="210" t="s">
        <v>5103</v>
      </c>
      <c r="L2372" s="210" t="s">
        <v>4615</v>
      </c>
      <c r="M2372" s="211" t="s">
        <v>5219</v>
      </c>
    </row>
    <row r="2373" spans="8:13">
      <c r="H2373" s="213" t="s">
        <v>5485</v>
      </c>
      <c r="I2373" s="214" t="s">
        <v>5089</v>
      </c>
      <c r="J2373" s="215" t="s">
        <v>4830</v>
      </c>
      <c r="K2373" s="215" t="s">
        <v>5108</v>
      </c>
      <c r="L2373" s="215" t="s">
        <v>4615</v>
      </c>
      <c r="M2373" s="216" t="s">
        <v>5219</v>
      </c>
    </row>
    <row r="2374" spans="8:13">
      <c r="H2374" s="208" t="s">
        <v>1991</v>
      </c>
      <c r="I2374" s="209" t="s">
        <v>1992</v>
      </c>
      <c r="J2374" s="210" t="s">
        <v>4830</v>
      </c>
      <c r="K2374" s="210" t="s">
        <v>5103</v>
      </c>
      <c r="L2374" s="210" t="s">
        <v>4615</v>
      </c>
      <c r="M2374" s="211" t="s">
        <v>5219</v>
      </c>
    </row>
    <row r="2375" spans="8:13">
      <c r="H2375" s="208" t="s">
        <v>2259</v>
      </c>
      <c r="I2375" s="209" t="s">
        <v>2260</v>
      </c>
      <c r="J2375" s="210" t="s">
        <v>4849</v>
      </c>
      <c r="K2375" s="210" t="s">
        <v>5107</v>
      </c>
      <c r="L2375" s="210" t="s">
        <v>4615</v>
      </c>
      <c r="M2375" s="211" t="s">
        <v>5219</v>
      </c>
    </row>
    <row r="2376" spans="8:13">
      <c r="H2376" s="208" t="s">
        <v>168</v>
      </c>
      <c r="I2376" s="209" t="s">
        <v>169</v>
      </c>
      <c r="J2376" s="210" t="s">
        <v>4831</v>
      </c>
      <c r="K2376" s="210" t="s">
        <v>4831</v>
      </c>
      <c r="L2376" s="210" t="s">
        <v>4817</v>
      </c>
      <c r="M2376" s="211" t="s">
        <v>5219</v>
      </c>
    </row>
    <row r="2377" spans="8:13">
      <c r="H2377" s="208" t="s">
        <v>4143</v>
      </c>
      <c r="I2377" s="209" t="s">
        <v>4144</v>
      </c>
      <c r="J2377" s="210" t="s">
        <v>4830</v>
      </c>
      <c r="K2377" s="210" t="s">
        <v>5103</v>
      </c>
      <c r="L2377" s="210" t="s">
        <v>4615</v>
      </c>
      <c r="M2377" s="211" t="s">
        <v>5219</v>
      </c>
    </row>
    <row r="2378" spans="8:13">
      <c r="H2378" s="213" t="s">
        <v>1393</v>
      </c>
      <c r="I2378" s="214" t="s">
        <v>1394</v>
      </c>
      <c r="J2378" s="215" t="s">
        <v>4833</v>
      </c>
      <c r="K2378" s="215" t="s">
        <v>5114</v>
      </c>
      <c r="L2378" s="215" t="s">
        <v>4615</v>
      </c>
      <c r="M2378" s="216" t="s">
        <v>5219</v>
      </c>
    </row>
    <row r="2379" spans="8:13">
      <c r="H2379" s="208" t="s">
        <v>5486</v>
      </c>
      <c r="I2379" s="209" t="s">
        <v>5015</v>
      </c>
      <c r="J2379" s="210" t="s">
        <v>4838</v>
      </c>
      <c r="K2379" s="210"/>
      <c r="L2379" s="210" t="s">
        <v>4615</v>
      </c>
      <c r="M2379" s="211" t="s">
        <v>5219</v>
      </c>
    </row>
    <row r="2380" spans="8:13">
      <c r="H2380" s="208" t="s">
        <v>3894</v>
      </c>
      <c r="I2380" s="209" t="s">
        <v>3895</v>
      </c>
      <c r="J2380" s="210" t="s">
        <v>4830</v>
      </c>
      <c r="K2380" s="210" t="s">
        <v>5108</v>
      </c>
      <c r="L2380" s="210" t="s">
        <v>4615</v>
      </c>
      <c r="M2380" s="211" t="s">
        <v>5219</v>
      </c>
    </row>
    <row r="2381" spans="8:13">
      <c r="H2381" s="208" t="s">
        <v>2271</v>
      </c>
      <c r="I2381" s="209" t="s">
        <v>2272</v>
      </c>
      <c r="J2381" s="210" t="s">
        <v>4838</v>
      </c>
      <c r="K2381" s="210"/>
      <c r="L2381" s="210" t="s">
        <v>4615</v>
      </c>
      <c r="M2381" s="211" t="s">
        <v>5219</v>
      </c>
    </row>
    <row r="2382" spans="8:13">
      <c r="H2382" s="208" t="s">
        <v>738</v>
      </c>
      <c r="I2382" s="209" t="s">
        <v>739</v>
      </c>
      <c r="J2382" s="210" t="s">
        <v>4825</v>
      </c>
      <c r="K2382" s="210" t="s">
        <v>4825</v>
      </c>
      <c r="L2382" s="210" t="s">
        <v>4817</v>
      </c>
      <c r="M2382" s="211" t="s">
        <v>5219</v>
      </c>
    </row>
    <row r="2383" spans="8:13">
      <c r="H2383" s="213" t="s">
        <v>5487</v>
      </c>
      <c r="I2383" s="214" t="s">
        <v>5488</v>
      </c>
      <c r="J2383" s="215" t="s">
        <v>4825</v>
      </c>
      <c r="K2383" s="215" t="s">
        <v>4825</v>
      </c>
      <c r="L2383" s="215"/>
      <c r="M2383" s="216"/>
    </row>
    <row r="2384" spans="8:13">
      <c r="H2384" s="208" t="s">
        <v>2084</v>
      </c>
      <c r="I2384" s="209" t="s">
        <v>2085</v>
      </c>
      <c r="J2384" s="210" t="s">
        <v>4838</v>
      </c>
      <c r="K2384" s="210"/>
      <c r="L2384" s="210" t="s">
        <v>4615</v>
      </c>
      <c r="M2384" s="211" t="s">
        <v>5219</v>
      </c>
    </row>
    <row r="2385" spans="8:13">
      <c r="H2385" s="208" t="s">
        <v>5489</v>
      </c>
      <c r="I2385" s="209" t="s">
        <v>4983</v>
      </c>
      <c r="J2385" s="210" t="s">
        <v>4830</v>
      </c>
      <c r="K2385" s="210" t="s">
        <v>5110</v>
      </c>
      <c r="L2385" s="210" t="s">
        <v>4615</v>
      </c>
      <c r="M2385" s="211" t="s">
        <v>5219</v>
      </c>
    </row>
    <row r="2386" spans="8:13">
      <c r="H2386" s="208" t="s">
        <v>421</v>
      </c>
      <c r="I2386" s="209" t="s">
        <v>422</v>
      </c>
      <c r="J2386" s="210" t="s">
        <v>4830</v>
      </c>
      <c r="K2386" s="210" t="s">
        <v>5105</v>
      </c>
      <c r="L2386" s="210" t="s">
        <v>4615</v>
      </c>
      <c r="M2386" s="211" t="s">
        <v>5219</v>
      </c>
    </row>
    <row r="2387" spans="8:13">
      <c r="H2387" s="208" t="s">
        <v>2117</v>
      </c>
      <c r="I2387" s="209" t="s">
        <v>2118</v>
      </c>
      <c r="J2387" s="210" t="s">
        <v>4830</v>
      </c>
      <c r="K2387" s="210" t="s">
        <v>5103</v>
      </c>
      <c r="L2387" s="210" t="s">
        <v>4615</v>
      </c>
      <c r="M2387" s="211" t="s">
        <v>5219</v>
      </c>
    </row>
    <row r="2388" spans="8:13">
      <c r="H2388" s="213" t="s">
        <v>3881</v>
      </c>
      <c r="I2388" s="214" t="s">
        <v>3882</v>
      </c>
      <c r="J2388" s="215" t="s">
        <v>4830</v>
      </c>
      <c r="K2388" s="215" t="s">
        <v>5118</v>
      </c>
      <c r="L2388" s="215" t="s">
        <v>4615</v>
      </c>
      <c r="M2388" s="216" t="s">
        <v>5219</v>
      </c>
    </row>
    <row r="2389" spans="8:13">
      <c r="H2389" s="208" t="s">
        <v>1311</v>
      </c>
      <c r="I2389" s="209" t="s">
        <v>1312</v>
      </c>
      <c r="J2389" s="210" t="s">
        <v>4830</v>
      </c>
      <c r="K2389" s="210" t="s">
        <v>5122</v>
      </c>
      <c r="L2389" s="210" t="s">
        <v>4615</v>
      </c>
      <c r="M2389" s="211" t="s">
        <v>5219</v>
      </c>
    </row>
    <row r="2390" spans="8:13">
      <c r="H2390" s="208" t="s">
        <v>2904</v>
      </c>
      <c r="I2390" s="209" t="s">
        <v>2905</v>
      </c>
      <c r="J2390" s="210" t="s">
        <v>4830</v>
      </c>
      <c r="K2390" s="210" t="s">
        <v>5117</v>
      </c>
      <c r="L2390" s="210" t="s">
        <v>4615</v>
      </c>
      <c r="M2390" s="211" t="s">
        <v>5219</v>
      </c>
    </row>
    <row r="2391" spans="8:13">
      <c r="H2391" s="208" t="s">
        <v>2572</v>
      </c>
      <c r="I2391" s="209" t="s">
        <v>2573</v>
      </c>
      <c r="J2391" s="210" t="s">
        <v>4830</v>
      </c>
      <c r="K2391" s="210" t="s">
        <v>5103</v>
      </c>
      <c r="L2391" s="210" t="s">
        <v>4615</v>
      </c>
      <c r="M2391" s="211" t="s">
        <v>5219</v>
      </c>
    </row>
    <row r="2392" spans="8:13">
      <c r="H2392" s="208" t="s">
        <v>3080</v>
      </c>
      <c r="I2392" s="209" t="s">
        <v>3081</v>
      </c>
      <c r="J2392" s="210" t="s">
        <v>4830</v>
      </c>
      <c r="K2392" s="210" t="s">
        <v>5108</v>
      </c>
      <c r="L2392" s="210" t="s">
        <v>4615</v>
      </c>
      <c r="M2392" s="211" t="s">
        <v>5219</v>
      </c>
    </row>
    <row r="2393" spans="8:13">
      <c r="H2393" s="213" t="s">
        <v>3722</v>
      </c>
      <c r="I2393" s="214" t="s">
        <v>3723</v>
      </c>
      <c r="J2393" s="215" t="s">
        <v>4830</v>
      </c>
      <c r="K2393" s="215" t="s">
        <v>5116</v>
      </c>
      <c r="L2393" s="215" t="s">
        <v>4615</v>
      </c>
      <c r="M2393" s="216" t="s">
        <v>5219</v>
      </c>
    </row>
    <row r="2394" spans="8:13">
      <c r="H2394" s="208" t="s">
        <v>2565</v>
      </c>
      <c r="I2394" s="209" t="s">
        <v>5054</v>
      </c>
      <c r="J2394" s="210" t="s">
        <v>4830</v>
      </c>
      <c r="K2394" s="210" t="s">
        <v>5118</v>
      </c>
      <c r="L2394" s="210" t="s">
        <v>4615</v>
      </c>
      <c r="M2394" s="211" t="s">
        <v>5219</v>
      </c>
    </row>
    <row r="2395" spans="8:13">
      <c r="H2395" s="208" t="s">
        <v>2032</v>
      </c>
      <c r="I2395" s="209" t="s">
        <v>2033</v>
      </c>
      <c r="J2395" s="210" t="s">
        <v>4830</v>
      </c>
      <c r="K2395" s="210" t="s">
        <v>5108</v>
      </c>
      <c r="L2395" s="210" t="s">
        <v>4615</v>
      </c>
      <c r="M2395" s="211" t="s">
        <v>5219</v>
      </c>
    </row>
    <row r="2396" spans="8:13">
      <c r="H2396" s="208" t="s">
        <v>1669</v>
      </c>
      <c r="I2396" s="209" t="s">
        <v>1670</v>
      </c>
      <c r="J2396" s="210" t="s">
        <v>4830</v>
      </c>
      <c r="K2396" s="210" t="s">
        <v>5103</v>
      </c>
      <c r="L2396" s="210" t="s">
        <v>4615</v>
      </c>
      <c r="M2396" s="211" t="s">
        <v>5219</v>
      </c>
    </row>
    <row r="2397" spans="8:13">
      <c r="H2397" s="208" t="s">
        <v>1018</v>
      </c>
      <c r="I2397" s="209" t="s">
        <v>1019</v>
      </c>
      <c r="J2397" s="210" t="s">
        <v>4830</v>
      </c>
      <c r="K2397" s="210" t="s">
        <v>5106</v>
      </c>
      <c r="L2397" s="210" t="s">
        <v>4615</v>
      </c>
      <c r="M2397" s="211" t="s">
        <v>5219</v>
      </c>
    </row>
    <row r="2398" spans="8:13">
      <c r="H2398" s="213" t="s">
        <v>5490</v>
      </c>
      <c r="I2398" s="214" t="s">
        <v>4970</v>
      </c>
      <c r="J2398" s="215" t="s">
        <v>4838</v>
      </c>
      <c r="K2398" s="215"/>
      <c r="L2398" s="215" t="s">
        <v>4615</v>
      </c>
      <c r="M2398" s="216" t="s">
        <v>5219</v>
      </c>
    </row>
    <row r="2399" spans="8:13">
      <c r="H2399" s="208" t="s">
        <v>3713</v>
      </c>
      <c r="I2399" s="209" t="s">
        <v>3714</v>
      </c>
      <c r="J2399" s="210" t="s">
        <v>4830</v>
      </c>
      <c r="K2399" s="210" t="s">
        <v>5117</v>
      </c>
      <c r="L2399" s="210" t="s">
        <v>4615</v>
      </c>
      <c r="M2399" s="211" t="s">
        <v>5219</v>
      </c>
    </row>
    <row r="2400" spans="8:13">
      <c r="H2400" s="208" t="s">
        <v>1936</v>
      </c>
      <c r="I2400" s="209" t="s">
        <v>1937</v>
      </c>
      <c r="J2400" s="210" t="s">
        <v>4845</v>
      </c>
      <c r="K2400" s="210" t="s">
        <v>4845</v>
      </c>
      <c r="L2400" s="210" t="s">
        <v>4817</v>
      </c>
      <c r="M2400" s="211" t="s">
        <v>5219</v>
      </c>
    </row>
    <row r="2401" spans="8:13">
      <c r="H2401" s="208" t="s">
        <v>5491</v>
      </c>
      <c r="I2401" s="209" t="s">
        <v>5492</v>
      </c>
      <c r="J2401" s="210" t="s">
        <v>4830</v>
      </c>
      <c r="K2401" s="210" t="s">
        <v>5104</v>
      </c>
      <c r="L2401" s="210" t="s">
        <v>4615</v>
      </c>
      <c r="M2401" s="211" t="s">
        <v>5219</v>
      </c>
    </row>
    <row r="2402" spans="8:13">
      <c r="H2402" s="208" t="s">
        <v>5493</v>
      </c>
      <c r="I2402" s="209" t="s">
        <v>4925</v>
      </c>
      <c r="J2402" s="210" t="s">
        <v>4830</v>
      </c>
      <c r="K2402" s="210" t="s">
        <v>5117</v>
      </c>
      <c r="L2402" s="210" t="s">
        <v>4615</v>
      </c>
      <c r="M2402" s="211" t="s">
        <v>5219</v>
      </c>
    </row>
    <row r="2403" spans="8:13">
      <c r="H2403" s="213" t="s">
        <v>2869</v>
      </c>
      <c r="I2403" s="214" t="s">
        <v>5050</v>
      </c>
      <c r="J2403" s="215" t="s">
        <v>4830</v>
      </c>
      <c r="K2403" s="215" t="s">
        <v>5118</v>
      </c>
      <c r="L2403" s="215" t="s">
        <v>4615</v>
      </c>
      <c r="M2403" s="216" t="s">
        <v>5219</v>
      </c>
    </row>
    <row r="2404" spans="8:13">
      <c r="H2404" s="208" t="s">
        <v>40</v>
      </c>
      <c r="I2404" s="209" t="s">
        <v>41</v>
      </c>
      <c r="J2404" s="210" t="s">
        <v>4831</v>
      </c>
      <c r="K2404" s="210" t="s">
        <v>4831</v>
      </c>
      <c r="L2404" s="210" t="s">
        <v>4817</v>
      </c>
      <c r="M2404" s="211" t="s">
        <v>5219</v>
      </c>
    </row>
    <row r="2405" spans="8:13">
      <c r="H2405" s="208" t="s">
        <v>378</v>
      </c>
      <c r="I2405" s="209" t="s">
        <v>379</v>
      </c>
      <c r="J2405" s="210" t="s">
        <v>4829</v>
      </c>
      <c r="K2405" s="210" t="s">
        <v>4829</v>
      </c>
      <c r="L2405" s="210" t="s">
        <v>4817</v>
      </c>
      <c r="M2405" s="211" t="s">
        <v>5219</v>
      </c>
    </row>
    <row r="2406" spans="8:13">
      <c r="H2406" s="208" t="s">
        <v>5494</v>
      </c>
      <c r="I2406" s="209" t="s">
        <v>5495</v>
      </c>
      <c r="J2406" s="210" t="s">
        <v>4829</v>
      </c>
      <c r="K2406" s="210" t="s">
        <v>4829</v>
      </c>
      <c r="L2406" s="210"/>
      <c r="M2406" s="211"/>
    </row>
    <row r="2407" spans="8:13">
      <c r="H2407" s="208" t="s">
        <v>5496</v>
      </c>
      <c r="I2407" s="209" t="s">
        <v>5497</v>
      </c>
      <c r="J2407" s="210" t="s">
        <v>4829</v>
      </c>
      <c r="K2407" s="210" t="s">
        <v>4829</v>
      </c>
      <c r="L2407" s="210"/>
      <c r="M2407" s="211"/>
    </row>
    <row r="2408" spans="8:13">
      <c r="H2408" s="213" t="s">
        <v>2657</v>
      </c>
      <c r="I2408" s="214" t="s">
        <v>2658</v>
      </c>
      <c r="J2408" s="215" t="s">
        <v>4830</v>
      </c>
      <c r="K2408" s="215" t="s">
        <v>5118</v>
      </c>
      <c r="L2408" s="215" t="s">
        <v>4615</v>
      </c>
      <c r="M2408" s="216" t="s">
        <v>5219</v>
      </c>
    </row>
    <row r="2409" spans="8:13">
      <c r="H2409" s="208" t="s">
        <v>1976</v>
      </c>
      <c r="I2409" s="209" t="s">
        <v>4654</v>
      </c>
      <c r="J2409" s="210" t="s">
        <v>4830</v>
      </c>
      <c r="K2409" s="210" t="s">
        <v>5103</v>
      </c>
      <c r="L2409" s="210" t="s">
        <v>4615</v>
      </c>
      <c r="M2409" s="211" t="s">
        <v>5219</v>
      </c>
    </row>
    <row r="2410" spans="8:13">
      <c r="H2410" s="208" t="s">
        <v>3207</v>
      </c>
      <c r="I2410" s="209" t="s">
        <v>3208</v>
      </c>
      <c r="J2410" s="210" t="s">
        <v>4830</v>
      </c>
      <c r="K2410" s="210" t="s">
        <v>5103</v>
      </c>
      <c r="L2410" s="210" t="s">
        <v>4615</v>
      </c>
      <c r="M2410" s="211" t="s">
        <v>5219</v>
      </c>
    </row>
    <row r="2411" spans="8:13">
      <c r="H2411" s="208" t="s">
        <v>545</v>
      </c>
      <c r="I2411" s="209" t="s">
        <v>546</v>
      </c>
      <c r="J2411" s="210" t="s">
        <v>4830</v>
      </c>
      <c r="K2411" s="210" t="s">
        <v>5117</v>
      </c>
      <c r="L2411" s="210" t="s">
        <v>4615</v>
      </c>
      <c r="M2411" s="211" t="s">
        <v>5219</v>
      </c>
    </row>
    <row r="2412" spans="8:13">
      <c r="H2412" s="208" t="s">
        <v>3114</v>
      </c>
      <c r="I2412" s="209" t="s">
        <v>3115</v>
      </c>
      <c r="J2412" s="210" t="s">
        <v>4830</v>
      </c>
      <c r="K2412" s="210" t="s">
        <v>5108</v>
      </c>
      <c r="L2412" s="210" t="s">
        <v>4615</v>
      </c>
      <c r="M2412" s="211" t="s">
        <v>5219</v>
      </c>
    </row>
    <row r="2413" spans="8:13">
      <c r="H2413" s="213" t="s">
        <v>2269</v>
      </c>
      <c r="I2413" s="214" t="s">
        <v>2270</v>
      </c>
      <c r="J2413" s="215" t="s">
        <v>4830</v>
      </c>
      <c r="K2413" s="215" t="s">
        <v>5117</v>
      </c>
      <c r="L2413" s="215" t="s">
        <v>4615</v>
      </c>
      <c r="M2413" s="216" t="s">
        <v>5219</v>
      </c>
    </row>
    <row r="2414" spans="8:13">
      <c r="H2414" s="208" t="s">
        <v>1289</v>
      </c>
      <c r="I2414" s="209" t="s">
        <v>1290</v>
      </c>
      <c r="J2414" s="210" t="s">
        <v>4830</v>
      </c>
      <c r="K2414" s="210" t="s">
        <v>5117</v>
      </c>
      <c r="L2414" s="210" t="s">
        <v>4615</v>
      </c>
      <c r="M2414" s="211" t="s">
        <v>5219</v>
      </c>
    </row>
    <row r="2415" spans="8:13">
      <c r="H2415" s="208" t="s">
        <v>2504</v>
      </c>
      <c r="I2415" s="209" t="s">
        <v>2505</v>
      </c>
      <c r="J2415" s="210" t="s">
        <v>4830</v>
      </c>
      <c r="K2415" s="210" t="s">
        <v>5116</v>
      </c>
      <c r="L2415" s="210" t="s">
        <v>4615</v>
      </c>
      <c r="M2415" s="211" t="s">
        <v>5219</v>
      </c>
    </row>
    <row r="2416" spans="8:13">
      <c r="H2416" s="208" t="s">
        <v>123</v>
      </c>
      <c r="I2416" s="209" t="s">
        <v>124</v>
      </c>
      <c r="J2416" s="210" t="s">
        <v>4825</v>
      </c>
      <c r="K2416" s="210" t="s">
        <v>4825</v>
      </c>
      <c r="L2416" s="210" t="s">
        <v>4817</v>
      </c>
      <c r="M2416" s="211" t="s">
        <v>5219</v>
      </c>
    </row>
    <row r="2417" spans="8:13">
      <c r="H2417" s="208" t="s">
        <v>3048</v>
      </c>
      <c r="I2417" s="209" t="s">
        <v>3049</v>
      </c>
      <c r="J2417" s="210" t="s">
        <v>4830</v>
      </c>
      <c r="K2417" s="210" t="s">
        <v>5103</v>
      </c>
      <c r="L2417" s="210" t="s">
        <v>4615</v>
      </c>
      <c r="M2417" s="211" t="s">
        <v>5219</v>
      </c>
    </row>
    <row r="2418" spans="8:13">
      <c r="H2418" s="213" t="s">
        <v>1886</v>
      </c>
      <c r="I2418" s="214" t="s">
        <v>1887</v>
      </c>
      <c r="J2418" s="215" t="s">
        <v>4838</v>
      </c>
      <c r="K2418" s="215" t="s">
        <v>5124</v>
      </c>
      <c r="L2418" s="215" t="s">
        <v>4615</v>
      </c>
      <c r="M2418" s="216" t="s">
        <v>5219</v>
      </c>
    </row>
    <row r="2419" spans="8:13">
      <c r="H2419" s="208" t="s">
        <v>2902</v>
      </c>
      <c r="I2419" s="209" t="s">
        <v>2903</v>
      </c>
      <c r="J2419" s="210" t="s">
        <v>4833</v>
      </c>
      <c r="K2419" s="210" t="s">
        <v>5114</v>
      </c>
      <c r="L2419" s="210" t="s">
        <v>4615</v>
      </c>
      <c r="M2419" s="211" t="s">
        <v>5219</v>
      </c>
    </row>
    <row r="2420" spans="8:13">
      <c r="H2420" s="208" t="s">
        <v>2204</v>
      </c>
      <c r="I2420" s="209" t="s">
        <v>4737</v>
      </c>
      <c r="J2420" s="210" t="s">
        <v>4830</v>
      </c>
      <c r="K2420" s="210" t="s">
        <v>5117</v>
      </c>
      <c r="L2420" s="210" t="s">
        <v>4615</v>
      </c>
      <c r="M2420" s="211" t="s">
        <v>5219</v>
      </c>
    </row>
    <row r="2421" spans="8:13">
      <c r="H2421" s="208" t="s">
        <v>551</v>
      </c>
      <c r="I2421" s="209" t="s">
        <v>552</v>
      </c>
      <c r="J2421" s="210" t="s">
        <v>4816</v>
      </c>
      <c r="K2421" s="210" t="s">
        <v>4816</v>
      </c>
      <c r="L2421" s="210" t="s">
        <v>4817</v>
      </c>
      <c r="M2421" s="211" t="s">
        <v>5219</v>
      </c>
    </row>
    <row r="2422" spans="8:13">
      <c r="H2422" s="208" t="s">
        <v>5144</v>
      </c>
      <c r="I2422" s="209" t="s">
        <v>4858</v>
      </c>
      <c r="J2422" s="210" t="s">
        <v>4830</v>
      </c>
      <c r="K2422" s="210" t="s">
        <v>5106</v>
      </c>
      <c r="L2422" s="210" t="s">
        <v>4615</v>
      </c>
      <c r="M2422" s="211" t="s">
        <v>5219</v>
      </c>
    </row>
    <row r="2423" spans="8:13">
      <c r="H2423" s="213" t="s">
        <v>2137</v>
      </c>
      <c r="I2423" s="214" t="s">
        <v>2138</v>
      </c>
      <c r="J2423" s="215" t="s">
        <v>4830</v>
      </c>
      <c r="K2423" s="215" t="s">
        <v>5104</v>
      </c>
      <c r="L2423" s="215" t="s">
        <v>4615</v>
      </c>
      <c r="M2423" s="216" t="s">
        <v>5219</v>
      </c>
    </row>
    <row r="2424" spans="8:13">
      <c r="H2424" s="208" t="s">
        <v>3500</v>
      </c>
      <c r="I2424" s="209" t="s">
        <v>3501</v>
      </c>
      <c r="J2424" s="210" t="s">
        <v>4822</v>
      </c>
      <c r="K2424" s="210" t="s">
        <v>4822</v>
      </c>
      <c r="L2424" s="210" t="s">
        <v>4817</v>
      </c>
      <c r="M2424" s="211" t="s">
        <v>5219</v>
      </c>
    </row>
    <row r="2425" spans="8:13">
      <c r="H2425" s="208" t="s">
        <v>3275</v>
      </c>
      <c r="I2425" s="209" t="s">
        <v>3276</v>
      </c>
      <c r="J2425" s="210" t="s">
        <v>4830</v>
      </c>
      <c r="K2425" s="210" t="s">
        <v>5103</v>
      </c>
      <c r="L2425" s="210" t="s">
        <v>4615</v>
      </c>
      <c r="M2425" s="211" t="s">
        <v>5219</v>
      </c>
    </row>
    <row r="2426" spans="8:13">
      <c r="H2426" s="208" t="s">
        <v>687</v>
      </c>
      <c r="I2426" s="209" t="s">
        <v>688</v>
      </c>
      <c r="J2426" s="210" t="s">
        <v>4837</v>
      </c>
      <c r="K2426" s="210" t="s">
        <v>4837</v>
      </c>
      <c r="L2426" s="210" t="s">
        <v>4817</v>
      </c>
      <c r="M2426" s="211" t="s">
        <v>5219</v>
      </c>
    </row>
    <row r="2427" spans="8:13">
      <c r="H2427" s="208" t="s">
        <v>2205</v>
      </c>
      <c r="I2427" s="209" t="s">
        <v>2206</v>
      </c>
      <c r="J2427" s="210" t="s">
        <v>4830</v>
      </c>
      <c r="K2427" s="210" t="s">
        <v>5106</v>
      </c>
      <c r="L2427" s="210" t="s">
        <v>4615</v>
      </c>
      <c r="M2427" s="211" t="s">
        <v>5219</v>
      </c>
    </row>
    <row r="2428" spans="8:13">
      <c r="H2428" s="213" t="s">
        <v>2837</v>
      </c>
      <c r="I2428" s="214" t="s">
        <v>4653</v>
      </c>
      <c r="J2428" s="215" t="s">
        <v>4830</v>
      </c>
      <c r="K2428" s="215" t="s">
        <v>5106</v>
      </c>
      <c r="L2428" s="215" t="s">
        <v>4615</v>
      </c>
      <c r="M2428" s="216" t="s">
        <v>5219</v>
      </c>
    </row>
    <row r="2429" spans="8:13">
      <c r="H2429" s="208" t="s">
        <v>1328</v>
      </c>
      <c r="I2429" s="209" t="s">
        <v>1329</v>
      </c>
      <c r="J2429" s="210" t="s">
        <v>4830</v>
      </c>
      <c r="K2429" s="210" t="s">
        <v>5106</v>
      </c>
      <c r="L2429" s="210" t="s">
        <v>4615</v>
      </c>
      <c r="M2429" s="211" t="s">
        <v>5219</v>
      </c>
    </row>
    <row r="2430" spans="8:13">
      <c r="H2430" s="208" t="s">
        <v>1431</v>
      </c>
      <c r="I2430" s="209" t="s">
        <v>1432</v>
      </c>
      <c r="J2430" s="210" t="s">
        <v>4830</v>
      </c>
      <c r="K2430" s="210" t="s">
        <v>5103</v>
      </c>
      <c r="L2430" s="210" t="s">
        <v>4615</v>
      </c>
      <c r="M2430" s="211" t="s">
        <v>5219</v>
      </c>
    </row>
    <row r="2431" spans="8:13">
      <c r="H2431" s="208" t="s">
        <v>145</v>
      </c>
      <c r="I2431" s="209" t="s">
        <v>146</v>
      </c>
      <c r="J2431" s="210" t="s">
        <v>4823</v>
      </c>
      <c r="K2431" s="210" t="s">
        <v>4823</v>
      </c>
      <c r="L2431" s="210" t="s">
        <v>4817</v>
      </c>
      <c r="M2431" s="211" t="s">
        <v>5219</v>
      </c>
    </row>
    <row r="2432" spans="8:13">
      <c r="H2432" s="208" t="s">
        <v>601</v>
      </c>
      <c r="I2432" s="209" t="s">
        <v>602</v>
      </c>
      <c r="J2432" s="210" t="s">
        <v>4830</v>
      </c>
      <c r="K2432" s="210" t="s">
        <v>5105</v>
      </c>
      <c r="L2432" s="210" t="s">
        <v>4615</v>
      </c>
      <c r="M2432" s="211" t="s">
        <v>5219</v>
      </c>
    </row>
    <row r="2433" spans="8:13">
      <c r="H2433" s="213" t="s">
        <v>651</v>
      </c>
      <c r="I2433" s="214" t="s">
        <v>652</v>
      </c>
      <c r="J2433" s="215" t="s">
        <v>4825</v>
      </c>
      <c r="K2433" s="215" t="s">
        <v>4825</v>
      </c>
      <c r="L2433" s="215" t="s">
        <v>4817</v>
      </c>
      <c r="M2433" s="216" t="s">
        <v>5219</v>
      </c>
    </row>
    <row r="2434" spans="8:13">
      <c r="H2434" s="208" t="s">
        <v>5498</v>
      </c>
      <c r="I2434" s="209" t="s">
        <v>5499</v>
      </c>
      <c r="J2434" s="210" t="s">
        <v>4825</v>
      </c>
      <c r="K2434" s="210" t="s">
        <v>4825</v>
      </c>
      <c r="L2434" s="210"/>
      <c r="M2434" s="211"/>
    </row>
    <row r="2435" spans="8:13">
      <c r="H2435" s="208" t="s">
        <v>3689</v>
      </c>
      <c r="I2435" s="209" t="s">
        <v>3690</v>
      </c>
      <c r="J2435" s="210" t="s">
        <v>4838</v>
      </c>
      <c r="K2435" s="210"/>
      <c r="L2435" s="210" t="s">
        <v>4615</v>
      </c>
      <c r="M2435" s="211" t="s">
        <v>5219</v>
      </c>
    </row>
    <row r="2436" spans="8:13">
      <c r="H2436" s="208" t="s">
        <v>5500</v>
      </c>
      <c r="I2436" s="209" t="s">
        <v>4913</v>
      </c>
      <c r="J2436" s="210" t="s">
        <v>4830</v>
      </c>
      <c r="K2436" s="210" t="s">
        <v>5117</v>
      </c>
      <c r="L2436" s="210" t="s">
        <v>4615</v>
      </c>
      <c r="M2436" s="211" t="s">
        <v>5219</v>
      </c>
    </row>
    <row r="2437" spans="8:13">
      <c r="H2437" s="208" t="s">
        <v>2089</v>
      </c>
      <c r="I2437" s="209" t="s">
        <v>2090</v>
      </c>
      <c r="J2437" s="210" t="s">
        <v>4830</v>
      </c>
      <c r="K2437" s="210" t="s">
        <v>5103</v>
      </c>
      <c r="L2437" s="210" t="s">
        <v>4615</v>
      </c>
      <c r="M2437" s="211" t="s">
        <v>5219</v>
      </c>
    </row>
    <row r="2438" spans="8:13">
      <c r="H2438" s="213" t="s">
        <v>1550</v>
      </c>
      <c r="I2438" s="214" t="s">
        <v>1551</v>
      </c>
      <c r="J2438" s="215" t="s">
        <v>4830</v>
      </c>
      <c r="K2438" s="215" t="s">
        <v>5106</v>
      </c>
      <c r="L2438" s="215" t="s">
        <v>4615</v>
      </c>
      <c r="M2438" s="216" t="s">
        <v>5219</v>
      </c>
    </row>
    <row r="2439" spans="8:13">
      <c r="H2439" s="208" t="s">
        <v>4590</v>
      </c>
      <c r="I2439" s="209" t="s">
        <v>4591</v>
      </c>
      <c r="J2439" s="210" t="s">
        <v>4830</v>
      </c>
      <c r="K2439" s="210" t="s">
        <v>5103</v>
      </c>
      <c r="L2439" s="210" t="s">
        <v>4615</v>
      </c>
      <c r="M2439" s="211" t="s">
        <v>5219</v>
      </c>
    </row>
    <row r="2440" spans="8:13">
      <c r="H2440" s="208" t="s">
        <v>5161</v>
      </c>
      <c r="I2440" s="209" t="s">
        <v>4919</v>
      </c>
      <c r="J2440" s="210" t="s">
        <v>4838</v>
      </c>
      <c r="K2440" s="210"/>
      <c r="L2440" s="210" t="s">
        <v>4615</v>
      </c>
      <c r="M2440" s="211" t="s">
        <v>5219</v>
      </c>
    </row>
    <row r="2441" spans="8:13">
      <c r="H2441" s="208" t="s">
        <v>5149</v>
      </c>
      <c r="I2441" s="209" t="s">
        <v>4638</v>
      </c>
      <c r="J2441" s="210" t="s">
        <v>4830</v>
      </c>
      <c r="K2441" s="210" t="s">
        <v>5103</v>
      </c>
      <c r="L2441" s="210" t="s">
        <v>4615</v>
      </c>
      <c r="M2441" s="211" t="s">
        <v>5219</v>
      </c>
    </row>
    <row r="2442" spans="8:13">
      <c r="H2442" s="208" t="s">
        <v>3482</v>
      </c>
      <c r="I2442" s="209" t="s">
        <v>3483</v>
      </c>
      <c r="J2442" s="210" t="s">
        <v>4838</v>
      </c>
      <c r="K2442" s="210"/>
      <c r="L2442" s="210" t="s">
        <v>4615</v>
      </c>
      <c r="M2442" s="211" t="s">
        <v>5219</v>
      </c>
    </row>
    <row r="2443" spans="8:13">
      <c r="H2443" s="213" t="s">
        <v>2387</v>
      </c>
      <c r="I2443" s="214" t="s">
        <v>2388</v>
      </c>
      <c r="J2443" s="215" t="s">
        <v>4849</v>
      </c>
      <c r="K2443" s="215" t="s">
        <v>5107</v>
      </c>
      <c r="L2443" s="215" t="s">
        <v>4615</v>
      </c>
      <c r="M2443" s="216" t="s">
        <v>5219</v>
      </c>
    </row>
    <row r="2444" spans="8:13">
      <c r="H2444" s="208" t="s">
        <v>924</v>
      </c>
      <c r="I2444" s="209" t="s">
        <v>925</v>
      </c>
      <c r="J2444" s="210" t="s">
        <v>4841</v>
      </c>
      <c r="K2444" s="210" t="s">
        <v>5119</v>
      </c>
      <c r="L2444" s="210" t="s">
        <v>4615</v>
      </c>
      <c r="M2444" s="211" t="s">
        <v>5219</v>
      </c>
    </row>
    <row r="2445" spans="8:13">
      <c r="H2445" s="208" t="s">
        <v>3269</v>
      </c>
      <c r="I2445" s="209" t="s">
        <v>3270</v>
      </c>
      <c r="J2445" s="210" t="s">
        <v>4838</v>
      </c>
      <c r="K2445" s="210"/>
      <c r="L2445" s="210" t="s">
        <v>4615</v>
      </c>
      <c r="M2445" s="211" t="s">
        <v>5219</v>
      </c>
    </row>
    <row r="2446" spans="8:13">
      <c r="H2446" s="208" t="s">
        <v>1876</v>
      </c>
      <c r="I2446" s="209" t="s">
        <v>1877</v>
      </c>
      <c r="J2446" s="210" t="s">
        <v>4830</v>
      </c>
      <c r="K2446" s="210" t="s">
        <v>5106</v>
      </c>
      <c r="L2446" s="210" t="s">
        <v>4615</v>
      </c>
      <c r="M2446" s="211" t="s">
        <v>5219</v>
      </c>
    </row>
    <row r="2447" spans="8:13">
      <c r="H2447" s="208" t="s">
        <v>5501</v>
      </c>
      <c r="I2447" s="209" t="s">
        <v>5502</v>
      </c>
      <c r="J2447" s="210" t="s">
        <v>4830</v>
      </c>
      <c r="K2447" s="210" t="s">
        <v>5108</v>
      </c>
      <c r="L2447" s="210" t="s">
        <v>4615</v>
      </c>
      <c r="M2447" s="211" t="s">
        <v>5219</v>
      </c>
    </row>
    <row r="2448" spans="8:13">
      <c r="H2448" s="213" t="s">
        <v>1898</v>
      </c>
      <c r="I2448" s="214" t="s">
        <v>1899</v>
      </c>
      <c r="J2448" s="215" t="s">
        <v>4830</v>
      </c>
      <c r="K2448" s="215" t="s">
        <v>5106</v>
      </c>
      <c r="L2448" s="215" t="s">
        <v>4615</v>
      </c>
      <c r="M2448" s="216" t="s">
        <v>5219</v>
      </c>
    </row>
    <row r="2449" spans="8:13">
      <c r="H2449" s="208" t="s">
        <v>4757</v>
      </c>
      <c r="I2449" s="209" t="s">
        <v>4758</v>
      </c>
      <c r="J2449" s="210" t="s">
        <v>4830</v>
      </c>
      <c r="K2449" s="210" t="s">
        <v>5117</v>
      </c>
      <c r="L2449" s="210" t="s">
        <v>4615</v>
      </c>
      <c r="M2449" s="211" t="s">
        <v>5219</v>
      </c>
    </row>
    <row r="2450" spans="8:13">
      <c r="H2450" s="208" t="s">
        <v>367</v>
      </c>
      <c r="I2450" s="209" t="s">
        <v>368</v>
      </c>
      <c r="J2450" s="210" t="s">
        <v>4830</v>
      </c>
      <c r="K2450" s="210" t="s">
        <v>5103</v>
      </c>
      <c r="L2450" s="210" t="s">
        <v>4615</v>
      </c>
      <c r="M2450" s="211" t="s">
        <v>5219</v>
      </c>
    </row>
    <row r="2451" spans="8:13">
      <c r="H2451" s="208" t="s">
        <v>1174</v>
      </c>
      <c r="I2451" s="209" t="s">
        <v>1175</v>
      </c>
      <c r="J2451" s="210" t="s">
        <v>4830</v>
      </c>
      <c r="K2451" s="210" t="s">
        <v>5117</v>
      </c>
      <c r="L2451" s="210" t="s">
        <v>4615</v>
      </c>
      <c r="M2451" s="211" t="s">
        <v>5219</v>
      </c>
    </row>
    <row r="2452" spans="8:13">
      <c r="H2452" s="208" t="s">
        <v>1942</v>
      </c>
      <c r="I2452" s="209" t="s">
        <v>1943</v>
      </c>
      <c r="J2452" s="210" t="s">
        <v>4830</v>
      </c>
      <c r="K2452" s="210" t="s">
        <v>5103</v>
      </c>
      <c r="L2452" s="210" t="s">
        <v>4615</v>
      </c>
      <c r="M2452" s="211" t="s">
        <v>5219</v>
      </c>
    </row>
    <row r="2453" spans="8:13">
      <c r="H2453" s="213" t="s">
        <v>2337</v>
      </c>
      <c r="I2453" s="214" t="s">
        <v>2338</v>
      </c>
      <c r="J2453" s="215" t="s">
        <v>4830</v>
      </c>
      <c r="K2453" s="215" t="s">
        <v>5110</v>
      </c>
      <c r="L2453" s="215" t="s">
        <v>4615</v>
      </c>
      <c r="M2453" s="216" t="s">
        <v>5219</v>
      </c>
    </row>
    <row r="2454" spans="8:13">
      <c r="H2454" s="208" t="s">
        <v>5503</v>
      </c>
      <c r="I2454" s="209" t="s">
        <v>4958</v>
      </c>
      <c r="J2454" s="210" t="s">
        <v>4830</v>
      </c>
      <c r="K2454" s="210" t="s">
        <v>5106</v>
      </c>
      <c r="L2454" s="210" t="s">
        <v>4615</v>
      </c>
      <c r="M2454" s="211" t="s">
        <v>5219</v>
      </c>
    </row>
    <row r="2455" spans="8:13">
      <c r="H2455" s="208" t="s">
        <v>1954</v>
      </c>
      <c r="I2455" s="209" t="s">
        <v>1955</v>
      </c>
      <c r="J2455" s="210" t="s">
        <v>4838</v>
      </c>
      <c r="K2455" s="210"/>
      <c r="L2455" s="210" t="s">
        <v>4615</v>
      </c>
      <c r="M2455" s="211" t="s">
        <v>5219</v>
      </c>
    </row>
    <row r="2456" spans="8:13">
      <c r="H2456" s="208" t="s">
        <v>1643</v>
      </c>
      <c r="I2456" s="209" t="s">
        <v>1644</v>
      </c>
      <c r="J2456" s="210" t="s">
        <v>4830</v>
      </c>
      <c r="K2456" s="210" t="s">
        <v>5103</v>
      </c>
      <c r="L2456" s="210" t="s">
        <v>4615</v>
      </c>
      <c r="M2456" s="211" t="s">
        <v>5219</v>
      </c>
    </row>
    <row r="2457" spans="8:13">
      <c r="H2457" s="208" t="s">
        <v>728</v>
      </c>
      <c r="I2457" s="209" t="s">
        <v>729</v>
      </c>
      <c r="J2457" s="210" t="s">
        <v>4830</v>
      </c>
      <c r="K2457" s="210" t="s">
        <v>5117</v>
      </c>
      <c r="L2457" s="210" t="s">
        <v>4615</v>
      </c>
      <c r="M2457" s="211" t="s">
        <v>5219</v>
      </c>
    </row>
    <row r="2458" spans="8:13">
      <c r="H2458" s="213" t="s">
        <v>150</v>
      </c>
      <c r="I2458" s="214" t="s">
        <v>151</v>
      </c>
      <c r="J2458" s="215" t="s">
        <v>4825</v>
      </c>
      <c r="K2458" s="215" t="s">
        <v>4825</v>
      </c>
      <c r="L2458" s="215" t="s">
        <v>4817</v>
      </c>
      <c r="M2458" s="216" t="s">
        <v>5219</v>
      </c>
    </row>
    <row r="2459" spans="8:13">
      <c r="H2459" s="208" t="s">
        <v>5504</v>
      </c>
      <c r="I2459" s="209" t="s">
        <v>4973</v>
      </c>
      <c r="J2459" s="210" t="s">
        <v>4830</v>
      </c>
      <c r="K2459" s="210" t="s">
        <v>5103</v>
      </c>
      <c r="L2459" s="210" t="s">
        <v>4615</v>
      </c>
      <c r="M2459" s="211" t="s">
        <v>5219</v>
      </c>
    </row>
    <row r="2460" spans="8:13">
      <c r="H2460" s="208" t="s">
        <v>5505</v>
      </c>
      <c r="I2460" s="209" t="s">
        <v>4923</v>
      </c>
      <c r="J2460" s="210" t="s">
        <v>4830</v>
      </c>
      <c r="K2460" s="210" t="s">
        <v>5116</v>
      </c>
      <c r="L2460" s="210" t="s">
        <v>4615</v>
      </c>
      <c r="M2460" s="211" t="s">
        <v>5219</v>
      </c>
    </row>
    <row r="2461" spans="8:13">
      <c r="H2461" s="208" t="s">
        <v>679</v>
      </c>
      <c r="I2461" s="209" t="s">
        <v>680</v>
      </c>
      <c r="J2461" s="210" t="s">
        <v>4828</v>
      </c>
      <c r="K2461" s="210" t="s">
        <v>4828</v>
      </c>
      <c r="L2461" s="210" t="s">
        <v>4817</v>
      </c>
      <c r="M2461" s="211" t="s">
        <v>5219</v>
      </c>
    </row>
    <row r="2462" spans="8:13">
      <c r="H2462" s="208" t="s">
        <v>447</v>
      </c>
      <c r="I2462" s="209" t="s">
        <v>448</v>
      </c>
      <c r="J2462" s="210" t="s">
        <v>4830</v>
      </c>
      <c r="K2462" s="210" t="s">
        <v>5106</v>
      </c>
      <c r="L2462" s="210" t="s">
        <v>4615</v>
      </c>
      <c r="M2462" s="211" t="s">
        <v>5219</v>
      </c>
    </row>
    <row r="2463" spans="8:13">
      <c r="H2463" s="213" t="s">
        <v>2473</v>
      </c>
      <c r="I2463" s="214" t="s">
        <v>2474</v>
      </c>
      <c r="J2463" s="215" t="s">
        <v>4830</v>
      </c>
      <c r="K2463" s="215" t="s">
        <v>5108</v>
      </c>
      <c r="L2463" s="215" t="s">
        <v>4615</v>
      </c>
      <c r="M2463" s="216" t="s">
        <v>5219</v>
      </c>
    </row>
    <row r="2464" spans="8:13">
      <c r="H2464" s="208" t="s">
        <v>2312</v>
      </c>
      <c r="I2464" s="209" t="s">
        <v>2313</v>
      </c>
      <c r="J2464" s="210" t="s">
        <v>4838</v>
      </c>
      <c r="K2464" s="210"/>
      <c r="L2464" s="210" t="s">
        <v>4615</v>
      </c>
      <c r="M2464" s="211" t="s">
        <v>5219</v>
      </c>
    </row>
    <row r="2465" spans="8:13">
      <c r="H2465" s="208" t="s">
        <v>5191</v>
      </c>
      <c r="I2465" s="209" t="s">
        <v>4750</v>
      </c>
      <c r="J2465" s="210" t="s">
        <v>4833</v>
      </c>
      <c r="K2465" s="210" t="s">
        <v>5114</v>
      </c>
      <c r="L2465" s="210" t="s">
        <v>4615</v>
      </c>
      <c r="M2465" s="211" t="s">
        <v>5219</v>
      </c>
    </row>
    <row r="2466" spans="8:13">
      <c r="H2466" s="208" t="s">
        <v>4516</v>
      </c>
      <c r="I2466" s="209" t="s">
        <v>4517</v>
      </c>
      <c r="J2466" s="210" t="s">
        <v>4846</v>
      </c>
      <c r="K2466" s="210" t="s">
        <v>5120</v>
      </c>
      <c r="L2466" s="210" t="s">
        <v>4615</v>
      </c>
      <c r="M2466" s="211" t="s">
        <v>5392</v>
      </c>
    </row>
    <row r="2467" spans="8:13">
      <c r="H2467" s="208" t="s">
        <v>5189</v>
      </c>
      <c r="I2467" s="209" t="s">
        <v>4930</v>
      </c>
      <c r="J2467" s="210" t="s">
        <v>4830</v>
      </c>
      <c r="K2467" s="210" t="s">
        <v>5105</v>
      </c>
      <c r="L2467" s="210" t="s">
        <v>4615</v>
      </c>
      <c r="M2467" s="211" t="s">
        <v>5219</v>
      </c>
    </row>
    <row r="2468" spans="8:13">
      <c r="H2468" s="213" t="s">
        <v>5174</v>
      </c>
      <c r="I2468" s="214" t="s">
        <v>4649</v>
      </c>
      <c r="J2468" s="215" t="s">
        <v>4830</v>
      </c>
      <c r="K2468" s="215" t="s">
        <v>5118</v>
      </c>
      <c r="L2468" s="215" t="s">
        <v>4615</v>
      </c>
      <c r="M2468" s="216" t="s">
        <v>5219</v>
      </c>
    </row>
    <row r="2469" spans="8:13">
      <c r="H2469" s="208" t="s">
        <v>5176</v>
      </c>
      <c r="I2469" s="209" t="s">
        <v>4650</v>
      </c>
      <c r="J2469" s="210" t="s">
        <v>4849</v>
      </c>
      <c r="K2469" s="210" t="s">
        <v>5107</v>
      </c>
      <c r="L2469" s="210" t="s">
        <v>4615</v>
      </c>
      <c r="M2469" s="211" t="s">
        <v>5219</v>
      </c>
    </row>
    <row r="2470" spans="8:13">
      <c r="H2470" s="208" t="s">
        <v>4553</v>
      </c>
      <c r="I2470" s="209" t="s">
        <v>4652</v>
      </c>
      <c r="J2470" s="210" t="s">
        <v>4838</v>
      </c>
      <c r="K2470" s="210"/>
      <c r="L2470" s="210" t="s">
        <v>4615</v>
      </c>
      <c r="M2470" s="211" t="s">
        <v>5219</v>
      </c>
    </row>
    <row r="2471" spans="8:13">
      <c r="H2471" s="208" t="s">
        <v>5166</v>
      </c>
      <c r="I2471" s="209" t="s">
        <v>4648</v>
      </c>
      <c r="J2471" s="210" t="s">
        <v>4830</v>
      </c>
      <c r="K2471" s="210" t="s">
        <v>5117</v>
      </c>
      <c r="L2471" s="210" t="s">
        <v>4615</v>
      </c>
      <c r="M2471" s="211" t="s">
        <v>5219</v>
      </c>
    </row>
    <row r="2472" spans="8:13">
      <c r="H2472" s="208" t="s">
        <v>3735</v>
      </c>
      <c r="I2472" s="209" t="s">
        <v>3736</v>
      </c>
      <c r="J2472" s="210" t="s">
        <v>4830</v>
      </c>
      <c r="K2472" s="210" t="s">
        <v>5106</v>
      </c>
      <c r="L2472" s="210" t="s">
        <v>4615</v>
      </c>
      <c r="M2472" s="211" t="s">
        <v>5219</v>
      </c>
    </row>
    <row r="2473" spans="8:13">
      <c r="H2473" s="213" t="s">
        <v>5506</v>
      </c>
      <c r="I2473" s="214" t="s">
        <v>5507</v>
      </c>
      <c r="J2473" s="215" t="s">
        <v>4830</v>
      </c>
      <c r="K2473" s="215" t="s">
        <v>5106</v>
      </c>
      <c r="L2473" s="215" t="s">
        <v>4615</v>
      </c>
      <c r="M2473" s="216" t="s">
        <v>5219</v>
      </c>
    </row>
    <row r="2474" spans="8:13">
      <c r="H2474" s="208" t="s">
        <v>4528</v>
      </c>
      <c r="I2474" s="209" t="s">
        <v>4529</v>
      </c>
      <c r="J2474" s="210" t="s">
        <v>4846</v>
      </c>
      <c r="K2474" s="210" t="s">
        <v>5120</v>
      </c>
      <c r="L2474" s="210" t="s">
        <v>4615</v>
      </c>
      <c r="M2474" s="211" t="s">
        <v>5392</v>
      </c>
    </row>
    <row r="2475" spans="8:13">
      <c r="H2475" s="208" t="s">
        <v>4596</v>
      </c>
      <c r="I2475" s="209" t="s">
        <v>4597</v>
      </c>
      <c r="J2475" s="210" t="s">
        <v>4846</v>
      </c>
      <c r="K2475" s="210" t="s">
        <v>5120</v>
      </c>
      <c r="L2475" s="210" t="s">
        <v>4615</v>
      </c>
      <c r="M2475" s="211" t="s">
        <v>5392</v>
      </c>
    </row>
    <row r="2476" spans="8:13">
      <c r="H2476" s="208" t="s">
        <v>4538</v>
      </c>
      <c r="I2476" s="209" t="s">
        <v>5168</v>
      </c>
      <c r="J2476" s="210" t="s">
        <v>4830</v>
      </c>
      <c r="K2476" s="210" t="s">
        <v>5105</v>
      </c>
      <c r="L2476" s="210" t="s">
        <v>4615</v>
      </c>
      <c r="M2476" s="211" t="s">
        <v>5219</v>
      </c>
    </row>
    <row r="2477" spans="8:13">
      <c r="H2477" s="208" t="s">
        <v>5508</v>
      </c>
      <c r="I2477" s="209" t="s">
        <v>4990</v>
      </c>
      <c r="J2477" s="210" t="s">
        <v>4830</v>
      </c>
      <c r="K2477" s="210" t="s">
        <v>5117</v>
      </c>
      <c r="L2477" s="210" t="s">
        <v>4615</v>
      </c>
      <c r="M2477" s="211" t="s">
        <v>5219</v>
      </c>
    </row>
    <row r="2478" spans="8:13">
      <c r="H2478" s="213" t="s">
        <v>5509</v>
      </c>
      <c r="I2478" s="214" t="s">
        <v>5094</v>
      </c>
      <c r="J2478" s="215" t="s">
        <v>4833</v>
      </c>
      <c r="K2478" s="215" t="s">
        <v>5113</v>
      </c>
      <c r="L2478" s="215" t="s">
        <v>4615</v>
      </c>
      <c r="M2478" s="216" t="s">
        <v>5219</v>
      </c>
    </row>
    <row r="2479" spans="8:13">
      <c r="H2479" s="208" t="s">
        <v>4551</v>
      </c>
      <c r="I2479" s="209" t="s">
        <v>4552</v>
      </c>
      <c r="J2479" s="210" t="s">
        <v>4846</v>
      </c>
      <c r="K2479" s="210" t="s">
        <v>5120</v>
      </c>
      <c r="L2479" s="210" t="s">
        <v>4615</v>
      </c>
      <c r="M2479" s="211" t="s">
        <v>5392</v>
      </c>
    </row>
    <row r="2480" spans="8:13">
      <c r="H2480" s="208" t="s">
        <v>5510</v>
      </c>
      <c r="I2480" s="209" t="s">
        <v>4953</v>
      </c>
      <c r="J2480" s="210" t="s">
        <v>4830</v>
      </c>
      <c r="K2480" s="210" t="s">
        <v>5111</v>
      </c>
      <c r="L2480" s="210" t="s">
        <v>4615</v>
      </c>
      <c r="M2480" s="211" t="s">
        <v>5219</v>
      </c>
    </row>
    <row r="2481" spans="8:13">
      <c r="H2481" s="208" t="s">
        <v>5147</v>
      </c>
      <c r="I2481" s="209" t="s">
        <v>4640</v>
      </c>
      <c r="J2481" s="210" t="s">
        <v>4830</v>
      </c>
      <c r="K2481" s="210" t="s">
        <v>5106</v>
      </c>
      <c r="L2481" s="210" t="s">
        <v>4615</v>
      </c>
      <c r="M2481" s="211" t="s">
        <v>5219</v>
      </c>
    </row>
    <row r="2482" spans="8:13">
      <c r="H2482" s="208" t="s">
        <v>2321</v>
      </c>
      <c r="I2482" s="209" t="s">
        <v>2322</v>
      </c>
      <c r="J2482" s="210" t="s">
        <v>4838</v>
      </c>
      <c r="K2482" s="210" t="s">
        <v>5124</v>
      </c>
      <c r="L2482" s="210" t="s">
        <v>4615</v>
      </c>
      <c r="M2482" s="211" t="s">
        <v>5219</v>
      </c>
    </row>
    <row r="2483" spans="8:13">
      <c r="H2483" s="213" t="s">
        <v>5511</v>
      </c>
      <c r="I2483" s="214" t="s">
        <v>4966</v>
      </c>
      <c r="J2483" s="215" t="s">
        <v>4830</v>
      </c>
      <c r="K2483" s="215" t="s">
        <v>5103</v>
      </c>
      <c r="L2483" s="215" t="s">
        <v>4615</v>
      </c>
      <c r="M2483" s="216" t="s">
        <v>5219</v>
      </c>
    </row>
    <row r="2484" spans="8:13">
      <c r="H2484" s="208" t="s">
        <v>3086</v>
      </c>
      <c r="I2484" s="209" t="s">
        <v>3087</v>
      </c>
      <c r="J2484" s="210" t="s">
        <v>4830</v>
      </c>
      <c r="K2484" s="210" t="s">
        <v>5105</v>
      </c>
      <c r="L2484" s="210" t="s">
        <v>4615</v>
      </c>
      <c r="M2484" s="211" t="s">
        <v>5219</v>
      </c>
    </row>
    <row r="2485" spans="8:13">
      <c r="H2485" s="208" t="s">
        <v>5169</v>
      </c>
      <c r="I2485" s="209" t="s">
        <v>4738</v>
      </c>
      <c r="J2485" s="210" t="s">
        <v>4830</v>
      </c>
      <c r="K2485" s="210" t="s">
        <v>5103</v>
      </c>
      <c r="L2485" s="210" t="s">
        <v>4615</v>
      </c>
      <c r="M2485" s="211" t="s">
        <v>5219</v>
      </c>
    </row>
    <row r="2486" spans="8:13">
      <c r="H2486" s="208" t="s">
        <v>3654</v>
      </c>
      <c r="I2486" s="209" t="s">
        <v>3655</v>
      </c>
      <c r="J2486" s="210" t="s">
        <v>4830</v>
      </c>
      <c r="K2486" s="210" t="s">
        <v>5106</v>
      </c>
      <c r="L2486" s="210" t="s">
        <v>4615</v>
      </c>
      <c r="M2486" s="211" t="s">
        <v>5219</v>
      </c>
    </row>
    <row r="2487" spans="8:13">
      <c r="H2487" s="208" t="s">
        <v>1866</v>
      </c>
      <c r="I2487" s="209" t="s">
        <v>1867</v>
      </c>
      <c r="J2487" s="210" t="s">
        <v>4830</v>
      </c>
      <c r="K2487" s="210" t="s">
        <v>5117</v>
      </c>
      <c r="L2487" s="210" t="s">
        <v>4615</v>
      </c>
      <c r="M2487" s="211" t="s">
        <v>5219</v>
      </c>
    </row>
    <row r="2488" spans="8:13">
      <c r="H2488" s="213" t="s">
        <v>2131</v>
      </c>
      <c r="I2488" s="214" t="s">
        <v>2132</v>
      </c>
      <c r="J2488" s="215" t="s">
        <v>4830</v>
      </c>
      <c r="K2488" s="215" t="s">
        <v>5106</v>
      </c>
      <c r="L2488" s="215" t="s">
        <v>4615</v>
      </c>
      <c r="M2488" s="216" t="s">
        <v>5219</v>
      </c>
    </row>
    <row r="2489" spans="8:13">
      <c r="H2489" s="208" t="s">
        <v>4530</v>
      </c>
      <c r="I2489" s="209" t="s">
        <v>4531</v>
      </c>
      <c r="J2489" s="210" t="s">
        <v>4846</v>
      </c>
      <c r="K2489" s="210" t="s">
        <v>5120</v>
      </c>
      <c r="L2489" s="210" t="s">
        <v>4615</v>
      </c>
      <c r="M2489" s="211" t="s">
        <v>5392</v>
      </c>
    </row>
    <row r="2490" spans="8:13">
      <c r="H2490" s="208" t="s">
        <v>4594</v>
      </c>
      <c r="I2490" s="209" t="s">
        <v>4595</v>
      </c>
      <c r="J2490" s="210" t="s">
        <v>4846</v>
      </c>
      <c r="K2490" s="210" t="s">
        <v>5120</v>
      </c>
      <c r="L2490" s="210" t="s">
        <v>4615</v>
      </c>
      <c r="M2490" s="211" t="s">
        <v>5392</v>
      </c>
    </row>
    <row r="2491" spans="8:13">
      <c r="H2491" s="208" t="s">
        <v>5512</v>
      </c>
      <c r="I2491" s="209" t="s">
        <v>4924</v>
      </c>
      <c r="J2491" s="210" t="s">
        <v>4830</v>
      </c>
      <c r="K2491" s="210" t="s">
        <v>5117</v>
      </c>
      <c r="L2491" s="210" t="s">
        <v>4615</v>
      </c>
      <c r="M2491" s="211" t="s">
        <v>5219</v>
      </c>
    </row>
    <row r="2492" spans="8:13">
      <c r="H2492" s="208" t="s">
        <v>5167</v>
      </c>
      <c r="I2492" s="209" t="s">
        <v>4636</v>
      </c>
      <c r="J2492" s="210" t="s">
        <v>4830</v>
      </c>
      <c r="K2492" s="210" t="s">
        <v>5103</v>
      </c>
      <c r="L2492" s="210" t="s">
        <v>4615</v>
      </c>
      <c r="M2492" s="211" t="s">
        <v>5219</v>
      </c>
    </row>
    <row r="2493" spans="8:13">
      <c r="H2493" s="213" t="s">
        <v>5513</v>
      </c>
      <c r="I2493" s="214" t="s">
        <v>4912</v>
      </c>
      <c r="J2493" s="215" t="s">
        <v>4838</v>
      </c>
      <c r="K2493" s="215" t="s">
        <v>5124</v>
      </c>
      <c r="L2493" s="215" t="s">
        <v>4615</v>
      </c>
      <c r="M2493" s="216" t="s">
        <v>5219</v>
      </c>
    </row>
    <row r="2494" spans="8:13">
      <c r="H2494" s="208" t="s">
        <v>5136</v>
      </c>
      <c r="I2494" s="209" t="s">
        <v>4647</v>
      </c>
      <c r="J2494" s="210" t="s">
        <v>4838</v>
      </c>
      <c r="K2494" s="210"/>
      <c r="L2494" s="210" t="s">
        <v>4615</v>
      </c>
      <c r="M2494" s="211" t="s">
        <v>5219</v>
      </c>
    </row>
    <row r="2495" spans="8:13">
      <c r="H2495" s="208" t="s">
        <v>5514</v>
      </c>
      <c r="I2495" s="209" t="s">
        <v>5090</v>
      </c>
      <c r="J2495" s="210" t="s">
        <v>4830</v>
      </c>
      <c r="K2495" s="210" t="s">
        <v>5117</v>
      </c>
      <c r="L2495" s="210" t="s">
        <v>4615</v>
      </c>
      <c r="M2495" s="211" t="s">
        <v>5219</v>
      </c>
    </row>
    <row r="2496" spans="8:13">
      <c r="H2496" s="208" t="s">
        <v>5163</v>
      </c>
      <c r="I2496" s="209" t="s">
        <v>4651</v>
      </c>
      <c r="J2496" s="210" t="s">
        <v>4830</v>
      </c>
      <c r="K2496" s="210" t="s">
        <v>5111</v>
      </c>
      <c r="L2496" s="210" t="s">
        <v>4615</v>
      </c>
      <c r="M2496" s="211" t="s">
        <v>5219</v>
      </c>
    </row>
    <row r="2497" spans="8:13">
      <c r="H2497" s="208" t="s">
        <v>2224</v>
      </c>
      <c r="I2497" s="209" t="s">
        <v>2225</v>
      </c>
      <c r="J2497" s="210" t="s">
        <v>4830</v>
      </c>
      <c r="K2497" s="210" t="s">
        <v>5106</v>
      </c>
      <c r="L2497" s="210" t="s">
        <v>4615</v>
      </c>
      <c r="M2497" s="211" t="s">
        <v>5219</v>
      </c>
    </row>
    <row r="2498" spans="8:13">
      <c r="H2498" s="213" t="s">
        <v>2601</v>
      </c>
      <c r="I2498" s="214" t="s">
        <v>2602</v>
      </c>
      <c r="J2498" s="215" t="s">
        <v>4830</v>
      </c>
      <c r="K2498" s="215" t="s">
        <v>5117</v>
      </c>
      <c r="L2498" s="215" t="s">
        <v>4615</v>
      </c>
      <c r="M2498" s="216" t="s">
        <v>5219</v>
      </c>
    </row>
    <row r="2499" spans="8:13">
      <c r="H2499" s="208" t="s">
        <v>982</v>
      </c>
      <c r="I2499" s="209" t="s">
        <v>983</v>
      </c>
      <c r="J2499" s="210" t="s">
        <v>4849</v>
      </c>
      <c r="K2499" s="210" t="s">
        <v>5107</v>
      </c>
      <c r="L2499" s="210" t="s">
        <v>4615</v>
      </c>
      <c r="M2499" s="211" t="s">
        <v>5219</v>
      </c>
    </row>
    <row r="2500" spans="8:13">
      <c r="H2500" s="208" t="s">
        <v>4016</v>
      </c>
      <c r="I2500" s="209" t="s">
        <v>4017</v>
      </c>
      <c r="J2500" s="210" t="s">
        <v>4830</v>
      </c>
      <c r="K2500" s="210" t="s">
        <v>5108</v>
      </c>
      <c r="L2500" s="210" t="s">
        <v>4615</v>
      </c>
      <c r="M2500" s="211" t="s">
        <v>5219</v>
      </c>
    </row>
    <row r="2501" spans="8:13">
      <c r="H2501" s="208" t="s">
        <v>5515</v>
      </c>
      <c r="I2501" s="209" t="s">
        <v>5516</v>
      </c>
      <c r="J2501" s="210" t="s">
        <v>4830</v>
      </c>
      <c r="K2501" s="210" t="s">
        <v>5105</v>
      </c>
      <c r="L2501" s="210" t="s">
        <v>4615</v>
      </c>
      <c r="M2501" s="211" t="s">
        <v>5219</v>
      </c>
    </row>
    <row r="2502" spans="8:13">
      <c r="H2502" s="208" t="s">
        <v>5138</v>
      </c>
      <c r="I2502" s="209" t="s">
        <v>4722</v>
      </c>
      <c r="J2502" s="210" t="s">
        <v>4830</v>
      </c>
      <c r="K2502" s="210" t="s">
        <v>5106</v>
      </c>
      <c r="L2502" s="210" t="s">
        <v>4615</v>
      </c>
      <c r="M2502" s="211" t="s">
        <v>5219</v>
      </c>
    </row>
    <row r="2503" spans="8:13">
      <c r="H2503" s="213" t="s">
        <v>4534</v>
      </c>
      <c r="I2503" s="214" t="s">
        <v>4535</v>
      </c>
      <c r="J2503" s="215" t="s">
        <v>4846</v>
      </c>
      <c r="K2503" s="215" t="s">
        <v>5120</v>
      </c>
      <c r="L2503" s="215" t="s">
        <v>4615</v>
      </c>
      <c r="M2503" s="216" t="s">
        <v>5392</v>
      </c>
    </row>
    <row r="2504" spans="8:13">
      <c r="H2504" s="208" t="s">
        <v>4518</v>
      </c>
      <c r="I2504" s="209" t="s">
        <v>4519</v>
      </c>
      <c r="J2504" s="210" t="s">
        <v>4846</v>
      </c>
      <c r="K2504" s="210" t="s">
        <v>5120</v>
      </c>
      <c r="L2504" s="210" t="s">
        <v>4615</v>
      </c>
      <c r="M2504" s="211" t="s">
        <v>5392</v>
      </c>
    </row>
    <row r="2505" spans="8:13">
      <c r="H2505" s="208" t="s">
        <v>4514</v>
      </c>
      <c r="I2505" s="209" t="s">
        <v>4515</v>
      </c>
      <c r="J2505" s="210" t="s">
        <v>4846</v>
      </c>
      <c r="K2505" s="210" t="s">
        <v>5120</v>
      </c>
      <c r="L2505" s="210" t="s">
        <v>4615</v>
      </c>
      <c r="M2505" s="211" t="s">
        <v>5392</v>
      </c>
    </row>
    <row r="2506" spans="8:13">
      <c r="H2506" s="208" t="s">
        <v>4527</v>
      </c>
      <c r="I2506" s="209" t="s">
        <v>4767</v>
      </c>
      <c r="J2506" s="210" t="s">
        <v>4838</v>
      </c>
      <c r="K2506" s="210" t="s">
        <v>5124</v>
      </c>
      <c r="L2506" s="210" t="s">
        <v>4615</v>
      </c>
      <c r="M2506" s="211" t="s">
        <v>5219</v>
      </c>
    </row>
    <row r="2507" spans="8:13">
      <c r="H2507" s="208" t="s">
        <v>5517</v>
      </c>
      <c r="I2507" s="209" t="s">
        <v>4916</v>
      </c>
      <c r="J2507" s="210" t="s">
        <v>4830</v>
      </c>
      <c r="K2507" s="210" t="s">
        <v>5108</v>
      </c>
      <c r="L2507" s="210" t="s">
        <v>4615</v>
      </c>
      <c r="M2507" s="211" t="s">
        <v>5219</v>
      </c>
    </row>
    <row r="2508" spans="8:13">
      <c r="H2508" s="213" t="s">
        <v>5196</v>
      </c>
      <c r="I2508" s="214" t="s">
        <v>4751</v>
      </c>
      <c r="J2508" s="215" t="s">
        <v>4830</v>
      </c>
      <c r="K2508" s="215" t="s">
        <v>5103</v>
      </c>
      <c r="L2508" s="215" t="s">
        <v>4615</v>
      </c>
      <c r="M2508" s="216" t="s">
        <v>5219</v>
      </c>
    </row>
    <row r="2509" spans="8:13">
      <c r="H2509" s="208" t="s">
        <v>986</v>
      </c>
      <c r="I2509" s="209" t="s">
        <v>987</v>
      </c>
      <c r="J2509" s="210" t="s">
        <v>4830</v>
      </c>
      <c r="K2509" s="210" t="s">
        <v>5105</v>
      </c>
      <c r="L2509" s="210" t="s">
        <v>4615</v>
      </c>
      <c r="M2509" s="211" t="s">
        <v>5219</v>
      </c>
    </row>
    <row r="2510" spans="8:13">
      <c r="H2510" s="208" t="s">
        <v>4500</v>
      </c>
      <c r="I2510" s="209" t="s">
        <v>4501</v>
      </c>
      <c r="J2510" s="210" t="s">
        <v>4846</v>
      </c>
      <c r="K2510" s="210" t="s">
        <v>5120</v>
      </c>
      <c r="L2510" s="210" t="s">
        <v>4615</v>
      </c>
      <c r="M2510" s="211" t="s">
        <v>5392</v>
      </c>
    </row>
    <row r="2511" spans="8:13">
      <c r="H2511" s="208" t="s">
        <v>3065</v>
      </c>
      <c r="I2511" s="209" t="s">
        <v>3066</v>
      </c>
      <c r="J2511" s="210" t="s">
        <v>4830</v>
      </c>
      <c r="K2511" s="210" t="s">
        <v>5103</v>
      </c>
      <c r="L2511" s="210" t="s">
        <v>4615</v>
      </c>
      <c r="M2511" s="211" t="s">
        <v>5219</v>
      </c>
    </row>
    <row r="2512" spans="8:13">
      <c r="H2512" s="208" t="s">
        <v>5518</v>
      </c>
      <c r="I2512" s="209" t="s">
        <v>4932</v>
      </c>
      <c r="J2512" s="210" t="s">
        <v>4830</v>
      </c>
      <c r="K2512" s="210" t="s">
        <v>5103</v>
      </c>
      <c r="L2512" s="210" t="s">
        <v>4615</v>
      </c>
      <c r="M2512" s="211" t="s">
        <v>5219</v>
      </c>
    </row>
    <row r="2513" spans="8:13">
      <c r="H2513" s="213" t="s">
        <v>4525</v>
      </c>
      <c r="I2513" s="214" t="s">
        <v>4526</v>
      </c>
      <c r="J2513" s="215" t="s">
        <v>4846</v>
      </c>
      <c r="K2513" s="215" t="s">
        <v>5120</v>
      </c>
      <c r="L2513" s="215" t="s">
        <v>4615</v>
      </c>
      <c r="M2513" s="216" t="s">
        <v>5392</v>
      </c>
    </row>
    <row r="2514" spans="8:13">
      <c r="H2514" s="208" t="s">
        <v>4539</v>
      </c>
      <c r="I2514" s="209" t="s">
        <v>4540</v>
      </c>
      <c r="J2514" s="210" t="s">
        <v>4846</v>
      </c>
      <c r="K2514" s="210" t="s">
        <v>5120</v>
      </c>
      <c r="L2514" s="210" t="s">
        <v>4615</v>
      </c>
      <c r="M2514" s="211" t="s">
        <v>5392</v>
      </c>
    </row>
    <row r="2515" spans="8:13">
      <c r="H2515" s="208" t="s">
        <v>5519</v>
      </c>
      <c r="I2515" s="209" t="s">
        <v>4946</v>
      </c>
      <c r="J2515" s="210" t="s">
        <v>4830</v>
      </c>
      <c r="K2515" s="210" t="s">
        <v>5117</v>
      </c>
      <c r="L2515" s="210" t="s">
        <v>4615</v>
      </c>
      <c r="M2515" s="211" t="s">
        <v>5219</v>
      </c>
    </row>
    <row r="2516" spans="8:13">
      <c r="H2516" s="208" t="s">
        <v>4547</v>
      </c>
      <c r="I2516" s="209" t="s">
        <v>4548</v>
      </c>
      <c r="J2516" s="210" t="s">
        <v>4846</v>
      </c>
      <c r="K2516" s="210" t="s">
        <v>5120</v>
      </c>
      <c r="L2516" s="210" t="s">
        <v>4615</v>
      </c>
      <c r="M2516" s="211" t="s">
        <v>5392</v>
      </c>
    </row>
    <row r="2517" spans="8:13">
      <c r="H2517" s="208" t="s">
        <v>5520</v>
      </c>
      <c r="I2517" s="209" t="s">
        <v>5521</v>
      </c>
      <c r="J2517" s="210" t="s">
        <v>4838</v>
      </c>
      <c r="K2517" s="210" t="s">
        <v>5124</v>
      </c>
      <c r="L2517" s="210" t="s">
        <v>4615</v>
      </c>
      <c r="M2517" s="211" t="s">
        <v>5219</v>
      </c>
    </row>
    <row r="2518" spans="8:13">
      <c r="H2518" s="213" t="s">
        <v>5173</v>
      </c>
      <c r="I2518" s="214" t="s">
        <v>4871</v>
      </c>
      <c r="J2518" s="215" t="s">
        <v>4849</v>
      </c>
      <c r="K2518" s="215" t="s">
        <v>5107</v>
      </c>
      <c r="L2518" s="215" t="s">
        <v>4615</v>
      </c>
      <c r="M2518" s="216" t="s">
        <v>5219</v>
      </c>
    </row>
    <row r="2519" spans="8:13">
      <c r="H2519" s="208" t="s">
        <v>5522</v>
      </c>
      <c r="I2519" s="209" t="s">
        <v>4974</v>
      </c>
      <c r="J2519" s="210" t="s">
        <v>4830</v>
      </c>
      <c r="K2519" s="210" t="s">
        <v>5106</v>
      </c>
      <c r="L2519" s="210" t="s">
        <v>4615</v>
      </c>
      <c r="M2519" s="211" t="s">
        <v>5219</v>
      </c>
    </row>
    <row r="2520" spans="8:13">
      <c r="H2520" s="208" t="s">
        <v>5523</v>
      </c>
      <c r="I2520" s="209" t="s">
        <v>4954</v>
      </c>
      <c r="J2520" s="210" t="s">
        <v>4830</v>
      </c>
      <c r="K2520" s="210" t="s">
        <v>5103</v>
      </c>
      <c r="L2520" s="210" t="s">
        <v>4615</v>
      </c>
      <c r="M2520" s="211" t="s">
        <v>5219</v>
      </c>
    </row>
    <row r="2521" spans="8:13">
      <c r="H2521" s="208" t="s">
        <v>4586</v>
      </c>
      <c r="I2521" s="209" t="s">
        <v>4587</v>
      </c>
      <c r="J2521" s="210" t="s">
        <v>4846</v>
      </c>
      <c r="K2521" s="210" t="s">
        <v>5120</v>
      </c>
      <c r="L2521" s="210" t="s">
        <v>4615</v>
      </c>
      <c r="M2521" s="211" t="s">
        <v>5392</v>
      </c>
    </row>
    <row r="2522" spans="8:13">
      <c r="H2522" s="208" t="s">
        <v>5188</v>
      </c>
      <c r="I2522" s="209" t="s">
        <v>4749</v>
      </c>
      <c r="J2522" s="210" t="s">
        <v>4830</v>
      </c>
      <c r="K2522" s="210" t="s">
        <v>5117</v>
      </c>
      <c r="L2522" s="210" t="s">
        <v>4615</v>
      </c>
      <c r="M2522" s="211" t="s">
        <v>5219</v>
      </c>
    </row>
    <row r="2523" spans="8:13">
      <c r="H2523" s="213" t="s">
        <v>4543</v>
      </c>
      <c r="I2523" s="214" t="s">
        <v>4544</v>
      </c>
      <c r="J2523" s="215" t="s">
        <v>4846</v>
      </c>
      <c r="K2523" s="215" t="s">
        <v>5120</v>
      </c>
      <c r="L2523" s="215" t="s">
        <v>4615</v>
      </c>
      <c r="M2523" s="216" t="s">
        <v>5392</v>
      </c>
    </row>
    <row r="2524" spans="8:13">
      <c r="H2524" s="208" t="s">
        <v>4239</v>
      </c>
      <c r="I2524" s="209" t="s">
        <v>4240</v>
      </c>
      <c r="J2524" s="210" t="s">
        <v>4846</v>
      </c>
      <c r="K2524" s="210" t="s">
        <v>5120</v>
      </c>
      <c r="L2524" s="210" t="s">
        <v>4615</v>
      </c>
      <c r="M2524" s="211" t="s">
        <v>5392</v>
      </c>
    </row>
    <row r="2525" spans="8:13">
      <c r="H2525" s="208" t="s">
        <v>4592</v>
      </c>
      <c r="I2525" s="209" t="s">
        <v>4593</v>
      </c>
      <c r="J2525" s="210" t="s">
        <v>4846</v>
      </c>
      <c r="K2525" s="210" t="s">
        <v>5120</v>
      </c>
      <c r="L2525" s="210" t="s">
        <v>4615</v>
      </c>
      <c r="M2525" s="211" t="s">
        <v>5392</v>
      </c>
    </row>
    <row r="2526" spans="8:13">
      <c r="H2526" s="208" t="s">
        <v>4532</v>
      </c>
      <c r="I2526" s="209" t="s">
        <v>4533</v>
      </c>
      <c r="J2526" s="210" t="s">
        <v>4846</v>
      </c>
      <c r="K2526" s="210" t="s">
        <v>5120</v>
      </c>
      <c r="L2526" s="210" t="s">
        <v>4615</v>
      </c>
      <c r="M2526" s="211" t="s">
        <v>5392</v>
      </c>
    </row>
    <row r="2527" spans="8:13">
      <c r="H2527" s="208" t="s">
        <v>5524</v>
      </c>
      <c r="I2527" s="209" t="s">
        <v>5525</v>
      </c>
      <c r="J2527" s="210" t="s">
        <v>4830</v>
      </c>
      <c r="K2527" s="210" t="s">
        <v>5111</v>
      </c>
      <c r="L2527" s="210" t="s">
        <v>4615</v>
      </c>
      <c r="M2527" s="211" t="s">
        <v>5219</v>
      </c>
    </row>
    <row r="2528" spans="8:13">
      <c r="H2528" s="213" t="s">
        <v>4558</v>
      </c>
      <c r="I2528" s="214" t="s">
        <v>4559</v>
      </c>
      <c r="J2528" s="215" t="s">
        <v>4846</v>
      </c>
      <c r="K2528" s="215" t="s">
        <v>5120</v>
      </c>
      <c r="L2528" s="215" t="s">
        <v>4615</v>
      </c>
      <c r="M2528" s="216" t="s">
        <v>5392</v>
      </c>
    </row>
    <row r="2529" spans="8:13">
      <c r="H2529" s="208" t="s">
        <v>4541</v>
      </c>
      <c r="I2529" s="209" t="s">
        <v>4542</v>
      </c>
      <c r="J2529" s="210" t="s">
        <v>4846</v>
      </c>
      <c r="K2529" s="210" t="s">
        <v>5120</v>
      </c>
      <c r="L2529" s="210" t="s">
        <v>4615</v>
      </c>
      <c r="M2529" s="211" t="s">
        <v>5392</v>
      </c>
    </row>
    <row r="2530" spans="8:13">
      <c r="H2530" s="208" t="s">
        <v>4600</v>
      </c>
      <c r="I2530" s="209" t="s">
        <v>4601</v>
      </c>
      <c r="J2530" s="210" t="s">
        <v>4846</v>
      </c>
      <c r="K2530" s="210" t="s">
        <v>5120</v>
      </c>
      <c r="L2530" s="210" t="s">
        <v>4615</v>
      </c>
      <c r="M2530" s="211" t="s">
        <v>5392</v>
      </c>
    </row>
    <row r="2531" spans="8:13">
      <c r="H2531" s="208" t="s">
        <v>5197</v>
      </c>
      <c r="I2531" s="209" t="s">
        <v>4928</v>
      </c>
      <c r="J2531" s="210" t="s">
        <v>4830</v>
      </c>
      <c r="K2531" s="210" t="s">
        <v>5117</v>
      </c>
      <c r="L2531" s="210" t="s">
        <v>4615</v>
      </c>
      <c r="M2531" s="211" t="s">
        <v>5219</v>
      </c>
    </row>
    <row r="2532" spans="8:13">
      <c r="H2532" s="208" t="s">
        <v>5143</v>
      </c>
      <c r="I2532" s="209" t="s">
        <v>4723</v>
      </c>
      <c r="J2532" s="210" t="s">
        <v>4830</v>
      </c>
      <c r="K2532" s="210" t="s">
        <v>5105</v>
      </c>
      <c r="L2532" s="210" t="s">
        <v>4615</v>
      </c>
      <c r="M2532" s="211" t="s">
        <v>5219</v>
      </c>
    </row>
    <row r="2533" spans="8:13">
      <c r="H2533" s="213" t="s">
        <v>4375</v>
      </c>
      <c r="I2533" s="214" t="s">
        <v>4376</v>
      </c>
      <c r="J2533" s="215" t="s">
        <v>4846</v>
      </c>
      <c r="K2533" s="215" t="s">
        <v>5120</v>
      </c>
      <c r="L2533" s="215" t="s">
        <v>4615</v>
      </c>
      <c r="M2533" s="216" t="s">
        <v>5392</v>
      </c>
    </row>
    <row r="2534" spans="8:13">
      <c r="H2534" s="208" t="s">
        <v>4506</v>
      </c>
      <c r="I2534" s="209" t="s">
        <v>4507</v>
      </c>
      <c r="J2534" s="210" t="s">
        <v>4846</v>
      </c>
      <c r="K2534" s="210" t="s">
        <v>5120</v>
      </c>
      <c r="L2534" s="210" t="s">
        <v>4615</v>
      </c>
      <c r="M2534" s="211" t="s">
        <v>5392</v>
      </c>
    </row>
    <row r="2535" spans="8:13">
      <c r="H2535" s="208" t="s">
        <v>5526</v>
      </c>
      <c r="I2535" s="209" t="s">
        <v>4972</v>
      </c>
      <c r="J2535" s="210" t="s">
        <v>4833</v>
      </c>
      <c r="K2535" s="210" t="s">
        <v>5114</v>
      </c>
      <c r="L2535" s="210" t="s">
        <v>4615</v>
      </c>
      <c r="M2535" s="211" t="s">
        <v>5219</v>
      </c>
    </row>
    <row r="2536" spans="8:13">
      <c r="H2536" s="208" t="s">
        <v>4574</v>
      </c>
      <c r="I2536" s="209" t="s">
        <v>4575</v>
      </c>
      <c r="J2536" s="210" t="s">
        <v>4846</v>
      </c>
      <c r="K2536" s="210" t="s">
        <v>5120</v>
      </c>
      <c r="L2536" s="210" t="s">
        <v>4615</v>
      </c>
      <c r="M2536" s="211" t="s">
        <v>5392</v>
      </c>
    </row>
    <row r="2537" spans="8:13">
      <c r="H2537" s="208" t="s">
        <v>5527</v>
      </c>
      <c r="I2537" s="209" t="s">
        <v>4910</v>
      </c>
      <c r="J2537" s="210" t="s">
        <v>4830</v>
      </c>
      <c r="K2537" s="210" t="s">
        <v>5103</v>
      </c>
      <c r="L2537" s="210" t="s">
        <v>4615</v>
      </c>
      <c r="M2537" s="211" t="s">
        <v>5219</v>
      </c>
    </row>
    <row r="2538" spans="8:13">
      <c r="H2538" s="213" t="s">
        <v>5528</v>
      </c>
      <c r="I2538" s="214" t="s">
        <v>5013</v>
      </c>
      <c r="J2538" s="215" t="s">
        <v>4846</v>
      </c>
      <c r="K2538" s="215" t="s">
        <v>4616</v>
      </c>
      <c r="L2538" s="215" t="s">
        <v>4615</v>
      </c>
      <c r="M2538" s="216" t="s">
        <v>5392</v>
      </c>
    </row>
    <row r="2539" spans="8:13">
      <c r="H2539" s="208" t="s">
        <v>5194</v>
      </c>
      <c r="I2539" s="209" t="s">
        <v>4862</v>
      </c>
      <c r="J2539" s="210" t="s">
        <v>4830</v>
      </c>
      <c r="K2539" s="210" t="s">
        <v>5117</v>
      </c>
      <c r="L2539" s="210" t="s">
        <v>4615</v>
      </c>
      <c r="M2539" s="211" t="s">
        <v>5219</v>
      </c>
    </row>
    <row r="2540" spans="8:13">
      <c r="H2540" s="208" t="s">
        <v>4588</v>
      </c>
      <c r="I2540" s="209" t="s">
        <v>4589</v>
      </c>
      <c r="J2540" s="210" t="s">
        <v>4846</v>
      </c>
      <c r="K2540" s="210" t="s">
        <v>5120</v>
      </c>
      <c r="L2540" s="210" t="s">
        <v>4615</v>
      </c>
      <c r="M2540" s="211" t="s">
        <v>5392</v>
      </c>
    </row>
    <row r="2541" spans="8:13">
      <c r="H2541" s="208" t="s">
        <v>4512</v>
      </c>
      <c r="I2541" s="209" t="s">
        <v>4513</v>
      </c>
      <c r="J2541" s="210" t="s">
        <v>4846</v>
      </c>
      <c r="K2541" s="210" t="s">
        <v>5120</v>
      </c>
      <c r="L2541" s="210" t="s">
        <v>4615</v>
      </c>
      <c r="M2541" s="211" t="s">
        <v>5392</v>
      </c>
    </row>
    <row r="2542" spans="8:13">
      <c r="H2542" s="208" t="s">
        <v>1435</v>
      </c>
      <c r="I2542" s="209" t="s">
        <v>1436</v>
      </c>
      <c r="J2542" s="210" t="s">
        <v>4830</v>
      </c>
      <c r="K2542" s="210" t="s">
        <v>5103</v>
      </c>
      <c r="L2542" s="210" t="s">
        <v>4615</v>
      </c>
      <c r="M2542" s="211" t="s">
        <v>5219</v>
      </c>
    </row>
    <row r="2543" spans="8:13">
      <c r="H2543" s="213" t="s">
        <v>4598</v>
      </c>
      <c r="I2543" s="214" t="s">
        <v>4599</v>
      </c>
      <c r="J2543" s="215" t="s">
        <v>4846</v>
      </c>
      <c r="K2543" s="215" t="s">
        <v>5120</v>
      </c>
      <c r="L2543" s="215" t="s">
        <v>4615</v>
      </c>
      <c r="M2543" s="216" t="s">
        <v>5392</v>
      </c>
    </row>
    <row r="2544" spans="8:13">
      <c r="H2544" s="208" t="s">
        <v>4523</v>
      </c>
      <c r="I2544" s="209" t="s">
        <v>4524</v>
      </c>
      <c r="J2544" s="210" t="s">
        <v>4846</v>
      </c>
      <c r="K2544" s="210" t="s">
        <v>5120</v>
      </c>
      <c r="L2544" s="210" t="s">
        <v>4615</v>
      </c>
      <c r="M2544" s="211" t="s">
        <v>5392</v>
      </c>
    </row>
    <row r="2545" spans="8:13">
      <c r="H2545" s="208" t="s">
        <v>4580</v>
      </c>
      <c r="I2545" s="209" t="s">
        <v>4581</v>
      </c>
      <c r="J2545" s="210" t="s">
        <v>4846</v>
      </c>
      <c r="K2545" s="210" t="s">
        <v>5120</v>
      </c>
      <c r="L2545" s="210" t="s">
        <v>4615</v>
      </c>
      <c r="M2545" s="211" t="s">
        <v>5392</v>
      </c>
    </row>
    <row r="2546" spans="8:13">
      <c r="H2546" s="208" t="s">
        <v>5179</v>
      </c>
      <c r="I2546" s="209" t="s">
        <v>4634</v>
      </c>
      <c r="J2546" s="210" t="s">
        <v>4846</v>
      </c>
      <c r="K2546" s="210" t="s">
        <v>5120</v>
      </c>
      <c r="L2546" s="210" t="s">
        <v>4615</v>
      </c>
      <c r="M2546" s="211" t="s">
        <v>5392</v>
      </c>
    </row>
    <row r="2547" spans="8:13">
      <c r="H2547" s="208" t="s">
        <v>5529</v>
      </c>
      <c r="I2547" s="209" t="s">
        <v>5530</v>
      </c>
      <c r="J2547" s="210" t="s">
        <v>4828</v>
      </c>
      <c r="K2547" s="210" t="s">
        <v>4828</v>
      </c>
      <c r="L2547" s="210" t="s">
        <v>4817</v>
      </c>
      <c r="M2547" s="211" t="s">
        <v>5219</v>
      </c>
    </row>
    <row r="2548" spans="8:13">
      <c r="H2548" s="213" t="s">
        <v>5531</v>
      </c>
      <c r="I2548" s="214" t="s">
        <v>4957</v>
      </c>
      <c r="J2548" s="215" t="s">
        <v>4838</v>
      </c>
      <c r="K2548" s="215"/>
      <c r="L2548" s="215" t="s">
        <v>4615</v>
      </c>
      <c r="M2548" s="216" t="s">
        <v>5219</v>
      </c>
    </row>
    <row r="2549" spans="8:13">
      <c r="H2549" s="208" t="s">
        <v>5532</v>
      </c>
      <c r="I2549" s="209" t="s">
        <v>5086</v>
      </c>
      <c r="J2549" s="210" t="s">
        <v>4838</v>
      </c>
      <c r="K2549" s="210" t="s">
        <v>5124</v>
      </c>
      <c r="L2549" s="210" t="s">
        <v>4615</v>
      </c>
      <c r="M2549" s="211" t="s">
        <v>5219</v>
      </c>
    </row>
    <row r="2550" spans="8:13">
      <c r="H2550" s="208" t="s">
        <v>5533</v>
      </c>
      <c r="I2550" s="209" t="s">
        <v>4941</v>
      </c>
      <c r="J2550" s="210" t="s">
        <v>4846</v>
      </c>
      <c r="K2550" s="210" t="s">
        <v>5120</v>
      </c>
      <c r="L2550" s="210" t="s">
        <v>4615</v>
      </c>
      <c r="M2550" s="211" t="s">
        <v>5392</v>
      </c>
    </row>
    <row r="2551" spans="8:13">
      <c r="H2551" s="208" t="s">
        <v>5534</v>
      </c>
      <c r="I2551" s="209" t="s">
        <v>4969</v>
      </c>
      <c r="J2551" s="210" t="s">
        <v>4830</v>
      </c>
      <c r="K2551" s="210" t="s">
        <v>5103</v>
      </c>
      <c r="L2551" s="210" t="s">
        <v>4615</v>
      </c>
      <c r="M2551" s="211" t="s">
        <v>5219</v>
      </c>
    </row>
    <row r="2552" spans="8:13">
      <c r="H2552" s="208" t="s">
        <v>5535</v>
      </c>
      <c r="I2552" s="209" t="s">
        <v>4955</v>
      </c>
      <c r="J2552" s="210" t="s">
        <v>4830</v>
      </c>
      <c r="K2552" s="210" t="s">
        <v>5105</v>
      </c>
      <c r="L2552" s="210" t="s">
        <v>4615</v>
      </c>
      <c r="M2552" s="211" t="s">
        <v>5219</v>
      </c>
    </row>
    <row r="2553" spans="8:13">
      <c r="H2553" s="213" t="s">
        <v>4582</v>
      </c>
      <c r="I2553" s="214" t="s">
        <v>4583</v>
      </c>
      <c r="J2553" s="215" t="s">
        <v>4846</v>
      </c>
      <c r="K2553" s="215" t="s">
        <v>5120</v>
      </c>
      <c r="L2553" s="215" t="s">
        <v>4615</v>
      </c>
      <c r="M2553" s="216" t="s">
        <v>5392</v>
      </c>
    </row>
    <row r="2554" spans="8:13">
      <c r="H2554" s="208" t="s">
        <v>5536</v>
      </c>
      <c r="I2554" s="209" t="s">
        <v>4911</v>
      </c>
      <c r="J2554" s="210" t="s">
        <v>4830</v>
      </c>
      <c r="K2554" s="210" t="s">
        <v>5108</v>
      </c>
      <c r="L2554" s="210" t="s">
        <v>4615</v>
      </c>
      <c r="M2554" s="211" t="s">
        <v>5219</v>
      </c>
    </row>
    <row r="2555" spans="8:13">
      <c r="H2555" s="208" t="s">
        <v>4545</v>
      </c>
      <c r="I2555" s="209" t="s">
        <v>4546</v>
      </c>
      <c r="J2555" s="210" t="s">
        <v>4846</v>
      </c>
      <c r="K2555" s="210" t="s">
        <v>5120</v>
      </c>
      <c r="L2555" s="210" t="s">
        <v>4615</v>
      </c>
      <c r="M2555" s="211" t="s">
        <v>5392</v>
      </c>
    </row>
    <row r="2556" spans="8:13">
      <c r="H2556" s="208" t="s">
        <v>3343</v>
      </c>
      <c r="I2556" s="209" t="s">
        <v>3344</v>
      </c>
      <c r="J2556" s="210" t="s">
        <v>4839</v>
      </c>
      <c r="K2556" s="210" t="s">
        <v>4839</v>
      </c>
      <c r="L2556" s="210" t="s">
        <v>4817</v>
      </c>
      <c r="M2556" s="211" t="s">
        <v>5219</v>
      </c>
    </row>
    <row r="2557" spans="8:13">
      <c r="H2557" s="208" t="s">
        <v>4781</v>
      </c>
      <c r="I2557" s="209" t="s">
        <v>4632</v>
      </c>
      <c r="J2557" s="210" t="s">
        <v>4846</v>
      </c>
      <c r="K2557" s="210" t="s">
        <v>5120</v>
      </c>
      <c r="L2557" s="210" t="s">
        <v>4615</v>
      </c>
      <c r="M2557" s="211" t="s">
        <v>5392</v>
      </c>
    </row>
    <row r="2558" spans="8:13">
      <c r="H2558" s="213" t="s">
        <v>4777</v>
      </c>
      <c r="I2558" s="214" t="s">
        <v>4644</v>
      </c>
      <c r="J2558" s="215" t="s">
        <v>4846</v>
      </c>
      <c r="K2558" s="215" t="s">
        <v>5120</v>
      </c>
      <c r="L2558" s="215" t="s">
        <v>4615</v>
      </c>
      <c r="M2558" s="216" t="s">
        <v>5392</v>
      </c>
    </row>
    <row r="2559" spans="8:13">
      <c r="H2559" s="208" t="s">
        <v>5537</v>
      </c>
      <c r="I2559" s="209" t="s">
        <v>4985</v>
      </c>
      <c r="J2559" s="210" t="s">
        <v>4830</v>
      </c>
      <c r="K2559" s="210" t="s">
        <v>5103</v>
      </c>
      <c r="L2559" s="210" t="s">
        <v>4615</v>
      </c>
      <c r="M2559" s="211" t="s">
        <v>5219</v>
      </c>
    </row>
    <row r="2560" spans="8:13">
      <c r="H2560" s="208" t="s">
        <v>4773</v>
      </c>
      <c r="I2560" s="209" t="s">
        <v>4639</v>
      </c>
      <c r="J2560" s="210" t="s">
        <v>4846</v>
      </c>
      <c r="K2560" s="210" t="s">
        <v>5120</v>
      </c>
      <c r="L2560" s="210" t="s">
        <v>4615</v>
      </c>
      <c r="M2560" s="211" t="s">
        <v>5392</v>
      </c>
    </row>
    <row r="2561" spans="8:13">
      <c r="H2561" s="208" t="s">
        <v>4774</v>
      </c>
      <c r="I2561" s="209" t="s">
        <v>4775</v>
      </c>
      <c r="J2561" s="210" t="s">
        <v>4846</v>
      </c>
      <c r="K2561" s="210" t="s">
        <v>5120</v>
      </c>
      <c r="L2561" s="210" t="s">
        <v>4615</v>
      </c>
      <c r="M2561" s="211" t="s">
        <v>5392</v>
      </c>
    </row>
    <row r="2562" spans="8:13">
      <c r="H2562" s="208" t="s">
        <v>5538</v>
      </c>
      <c r="I2562" s="209" t="s">
        <v>4971</v>
      </c>
      <c r="J2562" s="210" t="s">
        <v>4838</v>
      </c>
      <c r="K2562" s="210"/>
      <c r="L2562" s="210" t="s">
        <v>4615</v>
      </c>
      <c r="M2562" s="211" t="s">
        <v>5219</v>
      </c>
    </row>
    <row r="2563" spans="8:13">
      <c r="H2563" s="213" t="s">
        <v>4776</v>
      </c>
      <c r="I2563" s="214" t="s">
        <v>4629</v>
      </c>
      <c r="J2563" s="215" t="s">
        <v>4846</v>
      </c>
      <c r="K2563" s="215" t="s">
        <v>5120</v>
      </c>
      <c r="L2563" s="215" t="s">
        <v>4615</v>
      </c>
      <c r="M2563" s="216" t="s">
        <v>5392</v>
      </c>
    </row>
    <row r="2564" spans="8:13">
      <c r="H2564" s="208" t="s">
        <v>5539</v>
      </c>
      <c r="I2564" s="209" t="s">
        <v>4929</v>
      </c>
      <c r="J2564" s="210" t="s">
        <v>4830</v>
      </c>
      <c r="K2564" s="210" t="s">
        <v>5103</v>
      </c>
      <c r="L2564" s="210" t="s">
        <v>4615</v>
      </c>
      <c r="M2564" s="211" t="s">
        <v>5219</v>
      </c>
    </row>
    <row r="2565" spans="8:13">
      <c r="H2565" s="208" t="s">
        <v>5193</v>
      </c>
      <c r="I2565" s="209" t="s">
        <v>4642</v>
      </c>
      <c r="J2565" s="210" t="s">
        <v>4846</v>
      </c>
      <c r="K2565" s="210" t="s">
        <v>5120</v>
      </c>
      <c r="L2565" s="210" t="s">
        <v>4615</v>
      </c>
      <c r="M2565" s="211" t="s">
        <v>5392</v>
      </c>
    </row>
    <row r="2566" spans="8:13">
      <c r="H2566" s="208" t="s">
        <v>4782</v>
      </c>
      <c r="I2566" s="209" t="s">
        <v>4628</v>
      </c>
      <c r="J2566" s="210" t="s">
        <v>4846</v>
      </c>
      <c r="K2566" s="210" t="s">
        <v>5120</v>
      </c>
      <c r="L2566" s="210" t="s">
        <v>4615</v>
      </c>
      <c r="M2566" s="211" t="s">
        <v>5392</v>
      </c>
    </row>
    <row r="2567" spans="8:13">
      <c r="H2567" s="208" t="s">
        <v>4780</v>
      </c>
      <c r="I2567" s="209" t="s">
        <v>4627</v>
      </c>
      <c r="J2567" s="210" t="s">
        <v>4846</v>
      </c>
      <c r="K2567" s="210" t="s">
        <v>5120</v>
      </c>
      <c r="L2567" s="210" t="s">
        <v>4615</v>
      </c>
      <c r="M2567" s="211" t="s">
        <v>5392</v>
      </c>
    </row>
    <row r="2568" spans="8:13">
      <c r="H2568" s="213" t="s">
        <v>4772</v>
      </c>
      <c r="I2568" s="214" t="s">
        <v>4643</v>
      </c>
      <c r="J2568" s="215" t="s">
        <v>4846</v>
      </c>
      <c r="K2568" s="215" t="s">
        <v>5120</v>
      </c>
      <c r="L2568" s="215" t="s">
        <v>4615</v>
      </c>
      <c r="M2568" s="216" t="s">
        <v>5392</v>
      </c>
    </row>
    <row r="2569" spans="8:13">
      <c r="H2569" s="208" t="s">
        <v>4778</v>
      </c>
      <c r="I2569" s="209" t="s">
        <v>4779</v>
      </c>
      <c r="J2569" s="210" t="s">
        <v>4846</v>
      </c>
      <c r="K2569" s="210" t="s">
        <v>5120</v>
      </c>
      <c r="L2569" s="210" t="s">
        <v>4615</v>
      </c>
      <c r="M2569" s="211" t="s">
        <v>5392</v>
      </c>
    </row>
    <row r="2570" spans="8:13">
      <c r="H2570" s="208" t="s">
        <v>5540</v>
      </c>
      <c r="I2570" s="209" t="s">
        <v>4965</v>
      </c>
      <c r="J2570" s="210" t="s">
        <v>4831</v>
      </c>
      <c r="K2570" s="210" t="s">
        <v>4831</v>
      </c>
      <c r="L2570" s="210" t="s">
        <v>4817</v>
      </c>
      <c r="M2570" s="211" t="s">
        <v>5219</v>
      </c>
    </row>
    <row r="2571" spans="8:13">
      <c r="H2571" s="208" t="s">
        <v>4608</v>
      </c>
      <c r="I2571" s="209" t="s">
        <v>4609</v>
      </c>
      <c r="J2571" s="210" t="s">
        <v>4837</v>
      </c>
      <c r="K2571" s="210" t="s">
        <v>4837</v>
      </c>
      <c r="L2571" s="210" t="s">
        <v>4817</v>
      </c>
      <c r="M2571" s="211" t="s">
        <v>5219</v>
      </c>
    </row>
    <row r="2572" spans="8:13">
      <c r="H2572" s="208" t="s">
        <v>5541</v>
      </c>
      <c r="I2572" s="209" t="s">
        <v>5542</v>
      </c>
      <c r="J2572" s="210" t="s">
        <v>4837</v>
      </c>
      <c r="K2572" s="210" t="s">
        <v>4837</v>
      </c>
      <c r="L2572" s="210"/>
      <c r="M2572" s="211"/>
    </row>
    <row r="2573" spans="8:13">
      <c r="H2573" s="213" t="s">
        <v>5543</v>
      </c>
      <c r="I2573" s="214" t="s">
        <v>5544</v>
      </c>
      <c r="J2573" s="215" t="s">
        <v>4830</v>
      </c>
      <c r="K2573" s="215" t="s">
        <v>5104</v>
      </c>
      <c r="L2573" s="215" t="s">
        <v>4615</v>
      </c>
      <c r="M2573" s="216" t="s">
        <v>5219</v>
      </c>
    </row>
    <row r="2574" spans="8:13">
      <c r="H2574" s="208" t="s">
        <v>5545</v>
      </c>
      <c r="I2574" s="209" t="s">
        <v>4918</v>
      </c>
      <c r="J2574" s="210" t="s">
        <v>4830</v>
      </c>
      <c r="K2574" s="210" t="s">
        <v>5117</v>
      </c>
      <c r="L2574" s="210" t="s">
        <v>4615</v>
      </c>
      <c r="M2574" s="211" t="s">
        <v>5219</v>
      </c>
    </row>
    <row r="2575" spans="8:13">
      <c r="H2575" s="208" t="s">
        <v>5208</v>
      </c>
      <c r="I2575" s="209" t="s">
        <v>4945</v>
      </c>
      <c r="J2575" s="210" t="s">
        <v>4846</v>
      </c>
      <c r="K2575" s="210" t="s">
        <v>5120</v>
      </c>
      <c r="L2575" s="210" t="s">
        <v>4615</v>
      </c>
      <c r="M2575" s="211" t="s">
        <v>5392</v>
      </c>
    </row>
    <row r="2576" spans="8:13">
      <c r="H2576" s="208" t="s">
        <v>5546</v>
      </c>
      <c r="I2576" s="209" t="s">
        <v>4956</v>
      </c>
      <c r="J2576" s="210" t="s">
        <v>4830</v>
      </c>
      <c r="K2576" s="210" t="s">
        <v>5106</v>
      </c>
      <c r="L2576" s="210" t="s">
        <v>4615</v>
      </c>
      <c r="M2576" s="211" t="s">
        <v>5219</v>
      </c>
    </row>
    <row r="2577" spans="8:13">
      <c r="H2577" s="208" t="s">
        <v>5547</v>
      </c>
      <c r="I2577" s="209" t="s">
        <v>5548</v>
      </c>
      <c r="J2577" s="210" t="s">
        <v>4830</v>
      </c>
      <c r="K2577" s="210" t="s">
        <v>5105</v>
      </c>
      <c r="L2577" s="210" t="s">
        <v>4615</v>
      </c>
      <c r="M2577" s="211" t="s">
        <v>5219</v>
      </c>
    </row>
    <row r="2578" spans="8:13">
      <c r="H2578" s="213" t="s">
        <v>5204</v>
      </c>
      <c r="I2578" s="214" t="s">
        <v>4784</v>
      </c>
      <c r="J2578" s="215" t="s">
        <v>4846</v>
      </c>
      <c r="K2578" s="215" t="s">
        <v>5120</v>
      </c>
      <c r="L2578" s="215" t="s">
        <v>4615</v>
      </c>
      <c r="M2578" s="216" t="s">
        <v>5392</v>
      </c>
    </row>
    <row r="2579" spans="8:13">
      <c r="H2579" s="208" t="s">
        <v>5549</v>
      </c>
      <c r="I2579" s="209" t="s">
        <v>4976</v>
      </c>
      <c r="J2579" s="210" t="s">
        <v>4838</v>
      </c>
      <c r="K2579" s="210" t="s">
        <v>5124</v>
      </c>
      <c r="L2579" s="210" t="s">
        <v>4615</v>
      </c>
      <c r="M2579" s="211" t="s">
        <v>5219</v>
      </c>
    </row>
    <row r="2580" spans="8:13">
      <c r="H2580" s="208" t="s">
        <v>5550</v>
      </c>
      <c r="I2580" s="209" t="s">
        <v>4984</v>
      </c>
      <c r="J2580" s="210" t="s">
        <v>4830</v>
      </c>
      <c r="K2580" s="210" t="s">
        <v>5106</v>
      </c>
      <c r="L2580" s="210" t="s">
        <v>4615</v>
      </c>
      <c r="M2580" s="211" t="s">
        <v>5219</v>
      </c>
    </row>
    <row r="2581" spans="8:13">
      <c r="H2581" s="208" t="s">
        <v>5551</v>
      </c>
      <c r="I2581" s="209" t="s">
        <v>5010</v>
      </c>
      <c r="J2581" s="210" t="s">
        <v>4830</v>
      </c>
      <c r="K2581" s="210" t="s">
        <v>5106</v>
      </c>
      <c r="L2581" s="210" t="s">
        <v>4615</v>
      </c>
      <c r="M2581" s="211" t="s">
        <v>5219</v>
      </c>
    </row>
    <row r="2582" spans="8:13">
      <c r="H2582" s="208" t="s">
        <v>5552</v>
      </c>
      <c r="I2582" s="209" t="s">
        <v>5553</v>
      </c>
      <c r="J2582" s="210" t="s">
        <v>4830</v>
      </c>
      <c r="K2582" s="210" t="s">
        <v>5108</v>
      </c>
      <c r="L2582" s="210" t="s">
        <v>4615</v>
      </c>
      <c r="M2582" s="211" t="s">
        <v>5219</v>
      </c>
    </row>
    <row r="2583" spans="8:13">
      <c r="H2583" s="213" t="s">
        <v>5145</v>
      </c>
      <c r="I2583" s="214" t="s">
        <v>4620</v>
      </c>
      <c r="J2583" s="215" t="s">
        <v>4837</v>
      </c>
      <c r="K2583" s="215" t="s">
        <v>4837</v>
      </c>
      <c r="L2583" s="215" t="s">
        <v>4817</v>
      </c>
      <c r="M2583" s="216" t="s">
        <v>5219</v>
      </c>
    </row>
    <row r="2584" spans="8:13">
      <c r="H2584" s="208" t="s">
        <v>5554</v>
      </c>
      <c r="I2584" s="209" t="s">
        <v>5555</v>
      </c>
      <c r="J2584" s="210" t="s">
        <v>4837</v>
      </c>
      <c r="K2584" s="210" t="s">
        <v>4837</v>
      </c>
      <c r="L2584" s="210"/>
      <c r="M2584" s="211"/>
    </row>
    <row r="2585" spans="8:13">
      <c r="H2585" s="208" t="s">
        <v>5556</v>
      </c>
      <c r="I2585" s="209" t="s">
        <v>4979</v>
      </c>
      <c r="J2585" s="210" t="s">
        <v>4830</v>
      </c>
      <c r="K2585" s="210" t="s">
        <v>5110</v>
      </c>
      <c r="L2585" s="210" t="s">
        <v>4615</v>
      </c>
      <c r="M2585" s="211" t="s">
        <v>5219</v>
      </c>
    </row>
    <row r="2586" spans="8:13">
      <c r="H2586" s="208" t="s">
        <v>5557</v>
      </c>
      <c r="I2586" s="209" t="s">
        <v>4989</v>
      </c>
      <c r="J2586" s="210" t="s">
        <v>4846</v>
      </c>
      <c r="K2586" s="210" t="s">
        <v>4616</v>
      </c>
      <c r="L2586" s="210" t="s">
        <v>4615</v>
      </c>
      <c r="M2586" s="211" t="s">
        <v>5392</v>
      </c>
    </row>
    <row r="2587" spans="8:13">
      <c r="H2587" s="208" t="s">
        <v>5558</v>
      </c>
      <c r="I2587" s="209" t="s">
        <v>5091</v>
      </c>
      <c r="J2587" s="210" t="s">
        <v>4830</v>
      </c>
      <c r="K2587" s="210" t="s">
        <v>5111</v>
      </c>
      <c r="L2587" s="210" t="s">
        <v>4615</v>
      </c>
      <c r="M2587" s="211" t="s">
        <v>5219</v>
      </c>
    </row>
    <row r="2588" spans="8:13">
      <c r="H2588" s="213" t="s">
        <v>5559</v>
      </c>
      <c r="I2588" s="214" t="s">
        <v>5087</v>
      </c>
      <c r="J2588" s="215" t="s">
        <v>4830</v>
      </c>
      <c r="K2588" s="215" t="s">
        <v>5103</v>
      </c>
      <c r="L2588" s="215" t="s">
        <v>4615</v>
      </c>
      <c r="M2588" s="216" t="s">
        <v>5219</v>
      </c>
    </row>
    <row r="2589" spans="8:13">
      <c r="H2589" s="208" t="s">
        <v>5560</v>
      </c>
      <c r="I2589" s="209" t="s">
        <v>4943</v>
      </c>
      <c r="J2589" s="210" t="s">
        <v>4846</v>
      </c>
      <c r="K2589" s="210" t="s">
        <v>5120</v>
      </c>
      <c r="L2589" s="210" t="s">
        <v>4615</v>
      </c>
      <c r="M2589" s="211" t="s">
        <v>5392</v>
      </c>
    </row>
    <row r="2590" spans="8:13">
      <c r="H2590" s="208" t="s">
        <v>5561</v>
      </c>
      <c r="I2590" s="209" t="s">
        <v>4947</v>
      </c>
      <c r="J2590" s="210" t="s">
        <v>4846</v>
      </c>
      <c r="K2590" s="210" t="s">
        <v>5120</v>
      </c>
      <c r="L2590" s="210" t="s">
        <v>4615</v>
      </c>
      <c r="M2590" s="211" t="s">
        <v>5392</v>
      </c>
    </row>
    <row r="2591" spans="8:13">
      <c r="H2591" s="208" t="s">
        <v>5140</v>
      </c>
      <c r="I2591" s="209" t="s">
        <v>636</v>
      </c>
      <c r="J2591" s="210" t="s">
        <v>4837</v>
      </c>
      <c r="K2591" s="210" t="s">
        <v>4837</v>
      </c>
      <c r="L2591" s="210" t="s">
        <v>4817</v>
      </c>
      <c r="M2591" s="211" t="s">
        <v>5219</v>
      </c>
    </row>
    <row r="2592" spans="8:13">
      <c r="H2592" s="208" t="s">
        <v>5562</v>
      </c>
      <c r="I2592" s="209" t="s">
        <v>5563</v>
      </c>
      <c r="J2592" s="210" t="s">
        <v>4838</v>
      </c>
      <c r="K2592" s="210"/>
      <c r="L2592" s="210" t="s">
        <v>4615</v>
      </c>
      <c r="M2592" s="211" t="s">
        <v>5219</v>
      </c>
    </row>
    <row r="2593" spans="8:13">
      <c r="H2593" s="213" t="s">
        <v>5564</v>
      </c>
      <c r="I2593" s="214" t="s">
        <v>4977</v>
      </c>
      <c r="J2593" s="215" t="s">
        <v>4830</v>
      </c>
      <c r="K2593" s="215" t="s">
        <v>5105</v>
      </c>
      <c r="L2593" s="215" t="s">
        <v>4615</v>
      </c>
      <c r="M2593" s="216" t="s">
        <v>5219</v>
      </c>
    </row>
    <row r="2594" spans="8:13">
      <c r="H2594" s="208" t="s">
        <v>4869</v>
      </c>
      <c r="I2594" s="209" t="s">
        <v>4870</v>
      </c>
      <c r="J2594" s="210" t="s">
        <v>4846</v>
      </c>
      <c r="K2594" s="210" t="s">
        <v>5120</v>
      </c>
      <c r="L2594" s="210" t="s">
        <v>4615</v>
      </c>
      <c r="M2594" s="211" t="s">
        <v>5392</v>
      </c>
    </row>
    <row r="2595" spans="8:13">
      <c r="H2595" s="208" t="s">
        <v>5565</v>
      </c>
      <c r="I2595" s="209" t="s">
        <v>4938</v>
      </c>
      <c r="J2595" s="210" t="s">
        <v>4846</v>
      </c>
      <c r="K2595" s="210" t="s">
        <v>5120</v>
      </c>
      <c r="L2595" s="210" t="s">
        <v>4615</v>
      </c>
      <c r="M2595" s="211" t="s">
        <v>5392</v>
      </c>
    </row>
    <row r="2596" spans="8:13">
      <c r="H2596" s="208" t="s">
        <v>5566</v>
      </c>
      <c r="I2596" s="209" t="s">
        <v>4952</v>
      </c>
      <c r="J2596" s="210" t="s">
        <v>4835</v>
      </c>
      <c r="K2596" s="210" t="s">
        <v>4835</v>
      </c>
      <c r="L2596" s="210" t="s">
        <v>4817</v>
      </c>
      <c r="M2596" s="211" t="s">
        <v>5219</v>
      </c>
    </row>
    <row r="2597" spans="8:13">
      <c r="H2597" s="208" t="s">
        <v>4785</v>
      </c>
      <c r="I2597" s="209" t="s">
        <v>4786</v>
      </c>
      <c r="J2597" s="210" t="s">
        <v>4846</v>
      </c>
      <c r="K2597" s="210" t="s">
        <v>5120</v>
      </c>
      <c r="L2597" s="210" t="s">
        <v>4615</v>
      </c>
      <c r="M2597" s="211" t="s">
        <v>5392</v>
      </c>
    </row>
    <row r="2598" spans="8:13">
      <c r="H2598" s="213" t="s">
        <v>5567</v>
      </c>
      <c r="I2598" s="214" t="s">
        <v>4944</v>
      </c>
      <c r="J2598" s="215" t="s">
        <v>4846</v>
      </c>
      <c r="K2598" s="215" t="s">
        <v>5120</v>
      </c>
      <c r="L2598" s="215" t="s">
        <v>4615</v>
      </c>
      <c r="M2598" s="216" t="s">
        <v>5392</v>
      </c>
    </row>
    <row r="2599" spans="8:13">
      <c r="H2599" s="208" t="s">
        <v>5568</v>
      </c>
      <c r="I2599" s="209" t="s">
        <v>5569</v>
      </c>
      <c r="J2599" s="210" t="s">
        <v>4830</v>
      </c>
      <c r="K2599" s="210" t="s">
        <v>5106</v>
      </c>
      <c r="L2599" s="210" t="s">
        <v>4615</v>
      </c>
      <c r="M2599" s="211" t="s">
        <v>5219</v>
      </c>
    </row>
    <row r="2600" spans="8:13">
      <c r="H2600" s="208" t="s">
        <v>5207</v>
      </c>
      <c r="I2600" s="209" t="s">
        <v>4942</v>
      </c>
      <c r="J2600" s="210" t="s">
        <v>4846</v>
      </c>
      <c r="K2600" s="210" t="s">
        <v>5120</v>
      </c>
      <c r="L2600" s="210" t="s">
        <v>4615</v>
      </c>
      <c r="M2600" s="211" t="s">
        <v>5392</v>
      </c>
    </row>
    <row r="2601" spans="8:13">
      <c r="H2601" s="208" t="s">
        <v>5570</v>
      </c>
      <c r="I2601" s="209" t="s">
        <v>5571</v>
      </c>
      <c r="J2601" s="210" t="s">
        <v>4830</v>
      </c>
      <c r="K2601" s="210" t="s">
        <v>5103</v>
      </c>
      <c r="L2601" s="210" t="s">
        <v>4615</v>
      </c>
      <c r="M2601" s="211" t="s">
        <v>5219</v>
      </c>
    </row>
    <row r="2602" spans="8:13">
      <c r="H2602" s="208" t="s">
        <v>5134</v>
      </c>
      <c r="I2602" s="209" t="s">
        <v>295</v>
      </c>
      <c r="J2602" s="210" t="s">
        <v>4832</v>
      </c>
      <c r="K2602" s="210" t="s">
        <v>4832</v>
      </c>
      <c r="L2602" s="210" t="s">
        <v>4817</v>
      </c>
      <c r="M2602" s="211" t="s">
        <v>5219</v>
      </c>
    </row>
    <row r="2603" spans="8:13">
      <c r="H2603" s="213" t="s">
        <v>5572</v>
      </c>
      <c r="I2603" s="214" t="s">
        <v>5573</v>
      </c>
      <c r="J2603" s="215" t="s">
        <v>4830</v>
      </c>
      <c r="K2603" s="215" t="s">
        <v>5104</v>
      </c>
      <c r="L2603" s="215" t="s">
        <v>4615</v>
      </c>
      <c r="M2603" s="216" t="s">
        <v>5219</v>
      </c>
    </row>
    <row r="2604" spans="8:13">
      <c r="H2604" s="208" t="s">
        <v>4865</v>
      </c>
      <c r="I2604" s="209" t="s">
        <v>4866</v>
      </c>
      <c r="J2604" s="210" t="s">
        <v>4846</v>
      </c>
      <c r="K2604" s="210" t="s">
        <v>5120</v>
      </c>
      <c r="L2604" s="210" t="s">
        <v>4615</v>
      </c>
      <c r="M2604" s="211" t="s">
        <v>5392</v>
      </c>
    </row>
    <row r="2605" spans="8:13">
      <c r="H2605" s="208" t="s">
        <v>4867</v>
      </c>
      <c r="I2605" s="209" t="s">
        <v>4868</v>
      </c>
      <c r="J2605" s="210" t="s">
        <v>4846</v>
      </c>
      <c r="K2605" s="210" t="s">
        <v>5120</v>
      </c>
      <c r="L2605" s="210" t="s">
        <v>4615</v>
      </c>
      <c r="M2605" s="211" t="s">
        <v>5392</v>
      </c>
    </row>
    <row r="2606" spans="8:13">
      <c r="H2606" s="208" t="s">
        <v>5133</v>
      </c>
      <c r="I2606" s="209" t="s">
        <v>4719</v>
      </c>
      <c r="J2606" s="210" t="s">
        <v>4832</v>
      </c>
      <c r="K2606" s="210" t="s">
        <v>4832</v>
      </c>
      <c r="L2606" s="210" t="s">
        <v>4817</v>
      </c>
      <c r="M2606" s="211" t="s">
        <v>5219</v>
      </c>
    </row>
    <row r="2607" spans="8:13">
      <c r="H2607" s="208" t="s">
        <v>5574</v>
      </c>
      <c r="I2607" s="209" t="s">
        <v>4939</v>
      </c>
      <c r="J2607" s="210" t="s">
        <v>4846</v>
      </c>
      <c r="K2607" s="210" t="s">
        <v>5120</v>
      </c>
      <c r="L2607" s="210" t="s">
        <v>4615</v>
      </c>
      <c r="M2607" s="211" t="s">
        <v>5392</v>
      </c>
    </row>
    <row r="2608" spans="8:13">
      <c r="H2608" s="213" t="s">
        <v>5575</v>
      </c>
      <c r="I2608" s="214" t="s">
        <v>5012</v>
      </c>
      <c r="J2608" s="215" t="s">
        <v>4838</v>
      </c>
      <c r="K2608" s="215"/>
      <c r="L2608" s="215" t="s">
        <v>4615</v>
      </c>
      <c r="M2608" s="216" t="s">
        <v>5219</v>
      </c>
    </row>
    <row r="2609" spans="8:13">
      <c r="H2609" s="208" t="s">
        <v>5576</v>
      </c>
      <c r="I2609" s="209" t="s">
        <v>4937</v>
      </c>
      <c r="J2609" s="210" t="s">
        <v>4846</v>
      </c>
      <c r="K2609" s="210" t="s">
        <v>5120</v>
      </c>
      <c r="L2609" s="210" t="s">
        <v>4615</v>
      </c>
      <c r="M2609" s="211" t="s">
        <v>5392</v>
      </c>
    </row>
    <row r="2610" spans="8:13">
      <c r="H2610" s="208" t="s">
        <v>5577</v>
      </c>
      <c r="I2610" s="209" t="s">
        <v>5021</v>
      </c>
      <c r="J2610" s="210" t="s">
        <v>4846</v>
      </c>
      <c r="K2610" s="210" t="s">
        <v>5120</v>
      </c>
      <c r="L2610" s="210" t="s">
        <v>4615</v>
      </c>
      <c r="M2610" s="211" t="s">
        <v>5392</v>
      </c>
    </row>
    <row r="2611" spans="8:13">
      <c r="H2611" s="208" t="s">
        <v>5578</v>
      </c>
      <c r="I2611" s="209" t="s">
        <v>4940</v>
      </c>
      <c r="J2611" s="210" t="s">
        <v>4846</v>
      </c>
      <c r="K2611" s="210" t="s">
        <v>5120</v>
      </c>
      <c r="L2611" s="210" t="s">
        <v>4615</v>
      </c>
      <c r="M2611" s="211" t="s">
        <v>5392</v>
      </c>
    </row>
    <row r="2612" spans="8:13">
      <c r="H2612" s="208" t="s">
        <v>5579</v>
      </c>
      <c r="I2612" s="209" t="s">
        <v>5018</v>
      </c>
      <c r="J2612" s="210" t="s">
        <v>4846</v>
      </c>
      <c r="K2612" s="210" t="s">
        <v>5120</v>
      </c>
      <c r="L2612" s="210" t="s">
        <v>4615</v>
      </c>
      <c r="M2612" s="211" t="s">
        <v>5392</v>
      </c>
    </row>
    <row r="2613" spans="8:13">
      <c r="H2613" s="213" t="s">
        <v>5580</v>
      </c>
      <c r="I2613" s="214" t="s">
        <v>5581</v>
      </c>
      <c r="J2613" s="215" t="s">
        <v>4830</v>
      </c>
      <c r="K2613" s="215" t="s">
        <v>5108</v>
      </c>
      <c r="L2613" s="215" t="s">
        <v>4615</v>
      </c>
      <c r="M2613" s="216" t="s">
        <v>5219</v>
      </c>
    </row>
    <row r="2614" spans="8:13">
      <c r="H2614" s="208" t="s">
        <v>5582</v>
      </c>
      <c r="I2614" s="209" t="s">
        <v>5583</v>
      </c>
      <c r="J2614" s="210" t="s">
        <v>4830</v>
      </c>
      <c r="K2614" s="210" t="s">
        <v>5108</v>
      </c>
      <c r="L2614" s="210" t="s">
        <v>4615</v>
      </c>
      <c r="M2614" s="211" t="s">
        <v>5219</v>
      </c>
    </row>
    <row r="2615" spans="8:13">
      <c r="H2615" s="208" t="s">
        <v>5152</v>
      </c>
      <c r="I2615" s="209" t="s">
        <v>4729</v>
      </c>
      <c r="J2615" s="210" t="s">
        <v>4836</v>
      </c>
      <c r="K2615" s="210" t="s">
        <v>4836</v>
      </c>
      <c r="L2615" s="210" t="s">
        <v>4817</v>
      </c>
      <c r="M2615" s="211" t="s">
        <v>5219</v>
      </c>
    </row>
    <row r="2616" spans="8:13">
      <c r="H2616" s="208" t="s">
        <v>5139</v>
      </c>
      <c r="I2616" s="209" t="s">
        <v>406</v>
      </c>
      <c r="J2616" s="210" t="s">
        <v>4836</v>
      </c>
      <c r="K2616" s="210" t="s">
        <v>4836</v>
      </c>
      <c r="L2616" s="210" t="s">
        <v>4817</v>
      </c>
      <c r="M2616" s="211" t="s">
        <v>5219</v>
      </c>
    </row>
    <row r="2617" spans="8:13">
      <c r="H2617" s="208" t="s">
        <v>5584</v>
      </c>
      <c r="I2617" s="209" t="s">
        <v>5008</v>
      </c>
      <c r="J2617" s="210" t="s">
        <v>4830</v>
      </c>
      <c r="K2617" s="210" t="s">
        <v>5111</v>
      </c>
      <c r="L2617" s="210" t="s">
        <v>4615</v>
      </c>
      <c r="M2617" s="211" t="s">
        <v>5219</v>
      </c>
    </row>
    <row r="2618" spans="8:13">
      <c r="H2618" s="213" t="s">
        <v>5585</v>
      </c>
      <c r="I2618" s="214" t="s">
        <v>5586</v>
      </c>
      <c r="J2618" s="215" t="s">
        <v>4830</v>
      </c>
      <c r="K2618" s="215" t="s">
        <v>5108</v>
      </c>
      <c r="L2618" s="215" t="s">
        <v>4615</v>
      </c>
      <c r="M2618" s="216" t="s">
        <v>5219</v>
      </c>
    </row>
    <row r="2619" spans="8:13">
      <c r="H2619" s="208" t="s">
        <v>5587</v>
      </c>
      <c r="I2619" s="209" t="s">
        <v>5588</v>
      </c>
      <c r="J2619" s="210" t="s">
        <v>4838</v>
      </c>
      <c r="K2619" s="210"/>
      <c r="L2619" s="210" t="s">
        <v>4615</v>
      </c>
      <c r="M2619" s="211" t="s">
        <v>5219</v>
      </c>
    </row>
    <row r="2620" spans="8:13">
      <c r="H2620" s="208" t="s">
        <v>5589</v>
      </c>
      <c r="I2620" s="209" t="s">
        <v>5590</v>
      </c>
      <c r="J2620" s="210" t="s">
        <v>4838</v>
      </c>
      <c r="K2620" s="210" t="s">
        <v>5124</v>
      </c>
      <c r="L2620" s="210" t="s">
        <v>4615</v>
      </c>
      <c r="M2620" s="211" t="s">
        <v>5219</v>
      </c>
    </row>
    <row r="2621" spans="8:13">
      <c r="H2621" s="208" t="s">
        <v>5591</v>
      </c>
      <c r="I2621" s="209" t="s">
        <v>5019</v>
      </c>
      <c r="J2621" s="210" t="s">
        <v>4846</v>
      </c>
      <c r="K2621" s="210" t="s">
        <v>5120</v>
      </c>
      <c r="L2621" s="210" t="s">
        <v>4615</v>
      </c>
      <c r="M2621" s="211" t="s">
        <v>5392</v>
      </c>
    </row>
    <row r="2622" spans="8:13">
      <c r="H2622" s="208" t="s">
        <v>5592</v>
      </c>
      <c r="I2622" s="209" t="s">
        <v>5593</v>
      </c>
      <c r="J2622" s="210" t="s">
        <v>4830</v>
      </c>
      <c r="K2622" s="210" t="s">
        <v>5111</v>
      </c>
      <c r="L2622" s="210" t="s">
        <v>4615</v>
      </c>
      <c r="M2622" s="211" t="s">
        <v>5219</v>
      </c>
    </row>
    <row r="2623" spans="8:13">
      <c r="H2623" s="213" t="s">
        <v>5594</v>
      </c>
      <c r="I2623" s="214" t="s">
        <v>5595</v>
      </c>
      <c r="J2623" s="215" t="s">
        <v>4830</v>
      </c>
      <c r="K2623" s="215" t="s">
        <v>5108</v>
      </c>
      <c r="L2623" s="215" t="s">
        <v>4615</v>
      </c>
      <c r="M2623" s="216" t="s">
        <v>5219</v>
      </c>
    </row>
    <row r="2624" spans="8:13">
      <c r="H2624" s="208" t="s">
        <v>5157</v>
      </c>
      <c r="I2624" s="209" t="s">
        <v>1153</v>
      </c>
      <c r="J2624" s="210" t="s">
        <v>4834</v>
      </c>
      <c r="K2624" s="210" t="s">
        <v>4834</v>
      </c>
      <c r="L2624" s="210" t="s">
        <v>4817</v>
      </c>
      <c r="M2624" s="211" t="s">
        <v>5219</v>
      </c>
    </row>
    <row r="2625" spans="8:13">
      <c r="H2625" s="208" t="s">
        <v>5596</v>
      </c>
      <c r="I2625" s="209" t="s">
        <v>5597</v>
      </c>
      <c r="J2625" s="210" t="s">
        <v>4828</v>
      </c>
      <c r="K2625" s="210" t="s">
        <v>4828</v>
      </c>
      <c r="L2625" s="210" t="s">
        <v>4817</v>
      </c>
      <c r="M2625" s="211" t="s">
        <v>5219</v>
      </c>
    </row>
    <row r="2626" spans="8:13">
      <c r="H2626" s="208" t="s">
        <v>5598</v>
      </c>
      <c r="I2626" s="209" t="s">
        <v>5599</v>
      </c>
      <c r="J2626" s="210" t="s">
        <v>4830</v>
      </c>
      <c r="K2626" s="210" t="s">
        <v>5108</v>
      </c>
      <c r="L2626" s="210" t="s">
        <v>4615</v>
      </c>
      <c r="M2626" s="211" t="s">
        <v>5219</v>
      </c>
    </row>
    <row r="2627" spans="8:13">
      <c r="H2627" s="208" t="s">
        <v>5600</v>
      </c>
      <c r="I2627" s="209" t="s">
        <v>5601</v>
      </c>
      <c r="J2627" s="210" t="s">
        <v>4830</v>
      </c>
      <c r="K2627" s="210" t="s">
        <v>5104</v>
      </c>
      <c r="L2627" s="210" t="s">
        <v>4615</v>
      </c>
      <c r="M2627" s="211" t="s">
        <v>5219</v>
      </c>
    </row>
    <row r="2628" spans="8:13">
      <c r="H2628" s="213" t="s">
        <v>5602</v>
      </c>
      <c r="I2628" s="214" t="s">
        <v>5006</v>
      </c>
      <c r="J2628" s="215" t="s">
        <v>4846</v>
      </c>
      <c r="K2628" s="215" t="s">
        <v>5120</v>
      </c>
      <c r="L2628" s="215" t="s">
        <v>4615</v>
      </c>
      <c r="M2628" s="216" t="s">
        <v>5392</v>
      </c>
    </row>
    <row r="2629" spans="8:13">
      <c r="H2629" s="208" t="s">
        <v>5603</v>
      </c>
      <c r="I2629" s="209" t="s">
        <v>5001</v>
      </c>
      <c r="J2629" s="210" t="s">
        <v>4846</v>
      </c>
      <c r="K2629" s="210" t="s">
        <v>5120</v>
      </c>
      <c r="L2629" s="210" t="s">
        <v>4615</v>
      </c>
      <c r="M2629" s="211" t="s">
        <v>5392</v>
      </c>
    </row>
    <row r="2630" spans="8:13">
      <c r="H2630" s="208" t="s">
        <v>5604</v>
      </c>
      <c r="I2630" s="209" t="s">
        <v>5020</v>
      </c>
      <c r="J2630" s="210" t="s">
        <v>4846</v>
      </c>
      <c r="K2630" s="210" t="s">
        <v>5120</v>
      </c>
      <c r="L2630" s="210" t="s">
        <v>4615</v>
      </c>
      <c r="M2630" s="211" t="s">
        <v>5392</v>
      </c>
    </row>
    <row r="2631" spans="8:13">
      <c r="H2631" s="208" t="s">
        <v>5605</v>
      </c>
      <c r="I2631" s="209" t="s">
        <v>4922</v>
      </c>
      <c r="J2631" s="210" t="s">
        <v>4827</v>
      </c>
      <c r="K2631" s="210" t="s">
        <v>4827</v>
      </c>
      <c r="L2631" s="210" t="s">
        <v>4817</v>
      </c>
      <c r="M2631" s="211" t="s">
        <v>5219</v>
      </c>
    </row>
    <row r="2632" spans="8:13">
      <c r="H2632" s="208" t="s">
        <v>5606</v>
      </c>
      <c r="I2632" s="209" t="s">
        <v>5003</v>
      </c>
      <c r="J2632" s="210" t="s">
        <v>4846</v>
      </c>
      <c r="K2632" s="210" t="s">
        <v>5120</v>
      </c>
      <c r="L2632" s="210" t="s">
        <v>4615</v>
      </c>
      <c r="M2632" s="211" t="s">
        <v>5392</v>
      </c>
    </row>
    <row r="2633" spans="8:13">
      <c r="H2633" s="213" t="s">
        <v>5607</v>
      </c>
      <c r="I2633" s="214" t="s">
        <v>5005</v>
      </c>
      <c r="J2633" s="215" t="s">
        <v>4846</v>
      </c>
      <c r="K2633" s="215" t="s">
        <v>5120</v>
      </c>
      <c r="L2633" s="215" t="s">
        <v>4615</v>
      </c>
      <c r="M2633" s="216" t="s">
        <v>5392</v>
      </c>
    </row>
    <row r="2634" spans="8:13">
      <c r="H2634" s="208" t="s">
        <v>5608</v>
      </c>
      <c r="I2634" s="209" t="s">
        <v>5002</v>
      </c>
      <c r="J2634" s="210" t="s">
        <v>4846</v>
      </c>
      <c r="K2634" s="210" t="s">
        <v>5120</v>
      </c>
      <c r="L2634" s="210" t="s">
        <v>4615</v>
      </c>
      <c r="M2634" s="211" t="s">
        <v>5392</v>
      </c>
    </row>
    <row r="2635" spans="8:13">
      <c r="H2635" s="208" t="s">
        <v>5609</v>
      </c>
      <c r="I2635" s="209" t="s">
        <v>5098</v>
      </c>
      <c r="J2635" s="210" t="s">
        <v>4846</v>
      </c>
      <c r="K2635" s="210" t="s">
        <v>5120</v>
      </c>
      <c r="L2635" s="210" t="s">
        <v>4615</v>
      </c>
      <c r="M2635" s="211" t="s">
        <v>5392</v>
      </c>
    </row>
    <row r="2636" spans="8:13">
      <c r="H2636" s="208" t="s">
        <v>5610</v>
      </c>
      <c r="I2636" s="209" t="s">
        <v>5097</v>
      </c>
      <c r="J2636" s="210" t="s">
        <v>4846</v>
      </c>
      <c r="K2636" s="210" t="s">
        <v>5120</v>
      </c>
      <c r="L2636" s="210" t="s">
        <v>4615</v>
      </c>
      <c r="M2636" s="211" t="s">
        <v>5392</v>
      </c>
    </row>
    <row r="2637" spans="8:13">
      <c r="H2637" s="208" t="s">
        <v>5611</v>
      </c>
      <c r="I2637" s="209" t="s">
        <v>5612</v>
      </c>
      <c r="J2637" s="210" t="s">
        <v>4830</v>
      </c>
      <c r="K2637" s="210" t="s">
        <v>5106</v>
      </c>
      <c r="L2637" s="210" t="s">
        <v>4615</v>
      </c>
      <c r="M2637" s="211" t="s">
        <v>5219</v>
      </c>
    </row>
    <row r="2638" spans="8:13">
      <c r="H2638" s="213" t="s">
        <v>5613</v>
      </c>
      <c r="I2638" s="214" t="s">
        <v>5004</v>
      </c>
      <c r="J2638" s="215" t="s">
        <v>4846</v>
      </c>
      <c r="K2638" s="215" t="s">
        <v>5120</v>
      </c>
      <c r="L2638" s="215" t="s">
        <v>4615</v>
      </c>
      <c r="M2638" s="216" t="s">
        <v>5392</v>
      </c>
    </row>
    <row r="2639" spans="8:13">
      <c r="H2639" s="208" t="s">
        <v>5614</v>
      </c>
      <c r="I2639" s="209" t="s">
        <v>5100</v>
      </c>
      <c r="J2639" s="210" t="s">
        <v>4846</v>
      </c>
      <c r="K2639" s="210" t="s">
        <v>5120</v>
      </c>
      <c r="L2639" s="210" t="s">
        <v>4615</v>
      </c>
      <c r="M2639" s="211" t="s">
        <v>5392</v>
      </c>
    </row>
    <row r="2640" spans="8:13">
      <c r="H2640" s="208" t="s">
        <v>5615</v>
      </c>
      <c r="I2640" s="209" t="s">
        <v>5017</v>
      </c>
      <c r="J2640" s="210" t="s">
        <v>4846</v>
      </c>
      <c r="K2640" s="210" t="s">
        <v>5120</v>
      </c>
      <c r="L2640" s="210" t="s">
        <v>4615</v>
      </c>
      <c r="M2640" s="211" t="s">
        <v>5392</v>
      </c>
    </row>
    <row r="2641" spans="8:13">
      <c r="H2641" s="208" t="s">
        <v>5616</v>
      </c>
      <c r="I2641" s="209" t="s">
        <v>5096</v>
      </c>
      <c r="J2641" s="210" t="s">
        <v>4846</v>
      </c>
      <c r="K2641" s="210" t="s">
        <v>5120</v>
      </c>
      <c r="L2641" s="210" t="s">
        <v>4615</v>
      </c>
      <c r="M2641" s="211" t="s">
        <v>5392</v>
      </c>
    </row>
    <row r="2642" spans="8:13">
      <c r="H2642" s="208" t="s">
        <v>5617</v>
      </c>
      <c r="I2642" s="209" t="s">
        <v>5099</v>
      </c>
      <c r="J2642" s="210" t="s">
        <v>4846</v>
      </c>
      <c r="K2642" s="210" t="s">
        <v>5120</v>
      </c>
      <c r="L2642" s="210" t="s">
        <v>4615</v>
      </c>
      <c r="M2642" s="211" t="s">
        <v>5392</v>
      </c>
    </row>
    <row r="2643" spans="8:13">
      <c r="H2643" s="213" t="s">
        <v>5618</v>
      </c>
      <c r="I2643" s="214" t="s">
        <v>5088</v>
      </c>
      <c r="J2643" s="215" t="s">
        <v>4830</v>
      </c>
      <c r="K2643" s="215" t="s">
        <v>5122</v>
      </c>
      <c r="L2643" s="215" t="s">
        <v>4615</v>
      </c>
      <c r="M2643" s="216" t="s">
        <v>5219</v>
      </c>
    </row>
    <row r="2644" spans="8:13">
      <c r="H2644" s="208" t="s">
        <v>5619</v>
      </c>
      <c r="I2644" s="209" t="s">
        <v>5620</v>
      </c>
      <c r="J2644" s="210" t="s">
        <v>4846</v>
      </c>
      <c r="K2644" s="210" t="s">
        <v>5120</v>
      </c>
      <c r="L2644" s="210" t="s">
        <v>4615</v>
      </c>
      <c r="M2644" s="211" t="s">
        <v>5392</v>
      </c>
    </row>
    <row r="2645" spans="8:13">
      <c r="H2645" s="208" t="s">
        <v>5621</v>
      </c>
      <c r="I2645" s="209" t="s">
        <v>5095</v>
      </c>
      <c r="J2645" s="210" t="s">
        <v>4846</v>
      </c>
      <c r="K2645" s="210" t="s">
        <v>5120</v>
      </c>
      <c r="L2645" s="210" t="s">
        <v>4615</v>
      </c>
      <c r="M2645" s="211" t="s">
        <v>5392</v>
      </c>
    </row>
    <row r="2646" spans="8:13">
      <c r="H2646" s="208" t="s">
        <v>5622</v>
      </c>
      <c r="I2646" s="209" t="s">
        <v>5101</v>
      </c>
      <c r="J2646" s="210" t="s">
        <v>4846</v>
      </c>
      <c r="K2646" s="210" t="s">
        <v>5120</v>
      </c>
      <c r="L2646" s="210" t="s">
        <v>4615</v>
      </c>
      <c r="M2646" s="211" t="s">
        <v>5392</v>
      </c>
    </row>
    <row r="2647" spans="8:13">
      <c r="H2647" s="208" t="s">
        <v>5623</v>
      </c>
      <c r="I2647" s="209" t="s">
        <v>5624</v>
      </c>
      <c r="J2647" s="210" t="s">
        <v>4846</v>
      </c>
      <c r="K2647" s="210" t="s">
        <v>5120</v>
      </c>
      <c r="L2647" s="210" t="s">
        <v>4615</v>
      </c>
      <c r="M2647" s="211" t="s">
        <v>5392</v>
      </c>
    </row>
    <row r="2648" spans="8:13">
      <c r="H2648" s="213" t="s">
        <v>5625</v>
      </c>
      <c r="I2648" s="214" t="s">
        <v>5626</v>
      </c>
      <c r="J2648" s="215" t="s">
        <v>4846</v>
      </c>
      <c r="K2648" s="215" t="s">
        <v>5120</v>
      </c>
      <c r="L2648" s="215" t="s">
        <v>4615</v>
      </c>
      <c r="M2648" s="216" t="s">
        <v>5392</v>
      </c>
    </row>
    <row r="2649" spans="8:13">
      <c r="H2649" s="208" t="s">
        <v>5627</v>
      </c>
      <c r="I2649" s="209" t="s">
        <v>5628</v>
      </c>
      <c r="J2649" s="210" t="s">
        <v>4846</v>
      </c>
      <c r="K2649" s="210" t="s">
        <v>5120</v>
      </c>
      <c r="L2649" s="210" t="s">
        <v>4615</v>
      </c>
      <c r="M2649" s="211" t="s">
        <v>5392</v>
      </c>
    </row>
    <row r="2650" spans="8:13">
      <c r="H2650" s="208" t="s">
        <v>5629</v>
      </c>
      <c r="I2650" s="209" t="s">
        <v>5630</v>
      </c>
      <c r="J2650" s="210" t="s">
        <v>4846</v>
      </c>
      <c r="K2650" s="210" t="s">
        <v>5120</v>
      </c>
      <c r="L2650" s="210" t="s">
        <v>4615</v>
      </c>
      <c r="M2650" s="211" t="s">
        <v>5392</v>
      </c>
    </row>
    <row r="2651" spans="8:13">
      <c r="H2651" s="208" t="s">
        <v>5631</v>
      </c>
      <c r="I2651" s="209" t="s">
        <v>5632</v>
      </c>
      <c r="J2651" s="210" t="s">
        <v>4829</v>
      </c>
      <c r="K2651" s="210" t="s">
        <v>4829</v>
      </c>
      <c r="L2651" s="210" t="s">
        <v>4817</v>
      </c>
      <c r="M2651" s="211" t="s">
        <v>5219</v>
      </c>
    </row>
    <row r="2652" spans="8:13">
      <c r="H2652" s="208" t="s">
        <v>5633</v>
      </c>
      <c r="I2652" s="209" t="s">
        <v>5634</v>
      </c>
      <c r="J2652" s="210" t="s">
        <v>4846</v>
      </c>
      <c r="K2652" s="210" t="s">
        <v>5120</v>
      </c>
      <c r="L2652" s="210" t="s">
        <v>4615</v>
      </c>
      <c r="M2652" s="211" t="s">
        <v>5392</v>
      </c>
    </row>
    <row r="2653" spans="8:13">
      <c r="H2653" s="213" t="s">
        <v>5635</v>
      </c>
      <c r="I2653" s="214" t="s">
        <v>5636</v>
      </c>
      <c r="J2653" s="215" t="s">
        <v>4846</v>
      </c>
      <c r="K2653" s="215" t="s">
        <v>5120</v>
      </c>
      <c r="L2653" s="215" t="s">
        <v>4615</v>
      </c>
      <c r="M2653" s="216" t="s">
        <v>5392</v>
      </c>
    </row>
    <row r="2654" spans="8:13">
      <c r="H2654" s="208" t="s">
        <v>5637</v>
      </c>
      <c r="I2654" s="209" t="s">
        <v>5638</v>
      </c>
      <c r="J2654" s="210" t="s">
        <v>4849</v>
      </c>
      <c r="K2654" s="210" t="s">
        <v>5107</v>
      </c>
      <c r="L2654" s="210" t="s">
        <v>4615</v>
      </c>
      <c r="M2654" s="211" t="s">
        <v>5219</v>
      </c>
    </row>
    <row r="2655" spans="8:13">
      <c r="H2655" s="208" t="s">
        <v>5639</v>
      </c>
      <c r="I2655" s="209" t="s">
        <v>5640</v>
      </c>
      <c r="J2655" s="210" t="s">
        <v>4846</v>
      </c>
      <c r="K2655" s="210" t="s">
        <v>5120</v>
      </c>
      <c r="L2655" s="210" t="s">
        <v>4615</v>
      </c>
      <c r="M2655" s="211" t="s">
        <v>5392</v>
      </c>
    </row>
    <row r="2656" spans="8:13">
      <c r="H2656" s="208" t="s">
        <v>5641</v>
      </c>
      <c r="I2656" s="209" t="s">
        <v>5642</v>
      </c>
      <c r="J2656" s="210" t="s">
        <v>4846</v>
      </c>
      <c r="K2656" s="210" t="s">
        <v>5120</v>
      </c>
      <c r="L2656" s="210" t="s">
        <v>4615</v>
      </c>
      <c r="M2656" s="211" t="s">
        <v>5392</v>
      </c>
    </row>
    <row r="2657" spans="8:13">
      <c r="H2657" s="208" t="s">
        <v>5643</v>
      </c>
      <c r="I2657" s="209" t="s">
        <v>5644</v>
      </c>
      <c r="J2657" s="210" t="s">
        <v>4846</v>
      </c>
      <c r="K2657" s="210" t="s">
        <v>5120</v>
      </c>
      <c r="L2657" s="210" t="s">
        <v>4615</v>
      </c>
      <c r="M2657" s="211" t="s">
        <v>5392</v>
      </c>
    </row>
    <row r="2658" spans="8:13">
      <c r="H2658" s="213" t="s">
        <v>5645</v>
      </c>
      <c r="I2658" s="214" t="s">
        <v>5646</v>
      </c>
      <c r="J2658" s="215" t="s">
        <v>4846</v>
      </c>
      <c r="K2658" s="215" t="s">
        <v>5120</v>
      </c>
      <c r="L2658" s="215" t="s">
        <v>4615</v>
      </c>
      <c r="M2658" s="216" t="s">
        <v>5392</v>
      </c>
    </row>
    <row r="2659" spans="8:13">
      <c r="H2659" s="208" t="s">
        <v>5647</v>
      </c>
      <c r="I2659" s="209" t="s">
        <v>5648</v>
      </c>
      <c r="J2659" s="210" t="s">
        <v>4846</v>
      </c>
      <c r="K2659" s="210" t="s">
        <v>5120</v>
      </c>
      <c r="L2659" s="210" t="s">
        <v>4615</v>
      </c>
      <c r="M2659" s="211" t="s">
        <v>5392</v>
      </c>
    </row>
    <row r="2660" spans="8:13">
      <c r="H2660" s="208" t="s">
        <v>5649</v>
      </c>
      <c r="I2660" s="209" t="s">
        <v>5650</v>
      </c>
      <c r="J2660" s="210" t="s">
        <v>4846</v>
      </c>
      <c r="K2660" s="210" t="s">
        <v>5120</v>
      </c>
      <c r="L2660" s="210" t="s">
        <v>4615</v>
      </c>
      <c r="M2660" s="211" t="s">
        <v>5392</v>
      </c>
    </row>
    <row r="2661" spans="8:13">
      <c r="H2661" s="208" t="s">
        <v>5651</v>
      </c>
      <c r="I2661" s="209" t="s">
        <v>5652</v>
      </c>
      <c r="J2661" s="210" t="s">
        <v>4846</v>
      </c>
      <c r="K2661" s="210" t="s">
        <v>5120</v>
      </c>
      <c r="L2661" s="210" t="s">
        <v>4615</v>
      </c>
      <c r="M2661" s="211" t="s">
        <v>5392</v>
      </c>
    </row>
    <row r="2662" spans="8:13">
      <c r="H2662" s="208" t="s">
        <v>5653</v>
      </c>
      <c r="I2662" s="209" t="s">
        <v>5654</v>
      </c>
      <c r="J2662" s="210" t="s">
        <v>4846</v>
      </c>
      <c r="K2662" s="210" t="s">
        <v>5120</v>
      </c>
      <c r="L2662" s="210" t="s">
        <v>4615</v>
      </c>
      <c r="M2662" s="211" t="s">
        <v>5392</v>
      </c>
    </row>
    <row r="2663" spans="8:13">
      <c r="H2663" s="213" t="s">
        <v>5655</v>
      </c>
      <c r="I2663" s="214" t="s">
        <v>5656</v>
      </c>
      <c r="J2663" s="215" t="s">
        <v>4846</v>
      </c>
      <c r="K2663" s="215" t="s">
        <v>5120</v>
      </c>
      <c r="L2663" s="215" t="s">
        <v>4615</v>
      </c>
      <c r="M2663" s="216" t="s">
        <v>5392</v>
      </c>
    </row>
    <row r="2664" spans="8:13">
      <c r="H2664" s="208" t="s">
        <v>5657</v>
      </c>
      <c r="I2664" s="209" t="s">
        <v>5658</v>
      </c>
      <c r="J2664" s="210" t="s">
        <v>4846</v>
      </c>
      <c r="K2664" s="210" t="s">
        <v>5120</v>
      </c>
      <c r="L2664" s="210" t="s">
        <v>4615</v>
      </c>
      <c r="M2664" s="211" t="s">
        <v>5392</v>
      </c>
    </row>
    <row r="2665" spans="8:13">
      <c r="H2665" s="208" t="s">
        <v>5659</v>
      </c>
      <c r="I2665" s="209" t="s">
        <v>5660</v>
      </c>
      <c r="J2665" s="210" t="s">
        <v>4846</v>
      </c>
      <c r="K2665" s="210" t="s">
        <v>5120</v>
      </c>
      <c r="L2665" s="210" t="s">
        <v>4615</v>
      </c>
      <c r="M2665" s="211" t="s">
        <v>5392</v>
      </c>
    </row>
    <row r="2666" spans="8:13">
      <c r="H2666" s="208" t="s">
        <v>5661</v>
      </c>
      <c r="I2666" s="209" t="s">
        <v>5662</v>
      </c>
      <c r="J2666" s="210" t="s">
        <v>4846</v>
      </c>
      <c r="K2666" s="210" t="s">
        <v>5120</v>
      </c>
      <c r="L2666" s="210" t="s">
        <v>4615</v>
      </c>
      <c r="M2666" s="211" t="s">
        <v>5392</v>
      </c>
    </row>
    <row r="2667" spans="8:13">
      <c r="H2667" s="208" t="s">
        <v>5663</v>
      </c>
      <c r="I2667" s="209" t="s">
        <v>5664</v>
      </c>
      <c r="J2667" s="210" t="s">
        <v>4846</v>
      </c>
      <c r="K2667" s="210" t="s">
        <v>5120</v>
      </c>
      <c r="L2667" s="210" t="s">
        <v>4615</v>
      </c>
      <c r="M2667" s="211" t="s">
        <v>5392</v>
      </c>
    </row>
    <row r="2668" spans="8:13">
      <c r="H2668" s="213" t="s">
        <v>5665</v>
      </c>
      <c r="I2668" s="214" t="s">
        <v>5666</v>
      </c>
      <c r="J2668" s="215" t="s">
        <v>4825</v>
      </c>
      <c r="K2668" s="215" t="s">
        <v>4825</v>
      </c>
      <c r="L2668" s="215" t="s">
        <v>4817</v>
      </c>
      <c r="M2668" s="216" t="s">
        <v>5219</v>
      </c>
    </row>
    <row r="2669" spans="8:13">
      <c r="H2669" s="208" t="s">
        <v>4313</v>
      </c>
      <c r="I2669" s="209" t="s">
        <v>4314</v>
      </c>
      <c r="J2669" s="210"/>
      <c r="K2669" s="210"/>
      <c r="L2669" s="210" t="s">
        <v>4615</v>
      </c>
      <c r="M2669" s="211" t="s">
        <v>5219</v>
      </c>
    </row>
    <row r="2670" spans="8:13">
      <c r="H2670" s="208" t="s">
        <v>3173</v>
      </c>
      <c r="I2670" s="209" t="s">
        <v>3174</v>
      </c>
      <c r="J2670" s="210"/>
      <c r="K2670" s="210"/>
      <c r="L2670" s="210" t="s">
        <v>4615</v>
      </c>
      <c r="M2670" s="211" t="s">
        <v>5219</v>
      </c>
    </row>
    <row r="2671" spans="8:13">
      <c r="H2671" s="208" t="s">
        <v>4018</v>
      </c>
      <c r="I2671" s="209" t="s">
        <v>4019</v>
      </c>
      <c r="J2671" s="210"/>
      <c r="K2671" s="210"/>
      <c r="L2671" s="210" t="s">
        <v>4615</v>
      </c>
      <c r="M2671" s="211" t="s">
        <v>5219</v>
      </c>
    </row>
    <row r="2672" spans="8:13">
      <c r="H2672" s="208" t="s">
        <v>4383</v>
      </c>
      <c r="I2672" s="209" t="s">
        <v>4999</v>
      </c>
      <c r="J2672" s="210"/>
      <c r="K2672" s="210"/>
      <c r="L2672" s="210" t="s">
        <v>4615</v>
      </c>
      <c r="M2672" s="211" t="s">
        <v>5219</v>
      </c>
    </row>
    <row r="2673" spans="8:13">
      <c r="H2673" s="213" t="s">
        <v>135</v>
      </c>
      <c r="I2673" s="214" t="s">
        <v>136</v>
      </c>
      <c r="J2673" s="215"/>
      <c r="K2673" s="215"/>
      <c r="L2673" s="215" t="s">
        <v>4817</v>
      </c>
      <c r="M2673" s="216" t="s">
        <v>5219</v>
      </c>
    </row>
    <row r="2674" spans="8:13">
      <c r="H2674" s="208" t="s">
        <v>3030</v>
      </c>
      <c r="I2674" s="209" t="s">
        <v>3031</v>
      </c>
      <c r="J2674" s="210"/>
      <c r="K2674" s="210"/>
      <c r="L2674" s="210" t="s">
        <v>4615</v>
      </c>
      <c r="M2674" s="211" t="s">
        <v>5219</v>
      </c>
    </row>
    <row r="2675" spans="8:13">
      <c r="H2675" s="208" t="s">
        <v>4293</v>
      </c>
      <c r="I2675" s="209" t="s">
        <v>4294</v>
      </c>
      <c r="J2675" s="210"/>
      <c r="K2675" s="210"/>
      <c r="L2675" s="210" t="s">
        <v>4615</v>
      </c>
      <c r="M2675" s="211" t="s">
        <v>5219</v>
      </c>
    </row>
    <row r="2676" spans="8:13">
      <c r="H2676" s="208" t="s">
        <v>4422</v>
      </c>
      <c r="I2676" s="209" t="s">
        <v>4423</v>
      </c>
      <c r="J2676" s="210"/>
      <c r="K2676" s="210"/>
      <c r="L2676" s="210" t="s">
        <v>4615</v>
      </c>
      <c r="M2676" s="211" t="s">
        <v>5219</v>
      </c>
    </row>
    <row r="2677" spans="8:13">
      <c r="H2677" s="208" t="s">
        <v>3429</v>
      </c>
      <c r="I2677" s="209" t="s">
        <v>3430</v>
      </c>
      <c r="J2677" s="210"/>
      <c r="K2677" s="210"/>
      <c r="L2677" s="210" t="s">
        <v>4615</v>
      </c>
      <c r="M2677" s="211" t="s">
        <v>5219</v>
      </c>
    </row>
    <row r="2678" spans="8:13">
      <c r="H2678" s="213" t="s">
        <v>1862</v>
      </c>
      <c r="I2678" s="214" t="s">
        <v>1863</v>
      </c>
      <c r="J2678" s="215"/>
      <c r="K2678" s="215"/>
      <c r="L2678" s="215" t="s">
        <v>4615</v>
      </c>
      <c r="M2678" s="216" t="s">
        <v>5219</v>
      </c>
    </row>
    <row r="2679" spans="8:13">
      <c r="H2679" s="208" t="s">
        <v>4168</v>
      </c>
      <c r="I2679" s="209" t="s">
        <v>4169</v>
      </c>
      <c r="J2679" s="210"/>
      <c r="K2679" s="210"/>
      <c r="L2679" s="210" t="s">
        <v>4615</v>
      </c>
      <c r="M2679" s="211" t="s">
        <v>5219</v>
      </c>
    </row>
    <row r="2680" spans="8:13">
      <c r="H2680" s="208" t="s">
        <v>3231</v>
      </c>
      <c r="I2680" s="209" t="s">
        <v>3232</v>
      </c>
      <c r="J2680" s="210"/>
      <c r="K2680" s="210"/>
      <c r="L2680" s="210" t="s">
        <v>4615</v>
      </c>
      <c r="M2680" s="211" t="s">
        <v>5219</v>
      </c>
    </row>
    <row r="2681" spans="8:13">
      <c r="H2681" s="208" t="s">
        <v>4056</v>
      </c>
      <c r="I2681" s="209" t="s">
        <v>4057</v>
      </c>
      <c r="J2681" s="210"/>
      <c r="K2681" s="210"/>
      <c r="L2681" s="210" t="s">
        <v>4615</v>
      </c>
      <c r="M2681" s="211" t="s">
        <v>5219</v>
      </c>
    </row>
    <row r="2682" spans="8:13">
      <c r="H2682" s="208" t="s">
        <v>3022</v>
      </c>
      <c r="I2682" s="209" t="s">
        <v>3023</v>
      </c>
      <c r="J2682" s="210"/>
      <c r="K2682" s="210"/>
      <c r="L2682" s="210" t="s">
        <v>4615</v>
      </c>
      <c r="M2682" s="211" t="s">
        <v>5219</v>
      </c>
    </row>
    <row r="2683" spans="8:13">
      <c r="H2683" s="213" t="s">
        <v>950</v>
      </c>
      <c r="I2683" s="214" t="s">
        <v>951</v>
      </c>
      <c r="J2683" s="215"/>
      <c r="K2683" s="215"/>
      <c r="L2683" s="215" t="s">
        <v>4615</v>
      </c>
      <c r="M2683" s="216" t="s">
        <v>5219</v>
      </c>
    </row>
    <row r="2684" spans="8:13">
      <c r="H2684" s="208" t="s">
        <v>2831</v>
      </c>
      <c r="I2684" s="209" t="s">
        <v>2832</v>
      </c>
      <c r="J2684" s="210"/>
      <c r="K2684" s="210"/>
      <c r="L2684" s="210" t="s">
        <v>4615</v>
      </c>
      <c r="M2684" s="211" t="s">
        <v>5219</v>
      </c>
    </row>
    <row r="2685" spans="8:13">
      <c r="H2685" s="208" t="s">
        <v>645</v>
      </c>
      <c r="I2685" s="209" t="s">
        <v>646</v>
      </c>
      <c r="J2685" s="210"/>
      <c r="K2685" s="210"/>
      <c r="L2685" s="210" t="s">
        <v>4615</v>
      </c>
      <c r="M2685" s="211" t="s">
        <v>5219</v>
      </c>
    </row>
    <row r="2686" spans="8:13">
      <c r="H2686" s="208" t="s">
        <v>1667</v>
      </c>
      <c r="I2686" s="209" t="s">
        <v>1668</v>
      </c>
      <c r="J2686" s="210"/>
      <c r="K2686" s="210"/>
      <c r="L2686" s="210" t="s">
        <v>4615</v>
      </c>
      <c r="M2686" s="211" t="s">
        <v>5219</v>
      </c>
    </row>
    <row r="2687" spans="8:13">
      <c r="H2687" s="208" t="s">
        <v>1916</v>
      </c>
      <c r="I2687" s="209" t="s">
        <v>4959</v>
      </c>
      <c r="J2687" s="210"/>
      <c r="K2687" s="210"/>
      <c r="L2687" s="210" t="s">
        <v>4615</v>
      </c>
      <c r="M2687" s="211" t="s">
        <v>5219</v>
      </c>
    </row>
    <row r="2688" spans="8:13">
      <c r="H2688" s="213" t="s">
        <v>2255</v>
      </c>
      <c r="I2688" s="214" t="s">
        <v>2256</v>
      </c>
      <c r="J2688" s="215"/>
      <c r="K2688" s="215"/>
      <c r="L2688" s="215" t="s">
        <v>4615</v>
      </c>
      <c r="M2688" s="216" t="s">
        <v>5219</v>
      </c>
    </row>
    <row r="2689" spans="8:13">
      <c r="H2689" s="208" t="s">
        <v>831</v>
      </c>
      <c r="I2689" s="209" t="s">
        <v>832</v>
      </c>
      <c r="J2689" s="210"/>
      <c r="K2689" s="210"/>
      <c r="L2689" s="210" t="s">
        <v>4817</v>
      </c>
      <c r="M2689" s="211" t="s">
        <v>5219</v>
      </c>
    </row>
    <row r="2690" spans="8:13">
      <c r="H2690" s="217" t="s">
        <v>996</v>
      </c>
      <c r="I2690" s="218" t="s">
        <v>997</v>
      </c>
      <c r="J2690" s="219"/>
      <c r="K2690" s="219"/>
      <c r="L2690" s="219" t="s">
        <v>4615</v>
      </c>
      <c r="M2690" s="220" t="s">
        <v>5219</v>
      </c>
    </row>
  </sheetData>
  <phoneticPr fontId="6" type="noConversion"/>
  <conditionalFormatting sqref="I2">
    <cfRule type="expression" dxfId="38" priority="1" stopIfTrue="1">
      <formula>MID($I$2, 15, 10)-TODAY() &lt;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FnBtn3">
          <controlPr locked="0" defaultSize="0" print="0" autoLine="0" autoPict="0" r:id="rId5">
            <anchor moveWithCells="1" sizeWithCells="1">
              <from>
                <xdr:col>7</xdr:col>
                <xdr:colOff>9525</xdr:colOff>
                <xdr:row>1</xdr:row>
                <xdr:rowOff>9525</xdr:rowOff>
              </from>
              <to>
                <xdr:col>7</xdr:col>
                <xdr:colOff>590550</xdr:colOff>
                <xdr:row>1</xdr:row>
                <xdr:rowOff>171450</xdr:rowOff>
              </to>
            </anchor>
          </controlPr>
        </control>
      </mc:Choice>
      <mc:Fallback>
        <control shapeId="11266" r:id="rId4" name="FnBt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6" tint="0.79998168889431442"/>
  </sheetPr>
  <dimension ref="A1:BD3000"/>
  <sheetViews>
    <sheetView topLeftCell="S1" workbookViewId="0">
      <selection activeCell="AC18" sqref="AC18"/>
    </sheetView>
  </sheetViews>
  <sheetFormatPr defaultRowHeight="16.5"/>
  <cols>
    <col min="1" max="1" width="16.75" bestFit="1" customWidth="1"/>
    <col min="2" max="2" width="8.75" bestFit="1" customWidth="1"/>
    <col min="3" max="3" width="22.25" customWidth="1"/>
    <col min="4" max="4" width="14.75" style="173" customWidth="1"/>
    <col min="5" max="5" width="18.875" bestFit="1" customWidth="1"/>
    <col min="6" max="7" width="20.625" customWidth="1"/>
    <col min="8" max="9" width="15.625" customWidth="1"/>
    <col min="10" max="10" width="15.125" customWidth="1"/>
    <col min="11" max="14" width="10.625" customWidth="1"/>
    <col min="15" max="15" width="10.875" customWidth="1"/>
    <col min="16" max="18" width="10.625" customWidth="1"/>
    <col min="19" max="19" width="40.625" customWidth="1"/>
    <col min="20" max="20" width="10" bestFit="1" customWidth="1"/>
    <col min="21" max="21" width="10.625" customWidth="1"/>
    <col min="22" max="22" width="10.375" customWidth="1"/>
    <col min="23" max="25" width="8.625" customWidth="1"/>
    <col min="26" max="26" width="20.375" customWidth="1"/>
    <col min="27" max="27" width="8.625" style="37" customWidth="1"/>
    <col min="28" max="34" width="8.625" customWidth="1"/>
    <col min="36" max="52" width="0" hidden="1" customWidth="1"/>
  </cols>
  <sheetData>
    <row r="1" spans="1:56" ht="21.75" customHeight="1">
      <c r="A1" s="86" t="s">
        <v>1</v>
      </c>
      <c r="B1" s="86" t="s">
        <v>2</v>
      </c>
      <c r="C1" s="86" t="s">
        <v>3</v>
      </c>
      <c r="D1" s="82" t="s">
        <v>4</v>
      </c>
      <c r="E1" s="76" t="s">
        <v>5</v>
      </c>
      <c r="F1" s="76" t="s">
        <v>6</v>
      </c>
      <c r="G1" s="76" t="s">
        <v>4873</v>
      </c>
      <c r="H1" s="76" t="s">
        <v>4813</v>
      </c>
      <c r="I1" s="76" t="s">
        <v>4814</v>
      </c>
      <c r="J1" s="77" t="s">
        <v>25</v>
      </c>
      <c r="K1" s="77" t="s">
        <v>8</v>
      </c>
      <c r="L1" s="78" t="s">
        <v>9</v>
      </c>
      <c r="M1" s="78" t="s">
        <v>10</v>
      </c>
      <c r="N1" s="79" t="s">
        <v>11</v>
      </c>
      <c r="O1" s="80" t="s">
        <v>12</v>
      </c>
      <c r="P1" s="79" t="s">
        <v>13</v>
      </c>
      <c r="Q1" s="81" t="s">
        <v>14</v>
      </c>
      <c r="R1" s="82" t="s">
        <v>26</v>
      </c>
      <c r="S1" s="81" t="s">
        <v>22</v>
      </c>
      <c r="T1" s="83" t="s">
        <v>39</v>
      </c>
      <c r="U1" s="81" t="s">
        <v>4874</v>
      </c>
      <c r="V1" s="84" t="s">
        <v>4875</v>
      </c>
      <c r="W1" s="84" t="s">
        <v>4876</v>
      </c>
      <c r="X1" s="84" t="s">
        <v>4877</v>
      </c>
      <c r="Y1" s="84" t="s">
        <v>4878</v>
      </c>
      <c r="Z1" s="85" t="s">
        <v>4879</v>
      </c>
      <c r="AA1" s="86" t="s">
        <v>29</v>
      </c>
      <c r="AB1" s="86" t="s">
        <v>30</v>
      </c>
      <c r="AC1" s="86" t="s">
        <v>31</v>
      </c>
      <c r="AD1" s="86" t="s">
        <v>32</v>
      </c>
      <c r="AE1" s="86" t="s">
        <v>33</v>
      </c>
      <c r="AF1" s="86" t="s">
        <v>34</v>
      </c>
      <c r="AG1" s="86" t="s">
        <v>38</v>
      </c>
      <c r="AH1" s="86" t="s">
        <v>4888</v>
      </c>
    </row>
    <row r="2" spans="1:56">
      <c r="A2" s="69"/>
      <c r="B2" s="69"/>
      <c r="C2" s="69"/>
      <c r="D2" s="71"/>
      <c r="E2" s="4"/>
      <c r="F2" s="4"/>
      <c r="G2" s="69"/>
      <c r="H2" s="69"/>
      <c r="I2" s="69"/>
      <c r="J2" s="69"/>
      <c r="K2" s="69"/>
      <c r="L2" s="69"/>
      <c r="M2" s="69"/>
      <c r="N2" s="4"/>
      <c r="O2" s="70"/>
      <c r="P2" s="69"/>
      <c r="Q2" s="69"/>
      <c r="R2" s="71"/>
      <c r="S2" s="69"/>
      <c r="T2" s="72"/>
      <c r="U2" s="69"/>
      <c r="V2" s="73"/>
      <c r="W2" s="73"/>
      <c r="X2" s="73"/>
      <c r="Y2" s="73"/>
      <c r="Z2" s="74"/>
      <c r="AA2" s="69"/>
      <c r="AB2" s="69"/>
      <c r="AC2" s="69"/>
      <c r="AD2" s="69"/>
      <c r="AE2" s="69"/>
      <c r="AF2" s="69"/>
      <c r="AG2" s="69"/>
      <c r="AH2" s="69"/>
      <c r="BA2" t="s">
        <v>19</v>
      </c>
      <c r="BD2" t="s">
        <v>20</v>
      </c>
    </row>
    <row r="3" spans="1:56">
      <c r="A3" s="69"/>
      <c r="B3" s="69"/>
      <c r="C3" s="69"/>
      <c r="D3" s="71"/>
      <c r="E3" s="4"/>
      <c r="F3" s="69"/>
      <c r="G3" s="69"/>
      <c r="H3" s="69"/>
      <c r="I3" s="69"/>
      <c r="J3" s="69"/>
      <c r="K3" s="69"/>
      <c r="L3" s="69"/>
      <c r="M3" s="69"/>
      <c r="N3" s="4"/>
      <c r="O3" s="70"/>
      <c r="P3" s="69"/>
      <c r="Q3" s="69"/>
      <c r="R3" s="71"/>
      <c r="S3" s="69"/>
      <c r="T3" s="72"/>
      <c r="U3" s="69"/>
      <c r="V3" s="73"/>
      <c r="W3" s="73"/>
      <c r="X3" s="73"/>
      <c r="Y3" s="73"/>
      <c r="Z3" s="74"/>
      <c r="AA3" s="69"/>
      <c r="AB3" s="69"/>
      <c r="AC3" s="69"/>
      <c r="AD3" s="69"/>
      <c r="AE3" s="69"/>
      <c r="AF3" s="69"/>
      <c r="AG3" s="69"/>
      <c r="AH3" s="69"/>
      <c r="BA3" t="s">
        <v>15</v>
      </c>
      <c r="BD3" t="s">
        <v>4610</v>
      </c>
    </row>
    <row r="4" spans="1:56">
      <c r="A4" s="69"/>
      <c r="B4" s="69"/>
      <c r="C4" s="69"/>
      <c r="D4" s="71"/>
      <c r="E4" s="4"/>
      <c r="F4" s="69"/>
      <c r="G4" s="69"/>
      <c r="H4" s="69"/>
      <c r="I4" s="69"/>
      <c r="J4" s="69"/>
      <c r="K4" s="69"/>
      <c r="L4" s="69"/>
      <c r="M4" s="69"/>
      <c r="N4" s="4"/>
      <c r="O4" s="70"/>
      <c r="P4" s="69"/>
      <c r="Q4" s="69"/>
      <c r="R4" s="71"/>
      <c r="S4" s="69"/>
      <c r="T4" s="72"/>
      <c r="U4" s="69"/>
      <c r="V4" s="73"/>
      <c r="W4" s="73"/>
      <c r="X4" s="73"/>
      <c r="Y4" s="73"/>
      <c r="Z4" s="74"/>
      <c r="AA4" s="69"/>
      <c r="AB4" s="69"/>
      <c r="AC4" s="69"/>
      <c r="AD4" s="69"/>
      <c r="AE4" s="69"/>
      <c r="AF4" s="69"/>
      <c r="AG4" s="69"/>
      <c r="AH4" s="69"/>
      <c r="BA4" t="s">
        <v>16</v>
      </c>
      <c r="BD4" t="s">
        <v>4610</v>
      </c>
    </row>
    <row r="5" spans="1:56">
      <c r="A5" s="69"/>
      <c r="B5" s="69"/>
      <c r="C5" s="69"/>
      <c r="D5" s="71"/>
      <c r="E5" s="4"/>
      <c r="F5" s="69"/>
      <c r="G5" s="69"/>
      <c r="H5" s="69"/>
      <c r="I5" s="69"/>
      <c r="J5" s="69"/>
      <c r="K5" s="69"/>
      <c r="L5" s="69"/>
      <c r="M5" s="69"/>
      <c r="N5" s="4"/>
      <c r="O5" s="70"/>
      <c r="P5" s="69"/>
      <c r="Q5" s="69"/>
      <c r="R5" s="71"/>
      <c r="S5" s="4"/>
      <c r="T5" s="72"/>
      <c r="U5" s="4"/>
      <c r="V5" s="73"/>
      <c r="W5" s="73"/>
      <c r="X5" s="73"/>
      <c r="Y5" s="73"/>
      <c r="Z5" s="74"/>
      <c r="AA5" s="69"/>
      <c r="AB5" s="69"/>
      <c r="AC5" s="69"/>
      <c r="AD5" s="69"/>
      <c r="AE5" s="69"/>
      <c r="AF5" s="69"/>
      <c r="AG5" s="69"/>
      <c r="AH5" s="69"/>
    </row>
    <row r="6" spans="1:56">
      <c r="A6" s="69"/>
      <c r="B6" s="69"/>
      <c r="C6" s="69"/>
      <c r="D6" s="71"/>
      <c r="E6" s="4"/>
      <c r="F6" s="69"/>
      <c r="G6" s="69"/>
      <c r="H6" s="69"/>
      <c r="I6" s="69"/>
      <c r="J6" s="69"/>
      <c r="K6" s="69"/>
      <c r="L6" s="69"/>
      <c r="M6" s="69"/>
      <c r="N6" s="4"/>
      <c r="O6" s="70"/>
      <c r="P6" s="69"/>
      <c r="Q6" s="69"/>
      <c r="R6" s="71"/>
      <c r="S6" s="69"/>
      <c r="T6" s="72"/>
      <c r="U6" s="69"/>
      <c r="V6" s="73"/>
      <c r="W6" s="73"/>
      <c r="X6" s="73"/>
      <c r="Y6" s="73"/>
      <c r="Z6" s="74"/>
      <c r="AA6" s="69"/>
      <c r="AB6" s="69"/>
      <c r="AC6" s="69"/>
      <c r="AD6" s="69"/>
      <c r="AE6" s="69"/>
      <c r="AF6" s="69"/>
      <c r="AG6" s="69"/>
      <c r="AH6" s="69"/>
      <c r="BA6" t="s">
        <v>19</v>
      </c>
      <c r="BD6" t="s">
        <v>20</v>
      </c>
    </row>
    <row r="7" spans="1:56">
      <c r="A7" s="69"/>
      <c r="B7" s="69"/>
      <c r="C7" s="69"/>
      <c r="D7" s="71"/>
      <c r="E7" s="4"/>
      <c r="F7" s="69"/>
      <c r="G7" s="69"/>
      <c r="H7" s="69"/>
      <c r="I7" s="69"/>
      <c r="J7" s="69"/>
      <c r="K7" s="69"/>
      <c r="L7" s="69"/>
      <c r="M7" s="69"/>
      <c r="N7" s="4"/>
      <c r="O7" s="70"/>
      <c r="P7" s="69"/>
      <c r="Q7" s="69"/>
      <c r="R7" s="71"/>
      <c r="S7" s="69"/>
      <c r="T7" s="72"/>
      <c r="U7" s="69"/>
      <c r="V7" s="73"/>
      <c r="W7" s="73"/>
      <c r="X7" s="73"/>
      <c r="Y7" s="73"/>
      <c r="Z7" s="74"/>
      <c r="AA7" s="69"/>
      <c r="AB7" s="69"/>
      <c r="AC7" s="69"/>
      <c r="AD7" s="69"/>
      <c r="AE7" s="69"/>
      <c r="AF7" s="69"/>
      <c r="AG7" s="69"/>
      <c r="AH7" s="69"/>
      <c r="BA7" t="s">
        <v>17</v>
      </c>
      <c r="BD7" t="s">
        <v>4611</v>
      </c>
    </row>
    <row r="8" spans="1:56">
      <c r="A8" s="69"/>
      <c r="B8" s="69"/>
      <c r="C8" s="69"/>
      <c r="D8" s="71"/>
      <c r="E8" s="4"/>
      <c r="F8" s="69"/>
      <c r="G8" s="69"/>
      <c r="H8" s="69"/>
      <c r="I8" s="69"/>
      <c r="J8" s="69"/>
      <c r="K8" s="69"/>
      <c r="L8" s="69"/>
      <c r="M8" s="69"/>
      <c r="N8" s="4"/>
      <c r="O8" s="70"/>
      <c r="P8" s="69"/>
      <c r="Q8" s="69"/>
      <c r="R8" s="71"/>
      <c r="S8" s="69"/>
      <c r="T8" s="72"/>
      <c r="U8" s="69"/>
      <c r="V8" s="73"/>
      <c r="W8" s="73"/>
      <c r="X8" s="73"/>
      <c r="Y8" s="73"/>
      <c r="Z8" s="74"/>
      <c r="AA8" s="69"/>
      <c r="AB8" s="69"/>
      <c r="AC8" s="69"/>
      <c r="AD8" s="69"/>
      <c r="AE8" s="69"/>
      <c r="AF8" s="69"/>
      <c r="AG8" s="69"/>
      <c r="AH8" s="69"/>
      <c r="BA8" t="s">
        <v>18</v>
      </c>
      <c r="BD8" t="s">
        <v>4612</v>
      </c>
    </row>
    <row r="9" spans="1:56">
      <c r="A9" s="69"/>
      <c r="B9" s="69"/>
      <c r="C9" s="69"/>
      <c r="D9" s="71"/>
      <c r="E9" s="4"/>
      <c r="F9" s="69"/>
      <c r="G9" s="69"/>
      <c r="H9" s="69"/>
      <c r="I9" s="69"/>
      <c r="J9" s="69"/>
      <c r="K9" s="69"/>
      <c r="L9" s="69"/>
      <c r="M9" s="69"/>
      <c r="N9" s="4"/>
      <c r="O9" s="70"/>
      <c r="P9" s="69"/>
      <c r="Q9" s="69"/>
      <c r="R9" s="71"/>
      <c r="S9" s="69"/>
      <c r="T9" s="72"/>
      <c r="U9" s="69"/>
      <c r="V9" s="73"/>
      <c r="W9" s="73"/>
      <c r="X9" s="73"/>
      <c r="Y9" s="73"/>
      <c r="Z9" s="74"/>
      <c r="AA9" s="69"/>
      <c r="AB9" s="69"/>
      <c r="AC9" s="69"/>
      <c r="AD9" s="69"/>
      <c r="AE9" s="69"/>
      <c r="AF9" s="69"/>
      <c r="AG9" s="69"/>
      <c r="AH9" s="69"/>
      <c r="BA9" t="s">
        <v>7</v>
      </c>
      <c r="BD9" t="s">
        <v>4613</v>
      </c>
    </row>
    <row r="10" spans="1:56">
      <c r="A10" s="69"/>
      <c r="B10" s="69"/>
      <c r="C10" s="69"/>
      <c r="D10" s="71"/>
      <c r="E10" s="4"/>
      <c r="F10" s="69"/>
      <c r="G10" s="69"/>
      <c r="H10" s="69"/>
      <c r="I10" s="69"/>
      <c r="J10" s="69"/>
      <c r="K10" s="69"/>
      <c r="L10" s="69"/>
      <c r="M10" s="69"/>
      <c r="N10" s="4"/>
      <c r="O10" s="70"/>
      <c r="P10" s="69"/>
      <c r="Q10" s="69"/>
      <c r="R10" s="71"/>
      <c r="S10" s="69"/>
      <c r="T10" s="72"/>
      <c r="U10" s="69"/>
      <c r="V10" s="73"/>
      <c r="W10" s="73"/>
      <c r="X10" s="73"/>
      <c r="Y10" s="73"/>
      <c r="Z10" s="74"/>
      <c r="AA10" s="69"/>
      <c r="AB10" s="69"/>
      <c r="AC10" s="69"/>
      <c r="AD10" s="69"/>
      <c r="AE10" s="69"/>
      <c r="AF10" s="69"/>
      <c r="AG10" s="69"/>
      <c r="AH10" s="69"/>
      <c r="BA10" t="s">
        <v>23</v>
      </c>
      <c r="BD10" t="s">
        <v>4614</v>
      </c>
    </row>
    <row r="11" spans="1:56">
      <c r="A11" s="69"/>
      <c r="B11" s="69"/>
      <c r="C11" s="69"/>
      <c r="D11" s="71"/>
      <c r="E11" s="4"/>
      <c r="F11" s="69"/>
      <c r="G11" s="69"/>
      <c r="H11" s="69"/>
      <c r="I11" s="69"/>
      <c r="J11" s="69"/>
      <c r="K11" s="69"/>
      <c r="L11" s="69"/>
      <c r="M11" s="69"/>
      <c r="N11" s="4"/>
      <c r="O11" s="70"/>
      <c r="P11" s="69"/>
      <c r="Q11" s="69"/>
      <c r="R11" s="71"/>
      <c r="S11" s="69"/>
      <c r="T11" s="72"/>
      <c r="U11" s="69"/>
      <c r="V11" s="73"/>
      <c r="W11" s="73"/>
      <c r="X11" s="73"/>
      <c r="Y11" s="73"/>
      <c r="Z11" s="74"/>
      <c r="AA11" s="69"/>
      <c r="AB11" s="69"/>
      <c r="AC11" s="69"/>
      <c r="AD11" s="69"/>
      <c r="AE11" s="69"/>
      <c r="AF11" s="69"/>
      <c r="AG11" s="69"/>
      <c r="AH11" s="69"/>
      <c r="BA11" t="s">
        <v>35</v>
      </c>
    </row>
    <row r="12" spans="1:56">
      <c r="A12" s="69"/>
      <c r="B12" s="69"/>
      <c r="C12" s="69"/>
      <c r="D12" s="71"/>
      <c r="E12" s="4"/>
      <c r="F12" s="69"/>
      <c r="G12" s="69"/>
      <c r="H12" s="69"/>
      <c r="I12" s="69"/>
      <c r="J12" s="69"/>
      <c r="K12" s="69"/>
      <c r="L12" s="69"/>
      <c r="M12" s="69"/>
      <c r="N12" s="4"/>
      <c r="O12" s="70"/>
      <c r="P12" s="69"/>
      <c r="Q12" s="69"/>
      <c r="R12" s="71"/>
      <c r="S12" s="69"/>
      <c r="T12" s="72"/>
      <c r="U12" s="69"/>
      <c r="V12" s="73"/>
      <c r="W12" s="73"/>
      <c r="X12" s="73"/>
      <c r="Y12" s="73"/>
      <c r="Z12" s="74"/>
      <c r="AA12" s="69"/>
      <c r="AB12" s="69"/>
      <c r="AC12" s="69"/>
      <c r="AD12" s="69"/>
      <c r="AE12" s="69"/>
      <c r="AF12" s="69"/>
      <c r="AG12" s="69"/>
      <c r="AH12" s="69"/>
    </row>
    <row r="13" spans="1:56">
      <c r="A13" s="69"/>
      <c r="B13" s="69"/>
      <c r="C13" s="69"/>
      <c r="D13" s="71"/>
      <c r="E13" s="4"/>
      <c r="F13" s="69"/>
      <c r="G13" s="69"/>
      <c r="H13" s="69"/>
      <c r="I13" s="69"/>
      <c r="J13" s="69"/>
      <c r="K13" s="69"/>
      <c r="L13" s="69"/>
      <c r="M13" s="69"/>
      <c r="N13" s="4"/>
      <c r="O13" s="70"/>
      <c r="P13" s="69"/>
      <c r="Q13" s="69"/>
      <c r="R13" s="71"/>
      <c r="S13" s="69"/>
      <c r="T13" s="72"/>
      <c r="U13" s="69"/>
      <c r="V13" s="73"/>
      <c r="W13" s="73"/>
      <c r="X13" s="73"/>
      <c r="Y13" s="73"/>
      <c r="Z13" s="74"/>
      <c r="AA13" s="69"/>
      <c r="AB13" s="69"/>
      <c r="AC13" s="69"/>
      <c r="AD13" s="69"/>
      <c r="AE13" s="69"/>
      <c r="AF13" s="69"/>
      <c r="AG13" s="69"/>
      <c r="AH13" s="69"/>
      <c r="BA13" t="s">
        <v>36</v>
      </c>
    </row>
    <row r="14" spans="1:56">
      <c r="A14" s="69"/>
      <c r="B14" s="69"/>
      <c r="C14" s="69"/>
      <c r="D14" s="71"/>
      <c r="E14" s="4"/>
      <c r="F14" s="69"/>
      <c r="G14" s="69"/>
      <c r="H14" s="69"/>
      <c r="I14" s="69"/>
      <c r="J14" s="69"/>
      <c r="K14" s="69"/>
      <c r="L14" s="69"/>
      <c r="M14" s="69"/>
      <c r="N14" s="4"/>
      <c r="O14" s="70"/>
      <c r="P14" s="69"/>
      <c r="Q14" s="69"/>
      <c r="R14" s="71"/>
      <c r="S14" s="69"/>
      <c r="T14" s="72"/>
      <c r="U14" s="69"/>
      <c r="V14" s="73"/>
      <c r="W14" s="73"/>
      <c r="X14" s="73"/>
      <c r="Y14" s="73"/>
      <c r="Z14" s="74"/>
      <c r="AA14" s="69"/>
      <c r="AB14" s="69"/>
      <c r="AC14" s="69"/>
      <c r="AD14" s="69"/>
      <c r="AE14" s="69"/>
      <c r="AF14" s="69"/>
      <c r="AG14" s="69"/>
      <c r="AH14" s="69"/>
      <c r="BA14" t="s">
        <v>4880</v>
      </c>
    </row>
    <row r="15" spans="1:56">
      <c r="A15" s="69"/>
      <c r="B15" s="69"/>
      <c r="C15" s="69"/>
      <c r="D15" s="71"/>
      <c r="E15" s="4"/>
      <c r="F15" s="69"/>
      <c r="G15" s="69"/>
      <c r="H15" s="69"/>
      <c r="I15" s="69"/>
      <c r="J15" s="69"/>
      <c r="K15" s="69"/>
      <c r="L15" s="69"/>
      <c r="M15" s="69"/>
      <c r="N15" s="4"/>
      <c r="O15" s="70"/>
      <c r="P15" s="69"/>
      <c r="Q15" s="69"/>
      <c r="R15" s="71"/>
      <c r="S15" s="69"/>
      <c r="T15" s="72"/>
      <c r="U15" s="69"/>
      <c r="V15" s="73"/>
      <c r="W15" s="73"/>
      <c r="X15" s="73"/>
      <c r="Y15" s="73"/>
      <c r="Z15" s="74"/>
      <c r="AA15" s="69"/>
      <c r="AB15" s="69"/>
      <c r="AC15" s="69"/>
      <c r="AD15" s="69"/>
      <c r="AE15" s="69"/>
      <c r="AF15" s="69"/>
      <c r="AG15" s="69"/>
      <c r="AH15" s="69"/>
    </row>
    <row r="16" spans="1:56">
      <c r="A16" s="69"/>
      <c r="B16" s="69"/>
      <c r="C16" s="69"/>
      <c r="D16" s="71"/>
      <c r="E16" s="4"/>
      <c r="F16" s="69"/>
      <c r="G16" s="69"/>
      <c r="H16" s="69"/>
      <c r="I16" s="69"/>
      <c r="J16" s="69"/>
      <c r="K16" s="69"/>
      <c r="L16" s="69"/>
      <c r="M16" s="69"/>
      <c r="N16" s="4"/>
      <c r="O16" s="70"/>
      <c r="P16" s="69"/>
      <c r="Q16" s="69"/>
      <c r="R16" s="71"/>
      <c r="S16" s="69"/>
      <c r="T16" s="72"/>
      <c r="U16" s="69"/>
      <c r="V16" s="73"/>
      <c r="W16" s="73"/>
      <c r="X16" s="73"/>
      <c r="Y16" s="73"/>
      <c r="Z16" s="74"/>
      <c r="AA16" s="69"/>
      <c r="AB16" s="69"/>
      <c r="AC16" s="69"/>
      <c r="AD16" s="69"/>
      <c r="AE16" s="69"/>
      <c r="AF16" s="69"/>
      <c r="AG16" s="69"/>
      <c r="AH16" s="69"/>
    </row>
    <row r="17" spans="1:34">
      <c r="A17" s="69"/>
      <c r="B17" s="69"/>
      <c r="C17" s="69"/>
      <c r="D17" s="71"/>
      <c r="E17" s="4"/>
      <c r="F17" s="69"/>
      <c r="G17" s="69"/>
      <c r="H17" s="69"/>
      <c r="I17" s="69"/>
      <c r="J17" s="69"/>
      <c r="K17" s="69"/>
      <c r="L17" s="69"/>
      <c r="M17" s="69"/>
      <c r="N17" s="4"/>
      <c r="O17" s="70"/>
      <c r="P17" s="69"/>
      <c r="Q17" s="69"/>
      <c r="R17" s="71"/>
      <c r="S17" s="69"/>
      <c r="T17" s="72"/>
      <c r="U17" s="69"/>
      <c r="V17" s="73"/>
      <c r="W17" s="73"/>
      <c r="X17" s="73"/>
      <c r="Y17" s="73"/>
      <c r="Z17" s="74"/>
      <c r="AA17" s="69"/>
      <c r="AB17" s="69"/>
      <c r="AC17" s="69"/>
      <c r="AD17" s="69"/>
      <c r="AE17" s="69"/>
      <c r="AF17" s="69"/>
      <c r="AG17" s="69"/>
      <c r="AH17" s="69"/>
    </row>
    <row r="18" spans="1:34">
      <c r="A18" s="69"/>
      <c r="B18" s="69"/>
      <c r="C18" s="69"/>
      <c r="D18" s="71"/>
      <c r="E18" s="4"/>
      <c r="F18" s="69"/>
      <c r="G18" s="69"/>
      <c r="H18" s="69"/>
      <c r="I18" s="69"/>
      <c r="J18" s="69"/>
      <c r="K18" s="69"/>
      <c r="L18" s="69"/>
      <c r="M18" s="69"/>
      <c r="N18" s="4"/>
      <c r="O18" s="70"/>
      <c r="P18" s="69"/>
      <c r="Q18" s="69"/>
      <c r="R18" s="71"/>
      <c r="S18" s="69"/>
      <c r="T18" s="72"/>
      <c r="U18" s="69"/>
      <c r="V18" s="73"/>
      <c r="W18" s="73"/>
      <c r="X18" s="73"/>
      <c r="Y18" s="73"/>
      <c r="Z18" s="74"/>
      <c r="AA18" s="69"/>
      <c r="AB18" s="69"/>
      <c r="AC18" s="69"/>
      <c r="AD18" s="69"/>
      <c r="AE18" s="69"/>
      <c r="AF18" s="69"/>
      <c r="AG18" s="69"/>
      <c r="AH18" s="69"/>
    </row>
    <row r="19" spans="1:34">
      <c r="A19" s="69"/>
      <c r="B19" s="69"/>
      <c r="C19" s="69"/>
      <c r="D19" s="71"/>
      <c r="E19" s="4"/>
      <c r="F19" s="69"/>
      <c r="G19" s="69"/>
      <c r="H19" s="69"/>
      <c r="I19" s="69"/>
      <c r="J19" s="69"/>
      <c r="K19" s="69"/>
      <c r="L19" s="69"/>
      <c r="M19" s="69"/>
      <c r="N19" s="4"/>
      <c r="O19" s="70"/>
      <c r="P19" s="69"/>
      <c r="Q19" s="69"/>
      <c r="R19" s="71"/>
      <c r="S19" s="69"/>
      <c r="T19" s="72"/>
      <c r="U19" s="69"/>
      <c r="V19" s="73"/>
      <c r="W19" s="73"/>
      <c r="X19" s="73"/>
      <c r="Y19" s="73"/>
      <c r="Z19" s="74"/>
      <c r="AA19" s="69"/>
      <c r="AB19" s="69"/>
      <c r="AC19" s="69"/>
      <c r="AD19" s="69"/>
      <c r="AE19" s="69"/>
      <c r="AF19" s="69"/>
      <c r="AG19" s="69"/>
      <c r="AH19" s="69"/>
    </row>
    <row r="20" spans="1:34">
      <c r="A20" s="69"/>
      <c r="B20" s="69"/>
      <c r="C20" s="69"/>
      <c r="D20" s="71"/>
      <c r="E20" s="4"/>
      <c r="F20" s="69"/>
      <c r="G20" s="69"/>
      <c r="H20" s="69"/>
      <c r="I20" s="69"/>
      <c r="J20" s="69"/>
      <c r="K20" s="69"/>
      <c r="L20" s="69"/>
      <c r="M20" s="69"/>
      <c r="N20" s="4"/>
      <c r="O20" s="70"/>
      <c r="P20" s="69"/>
      <c r="Q20" s="69"/>
      <c r="R20" s="71"/>
      <c r="S20" s="69"/>
      <c r="T20" s="72"/>
      <c r="U20" s="69"/>
      <c r="V20" s="73"/>
      <c r="W20" s="73"/>
      <c r="X20" s="73"/>
      <c r="Y20" s="73"/>
      <c r="Z20" s="74"/>
      <c r="AA20" s="69"/>
      <c r="AB20" s="69"/>
      <c r="AC20" s="69"/>
      <c r="AD20" s="69"/>
      <c r="AE20" s="69"/>
      <c r="AF20" s="69"/>
      <c r="AG20" s="69"/>
      <c r="AH20" s="69"/>
    </row>
    <row r="21" spans="1:34">
      <c r="A21" s="69"/>
      <c r="B21" s="69"/>
      <c r="C21" s="69"/>
      <c r="D21" s="71"/>
      <c r="E21" s="4"/>
      <c r="F21" s="69"/>
      <c r="G21" s="69"/>
      <c r="H21" s="69"/>
      <c r="I21" s="69"/>
      <c r="J21" s="69"/>
      <c r="K21" s="69"/>
      <c r="L21" s="69"/>
      <c r="M21" s="69"/>
      <c r="N21" s="4"/>
      <c r="O21" s="70"/>
      <c r="P21" s="69"/>
      <c r="Q21" s="69"/>
      <c r="R21" s="71"/>
      <c r="S21" s="69"/>
      <c r="T21" s="72"/>
      <c r="U21" s="69"/>
      <c r="V21" s="73"/>
      <c r="W21" s="73"/>
      <c r="X21" s="73"/>
      <c r="Y21" s="73"/>
      <c r="Z21" s="74"/>
      <c r="AA21" s="69"/>
      <c r="AB21" s="69"/>
      <c r="AC21" s="69"/>
      <c r="AD21" s="69"/>
      <c r="AE21" s="69"/>
      <c r="AF21" s="69"/>
      <c r="AG21" s="69"/>
      <c r="AH21" s="69"/>
    </row>
    <row r="22" spans="1:34">
      <c r="A22" s="69"/>
      <c r="B22" s="69"/>
      <c r="C22" s="69"/>
      <c r="D22" s="71"/>
      <c r="E22" s="4"/>
      <c r="F22" s="69"/>
      <c r="G22" s="69"/>
      <c r="H22" s="69"/>
      <c r="I22" s="69"/>
      <c r="J22" s="69"/>
      <c r="K22" s="69"/>
      <c r="L22" s="69"/>
      <c r="M22" s="69"/>
      <c r="N22" s="4"/>
      <c r="O22" s="70"/>
      <c r="P22" s="69"/>
      <c r="Q22" s="69"/>
      <c r="R22" s="71"/>
      <c r="S22" s="69"/>
      <c r="T22" s="72"/>
      <c r="U22" s="69"/>
      <c r="V22" s="73"/>
      <c r="W22" s="73"/>
      <c r="X22" s="73"/>
      <c r="Y22" s="73"/>
      <c r="Z22" s="74"/>
      <c r="AA22" s="69"/>
      <c r="AB22" s="69"/>
      <c r="AC22" s="69"/>
      <c r="AD22" s="69"/>
      <c r="AE22" s="69"/>
      <c r="AF22" s="69"/>
      <c r="AG22" s="69"/>
      <c r="AH22" s="69"/>
    </row>
    <row r="23" spans="1:34">
      <c r="A23" s="69"/>
      <c r="B23" s="69"/>
      <c r="C23" s="69"/>
      <c r="D23" s="71"/>
      <c r="E23" s="4"/>
      <c r="F23" s="69"/>
      <c r="G23" s="69"/>
      <c r="H23" s="69"/>
      <c r="I23" s="69"/>
      <c r="J23" s="69"/>
      <c r="K23" s="69"/>
      <c r="L23" s="69"/>
      <c r="M23" s="69"/>
      <c r="N23" s="4"/>
      <c r="O23" s="70"/>
      <c r="P23" s="69"/>
      <c r="Q23" s="69"/>
      <c r="R23" s="71"/>
      <c r="S23" s="69"/>
      <c r="T23" s="72"/>
      <c r="U23" s="69"/>
      <c r="V23" s="73"/>
      <c r="W23" s="73"/>
      <c r="X23" s="73"/>
      <c r="Y23" s="73"/>
      <c r="Z23" s="74"/>
      <c r="AA23" s="69"/>
      <c r="AB23" s="69"/>
      <c r="AC23" s="69"/>
      <c r="AD23" s="69"/>
      <c r="AE23" s="69"/>
      <c r="AF23" s="69"/>
      <c r="AG23" s="69"/>
      <c r="AH23" s="69"/>
    </row>
    <row r="24" spans="1:34">
      <c r="A24" s="69"/>
      <c r="B24" s="69"/>
      <c r="C24" s="69"/>
      <c r="D24" s="71"/>
      <c r="E24" s="4"/>
      <c r="F24" s="4"/>
      <c r="G24" s="69"/>
      <c r="H24" s="69"/>
      <c r="I24" s="69"/>
      <c r="J24" s="69"/>
      <c r="K24" s="69"/>
      <c r="L24" s="69"/>
      <c r="M24" s="69"/>
      <c r="N24" s="4"/>
      <c r="O24" s="70"/>
      <c r="P24" s="69"/>
      <c r="Q24" s="69"/>
      <c r="R24" s="71"/>
      <c r="S24" s="69"/>
      <c r="T24" s="72"/>
      <c r="U24" s="69"/>
      <c r="V24" s="73"/>
      <c r="W24" s="73"/>
      <c r="X24" s="73"/>
      <c r="Y24" s="73"/>
      <c r="Z24" s="74"/>
      <c r="AA24" s="69"/>
      <c r="AB24" s="69"/>
      <c r="AC24" s="69"/>
      <c r="AD24" s="69"/>
      <c r="AE24" s="69"/>
      <c r="AF24" s="69"/>
      <c r="AG24" s="69"/>
      <c r="AH24" s="69"/>
    </row>
    <row r="25" spans="1:34">
      <c r="A25" s="69"/>
      <c r="B25" s="69"/>
      <c r="C25" s="69"/>
      <c r="D25" s="71"/>
      <c r="E25" s="4"/>
      <c r="F25" s="69"/>
      <c r="G25" s="69"/>
      <c r="H25" s="69"/>
      <c r="I25" s="69"/>
      <c r="J25" s="69"/>
      <c r="K25" s="69"/>
      <c r="L25" s="69"/>
      <c r="M25" s="69"/>
      <c r="N25" s="4"/>
      <c r="O25" s="70"/>
      <c r="P25" s="69"/>
      <c r="Q25" s="69"/>
      <c r="R25" s="71"/>
      <c r="S25" s="69"/>
      <c r="T25" s="72"/>
      <c r="U25" s="69"/>
      <c r="V25" s="73"/>
      <c r="W25" s="73"/>
      <c r="X25" s="73"/>
      <c r="Y25" s="73"/>
      <c r="Z25" s="74"/>
      <c r="AA25" s="69"/>
      <c r="AB25" s="69"/>
      <c r="AC25" s="69"/>
      <c r="AD25" s="69"/>
      <c r="AE25" s="69"/>
      <c r="AF25" s="69"/>
      <c r="AG25" s="69"/>
      <c r="AH25" s="69"/>
    </row>
    <row r="26" spans="1:34">
      <c r="A26" s="69"/>
      <c r="B26" s="69"/>
      <c r="C26" s="69"/>
      <c r="D26" s="71"/>
      <c r="E26" s="4"/>
      <c r="F26" s="4"/>
      <c r="G26" s="69"/>
      <c r="H26" s="69"/>
      <c r="I26" s="69"/>
      <c r="J26" s="69"/>
      <c r="K26" s="69"/>
      <c r="L26" s="69"/>
      <c r="M26" s="69"/>
      <c r="N26" s="4"/>
      <c r="O26" s="70"/>
      <c r="P26" s="69"/>
      <c r="Q26" s="69"/>
      <c r="R26" s="71"/>
      <c r="S26" s="69"/>
      <c r="T26" s="72"/>
      <c r="U26" s="69"/>
      <c r="V26" s="73"/>
      <c r="W26" s="73"/>
      <c r="X26" s="73"/>
      <c r="Y26" s="73"/>
      <c r="Z26" s="74"/>
      <c r="AA26" s="69"/>
      <c r="AB26" s="69"/>
      <c r="AC26" s="69"/>
      <c r="AD26" s="69"/>
      <c r="AE26" s="69"/>
      <c r="AF26" s="69"/>
      <c r="AG26" s="69"/>
      <c r="AH26" s="69"/>
    </row>
    <row r="27" spans="1:34">
      <c r="A27" s="69"/>
      <c r="B27" s="69"/>
      <c r="C27" s="69"/>
      <c r="D27" s="71"/>
      <c r="E27" s="4"/>
      <c r="F27" s="69"/>
      <c r="G27" s="69"/>
      <c r="H27" s="69"/>
      <c r="I27" s="69"/>
      <c r="J27" s="69"/>
      <c r="K27" s="69"/>
      <c r="L27" s="69"/>
      <c r="M27" s="69"/>
      <c r="N27" s="4"/>
      <c r="O27" s="70"/>
      <c r="P27" s="69"/>
      <c r="Q27" s="69"/>
      <c r="R27" s="71"/>
      <c r="S27" s="69"/>
      <c r="T27" s="72"/>
      <c r="U27" s="69"/>
      <c r="V27" s="73"/>
      <c r="W27" s="73"/>
      <c r="X27" s="73"/>
      <c r="Y27" s="73"/>
      <c r="Z27" s="74"/>
      <c r="AA27" s="69"/>
      <c r="AB27" s="69"/>
      <c r="AC27" s="69"/>
      <c r="AD27" s="69"/>
      <c r="AE27" s="69"/>
      <c r="AF27" s="69"/>
      <c r="AG27" s="69"/>
      <c r="AH27" s="69"/>
    </row>
    <row r="28" spans="1:34">
      <c r="A28" s="69"/>
      <c r="B28" s="69"/>
      <c r="C28" s="69"/>
      <c r="D28" s="71"/>
      <c r="E28" s="4"/>
      <c r="F28" s="69"/>
      <c r="G28" s="69"/>
      <c r="H28" s="69"/>
      <c r="I28" s="69"/>
      <c r="J28" s="69"/>
      <c r="K28" s="69"/>
      <c r="L28" s="69"/>
      <c r="M28" s="69"/>
      <c r="N28" s="4"/>
      <c r="O28" s="70"/>
      <c r="P28" s="69"/>
      <c r="Q28" s="69"/>
      <c r="R28" s="71"/>
      <c r="S28" s="69"/>
      <c r="T28" s="72"/>
      <c r="U28" s="69"/>
      <c r="V28" s="73"/>
      <c r="W28" s="73"/>
      <c r="X28" s="73"/>
      <c r="Y28" s="73"/>
      <c r="Z28" s="74"/>
      <c r="AA28" s="69"/>
      <c r="AB28" s="69"/>
      <c r="AC28" s="69"/>
      <c r="AD28" s="69"/>
      <c r="AE28" s="69"/>
      <c r="AF28" s="69"/>
      <c r="AG28" s="69"/>
      <c r="AH28" s="69"/>
    </row>
    <row r="29" spans="1:34">
      <c r="A29" s="69"/>
      <c r="B29" s="69"/>
      <c r="C29" s="69"/>
      <c r="D29" s="71"/>
      <c r="E29" s="4"/>
      <c r="F29" s="69"/>
      <c r="G29" s="69"/>
      <c r="H29" s="69"/>
      <c r="I29" s="69"/>
      <c r="J29" s="69"/>
      <c r="K29" s="69"/>
      <c r="L29" s="69"/>
      <c r="M29" s="69"/>
      <c r="N29" s="4"/>
      <c r="O29" s="70"/>
      <c r="P29" s="69"/>
      <c r="Q29" s="69"/>
      <c r="R29" s="71"/>
      <c r="S29" s="69"/>
      <c r="T29" s="72"/>
      <c r="U29" s="4"/>
      <c r="V29" s="73"/>
      <c r="W29" s="73"/>
      <c r="X29" s="73"/>
      <c r="Y29" s="73"/>
      <c r="Z29" s="74"/>
      <c r="AA29" s="69"/>
      <c r="AB29" s="69"/>
      <c r="AC29" s="69"/>
      <c r="AD29" s="69"/>
      <c r="AE29" s="69"/>
      <c r="AF29" s="69"/>
      <c r="AG29" s="69"/>
      <c r="AH29" s="69"/>
    </row>
    <row r="30" spans="1:34">
      <c r="A30" s="69"/>
      <c r="B30" s="69"/>
      <c r="C30" s="69"/>
      <c r="D30" s="71"/>
      <c r="E30" s="4"/>
      <c r="F30" s="69"/>
      <c r="G30" s="69"/>
      <c r="H30" s="69"/>
      <c r="I30" s="69"/>
      <c r="J30" s="69"/>
      <c r="K30" s="69"/>
      <c r="L30" s="69"/>
      <c r="M30" s="69"/>
      <c r="N30" s="4"/>
      <c r="O30" s="70"/>
      <c r="P30" s="69"/>
      <c r="Q30" s="69"/>
      <c r="R30" s="71"/>
      <c r="S30" s="69"/>
      <c r="T30" s="72"/>
      <c r="U30" s="69"/>
      <c r="V30" s="73"/>
      <c r="W30" s="73"/>
      <c r="X30" s="73"/>
      <c r="Y30" s="73"/>
      <c r="Z30" s="74"/>
      <c r="AA30" s="69"/>
      <c r="AB30" s="69"/>
      <c r="AC30" s="69"/>
      <c r="AD30" s="69"/>
      <c r="AE30" s="69"/>
      <c r="AF30" s="69"/>
      <c r="AG30" s="69"/>
      <c r="AH30" s="69"/>
    </row>
    <row r="31" spans="1:34">
      <c r="A31" s="69"/>
      <c r="B31" s="69"/>
      <c r="C31" s="69"/>
      <c r="D31" s="71"/>
      <c r="E31" s="4"/>
      <c r="F31" s="69"/>
      <c r="G31" s="69"/>
      <c r="H31" s="69"/>
      <c r="I31" s="69"/>
      <c r="J31" s="69"/>
      <c r="K31" s="69"/>
      <c r="L31" s="69"/>
      <c r="M31" s="69"/>
      <c r="N31" s="4"/>
      <c r="O31" s="70"/>
      <c r="P31" s="69"/>
      <c r="Q31" s="69"/>
      <c r="R31" s="71"/>
      <c r="S31" s="69"/>
      <c r="T31" s="72"/>
      <c r="U31" s="69"/>
      <c r="V31" s="73"/>
      <c r="W31" s="73"/>
      <c r="X31" s="73"/>
      <c r="Y31" s="73"/>
      <c r="Z31" s="74"/>
      <c r="AA31" s="69"/>
      <c r="AB31" s="69"/>
      <c r="AC31" s="69"/>
      <c r="AD31" s="69"/>
      <c r="AE31" s="69"/>
      <c r="AF31" s="69"/>
      <c r="AG31" s="69"/>
      <c r="AH31" s="69"/>
    </row>
    <row r="32" spans="1:34">
      <c r="A32" s="69"/>
      <c r="B32" s="69"/>
      <c r="C32" s="69"/>
      <c r="D32" s="71"/>
      <c r="E32" s="4"/>
      <c r="F32" s="69"/>
      <c r="G32" s="69"/>
      <c r="H32" s="69"/>
      <c r="I32" s="69"/>
      <c r="J32" s="69"/>
      <c r="K32" s="69"/>
      <c r="L32" s="69"/>
      <c r="M32" s="69"/>
      <c r="N32" s="4"/>
      <c r="O32" s="70"/>
      <c r="P32" s="69"/>
      <c r="Q32" s="69"/>
      <c r="R32" s="71"/>
      <c r="S32" s="69"/>
      <c r="T32" s="72"/>
      <c r="U32" s="69"/>
      <c r="V32" s="73"/>
      <c r="W32" s="73"/>
      <c r="X32" s="73"/>
      <c r="Y32" s="73"/>
      <c r="Z32" s="74"/>
      <c r="AA32" s="69"/>
      <c r="AB32" s="69"/>
      <c r="AC32" s="69"/>
      <c r="AD32" s="69"/>
      <c r="AE32" s="69"/>
      <c r="AF32" s="69"/>
      <c r="AG32" s="69"/>
      <c r="AH32" s="69"/>
    </row>
    <row r="33" spans="1:34">
      <c r="A33" s="69"/>
      <c r="B33" s="69"/>
      <c r="C33" s="69"/>
      <c r="D33" s="71"/>
      <c r="E33" s="4"/>
      <c r="F33" s="69"/>
      <c r="G33" s="69"/>
      <c r="H33" s="69"/>
      <c r="I33" s="69"/>
      <c r="J33" s="69"/>
      <c r="K33" s="69"/>
      <c r="L33" s="69"/>
      <c r="M33" s="69"/>
      <c r="N33" s="4"/>
      <c r="O33" s="70"/>
      <c r="P33" s="69"/>
      <c r="Q33" s="69"/>
      <c r="R33" s="71"/>
      <c r="S33" s="69"/>
      <c r="T33" s="72"/>
      <c r="U33" s="69"/>
      <c r="V33" s="73"/>
      <c r="W33" s="73"/>
      <c r="X33" s="73"/>
      <c r="Y33" s="73"/>
      <c r="Z33" s="74"/>
      <c r="AA33" s="69"/>
      <c r="AB33" s="69"/>
      <c r="AC33" s="69"/>
      <c r="AD33" s="69"/>
      <c r="AE33" s="69"/>
      <c r="AF33" s="69"/>
      <c r="AG33" s="69"/>
      <c r="AH33" s="69"/>
    </row>
    <row r="34" spans="1:34">
      <c r="A34" s="69"/>
      <c r="B34" s="69"/>
      <c r="C34" s="69"/>
      <c r="D34" s="71"/>
      <c r="E34" s="4"/>
      <c r="F34" s="4"/>
      <c r="G34" s="69"/>
      <c r="H34" s="69"/>
      <c r="I34" s="69"/>
      <c r="J34" s="69"/>
      <c r="K34" s="69"/>
      <c r="L34" s="69"/>
      <c r="M34" s="69"/>
      <c r="N34" s="4"/>
      <c r="O34" s="70"/>
      <c r="P34" s="69"/>
      <c r="Q34" s="4"/>
      <c r="R34" s="71"/>
      <c r="S34" s="4"/>
      <c r="T34" s="72"/>
      <c r="U34" s="69"/>
      <c r="V34" s="73"/>
      <c r="W34" s="73"/>
      <c r="X34" s="73"/>
      <c r="Y34" s="73"/>
      <c r="Z34" s="74"/>
      <c r="AA34" s="69"/>
      <c r="AB34" s="69"/>
      <c r="AC34" s="69"/>
      <c r="AD34" s="69"/>
      <c r="AE34" s="69"/>
      <c r="AF34" s="69"/>
      <c r="AG34" s="69"/>
      <c r="AH34" s="69"/>
    </row>
    <row r="35" spans="1:34">
      <c r="A35" s="69"/>
      <c r="B35" s="69"/>
      <c r="C35" s="69"/>
      <c r="D35" s="71"/>
      <c r="E35" s="4"/>
      <c r="F35" s="69"/>
      <c r="G35" s="69"/>
      <c r="H35" s="69"/>
      <c r="I35" s="69"/>
      <c r="J35" s="69"/>
      <c r="K35" s="69"/>
      <c r="L35" s="69"/>
      <c r="M35" s="69"/>
      <c r="N35" s="4"/>
      <c r="O35" s="70"/>
      <c r="P35" s="69"/>
      <c r="Q35" s="69"/>
      <c r="R35" s="71"/>
      <c r="S35" s="69"/>
      <c r="T35" s="72"/>
      <c r="U35" s="69"/>
      <c r="V35" s="73"/>
      <c r="W35" s="73"/>
      <c r="X35" s="73"/>
      <c r="Y35" s="73"/>
      <c r="Z35" s="74"/>
      <c r="AA35" s="69"/>
      <c r="AB35" s="69"/>
      <c r="AC35" s="69"/>
      <c r="AD35" s="69"/>
      <c r="AE35" s="69"/>
      <c r="AF35" s="69"/>
      <c r="AG35" s="69"/>
      <c r="AH35" s="69"/>
    </row>
    <row r="36" spans="1:34">
      <c r="A36" s="69"/>
      <c r="B36" s="69"/>
      <c r="C36" s="69"/>
      <c r="D36" s="71"/>
      <c r="E36" s="4"/>
      <c r="F36" s="69"/>
      <c r="G36" s="69"/>
      <c r="H36" s="69"/>
      <c r="I36" s="69"/>
      <c r="J36" s="69"/>
      <c r="K36" s="69"/>
      <c r="L36" s="69"/>
      <c r="M36" s="69"/>
      <c r="N36" s="4"/>
      <c r="O36" s="70"/>
      <c r="P36" s="69"/>
      <c r="Q36" s="69"/>
      <c r="R36" s="71"/>
      <c r="S36" s="69"/>
      <c r="T36" s="72"/>
      <c r="U36" s="69"/>
      <c r="V36" s="73"/>
      <c r="W36" s="73"/>
      <c r="X36" s="73"/>
      <c r="Y36" s="73"/>
      <c r="Z36" s="74"/>
      <c r="AA36" s="69"/>
      <c r="AB36" s="69"/>
      <c r="AC36" s="69"/>
      <c r="AD36" s="69"/>
      <c r="AE36" s="69"/>
      <c r="AF36" s="69"/>
      <c r="AG36" s="69"/>
      <c r="AH36" s="69"/>
    </row>
    <row r="37" spans="1:34">
      <c r="A37" s="69"/>
      <c r="B37" s="69"/>
      <c r="C37" s="69"/>
      <c r="D37" s="71"/>
      <c r="E37" s="4"/>
      <c r="F37" s="69"/>
      <c r="G37" s="69"/>
      <c r="H37" s="69"/>
      <c r="I37" s="69"/>
      <c r="J37" s="69"/>
      <c r="K37" s="69"/>
      <c r="L37" s="69"/>
      <c r="M37" s="69"/>
      <c r="N37" s="4"/>
      <c r="O37" s="70"/>
      <c r="P37" s="69"/>
      <c r="Q37" s="69"/>
      <c r="R37" s="71"/>
      <c r="S37" s="69"/>
      <c r="T37" s="72"/>
      <c r="U37" s="69"/>
      <c r="V37" s="73"/>
      <c r="W37" s="73"/>
      <c r="X37" s="73"/>
      <c r="Y37" s="73"/>
      <c r="Z37" s="74"/>
      <c r="AA37" s="69"/>
      <c r="AB37" s="69"/>
      <c r="AC37" s="69"/>
      <c r="AD37" s="69"/>
      <c r="AE37" s="69"/>
      <c r="AF37" s="69"/>
      <c r="AG37" s="69"/>
      <c r="AH37" s="69"/>
    </row>
    <row r="38" spans="1:34">
      <c r="A38" s="69"/>
      <c r="B38" s="69"/>
      <c r="C38" s="69"/>
      <c r="D38" s="71"/>
      <c r="E38" s="4"/>
      <c r="F38" s="69"/>
      <c r="G38" s="69"/>
      <c r="H38" s="69"/>
      <c r="I38" s="69"/>
      <c r="J38" s="69"/>
      <c r="K38" s="69"/>
      <c r="L38" s="69"/>
      <c r="M38" s="69"/>
      <c r="N38" s="4"/>
      <c r="O38" s="70"/>
      <c r="P38" s="69"/>
      <c r="Q38" s="69"/>
      <c r="R38" s="71"/>
      <c r="S38" s="69"/>
      <c r="T38" s="72"/>
      <c r="U38" s="69"/>
      <c r="V38" s="73"/>
      <c r="W38" s="73"/>
      <c r="X38" s="73"/>
      <c r="Y38" s="73"/>
      <c r="Z38" s="74"/>
      <c r="AA38" s="69"/>
      <c r="AB38" s="69"/>
      <c r="AC38" s="69"/>
      <c r="AD38" s="69"/>
      <c r="AE38" s="69"/>
      <c r="AF38" s="69"/>
      <c r="AG38" s="69"/>
      <c r="AH38" s="69"/>
    </row>
    <row r="39" spans="1:34">
      <c r="A39" s="69"/>
      <c r="B39" s="69"/>
      <c r="C39" s="69"/>
      <c r="D39" s="71"/>
      <c r="E39" s="4"/>
      <c r="F39" s="69"/>
      <c r="G39" s="69"/>
      <c r="H39" s="69"/>
      <c r="I39" s="69"/>
      <c r="J39" s="69"/>
      <c r="K39" s="69"/>
      <c r="L39" s="69"/>
      <c r="M39" s="69"/>
      <c r="N39" s="4"/>
      <c r="O39" s="70"/>
      <c r="P39" s="69"/>
      <c r="Q39" s="69"/>
      <c r="R39" s="71"/>
      <c r="S39" s="69"/>
      <c r="T39" s="72"/>
      <c r="U39" s="69"/>
      <c r="V39" s="73"/>
      <c r="W39" s="73"/>
      <c r="X39" s="73"/>
      <c r="Y39" s="73"/>
      <c r="Z39" s="74"/>
      <c r="AA39" s="69"/>
      <c r="AB39" s="69"/>
      <c r="AC39" s="69"/>
      <c r="AD39" s="69"/>
      <c r="AE39" s="69"/>
      <c r="AF39" s="69"/>
      <c r="AG39" s="69"/>
      <c r="AH39" s="69"/>
    </row>
    <row r="40" spans="1:34">
      <c r="A40" s="69"/>
      <c r="B40" s="69"/>
      <c r="C40" s="69"/>
      <c r="D40" s="71"/>
      <c r="E40" s="4"/>
      <c r="F40" s="69"/>
      <c r="G40" s="69"/>
      <c r="H40" s="69"/>
      <c r="I40" s="69"/>
      <c r="J40" s="69"/>
      <c r="K40" s="69"/>
      <c r="L40" s="69"/>
      <c r="M40" s="69"/>
      <c r="N40" s="4"/>
      <c r="O40" s="70"/>
      <c r="P40" s="69"/>
      <c r="Q40" s="69"/>
      <c r="R40" s="71"/>
      <c r="S40" s="69"/>
      <c r="T40" s="72"/>
      <c r="U40" s="69"/>
      <c r="V40" s="73"/>
      <c r="W40" s="73"/>
      <c r="X40" s="73"/>
      <c r="Y40" s="73"/>
      <c r="Z40" s="74"/>
      <c r="AA40" s="69"/>
      <c r="AB40" s="69"/>
      <c r="AC40" s="69"/>
      <c r="AD40" s="69"/>
      <c r="AE40" s="69"/>
      <c r="AF40" s="69"/>
      <c r="AG40" s="69"/>
      <c r="AH40" s="69"/>
    </row>
    <row r="41" spans="1:34">
      <c r="A41" s="69"/>
      <c r="B41" s="69"/>
      <c r="C41" s="69"/>
      <c r="D41" s="71"/>
      <c r="E41" s="4"/>
      <c r="F41" s="69"/>
      <c r="G41" s="69"/>
      <c r="H41" s="69"/>
      <c r="I41" s="69"/>
      <c r="J41" s="69"/>
      <c r="K41" s="69"/>
      <c r="L41" s="69"/>
      <c r="M41" s="69"/>
      <c r="N41" s="4"/>
      <c r="O41" s="70"/>
      <c r="P41" s="69"/>
      <c r="Q41" s="69"/>
      <c r="R41" s="71"/>
      <c r="S41" s="69"/>
      <c r="T41" s="72"/>
      <c r="U41" s="69"/>
      <c r="V41" s="73"/>
      <c r="W41" s="73"/>
      <c r="X41" s="73"/>
      <c r="Y41" s="73"/>
      <c r="Z41" s="74"/>
      <c r="AA41" s="69"/>
      <c r="AB41" s="69"/>
      <c r="AC41" s="69"/>
      <c r="AD41" s="69"/>
      <c r="AE41" s="69"/>
      <c r="AF41" s="69"/>
      <c r="AG41" s="69"/>
      <c r="AH41" s="69"/>
    </row>
    <row r="42" spans="1:34">
      <c r="A42" s="69"/>
      <c r="B42" s="69"/>
      <c r="C42" s="69"/>
      <c r="D42" s="71"/>
      <c r="E42" s="4"/>
      <c r="F42" s="69"/>
      <c r="G42" s="69"/>
      <c r="H42" s="69"/>
      <c r="I42" s="69"/>
      <c r="J42" s="69"/>
      <c r="K42" s="69"/>
      <c r="L42" s="69"/>
      <c r="M42" s="69"/>
      <c r="N42" s="4"/>
      <c r="O42" s="70"/>
      <c r="P42" s="69"/>
      <c r="Q42" s="69"/>
      <c r="R42" s="71"/>
      <c r="S42" s="69"/>
      <c r="T42" s="72"/>
      <c r="U42" s="69"/>
      <c r="V42" s="73"/>
      <c r="W42" s="73"/>
      <c r="X42" s="73"/>
      <c r="Y42" s="73"/>
      <c r="Z42" s="74"/>
      <c r="AA42" s="69"/>
      <c r="AB42" s="69"/>
      <c r="AC42" s="69"/>
      <c r="AD42" s="69"/>
      <c r="AE42" s="69"/>
      <c r="AF42" s="69"/>
      <c r="AG42" s="69"/>
      <c r="AH42" s="69"/>
    </row>
    <row r="43" spans="1:34">
      <c r="A43" s="69"/>
      <c r="B43" s="69"/>
      <c r="C43" s="69"/>
      <c r="D43" s="71"/>
      <c r="E43" s="4"/>
      <c r="F43" s="69"/>
      <c r="G43" s="69"/>
      <c r="H43" s="69"/>
      <c r="I43" s="69"/>
      <c r="J43" s="69"/>
      <c r="K43" s="69"/>
      <c r="L43" s="69"/>
      <c r="M43" s="69"/>
      <c r="N43" s="4"/>
      <c r="O43" s="70"/>
      <c r="P43" s="69"/>
      <c r="Q43" s="69"/>
      <c r="R43" s="71"/>
      <c r="S43" s="69"/>
      <c r="T43" s="72"/>
      <c r="U43" s="69"/>
      <c r="V43" s="73"/>
      <c r="W43" s="73"/>
      <c r="X43" s="73"/>
      <c r="Y43" s="73"/>
      <c r="Z43" s="74"/>
      <c r="AA43" s="69"/>
      <c r="AB43" s="69"/>
      <c r="AC43" s="69"/>
      <c r="AD43" s="69"/>
      <c r="AE43" s="69"/>
      <c r="AF43" s="69"/>
      <c r="AG43" s="69"/>
      <c r="AH43" s="69"/>
    </row>
    <row r="44" spans="1:34">
      <c r="A44" s="69"/>
      <c r="B44" s="69"/>
      <c r="C44" s="69"/>
      <c r="D44" s="71"/>
      <c r="E44" s="4"/>
      <c r="F44" s="69"/>
      <c r="G44" s="69"/>
      <c r="H44" s="69"/>
      <c r="I44" s="69"/>
      <c r="J44" s="69"/>
      <c r="K44" s="69"/>
      <c r="L44" s="69"/>
      <c r="M44" s="69"/>
      <c r="N44" s="4"/>
      <c r="O44" s="70"/>
      <c r="P44" s="69"/>
      <c r="Q44" s="69"/>
      <c r="R44" s="71"/>
      <c r="S44" s="69"/>
      <c r="T44" s="72"/>
      <c r="U44" s="69"/>
      <c r="V44" s="73"/>
      <c r="W44" s="73"/>
      <c r="X44" s="73"/>
      <c r="Y44" s="73"/>
      <c r="Z44" s="74"/>
      <c r="AA44" s="69"/>
      <c r="AB44" s="69"/>
      <c r="AC44" s="69"/>
      <c r="AD44" s="69"/>
      <c r="AE44" s="69"/>
      <c r="AF44" s="69"/>
      <c r="AG44" s="69"/>
      <c r="AH44" s="69"/>
    </row>
    <row r="45" spans="1:34">
      <c r="A45" s="69"/>
      <c r="B45" s="69"/>
      <c r="C45" s="69"/>
      <c r="D45" s="71"/>
      <c r="E45" s="4"/>
      <c r="F45" s="69"/>
      <c r="G45" s="69"/>
      <c r="H45" s="69"/>
      <c r="I45" s="69"/>
      <c r="J45" s="69"/>
      <c r="K45" s="69"/>
      <c r="L45" s="69"/>
      <c r="M45" s="69"/>
      <c r="N45" s="4"/>
      <c r="O45" s="70"/>
      <c r="P45" s="69"/>
      <c r="Q45" s="69"/>
      <c r="R45" s="71"/>
      <c r="S45" s="69"/>
      <c r="T45" s="72"/>
      <c r="U45" s="69"/>
      <c r="V45" s="73"/>
      <c r="W45" s="73"/>
      <c r="X45" s="73"/>
      <c r="Y45" s="73"/>
      <c r="Z45" s="74"/>
      <c r="AA45" s="69"/>
      <c r="AB45" s="69"/>
      <c r="AC45" s="69"/>
      <c r="AD45" s="69"/>
      <c r="AE45" s="69"/>
      <c r="AF45" s="69"/>
      <c r="AG45" s="69"/>
      <c r="AH45" s="69"/>
    </row>
    <row r="46" spans="1:34">
      <c r="A46" s="69"/>
      <c r="B46" s="69"/>
      <c r="C46" s="69"/>
      <c r="D46" s="71"/>
      <c r="E46" s="4"/>
      <c r="F46" s="69"/>
      <c r="G46" s="69"/>
      <c r="H46" s="69"/>
      <c r="I46" s="69"/>
      <c r="J46" s="69"/>
      <c r="K46" s="69"/>
      <c r="L46" s="69"/>
      <c r="M46" s="69"/>
      <c r="N46" s="4"/>
      <c r="O46" s="70"/>
      <c r="P46" s="69"/>
      <c r="Q46" s="69"/>
      <c r="R46" s="71"/>
      <c r="S46" s="69"/>
      <c r="T46" s="72"/>
      <c r="U46" s="69"/>
      <c r="V46" s="73"/>
      <c r="W46" s="73"/>
      <c r="X46" s="73"/>
      <c r="Y46" s="73"/>
      <c r="Z46" s="74"/>
      <c r="AA46" s="69"/>
      <c r="AB46" s="69"/>
      <c r="AC46" s="69"/>
      <c r="AD46" s="69"/>
      <c r="AE46" s="69"/>
      <c r="AF46" s="69"/>
      <c r="AG46" s="69"/>
      <c r="AH46" s="69"/>
    </row>
    <row r="47" spans="1:34">
      <c r="A47" s="69"/>
      <c r="B47" s="69"/>
      <c r="C47" s="69"/>
      <c r="D47" s="71"/>
      <c r="E47" s="4"/>
      <c r="F47" s="69"/>
      <c r="G47" s="69"/>
      <c r="H47" s="69"/>
      <c r="I47" s="69"/>
      <c r="J47" s="69"/>
      <c r="K47" s="69"/>
      <c r="L47" s="69"/>
      <c r="M47" s="69"/>
      <c r="N47" s="4"/>
      <c r="O47" s="70"/>
      <c r="P47" s="69"/>
      <c r="Q47" s="4"/>
      <c r="R47" s="71"/>
      <c r="S47" s="69"/>
      <c r="T47" s="72"/>
      <c r="U47" s="69"/>
      <c r="V47" s="73"/>
      <c r="W47" s="73"/>
      <c r="X47" s="73"/>
      <c r="Y47" s="73"/>
      <c r="Z47" s="74"/>
      <c r="AA47" s="69"/>
      <c r="AB47" s="69"/>
      <c r="AC47" s="69"/>
      <c r="AD47" s="69"/>
      <c r="AE47" s="69"/>
      <c r="AF47" s="69"/>
      <c r="AG47" s="69"/>
      <c r="AH47" s="69"/>
    </row>
    <row r="48" spans="1:34">
      <c r="A48" s="69"/>
      <c r="B48" s="69"/>
      <c r="C48" s="69"/>
      <c r="D48" s="71"/>
      <c r="E48" s="4"/>
      <c r="F48" s="69"/>
      <c r="G48" s="69"/>
      <c r="H48" s="69"/>
      <c r="I48" s="69"/>
      <c r="J48" s="69"/>
      <c r="K48" s="69"/>
      <c r="L48" s="69"/>
      <c r="M48" s="69"/>
      <c r="N48" s="4"/>
      <c r="O48" s="70"/>
      <c r="P48" s="69"/>
      <c r="Q48" s="69"/>
      <c r="R48" s="71"/>
      <c r="S48" s="69"/>
      <c r="T48" s="72"/>
      <c r="U48" s="69"/>
      <c r="V48" s="73"/>
      <c r="W48" s="73"/>
      <c r="X48" s="73"/>
      <c r="Y48" s="73"/>
      <c r="Z48" s="74"/>
      <c r="AA48" s="69"/>
      <c r="AB48" s="69"/>
      <c r="AC48" s="69"/>
      <c r="AD48" s="69"/>
      <c r="AE48" s="69"/>
      <c r="AF48" s="69"/>
      <c r="AG48" s="69"/>
      <c r="AH48" s="69"/>
    </row>
    <row r="49" spans="1:34">
      <c r="A49" s="69"/>
      <c r="B49" s="69"/>
      <c r="C49" s="69"/>
      <c r="D49" s="71"/>
      <c r="E49" s="4"/>
      <c r="F49" s="69"/>
      <c r="G49" s="69"/>
      <c r="H49" s="69"/>
      <c r="I49" s="69"/>
      <c r="J49" s="69"/>
      <c r="K49" s="69"/>
      <c r="L49" s="69"/>
      <c r="M49" s="69"/>
      <c r="N49" s="4"/>
      <c r="O49" s="70"/>
      <c r="P49" s="69"/>
      <c r="Q49" s="69"/>
      <c r="R49" s="71"/>
      <c r="S49" s="69"/>
      <c r="T49" s="72"/>
      <c r="U49" s="69"/>
      <c r="V49" s="73"/>
      <c r="W49" s="73"/>
      <c r="X49" s="73"/>
      <c r="Y49" s="73"/>
      <c r="Z49" s="74"/>
      <c r="AA49" s="69"/>
      <c r="AB49" s="69"/>
      <c r="AC49" s="69"/>
      <c r="AD49" s="69"/>
      <c r="AE49" s="69"/>
      <c r="AF49" s="69"/>
      <c r="AG49" s="69"/>
      <c r="AH49" s="69"/>
    </row>
    <row r="50" spans="1:34">
      <c r="A50" s="69"/>
      <c r="B50" s="69"/>
      <c r="C50" s="69"/>
      <c r="D50" s="71"/>
      <c r="E50" s="4"/>
      <c r="F50" s="4"/>
      <c r="G50" s="69"/>
      <c r="H50" s="69"/>
      <c r="I50" s="69"/>
      <c r="J50" s="69"/>
      <c r="K50" s="69"/>
      <c r="L50" s="69"/>
      <c r="M50" s="69"/>
      <c r="N50" s="4"/>
      <c r="O50" s="70"/>
      <c r="P50" s="69"/>
      <c r="Q50" s="4"/>
      <c r="R50" s="71"/>
      <c r="S50" s="4"/>
      <c r="T50" s="72"/>
      <c r="U50" s="69"/>
      <c r="V50" s="73"/>
      <c r="W50" s="73"/>
      <c r="X50" s="73"/>
      <c r="Y50" s="73"/>
      <c r="Z50" s="74"/>
      <c r="AA50" s="69"/>
      <c r="AB50" s="69"/>
      <c r="AC50" s="69"/>
      <c r="AD50" s="69"/>
      <c r="AE50" s="69"/>
      <c r="AF50" s="69"/>
      <c r="AG50" s="69"/>
      <c r="AH50" s="69"/>
    </row>
    <row r="51" spans="1:34">
      <c r="A51" s="69"/>
      <c r="B51" s="69"/>
      <c r="C51" s="69"/>
      <c r="D51" s="71"/>
      <c r="E51" s="4"/>
      <c r="F51" s="69"/>
      <c r="G51" s="69"/>
      <c r="H51" s="69"/>
      <c r="I51" s="69"/>
      <c r="J51" s="69"/>
      <c r="K51" s="69"/>
      <c r="L51" s="69"/>
      <c r="M51" s="69"/>
      <c r="N51" s="4"/>
      <c r="O51" s="70"/>
      <c r="P51" s="69"/>
      <c r="Q51" s="69"/>
      <c r="R51" s="71"/>
      <c r="S51" s="69"/>
      <c r="T51" s="72"/>
      <c r="U51" s="69"/>
      <c r="V51" s="73"/>
      <c r="W51" s="73"/>
      <c r="X51" s="73"/>
      <c r="Y51" s="73"/>
      <c r="Z51" s="74"/>
      <c r="AA51" s="69"/>
      <c r="AB51" s="69"/>
      <c r="AC51" s="69"/>
      <c r="AD51" s="69"/>
      <c r="AE51" s="69"/>
      <c r="AF51" s="69"/>
      <c r="AG51" s="69"/>
      <c r="AH51" s="69"/>
    </row>
    <row r="52" spans="1:34">
      <c r="A52" s="69"/>
      <c r="B52" s="69"/>
      <c r="C52" s="69"/>
      <c r="D52" s="71"/>
      <c r="E52" s="4"/>
      <c r="F52" s="69"/>
      <c r="G52" s="69"/>
      <c r="H52" s="69"/>
      <c r="I52" s="69"/>
      <c r="J52" s="69"/>
      <c r="K52" s="69"/>
      <c r="L52" s="69"/>
      <c r="M52" s="69"/>
      <c r="N52" s="4"/>
      <c r="O52" s="70"/>
      <c r="P52" s="69"/>
      <c r="Q52" s="69"/>
      <c r="R52" s="71"/>
      <c r="S52" s="69"/>
      <c r="T52" s="72"/>
      <c r="U52" s="69"/>
      <c r="V52" s="73"/>
      <c r="W52" s="73"/>
      <c r="X52" s="73"/>
      <c r="Y52" s="73"/>
      <c r="Z52" s="74"/>
      <c r="AA52" s="69"/>
      <c r="AB52" s="69"/>
      <c r="AC52" s="69"/>
      <c r="AD52" s="69"/>
      <c r="AE52" s="69"/>
      <c r="AF52" s="69"/>
      <c r="AG52" s="69"/>
      <c r="AH52" s="69"/>
    </row>
    <row r="53" spans="1:34">
      <c r="A53" s="69"/>
      <c r="B53" s="69"/>
      <c r="C53" s="69"/>
      <c r="D53" s="71"/>
      <c r="E53" s="4"/>
      <c r="F53" s="69"/>
      <c r="G53" s="69"/>
      <c r="H53" s="69"/>
      <c r="I53" s="69"/>
      <c r="J53" s="69"/>
      <c r="K53" s="69"/>
      <c r="L53" s="69"/>
      <c r="M53" s="69"/>
      <c r="N53" s="4"/>
      <c r="O53" s="70"/>
      <c r="P53" s="69"/>
      <c r="Q53" s="69"/>
      <c r="R53" s="71"/>
      <c r="S53" s="69"/>
      <c r="T53" s="72"/>
      <c r="U53" s="69"/>
      <c r="V53" s="73"/>
      <c r="W53" s="73"/>
      <c r="X53" s="73"/>
      <c r="Y53" s="73"/>
      <c r="Z53" s="74"/>
      <c r="AA53" s="69"/>
      <c r="AB53" s="69"/>
      <c r="AC53" s="69"/>
      <c r="AD53" s="69"/>
      <c r="AE53" s="69"/>
      <c r="AF53" s="69"/>
      <c r="AG53" s="69"/>
      <c r="AH53" s="69"/>
    </row>
    <row r="54" spans="1:34">
      <c r="A54" s="69"/>
      <c r="B54" s="69"/>
      <c r="C54" s="69"/>
      <c r="D54" s="71"/>
      <c r="E54" s="4"/>
      <c r="F54" s="69"/>
      <c r="G54" s="69"/>
      <c r="H54" s="69"/>
      <c r="I54" s="69"/>
      <c r="J54" s="69"/>
      <c r="K54" s="69"/>
      <c r="L54" s="69"/>
      <c r="M54" s="69"/>
      <c r="N54" s="4"/>
      <c r="O54" s="70"/>
      <c r="P54" s="69"/>
      <c r="Q54" s="69"/>
      <c r="R54" s="71"/>
      <c r="S54" s="69"/>
      <c r="T54" s="72"/>
      <c r="U54" s="69"/>
      <c r="V54" s="73"/>
      <c r="W54" s="73"/>
      <c r="X54" s="73"/>
      <c r="Y54" s="73"/>
      <c r="Z54" s="74"/>
      <c r="AA54" s="69"/>
      <c r="AB54" s="69"/>
      <c r="AC54" s="69"/>
      <c r="AD54" s="69"/>
      <c r="AE54" s="69"/>
      <c r="AF54" s="69"/>
      <c r="AG54" s="69"/>
      <c r="AH54" s="69"/>
    </row>
    <row r="55" spans="1:34">
      <c r="A55" s="69"/>
      <c r="B55" s="69"/>
      <c r="C55" s="69"/>
      <c r="D55" s="71"/>
      <c r="E55" s="4"/>
      <c r="F55" s="69"/>
      <c r="G55" s="69"/>
      <c r="H55" s="69"/>
      <c r="I55" s="69"/>
      <c r="J55" s="69"/>
      <c r="K55" s="69"/>
      <c r="L55" s="69"/>
      <c r="M55" s="69"/>
      <c r="N55" s="4"/>
      <c r="O55" s="70"/>
      <c r="P55" s="69"/>
      <c r="Q55" s="69"/>
      <c r="R55" s="71"/>
      <c r="S55" s="69"/>
      <c r="T55" s="72"/>
      <c r="U55" s="69"/>
      <c r="V55" s="73"/>
      <c r="W55" s="73"/>
      <c r="X55" s="73"/>
      <c r="Y55" s="73"/>
      <c r="Z55" s="74"/>
      <c r="AA55" s="69"/>
      <c r="AB55" s="69"/>
      <c r="AC55" s="69"/>
      <c r="AD55" s="69"/>
      <c r="AE55" s="69"/>
      <c r="AF55" s="69"/>
      <c r="AG55" s="69"/>
      <c r="AH55" s="69"/>
    </row>
    <row r="56" spans="1:34">
      <c r="A56" s="69"/>
      <c r="B56" s="69"/>
      <c r="C56" s="69"/>
      <c r="D56" s="71"/>
      <c r="E56" s="4"/>
      <c r="F56" s="69"/>
      <c r="G56" s="69"/>
      <c r="H56" s="69"/>
      <c r="I56" s="69"/>
      <c r="J56" s="69"/>
      <c r="K56" s="69"/>
      <c r="L56" s="69"/>
      <c r="M56" s="69"/>
      <c r="N56" s="4"/>
      <c r="O56" s="70"/>
      <c r="P56" s="69"/>
      <c r="Q56" s="4"/>
      <c r="R56" s="71"/>
      <c r="S56" s="69"/>
      <c r="T56" s="72"/>
      <c r="U56" s="69"/>
      <c r="V56" s="73"/>
      <c r="W56" s="73"/>
      <c r="X56" s="73"/>
      <c r="Y56" s="73"/>
      <c r="Z56" s="74"/>
      <c r="AA56" s="69"/>
      <c r="AB56" s="69"/>
      <c r="AC56" s="69"/>
      <c r="AD56" s="69"/>
      <c r="AE56" s="69"/>
      <c r="AF56" s="69"/>
      <c r="AG56" s="69"/>
      <c r="AH56" s="69"/>
    </row>
    <row r="57" spans="1:34">
      <c r="A57" s="69"/>
      <c r="B57" s="69"/>
      <c r="C57" s="69"/>
      <c r="D57" s="71"/>
      <c r="E57" s="4"/>
      <c r="F57" s="69"/>
      <c r="G57" s="69"/>
      <c r="H57" s="69"/>
      <c r="I57" s="69"/>
      <c r="J57" s="69"/>
      <c r="K57" s="69"/>
      <c r="L57" s="69"/>
      <c r="M57" s="69"/>
      <c r="N57" s="4"/>
      <c r="O57" s="70"/>
      <c r="P57" s="69"/>
      <c r="Q57" s="69"/>
      <c r="R57" s="71"/>
      <c r="S57" s="69"/>
      <c r="T57" s="72"/>
      <c r="U57" s="69"/>
      <c r="V57" s="73"/>
      <c r="W57" s="73"/>
      <c r="X57" s="73"/>
      <c r="Y57" s="73"/>
      <c r="Z57" s="74"/>
      <c r="AA57" s="69"/>
      <c r="AB57" s="69"/>
      <c r="AC57" s="69"/>
      <c r="AD57" s="69"/>
      <c r="AE57" s="69"/>
      <c r="AF57" s="69"/>
      <c r="AG57" s="69"/>
      <c r="AH57" s="69"/>
    </row>
    <row r="58" spans="1:34">
      <c r="A58" s="69"/>
      <c r="B58" s="69"/>
      <c r="C58" s="69"/>
      <c r="D58" s="71"/>
      <c r="E58" s="4"/>
      <c r="F58" s="69"/>
      <c r="G58" s="69"/>
      <c r="H58" s="69"/>
      <c r="I58" s="69"/>
      <c r="J58" s="69"/>
      <c r="K58" s="69"/>
      <c r="L58" s="69"/>
      <c r="M58" s="69"/>
      <c r="N58" s="4"/>
      <c r="O58" s="70"/>
      <c r="P58" s="69"/>
      <c r="Q58" s="69"/>
      <c r="R58" s="71"/>
      <c r="S58" s="69"/>
      <c r="T58" s="72"/>
      <c r="U58" s="69"/>
      <c r="V58" s="73"/>
      <c r="W58" s="73"/>
      <c r="X58" s="73"/>
      <c r="Y58" s="73"/>
      <c r="Z58" s="74"/>
      <c r="AA58" s="69"/>
      <c r="AB58" s="69"/>
      <c r="AC58" s="69"/>
      <c r="AD58" s="69"/>
      <c r="AE58" s="69"/>
      <c r="AF58" s="69"/>
      <c r="AG58" s="69"/>
      <c r="AH58" s="69"/>
    </row>
    <row r="59" spans="1:34">
      <c r="A59" s="69"/>
      <c r="B59" s="69"/>
      <c r="C59" s="69"/>
      <c r="D59" s="71"/>
      <c r="E59" s="4"/>
      <c r="F59" s="69"/>
      <c r="G59" s="69"/>
      <c r="H59" s="69"/>
      <c r="I59" s="69"/>
      <c r="J59" s="69"/>
      <c r="K59" s="69"/>
      <c r="L59" s="69"/>
      <c r="M59" s="69"/>
      <c r="N59" s="4"/>
      <c r="O59" s="70"/>
      <c r="P59" s="69"/>
      <c r="Q59" s="69"/>
      <c r="R59" s="71"/>
      <c r="S59" s="69"/>
      <c r="T59" s="72"/>
      <c r="U59" s="69"/>
      <c r="V59" s="73"/>
      <c r="W59" s="73"/>
      <c r="X59" s="73"/>
      <c r="Y59" s="73"/>
      <c r="Z59" s="74"/>
      <c r="AA59" s="69"/>
      <c r="AB59" s="69"/>
      <c r="AC59" s="69"/>
      <c r="AD59" s="69"/>
      <c r="AE59" s="69"/>
      <c r="AF59" s="69"/>
      <c r="AG59" s="69"/>
      <c r="AH59" s="69"/>
    </row>
    <row r="60" spans="1:34">
      <c r="A60" s="69"/>
      <c r="B60" s="69"/>
      <c r="C60" s="69"/>
      <c r="D60" s="71"/>
      <c r="E60" s="4"/>
      <c r="F60" s="69"/>
      <c r="G60" s="69"/>
      <c r="H60" s="69"/>
      <c r="I60" s="69"/>
      <c r="J60" s="69"/>
      <c r="K60" s="69"/>
      <c r="L60" s="69"/>
      <c r="M60" s="69"/>
      <c r="N60" s="4"/>
      <c r="O60" s="70"/>
      <c r="P60" s="69"/>
      <c r="Q60" s="69"/>
      <c r="R60" s="71"/>
      <c r="S60" s="69"/>
      <c r="T60" s="72"/>
      <c r="U60" s="69"/>
      <c r="V60" s="73"/>
      <c r="W60" s="73"/>
      <c r="X60" s="73"/>
      <c r="Y60" s="73"/>
      <c r="Z60" s="74"/>
      <c r="AA60" s="69"/>
      <c r="AB60" s="69"/>
      <c r="AC60" s="69"/>
      <c r="AD60" s="69"/>
      <c r="AE60" s="69"/>
      <c r="AF60" s="69"/>
      <c r="AG60" s="69"/>
      <c r="AH60" s="69"/>
    </row>
    <row r="61" spans="1:34">
      <c r="A61" s="69"/>
      <c r="B61" s="69"/>
      <c r="C61" s="69"/>
      <c r="D61" s="71"/>
      <c r="E61" s="4"/>
      <c r="F61" s="69"/>
      <c r="G61" s="69"/>
      <c r="H61" s="69"/>
      <c r="I61" s="69"/>
      <c r="J61" s="69"/>
      <c r="K61" s="69"/>
      <c r="L61" s="69"/>
      <c r="M61" s="69"/>
      <c r="N61" s="4"/>
      <c r="O61" s="70"/>
      <c r="P61" s="69"/>
      <c r="Q61" s="69"/>
      <c r="R61" s="71"/>
      <c r="S61" s="69"/>
      <c r="T61" s="72"/>
      <c r="U61" s="69"/>
      <c r="V61" s="73"/>
      <c r="W61" s="73"/>
      <c r="X61" s="73"/>
      <c r="Y61" s="73"/>
      <c r="Z61" s="74"/>
      <c r="AA61" s="69"/>
      <c r="AB61" s="69"/>
      <c r="AC61" s="69"/>
      <c r="AD61" s="69"/>
      <c r="AE61" s="69"/>
      <c r="AF61" s="69"/>
      <c r="AG61" s="69"/>
      <c r="AH61" s="69"/>
    </row>
    <row r="62" spans="1:34">
      <c r="A62" s="69"/>
      <c r="B62" s="69"/>
      <c r="C62" s="69"/>
      <c r="D62" s="71"/>
      <c r="E62" s="4"/>
      <c r="F62" s="69"/>
      <c r="G62" s="69"/>
      <c r="H62" s="69"/>
      <c r="I62" s="69"/>
      <c r="J62" s="69"/>
      <c r="K62" s="69"/>
      <c r="L62" s="69"/>
      <c r="M62" s="69"/>
      <c r="N62" s="4"/>
      <c r="O62" s="70"/>
      <c r="P62" s="69"/>
      <c r="Q62" s="69"/>
      <c r="R62" s="71"/>
      <c r="S62" s="69"/>
      <c r="T62" s="72"/>
      <c r="U62" s="69"/>
      <c r="V62" s="73"/>
      <c r="W62" s="73"/>
      <c r="X62" s="73"/>
      <c r="Y62" s="73"/>
      <c r="Z62" s="74"/>
      <c r="AA62" s="69"/>
      <c r="AB62" s="69"/>
      <c r="AC62" s="69"/>
      <c r="AD62" s="69"/>
      <c r="AE62" s="69"/>
      <c r="AF62" s="69"/>
      <c r="AG62" s="69"/>
      <c r="AH62" s="69"/>
    </row>
    <row r="63" spans="1:34">
      <c r="A63" s="69"/>
      <c r="B63" s="69"/>
      <c r="C63" s="69"/>
      <c r="D63" s="71"/>
      <c r="E63" s="4"/>
      <c r="F63" s="69"/>
      <c r="G63" s="69"/>
      <c r="H63" s="69"/>
      <c r="I63" s="69"/>
      <c r="J63" s="69"/>
      <c r="K63" s="69"/>
      <c r="L63" s="69"/>
      <c r="M63" s="69"/>
      <c r="N63" s="4"/>
      <c r="O63" s="70"/>
      <c r="P63" s="69"/>
      <c r="Q63" s="69"/>
      <c r="R63" s="71"/>
      <c r="S63" s="69"/>
      <c r="T63" s="72"/>
      <c r="U63" s="69"/>
      <c r="V63" s="73"/>
      <c r="W63" s="73"/>
      <c r="X63" s="73"/>
      <c r="Y63" s="73"/>
      <c r="Z63" s="74"/>
      <c r="AA63" s="69"/>
      <c r="AB63" s="69"/>
      <c r="AC63" s="69"/>
      <c r="AD63" s="69"/>
      <c r="AE63" s="69"/>
      <c r="AF63" s="69"/>
      <c r="AG63" s="69"/>
      <c r="AH63" s="69"/>
    </row>
    <row r="64" spans="1:34">
      <c r="A64" s="69"/>
      <c r="B64" s="69"/>
      <c r="C64" s="69"/>
      <c r="D64" s="71"/>
      <c r="E64" s="4"/>
      <c r="F64" s="69"/>
      <c r="G64" s="69"/>
      <c r="H64" s="69"/>
      <c r="I64" s="69"/>
      <c r="J64" s="69"/>
      <c r="K64" s="69"/>
      <c r="L64" s="69"/>
      <c r="M64" s="69"/>
      <c r="N64" s="4"/>
      <c r="O64" s="70"/>
      <c r="P64" s="69"/>
      <c r="Q64" s="69"/>
      <c r="R64" s="71"/>
      <c r="S64" s="69"/>
      <c r="T64" s="72"/>
      <c r="U64" s="69"/>
      <c r="V64" s="73"/>
      <c r="W64" s="73"/>
      <c r="X64" s="73"/>
      <c r="Y64" s="73"/>
      <c r="Z64" s="74"/>
      <c r="AA64" s="69"/>
      <c r="AB64" s="69"/>
      <c r="AC64" s="69"/>
      <c r="AD64" s="69"/>
      <c r="AE64" s="69"/>
      <c r="AF64" s="69"/>
      <c r="AG64" s="69"/>
      <c r="AH64" s="69"/>
    </row>
    <row r="65" spans="1:34">
      <c r="A65" s="69"/>
      <c r="B65" s="69"/>
      <c r="C65" s="69"/>
      <c r="D65" s="71"/>
      <c r="E65" s="4"/>
      <c r="F65" s="69"/>
      <c r="G65" s="69"/>
      <c r="H65" s="69"/>
      <c r="I65" s="69"/>
      <c r="J65" s="69"/>
      <c r="K65" s="69"/>
      <c r="L65" s="69"/>
      <c r="M65" s="69"/>
      <c r="N65" s="4"/>
      <c r="O65" s="70"/>
      <c r="P65" s="69"/>
      <c r="Q65" s="69"/>
      <c r="R65" s="71"/>
      <c r="S65" s="69"/>
      <c r="T65" s="72"/>
      <c r="U65" s="69"/>
      <c r="V65" s="73"/>
      <c r="W65" s="73"/>
      <c r="X65" s="73"/>
      <c r="Y65" s="73"/>
      <c r="Z65" s="74"/>
      <c r="AA65" s="69"/>
      <c r="AB65" s="69"/>
      <c r="AC65" s="69"/>
      <c r="AD65" s="69"/>
      <c r="AE65" s="69"/>
      <c r="AF65" s="69"/>
      <c r="AG65" s="69"/>
      <c r="AH65" s="69"/>
    </row>
    <row r="66" spans="1:34">
      <c r="A66" s="69"/>
      <c r="B66" s="69"/>
      <c r="C66" s="69"/>
      <c r="D66" s="71"/>
      <c r="E66" s="4"/>
      <c r="F66" s="4"/>
      <c r="G66" s="69"/>
      <c r="H66" s="69"/>
      <c r="I66" s="69"/>
      <c r="J66" s="69"/>
      <c r="K66" s="69"/>
      <c r="L66" s="69"/>
      <c r="M66" s="69"/>
      <c r="N66" s="4"/>
      <c r="O66" s="70"/>
      <c r="P66" s="69"/>
      <c r="Q66" s="69"/>
      <c r="R66" s="71"/>
      <c r="S66" s="69"/>
      <c r="T66" s="72"/>
      <c r="U66" s="69"/>
      <c r="V66" s="73"/>
      <c r="W66" s="73"/>
      <c r="X66" s="73"/>
      <c r="Y66" s="73"/>
      <c r="Z66" s="74"/>
      <c r="AA66" s="69"/>
      <c r="AB66" s="69"/>
      <c r="AC66" s="69"/>
      <c r="AD66" s="69"/>
      <c r="AE66" s="69"/>
      <c r="AF66" s="69"/>
      <c r="AG66" s="69"/>
      <c r="AH66" s="69"/>
    </row>
    <row r="67" spans="1:34">
      <c r="A67" s="69"/>
      <c r="B67" s="69"/>
      <c r="C67" s="69"/>
      <c r="D67" s="71"/>
      <c r="E67" s="4"/>
      <c r="F67" s="69"/>
      <c r="G67" s="69"/>
      <c r="H67" s="69"/>
      <c r="I67" s="69"/>
      <c r="J67" s="69"/>
      <c r="K67" s="69"/>
      <c r="L67" s="69"/>
      <c r="M67" s="69"/>
      <c r="N67" s="4"/>
      <c r="O67" s="70"/>
      <c r="P67" s="69"/>
      <c r="Q67" s="69"/>
      <c r="R67" s="71"/>
      <c r="S67" s="69"/>
      <c r="T67" s="72"/>
      <c r="U67" s="69"/>
      <c r="V67" s="73"/>
      <c r="W67" s="73"/>
      <c r="X67" s="73"/>
      <c r="Y67" s="73"/>
      <c r="Z67" s="74"/>
      <c r="AA67" s="69"/>
      <c r="AB67" s="69"/>
      <c r="AC67" s="69"/>
      <c r="AD67" s="69"/>
      <c r="AE67" s="69"/>
      <c r="AF67" s="69"/>
      <c r="AG67" s="69"/>
      <c r="AH67" s="69"/>
    </row>
    <row r="68" spans="1:34">
      <c r="A68" s="69"/>
      <c r="B68" s="69"/>
      <c r="C68" s="69"/>
      <c r="D68" s="71"/>
      <c r="E68" s="4"/>
      <c r="F68" s="69"/>
      <c r="G68" s="69"/>
      <c r="H68" s="69"/>
      <c r="I68" s="69"/>
      <c r="J68" s="69"/>
      <c r="K68" s="69"/>
      <c r="L68" s="69"/>
      <c r="M68" s="69"/>
      <c r="N68" s="4"/>
      <c r="O68" s="70"/>
      <c r="P68" s="69"/>
      <c r="Q68" s="69"/>
      <c r="R68" s="71"/>
      <c r="S68" s="69"/>
      <c r="T68" s="72"/>
      <c r="U68" s="69"/>
      <c r="V68" s="73"/>
      <c r="W68" s="73"/>
      <c r="X68" s="73"/>
      <c r="Y68" s="73"/>
      <c r="Z68" s="74"/>
      <c r="AA68" s="69"/>
      <c r="AB68" s="69"/>
      <c r="AC68" s="69"/>
      <c r="AD68" s="69"/>
      <c r="AE68" s="69"/>
      <c r="AF68" s="69"/>
      <c r="AG68" s="69"/>
      <c r="AH68" s="69"/>
    </row>
    <row r="69" spans="1:34">
      <c r="A69" s="69"/>
      <c r="B69" s="69"/>
      <c r="C69" s="69"/>
      <c r="D69" s="71"/>
      <c r="E69" s="4"/>
      <c r="F69" s="69"/>
      <c r="G69" s="69"/>
      <c r="H69" s="69"/>
      <c r="I69" s="69"/>
      <c r="J69" s="69"/>
      <c r="K69" s="69"/>
      <c r="L69" s="69"/>
      <c r="M69" s="69"/>
      <c r="N69" s="4"/>
      <c r="O69" s="70"/>
      <c r="P69" s="69"/>
      <c r="Q69" s="69"/>
      <c r="R69" s="71"/>
      <c r="S69" s="69"/>
      <c r="T69" s="72"/>
      <c r="U69" s="69"/>
      <c r="V69" s="73"/>
      <c r="W69" s="73"/>
      <c r="X69" s="73"/>
      <c r="Y69" s="73"/>
      <c r="Z69" s="74"/>
      <c r="AA69" s="69"/>
      <c r="AB69" s="69"/>
      <c r="AC69" s="69"/>
      <c r="AD69" s="69"/>
      <c r="AE69" s="69"/>
      <c r="AF69" s="69"/>
      <c r="AG69" s="69"/>
      <c r="AH69" s="69"/>
    </row>
    <row r="70" spans="1:34">
      <c r="A70" s="69"/>
      <c r="B70" s="69"/>
      <c r="C70" s="69"/>
      <c r="D70" s="71"/>
      <c r="E70" s="4"/>
      <c r="F70" s="4"/>
      <c r="G70" s="69"/>
      <c r="H70" s="69"/>
      <c r="I70" s="69"/>
      <c r="J70" s="69"/>
      <c r="K70" s="69"/>
      <c r="L70" s="69"/>
      <c r="M70" s="69"/>
      <c r="N70" s="4"/>
      <c r="O70" s="70"/>
      <c r="P70" s="69"/>
      <c r="Q70" s="69"/>
      <c r="R70" s="71"/>
      <c r="S70" s="69"/>
      <c r="T70" s="72"/>
      <c r="U70" s="69"/>
      <c r="V70" s="73"/>
      <c r="W70" s="73"/>
      <c r="X70" s="73"/>
      <c r="Y70" s="73"/>
      <c r="Z70" s="74"/>
      <c r="AA70" s="69"/>
      <c r="AB70" s="69"/>
      <c r="AC70" s="69"/>
      <c r="AD70" s="69"/>
      <c r="AE70" s="69"/>
      <c r="AF70" s="69"/>
      <c r="AG70" s="69"/>
      <c r="AH70" s="69"/>
    </row>
    <row r="71" spans="1:34">
      <c r="A71" s="69"/>
      <c r="B71" s="69"/>
      <c r="C71" s="69"/>
      <c r="D71" s="71"/>
      <c r="E71" s="4"/>
      <c r="F71" s="69"/>
      <c r="G71" s="69"/>
      <c r="H71" s="69"/>
      <c r="I71" s="69"/>
      <c r="J71" s="69"/>
      <c r="K71" s="69"/>
      <c r="L71" s="69"/>
      <c r="M71" s="69"/>
      <c r="N71" s="4"/>
      <c r="O71" s="70"/>
      <c r="P71" s="69"/>
      <c r="Q71" s="69"/>
      <c r="R71" s="71"/>
      <c r="S71" s="69"/>
      <c r="T71" s="72"/>
      <c r="U71" s="69"/>
      <c r="V71" s="73"/>
      <c r="W71" s="73"/>
      <c r="X71" s="73"/>
      <c r="Y71" s="73"/>
      <c r="Z71" s="74"/>
      <c r="AA71" s="69"/>
      <c r="AB71" s="69"/>
      <c r="AC71" s="69"/>
      <c r="AD71" s="69"/>
      <c r="AE71" s="69"/>
      <c r="AF71" s="69"/>
      <c r="AG71" s="69"/>
      <c r="AH71" s="69"/>
    </row>
    <row r="72" spans="1:34">
      <c r="A72" s="69"/>
      <c r="B72" s="69"/>
      <c r="C72" s="69"/>
      <c r="D72" s="71"/>
      <c r="E72" s="4"/>
      <c r="F72" s="69"/>
      <c r="G72" s="69"/>
      <c r="H72" s="69"/>
      <c r="I72" s="69"/>
      <c r="J72" s="69"/>
      <c r="K72" s="69"/>
      <c r="L72" s="69"/>
      <c r="M72" s="69"/>
      <c r="N72" s="4"/>
      <c r="O72" s="70"/>
      <c r="P72" s="69"/>
      <c r="Q72" s="69"/>
      <c r="R72" s="71"/>
      <c r="S72" s="69"/>
      <c r="T72" s="72"/>
      <c r="U72" s="69"/>
      <c r="V72" s="73"/>
      <c r="W72" s="73"/>
      <c r="X72" s="73"/>
      <c r="Y72" s="73"/>
      <c r="Z72" s="74"/>
      <c r="AA72" s="69"/>
      <c r="AB72" s="69"/>
      <c r="AC72" s="69"/>
      <c r="AD72" s="69"/>
      <c r="AE72" s="69"/>
      <c r="AF72" s="69"/>
      <c r="AG72" s="69"/>
      <c r="AH72" s="69"/>
    </row>
    <row r="73" spans="1:34">
      <c r="A73" s="69"/>
      <c r="B73" s="69"/>
      <c r="C73" s="69"/>
      <c r="D73" s="71"/>
      <c r="E73" s="4"/>
      <c r="F73" s="69"/>
      <c r="G73" s="69"/>
      <c r="H73" s="69"/>
      <c r="I73" s="69"/>
      <c r="J73" s="69"/>
      <c r="K73" s="69"/>
      <c r="L73" s="69"/>
      <c r="M73" s="69"/>
      <c r="N73" s="4"/>
      <c r="O73" s="70"/>
      <c r="P73" s="69"/>
      <c r="Q73" s="69"/>
      <c r="R73" s="71"/>
      <c r="S73" s="69"/>
      <c r="T73" s="72"/>
      <c r="U73" s="69"/>
      <c r="V73" s="73"/>
      <c r="W73" s="73"/>
      <c r="X73" s="73"/>
      <c r="Y73" s="73"/>
      <c r="Z73" s="74"/>
      <c r="AA73" s="69"/>
      <c r="AB73" s="69"/>
      <c r="AC73" s="69"/>
      <c r="AD73" s="69"/>
      <c r="AE73" s="69"/>
      <c r="AF73" s="69"/>
      <c r="AG73" s="69"/>
      <c r="AH73" s="69"/>
    </row>
    <row r="74" spans="1:34">
      <c r="A74" s="69"/>
      <c r="B74" s="69"/>
      <c r="C74" s="69"/>
      <c r="D74" s="71"/>
      <c r="E74" s="4"/>
      <c r="F74" s="69"/>
      <c r="G74" s="69"/>
      <c r="H74" s="69"/>
      <c r="I74" s="69"/>
      <c r="J74" s="69"/>
      <c r="K74" s="69"/>
      <c r="L74" s="69"/>
      <c r="M74" s="69"/>
      <c r="N74" s="4"/>
      <c r="O74" s="70"/>
      <c r="P74" s="69"/>
      <c r="Q74" s="69"/>
      <c r="R74" s="71"/>
      <c r="S74" s="69"/>
      <c r="T74" s="72"/>
      <c r="U74" s="69"/>
      <c r="V74" s="73"/>
      <c r="W74" s="73"/>
      <c r="X74" s="73"/>
      <c r="Y74" s="73"/>
      <c r="Z74" s="74"/>
      <c r="AA74" s="69"/>
      <c r="AB74" s="69"/>
      <c r="AC74" s="69"/>
      <c r="AD74" s="69"/>
      <c r="AE74" s="69"/>
      <c r="AF74" s="69"/>
      <c r="AG74" s="69"/>
      <c r="AH74" s="69"/>
    </row>
    <row r="75" spans="1:34">
      <c r="A75" s="69"/>
      <c r="B75" s="69"/>
      <c r="C75" s="69"/>
      <c r="D75" s="71"/>
      <c r="E75" s="4"/>
      <c r="F75" s="69"/>
      <c r="G75" s="69"/>
      <c r="H75" s="69"/>
      <c r="I75" s="69"/>
      <c r="J75" s="69"/>
      <c r="K75" s="69"/>
      <c r="L75" s="69"/>
      <c r="M75" s="69"/>
      <c r="N75" s="4"/>
      <c r="O75" s="70"/>
      <c r="P75" s="69"/>
      <c r="Q75" s="69"/>
      <c r="R75" s="71"/>
      <c r="S75" s="69"/>
      <c r="T75" s="72"/>
      <c r="U75" s="69"/>
      <c r="V75" s="73"/>
      <c r="W75" s="73"/>
      <c r="X75" s="73"/>
      <c r="Y75" s="73"/>
      <c r="Z75" s="74"/>
      <c r="AA75" s="69"/>
      <c r="AB75" s="69"/>
      <c r="AC75" s="69"/>
      <c r="AD75" s="69"/>
      <c r="AE75" s="69"/>
      <c r="AF75" s="69"/>
      <c r="AG75" s="69"/>
      <c r="AH75" s="69"/>
    </row>
    <row r="76" spans="1:34">
      <c r="A76" s="69"/>
      <c r="B76" s="69"/>
      <c r="C76" s="69"/>
      <c r="D76" s="71"/>
      <c r="E76" s="4"/>
      <c r="F76" s="69"/>
      <c r="G76" s="69"/>
      <c r="H76" s="69"/>
      <c r="I76" s="69"/>
      <c r="J76" s="69"/>
      <c r="K76" s="69"/>
      <c r="L76" s="69"/>
      <c r="M76" s="69"/>
      <c r="N76" s="4"/>
      <c r="O76" s="70"/>
      <c r="P76" s="69"/>
      <c r="Q76" s="69"/>
      <c r="R76" s="71"/>
      <c r="S76" s="69"/>
      <c r="T76" s="72"/>
      <c r="U76" s="69"/>
      <c r="V76" s="73"/>
      <c r="W76" s="73"/>
      <c r="X76" s="73"/>
      <c r="Y76" s="73"/>
      <c r="Z76" s="74"/>
      <c r="AA76" s="69"/>
      <c r="AB76" s="69"/>
      <c r="AC76" s="69"/>
      <c r="AD76" s="69"/>
      <c r="AE76" s="69"/>
      <c r="AF76" s="69"/>
      <c r="AG76" s="69"/>
      <c r="AH76" s="69"/>
    </row>
    <row r="77" spans="1:34">
      <c r="A77" s="69"/>
      <c r="B77" s="69"/>
      <c r="C77" s="69"/>
      <c r="D77" s="71"/>
      <c r="E77" s="4"/>
      <c r="F77" s="69"/>
      <c r="G77" s="69"/>
      <c r="H77" s="69"/>
      <c r="I77" s="69"/>
      <c r="J77" s="69"/>
      <c r="K77" s="69"/>
      <c r="L77" s="69"/>
      <c r="M77" s="69"/>
      <c r="N77" s="4"/>
      <c r="O77" s="70"/>
      <c r="P77" s="69"/>
      <c r="Q77" s="69"/>
      <c r="R77" s="71"/>
      <c r="S77" s="69"/>
      <c r="T77" s="72"/>
      <c r="U77" s="69"/>
      <c r="V77" s="73"/>
      <c r="W77" s="73"/>
      <c r="X77" s="73"/>
      <c r="Y77" s="73"/>
      <c r="Z77" s="74"/>
      <c r="AA77" s="69"/>
      <c r="AB77" s="69"/>
      <c r="AC77" s="69"/>
      <c r="AD77" s="69"/>
      <c r="AE77" s="69"/>
      <c r="AF77" s="69"/>
      <c r="AG77" s="69"/>
      <c r="AH77" s="69"/>
    </row>
    <row r="78" spans="1:34">
      <c r="A78" s="69"/>
      <c r="B78" s="69"/>
      <c r="C78" s="69"/>
      <c r="D78" s="71"/>
      <c r="E78" s="4"/>
      <c r="F78" s="69"/>
      <c r="G78" s="69"/>
      <c r="H78" s="69"/>
      <c r="I78" s="69"/>
      <c r="J78" s="69"/>
      <c r="K78" s="69"/>
      <c r="L78" s="69"/>
      <c r="M78" s="69"/>
      <c r="N78" s="4"/>
      <c r="O78" s="70"/>
      <c r="P78" s="69"/>
      <c r="Q78" s="69"/>
      <c r="R78" s="71"/>
      <c r="S78" s="69"/>
      <c r="T78" s="72"/>
      <c r="U78" s="69"/>
      <c r="V78" s="73"/>
      <c r="W78" s="73"/>
      <c r="X78" s="73"/>
      <c r="Y78" s="73"/>
      <c r="Z78" s="74"/>
      <c r="AA78" s="69"/>
      <c r="AB78" s="69"/>
      <c r="AC78" s="69"/>
      <c r="AD78" s="69"/>
      <c r="AE78" s="69"/>
      <c r="AF78" s="69"/>
      <c r="AG78" s="69"/>
      <c r="AH78" s="69"/>
    </row>
    <row r="79" spans="1:34">
      <c r="A79" s="69"/>
      <c r="B79" s="69"/>
      <c r="C79" s="69"/>
      <c r="D79" s="71"/>
      <c r="E79" s="4"/>
      <c r="F79" s="69"/>
      <c r="G79" s="69"/>
      <c r="H79" s="69"/>
      <c r="I79" s="69"/>
      <c r="J79" s="69"/>
      <c r="K79" s="69"/>
      <c r="L79" s="69"/>
      <c r="M79" s="69"/>
      <c r="N79" s="4"/>
      <c r="O79" s="70"/>
      <c r="P79" s="69"/>
      <c r="Q79" s="69"/>
      <c r="R79" s="71"/>
      <c r="S79" s="69"/>
      <c r="T79" s="72"/>
      <c r="U79" s="69"/>
      <c r="V79" s="73"/>
      <c r="W79" s="73"/>
      <c r="X79" s="73"/>
      <c r="Y79" s="73"/>
      <c r="Z79" s="74"/>
      <c r="AA79" s="69"/>
      <c r="AB79" s="69"/>
      <c r="AC79" s="69"/>
      <c r="AD79" s="69"/>
      <c r="AE79" s="69"/>
      <c r="AF79" s="69"/>
      <c r="AG79" s="69"/>
      <c r="AH79" s="69"/>
    </row>
    <row r="80" spans="1:34">
      <c r="A80" s="69"/>
      <c r="B80" s="69"/>
      <c r="C80" s="69"/>
      <c r="D80" s="71"/>
      <c r="E80" s="4"/>
      <c r="F80" s="69"/>
      <c r="G80" s="69"/>
      <c r="H80" s="69"/>
      <c r="I80" s="69"/>
      <c r="J80" s="69"/>
      <c r="K80" s="69"/>
      <c r="L80" s="69"/>
      <c r="M80" s="69"/>
      <c r="N80" s="4"/>
      <c r="O80" s="70"/>
      <c r="P80" s="69"/>
      <c r="Q80" s="69"/>
      <c r="R80" s="71"/>
      <c r="S80" s="69"/>
      <c r="T80" s="72"/>
      <c r="U80" s="69"/>
      <c r="V80" s="73"/>
      <c r="W80" s="73"/>
      <c r="X80" s="73"/>
      <c r="Y80" s="73"/>
      <c r="Z80" s="74"/>
      <c r="AA80" s="69"/>
      <c r="AB80" s="69"/>
      <c r="AC80" s="69"/>
      <c r="AD80" s="69"/>
      <c r="AE80" s="69"/>
      <c r="AF80" s="69"/>
      <c r="AG80" s="69"/>
      <c r="AH80" s="69"/>
    </row>
    <row r="81" spans="1:34">
      <c r="A81" s="69"/>
      <c r="B81" s="69"/>
      <c r="C81" s="69"/>
      <c r="D81" s="71"/>
      <c r="E81" s="4"/>
      <c r="F81" s="4"/>
      <c r="G81" s="69"/>
      <c r="H81" s="69"/>
      <c r="I81" s="69"/>
      <c r="J81" s="69"/>
      <c r="K81" s="69"/>
      <c r="L81" s="69"/>
      <c r="M81" s="69"/>
      <c r="N81" s="4"/>
      <c r="O81" s="70"/>
      <c r="P81" s="69"/>
      <c r="Q81" s="69"/>
      <c r="R81" s="71"/>
      <c r="S81" s="69"/>
      <c r="T81" s="72"/>
      <c r="U81" s="69"/>
      <c r="V81" s="73"/>
      <c r="W81" s="73"/>
      <c r="X81" s="73"/>
      <c r="Y81" s="73"/>
      <c r="Z81" s="74"/>
      <c r="AA81" s="69"/>
      <c r="AB81" s="69"/>
      <c r="AC81" s="69"/>
      <c r="AD81" s="69"/>
      <c r="AE81" s="69"/>
      <c r="AF81" s="69"/>
      <c r="AG81" s="69"/>
      <c r="AH81" s="69"/>
    </row>
    <row r="82" spans="1:34">
      <c r="A82" s="69"/>
      <c r="B82" s="69"/>
      <c r="C82" s="69"/>
      <c r="D82" s="71"/>
      <c r="E82" s="4"/>
      <c r="F82" s="69"/>
      <c r="G82" s="69"/>
      <c r="H82" s="69"/>
      <c r="I82" s="69"/>
      <c r="J82" s="69"/>
      <c r="K82" s="69"/>
      <c r="L82" s="69"/>
      <c r="M82" s="69"/>
      <c r="N82" s="4"/>
      <c r="O82" s="70"/>
      <c r="P82" s="69"/>
      <c r="Q82" s="69"/>
      <c r="R82" s="71"/>
      <c r="S82" s="69"/>
      <c r="T82" s="72"/>
      <c r="U82" s="69"/>
      <c r="V82" s="73"/>
      <c r="W82" s="73"/>
      <c r="X82" s="73"/>
      <c r="Y82" s="73"/>
      <c r="Z82" s="74"/>
      <c r="AA82" s="69"/>
      <c r="AB82" s="69"/>
      <c r="AC82" s="69"/>
      <c r="AD82" s="69"/>
      <c r="AE82" s="69"/>
      <c r="AF82" s="69"/>
      <c r="AG82" s="69"/>
      <c r="AH82" s="69"/>
    </row>
    <row r="83" spans="1:34">
      <c r="A83" s="69"/>
      <c r="B83" s="69"/>
      <c r="C83" s="69"/>
      <c r="D83" s="71"/>
      <c r="E83" s="4"/>
      <c r="F83" s="69"/>
      <c r="G83" s="69"/>
      <c r="H83" s="69"/>
      <c r="I83" s="69"/>
      <c r="J83" s="69"/>
      <c r="K83" s="69"/>
      <c r="L83" s="69"/>
      <c r="M83" s="69"/>
      <c r="N83" s="4"/>
      <c r="O83" s="70"/>
      <c r="P83" s="69"/>
      <c r="Q83" s="4"/>
      <c r="R83" s="71"/>
      <c r="S83" s="69"/>
      <c r="T83" s="72"/>
      <c r="U83" s="69"/>
      <c r="V83" s="73"/>
      <c r="W83" s="73"/>
      <c r="X83" s="73"/>
      <c r="Y83" s="73"/>
      <c r="Z83" s="74"/>
      <c r="AA83" s="69"/>
      <c r="AB83" s="69"/>
      <c r="AC83" s="69"/>
      <c r="AD83" s="69"/>
      <c r="AE83" s="69"/>
      <c r="AF83" s="69"/>
      <c r="AG83" s="69"/>
      <c r="AH83" s="69"/>
    </row>
    <row r="84" spans="1:34">
      <c r="A84" s="69"/>
      <c r="B84" s="69"/>
      <c r="C84" s="69"/>
      <c r="D84" s="71"/>
      <c r="E84" s="4"/>
      <c r="F84" s="69"/>
      <c r="G84" s="69"/>
      <c r="H84" s="69"/>
      <c r="I84" s="69"/>
      <c r="J84" s="69"/>
      <c r="K84" s="69"/>
      <c r="L84" s="69"/>
      <c r="M84" s="69"/>
      <c r="N84" s="4"/>
      <c r="O84" s="70"/>
      <c r="P84" s="69"/>
      <c r="Q84" s="69"/>
      <c r="R84" s="71"/>
      <c r="S84" s="69"/>
      <c r="T84" s="72"/>
      <c r="U84" s="69"/>
      <c r="V84" s="73"/>
      <c r="W84" s="73"/>
      <c r="X84" s="73"/>
      <c r="Y84" s="73"/>
      <c r="Z84" s="74"/>
      <c r="AA84" s="69"/>
      <c r="AB84" s="69"/>
      <c r="AC84" s="69"/>
      <c r="AD84" s="69"/>
      <c r="AE84" s="69"/>
      <c r="AF84" s="69"/>
      <c r="AG84" s="69"/>
      <c r="AH84" s="69"/>
    </row>
    <row r="85" spans="1:34">
      <c r="A85" s="69"/>
      <c r="B85" s="69"/>
      <c r="C85" s="69"/>
      <c r="D85" s="71"/>
      <c r="E85" s="4"/>
      <c r="F85" s="69"/>
      <c r="G85" s="69"/>
      <c r="H85" s="69"/>
      <c r="I85" s="69"/>
      <c r="J85" s="69"/>
      <c r="K85" s="69"/>
      <c r="L85" s="69"/>
      <c r="M85" s="69"/>
      <c r="N85" s="4"/>
      <c r="O85" s="70"/>
      <c r="P85" s="69"/>
      <c r="Q85" s="69"/>
      <c r="R85" s="71"/>
      <c r="S85" s="69"/>
      <c r="T85" s="72"/>
      <c r="U85" s="69"/>
      <c r="V85" s="73"/>
      <c r="W85" s="73"/>
      <c r="X85" s="73"/>
      <c r="Y85" s="73"/>
      <c r="Z85" s="74"/>
      <c r="AA85" s="69"/>
      <c r="AB85" s="69"/>
      <c r="AC85" s="69"/>
      <c r="AD85" s="69"/>
      <c r="AE85" s="69"/>
      <c r="AF85" s="69"/>
      <c r="AG85" s="69"/>
      <c r="AH85" s="69"/>
    </row>
    <row r="86" spans="1:34">
      <c r="A86" s="69"/>
      <c r="B86" s="69"/>
      <c r="C86" s="69"/>
      <c r="D86" s="71"/>
      <c r="E86" s="4"/>
      <c r="F86" s="69"/>
      <c r="G86" s="69"/>
      <c r="H86" s="69"/>
      <c r="I86" s="69"/>
      <c r="J86" s="69"/>
      <c r="K86" s="69"/>
      <c r="L86" s="69"/>
      <c r="M86" s="69"/>
      <c r="N86" s="4"/>
      <c r="O86" s="70"/>
      <c r="P86" s="69"/>
      <c r="Q86" s="69"/>
      <c r="R86" s="71"/>
      <c r="S86" s="69"/>
      <c r="T86" s="72"/>
      <c r="U86" s="69"/>
      <c r="V86" s="73"/>
      <c r="W86" s="73"/>
      <c r="X86" s="73"/>
      <c r="Y86" s="73"/>
      <c r="Z86" s="74"/>
      <c r="AA86" s="69"/>
      <c r="AB86" s="69"/>
      <c r="AC86" s="69"/>
      <c r="AD86" s="69"/>
      <c r="AE86" s="69"/>
      <c r="AF86" s="69"/>
      <c r="AG86" s="69"/>
      <c r="AH86" s="69"/>
    </row>
    <row r="87" spans="1:34">
      <c r="A87" s="69"/>
      <c r="B87" s="69"/>
      <c r="C87" s="69"/>
      <c r="D87" s="71"/>
      <c r="E87" s="4"/>
      <c r="F87" s="69"/>
      <c r="G87" s="69"/>
      <c r="H87" s="69"/>
      <c r="I87" s="69"/>
      <c r="J87" s="69"/>
      <c r="K87" s="69"/>
      <c r="L87" s="69"/>
      <c r="M87" s="69"/>
      <c r="N87" s="4"/>
      <c r="O87" s="70"/>
      <c r="P87" s="69"/>
      <c r="Q87" s="69"/>
      <c r="R87" s="71"/>
      <c r="S87" s="69"/>
      <c r="T87" s="72"/>
      <c r="U87" s="69"/>
      <c r="V87" s="73"/>
      <c r="W87" s="73"/>
      <c r="X87" s="73"/>
      <c r="Y87" s="73"/>
      <c r="Z87" s="74"/>
      <c r="AA87" s="69"/>
      <c r="AB87" s="69"/>
      <c r="AC87" s="69"/>
      <c r="AD87" s="69"/>
      <c r="AE87" s="69"/>
      <c r="AF87" s="69"/>
      <c r="AG87" s="69"/>
      <c r="AH87" s="69"/>
    </row>
    <row r="88" spans="1:34">
      <c r="A88" s="69"/>
      <c r="B88" s="69"/>
      <c r="C88" s="69"/>
      <c r="D88" s="71"/>
      <c r="E88" s="4"/>
      <c r="F88" s="69"/>
      <c r="G88" s="69"/>
      <c r="H88" s="69"/>
      <c r="I88" s="69"/>
      <c r="J88" s="69"/>
      <c r="K88" s="69"/>
      <c r="L88" s="69"/>
      <c r="M88" s="69"/>
      <c r="N88" s="4"/>
      <c r="O88" s="70"/>
      <c r="P88" s="69"/>
      <c r="Q88" s="69"/>
      <c r="R88" s="71"/>
      <c r="S88" s="69"/>
      <c r="T88" s="72"/>
      <c r="U88" s="69"/>
      <c r="V88" s="73"/>
      <c r="W88" s="73"/>
      <c r="X88" s="73"/>
      <c r="Y88" s="73"/>
      <c r="Z88" s="74"/>
      <c r="AA88" s="69"/>
      <c r="AB88" s="69"/>
      <c r="AC88" s="69"/>
      <c r="AD88" s="69"/>
      <c r="AE88" s="69"/>
      <c r="AF88" s="69"/>
      <c r="AG88" s="69"/>
      <c r="AH88" s="69"/>
    </row>
    <row r="89" spans="1:34">
      <c r="A89" s="69"/>
      <c r="B89" s="69"/>
      <c r="C89" s="69"/>
      <c r="D89" s="71"/>
      <c r="E89" s="4"/>
      <c r="F89" s="4"/>
      <c r="G89" s="69"/>
      <c r="H89" s="69"/>
      <c r="I89" s="69"/>
      <c r="J89" s="69"/>
      <c r="K89" s="69"/>
      <c r="L89" s="69"/>
      <c r="M89" s="69"/>
      <c r="N89" s="4"/>
      <c r="O89" s="70"/>
      <c r="P89" s="69"/>
      <c r="Q89" s="69"/>
      <c r="R89" s="71"/>
      <c r="S89" s="69"/>
      <c r="T89" s="72"/>
      <c r="U89" s="4"/>
      <c r="V89" s="73"/>
      <c r="W89" s="73"/>
      <c r="X89" s="73"/>
      <c r="Y89" s="73"/>
      <c r="Z89" s="74"/>
      <c r="AA89" s="69"/>
      <c r="AB89" s="69"/>
      <c r="AC89" s="69"/>
      <c r="AD89" s="69"/>
      <c r="AE89" s="69"/>
      <c r="AF89" s="69"/>
      <c r="AG89" s="69"/>
      <c r="AH89" s="69"/>
    </row>
    <row r="90" spans="1:34">
      <c r="A90" s="69"/>
      <c r="B90" s="69"/>
      <c r="C90" s="69"/>
      <c r="D90" s="71"/>
      <c r="E90" s="4"/>
      <c r="F90" s="4"/>
      <c r="G90" s="69"/>
      <c r="H90" s="69"/>
      <c r="I90" s="69"/>
      <c r="J90" s="69"/>
      <c r="K90" s="69"/>
      <c r="L90" s="69"/>
      <c r="M90" s="69"/>
      <c r="N90" s="4"/>
      <c r="O90" s="70"/>
      <c r="P90" s="69"/>
      <c r="Q90" s="69"/>
      <c r="R90" s="71"/>
      <c r="S90" s="69"/>
      <c r="T90" s="72"/>
      <c r="U90" s="69"/>
      <c r="V90" s="73"/>
      <c r="W90" s="73"/>
      <c r="X90" s="73"/>
      <c r="Y90" s="73"/>
      <c r="Z90" s="74"/>
      <c r="AA90" s="69"/>
      <c r="AB90" s="69"/>
      <c r="AC90" s="69"/>
      <c r="AD90" s="69"/>
      <c r="AE90" s="69"/>
      <c r="AF90" s="69"/>
      <c r="AG90" s="69"/>
      <c r="AH90" s="69"/>
    </row>
    <row r="91" spans="1:34">
      <c r="A91" s="69"/>
      <c r="B91" s="69"/>
      <c r="C91" s="69"/>
      <c r="D91" s="71"/>
      <c r="E91" s="4"/>
      <c r="F91" s="69"/>
      <c r="G91" s="69"/>
      <c r="H91" s="69"/>
      <c r="I91" s="69"/>
      <c r="J91" s="69"/>
      <c r="K91" s="69"/>
      <c r="L91" s="69"/>
      <c r="M91" s="69"/>
      <c r="N91" s="4"/>
      <c r="O91" s="70"/>
      <c r="P91" s="69"/>
      <c r="Q91" s="69"/>
      <c r="R91" s="71"/>
      <c r="S91" s="69"/>
      <c r="T91" s="72"/>
      <c r="U91" s="69"/>
      <c r="V91" s="73"/>
      <c r="W91" s="73"/>
      <c r="X91" s="73"/>
      <c r="Y91" s="73"/>
      <c r="Z91" s="74"/>
      <c r="AA91" s="69"/>
      <c r="AB91" s="69"/>
      <c r="AC91" s="69"/>
      <c r="AD91" s="69"/>
      <c r="AE91" s="69"/>
      <c r="AF91" s="69"/>
      <c r="AG91" s="69"/>
      <c r="AH91" s="69"/>
    </row>
    <row r="92" spans="1:34">
      <c r="A92" s="69"/>
      <c r="B92" s="69"/>
      <c r="C92" s="69"/>
      <c r="D92" s="71"/>
      <c r="E92" s="4"/>
      <c r="F92" s="69"/>
      <c r="G92" s="69"/>
      <c r="H92" s="69"/>
      <c r="I92" s="69"/>
      <c r="J92" s="69"/>
      <c r="K92" s="69"/>
      <c r="L92" s="69"/>
      <c r="M92" s="69"/>
      <c r="N92" s="4"/>
      <c r="O92" s="70"/>
      <c r="P92" s="69"/>
      <c r="Q92" s="69"/>
      <c r="R92" s="71"/>
      <c r="S92" s="69"/>
      <c r="T92" s="72"/>
      <c r="U92" s="69"/>
      <c r="V92" s="73"/>
      <c r="W92" s="73"/>
      <c r="X92" s="73"/>
      <c r="Y92" s="73"/>
      <c r="Z92" s="74"/>
      <c r="AA92" s="69"/>
      <c r="AB92" s="69"/>
      <c r="AC92" s="69"/>
      <c r="AD92" s="69"/>
      <c r="AE92" s="69"/>
      <c r="AF92" s="69"/>
      <c r="AG92" s="69"/>
      <c r="AH92" s="69"/>
    </row>
    <row r="93" spans="1:34">
      <c r="A93" s="69"/>
      <c r="B93" s="69"/>
      <c r="C93" s="69"/>
      <c r="D93" s="71"/>
      <c r="E93" s="4"/>
      <c r="F93" s="69"/>
      <c r="G93" s="69"/>
      <c r="H93" s="69"/>
      <c r="I93" s="69"/>
      <c r="J93" s="69"/>
      <c r="K93" s="69"/>
      <c r="L93" s="69"/>
      <c r="M93" s="69"/>
      <c r="N93" s="4"/>
      <c r="O93" s="70"/>
      <c r="P93" s="69"/>
      <c r="Q93" s="69"/>
      <c r="R93" s="71"/>
      <c r="S93" s="69"/>
      <c r="T93" s="72"/>
      <c r="U93" s="69"/>
      <c r="V93" s="73"/>
      <c r="W93" s="73"/>
      <c r="X93" s="73"/>
      <c r="Y93" s="73"/>
      <c r="Z93" s="74"/>
      <c r="AA93" s="69"/>
      <c r="AB93" s="69"/>
      <c r="AC93" s="69"/>
      <c r="AD93" s="69"/>
      <c r="AE93" s="69"/>
      <c r="AF93" s="69"/>
      <c r="AG93" s="69"/>
      <c r="AH93" s="69"/>
    </row>
    <row r="94" spans="1:34">
      <c r="A94" s="69"/>
      <c r="B94" s="69"/>
      <c r="C94" s="69"/>
      <c r="D94" s="71"/>
      <c r="E94" s="4"/>
      <c r="F94" s="69"/>
      <c r="G94" s="69"/>
      <c r="H94" s="69"/>
      <c r="I94" s="69"/>
      <c r="J94" s="69"/>
      <c r="K94" s="69"/>
      <c r="L94" s="69"/>
      <c r="M94" s="69"/>
      <c r="N94" s="4"/>
      <c r="O94" s="70"/>
      <c r="P94" s="69"/>
      <c r="Q94" s="4"/>
      <c r="R94" s="71"/>
      <c r="S94" s="69"/>
      <c r="T94" s="72"/>
      <c r="U94" s="69"/>
      <c r="V94" s="73"/>
      <c r="W94" s="73"/>
      <c r="X94" s="73"/>
      <c r="Y94" s="73"/>
      <c r="Z94" s="74"/>
      <c r="AA94" s="69"/>
      <c r="AB94" s="69"/>
      <c r="AC94" s="69"/>
      <c r="AD94" s="69"/>
      <c r="AE94" s="69"/>
      <c r="AF94" s="69"/>
      <c r="AG94" s="69"/>
      <c r="AH94" s="69"/>
    </row>
    <row r="95" spans="1:34">
      <c r="A95" s="69"/>
      <c r="B95" s="69"/>
      <c r="C95" s="69"/>
      <c r="D95" s="71"/>
      <c r="E95" s="4"/>
      <c r="F95" s="69"/>
      <c r="G95" s="69"/>
      <c r="H95" s="69"/>
      <c r="I95" s="69"/>
      <c r="J95" s="69"/>
      <c r="K95" s="69"/>
      <c r="L95" s="69"/>
      <c r="M95" s="69"/>
      <c r="N95" s="4"/>
      <c r="O95" s="70"/>
      <c r="P95" s="69"/>
      <c r="Q95" s="69"/>
      <c r="R95" s="71"/>
      <c r="S95" s="69"/>
      <c r="T95" s="72"/>
      <c r="U95" s="69"/>
      <c r="V95" s="73"/>
      <c r="W95" s="73"/>
      <c r="X95" s="73"/>
      <c r="Y95" s="73"/>
      <c r="Z95" s="74"/>
      <c r="AA95" s="69"/>
      <c r="AB95" s="69"/>
      <c r="AC95" s="69"/>
      <c r="AD95" s="69"/>
      <c r="AE95" s="69"/>
      <c r="AF95" s="69"/>
      <c r="AG95" s="69"/>
      <c r="AH95" s="69"/>
    </row>
    <row r="96" spans="1:34">
      <c r="A96" s="69"/>
      <c r="B96" s="69"/>
      <c r="C96" s="69"/>
      <c r="D96" s="71"/>
      <c r="E96" s="4"/>
      <c r="F96" s="4"/>
      <c r="G96" s="69"/>
      <c r="H96" s="69"/>
      <c r="I96" s="69"/>
      <c r="J96" s="69"/>
      <c r="K96" s="69"/>
      <c r="L96" s="69"/>
      <c r="M96" s="69"/>
      <c r="N96" s="4"/>
      <c r="O96" s="70"/>
      <c r="P96" s="69"/>
      <c r="Q96" s="69"/>
      <c r="R96" s="71"/>
      <c r="S96" s="69"/>
      <c r="T96" s="72"/>
      <c r="U96" s="69"/>
      <c r="V96" s="73"/>
      <c r="W96" s="73"/>
      <c r="X96" s="73"/>
      <c r="Y96" s="73"/>
      <c r="Z96" s="74"/>
      <c r="AA96" s="69"/>
      <c r="AB96" s="69"/>
      <c r="AC96" s="69"/>
      <c r="AD96" s="69"/>
      <c r="AE96" s="69"/>
      <c r="AF96" s="69"/>
      <c r="AG96" s="69"/>
      <c r="AH96" s="69"/>
    </row>
    <row r="97" spans="1:34">
      <c r="A97" s="69"/>
      <c r="B97" s="69"/>
      <c r="C97" s="69"/>
      <c r="D97" s="71"/>
      <c r="E97" s="4"/>
      <c r="F97" s="4"/>
      <c r="G97" s="69"/>
      <c r="H97" s="69"/>
      <c r="I97" s="69"/>
      <c r="J97" s="69"/>
      <c r="K97" s="69"/>
      <c r="L97" s="69"/>
      <c r="M97" s="69"/>
      <c r="N97" s="4"/>
      <c r="O97" s="70"/>
      <c r="P97" s="69"/>
      <c r="Q97" s="69"/>
      <c r="R97" s="71"/>
      <c r="S97" s="69"/>
      <c r="T97" s="72"/>
      <c r="U97" s="69"/>
      <c r="V97" s="73"/>
      <c r="W97" s="73"/>
      <c r="X97" s="73"/>
      <c r="Y97" s="73"/>
      <c r="Z97" s="74"/>
      <c r="AA97" s="69"/>
      <c r="AB97" s="69"/>
      <c r="AC97" s="69"/>
      <c r="AD97" s="69"/>
      <c r="AE97" s="69"/>
      <c r="AF97" s="69"/>
      <c r="AG97" s="69"/>
      <c r="AH97" s="69"/>
    </row>
    <row r="98" spans="1:34">
      <c r="A98" s="69"/>
      <c r="B98" s="69"/>
      <c r="C98" s="69"/>
      <c r="D98" s="71"/>
      <c r="E98" s="4"/>
      <c r="F98" s="69"/>
      <c r="G98" s="69"/>
      <c r="H98" s="69"/>
      <c r="I98" s="69"/>
      <c r="J98" s="69"/>
      <c r="K98" s="69"/>
      <c r="L98" s="69"/>
      <c r="M98" s="69"/>
      <c r="N98" s="4"/>
      <c r="O98" s="70"/>
      <c r="P98" s="69"/>
      <c r="Q98" s="69"/>
      <c r="R98" s="71"/>
      <c r="S98" s="69"/>
      <c r="T98" s="72"/>
      <c r="U98" s="69"/>
      <c r="V98" s="73"/>
      <c r="W98" s="73"/>
      <c r="X98" s="73"/>
      <c r="Y98" s="73"/>
      <c r="Z98" s="74"/>
      <c r="AA98" s="69"/>
      <c r="AB98" s="69"/>
      <c r="AC98" s="69"/>
      <c r="AD98" s="69"/>
      <c r="AE98" s="69"/>
      <c r="AF98" s="69"/>
      <c r="AG98" s="69"/>
      <c r="AH98" s="69"/>
    </row>
    <row r="99" spans="1:34">
      <c r="A99" s="69"/>
      <c r="B99" s="69"/>
      <c r="C99" s="69"/>
      <c r="D99" s="71"/>
      <c r="E99" s="4"/>
      <c r="F99" s="69"/>
      <c r="G99" s="69"/>
      <c r="H99" s="69"/>
      <c r="I99" s="69"/>
      <c r="J99" s="69"/>
      <c r="K99" s="69"/>
      <c r="L99" s="69"/>
      <c r="M99" s="69"/>
      <c r="N99" s="4"/>
      <c r="O99" s="70"/>
      <c r="P99" s="69"/>
      <c r="Q99" s="69"/>
      <c r="R99" s="71"/>
      <c r="S99" s="69"/>
      <c r="T99" s="72"/>
      <c r="U99" s="69"/>
      <c r="V99" s="73"/>
      <c r="W99" s="73"/>
      <c r="X99" s="73"/>
      <c r="Y99" s="73"/>
      <c r="Z99" s="74"/>
      <c r="AA99" s="69"/>
      <c r="AB99" s="69"/>
      <c r="AC99" s="69"/>
      <c r="AD99" s="69"/>
      <c r="AE99" s="69"/>
      <c r="AF99" s="69"/>
      <c r="AG99" s="69"/>
      <c r="AH99" s="69"/>
    </row>
    <row r="100" spans="1:34">
      <c r="A100" s="69"/>
      <c r="B100" s="69"/>
      <c r="C100" s="69"/>
      <c r="D100" s="71"/>
      <c r="E100" s="4"/>
      <c r="F100" s="69"/>
      <c r="G100" s="69"/>
      <c r="H100" s="69"/>
      <c r="I100" s="69"/>
      <c r="J100" s="69"/>
      <c r="K100" s="69"/>
      <c r="L100" s="69"/>
      <c r="M100" s="69"/>
      <c r="N100" s="4"/>
      <c r="O100" s="70"/>
      <c r="P100" s="69"/>
      <c r="Q100" s="4"/>
      <c r="R100" s="71"/>
      <c r="S100" s="4"/>
      <c r="T100" s="72"/>
      <c r="U100" s="4"/>
      <c r="V100" s="73"/>
      <c r="W100" s="73"/>
      <c r="X100" s="73"/>
      <c r="Y100" s="73"/>
      <c r="Z100" s="74"/>
      <c r="AA100" s="69"/>
      <c r="AB100" s="69"/>
      <c r="AC100" s="69"/>
      <c r="AD100" s="69"/>
      <c r="AE100" s="69"/>
      <c r="AF100" s="69"/>
      <c r="AG100" s="69"/>
      <c r="AH100" s="69"/>
    </row>
    <row r="101" spans="1:34">
      <c r="A101" s="69"/>
      <c r="B101" s="69"/>
      <c r="C101" s="69"/>
      <c r="D101" s="71"/>
      <c r="E101" s="4"/>
      <c r="F101" s="69"/>
      <c r="G101" s="69"/>
      <c r="H101" s="69"/>
      <c r="I101" s="69"/>
      <c r="J101" s="69"/>
      <c r="K101" s="69"/>
      <c r="L101" s="69"/>
      <c r="M101" s="69"/>
      <c r="N101" s="4"/>
      <c r="O101" s="70"/>
      <c r="P101" s="69"/>
      <c r="Q101" s="69"/>
      <c r="R101" s="71"/>
      <c r="S101" s="69"/>
      <c r="T101" s="72"/>
      <c r="U101" s="69"/>
      <c r="V101" s="73"/>
      <c r="W101" s="73"/>
      <c r="X101" s="73"/>
      <c r="Y101" s="73"/>
      <c r="Z101" s="74"/>
      <c r="AA101" s="69"/>
      <c r="AB101" s="69"/>
      <c r="AC101" s="69"/>
      <c r="AD101" s="69"/>
      <c r="AE101" s="69"/>
      <c r="AF101" s="69"/>
      <c r="AG101" s="69"/>
      <c r="AH101" s="69"/>
    </row>
    <row r="102" spans="1:34">
      <c r="A102" s="69"/>
      <c r="B102" s="69"/>
      <c r="C102" s="69"/>
      <c r="D102" s="71"/>
      <c r="E102" s="4"/>
      <c r="F102" s="69"/>
      <c r="G102" s="69"/>
      <c r="H102" s="69"/>
      <c r="I102" s="69"/>
      <c r="J102" s="69"/>
      <c r="K102" s="69"/>
      <c r="L102" s="69"/>
      <c r="M102" s="69"/>
      <c r="N102" s="4"/>
      <c r="O102" s="70"/>
      <c r="P102" s="69"/>
      <c r="Q102" s="69"/>
      <c r="R102" s="71"/>
      <c r="S102" s="69"/>
      <c r="T102" s="72"/>
      <c r="U102" s="69"/>
      <c r="V102" s="73"/>
      <c r="W102" s="73"/>
      <c r="X102" s="73"/>
      <c r="Y102" s="73"/>
      <c r="Z102" s="74"/>
      <c r="AA102" s="69"/>
      <c r="AB102" s="69"/>
      <c r="AC102" s="69"/>
      <c r="AD102" s="69"/>
      <c r="AE102" s="69"/>
      <c r="AF102" s="69"/>
      <c r="AG102" s="69"/>
      <c r="AH102" s="69"/>
    </row>
    <row r="103" spans="1:34">
      <c r="A103" s="69"/>
      <c r="B103" s="69"/>
      <c r="C103" s="69"/>
      <c r="D103" s="71"/>
      <c r="E103" s="4"/>
      <c r="F103" s="69"/>
      <c r="G103" s="69"/>
      <c r="H103" s="69"/>
      <c r="I103" s="69"/>
      <c r="J103" s="69"/>
      <c r="K103" s="69"/>
      <c r="L103" s="69"/>
      <c r="M103" s="69"/>
      <c r="N103" s="4"/>
      <c r="O103" s="70"/>
      <c r="P103" s="69"/>
      <c r="Q103" s="69"/>
      <c r="R103" s="71"/>
      <c r="S103" s="69"/>
      <c r="T103" s="72"/>
      <c r="U103" s="69"/>
      <c r="V103" s="73"/>
      <c r="W103" s="73"/>
      <c r="X103" s="73"/>
      <c r="Y103" s="73"/>
      <c r="Z103" s="74"/>
      <c r="AA103" s="69"/>
      <c r="AB103" s="69"/>
      <c r="AC103" s="69"/>
      <c r="AD103" s="69"/>
      <c r="AE103" s="69"/>
      <c r="AF103" s="69"/>
      <c r="AG103" s="69"/>
      <c r="AH103" s="69"/>
    </row>
    <row r="104" spans="1:34">
      <c r="A104" s="69"/>
      <c r="B104" s="69"/>
      <c r="C104" s="69"/>
      <c r="D104" s="71"/>
      <c r="E104" s="4"/>
      <c r="F104" s="69"/>
      <c r="G104" s="69"/>
      <c r="H104" s="69"/>
      <c r="I104" s="69"/>
      <c r="J104" s="69"/>
      <c r="K104" s="69"/>
      <c r="L104" s="69"/>
      <c r="M104" s="69"/>
      <c r="N104" s="4"/>
      <c r="O104" s="70"/>
      <c r="P104" s="69"/>
      <c r="Q104" s="69"/>
      <c r="R104" s="71"/>
      <c r="S104" s="69"/>
      <c r="T104" s="72"/>
      <c r="U104" s="69"/>
      <c r="V104" s="73"/>
      <c r="W104" s="73"/>
      <c r="X104" s="73"/>
      <c r="Y104" s="73"/>
      <c r="Z104" s="74"/>
      <c r="AA104" s="69"/>
      <c r="AB104" s="69"/>
      <c r="AC104" s="69"/>
      <c r="AD104" s="69"/>
      <c r="AE104" s="69"/>
      <c r="AF104" s="69"/>
      <c r="AG104" s="69"/>
      <c r="AH104" s="69"/>
    </row>
    <row r="105" spans="1:34">
      <c r="A105" s="69"/>
      <c r="B105" s="69"/>
      <c r="C105" s="69"/>
      <c r="D105" s="71"/>
      <c r="E105" s="4"/>
      <c r="F105" s="69"/>
      <c r="G105" s="69"/>
      <c r="H105" s="69"/>
      <c r="I105" s="69"/>
      <c r="J105" s="69"/>
      <c r="K105" s="69"/>
      <c r="L105" s="69"/>
      <c r="M105" s="69"/>
      <c r="N105" s="4"/>
      <c r="O105" s="70"/>
      <c r="P105" s="69"/>
      <c r="Q105" s="69"/>
      <c r="R105" s="71"/>
      <c r="S105" s="69"/>
      <c r="T105" s="72"/>
      <c r="U105" s="69"/>
      <c r="V105" s="73"/>
      <c r="W105" s="73"/>
      <c r="X105" s="73"/>
      <c r="Y105" s="73"/>
      <c r="Z105" s="74"/>
      <c r="AA105" s="69"/>
      <c r="AB105" s="69"/>
      <c r="AC105" s="69"/>
      <c r="AD105" s="69"/>
      <c r="AE105" s="69"/>
      <c r="AF105" s="69"/>
      <c r="AG105" s="69"/>
      <c r="AH105" s="69"/>
    </row>
    <row r="106" spans="1:34">
      <c r="A106" s="69"/>
      <c r="B106" s="69"/>
      <c r="C106" s="69"/>
      <c r="D106" s="71"/>
      <c r="E106" s="4"/>
      <c r="F106" s="69"/>
      <c r="G106" s="69"/>
      <c r="H106" s="69"/>
      <c r="I106" s="69"/>
      <c r="J106" s="69"/>
      <c r="K106" s="69"/>
      <c r="L106" s="69"/>
      <c r="M106" s="69"/>
      <c r="N106" s="4"/>
      <c r="O106" s="70"/>
      <c r="P106" s="69"/>
      <c r="Q106" s="69"/>
      <c r="R106" s="71"/>
      <c r="S106" s="69"/>
      <c r="T106" s="72"/>
      <c r="U106" s="4"/>
      <c r="V106" s="73"/>
      <c r="W106" s="73"/>
      <c r="X106" s="73"/>
      <c r="Y106" s="73"/>
      <c r="Z106" s="74"/>
      <c r="AA106" s="69"/>
      <c r="AB106" s="69"/>
      <c r="AC106" s="69"/>
      <c r="AD106" s="69"/>
      <c r="AE106" s="69"/>
      <c r="AF106" s="69"/>
      <c r="AG106" s="69"/>
      <c r="AH106" s="69"/>
    </row>
    <row r="107" spans="1:34">
      <c r="A107" s="69"/>
      <c r="B107" s="69"/>
      <c r="C107" s="69"/>
      <c r="D107" s="71"/>
      <c r="E107" s="4"/>
      <c r="F107" s="69"/>
      <c r="G107" s="69"/>
      <c r="H107" s="69"/>
      <c r="I107" s="69"/>
      <c r="J107" s="69"/>
      <c r="K107" s="69"/>
      <c r="L107" s="69"/>
      <c r="M107" s="69"/>
      <c r="N107" s="4"/>
      <c r="O107" s="70"/>
      <c r="P107" s="69"/>
      <c r="Q107" s="69"/>
      <c r="R107" s="71"/>
      <c r="S107" s="69"/>
      <c r="T107" s="72"/>
      <c r="U107" s="69"/>
      <c r="V107" s="73"/>
      <c r="W107" s="73"/>
      <c r="X107" s="73"/>
      <c r="Y107" s="73"/>
      <c r="Z107" s="74"/>
      <c r="AA107" s="69"/>
      <c r="AB107" s="69"/>
      <c r="AC107" s="69"/>
      <c r="AD107" s="69"/>
      <c r="AE107" s="69"/>
      <c r="AF107" s="69"/>
      <c r="AG107" s="69"/>
      <c r="AH107" s="69"/>
    </row>
    <row r="108" spans="1:34">
      <c r="A108" s="69"/>
      <c r="B108" s="69"/>
      <c r="C108" s="69"/>
      <c r="D108" s="71"/>
      <c r="E108" s="4"/>
      <c r="F108" s="4"/>
      <c r="G108" s="69"/>
      <c r="H108" s="69"/>
      <c r="I108" s="69"/>
      <c r="J108" s="69"/>
      <c r="K108" s="69"/>
      <c r="L108" s="69"/>
      <c r="M108" s="69"/>
      <c r="N108" s="4"/>
      <c r="O108" s="70"/>
      <c r="P108" s="69"/>
      <c r="Q108" s="4"/>
      <c r="R108" s="71"/>
      <c r="S108" s="4"/>
      <c r="T108" s="72"/>
      <c r="U108" s="69"/>
      <c r="V108" s="73"/>
      <c r="W108" s="73"/>
      <c r="X108" s="73"/>
      <c r="Y108" s="73"/>
      <c r="Z108" s="74"/>
      <c r="AA108" s="69"/>
      <c r="AB108" s="69"/>
      <c r="AC108" s="69"/>
      <c r="AD108" s="69"/>
      <c r="AE108" s="69"/>
      <c r="AF108" s="69"/>
      <c r="AG108" s="69"/>
      <c r="AH108" s="69"/>
    </row>
    <row r="109" spans="1:34">
      <c r="A109" s="69"/>
      <c r="B109" s="69"/>
      <c r="C109" s="69"/>
      <c r="D109" s="71"/>
      <c r="E109" s="4"/>
      <c r="F109" s="69"/>
      <c r="G109" s="69"/>
      <c r="H109" s="69"/>
      <c r="I109" s="69"/>
      <c r="J109" s="69"/>
      <c r="K109" s="69"/>
      <c r="L109" s="69"/>
      <c r="M109" s="69"/>
      <c r="N109" s="4"/>
      <c r="O109" s="70"/>
      <c r="P109" s="69"/>
      <c r="Q109" s="69"/>
      <c r="R109" s="71"/>
      <c r="S109" s="69"/>
      <c r="T109" s="72"/>
      <c r="U109" s="69"/>
      <c r="V109" s="73"/>
      <c r="W109" s="73"/>
      <c r="X109" s="73"/>
      <c r="Y109" s="73"/>
      <c r="Z109" s="74"/>
      <c r="AA109" s="69"/>
      <c r="AB109" s="69"/>
      <c r="AC109" s="69"/>
      <c r="AD109" s="69"/>
      <c r="AE109" s="69"/>
      <c r="AF109" s="69"/>
      <c r="AG109" s="69"/>
      <c r="AH109" s="69"/>
    </row>
    <row r="110" spans="1:34">
      <c r="A110" s="69"/>
      <c r="B110" s="69"/>
      <c r="C110" s="69"/>
      <c r="D110" s="71"/>
      <c r="E110" s="4"/>
      <c r="F110" s="69"/>
      <c r="G110" s="69"/>
      <c r="H110" s="69"/>
      <c r="I110" s="69"/>
      <c r="J110" s="69"/>
      <c r="K110" s="69"/>
      <c r="L110" s="69"/>
      <c r="M110" s="69"/>
      <c r="N110" s="4"/>
      <c r="O110" s="70"/>
      <c r="P110" s="69"/>
      <c r="Q110" s="69"/>
      <c r="R110" s="71"/>
      <c r="S110" s="69"/>
      <c r="T110" s="72"/>
      <c r="U110" s="69"/>
      <c r="V110" s="73"/>
      <c r="W110" s="73"/>
      <c r="X110" s="73"/>
      <c r="Y110" s="73"/>
      <c r="Z110" s="74"/>
      <c r="AA110" s="69"/>
      <c r="AB110" s="69"/>
      <c r="AC110" s="69"/>
      <c r="AD110" s="69"/>
      <c r="AE110" s="69"/>
      <c r="AF110" s="69"/>
      <c r="AG110" s="69"/>
      <c r="AH110" s="69"/>
    </row>
    <row r="111" spans="1:34">
      <c r="A111" s="69"/>
      <c r="B111" s="69"/>
      <c r="C111" s="69"/>
      <c r="D111" s="71"/>
      <c r="E111" s="4"/>
      <c r="F111" s="69"/>
      <c r="G111" s="69"/>
      <c r="H111" s="69"/>
      <c r="I111" s="69"/>
      <c r="J111" s="69"/>
      <c r="K111" s="69"/>
      <c r="L111" s="69"/>
      <c r="M111" s="69"/>
      <c r="N111" s="4"/>
      <c r="O111" s="70"/>
      <c r="P111" s="69"/>
      <c r="Q111" s="69"/>
      <c r="R111" s="71"/>
      <c r="S111" s="69"/>
      <c r="T111" s="72"/>
      <c r="U111" s="69"/>
      <c r="V111" s="73"/>
      <c r="W111" s="73"/>
      <c r="X111" s="73"/>
      <c r="Y111" s="73"/>
      <c r="Z111" s="74"/>
      <c r="AA111" s="69"/>
      <c r="AB111" s="69"/>
      <c r="AC111" s="69"/>
      <c r="AD111" s="69"/>
      <c r="AE111" s="69"/>
      <c r="AF111" s="69"/>
      <c r="AG111" s="69"/>
      <c r="AH111" s="69"/>
    </row>
    <row r="112" spans="1:34">
      <c r="A112" s="69"/>
      <c r="B112" s="69"/>
      <c r="C112" s="69"/>
      <c r="D112" s="71"/>
      <c r="E112" s="4"/>
      <c r="F112" s="4"/>
      <c r="G112" s="69"/>
      <c r="H112" s="69"/>
      <c r="I112" s="69"/>
      <c r="J112" s="69"/>
      <c r="K112" s="69"/>
      <c r="L112" s="69"/>
      <c r="M112" s="69"/>
      <c r="N112" s="4"/>
      <c r="O112" s="70"/>
      <c r="P112" s="69"/>
      <c r="Q112" s="69"/>
      <c r="R112" s="71"/>
      <c r="S112" s="69"/>
      <c r="T112" s="72"/>
      <c r="U112" s="69"/>
      <c r="V112" s="73"/>
      <c r="W112" s="73"/>
      <c r="X112" s="73"/>
      <c r="Y112" s="73"/>
      <c r="Z112" s="74"/>
      <c r="AA112" s="69"/>
      <c r="AB112" s="69"/>
      <c r="AC112" s="69"/>
      <c r="AD112" s="69"/>
      <c r="AE112" s="69"/>
      <c r="AF112" s="69"/>
      <c r="AG112" s="69"/>
      <c r="AH112" s="69"/>
    </row>
    <row r="113" spans="1:34">
      <c r="A113" s="69"/>
      <c r="B113" s="69"/>
      <c r="C113" s="69"/>
      <c r="D113" s="71"/>
      <c r="E113" s="4"/>
      <c r="F113" s="4"/>
      <c r="G113" s="69"/>
      <c r="H113" s="69"/>
      <c r="I113" s="69"/>
      <c r="J113" s="69"/>
      <c r="K113" s="69"/>
      <c r="L113" s="69"/>
      <c r="M113" s="69"/>
      <c r="N113" s="4"/>
      <c r="O113" s="70"/>
      <c r="P113" s="69"/>
      <c r="Q113" s="69"/>
      <c r="R113" s="71"/>
      <c r="S113" s="69"/>
      <c r="T113" s="72"/>
      <c r="U113" s="69"/>
      <c r="V113" s="73"/>
      <c r="W113" s="73"/>
      <c r="X113" s="73"/>
      <c r="Y113" s="73"/>
      <c r="Z113" s="74"/>
      <c r="AA113" s="69"/>
      <c r="AB113" s="69"/>
      <c r="AC113" s="69"/>
      <c r="AD113" s="69"/>
      <c r="AE113" s="69"/>
      <c r="AF113" s="69"/>
      <c r="AG113" s="69"/>
      <c r="AH113" s="69"/>
    </row>
    <row r="114" spans="1:34">
      <c r="A114" s="69"/>
      <c r="B114" s="69"/>
      <c r="C114" s="69"/>
      <c r="D114" s="71"/>
      <c r="E114" s="4"/>
      <c r="F114" s="4"/>
      <c r="G114" s="69"/>
      <c r="H114" s="69"/>
      <c r="I114" s="69"/>
      <c r="J114" s="69"/>
      <c r="K114" s="69"/>
      <c r="L114" s="69"/>
      <c r="M114" s="69"/>
      <c r="N114" s="4"/>
      <c r="O114" s="70"/>
      <c r="P114" s="69"/>
      <c r="Q114" s="4"/>
      <c r="R114" s="71"/>
      <c r="S114" s="4"/>
      <c r="T114" s="72"/>
      <c r="U114" s="69"/>
      <c r="V114" s="73"/>
      <c r="W114" s="73"/>
      <c r="X114" s="73"/>
      <c r="Y114" s="73"/>
      <c r="Z114" s="74"/>
      <c r="AA114" s="69"/>
      <c r="AB114" s="69"/>
      <c r="AC114" s="69"/>
      <c r="AD114" s="69"/>
      <c r="AE114" s="69"/>
      <c r="AF114" s="69"/>
      <c r="AG114" s="69"/>
      <c r="AH114" s="69"/>
    </row>
    <row r="115" spans="1:34">
      <c r="A115" s="69"/>
      <c r="B115" s="69"/>
      <c r="C115" s="69"/>
      <c r="D115" s="71"/>
      <c r="E115" s="4"/>
      <c r="F115" s="69"/>
      <c r="G115" s="69"/>
      <c r="H115" s="69"/>
      <c r="I115" s="69"/>
      <c r="J115" s="69"/>
      <c r="K115" s="69"/>
      <c r="L115" s="69"/>
      <c r="M115" s="69"/>
      <c r="N115" s="4"/>
      <c r="O115" s="70"/>
      <c r="P115" s="69"/>
      <c r="Q115" s="69"/>
      <c r="R115" s="71"/>
      <c r="S115" s="69"/>
      <c r="T115" s="72"/>
      <c r="U115" s="69"/>
      <c r="V115" s="73"/>
      <c r="W115" s="73"/>
      <c r="X115" s="73"/>
      <c r="Y115" s="73"/>
      <c r="Z115" s="74"/>
      <c r="AA115" s="69"/>
      <c r="AB115" s="69"/>
      <c r="AC115" s="69"/>
      <c r="AD115" s="69"/>
      <c r="AE115" s="69"/>
      <c r="AF115" s="69"/>
      <c r="AG115" s="69"/>
      <c r="AH115" s="69"/>
    </row>
    <row r="116" spans="1:34">
      <c r="A116" s="69"/>
      <c r="B116" s="69"/>
      <c r="C116" s="69"/>
      <c r="D116" s="71"/>
      <c r="E116" s="4"/>
      <c r="F116" s="69"/>
      <c r="G116" s="69"/>
      <c r="H116" s="69"/>
      <c r="I116" s="69"/>
      <c r="J116" s="69"/>
      <c r="K116" s="69"/>
      <c r="L116" s="69"/>
      <c r="M116" s="69"/>
      <c r="N116" s="4"/>
      <c r="O116" s="70"/>
      <c r="P116" s="69"/>
      <c r="Q116" s="69"/>
      <c r="R116" s="71"/>
      <c r="S116" s="69"/>
      <c r="T116" s="72"/>
      <c r="U116" s="69"/>
      <c r="V116" s="73"/>
      <c r="W116" s="73"/>
      <c r="X116" s="73"/>
      <c r="Y116" s="73"/>
      <c r="Z116" s="74"/>
      <c r="AA116" s="69"/>
      <c r="AB116" s="69"/>
      <c r="AC116" s="69"/>
      <c r="AD116" s="69"/>
      <c r="AE116" s="69"/>
      <c r="AF116" s="69"/>
      <c r="AG116" s="69"/>
      <c r="AH116" s="69"/>
    </row>
    <row r="117" spans="1:34">
      <c r="A117" s="69"/>
      <c r="B117" s="69"/>
      <c r="C117" s="69"/>
      <c r="D117" s="71"/>
      <c r="E117" s="4"/>
      <c r="F117" s="69"/>
      <c r="G117" s="69"/>
      <c r="H117" s="69"/>
      <c r="I117" s="69"/>
      <c r="J117" s="69"/>
      <c r="K117" s="69"/>
      <c r="L117" s="69"/>
      <c r="M117" s="69"/>
      <c r="N117" s="4"/>
      <c r="O117" s="70"/>
      <c r="P117" s="69"/>
      <c r="Q117" s="69"/>
      <c r="R117" s="71"/>
      <c r="S117" s="69"/>
      <c r="T117" s="72"/>
      <c r="U117" s="69"/>
      <c r="V117" s="73"/>
      <c r="W117" s="73"/>
      <c r="X117" s="73"/>
      <c r="Y117" s="73"/>
      <c r="Z117" s="74"/>
      <c r="AA117" s="69"/>
      <c r="AB117" s="69"/>
      <c r="AC117" s="69"/>
      <c r="AD117" s="69"/>
      <c r="AE117" s="69"/>
      <c r="AF117" s="69"/>
      <c r="AG117" s="69"/>
      <c r="AH117" s="69"/>
    </row>
    <row r="118" spans="1:34">
      <c r="A118" s="69"/>
      <c r="B118" s="69"/>
      <c r="C118" s="69"/>
      <c r="D118" s="71"/>
      <c r="E118" s="4"/>
      <c r="F118" s="69"/>
      <c r="G118" s="69"/>
      <c r="H118" s="69"/>
      <c r="I118" s="69"/>
      <c r="J118" s="69"/>
      <c r="K118" s="69"/>
      <c r="L118" s="69"/>
      <c r="M118" s="69"/>
      <c r="N118" s="4"/>
      <c r="O118" s="70"/>
      <c r="P118" s="69"/>
      <c r="Q118" s="69"/>
      <c r="R118" s="71"/>
      <c r="S118" s="69"/>
      <c r="T118" s="72"/>
      <c r="U118" s="69"/>
      <c r="V118" s="73"/>
      <c r="W118" s="73"/>
      <c r="X118" s="73"/>
      <c r="Y118" s="73"/>
      <c r="Z118" s="74"/>
      <c r="AA118" s="69"/>
      <c r="AB118" s="69"/>
      <c r="AC118" s="69"/>
      <c r="AD118" s="69"/>
      <c r="AE118" s="69"/>
      <c r="AF118" s="69"/>
      <c r="AG118" s="69"/>
      <c r="AH118" s="69"/>
    </row>
    <row r="119" spans="1:34">
      <c r="A119" s="69"/>
      <c r="B119" s="69"/>
      <c r="C119" s="69"/>
      <c r="D119" s="71"/>
      <c r="E119" s="4"/>
      <c r="F119" s="69"/>
      <c r="G119" s="69"/>
      <c r="H119" s="69"/>
      <c r="I119" s="69"/>
      <c r="J119" s="69"/>
      <c r="K119" s="69"/>
      <c r="L119" s="69"/>
      <c r="M119" s="69"/>
      <c r="N119" s="4"/>
      <c r="O119" s="70"/>
      <c r="P119" s="69"/>
      <c r="Q119" s="69"/>
      <c r="R119" s="71"/>
      <c r="S119" s="69"/>
      <c r="T119" s="72"/>
      <c r="U119" s="69"/>
      <c r="V119" s="73"/>
      <c r="W119" s="73"/>
      <c r="X119" s="73"/>
      <c r="Y119" s="73"/>
      <c r="Z119" s="74"/>
      <c r="AA119" s="69"/>
      <c r="AB119" s="69"/>
      <c r="AC119" s="69"/>
      <c r="AD119" s="69"/>
      <c r="AE119" s="69"/>
      <c r="AF119" s="69"/>
      <c r="AG119" s="69"/>
      <c r="AH119" s="69"/>
    </row>
    <row r="120" spans="1:34">
      <c r="A120" s="69"/>
      <c r="B120" s="69"/>
      <c r="C120" s="69"/>
      <c r="D120" s="71"/>
      <c r="E120" s="4"/>
      <c r="F120" s="69"/>
      <c r="G120" s="69"/>
      <c r="H120" s="69"/>
      <c r="I120" s="69"/>
      <c r="J120" s="69"/>
      <c r="K120" s="69"/>
      <c r="L120" s="69"/>
      <c r="M120" s="69"/>
      <c r="N120" s="4"/>
      <c r="O120" s="70"/>
      <c r="P120" s="69"/>
      <c r="Q120" s="69"/>
      <c r="R120" s="71"/>
      <c r="S120" s="69"/>
      <c r="T120" s="72"/>
      <c r="U120" s="69"/>
      <c r="V120" s="73"/>
      <c r="W120" s="73"/>
      <c r="X120" s="73"/>
      <c r="Y120" s="73"/>
      <c r="Z120" s="74"/>
      <c r="AA120" s="69"/>
      <c r="AB120" s="69"/>
      <c r="AC120" s="69"/>
      <c r="AD120" s="69"/>
      <c r="AE120" s="69"/>
      <c r="AF120" s="69"/>
      <c r="AG120" s="69"/>
      <c r="AH120" s="69"/>
    </row>
    <row r="121" spans="1:34">
      <c r="A121" s="69"/>
      <c r="B121" s="69"/>
      <c r="C121" s="69"/>
      <c r="D121" s="71"/>
      <c r="E121" s="4"/>
      <c r="F121" s="69"/>
      <c r="G121" s="69"/>
      <c r="H121" s="69"/>
      <c r="I121" s="69"/>
      <c r="J121" s="69"/>
      <c r="K121" s="69"/>
      <c r="L121" s="69"/>
      <c r="M121" s="69"/>
      <c r="N121" s="4"/>
      <c r="O121" s="70"/>
      <c r="P121" s="69"/>
      <c r="Q121" s="69"/>
      <c r="R121" s="71"/>
      <c r="S121" s="69"/>
      <c r="T121" s="72"/>
      <c r="U121" s="69"/>
      <c r="V121" s="73"/>
      <c r="W121" s="73"/>
      <c r="X121" s="73"/>
      <c r="Y121" s="73"/>
      <c r="Z121" s="74"/>
      <c r="AA121" s="69"/>
      <c r="AB121" s="69"/>
      <c r="AC121" s="69"/>
      <c r="AD121" s="69"/>
      <c r="AE121" s="69"/>
      <c r="AF121" s="69"/>
      <c r="AG121" s="69"/>
      <c r="AH121" s="69"/>
    </row>
    <row r="122" spans="1:34">
      <c r="A122" s="69"/>
      <c r="B122" s="69"/>
      <c r="C122" s="69"/>
      <c r="D122" s="71"/>
      <c r="E122" s="4"/>
      <c r="F122" s="69"/>
      <c r="G122" s="69"/>
      <c r="H122" s="69"/>
      <c r="I122" s="69"/>
      <c r="J122" s="69"/>
      <c r="K122" s="69"/>
      <c r="L122" s="69"/>
      <c r="M122" s="69"/>
      <c r="N122" s="4"/>
      <c r="O122" s="70"/>
      <c r="P122" s="69"/>
      <c r="Q122" s="69"/>
      <c r="R122" s="71"/>
      <c r="S122" s="69"/>
      <c r="T122" s="72"/>
      <c r="U122" s="69"/>
      <c r="V122" s="73"/>
      <c r="W122" s="73"/>
      <c r="X122" s="73"/>
      <c r="Y122" s="73"/>
      <c r="Z122" s="74"/>
      <c r="AA122" s="69"/>
      <c r="AB122" s="69"/>
      <c r="AC122" s="69"/>
      <c r="AD122" s="69"/>
      <c r="AE122" s="69"/>
      <c r="AF122" s="69"/>
      <c r="AG122" s="69"/>
      <c r="AH122" s="69"/>
    </row>
    <row r="123" spans="1:34">
      <c r="A123" s="69"/>
      <c r="B123" s="69"/>
      <c r="C123" s="69"/>
      <c r="D123" s="71"/>
      <c r="E123" s="4"/>
      <c r="F123" s="4"/>
      <c r="G123" s="69"/>
      <c r="H123" s="69"/>
      <c r="I123" s="69"/>
      <c r="J123" s="69"/>
      <c r="K123" s="69"/>
      <c r="L123" s="69"/>
      <c r="M123" s="69"/>
      <c r="N123" s="4"/>
      <c r="O123" s="70"/>
      <c r="P123" s="69"/>
      <c r="Q123" s="69"/>
      <c r="R123" s="71"/>
      <c r="S123" s="69"/>
      <c r="T123" s="72"/>
      <c r="U123" s="69"/>
      <c r="V123" s="73"/>
      <c r="W123" s="73"/>
      <c r="X123" s="73"/>
      <c r="Y123" s="73"/>
      <c r="Z123" s="74"/>
      <c r="AA123" s="69"/>
      <c r="AB123" s="69"/>
      <c r="AC123" s="69"/>
      <c r="AD123" s="69"/>
      <c r="AE123" s="69"/>
      <c r="AF123" s="69"/>
      <c r="AG123" s="69"/>
      <c r="AH123" s="69"/>
    </row>
    <row r="124" spans="1:34">
      <c r="A124" s="69"/>
      <c r="B124" s="69"/>
      <c r="C124" s="69"/>
      <c r="D124" s="71"/>
      <c r="E124" s="4"/>
      <c r="F124" s="69"/>
      <c r="G124" s="69"/>
      <c r="H124" s="69"/>
      <c r="I124" s="69"/>
      <c r="J124" s="69"/>
      <c r="K124" s="69"/>
      <c r="L124" s="69"/>
      <c r="M124" s="69"/>
      <c r="N124" s="4"/>
      <c r="O124" s="70"/>
      <c r="P124" s="69"/>
      <c r="Q124" s="69"/>
      <c r="R124" s="71"/>
      <c r="S124" s="69"/>
      <c r="T124" s="72"/>
      <c r="U124" s="4"/>
      <c r="V124" s="73"/>
      <c r="W124" s="73"/>
      <c r="X124" s="73"/>
      <c r="Y124" s="73"/>
      <c r="Z124" s="74"/>
      <c r="AA124" s="69"/>
      <c r="AB124" s="69"/>
      <c r="AC124" s="69"/>
      <c r="AD124" s="69"/>
      <c r="AE124" s="69"/>
      <c r="AF124" s="69"/>
      <c r="AG124" s="69"/>
      <c r="AH124" s="69"/>
    </row>
    <row r="125" spans="1:34">
      <c r="A125" s="69"/>
      <c r="B125" s="69"/>
      <c r="C125" s="69"/>
      <c r="D125" s="71"/>
      <c r="E125" s="4"/>
      <c r="F125" s="4"/>
      <c r="G125" s="69"/>
      <c r="H125" s="69"/>
      <c r="I125" s="69"/>
      <c r="J125" s="69"/>
      <c r="K125" s="69"/>
      <c r="L125" s="69"/>
      <c r="M125" s="69"/>
      <c r="N125" s="4"/>
      <c r="O125" s="70"/>
      <c r="P125" s="69"/>
      <c r="Q125" s="69"/>
      <c r="R125" s="71"/>
      <c r="S125" s="69"/>
      <c r="T125" s="72"/>
      <c r="U125" s="69"/>
      <c r="V125" s="73"/>
      <c r="W125" s="73"/>
      <c r="X125" s="73"/>
      <c r="Y125" s="73"/>
      <c r="Z125" s="74"/>
      <c r="AA125" s="69"/>
      <c r="AB125" s="69"/>
      <c r="AC125" s="69"/>
      <c r="AD125" s="69"/>
      <c r="AE125" s="69"/>
      <c r="AF125" s="69"/>
      <c r="AG125" s="69"/>
      <c r="AH125" s="69"/>
    </row>
    <row r="126" spans="1:34">
      <c r="A126" s="69"/>
      <c r="B126" s="69"/>
      <c r="C126" s="69"/>
      <c r="D126" s="71"/>
      <c r="E126" s="4"/>
      <c r="F126" s="4"/>
      <c r="G126" s="69"/>
      <c r="H126" s="69"/>
      <c r="I126" s="69"/>
      <c r="J126" s="69"/>
      <c r="K126" s="69"/>
      <c r="L126" s="69"/>
      <c r="M126" s="69"/>
      <c r="N126" s="4"/>
      <c r="O126" s="70"/>
      <c r="P126" s="69"/>
      <c r="Q126" s="69"/>
      <c r="R126" s="71"/>
      <c r="S126" s="69"/>
      <c r="T126" s="72"/>
      <c r="U126" s="69"/>
      <c r="V126" s="73"/>
      <c r="W126" s="73"/>
      <c r="X126" s="73"/>
      <c r="Y126" s="73"/>
      <c r="Z126" s="74"/>
      <c r="AA126" s="69"/>
      <c r="AB126" s="69"/>
      <c r="AC126" s="69"/>
      <c r="AD126" s="69"/>
      <c r="AE126" s="69"/>
      <c r="AF126" s="69"/>
      <c r="AG126" s="69"/>
      <c r="AH126" s="69"/>
    </row>
    <row r="127" spans="1:34">
      <c r="A127" s="69"/>
      <c r="B127" s="69"/>
      <c r="C127" s="69"/>
      <c r="D127" s="71"/>
      <c r="E127" s="4"/>
      <c r="F127" s="69"/>
      <c r="G127" s="69"/>
      <c r="H127" s="69"/>
      <c r="I127" s="69"/>
      <c r="J127" s="69"/>
      <c r="K127" s="69"/>
      <c r="L127" s="69"/>
      <c r="M127" s="69"/>
      <c r="N127" s="4"/>
      <c r="O127" s="70"/>
      <c r="P127" s="69"/>
      <c r="Q127" s="69"/>
      <c r="R127" s="71"/>
      <c r="S127" s="69"/>
      <c r="T127" s="72"/>
      <c r="U127" s="69"/>
      <c r="V127" s="73"/>
      <c r="W127" s="73"/>
      <c r="X127" s="73"/>
      <c r="Y127" s="73"/>
      <c r="Z127" s="74"/>
      <c r="AA127" s="69"/>
      <c r="AB127" s="69"/>
      <c r="AC127" s="69"/>
      <c r="AD127" s="69"/>
      <c r="AE127" s="69"/>
      <c r="AF127" s="69"/>
      <c r="AG127" s="69"/>
      <c r="AH127" s="69"/>
    </row>
    <row r="128" spans="1:34">
      <c r="A128" s="69"/>
      <c r="B128" s="69"/>
      <c r="C128" s="69"/>
      <c r="D128" s="71"/>
      <c r="E128" s="4"/>
      <c r="F128" s="69"/>
      <c r="G128" s="69"/>
      <c r="H128" s="69"/>
      <c r="I128" s="69"/>
      <c r="J128" s="69"/>
      <c r="K128" s="69"/>
      <c r="L128" s="69"/>
      <c r="M128" s="69"/>
      <c r="N128" s="4"/>
      <c r="O128" s="70"/>
      <c r="P128" s="69"/>
      <c r="Q128" s="4"/>
      <c r="R128" s="71"/>
      <c r="S128" s="4"/>
      <c r="T128" s="72"/>
      <c r="U128" s="69"/>
      <c r="V128" s="73"/>
      <c r="W128" s="73"/>
      <c r="X128" s="73"/>
      <c r="Y128" s="73"/>
      <c r="Z128" s="74"/>
      <c r="AA128" s="69"/>
      <c r="AB128" s="69"/>
      <c r="AC128" s="69"/>
      <c r="AD128" s="69"/>
      <c r="AE128" s="69"/>
      <c r="AF128" s="69"/>
      <c r="AG128" s="69"/>
      <c r="AH128" s="69"/>
    </row>
    <row r="129" spans="1:34">
      <c r="A129" s="69"/>
      <c r="B129" s="69"/>
      <c r="C129" s="69"/>
      <c r="D129" s="71"/>
      <c r="E129" s="4"/>
      <c r="F129" s="69"/>
      <c r="G129" s="69"/>
      <c r="H129" s="69"/>
      <c r="I129" s="69"/>
      <c r="J129" s="69"/>
      <c r="K129" s="69"/>
      <c r="L129" s="69"/>
      <c r="M129" s="69"/>
      <c r="N129" s="4"/>
      <c r="O129" s="70"/>
      <c r="P129" s="69"/>
      <c r="Q129" s="69"/>
      <c r="R129" s="71"/>
      <c r="S129" s="69"/>
      <c r="T129" s="72"/>
      <c r="U129" s="69"/>
      <c r="V129" s="73"/>
      <c r="W129" s="73"/>
      <c r="X129" s="73"/>
      <c r="Y129" s="73"/>
      <c r="Z129" s="74"/>
      <c r="AA129" s="69"/>
      <c r="AB129" s="69"/>
      <c r="AC129" s="69"/>
      <c r="AD129" s="69"/>
      <c r="AE129" s="69"/>
      <c r="AF129" s="69"/>
      <c r="AG129" s="69"/>
      <c r="AH129" s="69"/>
    </row>
    <row r="130" spans="1:34">
      <c r="A130" s="69"/>
      <c r="B130" s="69"/>
      <c r="C130" s="69"/>
      <c r="D130" s="71"/>
      <c r="E130" s="4"/>
      <c r="F130" s="4"/>
      <c r="G130" s="69"/>
      <c r="H130" s="69"/>
      <c r="I130" s="69"/>
      <c r="J130" s="69"/>
      <c r="K130" s="69"/>
      <c r="L130" s="69"/>
      <c r="M130" s="69"/>
      <c r="N130" s="4"/>
      <c r="O130" s="70"/>
      <c r="P130" s="69"/>
      <c r="Q130" s="69"/>
      <c r="R130" s="71"/>
      <c r="S130" s="69"/>
      <c r="T130" s="72"/>
      <c r="U130" s="4"/>
      <c r="V130" s="73"/>
      <c r="W130" s="73"/>
      <c r="X130" s="73"/>
      <c r="Y130" s="73"/>
      <c r="Z130" s="74"/>
      <c r="AA130" s="69"/>
      <c r="AB130" s="69"/>
      <c r="AC130" s="69"/>
      <c r="AD130" s="69"/>
      <c r="AE130" s="69"/>
      <c r="AF130" s="69"/>
      <c r="AG130" s="69"/>
      <c r="AH130" s="69"/>
    </row>
    <row r="131" spans="1:34">
      <c r="A131" s="69"/>
      <c r="B131" s="69"/>
      <c r="C131" s="69"/>
      <c r="D131" s="71"/>
      <c r="E131" s="4"/>
      <c r="F131" s="4"/>
      <c r="G131" s="69"/>
      <c r="H131" s="69"/>
      <c r="I131" s="69"/>
      <c r="J131" s="69"/>
      <c r="K131" s="69"/>
      <c r="L131" s="69"/>
      <c r="M131" s="69"/>
      <c r="N131" s="4"/>
      <c r="O131" s="70"/>
      <c r="P131" s="69"/>
      <c r="Q131" s="69"/>
      <c r="R131" s="71"/>
      <c r="S131" s="69"/>
      <c r="T131" s="72"/>
      <c r="U131" s="69"/>
      <c r="V131" s="73"/>
      <c r="W131" s="73"/>
      <c r="X131" s="73"/>
      <c r="Y131" s="73"/>
      <c r="Z131" s="74"/>
      <c r="AA131" s="69"/>
      <c r="AB131" s="69"/>
      <c r="AC131" s="69"/>
      <c r="AD131" s="69"/>
      <c r="AE131" s="69"/>
      <c r="AF131" s="69"/>
      <c r="AG131" s="69"/>
      <c r="AH131" s="69"/>
    </row>
    <row r="132" spans="1:34">
      <c r="A132" s="69"/>
      <c r="B132" s="69"/>
      <c r="C132" s="69"/>
      <c r="D132" s="71"/>
      <c r="E132" s="4"/>
      <c r="F132" s="69"/>
      <c r="G132" s="69"/>
      <c r="H132" s="69"/>
      <c r="I132" s="69"/>
      <c r="J132" s="69"/>
      <c r="K132" s="69"/>
      <c r="L132" s="69"/>
      <c r="M132" s="69"/>
      <c r="N132" s="4"/>
      <c r="O132" s="70"/>
      <c r="P132" s="69"/>
      <c r="Q132" s="69"/>
      <c r="R132" s="71"/>
      <c r="S132" s="69"/>
      <c r="T132" s="72"/>
      <c r="U132" s="69"/>
      <c r="V132" s="73"/>
      <c r="W132" s="73"/>
      <c r="X132" s="73"/>
      <c r="Y132" s="73"/>
      <c r="Z132" s="74"/>
      <c r="AA132" s="69"/>
      <c r="AB132" s="69"/>
      <c r="AC132" s="69"/>
      <c r="AD132" s="69"/>
      <c r="AE132" s="69"/>
      <c r="AF132" s="69"/>
      <c r="AG132" s="69"/>
      <c r="AH132" s="69"/>
    </row>
    <row r="133" spans="1:34">
      <c r="A133" s="69"/>
      <c r="B133" s="69"/>
      <c r="C133" s="69"/>
      <c r="D133" s="71"/>
      <c r="E133" s="4"/>
      <c r="F133" s="69"/>
      <c r="G133" s="69"/>
      <c r="H133" s="69"/>
      <c r="I133" s="69"/>
      <c r="J133" s="69"/>
      <c r="K133" s="69"/>
      <c r="L133" s="69"/>
      <c r="M133" s="69"/>
      <c r="N133" s="4"/>
      <c r="O133" s="70"/>
      <c r="P133" s="69"/>
      <c r="Q133" s="69"/>
      <c r="R133" s="71"/>
      <c r="S133" s="69"/>
      <c r="T133" s="72"/>
      <c r="U133" s="69"/>
      <c r="V133" s="73"/>
      <c r="W133" s="73"/>
      <c r="X133" s="73"/>
      <c r="Y133" s="73"/>
      <c r="Z133" s="74"/>
      <c r="AA133" s="69"/>
      <c r="AB133" s="69"/>
      <c r="AC133" s="69"/>
      <c r="AD133" s="69"/>
      <c r="AE133" s="69"/>
      <c r="AF133" s="69"/>
      <c r="AG133" s="69"/>
      <c r="AH133" s="69"/>
    </row>
    <row r="134" spans="1:34">
      <c r="A134" s="69"/>
      <c r="B134" s="69"/>
      <c r="C134" s="69"/>
      <c r="D134" s="71"/>
      <c r="E134" s="4"/>
      <c r="F134" s="4"/>
      <c r="G134" s="69"/>
      <c r="H134" s="69"/>
      <c r="I134" s="69"/>
      <c r="J134" s="69"/>
      <c r="K134" s="69"/>
      <c r="L134" s="69"/>
      <c r="M134" s="69"/>
      <c r="N134" s="4"/>
      <c r="O134" s="70"/>
      <c r="P134" s="69"/>
      <c r="Q134" s="69"/>
      <c r="R134" s="71"/>
      <c r="S134" s="69"/>
      <c r="T134" s="72"/>
      <c r="U134" s="69"/>
      <c r="V134" s="73"/>
      <c r="W134" s="73"/>
      <c r="X134" s="73"/>
      <c r="Y134" s="73"/>
      <c r="Z134" s="74"/>
      <c r="AA134" s="69"/>
      <c r="AB134" s="69"/>
      <c r="AC134" s="69"/>
      <c r="AD134" s="69"/>
      <c r="AE134" s="69"/>
      <c r="AF134" s="69"/>
      <c r="AG134" s="69"/>
      <c r="AH134" s="69"/>
    </row>
    <row r="135" spans="1:34">
      <c r="A135" s="69"/>
      <c r="B135" s="69"/>
      <c r="C135" s="69"/>
      <c r="D135" s="71"/>
      <c r="E135" s="4"/>
      <c r="F135" s="69"/>
      <c r="G135" s="69"/>
      <c r="H135" s="69"/>
      <c r="I135" s="69"/>
      <c r="J135" s="69"/>
      <c r="K135" s="69"/>
      <c r="L135" s="69"/>
      <c r="M135" s="69"/>
      <c r="N135" s="4"/>
      <c r="O135" s="70"/>
      <c r="P135" s="69"/>
      <c r="Q135" s="69"/>
      <c r="R135" s="71"/>
      <c r="S135" s="69"/>
      <c r="T135" s="72"/>
      <c r="U135" s="69"/>
      <c r="V135" s="73"/>
      <c r="W135" s="73"/>
      <c r="X135" s="73"/>
      <c r="Y135" s="73"/>
      <c r="Z135" s="74"/>
      <c r="AA135" s="69"/>
      <c r="AB135" s="69"/>
      <c r="AC135" s="69"/>
      <c r="AD135" s="69"/>
      <c r="AE135" s="69"/>
      <c r="AF135" s="69"/>
      <c r="AG135" s="69"/>
      <c r="AH135" s="69"/>
    </row>
    <row r="136" spans="1:34">
      <c r="A136" s="69"/>
      <c r="B136" s="69"/>
      <c r="C136" s="69"/>
      <c r="D136" s="71"/>
      <c r="E136" s="4"/>
      <c r="F136" s="69"/>
      <c r="G136" s="69"/>
      <c r="H136" s="69"/>
      <c r="I136" s="69"/>
      <c r="J136" s="69"/>
      <c r="K136" s="69"/>
      <c r="L136" s="69"/>
      <c r="M136" s="69"/>
      <c r="N136" s="4"/>
      <c r="O136" s="70"/>
      <c r="P136" s="69"/>
      <c r="Q136" s="69"/>
      <c r="R136" s="71"/>
      <c r="S136" s="69"/>
      <c r="T136" s="72"/>
      <c r="U136" s="69"/>
      <c r="V136" s="73"/>
      <c r="W136" s="73"/>
      <c r="X136" s="73"/>
      <c r="Y136" s="73"/>
      <c r="Z136" s="74"/>
      <c r="AA136" s="69"/>
      <c r="AB136" s="69"/>
      <c r="AC136" s="69"/>
      <c r="AD136" s="69"/>
      <c r="AE136" s="69"/>
      <c r="AF136" s="69"/>
      <c r="AG136" s="69"/>
      <c r="AH136" s="69"/>
    </row>
    <row r="137" spans="1:34">
      <c r="A137" s="69"/>
      <c r="B137" s="69"/>
      <c r="C137" s="69"/>
      <c r="D137" s="71"/>
      <c r="E137" s="4"/>
      <c r="F137" s="69"/>
      <c r="G137" s="69"/>
      <c r="H137" s="69"/>
      <c r="I137" s="69"/>
      <c r="J137" s="69"/>
      <c r="K137" s="69"/>
      <c r="L137" s="69"/>
      <c r="M137" s="69"/>
      <c r="N137" s="4"/>
      <c r="O137" s="70"/>
      <c r="P137" s="69"/>
      <c r="Q137" s="69"/>
      <c r="R137" s="71"/>
      <c r="S137" s="69"/>
      <c r="T137" s="72"/>
      <c r="U137" s="69"/>
      <c r="V137" s="73"/>
      <c r="W137" s="73"/>
      <c r="X137" s="73"/>
      <c r="Y137" s="73"/>
      <c r="Z137" s="74"/>
      <c r="AA137" s="69"/>
      <c r="AB137" s="69"/>
      <c r="AC137" s="69"/>
      <c r="AD137" s="69"/>
      <c r="AE137" s="69"/>
      <c r="AF137" s="69"/>
      <c r="AG137" s="69"/>
      <c r="AH137" s="69"/>
    </row>
    <row r="138" spans="1:34">
      <c r="A138" s="69"/>
      <c r="B138" s="69"/>
      <c r="C138" s="69"/>
      <c r="D138" s="71"/>
      <c r="E138" s="4"/>
      <c r="F138" s="69"/>
      <c r="G138" s="69"/>
      <c r="H138" s="69"/>
      <c r="I138" s="69"/>
      <c r="J138" s="69"/>
      <c r="K138" s="69"/>
      <c r="L138" s="69"/>
      <c r="M138" s="69"/>
      <c r="N138" s="4"/>
      <c r="O138" s="70"/>
      <c r="P138" s="69"/>
      <c r="Q138" s="69"/>
      <c r="R138" s="71"/>
      <c r="S138" s="69"/>
      <c r="T138" s="72"/>
      <c r="U138" s="69"/>
      <c r="V138" s="73"/>
      <c r="W138" s="73"/>
      <c r="X138" s="73"/>
      <c r="Y138" s="73"/>
      <c r="Z138" s="74"/>
      <c r="AA138" s="69"/>
      <c r="AB138" s="69"/>
      <c r="AC138" s="69"/>
      <c r="AD138" s="69"/>
      <c r="AE138" s="69"/>
      <c r="AF138" s="69"/>
      <c r="AG138" s="69"/>
      <c r="AH138" s="69"/>
    </row>
    <row r="139" spans="1:34">
      <c r="A139" s="69"/>
      <c r="B139" s="69"/>
      <c r="C139" s="69"/>
      <c r="D139" s="71"/>
      <c r="E139" s="4"/>
      <c r="F139" s="69"/>
      <c r="G139" s="69"/>
      <c r="H139" s="69"/>
      <c r="I139" s="69"/>
      <c r="J139" s="69"/>
      <c r="K139" s="69"/>
      <c r="L139" s="69"/>
      <c r="M139" s="69"/>
      <c r="N139" s="4"/>
      <c r="O139" s="70"/>
      <c r="P139" s="69"/>
      <c r="Q139" s="4"/>
      <c r="R139" s="71"/>
      <c r="S139" s="4"/>
      <c r="T139" s="72"/>
      <c r="U139" s="4"/>
      <c r="V139" s="73"/>
      <c r="W139" s="73"/>
      <c r="X139" s="73"/>
      <c r="Y139" s="73"/>
      <c r="Z139" s="74"/>
      <c r="AA139" s="69"/>
      <c r="AB139" s="69"/>
      <c r="AC139" s="69"/>
      <c r="AD139" s="69"/>
      <c r="AE139" s="69"/>
      <c r="AF139" s="69"/>
      <c r="AG139" s="69"/>
      <c r="AH139" s="69"/>
    </row>
    <row r="140" spans="1:34">
      <c r="A140" s="69"/>
      <c r="B140" s="69"/>
      <c r="C140" s="69"/>
      <c r="D140" s="71"/>
      <c r="E140" s="4"/>
      <c r="F140" s="69"/>
      <c r="G140" s="69"/>
      <c r="H140" s="69"/>
      <c r="I140" s="69"/>
      <c r="J140" s="69"/>
      <c r="K140" s="69"/>
      <c r="L140" s="69"/>
      <c r="M140" s="69"/>
      <c r="N140" s="4"/>
      <c r="O140" s="70"/>
      <c r="P140" s="69"/>
      <c r="Q140" s="4"/>
      <c r="R140" s="71"/>
      <c r="S140" s="4"/>
      <c r="T140" s="72"/>
      <c r="U140" s="4"/>
      <c r="V140" s="73"/>
      <c r="W140" s="73"/>
      <c r="X140" s="73"/>
      <c r="Y140" s="73"/>
      <c r="Z140" s="74"/>
      <c r="AA140" s="69"/>
      <c r="AB140" s="69"/>
      <c r="AC140" s="69"/>
      <c r="AD140" s="69"/>
      <c r="AE140" s="69"/>
      <c r="AF140" s="69"/>
      <c r="AG140" s="69"/>
      <c r="AH140" s="69"/>
    </row>
    <row r="141" spans="1:34">
      <c r="A141" s="69"/>
      <c r="B141" s="69"/>
      <c r="C141" s="69"/>
      <c r="D141" s="71"/>
      <c r="E141" s="4"/>
      <c r="F141" s="69"/>
      <c r="G141" s="69"/>
      <c r="H141" s="69"/>
      <c r="I141" s="69"/>
      <c r="J141" s="69"/>
      <c r="K141" s="69"/>
      <c r="L141" s="69"/>
      <c r="M141" s="69"/>
      <c r="N141" s="4"/>
      <c r="O141" s="70"/>
      <c r="P141" s="69"/>
      <c r="Q141" s="69"/>
      <c r="R141" s="71"/>
      <c r="S141" s="69"/>
      <c r="T141" s="72"/>
      <c r="U141" s="69"/>
      <c r="V141" s="73"/>
      <c r="W141" s="73"/>
      <c r="X141" s="73"/>
      <c r="Y141" s="73"/>
      <c r="Z141" s="74"/>
      <c r="AA141" s="69"/>
      <c r="AB141" s="69"/>
      <c r="AC141" s="69"/>
      <c r="AD141" s="69"/>
      <c r="AE141" s="69"/>
      <c r="AF141" s="69"/>
      <c r="AG141" s="69"/>
      <c r="AH141" s="69"/>
    </row>
    <row r="142" spans="1:34">
      <c r="A142" s="69"/>
      <c r="B142" s="69"/>
      <c r="C142" s="69"/>
      <c r="D142" s="71"/>
      <c r="E142" s="4"/>
      <c r="F142" s="69"/>
      <c r="G142" s="69"/>
      <c r="H142" s="69"/>
      <c r="I142" s="69"/>
      <c r="J142" s="69"/>
      <c r="K142" s="69"/>
      <c r="L142" s="69"/>
      <c r="M142" s="69"/>
      <c r="N142" s="4"/>
      <c r="O142" s="70"/>
      <c r="P142" s="69"/>
      <c r="Q142" s="69"/>
      <c r="R142" s="71"/>
      <c r="S142" s="69"/>
      <c r="T142" s="72"/>
      <c r="U142" s="69"/>
      <c r="V142" s="73"/>
      <c r="W142" s="73"/>
      <c r="X142" s="73"/>
      <c r="Y142" s="73"/>
      <c r="Z142" s="74"/>
      <c r="AA142" s="69"/>
      <c r="AB142" s="69"/>
      <c r="AC142" s="69"/>
      <c r="AD142" s="69"/>
      <c r="AE142" s="69"/>
      <c r="AF142" s="69"/>
      <c r="AG142" s="69"/>
      <c r="AH142" s="69"/>
    </row>
    <row r="143" spans="1:34">
      <c r="A143" s="69"/>
      <c r="B143" s="69"/>
      <c r="C143" s="69"/>
      <c r="D143" s="71"/>
      <c r="E143" s="4"/>
      <c r="F143" s="69"/>
      <c r="G143" s="69"/>
      <c r="H143" s="69"/>
      <c r="I143" s="69"/>
      <c r="J143" s="69"/>
      <c r="K143" s="69"/>
      <c r="L143" s="69"/>
      <c r="M143" s="69"/>
      <c r="N143" s="4"/>
      <c r="O143" s="70"/>
      <c r="P143" s="69"/>
      <c r="Q143" s="69"/>
      <c r="R143" s="71"/>
      <c r="S143" s="69"/>
      <c r="T143" s="72"/>
      <c r="U143" s="69"/>
      <c r="V143" s="73"/>
      <c r="W143" s="73"/>
      <c r="X143" s="73"/>
      <c r="Y143" s="73"/>
      <c r="Z143" s="74"/>
      <c r="AA143" s="69"/>
      <c r="AB143" s="69"/>
      <c r="AC143" s="69"/>
      <c r="AD143" s="69"/>
      <c r="AE143" s="69"/>
      <c r="AF143" s="69"/>
      <c r="AG143" s="69"/>
      <c r="AH143" s="69"/>
    </row>
    <row r="144" spans="1:34">
      <c r="A144" s="69"/>
      <c r="B144" s="69"/>
      <c r="C144" s="69"/>
      <c r="D144" s="71"/>
      <c r="E144" s="4"/>
      <c r="F144" s="69"/>
      <c r="G144" s="69"/>
      <c r="H144" s="69"/>
      <c r="I144" s="69"/>
      <c r="J144" s="69"/>
      <c r="K144" s="69"/>
      <c r="L144" s="69"/>
      <c r="M144" s="69"/>
      <c r="N144" s="4"/>
      <c r="O144" s="70"/>
      <c r="P144" s="69"/>
      <c r="Q144" s="69"/>
      <c r="R144" s="71"/>
      <c r="S144" s="69"/>
      <c r="T144" s="72"/>
      <c r="U144" s="69"/>
      <c r="V144" s="73"/>
      <c r="W144" s="73"/>
      <c r="X144" s="73"/>
      <c r="Y144" s="73"/>
      <c r="Z144" s="74"/>
      <c r="AA144" s="69"/>
      <c r="AB144" s="69"/>
      <c r="AC144" s="69"/>
      <c r="AD144" s="69"/>
      <c r="AE144" s="69"/>
      <c r="AF144" s="69"/>
      <c r="AG144" s="69"/>
      <c r="AH144" s="69"/>
    </row>
    <row r="145" spans="1:34">
      <c r="A145" s="69"/>
      <c r="B145" s="69"/>
      <c r="C145" s="69"/>
      <c r="D145" s="71"/>
      <c r="E145" s="4"/>
      <c r="F145" s="4"/>
      <c r="G145" s="69"/>
      <c r="H145" s="69"/>
      <c r="I145" s="69"/>
      <c r="J145" s="69"/>
      <c r="K145" s="69"/>
      <c r="L145" s="69"/>
      <c r="M145" s="69"/>
      <c r="N145" s="4"/>
      <c r="O145" s="70"/>
      <c r="P145" s="69"/>
      <c r="Q145" s="69"/>
      <c r="R145" s="71"/>
      <c r="S145" s="69"/>
      <c r="T145" s="72"/>
      <c r="U145" s="69"/>
      <c r="V145" s="73"/>
      <c r="W145" s="73"/>
      <c r="X145" s="73"/>
      <c r="Y145" s="73"/>
      <c r="Z145" s="74"/>
      <c r="AA145" s="69"/>
      <c r="AB145" s="69"/>
      <c r="AC145" s="69"/>
      <c r="AD145" s="69"/>
      <c r="AE145" s="69"/>
      <c r="AF145" s="69"/>
      <c r="AG145" s="69"/>
      <c r="AH145" s="69"/>
    </row>
    <row r="146" spans="1:34">
      <c r="A146" s="69"/>
      <c r="B146" s="69"/>
      <c r="C146" s="69"/>
      <c r="D146" s="71"/>
      <c r="E146" s="4"/>
      <c r="F146" s="69"/>
      <c r="G146" s="69"/>
      <c r="H146" s="69"/>
      <c r="I146" s="69"/>
      <c r="J146" s="69"/>
      <c r="K146" s="69"/>
      <c r="L146" s="69"/>
      <c r="M146" s="69"/>
      <c r="N146" s="4"/>
      <c r="O146" s="70"/>
      <c r="P146" s="69"/>
      <c r="Q146" s="69"/>
      <c r="R146" s="71"/>
      <c r="S146" s="69"/>
      <c r="T146" s="72"/>
      <c r="U146" s="4"/>
      <c r="V146" s="73"/>
      <c r="W146" s="73"/>
      <c r="X146" s="73"/>
      <c r="Y146" s="73"/>
      <c r="Z146" s="74"/>
      <c r="AA146" s="69"/>
      <c r="AB146" s="69"/>
      <c r="AC146" s="69"/>
      <c r="AD146" s="69"/>
      <c r="AE146" s="69"/>
      <c r="AF146" s="69"/>
      <c r="AG146" s="69"/>
      <c r="AH146" s="69"/>
    </row>
    <row r="147" spans="1:34">
      <c r="A147" s="69"/>
      <c r="B147" s="69"/>
      <c r="C147" s="69"/>
      <c r="D147" s="71"/>
      <c r="E147" s="4"/>
      <c r="F147" s="69"/>
      <c r="G147" s="69"/>
      <c r="H147" s="69"/>
      <c r="I147" s="69"/>
      <c r="J147" s="69"/>
      <c r="K147" s="69"/>
      <c r="L147" s="69"/>
      <c r="M147" s="69"/>
      <c r="N147" s="4"/>
      <c r="O147" s="70"/>
      <c r="P147" s="69"/>
      <c r="Q147" s="69"/>
      <c r="R147" s="71"/>
      <c r="S147" s="69"/>
      <c r="T147" s="72"/>
      <c r="U147" s="69"/>
      <c r="V147" s="73"/>
      <c r="W147" s="73"/>
      <c r="X147" s="73"/>
      <c r="Y147" s="73"/>
      <c r="Z147" s="74"/>
      <c r="AA147" s="69"/>
      <c r="AB147" s="69"/>
      <c r="AC147" s="69"/>
      <c r="AD147" s="69"/>
      <c r="AE147" s="69"/>
      <c r="AF147" s="69"/>
      <c r="AG147" s="69"/>
      <c r="AH147" s="69"/>
    </row>
    <row r="148" spans="1:34">
      <c r="A148" s="69"/>
      <c r="B148" s="69"/>
      <c r="C148" s="69"/>
      <c r="D148" s="71"/>
      <c r="E148" s="4"/>
      <c r="F148" s="69"/>
      <c r="G148" s="69"/>
      <c r="H148" s="69"/>
      <c r="I148" s="69"/>
      <c r="J148" s="69"/>
      <c r="K148" s="69"/>
      <c r="L148" s="69"/>
      <c r="M148" s="69"/>
      <c r="N148" s="4"/>
      <c r="O148" s="70"/>
      <c r="P148" s="69"/>
      <c r="Q148" s="69"/>
      <c r="R148" s="71"/>
      <c r="S148" s="69"/>
      <c r="T148" s="72"/>
      <c r="U148" s="69"/>
      <c r="V148" s="73"/>
      <c r="W148" s="73"/>
      <c r="X148" s="73"/>
      <c r="Y148" s="73"/>
      <c r="Z148" s="74"/>
      <c r="AA148" s="69"/>
      <c r="AB148" s="69"/>
      <c r="AC148" s="69"/>
      <c r="AD148" s="69"/>
      <c r="AE148" s="69"/>
      <c r="AF148" s="69"/>
      <c r="AG148" s="69"/>
      <c r="AH148" s="69"/>
    </row>
    <row r="149" spans="1:34">
      <c r="A149" s="69"/>
      <c r="B149" s="69"/>
      <c r="C149" s="69"/>
      <c r="D149" s="71"/>
      <c r="E149" s="4"/>
      <c r="F149" s="69"/>
      <c r="G149" s="69"/>
      <c r="H149" s="69"/>
      <c r="I149" s="69"/>
      <c r="J149" s="69"/>
      <c r="K149" s="69"/>
      <c r="L149" s="69"/>
      <c r="M149" s="69"/>
      <c r="N149" s="4"/>
      <c r="O149" s="70"/>
      <c r="P149" s="69"/>
      <c r="Q149" s="69"/>
      <c r="R149" s="71"/>
      <c r="S149" s="69"/>
      <c r="T149" s="72"/>
      <c r="U149" s="69"/>
      <c r="V149" s="73"/>
      <c r="W149" s="73"/>
      <c r="X149" s="73"/>
      <c r="Y149" s="73"/>
      <c r="Z149" s="74"/>
      <c r="AA149" s="69"/>
      <c r="AB149" s="69"/>
      <c r="AC149" s="69"/>
      <c r="AD149" s="69"/>
      <c r="AE149" s="69"/>
      <c r="AF149" s="69"/>
      <c r="AG149" s="69"/>
      <c r="AH149" s="69"/>
    </row>
    <row r="150" spans="1:34">
      <c r="A150" s="69"/>
      <c r="B150" s="69"/>
      <c r="C150" s="69"/>
      <c r="D150" s="71"/>
      <c r="E150" s="4"/>
      <c r="F150" s="69"/>
      <c r="G150" s="69"/>
      <c r="H150" s="69"/>
      <c r="I150" s="69"/>
      <c r="J150" s="69"/>
      <c r="K150" s="69"/>
      <c r="L150" s="69"/>
      <c r="M150" s="69"/>
      <c r="N150" s="4"/>
      <c r="O150" s="70"/>
      <c r="P150" s="69"/>
      <c r="Q150" s="69"/>
      <c r="R150" s="71"/>
      <c r="S150" s="69"/>
      <c r="T150" s="72"/>
      <c r="U150" s="69"/>
      <c r="V150" s="73"/>
      <c r="W150" s="73"/>
      <c r="X150" s="73"/>
      <c r="Y150" s="73"/>
      <c r="Z150" s="74"/>
      <c r="AA150" s="69"/>
      <c r="AB150" s="69"/>
      <c r="AC150" s="69"/>
      <c r="AD150" s="69"/>
      <c r="AE150" s="69"/>
      <c r="AF150" s="69"/>
      <c r="AG150" s="69"/>
      <c r="AH150" s="69"/>
    </row>
    <row r="151" spans="1:34">
      <c r="A151" s="69"/>
      <c r="B151" s="69"/>
      <c r="C151" s="69"/>
      <c r="D151" s="71"/>
      <c r="E151" s="4"/>
      <c r="F151" s="69"/>
      <c r="G151" s="69"/>
      <c r="H151" s="69"/>
      <c r="I151" s="69"/>
      <c r="J151" s="69"/>
      <c r="K151" s="69"/>
      <c r="L151" s="69"/>
      <c r="M151" s="69"/>
      <c r="N151" s="4"/>
      <c r="O151" s="70"/>
      <c r="P151" s="69"/>
      <c r="Q151" s="69"/>
      <c r="R151" s="71"/>
      <c r="S151" s="69"/>
      <c r="T151" s="72"/>
      <c r="U151" s="69"/>
      <c r="V151" s="73"/>
      <c r="W151" s="73"/>
      <c r="X151" s="73"/>
      <c r="Y151" s="73"/>
      <c r="Z151" s="74"/>
      <c r="AA151" s="69"/>
      <c r="AB151" s="69"/>
      <c r="AC151" s="69"/>
      <c r="AD151" s="69"/>
      <c r="AE151" s="69"/>
      <c r="AF151" s="69"/>
      <c r="AG151" s="69"/>
      <c r="AH151" s="69"/>
    </row>
    <row r="152" spans="1:34">
      <c r="A152" s="69"/>
      <c r="B152" s="69"/>
      <c r="C152" s="69"/>
      <c r="D152" s="71"/>
      <c r="E152" s="4"/>
      <c r="F152" s="4"/>
      <c r="G152" s="69"/>
      <c r="H152" s="69"/>
      <c r="I152" s="69"/>
      <c r="J152" s="69"/>
      <c r="K152" s="69"/>
      <c r="L152" s="69"/>
      <c r="M152" s="69"/>
      <c r="N152" s="4"/>
      <c r="O152" s="70"/>
      <c r="P152" s="69"/>
      <c r="Q152" s="69"/>
      <c r="R152" s="71"/>
      <c r="S152" s="69"/>
      <c r="T152" s="72"/>
      <c r="U152" s="69"/>
      <c r="V152" s="73"/>
      <c r="W152" s="73"/>
      <c r="X152" s="73"/>
      <c r="Y152" s="73"/>
      <c r="Z152" s="74"/>
      <c r="AA152" s="69"/>
      <c r="AB152" s="69"/>
      <c r="AC152" s="69"/>
      <c r="AD152" s="69"/>
      <c r="AE152" s="69"/>
      <c r="AF152" s="69"/>
      <c r="AG152" s="69"/>
      <c r="AH152" s="69"/>
    </row>
    <row r="153" spans="1:34">
      <c r="A153" s="69"/>
      <c r="B153" s="69"/>
      <c r="C153" s="69"/>
      <c r="D153" s="71"/>
      <c r="E153" s="4"/>
      <c r="F153" s="69"/>
      <c r="G153" s="69"/>
      <c r="H153" s="69"/>
      <c r="I153" s="69"/>
      <c r="J153" s="69"/>
      <c r="K153" s="69"/>
      <c r="L153" s="69"/>
      <c r="M153" s="69"/>
      <c r="N153" s="4"/>
      <c r="O153" s="70"/>
      <c r="P153" s="69"/>
      <c r="Q153" s="69"/>
      <c r="R153" s="71"/>
      <c r="S153" s="69"/>
      <c r="T153" s="72"/>
      <c r="U153" s="69"/>
      <c r="V153" s="73"/>
      <c r="W153" s="73"/>
      <c r="X153" s="73"/>
      <c r="Y153" s="73"/>
      <c r="Z153" s="74"/>
      <c r="AA153" s="69"/>
      <c r="AB153" s="69"/>
      <c r="AC153" s="69"/>
      <c r="AD153" s="69"/>
      <c r="AE153" s="69"/>
      <c r="AF153" s="69"/>
      <c r="AG153" s="69"/>
      <c r="AH153" s="69"/>
    </row>
    <row r="154" spans="1:34">
      <c r="A154" s="69"/>
      <c r="B154" s="69"/>
      <c r="C154" s="69"/>
      <c r="D154" s="71"/>
      <c r="E154" s="4"/>
      <c r="F154" s="69"/>
      <c r="G154" s="69"/>
      <c r="H154" s="69"/>
      <c r="I154" s="69"/>
      <c r="J154" s="69"/>
      <c r="K154" s="69"/>
      <c r="L154" s="69"/>
      <c r="M154" s="69"/>
      <c r="N154" s="4"/>
      <c r="O154" s="70"/>
      <c r="P154" s="69"/>
      <c r="Q154" s="69"/>
      <c r="R154" s="71"/>
      <c r="S154" s="69"/>
      <c r="T154" s="72"/>
      <c r="U154" s="69"/>
      <c r="V154" s="73"/>
      <c r="W154" s="73"/>
      <c r="X154" s="73"/>
      <c r="Y154" s="73"/>
      <c r="Z154" s="74"/>
      <c r="AA154" s="69"/>
      <c r="AB154" s="69"/>
      <c r="AC154" s="69"/>
      <c r="AD154" s="69"/>
      <c r="AE154" s="69"/>
      <c r="AF154" s="69"/>
      <c r="AG154" s="69"/>
      <c r="AH154" s="69"/>
    </row>
    <row r="155" spans="1:34">
      <c r="A155" s="69"/>
      <c r="B155" s="69"/>
      <c r="C155" s="69"/>
      <c r="D155" s="71"/>
      <c r="E155" s="4"/>
      <c r="F155" s="4"/>
      <c r="G155" s="69"/>
      <c r="H155" s="69"/>
      <c r="I155" s="69"/>
      <c r="J155" s="69"/>
      <c r="K155" s="69"/>
      <c r="L155" s="69"/>
      <c r="M155" s="69"/>
      <c r="N155" s="4"/>
      <c r="O155" s="70"/>
      <c r="P155" s="69"/>
      <c r="Q155" s="4"/>
      <c r="R155" s="71"/>
      <c r="S155" s="69"/>
      <c r="T155" s="72"/>
      <c r="U155" s="4"/>
      <c r="V155" s="73"/>
      <c r="W155" s="73"/>
      <c r="X155" s="73"/>
      <c r="Y155" s="73"/>
      <c r="Z155" s="74"/>
      <c r="AA155" s="69"/>
      <c r="AB155" s="69"/>
      <c r="AC155" s="69"/>
      <c r="AD155" s="69"/>
      <c r="AE155" s="69"/>
      <c r="AF155" s="69"/>
      <c r="AG155" s="69"/>
      <c r="AH155" s="69"/>
    </row>
    <row r="156" spans="1:34">
      <c r="A156" s="69"/>
      <c r="B156" s="69"/>
      <c r="C156" s="69"/>
      <c r="D156" s="71"/>
      <c r="E156" s="4"/>
      <c r="F156" s="69"/>
      <c r="G156" s="69"/>
      <c r="H156" s="69"/>
      <c r="I156" s="69"/>
      <c r="J156" s="69"/>
      <c r="K156" s="69"/>
      <c r="L156" s="69"/>
      <c r="M156" s="69"/>
      <c r="N156" s="4"/>
      <c r="O156" s="70"/>
      <c r="P156" s="69"/>
      <c r="Q156" s="69"/>
      <c r="R156" s="71"/>
      <c r="S156" s="69"/>
      <c r="T156" s="72"/>
      <c r="U156" s="69"/>
      <c r="V156" s="73"/>
      <c r="W156" s="73"/>
      <c r="X156" s="73"/>
      <c r="Y156" s="73"/>
      <c r="Z156" s="74"/>
      <c r="AA156" s="69"/>
      <c r="AB156" s="69"/>
      <c r="AC156" s="69"/>
      <c r="AD156" s="69"/>
      <c r="AE156" s="69"/>
      <c r="AF156" s="69"/>
      <c r="AG156" s="69"/>
      <c r="AH156" s="69"/>
    </row>
    <row r="157" spans="1:34">
      <c r="A157" s="69"/>
      <c r="B157" s="69"/>
      <c r="C157" s="69"/>
      <c r="D157" s="71"/>
      <c r="E157" s="4"/>
      <c r="F157" s="69"/>
      <c r="G157" s="69"/>
      <c r="H157" s="69"/>
      <c r="I157" s="69"/>
      <c r="J157" s="69"/>
      <c r="K157" s="69"/>
      <c r="L157" s="69"/>
      <c r="M157" s="69"/>
      <c r="N157" s="4"/>
      <c r="O157" s="70"/>
      <c r="P157" s="69"/>
      <c r="Q157" s="69"/>
      <c r="R157" s="71"/>
      <c r="S157" s="69"/>
      <c r="T157" s="72"/>
      <c r="U157" s="69"/>
      <c r="V157" s="73"/>
      <c r="W157" s="73"/>
      <c r="X157" s="73"/>
      <c r="Y157" s="73"/>
      <c r="Z157" s="74"/>
      <c r="AA157" s="69"/>
      <c r="AB157" s="69"/>
      <c r="AC157" s="69"/>
      <c r="AD157" s="69"/>
      <c r="AE157" s="69"/>
      <c r="AF157" s="69"/>
      <c r="AG157" s="69"/>
      <c r="AH157" s="69"/>
    </row>
    <row r="158" spans="1:34">
      <c r="A158" s="69"/>
      <c r="B158" s="69"/>
      <c r="C158" s="69"/>
      <c r="D158" s="71"/>
      <c r="E158" s="4"/>
      <c r="F158" s="69"/>
      <c r="G158" s="69"/>
      <c r="H158" s="69"/>
      <c r="I158" s="69"/>
      <c r="J158" s="69"/>
      <c r="K158" s="69"/>
      <c r="L158" s="69"/>
      <c r="M158" s="69"/>
      <c r="N158" s="4"/>
      <c r="O158" s="70"/>
      <c r="P158" s="69"/>
      <c r="Q158" s="69"/>
      <c r="R158" s="71"/>
      <c r="S158" s="69"/>
      <c r="T158" s="72"/>
      <c r="U158" s="4"/>
      <c r="V158" s="73"/>
      <c r="W158" s="73"/>
      <c r="X158" s="73"/>
      <c r="Y158" s="73"/>
      <c r="Z158" s="74"/>
      <c r="AA158" s="69"/>
      <c r="AB158" s="69"/>
      <c r="AC158" s="69"/>
      <c r="AD158" s="69"/>
      <c r="AE158" s="69"/>
      <c r="AF158" s="69"/>
      <c r="AG158" s="69"/>
      <c r="AH158" s="69"/>
    </row>
    <row r="159" spans="1:34">
      <c r="A159" s="69"/>
      <c r="B159" s="69"/>
      <c r="C159" s="69"/>
      <c r="D159" s="71"/>
      <c r="E159" s="4"/>
      <c r="F159" s="69"/>
      <c r="G159" s="69"/>
      <c r="H159" s="69"/>
      <c r="I159" s="69"/>
      <c r="J159" s="69"/>
      <c r="K159" s="69"/>
      <c r="L159" s="69"/>
      <c r="M159" s="69"/>
      <c r="N159" s="4"/>
      <c r="O159" s="70"/>
      <c r="P159" s="69"/>
      <c r="Q159" s="69"/>
      <c r="R159" s="71"/>
      <c r="S159" s="69"/>
      <c r="T159" s="72"/>
      <c r="U159" s="69"/>
      <c r="V159" s="73"/>
      <c r="W159" s="73"/>
      <c r="X159" s="73"/>
      <c r="Y159" s="73"/>
      <c r="Z159" s="74"/>
      <c r="AA159" s="69"/>
      <c r="AB159" s="69"/>
      <c r="AC159" s="69"/>
      <c r="AD159" s="69"/>
      <c r="AE159" s="69"/>
      <c r="AF159" s="69"/>
      <c r="AG159" s="69"/>
      <c r="AH159" s="69"/>
    </row>
    <row r="160" spans="1:34">
      <c r="A160" s="69"/>
      <c r="B160" s="69"/>
      <c r="C160" s="69"/>
      <c r="D160" s="71"/>
      <c r="E160" s="4"/>
      <c r="F160" s="69"/>
      <c r="G160" s="69"/>
      <c r="H160" s="69"/>
      <c r="I160" s="69"/>
      <c r="J160" s="69"/>
      <c r="K160" s="69"/>
      <c r="L160" s="69"/>
      <c r="M160" s="69"/>
      <c r="N160" s="4"/>
      <c r="O160" s="70"/>
      <c r="P160" s="69"/>
      <c r="Q160" s="69"/>
      <c r="R160" s="71"/>
      <c r="S160" s="69"/>
      <c r="T160" s="72"/>
      <c r="U160" s="69"/>
      <c r="V160" s="73"/>
      <c r="W160" s="73"/>
      <c r="X160" s="73"/>
      <c r="Y160" s="73"/>
      <c r="Z160" s="74"/>
      <c r="AA160" s="69"/>
      <c r="AB160" s="69"/>
      <c r="AC160" s="69"/>
      <c r="AD160" s="69"/>
      <c r="AE160" s="69"/>
      <c r="AF160" s="69"/>
      <c r="AG160" s="69"/>
      <c r="AH160" s="69"/>
    </row>
    <row r="161" spans="1:34">
      <c r="A161" s="69"/>
      <c r="B161" s="69"/>
      <c r="C161" s="69"/>
      <c r="D161" s="71"/>
      <c r="E161" s="4"/>
      <c r="F161" s="69"/>
      <c r="G161" s="69"/>
      <c r="H161" s="69"/>
      <c r="I161" s="69"/>
      <c r="J161" s="69"/>
      <c r="K161" s="69"/>
      <c r="L161" s="69"/>
      <c r="M161" s="69"/>
      <c r="N161" s="4"/>
      <c r="O161" s="70"/>
      <c r="P161" s="69"/>
      <c r="Q161" s="69"/>
      <c r="R161" s="71"/>
      <c r="S161" s="69"/>
      <c r="T161" s="72"/>
      <c r="U161" s="69"/>
      <c r="V161" s="73"/>
      <c r="W161" s="73"/>
      <c r="X161" s="73"/>
      <c r="Y161" s="73"/>
      <c r="Z161" s="74"/>
      <c r="AA161" s="69"/>
      <c r="AB161" s="69"/>
      <c r="AC161" s="69"/>
      <c r="AD161" s="69"/>
      <c r="AE161" s="69"/>
      <c r="AF161" s="69"/>
      <c r="AG161" s="69"/>
      <c r="AH161" s="69"/>
    </row>
    <row r="162" spans="1:34">
      <c r="A162" s="69"/>
      <c r="B162" s="69"/>
      <c r="C162" s="69"/>
      <c r="D162" s="71"/>
      <c r="E162" s="4"/>
      <c r="F162" s="69"/>
      <c r="G162" s="69"/>
      <c r="H162" s="69"/>
      <c r="I162" s="69"/>
      <c r="J162" s="69"/>
      <c r="K162" s="69"/>
      <c r="L162" s="69"/>
      <c r="M162" s="69"/>
      <c r="N162" s="4"/>
      <c r="O162" s="70"/>
      <c r="P162" s="69"/>
      <c r="Q162" s="69"/>
      <c r="R162" s="71"/>
      <c r="S162" s="69"/>
      <c r="T162" s="72"/>
      <c r="U162" s="69"/>
      <c r="V162" s="73"/>
      <c r="W162" s="73"/>
      <c r="X162" s="73"/>
      <c r="Y162" s="73"/>
      <c r="Z162" s="74"/>
      <c r="AA162" s="69"/>
      <c r="AB162" s="69"/>
      <c r="AC162" s="69"/>
      <c r="AD162" s="69"/>
      <c r="AE162" s="69"/>
      <c r="AF162" s="69"/>
      <c r="AG162" s="69"/>
      <c r="AH162" s="69"/>
    </row>
    <row r="163" spans="1:34">
      <c r="A163" s="69"/>
      <c r="B163" s="69"/>
      <c r="C163" s="69"/>
      <c r="D163" s="71"/>
      <c r="E163" s="4"/>
      <c r="F163" s="69"/>
      <c r="G163" s="69"/>
      <c r="H163" s="69"/>
      <c r="I163" s="69"/>
      <c r="J163" s="69"/>
      <c r="K163" s="69"/>
      <c r="L163" s="69"/>
      <c r="M163" s="69"/>
      <c r="N163" s="4"/>
      <c r="O163" s="70"/>
      <c r="P163" s="69"/>
      <c r="Q163" s="69"/>
      <c r="R163" s="71"/>
      <c r="S163" s="69"/>
      <c r="T163" s="72"/>
      <c r="U163" s="69"/>
      <c r="V163" s="73"/>
      <c r="W163" s="73"/>
      <c r="X163" s="73"/>
      <c r="Y163" s="73"/>
      <c r="Z163" s="74"/>
      <c r="AA163" s="69"/>
      <c r="AB163" s="69"/>
      <c r="AC163" s="69"/>
      <c r="AD163" s="69"/>
      <c r="AE163" s="69"/>
      <c r="AF163" s="69"/>
      <c r="AG163" s="69"/>
      <c r="AH163" s="69"/>
    </row>
    <row r="164" spans="1:34">
      <c r="A164" s="69"/>
      <c r="B164" s="69"/>
      <c r="C164" s="69"/>
      <c r="D164" s="71"/>
      <c r="E164" s="4"/>
      <c r="F164" s="4"/>
      <c r="G164" s="69"/>
      <c r="H164" s="69"/>
      <c r="I164" s="69"/>
      <c r="J164" s="69"/>
      <c r="K164" s="69"/>
      <c r="L164" s="69"/>
      <c r="M164" s="69"/>
      <c r="N164" s="4"/>
      <c r="O164" s="70"/>
      <c r="P164" s="69"/>
      <c r="Q164" s="69"/>
      <c r="R164" s="71"/>
      <c r="S164" s="69"/>
      <c r="T164" s="72"/>
      <c r="U164" s="69"/>
      <c r="V164" s="73"/>
      <c r="W164" s="73"/>
      <c r="X164" s="73"/>
      <c r="Y164" s="73"/>
      <c r="Z164" s="74"/>
      <c r="AA164" s="69"/>
      <c r="AB164" s="69"/>
      <c r="AC164" s="69"/>
      <c r="AD164" s="69"/>
      <c r="AE164" s="69"/>
      <c r="AF164" s="69"/>
      <c r="AG164" s="69"/>
      <c r="AH164" s="69"/>
    </row>
    <row r="165" spans="1:34">
      <c r="A165" s="69"/>
      <c r="B165" s="69"/>
      <c r="C165" s="69"/>
      <c r="D165" s="71"/>
      <c r="E165" s="4"/>
      <c r="F165" s="69"/>
      <c r="G165" s="69"/>
      <c r="H165" s="69"/>
      <c r="I165" s="69"/>
      <c r="J165" s="69"/>
      <c r="K165" s="69"/>
      <c r="L165" s="69"/>
      <c r="M165" s="69"/>
      <c r="N165" s="4"/>
      <c r="O165" s="70"/>
      <c r="P165" s="69"/>
      <c r="Q165" s="69"/>
      <c r="R165" s="71"/>
      <c r="S165" s="69"/>
      <c r="T165" s="72"/>
      <c r="U165" s="69"/>
      <c r="V165" s="73"/>
      <c r="W165" s="73"/>
      <c r="X165" s="73"/>
      <c r="Y165" s="73"/>
      <c r="Z165" s="74"/>
      <c r="AA165" s="69"/>
      <c r="AB165" s="69"/>
      <c r="AC165" s="69"/>
      <c r="AD165" s="69"/>
      <c r="AE165" s="69"/>
      <c r="AF165" s="69"/>
      <c r="AG165" s="69"/>
      <c r="AH165" s="69"/>
    </row>
    <row r="166" spans="1:34">
      <c r="A166" s="69"/>
      <c r="B166" s="69"/>
      <c r="C166" s="69"/>
      <c r="D166" s="71"/>
      <c r="E166" s="4"/>
      <c r="F166" s="69"/>
      <c r="G166" s="69"/>
      <c r="H166" s="69"/>
      <c r="I166" s="69"/>
      <c r="J166" s="69"/>
      <c r="K166" s="69"/>
      <c r="L166" s="69"/>
      <c r="M166" s="69"/>
      <c r="N166" s="4"/>
      <c r="O166" s="70"/>
      <c r="P166" s="69"/>
      <c r="Q166" s="69"/>
      <c r="R166" s="71"/>
      <c r="S166" s="69"/>
      <c r="T166" s="72"/>
      <c r="U166" s="69"/>
      <c r="V166" s="73"/>
      <c r="W166" s="73"/>
      <c r="X166" s="73"/>
      <c r="Y166" s="73"/>
      <c r="Z166" s="74"/>
      <c r="AA166" s="69"/>
      <c r="AB166" s="69"/>
      <c r="AC166" s="69"/>
      <c r="AD166" s="69"/>
      <c r="AE166" s="69"/>
      <c r="AF166" s="69"/>
      <c r="AG166" s="69"/>
      <c r="AH166" s="69"/>
    </row>
    <row r="167" spans="1:34">
      <c r="A167" s="69"/>
      <c r="B167" s="69"/>
      <c r="C167" s="69"/>
      <c r="D167" s="71"/>
      <c r="E167" s="4"/>
      <c r="F167" s="4"/>
      <c r="G167" s="69"/>
      <c r="H167" s="69"/>
      <c r="I167" s="69"/>
      <c r="J167" s="69"/>
      <c r="K167" s="69"/>
      <c r="L167" s="69"/>
      <c r="M167" s="69"/>
      <c r="N167" s="4"/>
      <c r="O167" s="70"/>
      <c r="P167" s="69"/>
      <c r="Q167" s="69"/>
      <c r="R167" s="71"/>
      <c r="S167" s="69"/>
      <c r="T167" s="72"/>
      <c r="U167" s="69"/>
      <c r="V167" s="73"/>
      <c r="W167" s="73"/>
      <c r="X167" s="73"/>
      <c r="Y167" s="73"/>
      <c r="Z167" s="74"/>
      <c r="AA167" s="69"/>
      <c r="AB167" s="69"/>
      <c r="AC167" s="69"/>
      <c r="AD167" s="69"/>
      <c r="AE167" s="69"/>
      <c r="AF167" s="69"/>
      <c r="AG167" s="69"/>
      <c r="AH167" s="69"/>
    </row>
    <row r="168" spans="1:34">
      <c r="A168" s="69"/>
      <c r="B168" s="69"/>
      <c r="C168" s="69"/>
      <c r="D168" s="71"/>
      <c r="E168" s="4"/>
      <c r="F168" s="69"/>
      <c r="G168" s="69"/>
      <c r="H168" s="69"/>
      <c r="I168" s="69"/>
      <c r="J168" s="69"/>
      <c r="K168" s="69"/>
      <c r="L168" s="69"/>
      <c r="M168" s="69"/>
      <c r="N168" s="4"/>
      <c r="O168" s="70"/>
      <c r="P168" s="69"/>
      <c r="Q168" s="69"/>
      <c r="R168" s="71"/>
      <c r="S168" s="69"/>
      <c r="T168" s="72"/>
      <c r="U168" s="69"/>
      <c r="V168" s="73"/>
      <c r="W168" s="73"/>
      <c r="X168" s="73"/>
      <c r="Y168" s="73"/>
      <c r="Z168" s="74"/>
      <c r="AA168" s="69"/>
      <c r="AB168" s="69"/>
      <c r="AC168" s="69"/>
      <c r="AD168" s="69"/>
      <c r="AE168" s="69"/>
      <c r="AF168" s="69"/>
      <c r="AG168" s="69"/>
      <c r="AH168" s="69"/>
    </row>
    <row r="169" spans="1:34">
      <c r="A169" s="69"/>
      <c r="B169" s="69"/>
      <c r="C169" s="69"/>
      <c r="D169" s="71"/>
      <c r="E169" s="4"/>
      <c r="F169" s="69"/>
      <c r="G169" s="69"/>
      <c r="H169" s="69"/>
      <c r="I169" s="69"/>
      <c r="J169" s="69"/>
      <c r="K169" s="69"/>
      <c r="L169" s="69"/>
      <c r="M169" s="69"/>
      <c r="N169" s="4"/>
      <c r="O169" s="70"/>
      <c r="P169" s="69"/>
      <c r="Q169" s="69"/>
      <c r="R169" s="71"/>
      <c r="S169" s="69"/>
      <c r="T169" s="72"/>
      <c r="U169" s="69"/>
      <c r="V169" s="73"/>
      <c r="W169" s="73"/>
      <c r="X169" s="73"/>
      <c r="Y169" s="73"/>
      <c r="Z169" s="74"/>
      <c r="AA169" s="69"/>
      <c r="AB169" s="69"/>
      <c r="AC169" s="69"/>
      <c r="AD169" s="69"/>
      <c r="AE169" s="69"/>
      <c r="AF169" s="69"/>
      <c r="AG169" s="69"/>
      <c r="AH169" s="69"/>
    </row>
    <row r="170" spans="1:34">
      <c r="A170" s="69"/>
      <c r="B170" s="69"/>
      <c r="C170" s="69"/>
      <c r="D170" s="71"/>
      <c r="E170" s="4"/>
      <c r="F170" s="69"/>
      <c r="G170" s="69"/>
      <c r="H170" s="69"/>
      <c r="I170" s="69"/>
      <c r="J170" s="69"/>
      <c r="K170" s="69"/>
      <c r="L170" s="69"/>
      <c r="M170" s="69"/>
      <c r="N170" s="4"/>
      <c r="O170" s="70"/>
      <c r="P170" s="69"/>
      <c r="Q170" s="69"/>
      <c r="R170" s="71"/>
      <c r="S170" s="69"/>
      <c r="T170" s="72"/>
      <c r="U170" s="69"/>
      <c r="V170" s="73"/>
      <c r="W170" s="73"/>
      <c r="X170" s="73"/>
      <c r="Y170" s="73"/>
      <c r="Z170" s="74"/>
      <c r="AA170" s="69"/>
      <c r="AB170" s="69"/>
      <c r="AC170" s="69"/>
      <c r="AD170" s="69"/>
      <c r="AE170" s="69"/>
      <c r="AF170" s="69"/>
      <c r="AG170" s="69"/>
      <c r="AH170" s="69"/>
    </row>
    <row r="171" spans="1:34">
      <c r="A171" s="69"/>
      <c r="B171" s="69"/>
      <c r="C171" s="69"/>
      <c r="D171" s="71"/>
      <c r="E171" s="4"/>
      <c r="F171" s="4"/>
      <c r="G171" s="69"/>
      <c r="H171" s="69"/>
      <c r="I171" s="69"/>
      <c r="J171" s="69"/>
      <c r="K171" s="69"/>
      <c r="L171" s="69"/>
      <c r="M171" s="69"/>
      <c r="N171" s="4"/>
      <c r="O171" s="70"/>
      <c r="P171" s="69"/>
      <c r="Q171" s="69"/>
      <c r="R171" s="71"/>
      <c r="S171" s="69"/>
      <c r="T171" s="72"/>
      <c r="U171" s="69"/>
      <c r="V171" s="73"/>
      <c r="W171" s="73"/>
      <c r="X171" s="73"/>
      <c r="Y171" s="73"/>
      <c r="Z171" s="74"/>
      <c r="AA171" s="69"/>
      <c r="AB171" s="69"/>
      <c r="AC171" s="69"/>
      <c r="AD171" s="69"/>
      <c r="AE171" s="69"/>
      <c r="AF171" s="69"/>
      <c r="AG171" s="69"/>
      <c r="AH171" s="69"/>
    </row>
    <row r="172" spans="1:34">
      <c r="A172" s="69"/>
      <c r="B172" s="69"/>
      <c r="C172" s="69"/>
      <c r="D172" s="71"/>
      <c r="E172" s="4"/>
      <c r="F172" s="69"/>
      <c r="G172" s="69"/>
      <c r="H172" s="69"/>
      <c r="I172" s="69"/>
      <c r="J172" s="69"/>
      <c r="K172" s="69"/>
      <c r="L172" s="69"/>
      <c r="M172" s="69"/>
      <c r="N172" s="4"/>
      <c r="O172" s="70"/>
      <c r="P172" s="69"/>
      <c r="Q172" s="4"/>
      <c r="R172" s="71"/>
      <c r="S172" s="69"/>
      <c r="T172" s="72"/>
      <c r="U172" s="69"/>
      <c r="V172" s="73"/>
      <c r="W172" s="73"/>
      <c r="X172" s="73"/>
      <c r="Y172" s="73"/>
      <c r="Z172" s="74"/>
      <c r="AA172" s="69"/>
      <c r="AB172" s="69"/>
      <c r="AC172" s="69"/>
      <c r="AD172" s="69"/>
      <c r="AE172" s="69"/>
      <c r="AF172" s="69"/>
      <c r="AG172" s="69"/>
      <c r="AH172" s="69"/>
    </row>
    <row r="173" spans="1:34">
      <c r="A173" s="69"/>
      <c r="B173" s="69"/>
      <c r="C173" s="69"/>
      <c r="D173" s="71"/>
      <c r="E173" s="4"/>
      <c r="F173" s="69"/>
      <c r="G173" s="69"/>
      <c r="H173" s="69"/>
      <c r="I173" s="69"/>
      <c r="J173" s="69"/>
      <c r="K173" s="69"/>
      <c r="L173" s="69"/>
      <c r="M173" s="69"/>
      <c r="N173" s="4"/>
      <c r="O173" s="70"/>
      <c r="P173" s="69"/>
      <c r="Q173" s="69"/>
      <c r="R173" s="71"/>
      <c r="S173" s="69"/>
      <c r="T173" s="72"/>
      <c r="U173" s="4"/>
      <c r="V173" s="73"/>
      <c r="W173" s="73"/>
      <c r="X173" s="73"/>
      <c r="Y173" s="73"/>
      <c r="Z173" s="74"/>
      <c r="AA173" s="69"/>
      <c r="AB173" s="69"/>
      <c r="AC173" s="69"/>
      <c r="AD173" s="69"/>
      <c r="AE173" s="69"/>
      <c r="AF173" s="69"/>
      <c r="AG173" s="69"/>
      <c r="AH173" s="69"/>
    </row>
    <row r="174" spans="1:34">
      <c r="A174" s="69"/>
      <c r="B174" s="69"/>
      <c r="C174" s="69"/>
      <c r="D174" s="71"/>
      <c r="E174" s="4"/>
      <c r="F174" s="69"/>
      <c r="G174" s="69"/>
      <c r="H174" s="69"/>
      <c r="I174" s="69"/>
      <c r="J174" s="69"/>
      <c r="K174" s="69"/>
      <c r="L174" s="69"/>
      <c r="M174" s="69"/>
      <c r="N174" s="4"/>
      <c r="O174" s="70"/>
      <c r="P174" s="69"/>
      <c r="Q174" s="69"/>
      <c r="R174" s="71"/>
      <c r="S174" s="69"/>
      <c r="T174" s="72"/>
      <c r="U174" s="69"/>
      <c r="V174" s="73"/>
      <c r="W174" s="73"/>
      <c r="X174" s="73"/>
      <c r="Y174" s="73"/>
      <c r="Z174" s="74"/>
      <c r="AA174" s="69"/>
      <c r="AB174" s="69"/>
      <c r="AC174" s="69"/>
      <c r="AD174" s="69"/>
      <c r="AE174" s="69"/>
      <c r="AF174" s="69"/>
      <c r="AG174" s="69"/>
      <c r="AH174" s="69"/>
    </row>
    <row r="175" spans="1:34">
      <c r="A175" s="69"/>
      <c r="B175" s="69"/>
      <c r="C175" s="69"/>
      <c r="D175" s="71"/>
      <c r="E175" s="4"/>
      <c r="F175" s="69"/>
      <c r="G175" s="69"/>
      <c r="H175" s="69"/>
      <c r="I175" s="69"/>
      <c r="J175" s="69"/>
      <c r="K175" s="69"/>
      <c r="L175" s="69"/>
      <c r="M175" s="69"/>
      <c r="N175" s="4"/>
      <c r="O175" s="70"/>
      <c r="P175" s="69"/>
      <c r="Q175" s="69"/>
      <c r="R175" s="71"/>
      <c r="S175" s="69"/>
      <c r="T175" s="72"/>
      <c r="U175" s="69"/>
      <c r="V175" s="73"/>
      <c r="W175" s="73"/>
      <c r="X175" s="73"/>
      <c r="Y175" s="73"/>
      <c r="Z175" s="74"/>
      <c r="AA175" s="69"/>
      <c r="AB175" s="69"/>
      <c r="AC175" s="69"/>
      <c r="AD175" s="69"/>
      <c r="AE175" s="69"/>
      <c r="AF175" s="69"/>
      <c r="AG175" s="69"/>
      <c r="AH175" s="69"/>
    </row>
    <row r="176" spans="1:34">
      <c r="A176" s="69"/>
      <c r="B176" s="69"/>
      <c r="C176" s="69"/>
      <c r="D176" s="71"/>
      <c r="E176" s="4"/>
      <c r="F176" s="69"/>
      <c r="G176" s="69"/>
      <c r="H176" s="69"/>
      <c r="I176" s="69"/>
      <c r="J176" s="69"/>
      <c r="K176" s="69"/>
      <c r="L176" s="69"/>
      <c r="M176" s="69"/>
      <c r="N176" s="4"/>
      <c r="O176" s="70"/>
      <c r="P176" s="69"/>
      <c r="Q176" s="69"/>
      <c r="R176" s="71"/>
      <c r="S176" s="69"/>
      <c r="T176" s="72"/>
      <c r="U176" s="4"/>
      <c r="V176" s="73"/>
      <c r="W176" s="73"/>
      <c r="X176" s="73"/>
      <c r="Y176" s="73"/>
      <c r="Z176" s="74"/>
      <c r="AA176" s="69"/>
      <c r="AB176" s="69"/>
      <c r="AC176" s="69"/>
      <c r="AD176" s="69"/>
      <c r="AE176" s="69"/>
      <c r="AF176" s="69"/>
      <c r="AG176" s="69"/>
      <c r="AH176" s="69"/>
    </row>
    <row r="177" spans="1:34">
      <c r="A177" s="69"/>
      <c r="B177" s="69"/>
      <c r="C177" s="69"/>
      <c r="D177" s="71"/>
      <c r="E177" s="4"/>
      <c r="F177" s="4"/>
      <c r="G177" s="69"/>
      <c r="H177" s="69"/>
      <c r="I177" s="69"/>
      <c r="J177" s="69"/>
      <c r="K177" s="69"/>
      <c r="L177" s="69"/>
      <c r="M177" s="69"/>
      <c r="N177" s="4"/>
      <c r="O177" s="70"/>
      <c r="P177" s="69"/>
      <c r="Q177" s="4"/>
      <c r="R177" s="71"/>
      <c r="S177" s="4"/>
      <c r="T177" s="72"/>
      <c r="U177" s="4"/>
      <c r="V177" s="73"/>
      <c r="W177" s="73"/>
      <c r="X177" s="73"/>
      <c r="Y177" s="73"/>
      <c r="Z177" s="74"/>
      <c r="AA177" s="69"/>
      <c r="AB177" s="69"/>
      <c r="AC177" s="69"/>
      <c r="AD177" s="69"/>
      <c r="AE177" s="69"/>
      <c r="AF177" s="69"/>
      <c r="AG177" s="69"/>
      <c r="AH177" s="69"/>
    </row>
    <row r="178" spans="1:34">
      <c r="A178" s="69"/>
      <c r="B178" s="69"/>
      <c r="C178" s="69"/>
      <c r="D178" s="71"/>
      <c r="E178" s="4"/>
      <c r="F178" s="69"/>
      <c r="G178" s="69"/>
      <c r="H178" s="69"/>
      <c r="I178" s="69"/>
      <c r="J178" s="69"/>
      <c r="K178" s="69"/>
      <c r="L178" s="69"/>
      <c r="M178" s="69"/>
      <c r="N178" s="4"/>
      <c r="O178" s="70"/>
      <c r="P178" s="69"/>
      <c r="Q178" s="4"/>
      <c r="R178" s="71"/>
      <c r="S178" s="69"/>
      <c r="T178" s="72"/>
      <c r="U178" s="4"/>
      <c r="V178" s="73"/>
      <c r="W178" s="73"/>
      <c r="X178" s="73"/>
      <c r="Y178" s="73"/>
      <c r="Z178" s="74"/>
      <c r="AA178" s="69"/>
      <c r="AB178" s="69"/>
      <c r="AC178" s="69"/>
      <c r="AD178" s="69"/>
      <c r="AE178" s="69"/>
      <c r="AF178" s="69"/>
      <c r="AG178" s="69"/>
      <c r="AH178" s="69"/>
    </row>
    <row r="179" spans="1:34">
      <c r="A179" s="69"/>
      <c r="B179" s="69"/>
      <c r="C179" s="69"/>
      <c r="D179" s="71"/>
      <c r="E179" s="4"/>
      <c r="F179" s="69"/>
      <c r="G179" s="69"/>
      <c r="H179" s="69"/>
      <c r="I179" s="69"/>
      <c r="J179" s="69"/>
      <c r="K179" s="69"/>
      <c r="L179" s="69"/>
      <c r="M179" s="69"/>
      <c r="N179" s="4"/>
      <c r="O179" s="70"/>
      <c r="P179" s="69"/>
      <c r="Q179" s="69"/>
      <c r="R179" s="71"/>
      <c r="S179" s="69"/>
      <c r="T179" s="72"/>
      <c r="U179" s="69"/>
      <c r="V179" s="73"/>
      <c r="W179" s="73"/>
      <c r="X179" s="73"/>
      <c r="Y179" s="73"/>
      <c r="Z179" s="74"/>
      <c r="AA179" s="69"/>
      <c r="AB179" s="69"/>
      <c r="AC179" s="69"/>
      <c r="AD179" s="69"/>
      <c r="AE179" s="69"/>
      <c r="AF179" s="69"/>
      <c r="AG179" s="69"/>
      <c r="AH179" s="69"/>
    </row>
    <row r="180" spans="1:34">
      <c r="A180" s="69"/>
      <c r="B180" s="69"/>
      <c r="C180" s="69"/>
      <c r="D180" s="71"/>
      <c r="E180" s="4"/>
      <c r="F180" s="4"/>
      <c r="G180" s="69"/>
      <c r="H180" s="69"/>
      <c r="I180" s="69"/>
      <c r="J180" s="69"/>
      <c r="K180" s="69"/>
      <c r="L180" s="69"/>
      <c r="M180" s="69"/>
      <c r="N180" s="4"/>
      <c r="O180" s="70"/>
      <c r="P180" s="69"/>
      <c r="Q180" s="69"/>
      <c r="R180" s="71"/>
      <c r="S180" s="69"/>
      <c r="T180" s="72"/>
      <c r="U180" s="69"/>
      <c r="V180" s="73"/>
      <c r="W180" s="73"/>
      <c r="X180" s="73"/>
      <c r="Y180" s="73"/>
      <c r="Z180" s="74"/>
      <c r="AA180" s="69"/>
      <c r="AB180" s="69"/>
      <c r="AC180" s="69"/>
      <c r="AD180" s="69"/>
      <c r="AE180" s="69"/>
      <c r="AF180" s="69"/>
      <c r="AG180" s="69"/>
      <c r="AH180" s="69"/>
    </row>
    <row r="181" spans="1:34">
      <c r="A181" s="69"/>
      <c r="B181" s="69"/>
      <c r="C181" s="69"/>
      <c r="D181" s="71"/>
      <c r="E181" s="4"/>
      <c r="F181" s="69"/>
      <c r="G181" s="69"/>
      <c r="H181" s="69"/>
      <c r="I181" s="69"/>
      <c r="J181" s="69"/>
      <c r="K181" s="69"/>
      <c r="L181" s="69"/>
      <c r="M181" s="69"/>
      <c r="N181" s="4"/>
      <c r="O181" s="70"/>
      <c r="P181" s="69"/>
      <c r="Q181" s="69"/>
      <c r="R181" s="71"/>
      <c r="S181" s="69"/>
      <c r="T181" s="72"/>
      <c r="U181" s="69"/>
      <c r="V181" s="73"/>
      <c r="W181" s="73"/>
      <c r="X181" s="73"/>
      <c r="Y181" s="73"/>
      <c r="Z181" s="74"/>
      <c r="AA181" s="69"/>
      <c r="AB181" s="69"/>
      <c r="AC181" s="69"/>
      <c r="AD181" s="69"/>
      <c r="AE181" s="69"/>
      <c r="AF181" s="69"/>
      <c r="AG181" s="69"/>
      <c r="AH181" s="69"/>
    </row>
    <row r="182" spans="1:34">
      <c r="A182" s="69"/>
      <c r="B182" s="69"/>
      <c r="C182" s="69"/>
      <c r="D182" s="71"/>
      <c r="E182" s="4"/>
      <c r="F182" s="4"/>
      <c r="G182" s="69"/>
      <c r="H182" s="69"/>
      <c r="I182" s="69"/>
      <c r="J182" s="69"/>
      <c r="K182" s="69"/>
      <c r="L182" s="69"/>
      <c r="M182" s="69"/>
      <c r="N182" s="4"/>
      <c r="O182" s="70"/>
      <c r="P182" s="69"/>
      <c r="Q182" s="69"/>
      <c r="R182" s="71"/>
      <c r="S182" s="69"/>
      <c r="T182" s="72"/>
      <c r="U182" s="69"/>
      <c r="V182" s="73"/>
      <c r="W182" s="73"/>
      <c r="X182" s="73"/>
      <c r="Y182" s="73"/>
      <c r="Z182" s="74"/>
      <c r="AA182" s="69"/>
      <c r="AB182" s="69"/>
      <c r="AC182" s="69"/>
      <c r="AD182" s="69"/>
      <c r="AE182" s="69"/>
      <c r="AF182" s="69"/>
      <c r="AG182" s="69"/>
      <c r="AH182" s="69"/>
    </row>
    <row r="183" spans="1:34">
      <c r="A183" s="69"/>
      <c r="B183" s="69"/>
      <c r="C183" s="69"/>
      <c r="D183" s="71"/>
      <c r="E183" s="4"/>
      <c r="F183" s="69"/>
      <c r="G183" s="69"/>
      <c r="H183" s="69"/>
      <c r="I183" s="69"/>
      <c r="J183" s="69"/>
      <c r="K183" s="69"/>
      <c r="L183" s="69"/>
      <c r="M183" s="69"/>
      <c r="N183" s="4"/>
      <c r="O183" s="70"/>
      <c r="P183" s="69"/>
      <c r="Q183" s="69"/>
      <c r="R183" s="71"/>
      <c r="S183" s="69"/>
      <c r="T183" s="72"/>
      <c r="U183" s="4"/>
      <c r="V183" s="73"/>
      <c r="W183" s="73"/>
      <c r="X183" s="73"/>
      <c r="Y183" s="73"/>
      <c r="Z183" s="74"/>
      <c r="AA183" s="69"/>
      <c r="AB183" s="69"/>
      <c r="AC183" s="69"/>
      <c r="AD183" s="69"/>
      <c r="AE183" s="69"/>
      <c r="AF183" s="69"/>
      <c r="AG183" s="69"/>
      <c r="AH183" s="69"/>
    </row>
    <row r="184" spans="1:34">
      <c r="A184" s="69"/>
      <c r="B184" s="69"/>
      <c r="C184" s="69"/>
      <c r="D184" s="71"/>
      <c r="E184" s="4"/>
      <c r="F184" s="69"/>
      <c r="G184" s="69"/>
      <c r="H184" s="69"/>
      <c r="I184" s="69"/>
      <c r="J184" s="69"/>
      <c r="K184" s="69"/>
      <c r="L184" s="69"/>
      <c r="M184" s="69"/>
      <c r="N184" s="4"/>
      <c r="O184" s="70"/>
      <c r="P184" s="69"/>
      <c r="Q184" s="4"/>
      <c r="R184" s="71"/>
      <c r="S184" s="4"/>
      <c r="T184" s="72"/>
      <c r="U184" s="4"/>
      <c r="V184" s="73"/>
      <c r="W184" s="73"/>
      <c r="X184" s="73"/>
      <c r="Y184" s="73"/>
      <c r="Z184" s="74"/>
      <c r="AA184" s="69"/>
      <c r="AB184" s="69"/>
      <c r="AC184" s="69"/>
      <c r="AD184" s="69"/>
      <c r="AE184" s="69"/>
      <c r="AF184" s="69"/>
      <c r="AG184" s="69"/>
      <c r="AH184" s="69"/>
    </row>
    <row r="185" spans="1:34">
      <c r="A185" s="69"/>
      <c r="B185" s="69"/>
      <c r="C185" s="69"/>
      <c r="D185" s="71"/>
      <c r="E185" s="4"/>
      <c r="F185" s="69"/>
      <c r="G185" s="69"/>
      <c r="H185" s="69"/>
      <c r="I185" s="69"/>
      <c r="J185" s="69"/>
      <c r="K185" s="69"/>
      <c r="L185" s="69"/>
      <c r="M185" s="69"/>
      <c r="N185" s="4"/>
      <c r="O185" s="70"/>
      <c r="P185" s="69"/>
      <c r="Q185" s="69"/>
      <c r="R185" s="71"/>
      <c r="S185" s="4"/>
      <c r="T185" s="72"/>
      <c r="U185" s="69"/>
      <c r="V185" s="73"/>
      <c r="W185" s="73"/>
      <c r="X185" s="73"/>
      <c r="Y185" s="73"/>
      <c r="Z185" s="74"/>
      <c r="AA185" s="69"/>
      <c r="AB185" s="69"/>
      <c r="AC185" s="69"/>
      <c r="AD185" s="69"/>
      <c r="AE185" s="69"/>
      <c r="AF185" s="69"/>
      <c r="AG185" s="69"/>
      <c r="AH185" s="69"/>
    </row>
    <row r="186" spans="1:34">
      <c r="A186" s="69"/>
      <c r="B186" s="69"/>
      <c r="C186" s="69"/>
      <c r="D186" s="71"/>
      <c r="E186" s="4"/>
      <c r="F186" s="69"/>
      <c r="G186" s="69"/>
      <c r="H186" s="69"/>
      <c r="I186" s="69"/>
      <c r="J186" s="69"/>
      <c r="K186" s="69"/>
      <c r="L186" s="69"/>
      <c r="M186" s="69"/>
      <c r="N186" s="4"/>
      <c r="O186" s="70"/>
      <c r="P186" s="69"/>
      <c r="Q186" s="69"/>
      <c r="R186" s="71"/>
      <c r="S186" s="69"/>
      <c r="T186" s="72"/>
      <c r="U186" s="69"/>
      <c r="V186" s="73"/>
      <c r="W186" s="73"/>
      <c r="X186" s="73"/>
      <c r="Y186" s="73"/>
      <c r="Z186" s="74"/>
      <c r="AA186" s="69"/>
      <c r="AB186" s="69"/>
      <c r="AC186" s="69"/>
      <c r="AD186" s="69"/>
      <c r="AE186" s="69"/>
      <c r="AF186" s="69"/>
      <c r="AG186" s="69"/>
      <c r="AH186" s="69"/>
    </row>
    <row r="187" spans="1:34">
      <c r="A187" s="69"/>
      <c r="B187" s="69"/>
      <c r="C187" s="69"/>
      <c r="D187" s="71"/>
      <c r="E187" s="4"/>
      <c r="F187" s="4"/>
      <c r="G187" s="69"/>
      <c r="H187" s="69"/>
      <c r="I187" s="69"/>
      <c r="J187" s="69"/>
      <c r="K187" s="69"/>
      <c r="L187" s="69"/>
      <c r="M187" s="69"/>
      <c r="N187" s="4"/>
      <c r="O187" s="70"/>
      <c r="P187" s="69"/>
      <c r="Q187" s="69"/>
      <c r="R187" s="71"/>
      <c r="S187" s="69"/>
      <c r="T187" s="72"/>
      <c r="U187" s="69"/>
      <c r="V187" s="73"/>
      <c r="W187" s="73"/>
      <c r="X187" s="73"/>
      <c r="Y187" s="73"/>
      <c r="Z187" s="74"/>
      <c r="AA187" s="69"/>
      <c r="AB187" s="69"/>
      <c r="AC187" s="69"/>
      <c r="AD187" s="69"/>
      <c r="AE187" s="69"/>
      <c r="AF187" s="69"/>
      <c r="AG187" s="69"/>
      <c r="AH187" s="69"/>
    </row>
    <row r="188" spans="1:34">
      <c r="A188" s="69"/>
      <c r="B188" s="69"/>
      <c r="C188" s="69"/>
      <c r="D188" s="71"/>
      <c r="E188" s="4"/>
      <c r="F188" s="69"/>
      <c r="G188" s="69"/>
      <c r="H188" s="69"/>
      <c r="I188" s="69"/>
      <c r="J188" s="69"/>
      <c r="K188" s="69"/>
      <c r="L188" s="69"/>
      <c r="M188" s="69"/>
      <c r="N188" s="4"/>
      <c r="O188" s="70"/>
      <c r="P188" s="69"/>
      <c r="Q188" s="69"/>
      <c r="R188" s="71"/>
      <c r="S188" s="69"/>
      <c r="T188" s="72"/>
      <c r="U188" s="69"/>
      <c r="V188" s="73"/>
      <c r="W188" s="73"/>
      <c r="X188" s="73"/>
      <c r="Y188" s="73"/>
      <c r="Z188" s="74"/>
      <c r="AA188" s="69"/>
      <c r="AB188" s="69"/>
      <c r="AC188" s="69"/>
      <c r="AD188" s="69"/>
      <c r="AE188" s="69"/>
      <c r="AF188" s="69"/>
      <c r="AG188" s="69"/>
      <c r="AH188" s="69"/>
    </row>
    <row r="189" spans="1:34">
      <c r="A189" s="69"/>
      <c r="B189" s="69"/>
      <c r="C189" s="69"/>
      <c r="D189" s="71"/>
      <c r="E189" s="4"/>
      <c r="F189" s="69"/>
      <c r="G189" s="69"/>
      <c r="H189" s="69"/>
      <c r="I189" s="69"/>
      <c r="J189" s="69"/>
      <c r="K189" s="69"/>
      <c r="L189" s="69"/>
      <c r="M189" s="69"/>
      <c r="N189" s="4"/>
      <c r="O189" s="70"/>
      <c r="P189" s="69"/>
      <c r="Q189" s="4"/>
      <c r="R189" s="71"/>
      <c r="S189" s="4"/>
      <c r="T189" s="72"/>
      <c r="U189" s="4"/>
      <c r="V189" s="73"/>
      <c r="W189" s="73"/>
      <c r="X189" s="73"/>
      <c r="Y189" s="73"/>
      <c r="Z189" s="74"/>
      <c r="AA189" s="69"/>
      <c r="AB189" s="69"/>
      <c r="AC189" s="69"/>
      <c r="AD189" s="69"/>
      <c r="AE189" s="69"/>
      <c r="AF189" s="69"/>
      <c r="AG189" s="69"/>
      <c r="AH189" s="69"/>
    </row>
    <row r="190" spans="1:34">
      <c r="A190" s="69"/>
      <c r="B190" s="69"/>
      <c r="C190" s="69"/>
      <c r="D190" s="71"/>
      <c r="E190" s="4"/>
      <c r="F190" s="69"/>
      <c r="G190" s="69"/>
      <c r="H190" s="69"/>
      <c r="I190" s="69"/>
      <c r="J190" s="69"/>
      <c r="K190" s="69"/>
      <c r="L190" s="69"/>
      <c r="M190" s="69"/>
      <c r="N190" s="4"/>
      <c r="O190" s="70"/>
      <c r="P190" s="69"/>
      <c r="Q190" s="69"/>
      <c r="R190" s="71"/>
      <c r="S190" s="69"/>
      <c r="T190" s="72"/>
      <c r="U190" s="69"/>
      <c r="V190" s="73"/>
      <c r="W190" s="73"/>
      <c r="X190" s="73"/>
      <c r="Y190" s="73"/>
      <c r="Z190" s="74"/>
      <c r="AA190" s="69"/>
      <c r="AB190" s="69"/>
      <c r="AC190" s="69"/>
      <c r="AD190" s="69"/>
      <c r="AE190" s="69"/>
      <c r="AF190" s="69"/>
      <c r="AG190" s="69"/>
      <c r="AH190" s="69"/>
    </row>
    <row r="191" spans="1:34">
      <c r="A191" s="69"/>
      <c r="B191" s="69"/>
      <c r="C191" s="69"/>
      <c r="D191" s="71"/>
      <c r="E191" s="4"/>
      <c r="F191" s="69"/>
      <c r="G191" s="69"/>
      <c r="H191" s="69"/>
      <c r="I191" s="69"/>
      <c r="J191" s="69"/>
      <c r="K191" s="69"/>
      <c r="L191" s="69"/>
      <c r="M191" s="69"/>
      <c r="N191" s="4"/>
      <c r="O191" s="70"/>
      <c r="P191" s="69"/>
      <c r="Q191" s="69"/>
      <c r="R191" s="71"/>
      <c r="S191" s="69"/>
      <c r="T191" s="72"/>
      <c r="U191" s="69"/>
      <c r="V191" s="73"/>
      <c r="W191" s="73"/>
      <c r="X191" s="73"/>
      <c r="Y191" s="73"/>
      <c r="Z191" s="74"/>
      <c r="AA191" s="69"/>
      <c r="AB191" s="69"/>
      <c r="AC191" s="69"/>
      <c r="AD191" s="69"/>
      <c r="AE191" s="69"/>
      <c r="AF191" s="69"/>
      <c r="AG191" s="69"/>
      <c r="AH191" s="69"/>
    </row>
    <row r="192" spans="1:34">
      <c r="A192" s="69"/>
      <c r="B192" s="69"/>
      <c r="C192" s="69"/>
      <c r="D192" s="71"/>
      <c r="E192" s="4"/>
      <c r="F192" s="69"/>
      <c r="G192" s="69"/>
      <c r="H192" s="69"/>
      <c r="I192" s="69"/>
      <c r="J192" s="69"/>
      <c r="K192" s="69"/>
      <c r="L192" s="69"/>
      <c r="M192" s="69"/>
      <c r="N192" s="4"/>
      <c r="O192" s="70"/>
      <c r="P192" s="69"/>
      <c r="Q192" s="4"/>
      <c r="R192" s="71"/>
      <c r="S192" s="4"/>
      <c r="T192" s="72"/>
      <c r="U192" s="4"/>
      <c r="V192" s="73"/>
      <c r="W192" s="73"/>
      <c r="X192" s="73"/>
      <c r="Y192" s="73"/>
      <c r="Z192" s="74"/>
      <c r="AA192" s="69"/>
      <c r="AB192" s="69"/>
      <c r="AC192" s="69"/>
      <c r="AD192" s="69"/>
      <c r="AE192" s="69"/>
      <c r="AF192" s="69"/>
      <c r="AG192" s="69"/>
      <c r="AH192" s="69"/>
    </row>
    <row r="193" spans="1:34">
      <c r="A193" s="69"/>
      <c r="B193" s="69"/>
      <c r="C193" s="69"/>
      <c r="D193" s="71"/>
      <c r="E193" s="4"/>
      <c r="F193" s="69"/>
      <c r="G193" s="69"/>
      <c r="H193" s="69"/>
      <c r="I193" s="69"/>
      <c r="J193" s="69"/>
      <c r="K193" s="69"/>
      <c r="L193" s="69"/>
      <c r="M193" s="69"/>
      <c r="N193" s="4"/>
      <c r="O193" s="70"/>
      <c r="P193" s="69"/>
      <c r="Q193" s="4"/>
      <c r="R193" s="71"/>
      <c r="S193" s="69"/>
      <c r="T193" s="72"/>
      <c r="U193" s="69"/>
      <c r="V193" s="73"/>
      <c r="W193" s="73"/>
      <c r="X193" s="73"/>
      <c r="Y193" s="73"/>
      <c r="Z193" s="74"/>
      <c r="AA193" s="69"/>
      <c r="AB193" s="69"/>
      <c r="AC193" s="69"/>
      <c r="AD193" s="69"/>
      <c r="AE193" s="69"/>
      <c r="AF193" s="69"/>
      <c r="AG193" s="69"/>
      <c r="AH193" s="69"/>
    </row>
    <row r="194" spans="1:34">
      <c r="A194" s="69"/>
      <c r="B194" s="69"/>
      <c r="C194" s="69"/>
      <c r="D194" s="71"/>
      <c r="E194" s="4"/>
      <c r="F194" s="69"/>
      <c r="G194" s="69"/>
      <c r="H194" s="69"/>
      <c r="I194" s="69"/>
      <c r="J194" s="69"/>
      <c r="K194" s="69"/>
      <c r="L194" s="69"/>
      <c r="M194" s="69"/>
      <c r="N194" s="4"/>
      <c r="O194" s="70"/>
      <c r="P194" s="69"/>
      <c r="Q194" s="69"/>
      <c r="R194" s="71"/>
      <c r="S194" s="69"/>
      <c r="T194" s="72"/>
      <c r="U194" s="69"/>
      <c r="V194" s="73"/>
      <c r="W194" s="73"/>
      <c r="X194" s="73"/>
      <c r="Y194" s="73"/>
      <c r="Z194" s="74"/>
      <c r="AA194" s="69"/>
      <c r="AB194" s="69"/>
      <c r="AC194" s="69"/>
      <c r="AD194" s="69"/>
      <c r="AE194" s="69"/>
      <c r="AF194" s="69"/>
      <c r="AG194" s="69"/>
      <c r="AH194" s="69"/>
    </row>
    <row r="195" spans="1:34">
      <c r="A195" s="69"/>
      <c r="B195" s="69"/>
      <c r="C195" s="69"/>
      <c r="D195" s="71"/>
      <c r="E195" s="4"/>
      <c r="F195" s="69"/>
      <c r="G195" s="69"/>
      <c r="H195" s="69"/>
      <c r="I195" s="69"/>
      <c r="J195" s="69"/>
      <c r="K195" s="69"/>
      <c r="L195" s="69"/>
      <c r="M195" s="69"/>
      <c r="N195" s="4"/>
      <c r="O195" s="70"/>
      <c r="P195" s="69"/>
      <c r="Q195" s="69"/>
      <c r="R195" s="71"/>
      <c r="S195" s="69"/>
      <c r="T195" s="72"/>
      <c r="U195" s="69"/>
      <c r="V195" s="73"/>
      <c r="W195" s="73"/>
      <c r="X195" s="73"/>
      <c r="Y195" s="73"/>
      <c r="Z195" s="74"/>
      <c r="AA195" s="69"/>
      <c r="AB195" s="69"/>
      <c r="AC195" s="69"/>
      <c r="AD195" s="69"/>
      <c r="AE195" s="69"/>
      <c r="AF195" s="69"/>
      <c r="AG195" s="69"/>
      <c r="AH195" s="69"/>
    </row>
    <row r="196" spans="1:34">
      <c r="A196" s="69"/>
      <c r="B196" s="69"/>
      <c r="C196" s="69"/>
      <c r="D196" s="71"/>
      <c r="E196" s="4"/>
      <c r="F196" s="69"/>
      <c r="G196" s="69"/>
      <c r="H196" s="69"/>
      <c r="I196" s="69"/>
      <c r="J196" s="69"/>
      <c r="K196" s="69"/>
      <c r="L196" s="69"/>
      <c r="M196" s="69"/>
      <c r="N196" s="4"/>
      <c r="O196" s="70"/>
      <c r="P196" s="69"/>
      <c r="Q196" s="4"/>
      <c r="R196" s="71"/>
      <c r="S196" s="69"/>
      <c r="T196" s="72"/>
      <c r="U196" s="69"/>
      <c r="V196" s="73"/>
      <c r="W196" s="73"/>
      <c r="X196" s="73"/>
      <c r="Y196" s="73"/>
      <c r="Z196" s="74"/>
      <c r="AA196" s="69"/>
      <c r="AB196" s="69"/>
      <c r="AC196" s="69"/>
      <c r="AD196" s="69"/>
      <c r="AE196" s="69"/>
      <c r="AF196" s="69"/>
      <c r="AG196" s="69"/>
      <c r="AH196" s="69"/>
    </row>
    <row r="197" spans="1:34">
      <c r="A197" s="69"/>
      <c r="B197" s="69"/>
      <c r="C197" s="69"/>
      <c r="D197" s="71"/>
      <c r="E197" s="4"/>
      <c r="F197" s="69"/>
      <c r="G197" s="69"/>
      <c r="H197" s="69"/>
      <c r="I197" s="69"/>
      <c r="J197" s="69"/>
      <c r="K197" s="69"/>
      <c r="L197" s="69"/>
      <c r="M197" s="69"/>
      <c r="N197" s="4"/>
      <c r="O197" s="70"/>
      <c r="P197" s="69"/>
      <c r="Q197" s="69"/>
      <c r="R197" s="71"/>
      <c r="S197" s="69"/>
      <c r="T197" s="72"/>
      <c r="U197" s="69"/>
      <c r="V197" s="73"/>
      <c r="W197" s="73"/>
      <c r="X197" s="73"/>
      <c r="Y197" s="73"/>
      <c r="Z197" s="74"/>
      <c r="AA197" s="69"/>
      <c r="AB197" s="69"/>
      <c r="AC197" s="69"/>
      <c r="AD197" s="69"/>
      <c r="AE197" s="69"/>
      <c r="AF197" s="69"/>
      <c r="AG197" s="69"/>
      <c r="AH197" s="69"/>
    </row>
    <row r="198" spans="1:34">
      <c r="A198" s="69"/>
      <c r="B198" s="69"/>
      <c r="C198" s="69"/>
      <c r="D198" s="71"/>
      <c r="E198" s="4"/>
      <c r="F198" s="69"/>
      <c r="G198" s="69"/>
      <c r="H198" s="69"/>
      <c r="I198" s="69"/>
      <c r="J198" s="69"/>
      <c r="K198" s="69"/>
      <c r="L198" s="69"/>
      <c r="M198" s="69"/>
      <c r="N198" s="4"/>
      <c r="O198" s="70"/>
      <c r="P198" s="69"/>
      <c r="Q198" s="69"/>
      <c r="R198" s="71"/>
      <c r="S198" s="69"/>
      <c r="T198" s="72"/>
      <c r="U198" s="69"/>
      <c r="V198" s="73"/>
      <c r="W198" s="73"/>
      <c r="X198" s="73"/>
      <c r="Y198" s="73"/>
      <c r="Z198" s="74"/>
      <c r="AA198" s="69"/>
      <c r="AB198" s="69"/>
      <c r="AC198" s="69"/>
      <c r="AD198" s="69"/>
      <c r="AE198" s="69"/>
      <c r="AF198" s="69"/>
      <c r="AG198" s="69"/>
      <c r="AH198" s="69"/>
    </row>
    <row r="199" spans="1:34">
      <c r="A199" s="69"/>
      <c r="B199" s="69"/>
      <c r="C199" s="69"/>
      <c r="D199" s="71"/>
      <c r="E199" s="4"/>
      <c r="F199" s="69"/>
      <c r="G199" s="69"/>
      <c r="H199" s="69"/>
      <c r="I199" s="69"/>
      <c r="J199" s="69"/>
      <c r="K199" s="69"/>
      <c r="L199" s="69"/>
      <c r="M199" s="69"/>
      <c r="N199" s="4"/>
      <c r="O199" s="70"/>
      <c r="P199" s="69"/>
      <c r="Q199" s="4"/>
      <c r="R199" s="71"/>
      <c r="S199" s="4"/>
      <c r="T199" s="72"/>
      <c r="U199" s="4"/>
      <c r="V199" s="73"/>
      <c r="W199" s="73"/>
      <c r="X199" s="73"/>
      <c r="Y199" s="73"/>
      <c r="Z199" s="74"/>
      <c r="AA199" s="69"/>
      <c r="AB199" s="69"/>
      <c r="AC199" s="69"/>
      <c r="AD199" s="69"/>
      <c r="AE199" s="69"/>
      <c r="AF199" s="69"/>
      <c r="AG199" s="69"/>
      <c r="AH199" s="69"/>
    </row>
    <row r="200" spans="1:34">
      <c r="A200" s="69"/>
      <c r="B200" s="69"/>
      <c r="C200" s="69"/>
      <c r="D200" s="71"/>
      <c r="E200" s="4"/>
      <c r="F200" s="69"/>
      <c r="G200" s="69"/>
      <c r="H200" s="69"/>
      <c r="I200" s="69"/>
      <c r="J200" s="69"/>
      <c r="K200" s="69"/>
      <c r="L200" s="69"/>
      <c r="M200" s="69"/>
      <c r="N200" s="4"/>
      <c r="O200" s="70"/>
      <c r="P200" s="69"/>
      <c r="Q200" s="69"/>
      <c r="R200" s="71"/>
      <c r="S200" s="69"/>
      <c r="T200" s="72"/>
      <c r="U200" s="69"/>
      <c r="V200" s="73"/>
      <c r="W200" s="73"/>
      <c r="X200" s="73"/>
      <c r="Y200" s="73"/>
      <c r="Z200" s="74"/>
      <c r="AA200" s="69"/>
      <c r="AB200" s="69"/>
      <c r="AC200" s="69"/>
      <c r="AD200" s="69"/>
      <c r="AE200" s="69"/>
      <c r="AF200" s="69"/>
      <c r="AG200" s="69"/>
      <c r="AH200" s="69"/>
    </row>
    <row r="201" spans="1:34">
      <c r="A201" s="69"/>
      <c r="B201" s="69"/>
      <c r="C201" s="69"/>
      <c r="D201" s="71"/>
      <c r="E201" s="4"/>
      <c r="F201" s="4"/>
      <c r="G201" s="69"/>
      <c r="H201" s="69"/>
      <c r="I201" s="69"/>
      <c r="J201" s="69"/>
      <c r="K201" s="69"/>
      <c r="L201" s="69"/>
      <c r="M201" s="69"/>
      <c r="N201" s="4"/>
      <c r="O201" s="70"/>
      <c r="P201" s="69"/>
      <c r="Q201" s="4"/>
      <c r="R201" s="71"/>
      <c r="S201" s="4"/>
      <c r="T201" s="72"/>
      <c r="U201" s="69"/>
      <c r="V201" s="73"/>
      <c r="W201" s="73"/>
      <c r="X201" s="73"/>
      <c r="Y201" s="73"/>
      <c r="Z201" s="74"/>
      <c r="AA201" s="69"/>
      <c r="AB201" s="69"/>
      <c r="AC201" s="69"/>
      <c r="AD201" s="69"/>
      <c r="AE201" s="69"/>
      <c r="AF201" s="69"/>
      <c r="AG201" s="69"/>
      <c r="AH201" s="69"/>
    </row>
    <row r="202" spans="1:34">
      <c r="A202" s="69"/>
      <c r="B202" s="69"/>
      <c r="C202" s="69"/>
      <c r="D202" s="71"/>
      <c r="E202" s="4"/>
      <c r="F202" s="69"/>
      <c r="G202" s="69"/>
      <c r="H202" s="69"/>
      <c r="I202" s="69"/>
      <c r="J202" s="69"/>
      <c r="K202" s="69"/>
      <c r="L202" s="69"/>
      <c r="M202" s="69"/>
      <c r="N202" s="4"/>
      <c r="O202" s="70"/>
      <c r="P202" s="69"/>
      <c r="Q202" s="69"/>
      <c r="R202" s="71"/>
      <c r="S202" s="69"/>
      <c r="T202" s="72"/>
      <c r="U202" s="69"/>
      <c r="V202" s="73"/>
      <c r="W202" s="73"/>
      <c r="X202" s="73"/>
      <c r="Y202" s="73"/>
      <c r="Z202" s="74"/>
      <c r="AA202" s="69"/>
      <c r="AB202" s="69"/>
      <c r="AC202" s="69"/>
      <c r="AD202" s="69"/>
      <c r="AE202" s="69"/>
      <c r="AF202" s="69"/>
      <c r="AG202" s="69"/>
      <c r="AH202" s="69"/>
    </row>
    <row r="203" spans="1:34">
      <c r="A203" s="69"/>
      <c r="B203" s="69"/>
      <c r="C203" s="69"/>
      <c r="D203" s="71"/>
      <c r="E203" s="4"/>
      <c r="F203" s="69"/>
      <c r="G203" s="69"/>
      <c r="H203" s="69"/>
      <c r="I203" s="69"/>
      <c r="J203" s="69"/>
      <c r="K203" s="69"/>
      <c r="L203" s="69"/>
      <c r="M203" s="69"/>
      <c r="N203" s="4"/>
      <c r="O203" s="70"/>
      <c r="P203" s="69"/>
      <c r="Q203" s="69"/>
      <c r="R203" s="71"/>
      <c r="S203" s="69"/>
      <c r="T203" s="72"/>
      <c r="U203" s="69"/>
      <c r="V203" s="73"/>
      <c r="W203" s="73"/>
      <c r="X203" s="73"/>
      <c r="Y203" s="73"/>
      <c r="Z203" s="74"/>
      <c r="AA203" s="69"/>
      <c r="AB203" s="69"/>
      <c r="AC203" s="69"/>
      <c r="AD203" s="69"/>
      <c r="AE203" s="69"/>
      <c r="AF203" s="69"/>
      <c r="AG203" s="69"/>
      <c r="AH203" s="69"/>
    </row>
    <row r="204" spans="1:34">
      <c r="A204" s="69"/>
      <c r="B204" s="69"/>
      <c r="C204" s="69"/>
      <c r="D204" s="71"/>
      <c r="E204" s="4"/>
      <c r="F204" s="4"/>
      <c r="G204" s="69"/>
      <c r="H204" s="69"/>
      <c r="I204" s="69"/>
      <c r="J204" s="69"/>
      <c r="K204" s="69"/>
      <c r="L204" s="69"/>
      <c r="M204" s="69"/>
      <c r="N204" s="4"/>
      <c r="O204" s="70"/>
      <c r="P204" s="69"/>
      <c r="Q204" s="69"/>
      <c r="R204" s="71"/>
      <c r="S204" s="69"/>
      <c r="T204" s="72"/>
      <c r="U204" s="69"/>
      <c r="V204" s="73"/>
      <c r="W204" s="73"/>
      <c r="X204" s="73"/>
      <c r="Y204" s="73"/>
      <c r="Z204" s="74"/>
      <c r="AA204" s="69"/>
      <c r="AB204" s="69"/>
      <c r="AC204" s="69"/>
      <c r="AD204" s="69"/>
      <c r="AE204" s="69"/>
      <c r="AF204" s="69"/>
      <c r="AG204" s="69"/>
      <c r="AH204" s="69"/>
    </row>
    <row r="205" spans="1:34">
      <c r="A205" s="69"/>
      <c r="B205" s="69"/>
      <c r="C205" s="69"/>
      <c r="D205" s="71"/>
      <c r="E205" s="4"/>
      <c r="F205" s="69"/>
      <c r="G205" s="69"/>
      <c r="H205" s="69"/>
      <c r="I205" s="69"/>
      <c r="J205" s="69"/>
      <c r="K205" s="69"/>
      <c r="L205" s="69"/>
      <c r="M205" s="69"/>
      <c r="N205" s="4"/>
      <c r="O205" s="70"/>
      <c r="P205" s="69"/>
      <c r="Q205" s="69"/>
      <c r="R205" s="71"/>
      <c r="S205" s="69"/>
      <c r="T205" s="72"/>
      <c r="U205" s="4"/>
      <c r="V205" s="73"/>
      <c r="W205" s="73"/>
      <c r="X205" s="73"/>
      <c r="Y205" s="73"/>
      <c r="Z205" s="74"/>
      <c r="AA205" s="69"/>
      <c r="AB205" s="69"/>
      <c r="AC205" s="69"/>
      <c r="AD205" s="69"/>
      <c r="AE205" s="69"/>
      <c r="AF205" s="69"/>
      <c r="AG205" s="69"/>
      <c r="AH205" s="69"/>
    </row>
    <row r="206" spans="1:34">
      <c r="A206" s="69"/>
      <c r="B206" s="69"/>
      <c r="C206" s="69"/>
      <c r="D206" s="71"/>
      <c r="E206" s="4"/>
      <c r="F206" s="69"/>
      <c r="G206" s="69"/>
      <c r="H206" s="69"/>
      <c r="I206" s="69"/>
      <c r="J206" s="69"/>
      <c r="K206" s="69"/>
      <c r="L206" s="69"/>
      <c r="M206" s="69"/>
      <c r="N206" s="4"/>
      <c r="O206" s="70"/>
      <c r="P206" s="69"/>
      <c r="Q206" s="4"/>
      <c r="R206" s="71"/>
      <c r="S206" s="69"/>
      <c r="T206" s="72"/>
      <c r="U206" s="69"/>
      <c r="V206" s="73"/>
      <c r="W206" s="73"/>
      <c r="X206" s="73"/>
      <c r="Y206" s="73"/>
      <c r="Z206" s="74"/>
      <c r="AA206" s="69"/>
      <c r="AB206" s="69"/>
      <c r="AC206" s="69"/>
      <c r="AD206" s="69"/>
      <c r="AE206" s="69"/>
      <c r="AF206" s="69"/>
      <c r="AG206" s="69"/>
      <c r="AH206" s="69"/>
    </row>
    <row r="207" spans="1:34">
      <c r="A207" s="69"/>
      <c r="B207" s="69"/>
      <c r="C207" s="69"/>
      <c r="D207" s="71"/>
      <c r="E207" s="4"/>
      <c r="F207" s="4"/>
      <c r="G207" s="69"/>
      <c r="H207" s="69"/>
      <c r="I207" s="69"/>
      <c r="J207" s="69"/>
      <c r="K207" s="69"/>
      <c r="L207" s="69"/>
      <c r="M207" s="69"/>
      <c r="N207" s="4"/>
      <c r="O207" s="70"/>
      <c r="P207" s="69"/>
      <c r="Q207" s="69"/>
      <c r="R207" s="71"/>
      <c r="S207" s="69"/>
      <c r="T207" s="72"/>
      <c r="U207" s="69"/>
      <c r="V207" s="73"/>
      <c r="W207" s="73"/>
      <c r="X207" s="73"/>
      <c r="Y207" s="73"/>
      <c r="Z207" s="74"/>
      <c r="AA207" s="69"/>
      <c r="AB207" s="69"/>
      <c r="AC207" s="69"/>
      <c r="AD207" s="69"/>
      <c r="AE207" s="69"/>
      <c r="AF207" s="69"/>
      <c r="AG207" s="69"/>
      <c r="AH207" s="69"/>
    </row>
    <row r="208" spans="1:34">
      <c r="A208" s="69"/>
      <c r="B208" s="69"/>
      <c r="C208" s="69"/>
      <c r="D208" s="71"/>
      <c r="E208" s="4"/>
      <c r="F208" s="4"/>
      <c r="G208" s="69"/>
      <c r="H208" s="69"/>
      <c r="I208" s="69"/>
      <c r="J208" s="69"/>
      <c r="K208" s="69"/>
      <c r="L208" s="69"/>
      <c r="M208" s="69"/>
      <c r="N208" s="4"/>
      <c r="O208" s="70"/>
      <c r="P208" s="69"/>
      <c r="Q208" s="69"/>
      <c r="R208" s="71"/>
      <c r="S208" s="69"/>
      <c r="T208" s="72"/>
      <c r="U208" s="69"/>
      <c r="V208" s="73"/>
      <c r="W208" s="73"/>
      <c r="X208" s="73"/>
      <c r="Y208" s="73"/>
      <c r="Z208" s="74"/>
      <c r="AA208" s="69"/>
      <c r="AB208" s="69"/>
      <c r="AC208" s="69"/>
      <c r="AD208" s="69"/>
      <c r="AE208" s="69"/>
      <c r="AF208" s="69"/>
      <c r="AG208" s="69"/>
      <c r="AH208" s="69"/>
    </row>
    <row r="209" spans="1:34">
      <c r="A209" s="69"/>
      <c r="B209" s="69"/>
      <c r="C209" s="69"/>
      <c r="D209" s="71"/>
      <c r="E209" s="4"/>
      <c r="F209" s="69"/>
      <c r="G209" s="69"/>
      <c r="H209" s="69"/>
      <c r="I209" s="69"/>
      <c r="J209" s="69"/>
      <c r="K209" s="69"/>
      <c r="L209" s="69"/>
      <c r="M209" s="69"/>
      <c r="N209" s="4"/>
      <c r="O209" s="70"/>
      <c r="P209" s="69"/>
      <c r="Q209" s="69"/>
      <c r="R209" s="71"/>
      <c r="S209" s="69"/>
      <c r="T209" s="72"/>
      <c r="U209" s="69"/>
      <c r="V209" s="73"/>
      <c r="W209" s="73"/>
      <c r="X209" s="73"/>
      <c r="Y209" s="73"/>
      <c r="Z209" s="74"/>
      <c r="AA209" s="69"/>
      <c r="AB209" s="69"/>
      <c r="AC209" s="69"/>
      <c r="AD209" s="69"/>
      <c r="AE209" s="69"/>
      <c r="AF209" s="69"/>
      <c r="AG209" s="69"/>
      <c r="AH209" s="69"/>
    </row>
    <row r="210" spans="1:34">
      <c r="A210" s="69"/>
      <c r="B210" s="69"/>
      <c r="C210" s="69"/>
      <c r="D210" s="71"/>
      <c r="E210" s="4"/>
      <c r="F210" s="4"/>
      <c r="G210" s="69"/>
      <c r="H210" s="69"/>
      <c r="I210" s="69"/>
      <c r="J210" s="69"/>
      <c r="K210" s="69"/>
      <c r="L210" s="69"/>
      <c r="M210" s="69"/>
      <c r="N210" s="4"/>
      <c r="O210" s="70"/>
      <c r="P210" s="69"/>
      <c r="Q210" s="69"/>
      <c r="R210" s="71"/>
      <c r="S210" s="69"/>
      <c r="T210" s="72"/>
      <c r="U210" s="4"/>
      <c r="V210" s="73"/>
      <c r="W210" s="73"/>
      <c r="X210" s="73"/>
      <c r="Y210" s="73"/>
      <c r="Z210" s="74"/>
      <c r="AA210" s="69"/>
      <c r="AB210" s="69"/>
      <c r="AC210" s="69"/>
      <c r="AD210" s="69"/>
      <c r="AE210" s="69"/>
      <c r="AF210" s="69"/>
      <c r="AG210" s="69"/>
      <c r="AH210" s="69"/>
    </row>
    <row r="211" spans="1:34">
      <c r="A211" s="69"/>
      <c r="B211" s="69"/>
      <c r="C211" s="69"/>
      <c r="D211" s="71"/>
      <c r="E211" s="4"/>
      <c r="F211" s="4"/>
      <c r="G211" s="69"/>
      <c r="H211" s="69"/>
      <c r="I211" s="69"/>
      <c r="J211" s="69"/>
      <c r="K211" s="69"/>
      <c r="L211" s="69"/>
      <c r="M211" s="69"/>
      <c r="N211" s="4"/>
      <c r="O211" s="70"/>
      <c r="P211" s="69"/>
      <c r="Q211" s="4"/>
      <c r="R211" s="71"/>
      <c r="S211" s="69"/>
      <c r="T211" s="72"/>
      <c r="U211" s="69"/>
      <c r="V211" s="73"/>
      <c r="W211" s="73"/>
      <c r="X211" s="73"/>
      <c r="Y211" s="73"/>
      <c r="Z211" s="74"/>
      <c r="AA211" s="69"/>
      <c r="AB211" s="69"/>
      <c r="AC211" s="69"/>
      <c r="AD211" s="69"/>
      <c r="AE211" s="69"/>
      <c r="AF211" s="69"/>
      <c r="AG211" s="69"/>
      <c r="AH211" s="69"/>
    </row>
    <row r="212" spans="1:34">
      <c r="A212" s="69"/>
      <c r="B212" s="69"/>
      <c r="C212" s="69"/>
      <c r="D212" s="71"/>
      <c r="E212" s="4"/>
      <c r="F212" s="69"/>
      <c r="G212" s="69"/>
      <c r="H212" s="69"/>
      <c r="I212" s="69"/>
      <c r="J212" s="69"/>
      <c r="K212" s="69"/>
      <c r="L212" s="69"/>
      <c r="M212" s="69"/>
      <c r="N212" s="4"/>
      <c r="O212" s="70"/>
      <c r="P212" s="69"/>
      <c r="Q212" s="69"/>
      <c r="R212" s="71"/>
      <c r="S212" s="69"/>
      <c r="T212" s="72"/>
      <c r="U212" s="69"/>
      <c r="V212" s="73"/>
      <c r="W212" s="73"/>
      <c r="X212" s="73"/>
      <c r="Y212" s="73"/>
      <c r="Z212" s="74"/>
      <c r="AA212" s="69"/>
      <c r="AB212" s="69"/>
      <c r="AC212" s="69"/>
      <c r="AD212" s="69"/>
      <c r="AE212" s="69"/>
      <c r="AF212" s="69"/>
      <c r="AG212" s="69"/>
      <c r="AH212" s="69"/>
    </row>
    <row r="213" spans="1:34">
      <c r="A213" s="69"/>
      <c r="B213" s="69"/>
      <c r="C213" s="69"/>
      <c r="D213" s="71"/>
      <c r="E213" s="4"/>
      <c r="F213" s="69"/>
      <c r="G213" s="69"/>
      <c r="H213" s="69"/>
      <c r="I213" s="69"/>
      <c r="J213" s="69"/>
      <c r="K213" s="69"/>
      <c r="L213" s="69"/>
      <c r="M213" s="69"/>
      <c r="N213" s="4"/>
      <c r="O213" s="70"/>
      <c r="P213" s="69"/>
      <c r="Q213" s="69"/>
      <c r="R213" s="71"/>
      <c r="S213" s="69"/>
      <c r="T213" s="72"/>
      <c r="U213" s="69"/>
      <c r="V213" s="73"/>
      <c r="W213" s="73"/>
      <c r="X213" s="73"/>
      <c r="Y213" s="73"/>
      <c r="Z213" s="74"/>
      <c r="AA213" s="69"/>
      <c r="AB213" s="69"/>
      <c r="AC213" s="69"/>
      <c r="AD213" s="69"/>
      <c r="AE213" s="69"/>
      <c r="AF213" s="69"/>
      <c r="AG213" s="69"/>
      <c r="AH213" s="69"/>
    </row>
    <row r="214" spans="1:34">
      <c r="A214" s="69"/>
      <c r="B214" s="69"/>
      <c r="C214" s="69"/>
      <c r="D214" s="71"/>
      <c r="E214" s="4"/>
      <c r="F214" s="69"/>
      <c r="G214" s="69"/>
      <c r="H214" s="69"/>
      <c r="I214" s="69"/>
      <c r="J214" s="69"/>
      <c r="K214" s="69"/>
      <c r="L214" s="69"/>
      <c r="M214" s="69"/>
      <c r="N214" s="4"/>
      <c r="O214" s="70"/>
      <c r="P214" s="69"/>
      <c r="Q214" s="4"/>
      <c r="R214" s="71"/>
      <c r="S214" s="4"/>
      <c r="T214" s="72"/>
      <c r="U214" s="69"/>
      <c r="V214" s="73"/>
      <c r="W214" s="73"/>
      <c r="X214" s="73"/>
      <c r="Y214" s="73"/>
      <c r="Z214" s="74"/>
      <c r="AA214" s="69"/>
      <c r="AB214" s="69"/>
      <c r="AC214" s="69"/>
      <c r="AD214" s="69"/>
      <c r="AE214" s="69"/>
      <c r="AF214" s="69"/>
      <c r="AG214" s="69"/>
      <c r="AH214" s="69"/>
    </row>
    <row r="215" spans="1:34">
      <c r="A215" s="69"/>
      <c r="B215" s="69"/>
      <c r="C215" s="69"/>
      <c r="D215" s="71"/>
      <c r="E215" s="4"/>
      <c r="F215" s="69"/>
      <c r="G215" s="69"/>
      <c r="H215" s="69"/>
      <c r="I215" s="69"/>
      <c r="J215" s="69"/>
      <c r="K215" s="69"/>
      <c r="L215" s="69"/>
      <c r="M215" s="69"/>
      <c r="N215" s="4"/>
      <c r="O215" s="70"/>
      <c r="P215" s="69"/>
      <c r="Q215" s="69"/>
      <c r="R215" s="71"/>
      <c r="S215" s="69"/>
      <c r="T215" s="72"/>
      <c r="U215" s="69"/>
      <c r="V215" s="73"/>
      <c r="W215" s="73"/>
      <c r="X215" s="73"/>
      <c r="Y215" s="73"/>
      <c r="Z215" s="74"/>
      <c r="AA215" s="69"/>
      <c r="AB215" s="69"/>
      <c r="AC215" s="69"/>
      <c r="AD215" s="69"/>
      <c r="AE215" s="69"/>
      <c r="AF215" s="69"/>
      <c r="AG215" s="69"/>
      <c r="AH215" s="69"/>
    </row>
    <row r="216" spans="1:34">
      <c r="A216" s="69"/>
      <c r="B216" s="69"/>
      <c r="C216" s="69"/>
      <c r="D216" s="71"/>
      <c r="E216" s="4"/>
      <c r="F216" s="69"/>
      <c r="G216" s="69"/>
      <c r="H216" s="69"/>
      <c r="I216" s="69"/>
      <c r="J216" s="69"/>
      <c r="K216" s="69"/>
      <c r="L216" s="69"/>
      <c r="M216" s="69"/>
      <c r="N216" s="4"/>
      <c r="O216" s="70"/>
      <c r="P216" s="69"/>
      <c r="Q216" s="69"/>
      <c r="R216" s="71"/>
      <c r="S216" s="69"/>
      <c r="T216" s="72"/>
      <c r="U216" s="69"/>
      <c r="V216" s="73"/>
      <c r="W216" s="73"/>
      <c r="X216" s="73"/>
      <c r="Y216" s="73"/>
      <c r="Z216" s="74"/>
      <c r="AA216" s="69"/>
      <c r="AB216" s="69"/>
      <c r="AC216" s="69"/>
      <c r="AD216" s="69"/>
      <c r="AE216" s="69"/>
      <c r="AF216" s="69"/>
      <c r="AG216" s="69"/>
      <c r="AH216" s="69"/>
    </row>
    <row r="217" spans="1:34">
      <c r="A217" s="69"/>
      <c r="B217" s="69"/>
      <c r="C217" s="69"/>
      <c r="D217" s="71"/>
      <c r="E217" s="4"/>
      <c r="F217" s="69"/>
      <c r="G217" s="69"/>
      <c r="H217" s="69"/>
      <c r="I217" s="69"/>
      <c r="J217" s="69"/>
      <c r="K217" s="69"/>
      <c r="L217" s="69"/>
      <c r="M217" s="69"/>
      <c r="N217" s="4"/>
      <c r="O217" s="70"/>
      <c r="P217" s="69"/>
      <c r="Q217" s="69"/>
      <c r="R217" s="71"/>
      <c r="S217" s="69"/>
      <c r="T217" s="72"/>
      <c r="U217" s="69"/>
      <c r="V217" s="73"/>
      <c r="W217" s="73"/>
      <c r="X217" s="73"/>
      <c r="Y217" s="73"/>
      <c r="Z217" s="74"/>
      <c r="AA217" s="69"/>
      <c r="AB217" s="69"/>
      <c r="AC217" s="69"/>
      <c r="AD217" s="69"/>
      <c r="AE217" s="69"/>
      <c r="AF217" s="69"/>
      <c r="AG217" s="69"/>
      <c r="AH217" s="69"/>
    </row>
    <row r="218" spans="1:34">
      <c r="A218" s="69"/>
      <c r="B218" s="69"/>
      <c r="C218" s="69"/>
      <c r="D218" s="71"/>
      <c r="E218" s="4"/>
      <c r="F218" s="69"/>
      <c r="G218" s="69"/>
      <c r="H218" s="69"/>
      <c r="I218" s="69"/>
      <c r="J218" s="69"/>
      <c r="K218" s="69"/>
      <c r="L218" s="69"/>
      <c r="M218" s="69"/>
      <c r="N218" s="4"/>
      <c r="O218" s="70"/>
      <c r="P218" s="69"/>
      <c r="Q218" s="4"/>
      <c r="R218" s="71"/>
      <c r="S218" s="69"/>
      <c r="T218" s="72"/>
      <c r="U218" s="69"/>
      <c r="V218" s="73"/>
      <c r="W218" s="73"/>
      <c r="X218" s="73"/>
      <c r="Y218" s="73"/>
      <c r="Z218" s="74"/>
      <c r="AA218" s="69"/>
      <c r="AB218" s="69"/>
      <c r="AC218" s="69"/>
      <c r="AD218" s="69"/>
      <c r="AE218" s="69"/>
      <c r="AF218" s="69"/>
      <c r="AG218" s="69"/>
      <c r="AH218" s="69"/>
    </row>
    <row r="219" spans="1:34">
      <c r="A219" s="69"/>
      <c r="B219" s="69"/>
      <c r="C219" s="69"/>
      <c r="D219" s="71"/>
      <c r="E219" s="4"/>
      <c r="F219" s="69"/>
      <c r="G219" s="69"/>
      <c r="H219" s="69"/>
      <c r="I219" s="69"/>
      <c r="J219" s="69"/>
      <c r="K219" s="69"/>
      <c r="L219" s="69"/>
      <c r="M219" s="69"/>
      <c r="N219" s="4"/>
      <c r="O219" s="70"/>
      <c r="P219" s="69"/>
      <c r="Q219" s="69"/>
      <c r="R219" s="71"/>
      <c r="S219" s="69"/>
      <c r="T219" s="72"/>
      <c r="U219" s="69"/>
      <c r="V219" s="73"/>
      <c r="W219" s="73"/>
      <c r="X219" s="73"/>
      <c r="Y219" s="73"/>
      <c r="Z219" s="74"/>
      <c r="AA219" s="69"/>
      <c r="AB219" s="69"/>
      <c r="AC219" s="69"/>
      <c r="AD219" s="69"/>
      <c r="AE219" s="69"/>
      <c r="AF219" s="69"/>
      <c r="AG219" s="69"/>
      <c r="AH219" s="69"/>
    </row>
    <row r="220" spans="1:34">
      <c r="A220" s="69"/>
      <c r="B220" s="69"/>
      <c r="C220" s="69"/>
      <c r="D220" s="71"/>
      <c r="E220" s="4"/>
      <c r="F220" s="69"/>
      <c r="G220" s="69"/>
      <c r="H220" s="69"/>
      <c r="I220" s="69"/>
      <c r="J220" s="69"/>
      <c r="K220" s="69"/>
      <c r="L220" s="69"/>
      <c r="M220" s="69"/>
      <c r="N220" s="4"/>
      <c r="O220" s="70"/>
      <c r="P220" s="69"/>
      <c r="Q220" s="69"/>
      <c r="R220" s="71"/>
      <c r="S220" s="69"/>
      <c r="T220" s="72"/>
      <c r="U220" s="69"/>
      <c r="V220" s="73"/>
      <c r="W220" s="73"/>
      <c r="X220" s="73"/>
      <c r="Y220" s="73"/>
      <c r="Z220" s="74"/>
      <c r="AA220" s="69"/>
      <c r="AB220" s="69"/>
      <c r="AC220" s="69"/>
      <c r="AD220" s="69"/>
      <c r="AE220" s="69"/>
      <c r="AF220" s="69"/>
      <c r="AG220" s="69"/>
      <c r="AH220" s="69"/>
    </row>
    <row r="221" spans="1:34">
      <c r="A221" s="69"/>
      <c r="B221" s="69"/>
      <c r="C221" s="69"/>
      <c r="D221" s="71"/>
      <c r="E221" s="4"/>
      <c r="F221" s="69"/>
      <c r="G221" s="69"/>
      <c r="H221" s="69"/>
      <c r="I221" s="69"/>
      <c r="J221" s="69"/>
      <c r="K221" s="69"/>
      <c r="L221" s="69"/>
      <c r="M221" s="69"/>
      <c r="N221" s="4"/>
      <c r="O221" s="70"/>
      <c r="P221" s="69"/>
      <c r="Q221" s="69"/>
      <c r="R221" s="71"/>
      <c r="S221" s="69"/>
      <c r="T221" s="72"/>
      <c r="U221" s="69"/>
      <c r="V221" s="73"/>
      <c r="W221" s="73"/>
      <c r="X221" s="73"/>
      <c r="Y221" s="73"/>
      <c r="Z221" s="74"/>
      <c r="AA221" s="69"/>
      <c r="AB221" s="69"/>
      <c r="AC221" s="69"/>
      <c r="AD221" s="69"/>
      <c r="AE221" s="69"/>
      <c r="AF221" s="69"/>
      <c r="AG221" s="69"/>
      <c r="AH221" s="69"/>
    </row>
    <row r="222" spans="1:34">
      <c r="A222" s="69"/>
      <c r="B222" s="69"/>
      <c r="C222" s="69"/>
      <c r="D222" s="71"/>
      <c r="E222" s="4"/>
      <c r="F222" s="4"/>
      <c r="G222" s="69"/>
      <c r="H222" s="69"/>
      <c r="I222" s="69"/>
      <c r="J222" s="69"/>
      <c r="K222" s="69"/>
      <c r="L222" s="69"/>
      <c r="M222" s="69"/>
      <c r="N222" s="4"/>
      <c r="O222" s="70"/>
      <c r="P222" s="69"/>
      <c r="Q222" s="69"/>
      <c r="R222" s="71"/>
      <c r="S222" s="69"/>
      <c r="T222" s="72"/>
      <c r="U222" s="69"/>
      <c r="V222" s="73"/>
      <c r="W222" s="73"/>
      <c r="X222" s="73"/>
      <c r="Y222" s="73"/>
      <c r="Z222" s="74"/>
      <c r="AA222" s="69"/>
      <c r="AB222" s="69"/>
      <c r="AC222" s="69"/>
      <c r="AD222" s="69"/>
      <c r="AE222" s="69"/>
      <c r="AF222" s="69"/>
      <c r="AG222" s="69"/>
      <c r="AH222" s="69"/>
    </row>
    <row r="223" spans="1:34">
      <c r="A223" s="69"/>
      <c r="B223" s="69"/>
      <c r="C223" s="69"/>
      <c r="D223" s="71"/>
      <c r="E223" s="4"/>
      <c r="F223" s="69"/>
      <c r="G223" s="69"/>
      <c r="H223" s="69"/>
      <c r="I223" s="69"/>
      <c r="J223" s="69"/>
      <c r="K223" s="69"/>
      <c r="L223" s="69"/>
      <c r="M223" s="69"/>
      <c r="N223" s="4"/>
      <c r="O223" s="70"/>
      <c r="P223" s="69"/>
      <c r="Q223" s="4"/>
      <c r="R223" s="71"/>
      <c r="S223" s="69"/>
      <c r="T223" s="72"/>
      <c r="U223" s="69"/>
      <c r="V223" s="73"/>
      <c r="W223" s="73"/>
      <c r="X223" s="73"/>
      <c r="Y223" s="73"/>
      <c r="Z223" s="74"/>
      <c r="AA223" s="69"/>
      <c r="AB223" s="69"/>
      <c r="AC223" s="69"/>
      <c r="AD223" s="69"/>
      <c r="AE223" s="69"/>
      <c r="AF223" s="69"/>
      <c r="AG223" s="69"/>
      <c r="AH223" s="69"/>
    </row>
    <row r="224" spans="1:34">
      <c r="A224" s="69"/>
      <c r="B224" s="69"/>
      <c r="C224" s="69"/>
      <c r="D224" s="71"/>
      <c r="E224" s="4"/>
      <c r="F224" s="69"/>
      <c r="G224" s="69"/>
      <c r="H224" s="69"/>
      <c r="I224" s="69"/>
      <c r="J224" s="69"/>
      <c r="K224" s="69"/>
      <c r="L224" s="69"/>
      <c r="M224" s="69"/>
      <c r="N224" s="4"/>
      <c r="O224" s="70"/>
      <c r="P224" s="69"/>
      <c r="Q224" s="69"/>
      <c r="R224" s="71"/>
      <c r="S224" s="69"/>
      <c r="T224" s="72"/>
      <c r="U224" s="69"/>
      <c r="V224" s="73"/>
      <c r="W224" s="73"/>
      <c r="X224" s="73"/>
      <c r="Y224" s="73"/>
      <c r="Z224" s="74"/>
      <c r="AA224" s="69"/>
      <c r="AB224" s="69"/>
      <c r="AC224" s="69"/>
      <c r="AD224" s="69"/>
      <c r="AE224" s="69"/>
      <c r="AF224" s="69"/>
      <c r="AG224" s="69"/>
      <c r="AH224" s="69"/>
    </row>
    <row r="225" spans="1:34">
      <c r="A225" s="69"/>
      <c r="B225" s="69"/>
      <c r="C225" s="69"/>
      <c r="D225" s="71"/>
      <c r="E225" s="4"/>
      <c r="F225" s="69"/>
      <c r="G225" s="69"/>
      <c r="H225" s="69"/>
      <c r="I225" s="69"/>
      <c r="J225" s="69"/>
      <c r="K225" s="69"/>
      <c r="L225" s="69"/>
      <c r="M225" s="69"/>
      <c r="N225" s="4"/>
      <c r="O225" s="70"/>
      <c r="P225" s="69"/>
      <c r="Q225" s="69"/>
      <c r="R225" s="71"/>
      <c r="S225" s="69"/>
      <c r="T225" s="72"/>
      <c r="U225" s="69"/>
      <c r="V225" s="73"/>
      <c r="W225" s="73"/>
      <c r="X225" s="73"/>
      <c r="Y225" s="73"/>
      <c r="Z225" s="74"/>
      <c r="AA225" s="69"/>
      <c r="AB225" s="69"/>
      <c r="AC225" s="69"/>
      <c r="AD225" s="69"/>
      <c r="AE225" s="69"/>
      <c r="AF225" s="69"/>
      <c r="AG225" s="69"/>
      <c r="AH225" s="69"/>
    </row>
    <row r="226" spans="1:34">
      <c r="A226" s="69"/>
      <c r="B226" s="69"/>
      <c r="C226" s="69"/>
      <c r="D226" s="71"/>
      <c r="E226" s="4"/>
      <c r="F226" s="69"/>
      <c r="G226" s="69"/>
      <c r="H226" s="69"/>
      <c r="I226" s="69"/>
      <c r="J226" s="69"/>
      <c r="K226" s="69"/>
      <c r="L226" s="69"/>
      <c r="M226" s="69"/>
      <c r="N226" s="4"/>
      <c r="O226" s="70"/>
      <c r="P226" s="69"/>
      <c r="Q226" s="4"/>
      <c r="R226" s="71"/>
      <c r="S226" s="4"/>
      <c r="T226" s="72"/>
      <c r="U226" s="4"/>
      <c r="V226" s="73"/>
      <c r="W226" s="73"/>
      <c r="X226" s="73"/>
      <c r="Y226" s="73"/>
      <c r="Z226" s="74"/>
      <c r="AA226" s="69"/>
      <c r="AB226" s="69"/>
      <c r="AC226" s="69"/>
      <c r="AD226" s="69"/>
      <c r="AE226" s="69"/>
      <c r="AF226" s="69"/>
      <c r="AG226" s="69"/>
      <c r="AH226" s="69"/>
    </row>
    <row r="227" spans="1:34">
      <c r="A227" s="69"/>
      <c r="B227" s="69"/>
      <c r="C227" s="69"/>
      <c r="D227" s="71"/>
      <c r="E227" s="4"/>
      <c r="F227" s="69"/>
      <c r="G227" s="69"/>
      <c r="H227" s="69"/>
      <c r="I227" s="69"/>
      <c r="J227" s="69"/>
      <c r="K227" s="69"/>
      <c r="L227" s="69"/>
      <c r="M227" s="69"/>
      <c r="N227" s="4"/>
      <c r="O227" s="70"/>
      <c r="P227" s="69"/>
      <c r="Q227" s="69"/>
      <c r="R227" s="71"/>
      <c r="S227" s="69"/>
      <c r="T227" s="72"/>
      <c r="U227" s="69"/>
      <c r="V227" s="73"/>
      <c r="W227" s="73"/>
      <c r="X227" s="73"/>
      <c r="Y227" s="73"/>
      <c r="Z227" s="74"/>
      <c r="AA227" s="69"/>
      <c r="AB227" s="69"/>
      <c r="AC227" s="69"/>
      <c r="AD227" s="69"/>
      <c r="AE227" s="69"/>
      <c r="AF227" s="69"/>
      <c r="AG227" s="69"/>
      <c r="AH227" s="69"/>
    </row>
    <row r="228" spans="1:34">
      <c r="A228" s="69"/>
      <c r="B228" s="69"/>
      <c r="C228" s="69"/>
      <c r="D228" s="71"/>
      <c r="E228" s="4"/>
      <c r="F228" s="69"/>
      <c r="G228" s="69"/>
      <c r="H228" s="69"/>
      <c r="I228" s="69"/>
      <c r="J228" s="69"/>
      <c r="K228" s="69"/>
      <c r="L228" s="69"/>
      <c r="M228" s="69"/>
      <c r="N228" s="4"/>
      <c r="O228" s="70"/>
      <c r="P228" s="69"/>
      <c r="Q228" s="69"/>
      <c r="R228" s="71"/>
      <c r="S228" s="69"/>
      <c r="T228" s="72"/>
      <c r="U228" s="4"/>
      <c r="V228" s="73"/>
      <c r="W228" s="73"/>
      <c r="X228" s="73"/>
      <c r="Y228" s="73"/>
      <c r="Z228" s="74"/>
      <c r="AA228" s="69"/>
      <c r="AB228" s="69"/>
      <c r="AC228" s="69"/>
      <c r="AD228" s="69"/>
      <c r="AE228" s="69"/>
      <c r="AF228" s="69"/>
      <c r="AG228" s="69"/>
      <c r="AH228" s="69"/>
    </row>
    <row r="229" spans="1:34">
      <c r="A229" s="69"/>
      <c r="B229" s="69"/>
      <c r="C229" s="69"/>
      <c r="D229" s="71"/>
      <c r="E229" s="4"/>
      <c r="F229" s="69"/>
      <c r="G229" s="69"/>
      <c r="H229" s="69"/>
      <c r="I229" s="69"/>
      <c r="J229" s="69"/>
      <c r="K229" s="69"/>
      <c r="L229" s="69"/>
      <c r="M229" s="69"/>
      <c r="N229" s="4"/>
      <c r="O229" s="70"/>
      <c r="P229" s="69"/>
      <c r="Q229" s="69"/>
      <c r="R229" s="71"/>
      <c r="S229" s="69"/>
      <c r="T229" s="72"/>
      <c r="U229" s="69"/>
      <c r="V229" s="73"/>
      <c r="W229" s="73"/>
      <c r="X229" s="73"/>
      <c r="Y229" s="73"/>
      <c r="Z229" s="74"/>
      <c r="AA229" s="69"/>
      <c r="AB229" s="69"/>
      <c r="AC229" s="69"/>
      <c r="AD229" s="69"/>
      <c r="AE229" s="69"/>
      <c r="AF229" s="69"/>
      <c r="AG229" s="69"/>
      <c r="AH229" s="69"/>
    </row>
    <row r="230" spans="1:34">
      <c r="A230" s="69"/>
      <c r="B230" s="69"/>
      <c r="C230" s="69"/>
      <c r="D230" s="71"/>
      <c r="E230" s="4"/>
      <c r="F230" s="69"/>
      <c r="G230" s="69"/>
      <c r="H230" s="69"/>
      <c r="I230" s="69"/>
      <c r="J230" s="69"/>
      <c r="K230" s="69"/>
      <c r="L230" s="69"/>
      <c r="M230" s="69"/>
      <c r="N230" s="4"/>
      <c r="O230" s="70"/>
      <c r="P230" s="69"/>
      <c r="Q230" s="69"/>
      <c r="R230" s="71"/>
      <c r="S230" s="69"/>
      <c r="T230" s="72"/>
      <c r="U230" s="69"/>
      <c r="V230" s="73"/>
      <c r="W230" s="73"/>
      <c r="X230" s="73"/>
      <c r="Y230" s="73"/>
      <c r="Z230" s="74"/>
      <c r="AA230" s="69"/>
      <c r="AB230" s="69"/>
      <c r="AC230" s="69"/>
      <c r="AD230" s="69"/>
      <c r="AE230" s="69"/>
      <c r="AF230" s="69"/>
      <c r="AG230" s="69"/>
      <c r="AH230" s="69"/>
    </row>
    <row r="231" spans="1:34">
      <c r="A231" s="69"/>
      <c r="B231" s="69"/>
      <c r="C231" s="69"/>
      <c r="D231" s="71"/>
      <c r="E231" s="4"/>
      <c r="F231" s="69"/>
      <c r="G231" s="69"/>
      <c r="H231" s="69"/>
      <c r="I231" s="69"/>
      <c r="J231" s="69"/>
      <c r="K231" s="69"/>
      <c r="L231" s="69"/>
      <c r="M231" s="69"/>
      <c r="N231" s="4"/>
      <c r="O231" s="70"/>
      <c r="P231" s="69"/>
      <c r="Q231" s="69"/>
      <c r="R231" s="71"/>
      <c r="S231" s="69"/>
      <c r="T231" s="72"/>
      <c r="U231" s="69"/>
      <c r="V231" s="73"/>
      <c r="W231" s="73"/>
      <c r="X231" s="73"/>
      <c r="Y231" s="73"/>
      <c r="Z231" s="74"/>
      <c r="AA231" s="69"/>
      <c r="AB231" s="69"/>
      <c r="AC231" s="69"/>
      <c r="AD231" s="69"/>
      <c r="AE231" s="69"/>
      <c r="AF231" s="69"/>
      <c r="AG231" s="69"/>
      <c r="AH231" s="69"/>
    </row>
    <row r="232" spans="1:34">
      <c r="A232" s="69"/>
      <c r="B232" s="69"/>
      <c r="C232" s="69"/>
      <c r="D232" s="71"/>
      <c r="E232" s="4"/>
      <c r="F232" s="69"/>
      <c r="G232" s="69"/>
      <c r="H232" s="69"/>
      <c r="I232" s="69"/>
      <c r="J232" s="69"/>
      <c r="K232" s="69"/>
      <c r="L232" s="69"/>
      <c r="M232" s="69"/>
      <c r="N232" s="4"/>
      <c r="O232" s="70"/>
      <c r="P232" s="69"/>
      <c r="Q232" s="4"/>
      <c r="R232" s="71"/>
      <c r="S232" s="69"/>
      <c r="T232" s="72"/>
      <c r="U232" s="4"/>
      <c r="V232" s="73"/>
      <c r="W232" s="73"/>
      <c r="X232" s="73"/>
      <c r="Y232" s="73"/>
      <c r="Z232" s="74"/>
      <c r="AA232" s="69"/>
      <c r="AB232" s="69"/>
      <c r="AC232" s="69"/>
      <c r="AD232" s="69"/>
      <c r="AE232" s="69"/>
      <c r="AF232" s="69"/>
      <c r="AG232" s="69"/>
      <c r="AH232" s="69"/>
    </row>
    <row r="233" spans="1:34">
      <c r="A233" s="69"/>
      <c r="B233" s="69"/>
      <c r="C233" s="69"/>
      <c r="D233" s="71"/>
      <c r="E233" s="4"/>
      <c r="F233" s="69"/>
      <c r="G233" s="69"/>
      <c r="H233" s="69"/>
      <c r="I233" s="69"/>
      <c r="J233" s="69"/>
      <c r="K233" s="69"/>
      <c r="L233" s="69"/>
      <c r="M233" s="69"/>
      <c r="N233" s="4"/>
      <c r="O233" s="70"/>
      <c r="P233" s="69"/>
      <c r="Q233" s="69"/>
      <c r="R233" s="71"/>
      <c r="S233" s="69"/>
      <c r="T233" s="72"/>
      <c r="U233" s="69"/>
      <c r="V233" s="73"/>
      <c r="W233" s="73"/>
      <c r="X233" s="73"/>
      <c r="Y233" s="73"/>
      <c r="Z233" s="74"/>
      <c r="AA233" s="69"/>
      <c r="AB233" s="69"/>
      <c r="AC233" s="69"/>
      <c r="AD233" s="69"/>
      <c r="AE233" s="69"/>
      <c r="AF233" s="69"/>
      <c r="AG233" s="69"/>
      <c r="AH233" s="69"/>
    </row>
    <row r="234" spans="1:34">
      <c r="A234" s="69"/>
      <c r="B234" s="69"/>
      <c r="C234" s="69"/>
      <c r="D234" s="71"/>
      <c r="E234" s="4"/>
      <c r="F234" s="69"/>
      <c r="G234" s="69"/>
      <c r="H234" s="69"/>
      <c r="I234" s="69"/>
      <c r="J234" s="69"/>
      <c r="K234" s="69"/>
      <c r="L234" s="69"/>
      <c r="M234" s="69"/>
      <c r="N234" s="4"/>
      <c r="O234" s="70"/>
      <c r="P234" s="69"/>
      <c r="Q234" s="69"/>
      <c r="R234" s="71"/>
      <c r="S234" s="69"/>
      <c r="T234" s="72"/>
      <c r="U234" s="69"/>
      <c r="V234" s="73"/>
      <c r="W234" s="73"/>
      <c r="X234" s="73"/>
      <c r="Y234" s="73"/>
      <c r="Z234" s="74"/>
      <c r="AA234" s="69"/>
      <c r="AB234" s="69"/>
      <c r="AC234" s="69"/>
      <c r="AD234" s="69"/>
      <c r="AE234" s="69"/>
      <c r="AF234" s="69"/>
      <c r="AG234" s="69"/>
      <c r="AH234" s="69"/>
    </row>
    <row r="235" spans="1:34">
      <c r="A235" s="69"/>
      <c r="B235" s="69"/>
      <c r="C235" s="69"/>
      <c r="D235" s="71"/>
      <c r="E235" s="4"/>
      <c r="F235" s="4"/>
      <c r="G235" s="69"/>
      <c r="H235" s="69"/>
      <c r="I235" s="69"/>
      <c r="J235" s="69"/>
      <c r="K235" s="69"/>
      <c r="L235" s="69"/>
      <c r="M235" s="69"/>
      <c r="N235" s="4"/>
      <c r="O235" s="70"/>
      <c r="P235" s="69"/>
      <c r="Q235" s="69"/>
      <c r="R235" s="71"/>
      <c r="S235" s="69"/>
      <c r="T235" s="72"/>
      <c r="U235" s="4"/>
      <c r="V235" s="73"/>
      <c r="W235" s="73"/>
      <c r="X235" s="73"/>
      <c r="Y235" s="73"/>
      <c r="Z235" s="74"/>
      <c r="AA235" s="69"/>
      <c r="AB235" s="69"/>
      <c r="AC235" s="69"/>
      <c r="AD235" s="69"/>
      <c r="AE235" s="69"/>
      <c r="AF235" s="69"/>
      <c r="AG235" s="69"/>
      <c r="AH235" s="69"/>
    </row>
    <row r="236" spans="1:34">
      <c r="A236" s="69"/>
      <c r="B236" s="69"/>
      <c r="C236" s="69"/>
      <c r="D236" s="71"/>
      <c r="E236" s="4"/>
      <c r="F236" s="4"/>
      <c r="G236" s="69"/>
      <c r="H236" s="69"/>
      <c r="I236" s="69"/>
      <c r="J236" s="69"/>
      <c r="K236" s="69"/>
      <c r="L236" s="69"/>
      <c r="M236" s="69"/>
      <c r="N236" s="4"/>
      <c r="O236" s="70"/>
      <c r="P236" s="69"/>
      <c r="Q236" s="69"/>
      <c r="R236" s="71"/>
      <c r="S236" s="69"/>
      <c r="T236" s="72"/>
      <c r="U236" s="69"/>
      <c r="V236" s="73"/>
      <c r="W236" s="73"/>
      <c r="X236" s="73"/>
      <c r="Y236" s="73"/>
      <c r="Z236" s="74"/>
      <c r="AA236" s="69"/>
      <c r="AB236" s="69"/>
      <c r="AC236" s="69"/>
      <c r="AD236" s="69"/>
      <c r="AE236" s="69"/>
      <c r="AF236" s="69"/>
      <c r="AG236" s="69"/>
      <c r="AH236" s="69"/>
    </row>
    <row r="237" spans="1:34">
      <c r="A237" s="69"/>
      <c r="B237" s="69"/>
      <c r="C237" s="69"/>
      <c r="D237" s="71"/>
      <c r="E237" s="4"/>
      <c r="F237" s="69"/>
      <c r="G237" s="69"/>
      <c r="H237" s="69"/>
      <c r="I237" s="69"/>
      <c r="J237" s="69"/>
      <c r="K237" s="69"/>
      <c r="L237" s="69"/>
      <c r="M237" s="69"/>
      <c r="N237" s="4"/>
      <c r="O237" s="70"/>
      <c r="P237" s="69"/>
      <c r="Q237" s="69"/>
      <c r="R237" s="71"/>
      <c r="S237" s="69"/>
      <c r="T237" s="72"/>
      <c r="U237" s="69"/>
      <c r="V237" s="73"/>
      <c r="W237" s="73"/>
      <c r="X237" s="73"/>
      <c r="Y237" s="73"/>
      <c r="Z237" s="74"/>
      <c r="AA237" s="69"/>
      <c r="AB237" s="69"/>
      <c r="AC237" s="69"/>
      <c r="AD237" s="69"/>
      <c r="AE237" s="69"/>
      <c r="AF237" s="69"/>
      <c r="AG237" s="69"/>
      <c r="AH237" s="69"/>
    </row>
    <row r="238" spans="1:34">
      <c r="A238" s="69"/>
      <c r="B238" s="69"/>
      <c r="C238" s="69"/>
      <c r="D238" s="71"/>
      <c r="E238" s="4"/>
      <c r="F238" s="69"/>
      <c r="G238" s="69"/>
      <c r="H238" s="69"/>
      <c r="I238" s="69"/>
      <c r="J238" s="69"/>
      <c r="K238" s="69"/>
      <c r="L238" s="69"/>
      <c r="M238" s="69"/>
      <c r="N238" s="4"/>
      <c r="O238" s="70"/>
      <c r="P238" s="69"/>
      <c r="Q238" s="69"/>
      <c r="R238" s="71"/>
      <c r="S238" s="69"/>
      <c r="T238" s="72"/>
      <c r="U238" s="4"/>
      <c r="V238" s="73"/>
      <c r="W238" s="73"/>
      <c r="X238" s="73"/>
      <c r="Y238" s="73"/>
      <c r="Z238" s="74"/>
      <c r="AA238" s="69"/>
      <c r="AB238" s="69"/>
      <c r="AC238" s="69"/>
      <c r="AD238" s="69"/>
      <c r="AE238" s="69"/>
      <c r="AF238" s="69"/>
      <c r="AG238" s="69"/>
      <c r="AH238" s="69"/>
    </row>
    <row r="239" spans="1:34">
      <c r="A239" s="69"/>
      <c r="B239" s="69"/>
      <c r="C239" s="69"/>
      <c r="D239" s="71"/>
      <c r="E239" s="4"/>
      <c r="F239" s="69"/>
      <c r="G239" s="69"/>
      <c r="H239" s="69"/>
      <c r="I239" s="69"/>
      <c r="J239" s="69"/>
      <c r="K239" s="69"/>
      <c r="L239" s="69"/>
      <c r="M239" s="69"/>
      <c r="N239" s="4"/>
      <c r="O239" s="70"/>
      <c r="P239" s="69"/>
      <c r="Q239" s="69"/>
      <c r="R239" s="71"/>
      <c r="S239" s="69"/>
      <c r="T239" s="72"/>
      <c r="U239" s="69"/>
      <c r="V239" s="73"/>
      <c r="W239" s="73"/>
      <c r="X239" s="73"/>
      <c r="Y239" s="73"/>
      <c r="Z239" s="74"/>
      <c r="AA239" s="69"/>
      <c r="AB239" s="69"/>
      <c r="AC239" s="69"/>
      <c r="AD239" s="69"/>
      <c r="AE239" s="69"/>
      <c r="AF239" s="69"/>
      <c r="AG239" s="69"/>
      <c r="AH239" s="69"/>
    </row>
    <row r="240" spans="1:34">
      <c r="A240" s="69"/>
      <c r="B240" s="69"/>
      <c r="C240" s="69"/>
      <c r="D240" s="71"/>
      <c r="E240" s="4"/>
      <c r="F240" s="69"/>
      <c r="G240" s="69"/>
      <c r="H240" s="69"/>
      <c r="I240" s="69"/>
      <c r="J240" s="69"/>
      <c r="K240" s="69"/>
      <c r="L240" s="69"/>
      <c r="M240" s="69"/>
      <c r="N240" s="4"/>
      <c r="O240" s="70"/>
      <c r="P240" s="69"/>
      <c r="Q240" s="4"/>
      <c r="R240" s="71"/>
      <c r="S240" s="69"/>
      <c r="T240" s="72"/>
      <c r="U240" s="69"/>
      <c r="V240" s="73"/>
      <c r="W240" s="73"/>
      <c r="X240" s="73"/>
      <c r="Y240" s="73"/>
      <c r="Z240" s="74"/>
      <c r="AA240" s="69"/>
      <c r="AB240" s="69"/>
      <c r="AC240" s="69"/>
      <c r="AD240" s="69"/>
      <c r="AE240" s="69"/>
      <c r="AF240" s="69"/>
      <c r="AG240" s="69"/>
      <c r="AH240" s="69"/>
    </row>
    <row r="241" spans="1:34">
      <c r="A241" s="69"/>
      <c r="B241" s="69"/>
      <c r="C241" s="69"/>
      <c r="D241" s="71"/>
      <c r="E241" s="4"/>
      <c r="F241" s="69"/>
      <c r="G241" s="69"/>
      <c r="H241" s="69"/>
      <c r="I241" s="69"/>
      <c r="J241" s="69"/>
      <c r="K241" s="69"/>
      <c r="L241" s="69"/>
      <c r="M241" s="69"/>
      <c r="N241" s="4"/>
      <c r="O241" s="70"/>
      <c r="P241" s="69"/>
      <c r="Q241" s="69"/>
      <c r="R241" s="71"/>
      <c r="S241" s="69"/>
      <c r="T241" s="72"/>
      <c r="U241" s="69"/>
      <c r="V241" s="73"/>
      <c r="W241" s="73"/>
      <c r="X241" s="73"/>
      <c r="Y241" s="73"/>
      <c r="Z241" s="74"/>
      <c r="AA241" s="69"/>
      <c r="AB241" s="69"/>
      <c r="AC241" s="69"/>
      <c r="AD241" s="69"/>
      <c r="AE241" s="69"/>
      <c r="AF241" s="69"/>
      <c r="AG241" s="69"/>
      <c r="AH241" s="69"/>
    </row>
    <row r="242" spans="1:34">
      <c r="A242" s="69"/>
      <c r="B242" s="69"/>
      <c r="C242" s="69"/>
      <c r="D242" s="71"/>
      <c r="E242" s="4"/>
      <c r="F242" s="69"/>
      <c r="G242" s="69"/>
      <c r="H242" s="69"/>
      <c r="I242" s="69"/>
      <c r="J242" s="69"/>
      <c r="K242" s="69"/>
      <c r="L242" s="69"/>
      <c r="M242" s="69"/>
      <c r="N242" s="4"/>
      <c r="O242" s="70"/>
      <c r="P242" s="69"/>
      <c r="Q242" s="69"/>
      <c r="R242" s="71"/>
      <c r="S242" s="69"/>
      <c r="T242" s="72"/>
      <c r="U242" s="4"/>
      <c r="V242" s="73"/>
      <c r="W242" s="73"/>
      <c r="X242" s="73"/>
      <c r="Y242" s="73"/>
      <c r="Z242" s="74"/>
      <c r="AA242" s="69"/>
      <c r="AB242" s="69"/>
      <c r="AC242" s="69"/>
      <c r="AD242" s="69"/>
      <c r="AE242" s="69"/>
      <c r="AF242" s="69"/>
      <c r="AG242" s="69"/>
      <c r="AH242" s="69"/>
    </row>
    <row r="243" spans="1:34">
      <c r="A243" s="69"/>
      <c r="B243" s="69"/>
      <c r="C243" s="69"/>
      <c r="D243" s="71"/>
      <c r="E243" s="4"/>
      <c r="F243" s="69"/>
      <c r="G243" s="69"/>
      <c r="H243" s="69"/>
      <c r="I243" s="69"/>
      <c r="J243" s="69"/>
      <c r="K243" s="69"/>
      <c r="L243" s="69"/>
      <c r="M243" s="69"/>
      <c r="N243" s="4"/>
      <c r="O243" s="70"/>
      <c r="P243" s="69"/>
      <c r="Q243" s="69"/>
      <c r="R243" s="71"/>
      <c r="S243" s="69"/>
      <c r="T243" s="72"/>
      <c r="U243" s="69"/>
      <c r="V243" s="73"/>
      <c r="W243" s="73"/>
      <c r="X243" s="73"/>
      <c r="Y243" s="73"/>
      <c r="Z243" s="74"/>
      <c r="AA243" s="69"/>
      <c r="AB243" s="69"/>
      <c r="AC243" s="69"/>
      <c r="AD243" s="69"/>
      <c r="AE243" s="69"/>
      <c r="AF243" s="69"/>
      <c r="AG243" s="69"/>
      <c r="AH243" s="69"/>
    </row>
    <row r="244" spans="1:34">
      <c r="A244" s="69"/>
      <c r="B244" s="69"/>
      <c r="C244" s="69"/>
      <c r="D244" s="71"/>
      <c r="E244" s="4"/>
      <c r="F244" s="69"/>
      <c r="G244" s="69"/>
      <c r="H244" s="69"/>
      <c r="I244" s="69"/>
      <c r="J244" s="69"/>
      <c r="K244" s="69"/>
      <c r="L244" s="69"/>
      <c r="M244" s="69"/>
      <c r="N244" s="4"/>
      <c r="O244" s="70"/>
      <c r="P244" s="69"/>
      <c r="Q244" s="69"/>
      <c r="R244" s="71"/>
      <c r="S244" s="69"/>
      <c r="T244" s="72"/>
      <c r="U244" s="4"/>
      <c r="V244" s="73"/>
      <c r="W244" s="73"/>
      <c r="X244" s="73"/>
      <c r="Y244" s="73"/>
      <c r="Z244" s="74"/>
      <c r="AA244" s="69"/>
      <c r="AB244" s="69"/>
      <c r="AC244" s="69"/>
      <c r="AD244" s="69"/>
      <c r="AE244" s="69"/>
      <c r="AF244" s="69"/>
      <c r="AG244" s="69"/>
      <c r="AH244" s="69"/>
    </row>
    <row r="245" spans="1:34">
      <c r="A245" s="69"/>
      <c r="B245" s="69"/>
      <c r="C245" s="69"/>
      <c r="D245" s="71"/>
      <c r="E245" s="4"/>
      <c r="F245" s="69"/>
      <c r="G245" s="69"/>
      <c r="H245" s="69"/>
      <c r="I245" s="69"/>
      <c r="J245" s="69"/>
      <c r="K245" s="69"/>
      <c r="L245" s="69"/>
      <c r="M245" s="69"/>
      <c r="N245" s="4"/>
      <c r="O245" s="70"/>
      <c r="P245" s="69"/>
      <c r="Q245" s="4"/>
      <c r="R245" s="71"/>
      <c r="S245" s="4"/>
      <c r="T245" s="72"/>
      <c r="U245" s="4"/>
      <c r="V245" s="73"/>
      <c r="W245" s="73"/>
      <c r="X245" s="73"/>
      <c r="Y245" s="73"/>
      <c r="Z245" s="74"/>
      <c r="AA245" s="69"/>
      <c r="AB245" s="69"/>
      <c r="AC245" s="69"/>
      <c r="AD245" s="69"/>
      <c r="AE245" s="69"/>
      <c r="AF245" s="69"/>
      <c r="AG245" s="69"/>
      <c r="AH245" s="69"/>
    </row>
    <row r="246" spans="1:34">
      <c r="A246" s="69"/>
      <c r="B246" s="69"/>
      <c r="C246" s="69"/>
      <c r="D246" s="71"/>
      <c r="E246" s="4"/>
      <c r="F246" s="69"/>
      <c r="G246" s="69"/>
      <c r="H246" s="69"/>
      <c r="I246" s="69"/>
      <c r="J246" s="69"/>
      <c r="K246" s="69"/>
      <c r="L246" s="69"/>
      <c r="M246" s="69"/>
      <c r="N246" s="4"/>
      <c r="O246" s="70"/>
      <c r="P246" s="69"/>
      <c r="Q246" s="69"/>
      <c r="R246" s="71"/>
      <c r="S246" s="69"/>
      <c r="T246" s="72"/>
      <c r="U246" s="69"/>
      <c r="V246" s="73"/>
      <c r="W246" s="73"/>
      <c r="X246" s="73"/>
      <c r="Y246" s="73"/>
      <c r="Z246" s="74"/>
      <c r="AA246" s="69"/>
      <c r="AB246" s="69"/>
      <c r="AC246" s="69"/>
      <c r="AD246" s="69"/>
      <c r="AE246" s="69"/>
      <c r="AF246" s="69"/>
      <c r="AG246" s="69"/>
      <c r="AH246" s="69"/>
    </row>
    <row r="247" spans="1:34">
      <c r="A247" s="69"/>
      <c r="B247" s="69"/>
      <c r="C247" s="69"/>
      <c r="D247" s="71"/>
      <c r="E247" s="4"/>
      <c r="F247" s="69"/>
      <c r="G247" s="69"/>
      <c r="H247" s="69"/>
      <c r="I247" s="69"/>
      <c r="J247" s="69"/>
      <c r="K247" s="69"/>
      <c r="L247" s="69"/>
      <c r="M247" s="69"/>
      <c r="N247" s="4"/>
      <c r="O247" s="70"/>
      <c r="P247" s="69"/>
      <c r="Q247" s="69"/>
      <c r="R247" s="71"/>
      <c r="S247" s="69"/>
      <c r="T247" s="72"/>
      <c r="U247" s="4"/>
      <c r="V247" s="73"/>
      <c r="W247" s="73"/>
      <c r="X247" s="73"/>
      <c r="Y247" s="73"/>
      <c r="Z247" s="74"/>
      <c r="AA247" s="69"/>
      <c r="AB247" s="69"/>
      <c r="AC247" s="69"/>
      <c r="AD247" s="69"/>
      <c r="AE247" s="69"/>
      <c r="AF247" s="69"/>
      <c r="AG247" s="69"/>
      <c r="AH247" s="69"/>
    </row>
    <row r="248" spans="1:34">
      <c r="A248" s="69"/>
      <c r="B248" s="69"/>
      <c r="C248" s="69"/>
      <c r="D248" s="71"/>
      <c r="E248" s="4"/>
      <c r="F248" s="69"/>
      <c r="G248" s="69"/>
      <c r="H248" s="69"/>
      <c r="I248" s="69"/>
      <c r="J248" s="69"/>
      <c r="K248" s="69"/>
      <c r="L248" s="69"/>
      <c r="M248" s="69"/>
      <c r="N248" s="4"/>
      <c r="O248" s="70"/>
      <c r="P248" s="69"/>
      <c r="Q248" s="69"/>
      <c r="R248" s="71"/>
      <c r="S248" s="69"/>
      <c r="T248" s="72"/>
      <c r="U248" s="69"/>
      <c r="V248" s="73"/>
      <c r="W248" s="73"/>
      <c r="X248" s="73"/>
      <c r="Y248" s="73"/>
      <c r="Z248" s="74"/>
      <c r="AA248" s="69"/>
      <c r="AB248" s="69"/>
      <c r="AC248" s="69"/>
      <c r="AD248" s="69"/>
      <c r="AE248" s="69"/>
      <c r="AF248" s="69"/>
      <c r="AG248" s="69"/>
      <c r="AH248" s="69"/>
    </row>
    <row r="249" spans="1:34">
      <c r="A249" s="69"/>
      <c r="B249" s="69"/>
      <c r="C249" s="69"/>
      <c r="D249" s="71"/>
      <c r="E249" s="4"/>
      <c r="F249" s="69"/>
      <c r="G249" s="69"/>
      <c r="H249" s="69"/>
      <c r="I249" s="69"/>
      <c r="J249" s="69"/>
      <c r="K249" s="69"/>
      <c r="L249" s="69"/>
      <c r="M249" s="69"/>
      <c r="N249" s="4"/>
      <c r="O249" s="70"/>
      <c r="P249" s="69"/>
      <c r="Q249" s="69"/>
      <c r="R249" s="71"/>
      <c r="S249" s="69"/>
      <c r="T249" s="72"/>
      <c r="U249" s="69"/>
      <c r="V249" s="73"/>
      <c r="W249" s="73"/>
      <c r="X249" s="73"/>
      <c r="Y249" s="73"/>
      <c r="Z249" s="74"/>
      <c r="AA249" s="69"/>
      <c r="AB249" s="69"/>
      <c r="AC249" s="69"/>
      <c r="AD249" s="69"/>
      <c r="AE249" s="69"/>
      <c r="AF249" s="69"/>
      <c r="AG249" s="69"/>
      <c r="AH249" s="69"/>
    </row>
    <row r="250" spans="1:34">
      <c r="A250" s="69"/>
      <c r="B250" s="69"/>
      <c r="C250" s="69"/>
      <c r="D250" s="71"/>
      <c r="E250" s="4"/>
      <c r="F250" s="69"/>
      <c r="G250" s="69"/>
      <c r="H250" s="69"/>
      <c r="I250" s="69"/>
      <c r="J250" s="69"/>
      <c r="K250" s="69"/>
      <c r="L250" s="69"/>
      <c r="M250" s="69"/>
      <c r="N250" s="4"/>
      <c r="O250" s="70"/>
      <c r="P250" s="69"/>
      <c r="Q250" s="69"/>
      <c r="R250" s="71"/>
      <c r="S250" s="69"/>
      <c r="T250" s="72"/>
      <c r="U250" s="69"/>
      <c r="V250" s="73"/>
      <c r="W250" s="73"/>
      <c r="X250" s="73"/>
      <c r="Y250" s="73"/>
      <c r="Z250" s="74"/>
      <c r="AA250" s="69"/>
      <c r="AB250" s="69"/>
      <c r="AC250" s="69"/>
      <c r="AD250" s="69"/>
      <c r="AE250" s="69"/>
      <c r="AF250" s="69"/>
      <c r="AG250" s="69"/>
      <c r="AH250" s="69"/>
    </row>
    <row r="251" spans="1:34">
      <c r="A251" s="69"/>
      <c r="B251" s="69"/>
      <c r="C251" s="69"/>
      <c r="D251" s="71"/>
      <c r="E251" s="4"/>
      <c r="F251" s="69"/>
      <c r="G251" s="69"/>
      <c r="H251" s="69"/>
      <c r="I251" s="69"/>
      <c r="J251" s="69"/>
      <c r="K251" s="69"/>
      <c r="L251" s="69"/>
      <c r="M251" s="69"/>
      <c r="N251" s="4"/>
      <c r="O251" s="70"/>
      <c r="P251" s="69"/>
      <c r="Q251" s="69"/>
      <c r="R251" s="71"/>
      <c r="S251" s="69"/>
      <c r="T251" s="72"/>
      <c r="U251" s="69"/>
      <c r="V251" s="73"/>
      <c r="W251" s="73"/>
      <c r="X251" s="73"/>
      <c r="Y251" s="73"/>
      <c r="Z251" s="74"/>
      <c r="AA251" s="69"/>
      <c r="AB251" s="69"/>
      <c r="AC251" s="69"/>
      <c r="AD251" s="69"/>
      <c r="AE251" s="69"/>
      <c r="AF251" s="69"/>
      <c r="AG251" s="69"/>
      <c r="AH251" s="69"/>
    </row>
    <row r="252" spans="1:34">
      <c r="A252" s="69"/>
      <c r="B252" s="69"/>
      <c r="C252" s="69"/>
      <c r="D252" s="71"/>
      <c r="E252" s="4"/>
      <c r="F252" s="69"/>
      <c r="G252" s="69"/>
      <c r="H252" s="69"/>
      <c r="I252" s="69"/>
      <c r="J252" s="69"/>
      <c r="K252" s="69"/>
      <c r="L252" s="69"/>
      <c r="M252" s="69"/>
      <c r="N252" s="4"/>
      <c r="O252" s="70"/>
      <c r="P252" s="69"/>
      <c r="Q252" s="4"/>
      <c r="R252" s="71"/>
      <c r="S252" s="4"/>
      <c r="T252" s="72"/>
      <c r="U252" s="4"/>
      <c r="V252" s="73"/>
      <c r="W252" s="73"/>
      <c r="X252" s="73"/>
      <c r="Y252" s="73"/>
      <c r="Z252" s="74"/>
      <c r="AA252" s="69"/>
      <c r="AB252" s="69"/>
      <c r="AC252" s="69"/>
      <c r="AD252" s="69"/>
      <c r="AE252" s="69"/>
      <c r="AF252" s="69"/>
      <c r="AG252" s="69"/>
      <c r="AH252" s="69"/>
    </row>
    <row r="253" spans="1:34">
      <c r="A253" s="69"/>
      <c r="B253" s="69"/>
      <c r="C253" s="69"/>
      <c r="D253" s="71"/>
      <c r="E253" s="4"/>
      <c r="F253" s="69"/>
      <c r="G253" s="69"/>
      <c r="H253" s="69"/>
      <c r="I253" s="69"/>
      <c r="J253" s="69"/>
      <c r="K253" s="69"/>
      <c r="L253" s="69"/>
      <c r="M253" s="69"/>
      <c r="N253" s="4"/>
      <c r="O253" s="70"/>
      <c r="P253" s="69"/>
      <c r="Q253" s="69"/>
      <c r="R253" s="71"/>
      <c r="S253" s="69"/>
      <c r="T253" s="72"/>
      <c r="U253" s="69"/>
      <c r="V253" s="73"/>
      <c r="W253" s="73"/>
      <c r="X253" s="73"/>
      <c r="Y253" s="73"/>
      <c r="Z253" s="74"/>
      <c r="AA253" s="69"/>
      <c r="AB253" s="69"/>
      <c r="AC253" s="69"/>
      <c r="AD253" s="69"/>
      <c r="AE253" s="69"/>
      <c r="AF253" s="69"/>
      <c r="AG253" s="69"/>
      <c r="AH253" s="69"/>
    </row>
    <row r="254" spans="1:34">
      <c r="A254" s="69"/>
      <c r="B254" s="69"/>
      <c r="C254" s="69"/>
      <c r="D254" s="71"/>
      <c r="E254" s="4"/>
      <c r="F254" s="4"/>
      <c r="G254" s="69"/>
      <c r="H254" s="69"/>
      <c r="I254" s="69"/>
      <c r="J254" s="69"/>
      <c r="K254" s="69"/>
      <c r="L254" s="69"/>
      <c r="M254" s="69"/>
      <c r="N254" s="4"/>
      <c r="O254" s="70"/>
      <c r="P254" s="69"/>
      <c r="Q254" s="69"/>
      <c r="R254" s="71"/>
      <c r="S254" s="69"/>
      <c r="T254" s="72"/>
      <c r="U254" s="69"/>
      <c r="V254" s="73"/>
      <c r="W254" s="73"/>
      <c r="X254" s="73"/>
      <c r="Y254" s="73"/>
      <c r="Z254" s="74"/>
      <c r="AA254" s="69"/>
      <c r="AB254" s="69"/>
      <c r="AC254" s="69"/>
      <c r="AD254" s="69"/>
      <c r="AE254" s="69"/>
      <c r="AF254" s="69"/>
      <c r="AG254" s="69"/>
      <c r="AH254" s="69"/>
    </row>
    <row r="255" spans="1:34">
      <c r="A255" s="69"/>
      <c r="B255" s="69"/>
      <c r="C255" s="69"/>
      <c r="D255" s="71"/>
      <c r="E255" s="4"/>
      <c r="F255" s="69"/>
      <c r="G255" s="69"/>
      <c r="H255" s="69"/>
      <c r="I255" s="69"/>
      <c r="J255" s="69"/>
      <c r="K255" s="69"/>
      <c r="L255" s="69"/>
      <c r="M255" s="69"/>
      <c r="N255" s="4"/>
      <c r="O255" s="70"/>
      <c r="P255" s="69"/>
      <c r="Q255" s="69"/>
      <c r="R255" s="71"/>
      <c r="S255" s="69"/>
      <c r="T255" s="72"/>
      <c r="U255" s="69"/>
      <c r="V255" s="73"/>
      <c r="W255" s="73"/>
      <c r="X255" s="73"/>
      <c r="Y255" s="73"/>
      <c r="Z255" s="74"/>
      <c r="AA255" s="69"/>
      <c r="AB255" s="69"/>
      <c r="AC255" s="69"/>
      <c r="AD255" s="69"/>
      <c r="AE255" s="69"/>
      <c r="AF255" s="69"/>
      <c r="AG255" s="69"/>
      <c r="AH255" s="69"/>
    </row>
    <row r="256" spans="1:34">
      <c r="A256" s="69"/>
      <c r="B256" s="69"/>
      <c r="C256" s="69"/>
      <c r="D256" s="71"/>
      <c r="E256" s="4"/>
      <c r="F256" s="69"/>
      <c r="G256" s="69"/>
      <c r="H256" s="69"/>
      <c r="I256" s="69"/>
      <c r="J256" s="69"/>
      <c r="K256" s="69"/>
      <c r="L256" s="69"/>
      <c r="M256" s="69"/>
      <c r="N256" s="4"/>
      <c r="O256" s="70"/>
      <c r="P256" s="69"/>
      <c r="Q256" s="4"/>
      <c r="R256" s="71"/>
      <c r="S256" s="69"/>
      <c r="T256" s="72"/>
      <c r="U256" s="69"/>
      <c r="V256" s="73"/>
      <c r="W256" s="73"/>
      <c r="X256" s="73"/>
      <c r="Y256" s="73"/>
      <c r="Z256" s="74"/>
      <c r="AA256" s="69"/>
      <c r="AB256" s="69"/>
      <c r="AC256" s="69"/>
      <c r="AD256" s="69"/>
      <c r="AE256" s="69"/>
      <c r="AF256" s="69"/>
      <c r="AG256" s="69"/>
      <c r="AH256" s="69"/>
    </row>
    <row r="257" spans="1:34">
      <c r="A257" s="69"/>
      <c r="B257" s="69"/>
      <c r="C257" s="69"/>
      <c r="D257" s="71"/>
      <c r="E257" s="4"/>
      <c r="F257" s="69"/>
      <c r="G257" s="69"/>
      <c r="H257" s="69"/>
      <c r="I257" s="69"/>
      <c r="J257" s="69"/>
      <c r="K257" s="69"/>
      <c r="L257" s="69"/>
      <c r="M257" s="69"/>
      <c r="N257" s="4"/>
      <c r="O257" s="70"/>
      <c r="P257" s="69"/>
      <c r="Q257" s="69"/>
      <c r="R257" s="71"/>
      <c r="S257" s="69"/>
      <c r="T257" s="72"/>
      <c r="U257" s="69"/>
      <c r="V257" s="73"/>
      <c r="W257" s="73"/>
      <c r="X257" s="73"/>
      <c r="Y257" s="73"/>
      <c r="Z257" s="74"/>
      <c r="AA257" s="69"/>
      <c r="AB257" s="69"/>
      <c r="AC257" s="69"/>
      <c r="AD257" s="69"/>
      <c r="AE257" s="69"/>
      <c r="AF257" s="69"/>
      <c r="AG257" s="69"/>
      <c r="AH257" s="69"/>
    </row>
    <row r="258" spans="1:34">
      <c r="A258" s="69"/>
      <c r="B258" s="69"/>
      <c r="C258" s="69"/>
      <c r="D258" s="71"/>
      <c r="E258" s="4"/>
      <c r="F258" s="4"/>
      <c r="G258" s="69"/>
      <c r="H258" s="69"/>
      <c r="I258" s="69"/>
      <c r="J258" s="69"/>
      <c r="K258" s="69"/>
      <c r="L258" s="69"/>
      <c r="M258" s="69"/>
      <c r="N258" s="4"/>
      <c r="O258" s="70"/>
      <c r="P258" s="69"/>
      <c r="Q258" s="4"/>
      <c r="R258" s="71"/>
      <c r="S258" s="69"/>
      <c r="T258" s="72"/>
      <c r="U258" s="69"/>
      <c r="V258" s="73"/>
      <c r="W258" s="73"/>
      <c r="X258" s="73"/>
      <c r="Y258" s="73"/>
      <c r="Z258" s="74"/>
      <c r="AA258" s="69"/>
      <c r="AB258" s="69"/>
      <c r="AC258" s="69"/>
      <c r="AD258" s="69"/>
      <c r="AE258" s="69"/>
      <c r="AF258" s="69"/>
      <c r="AG258" s="69"/>
      <c r="AH258" s="69"/>
    </row>
    <row r="259" spans="1:34">
      <c r="A259" s="69"/>
      <c r="B259" s="69"/>
      <c r="C259" s="69"/>
      <c r="D259" s="71"/>
      <c r="E259" s="4"/>
      <c r="F259" s="69"/>
      <c r="G259" s="69"/>
      <c r="H259" s="69"/>
      <c r="I259" s="69"/>
      <c r="J259" s="69"/>
      <c r="K259" s="69"/>
      <c r="L259" s="69"/>
      <c r="M259" s="69"/>
      <c r="N259" s="4"/>
      <c r="O259" s="70"/>
      <c r="P259" s="69"/>
      <c r="Q259" s="69"/>
      <c r="R259" s="71"/>
      <c r="S259" s="69"/>
      <c r="T259" s="72"/>
      <c r="U259" s="69"/>
      <c r="V259" s="73"/>
      <c r="W259" s="73"/>
      <c r="X259" s="73"/>
      <c r="Y259" s="73"/>
      <c r="Z259" s="74"/>
      <c r="AA259" s="69"/>
      <c r="AB259" s="69"/>
      <c r="AC259" s="69"/>
      <c r="AD259" s="69"/>
      <c r="AE259" s="69"/>
      <c r="AF259" s="69"/>
      <c r="AG259" s="69"/>
      <c r="AH259" s="69"/>
    </row>
    <row r="260" spans="1:34">
      <c r="A260" s="69"/>
      <c r="B260" s="69"/>
      <c r="C260" s="69"/>
      <c r="D260" s="71"/>
      <c r="E260" s="4"/>
      <c r="F260" s="69"/>
      <c r="G260" s="69"/>
      <c r="H260" s="69"/>
      <c r="I260" s="69"/>
      <c r="J260" s="69"/>
      <c r="K260" s="69"/>
      <c r="L260" s="69"/>
      <c r="M260" s="69"/>
      <c r="N260" s="4"/>
      <c r="O260" s="70"/>
      <c r="P260" s="69"/>
      <c r="Q260" s="69"/>
      <c r="R260" s="71"/>
      <c r="S260" s="69"/>
      <c r="T260" s="72"/>
      <c r="U260" s="69"/>
      <c r="V260" s="73"/>
      <c r="W260" s="73"/>
      <c r="X260" s="73"/>
      <c r="Y260" s="73"/>
      <c r="Z260" s="74"/>
      <c r="AA260" s="69"/>
      <c r="AB260" s="69"/>
      <c r="AC260" s="69"/>
      <c r="AD260" s="69"/>
      <c r="AE260" s="69"/>
      <c r="AF260" s="69"/>
      <c r="AG260" s="69"/>
      <c r="AH260" s="69"/>
    </row>
    <row r="261" spans="1:34">
      <c r="A261" s="69"/>
      <c r="B261" s="69"/>
      <c r="C261" s="69"/>
      <c r="D261" s="71"/>
      <c r="E261" s="4"/>
      <c r="F261" s="69"/>
      <c r="G261" s="69"/>
      <c r="H261" s="69"/>
      <c r="I261" s="69"/>
      <c r="J261" s="69"/>
      <c r="K261" s="69"/>
      <c r="L261" s="69"/>
      <c r="M261" s="69"/>
      <c r="N261" s="4"/>
      <c r="O261" s="70"/>
      <c r="P261" s="69"/>
      <c r="Q261" s="69"/>
      <c r="R261" s="71"/>
      <c r="S261" s="69"/>
      <c r="T261" s="72"/>
      <c r="U261" s="4"/>
      <c r="V261" s="73"/>
      <c r="W261" s="73"/>
      <c r="X261" s="73"/>
      <c r="Y261" s="73"/>
      <c r="Z261" s="74"/>
      <c r="AA261" s="69"/>
      <c r="AB261" s="69"/>
      <c r="AC261" s="69"/>
      <c r="AD261" s="69"/>
      <c r="AE261" s="69"/>
      <c r="AF261" s="69"/>
      <c r="AG261" s="69"/>
      <c r="AH261" s="69"/>
    </row>
    <row r="262" spans="1:34">
      <c r="A262" s="69"/>
      <c r="B262" s="69"/>
      <c r="C262" s="69"/>
      <c r="D262" s="71"/>
      <c r="E262" s="4"/>
      <c r="F262" s="69"/>
      <c r="G262" s="69"/>
      <c r="H262" s="69"/>
      <c r="I262" s="69"/>
      <c r="J262" s="69"/>
      <c r="K262" s="69"/>
      <c r="L262" s="69"/>
      <c r="M262" s="69"/>
      <c r="N262" s="4"/>
      <c r="O262" s="70"/>
      <c r="P262" s="69"/>
      <c r="Q262" s="69"/>
      <c r="R262" s="71"/>
      <c r="S262" s="69"/>
      <c r="T262" s="72"/>
      <c r="U262" s="69"/>
      <c r="V262" s="73"/>
      <c r="W262" s="73"/>
      <c r="X262" s="73"/>
      <c r="Y262" s="73"/>
      <c r="Z262" s="74"/>
      <c r="AA262" s="69"/>
      <c r="AB262" s="69"/>
      <c r="AC262" s="69"/>
      <c r="AD262" s="69"/>
      <c r="AE262" s="69"/>
      <c r="AF262" s="69"/>
      <c r="AG262" s="69"/>
      <c r="AH262" s="69"/>
    </row>
    <row r="263" spans="1:34">
      <c r="A263" s="69"/>
      <c r="B263" s="69"/>
      <c r="C263" s="69"/>
      <c r="D263" s="71"/>
      <c r="E263" s="4"/>
      <c r="F263" s="69"/>
      <c r="G263" s="69"/>
      <c r="H263" s="69"/>
      <c r="I263" s="69"/>
      <c r="J263" s="69"/>
      <c r="K263" s="69"/>
      <c r="L263" s="69"/>
      <c r="M263" s="69"/>
      <c r="N263" s="4"/>
      <c r="O263" s="70"/>
      <c r="P263" s="69"/>
      <c r="Q263" s="69"/>
      <c r="R263" s="71"/>
      <c r="S263" s="69"/>
      <c r="T263" s="72"/>
      <c r="U263" s="69"/>
      <c r="V263" s="73"/>
      <c r="W263" s="73"/>
      <c r="X263" s="73"/>
      <c r="Y263" s="73"/>
      <c r="Z263" s="74"/>
      <c r="AA263" s="69"/>
      <c r="AB263" s="69"/>
      <c r="AC263" s="69"/>
      <c r="AD263" s="69"/>
      <c r="AE263" s="69"/>
      <c r="AF263" s="69"/>
      <c r="AG263" s="69"/>
      <c r="AH263" s="69"/>
    </row>
    <row r="264" spans="1:34">
      <c r="A264" s="69"/>
      <c r="B264" s="69"/>
      <c r="C264" s="69"/>
      <c r="D264" s="71"/>
      <c r="E264" s="4"/>
      <c r="F264" s="69"/>
      <c r="G264" s="69"/>
      <c r="H264" s="69"/>
      <c r="I264" s="69"/>
      <c r="J264" s="69"/>
      <c r="K264" s="69"/>
      <c r="L264" s="69"/>
      <c r="M264" s="69"/>
      <c r="N264" s="4"/>
      <c r="O264" s="70"/>
      <c r="P264" s="69"/>
      <c r="Q264" s="69"/>
      <c r="R264" s="71"/>
      <c r="S264" s="69"/>
      <c r="T264" s="72"/>
      <c r="U264" s="69"/>
      <c r="V264" s="73"/>
      <c r="W264" s="73"/>
      <c r="X264" s="73"/>
      <c r="Y264" s="73"/>
      <c r="Z264" s="74"/>
      <c r="AA264" s="69"/>
      <c r="AB264" s="69"/>
      <c r="AC264" s="69"/>
      <c r="AD264" s="69"/>
      <c r="AE264" s="69"/>
      <c r="AF264" s="69"/>
      <c r="AG264" s="69"/>
      <c r="AH264" s="69"/>
    </row>
    <row r="265" spans="1:34">
      <c r="A265" s="69"/>
      <c r="B265" s="69"/>
      <c r="C265" s="69"/>
      <c r="D265" s="71"/>
      <c r="E265" s="4"/>
      <c r="F265" s="69"/>
      <c r="G265" s="69"/>
      <c r="H265" s="69"/>
      <c r="I265" s="69"/>
      <c r="J265" s="69"/>
      <c r="K265" s="69"/>
      <c r="L265" s="69"/>
      <c r="M265" s="69"/>
      <c r="N265" s="4"/>
      <c r="O265" s="70"/>
      <c r="P265" s="69"/>
      <c r="Q265" s="69"/>
      <c r="R265" s="71"/>
      <c r="S265" s="69"/>
      <c r="T265" s="72"/>
      <c r="U265" s="4"/>
      <c r="V265" s="73"/>
      <c r="W265" s="73"/>
      <c r="X265" s="73"/>
      <c r="Y265" s="73"/>
      <c r="Z265" s="74"/>
      <c r="AA265" s="69"/>
      <c r="AB265" s="69"/>
      <c r="AC265" s="69"/>
      <c r="AD265" s="69"/>
      <c r="AE265" s="69"/>
      <c r="AF265" s="69"/>
      <c r="AG265" s="69"/>
      <c r="AH265" s="69"/>
    </row>
    <row r="266" spans="1:34">
      <c r="A266" s="69"/>
      <c r="B266" s="69"/>
      <c r="C266" s="69"/>
      <c r="D266" s="71"/>
      <c r="E266" s="4"/>
      <c r="F266" s="69"/>
      <c r="G266" s="69"/>
      <c r="H266" s="69"/>
      <c r="I266" s="69"/>
      <c r="J266" s="69"/>
      <c r="K266" s="69"/>
      <c r="L266" s="69"/>
      <c r="M266" s="69"/>
      <c r="N266" s="4"/>
      <c r="O266" s="70"/>
      <c r="P266" s="69"/>
      <c r="Q266" s="4"/>
      <c r="R266" s="71"/>
      <c r="S266" s="4"/>
      <c r="T266" s="72"/>
      <c r="U266" s="69"/>
      <c r="V266" s="73"/>
      <c r="W266" s="73"/>
      <c r="X266" s="73"/>
      <c r="Y266" s="73"/>
      <c r="Z266" s="74"/>
      <c r="AA266" s="69"/>
      <c r="AB266" s="69"/>
      <c r="AC266" s="69"/>
      <c r="AD266" s="69"/>
      <c r="AE266" s="69"/>
      <c r="AF266" s="69"/>
      <c r="AG266" s="69"/>
      <c r="AH266" s="69"/>
    </row>
    <row r="267" spans="1:34">
      <c r="A267" s="69"/>
      <c r="B267" s="69"/>
      <c r="C267" s="69"/>
      <c r="D267" s="71"/>
      <c r="E267" s="4"/>
      <c r="F267" s="69"/>
      <c r="G267" s="69"/>
      <c r="H267" s="69"/>
      <c r="I267" s="69"/>
      <c r="J267" s="69"/>
      <c r="K267" s="69"/>
      <c r="L267" s="69"/>
      <c r="M267" s="69"/>
      <c r="N267" s="4"/>
      <c r="O267" s="70"/>
      <c r="P267" s="69"/>
      <c r="Q267" s="69"/>
      <c r="R267" s="71"/>
      <c r="S267" s="69"/>
      <c r="T267" s="72"/>
      <c r="U267" s="69"/>
      <c r="V267" s="73"/>
      <c r="W267" s="73"/>
      <c r="X267" s="73"/>
      <c r="Y267" s="73"/>
      <c r="Z267" s="74"/>
      <c r="AA267" s="69"/>
      <c r="AB267" s="69"/>
      <c r="AC267" s="69"/>
      <c r="AD267" s="69"/>
      <c r="AE267" s="69"/>
      <c r="AF267" s="69"/>
      <c r="AG267" s="69"/>
      <c r="AH267" s="69"/>
    </row>
    <row r="268" spans="1:34">
      <c r="A268" s="69"/>
      <c r="B268" s="69"/>
      <c r="C268" s="69"/>
      <c r="D268" s="71"/>
      <c r="E268" s="4"/>
      <c r="F268" s="69"/>
      <c r="G268" s="69"/>
      <c r="H268" s="69"/>
      <c r="I268" s="69"/>
      <c r="J268" s="69"/>
      <c r="K268" s="69"/>
      <c r="L268" s="69"/>
      <c r="M268" s="69"/>
      <c r="N268" s="4"/>
      <c r="O268" s="70"/>
      <c r="P268" s="69"/>
      <c r="Q268" s="69"/>
      <c r="R268" s="71"/>
      <c r="S268" s="69"/>
      <c r="T268" s="72"/>
      <c r="U268" s="4"/>
      <c r="V268" s="73"/>
      <c r="W268" s="73"/>
      <c r="X268" s="73"/>
      <c r="Y268" s="73"/>
      <c r="Z268" s="74"/>
      <c r="AA268" s="69"/>
      <c r="AB268" s="69"/>
      <c r="AC268" s="69"/>
      <c r="AD268" s="69"/>
      <c r="AE268" s="69"/>
      <c r="AF268" s="69"/>
      <c r="AG268" s="69"/>
      <c r="AH268" s="69"/>
    </row>
    <row r="269" spans="1:34">
      <c r="A269" s="69"/>
      <c r="B269" s="69"/>
      <c r="C269" s="69"/>
      <c r="D269" s="71"/>
      <c r="E269" s="4"/>
      <c r="F269" s="4"/>
      <c r="G269" s="69"/>
      <c r="H269" s="69"/>
      <c r="I269" s="69"/>
      <c r="J269" s="69"/>
      <c r="K269" s="69"/>
      <c r="L269" s="69"/>
      <c r="M269" s="69"/>
      <c r="N269" s="4"/>
      <c r="O269" s="70"/>
      <c r="P269" s="69"/>
      <c r="Q269" s="69"/>
      <c r="R269" s="71"/>
      <c r="S269" s="69"/>
      <c r="T269" s="72"/>
      <c r="U269" s="4"/>
      <c r="V269" s="73"/>
      <c r="W269" s="73"/>
      <c r="X269" s="73"/>
      <c r="Y269" s="73"/>
      <c r="Z269" s="74"/>
      <c r="AA269" s="69"/>
      <c r="AB269" s="69"/>
      <c r="AC269" s="69"/>
      <c r="AD269" s="69"/>
      <c r="AE269" s="69"/>
      <c r="AF269" s="69"/>
      <c r="AG269" s="69"/>
      <c r="AH269" s="69"/>
    </row>
    <row r="270" spans="1:34">
      <c r="A270" s="69"/>
      <c r="B270" s="69"/>
      <c r="C270" s="69"/>
      <c r="D270" s="71"/>
      <c r="E270" s="4"/>
      <c r="F270" s="69"/>
      <c r="G270" s="69"/>
      <c r="H270" s="69"/>
      <c r="I270" s="69"/>
      <c r="J270" s="69"/>
      <c r="K270" s="69"/>
      <c r="L270" s="69"/>
      <c r="M270" s="69"/>
      <c r="N270" s="4"/>
      <c r="O270" s="70"/>
      <c r="P270" s="69"/>
      <c r="Q270" s="4"/>
      <c r="R270" s="71"/>
      <c r="S270" s="69"/>
      <c r="T270" s="72"/>
      <c r="U270" s="69"/>
      <c r="V270" s="73"/>
      <c r="W270" s="73"/>
      <c r="X270" s="73"/>
      <c r="Y270" s="73"/>
      <c r="Z270" s="74"/>
      <c r="AA270" s="69"/>
      <c r="AB270" s="69"/>
      <c r="AC270" s="69"/>
      <c r="AD270" s="69"/>
      <c r="AE270" s="69"/>
      <c r="AF270" s="69"/>
      <c r="AG270" s="69"/>
      <c r="AH270" s="69"/>
    </row>
    <row r="271" spans="1:34">
      <c r="A271" s="69"/>
      <c r="B271" s="69"/>
      <c r="C271" s="69"/>
      <c r="D271" s="71"/>
      <c r="E271" s="4"/>
      <c r="F271" s="69"/>
      <c r="G271" s="69"/>
      <c r="H271" s="69"/>
      <c r="I271" s="69"/>
      <c r="J271" s="69"/>
      <c r="K271" s="69"/>
      <c r="L271" s="69"/>
      <c r="M271" s="69"/>
      <c r="N271" s="4"/>
      <c r="O271" s="70"/>
      <c r="P271" s="69"/>
      <c r="Q271" s="4"/>
      <c r="R271" s="71"/>
      <c r="S271" s="4"/>
      <c r="T271" s="72"/>
      <c r="U271" s="69"/>
      <c r="V271" s="73"/>
      <c r="W271" s="73"/>
      <c r="X271" s="73"/>
      <c r="Y271" s="73"/>
      <c r="Z271" s="74"/>
      <c r="AA271" s="69"/>
      <c r="AB271" s="69"/>
      <c r="AC271" s="69"/>
      <c r="AD271" s="69"/>
      <c r="AE271" s="69"/>
      <c r="AF271" s="69"/>
      <c r="AG271" s="69"/>
      <c r="AH271" s="69"/>
    </row>
    <row r="272" spans="1:34">
      <c r="A272" s="69"/>
      <c r="B272" s="69"/>
      <c r="C272" s="69"/>
      <c r="D272" s="71"/>
      <c r="E272" s="4"/>
      <c r="F272" s="69"/>
      <c r="G272" s="69"/>
      <c r="H272" s="69"/>
      <c r="I272" s="69"/>
      <c r="J272" s="69"/>
      <c r="K272" s="69"/>
      <c r="L272" s="69"/>
      <c r="M272" s="69"/>
      <c r="N272" s="4"/>
      <c r="O272" s="70"/>
      <c r="P272" s="69"/>
      <c r="Q272" s="69"/>
      <c r="R272" s="71"/>
      <c r="S272" s="69"/>
      <c r="T272" s="72"/>
      <c r="U272" s="69"/>
      <c r="V272" s="73"/>
      <c r="W272" s="73"/>
      <c r="X272" s="73"/>
      <c r="Y272" s="73"/>
      <c r="Z272" s="74"/>
      <c r="AA272" s="69"/>
      <c r="AB272" s="69"/>
      <c r="AC272" s="69"/>
      <c r="AD272" s="69"/>
      <c r="AE272" s="69"/>
      <c r="AF272" s="69"/>
      <c r="AG272" s="69"/>
      <c r="AH272" s="69"/>
    </row>
    <row r="273" spans="1:34">
      <c r="A273" s="69"/>
      <c r="B273" s="69"/>
      <c r="C273" s="69"/>
      <c r="D273" s="71"/>
      <c r="E273" s="4"/>
      <c r="F273" s="69"/>
      <c r="G273" s="69"/>
      <c r="H273" s="69"/>
      <c r="I273" s="69"/>
      <c r="J273" s="69"/>
      <c r="K273" s="69"/>
      <c r="L273" s="69"/>
      <c r="M273" s="69"/>
      <c r="N273" s="4"/>
      <c r="O273" s="70"/>
      <c r="P273" s="69"/>
      <c r="Q273" s="4"/>
      <c r="R273" s="71"/>
      <c r="S273" s="4"/>
      <c r="T273" s="72"/>
      <c r="U273" s="69"/>
      <c r="V273" s="73"/>
      <c r="W273" s="73"/>
      <c r="X273" s="73"/>
      <c r="Y273" s="73"/>
      <c r="Z273" s="74"/>
      <c r="AA273" s="69"/>
      <c r="AB273" s="69"/>
      <c r="AC273" s="69"/>
      <c r="AD273" s="69"/>
      <c r="AE273" s="69"/>
      <c r="AF273" s="69"/>
      <c r="AG273" s="69"/>
      <c r="AH273" s="69"/>
    </row>
    <row r="274" spans="1:34">
      <c r="A274" s="69"/>
      <c r="B274" s="69"/>
      <c r="C274" s="69"/>
      <c r="D274" s="71"/>
      <c r="E274" s="4"/>
      <c r="F274" s="69"/>
      <c r="G274" s="69"/>
      <c r="H274" s="69"/>
      <c r="I274" s="69"/>
      <c r="J274" s="69"/>
      <c r="K274" s="69"/>
      <c r="L274" s="69"/>
      <c r="M274" s="69"/>
      <c r="N274" s="4"/>
      <c r="O274" s="70"/>
      <c r="P274" s="69"/>
      <c r="Q274" s="69"/>
      <c r="R274" s="71"/>
      <c r="S274" s="69"/>
      <c r="T274" s="72"/>
      <c r="U274" s="69"/>
      <c r="V274" s="73"/>
      <c r="W274" s="73"/>
      <c r="X274" s="73"/>
      <c r="Y274" s="73"/>
      <c r="Z274" s="74"/>
      <c r="AA274" s="69"/>
      <c r="AB274" s="69"/>
      <c r="AC274" s="69"/>
      <c r="AD274" s="69"/>
      <c r="AE274" s="69"/>
      <c r="AF274" s="69"/>
      <c r="AG274" s="69"/>
      <c r="AH274" s="69"/>
    </row>
    <row r="275" spans="1:34">
      <c r="A275" s="69"/>
      <c r="B275" s="69"/>
      <c r="C275" s="69"/>
      <c r="D275" s="71"/>
      <c r="E275" s="4"/>
      <c r="F275" s="69"/>
      <c r="G275" s="69"/>
      <c r="H275" s="69"/>
      <c r="I275" s="69"/>
      <c r="J275" s="69"/>
      <c r="K275" s="69"/>
      <c r="L275" s="69"/>
      <c r="M275" s="69"/>
      <c r="N275" s="4"/>
      <c r="O275" s="70"/>
      <c r="P275" s="69"/>
      <c r="Q275" s="4"/>
      <c r="R275" s="71"/>
      <c r="S275" s="69"/>
      <c r="T275" s="72"/>
      <c r="U275" s="69"/>
      <c r="V275" s="73"/>
      <c r="W275" s="73"/>
      <c r="X275" s="73"/>
      <c r="Y275" s="73"/>
      <c r="Z275" s="74"/>
      <c r="AA275" s="69"/>
      <c r="AB275" s="69"/>
      <c r="AC275" s="69"/>
      <c r="AD275" s="69"/>
      <c r="AE275" s="69"/>
      <c r="AF275" s="69"/>
      <c r="AG275" s="69"/>
      <c r="AH275" s="69"/>
    </row>
    <row r="276" spans="1:34">
      <c r="A276" s="69"/>
      <c r="B276" s="69"/>
      <c r="C276" s="69"/>
      <c r="D276" s="71"/>
      <c r="E276" s="4"/>
      <c r="F276" s="69"/>
      <c r="G276" s="69"/>
      <c r="H276" s="69"/>
      <c r="I276" s="69"/>
      <c r="J276" s="69"/>
      <c r="K276" s="69"/>
      <c r="L276" s="69"/>
      <c r="M276" s="69"/>
      <c r="N276" s="4"/>
      <c r="O276" s="70"/>
      <c r="P276" s="69"/>
      <c r="Q276" s="4"/>
      <c r="R276" s="71"/>
      <c r="S276" s="4"/>
      <c r="T276" s="72"/>
      <c r="U276" s="69"/>
      <c r="V276" s="73"/>
      <c r="W276" s="73"/>
      <c r="X276" s="73"/>
      <c r="Y276" s="73"/>
      <c r="Z276" s="74"/>
      <c r="AA276" s="69"/>
      <c r="AB276" s="69"/>
      <c r="AC276" s="69"/>
      <c r="AD276" s="69"/>
      <c r="AE276" s="69"/>
      <c r="AF276" s="69"/>
      <c r="AG276" s="69"/>
      <c r="AH276" s="69"/>
    </row>
    <row r="277" spans="1:34">
      <c r="A277" s="69"/>
      <c r="B277" s="69"/>
      <c r="C277" s="69"/>
      <c r="D277" s="71"/>
      <c r="E277" s="4"/>
      <c r="F277" s="69"/>
      <c r="G277" s="69"/>
      <c r="H277" s="69"/>
      <c r="I277" s="69"/>
      <c r="J277" s="69"/>
      <c r="K277" s="69"/>
      <c r="L277" s="69"/>
      <c r="M277" s="69"/>
      <c r="N277" s="4"/>
      <c r="O277" s="70"/>
      <c r="P277" s="69"/>
      <c r="Q277" s="69"/>
      <c r="R277" s="71"/>
      <c r="S277" s="69"/>
      <c r="T277" s="72"/>
      <c r="U277" s="69"/>
      <c r="V277" s="73"/>
      <c r="W277" s="73"/>
      <c r="X277" s="73"/>
      <c r="Y277" s="73"/>
      <c r="Z277" s="74"/>
      <c r="AA277" s="69"/>
      <c r="AB277" s="69"/>
      <c r="AC277" s="69"/>
      <c r="AD277" s="69"/>
      <c r="AE277" s="69"/>
      <c r="AF277" s="69"/>
      <c r="AG277" s="69"/>
      <c r="AH277" s="69"/>
    </row>
    <row r="278" spans="1:34">
      <c r="A278" s="69"/>
      <c r="B278" s="69"/>
      <c r="C278" s="69"/>
      <c r="D278" s="71"/>
      <c r="E278" s="4"/>
      <c r="F278" s="4"/>
      <c r="G278" s="69"/>
      <c r="H278" s="69"/>
      <c r="I278" s="69"/>
      <c r="J278" s="69"/>
      <c r="K278" s="69"/>
      <c r="L278" s="69"/>
      <c r="M278" s="69"/>
      <c r="N278" s="4"/>
      <c r="O278" s="70"/>
      <c r="P278" s="69"/>
      <c r="Q278" s="69"/>
      <c r="R278" s="71"/>
      <c r="S278" s="69"/>
      <c r="T278" s="72"/>
      <c r="U278" s="69"/>
      <c r="V278" s="73"/>
      <c r="W278" s="73"/>
      <c r="X278" s="73"/>
      <c r="Y278" s="73"/>
      <c r="Z278" s="74"/>
      <c r="AA278" s="69"/>
      <c r="AB278" s="69"/>
      <c r="AC278" s="69"/>
      <c r="AD278" s="69"/>
      <c r="AE278" s="69"/>
      <c r="AF278" s="69"/>
      <c r="AG278" s="69"/>
      <c r="AH278" s="69"/>
    </row>
    <row r="279" spans="1:34">
      <c r="A279" s="69"/>
      <c r="B279" s="69"/>
      <c r="C279" s="69"/>
      <c r="D279" s="71"/>
      <c r="E279" s="4"/>
      <c r="F279" s="69"/>
      <c r="G279" s="69"/>
      <c r="H279" s="69"/>
      <c r="I279" s="69"/>
      <c r="J279" s="69"/>
      <c r="K279" s="69"/>
      <c r="L279" s="69"/>
      <c r="M279" s="69"/>
      <c r="N279" s="4"/>
      <c r="O279" s="70"/>
      <c r="P279" s="69"/>
      <c r="Q279" s="69"/>
      <c r="R279" s="71"/>
      <c r="S279" s="69"/>
      <c r="T279" s="72"/>
      <c r="U279" s="69"/>
      <c r="V279" s="73"/>
      <c r="W279" s="73"/>
      <c r="X279" s="73"/>
      <c r="Y279" s="73"/>
      <c r="Z279" s="74"/>
      <c r="AA279" s="69"/>
      <c r="AB279" s="69"/>
      <c r="AC279" s="69"/>
      <c r="AD279" s="69"/>
      <c r="AE279" s="69"/>
      <c r="AF279" s="69"/>
      <c r="AG279" s="69"/>
      <c r="AH279" s="69"/>
    </row>
    <row r="280" spans="1:34">
      <c r="A280" s="69"/>
      <c r="B280" s="69"/>
      <c r="C280" s="69"/>
      <c r="D280" s="71"/>
      <c r="E280" s="4"/>
      <c r="F280" s="4"/>
      <c r="G280" s="69"/>
      <c r="H280" s="69"/>
      <c r="I280" s="69"/>
      <c r="J280" s="69"/>
      <c r="K280" s="69"/>
      <c r="L280" s="69"/>
      <c r="M280" s="69"/>
      <c r="N280" s="4"/>
      <c r="O280" s="70"/>
      <c r="P280" s="69"/>
      <c r="Q280" s="69"/>
      <c r="R280" s="71"/>
      <c r="S280" s="69"/>
      <c r="T280" s="72"/>
      <c r="U280" s="4"/>
      <c r="V280" s="73"/>
      <c r="W280" s="73"/>
      <c r="X280" s="73"/>
      <c r="Y280" s="73"/>
      <c r="Z280" s="74"/>
      <c r="AA280" s="69"/>
      <c r="AB280" s="69"/>
      <c r="AC280" s="69"/>
      <c r="AD280" s="69"/>
      <c r="AE280" s="69"/>
      <c r="AF280" s="69"/>
      <c r="AG280" s="69"/>
      <c r="AH280" s="69"/>
    </row>
    <row r="281" spans="1:34">
      <c r="A281" s="69"/>
      <c r="B281" s="69"/>
      <c r="C281" s="69"/>
      <c r="D281" s="71"/>
      <c r="E281" s="4"/>
      <c r="F281" s="4"/>
      <c r="G281" s="69"/>
      <c r="H281" s="69"/>
      <c r="I281" s="69"/>
      <c r="J281" s="69"/>
      <c r="K281" s="69"/>
      <c r="L281" s="69"/>
      <c r="M281" s="69"/>
      <c r="N281" s="4"/>
      <c r="O281" s="70"/>
      <c r="P281" s="69"/>
      <c r="Q281" s="69"/>
      <c r="R281" s="71"/>
      <c r="S281" s="69"/>
      <c r="T281" s="72"/>
      <c r="U281" s="69"/>
      <c r="V281" s="73"/>
      <c r="W281" s="73"/>
      <c r="X281" s="73"/>
      <c r="Y281" s="73"/>
      <c r="Z281" s="74"/>
      <c r="AA281" s="69"/>
      <c r="AB281" s="69"/>
      <c r="AC281" s="69"/>
      <c r="AD281" s="69"/>
      <c r="AE281" s="69"/>
      <c r="AF281" s="69"/>
      <c r="AG281" s="69"/>
      <c r="AH281" s="69"/>
    </row>
    <row r="282" spans="1:34">
      <c r="A282" s="69"/>
      <c r="B282" s="69"/>
      <c r="C282" s="69"/>
      <c r="D282" s="71"/>
      <c r="E282" s="4"/>
      <c r="F282" s="69"/>
      <c r="G282" s="69"/>
      <c r="H282" s="69"/>
      <c r="I282" s="69"/>
      <c r="J282" s="69"/>
      <c r="K282" s="69"/>
      <c r="L282" s="69"/>
      <c r="M282" s="69"/>
      <c r="N282" s="4"/>
      <c r="O282" s="70"/>
      <c r="P282" s="69"/>
      <c r="Q282" s="69"/>
      <c r="R282" s="71"/>
      <c r="S282" s="69"/>
      <c r="T282" s="72"/>
      <c r="U282" s="69"/>
      <c r="V282" s="73"/>
      <c r="W282" s="73"/>
      <c r="X282" s="73"/>
      <c r="Y282" s="73"/>
      <c r="Z282" s="74"/>
      <c r="AA282" s="69"/>
      <c r="AB282" s="69"/>
      <c r="AC282" s="69"/>
      <c r="AD282" s="69"/>
      <c r="AE282" s="69"/>
      <c r="AF282" s="69"/>
      <c r="AG282" s="69"/>
      <c r="AH282" s="69"/>
    </row>
    <row r="283" spans="1:34">
      <c r="A283" s="69"/>
      <c r="B283" s="69"/>
      <c r="C283" s="69"/>
      <c r="D283" s="71"/>
      <c r="E283" s="4"/>
      <c r="F283" s="4"/>
      <c r="G283" s="69"/>
      <c r="H283" s="69"/>
      <c r="I283" s="69"/>
      <c r="J283" s="69"/>
      <c r="K283" s="69"/>
      <c r="L283" s="69"/>
      <c r="M283" s="69"/>
      <c r="N283" s="4"/>
      <c r="O283" s="70"/>
      <c r="P283" s="69"/>
      <c r="Q283" s="69"/>
      <c r="R283" s="71"/>
      <c r="S283" s="69"/>
      <c r="T283" s="72"/>
      <c r="U283" s="69"/>
      <c r="V283" s="73"/>
      <c r="W283" s="73"/>
      <c r="X283" s="73"/>
      <c r="Y283" s="73"/>
      <c r="Z283" s="74"/>
      <c r="AA283" s="69"/>
      <c r="AB283" s="69"/>
      <c r="AC283" s="69"/>
      <c r="AD283" s="69"/>
      <c r="AE283" s="69"/>
      <c r="AF283" s="69"/>
      <c r="AG283" s="69"/>
      <c r="AH283" s="69"/>
    </row>
    <row r="284" spans="1:34">
      <c r="A284" s="69"/>
      <c r="B284" s="69"/>
      <c r="C284" s="69"/>
      <c r="D284" s="71"/>
      <c r="E284" s="4"/>
      <c r="F284" s="69"/>
      <c r="G284" s="69"/>
      <c r="H284" s="69"/>
      <c r="I284" s="69"/>
      <c r="J284" s="69"/>
      <c r="K284" s="69"/>
      <c r="L284" s="69"/>
      <c r="M284" s="69"/>
      <c r="N284" s="4"/>
      <c r="O284" s="70"/>
      <c r="P284" s="69"/>
      <c r="Q284" s="4"/>
      <c r="R284" s="71"/>
      <c r="S284" s="4"/>
      <c r="T284" s="72"/>
      <c r="U284" s="4"/>
      <c r="V284" s="73"/>
      <c r="W284" s="73"/>
      <c r="X284" s="73"/>
      <c r="Y284" s="73"/>
      <c r="Z284" s="74"/>
      <c r="AA284" s="69"/>
      <c r="AB284" s="69"/>
      <c r="AC284" s="69"/>
      <c r="AD284" s="69"/>
      <c r="AE284" s="69"/>
      <c r="AF284" s="69"/>
      <c r="AG284" s="69"/>
      <c r="AH284" s="69"/>
    </row>
    <row r="285" spans="1:34">
      <c r="A285" s="69"/>
      <c r="B285" s="69"/>
      <c r="C285" s="69"/>
      <c r="D285" s="71"/>
      <c r="E285" s="4"/>
      <c r="F285" s="69"/>
      <c r="G285" s="69"/>
      <c r="H285" s="69"/>
      <c r="I285" s="69"/>
      <c r="J285" s="69"/>
      <c r="K285" s="69"/>
      <c r="L285" s="69"/>
      <c r="M285" s="69"/>
      <c r="N285" s="4"/>
      <c r="O285" s="70"/>
      <c r="P285" s="69"/>
      <c r="Q285" s="4"/>
      <c r="R285" s="71"/>
      <c r="S285" s="69"/>
      <c r="T285" s="72"/>
      <c r="U285" s="69"/>
      <c r="V285" s="73"/>
      <c r="W285" s="73"/>
      <c r="X285" s="73"/>
      <c r="Y285" s="73"/>
      <c r="Z285" s="74"/>
      <c r="AA285" s="69"/>
      <c r="AB285" s="69"/>
      <c r="AC285" s="69"/>
      <c r="AD285" s="69"/>
      <c r="AE285" s="69"/>
      <c r="AF285" s="69"/>
      <c r="AG285" s="69"/>
      <c r="AH285" s="69"/>
    </row>
    <row r="286" spans="1:34">
      <c r="A286" s="69"/>
      <c r="B286" s="69"/>
      <c r="C286" s="69"/>
      <c r="D286" s="71"/>
      <c r="E286" s="4"/>
      <c r="F286" s="69"/>
      <c r="G286" s="69"/>
      <c r="H286" s="69"/>
      <c r="I286" s="69"/>
      <c r="J286" s="69"/>
      <c r="K286" s="69"/>
      <c r="L286" s="69"/>
      <c r="M286" s="69"/>
      <c r="N286" s="4"/>
      <c r="O286" s="70"/>
      <c r="P286" s="69"/>
      <c r="Q286" s="69"/>
      <c r="R286" s="71"/>
      <c r="S286" s="69"/>
      <c r="T286" s="72"/>
      <c r="U286" s="69"/>
      <c r="V286" s="73"/>
      <c r="W286" s="73"/>
      <c r="X286" s="73"/>
      <c r="Y286" s="73"/>
      <c r="Z286" s="74"/>
      <c r="AA286" s="69"/>
      <c r="AB286" s="69"/>
      <c r="AC286" s="69"/>
      <c r="AD286" s="69"/>
      <c r="AE286" s="69"/>
      <c r="AF286" s="69"/>
      <c r="AG286" s="69"/>
      <c r="AH286" s="69"/>
    </row>
    <row r="287" spans="1:34">
      <c r="A287" s="69"/>
      <c r="B287" s="69"/>
      <c r="C287" s="69"/>
      <c r="D287" s="71"/>
      <c r="E287" s="4"/>
      <c r="F287" s="69"/>
      <c r="G287" s="69"/>
      <c r="H287" s="69"/>
      <c r="I287" s="69"/>
      <c r="J287" s="69"/>
      <c r="K287" s="69"/>
      <c r="L287" s="69"/>
      <c r="M287" s="69"/>
      <c r="N287" s="4"/>
      <c r="O287" s="70"/>
      <c r="P287" s="69"/>
      <c r="Q287" s="69"/>
      <c r="R287" s="71"/>
      <c r="S287" s="69"/>
      <c r="T287" s="72"/>
      <c r="U287" s="69"/>
      <c r="V287" s="73"/>
      <c r="W287" s="73"/>
      <c r="X287" s="73"/>
      <c r="Y287" s="73"/>
      <c r="Z287" s="74"/>
      <c r="AA287" s="69"/>
      <c r="AB287" s="69"/>
      <c r="AC287" s="69"/>
      <c r="AD287" s="69"/>
      <c r="AE287" s="69"/>
      <c r="AF287" s="69"/>
      <c r="AG287" s="69"/>
      <c r="AH287" s="69"/>
    </row>
    <row r="288" spans="1:34">
      <c r="A288" s="69"/>
      <c r="B288" s="69"/>
      <c r="C288" s="69"/>
      <c r="D288" s="71"/>
      <c r="E288" s="4"/>
      <c r="F288" s="69"/>
      <c r="G288" s="69"/>
      <c r="H288" s="69"/>
      <c r="I288" s="69"/>
      <c r="J288" s="69"/>
      <c r="K288" s="69"/>
      <c r="L288" s="69"/>
      <c r="M288" s="69"/>
      <c r="N288" s="4"/>
      <c r="O288" s="70"/>
      <c r="P288" s="69"/>
      <c r="Q288" s="69"/>
      <c r="R288" s="71"/>
      <c r="S288" s="69"/>
      <c r="T288" s="72"/>
      <c r="U288" s="69"/>
      <c r="V288" s="73"/>
      <c r="W288" s="73"/>
      <c r="X288" s="73"/>
      <c r="Y288" s="73"/>
      <c r="Z288" s="74"/>
      <c r="AA288" s="69"/>
      <c r="AB288" s="69"/>
      <c r="AC288" s="69"/>
      <c r="AD288" s="69"/>
      <c r="AE288" s="69"/>
      <c r="AF288" s="69"/>
      <c r="AG288" s="69"/>
      <c r="AH288" s="69"/>
    </row>
    <row r="289" spans="1:34">
      <c r="A289" s="69"/>
      <c r="B289" s="69"/>
      <c r="C289" s="69"/>
      <c r="D289" s="71"/>
      <c r="E289" s="4"/>
      <c r="F289" s="69"/>
      <c r="G289" s="69"/>
      <c r="H289" s="69"/>
      <c r="I289" s="69"/>
      <c r="J289" s="69"/>
      <c r="K289" s="69"/>
      <c r="L289" s="69"/>
      <c r="M289" s="69"/>
      <c r="N289" s="4"/>
      <c r="O289" s="70"/>
      <c r="P289" s="69"/>
      <c r="Q289" s="69"/>
      <c r="R289" s="71"/>
      <c r="S289" s="69"/>
      <c r="T289" s="72"/>
      <c r="U289" s="69"/>
      <c r="V289" s="73"/>
      <c r="W289" s="73"/>
      <c r="X289" s="73"/>
      <c r="Y289" s="73"/>
      <c r="Z289" s="74"/>
      <c r="AA289" s="69"/>
      <c r="AB289" s="69"/>
      <c r="AC289" s="69"/>
      <c r="AD289" s="69"/>
      <c r="AE289" s="69"/>
      <c r="AF289" s="69"/>
      <c r="AG289" s="69"/>
      <c r="AH289" s="69"/>
    </row>
    <row r="290" spans="1:34">
      <c r="A290" s="69"/>
      <c r="B290" s="69"/>
      <c r="C290" s="69"/>
      <c r="D290" s="71"/>
      <c r="E290" s="4"/>
      <c r="F290" s="69"/>
      <c r="G290" s="69"/>
      <c r="H290" s="69"/>
      <c r="I290" s="69"/>
      <c r="J290" s="69"/>
      <c r="K290" s="69"/>
      <c r="L290" s="69"/>
      <c r="M290" s="69"/>
      <c r="N290" s="4"/>
      <c r="O290" s="70"/>
      <c r="P290" s="69"/>
      <c r="Q290" s="4"/>
      <c r="R290" s="71"/>
      <c r="S290" s="4"/>
      <c r="T290" s="72"/>
      <c r="U290" s="4"/>
      <c r="V290" s="73"/>
      <c r="W290" s="73"/>
      <c r="X290" s="73"/>
      <c r="Y290" s="73"/>
      <c r="Z290" s="74"/>
      <c r="AA290" s="69"/>
      <c r="AB290" s="69"/>
      <c r="AC290" s="69"/>
      <c r="AD290" s="69"/>
      <c r="AE290" s="69"/>
      <c r="AF290" s="69"/>
      <c r="AG290" s="69"/>
      <c r="AH290" s="69"/>
    </row>
    <row r="291" spans="1:34">
      <c r="A291" s="69"/>
      <c r="B291" s="69"/>
      <c r="C291" s="69"/>
      <c r="D291" s="71"/>
      <c r="E291" s="4"/>
      <c r="F291" s="4"/>
      <c r="G291" s="69"/>
      <c r="H291" s="69"/>
      <c r="I291" s="69"/>
      <c r="J291" s="69"/>
      <c r="K291" s="69"/>
      <c r="L291" s="69"/>
      <c r="M291" s="69"/>
      <c r="N291" s="4"/>
      <c r="O291" s="70"/>
      <c r="P291" s="69"/>
      <c r="Q291" s="69"/>
      <c r="R291" s="71"/>
      <c r="S291" s="69"/>
      <c r="T291" s="72"/>
      <c r="U291" s="69"/>
      <c r="V291" s="73"/>
      <c r="W291" s="73"/>
      <c r="X291" s="73"/>
      <c r="Y291" s="73"/>
      <c r="Z291" s="74"/>
      <c r="AA291" s="69"/>
      <c r="AB291" s="69"/>
      <c r="AC291" s="69"/>
      <c r="AD291" s="69"/>
      <c r="AE291" s="69"/>
      <c r="AF291" s="69"/>
      <c r="AG291" s="69"/>
      <c r="AH291" s="69"/>
    </row>
    <row r="292" spans="1:34">
      <c r="A292" s="69"/>
      <c r="B292" s="69"/>
      <c r="C292" s="69"/>
      <c r="D292" s="71"/>
      <c r="E292" s="4"/>
      <c r="F292" s="4"/>
      <c r="G292" s="69"/>
      <c r="H292" s="69"/>
      <c r="I292" s="69"/>
      <c r="J292" s="69"/>
      <c r="K292" s="69"/>
      <c r="L292" s="69"/>
      <c r="M292" s="69"/>
      <c r="N292" s="4"/>
      <c r="O292" s="70"/>
      <c r="P292" s="69"/>
      <c r="Q292" s="4"/>
      <c r="R292" s="71"/>
      <c r="S292" s="4"/>
      <c r="T292" s="72"/>
      <c r="U292" s="4"/>
      <c r="V292" s="73"/>
      <c r="W292" s="73"/>
      <c r="X292" s="73"/>
      <c r="Y292" s="73"/>
      <c r="Z292" s="74"/>
      <c r="AA292" s="69"/>
      <c r="AB292" s="69"/>
      <c r="AC292" s="69"/>
      <c r="AD292" s="69"/>
      <c r="AE292" s="69"/>
      <c r="AF292" s="69"/>
      <c r="AG292" s="69"/>
      <c r="AH292" s="69"/>
    </row>
    <row r="293" spans="1:34">
      <c r="A293" s="69"/>
      <c r="B293" s="69"/>
      <c r="C293" s="69"/>
      <c r="D293" s="71"/>
      <c r="E293" s="4"/>
      <c r="F293" s="69"/>
      <c r="G293" s="69"/>
      <c r="H293" s="69"/>
      <c r="I293" s="69"/>
      <c r="J293" s="69"/>
      <c r="K293" s="69"/>
      <c r="L293" s="69"/>
      <c r="M293" s="69"/>
      <c r="N293" s="4"/>
      <c r="O293" s="70"/>
      <c r="P293" s="69"/>
      <c r="Q293" s="69"/>
      <c r="R293" s="71"/>
      <c r="S293" s="69"/>
      <c r="T293" s="72"/>
      <c r="U293" s="69"/>
      <c r="V293" s="73"/>
      <c r="W293" s="73"/>
      <c r="X293" s="73"/>
      <c r="Y293" s="73"/>
      <c r="Z293" s="74"/>
      <c r="AA293" s="69"/>
      <c r="AB293" s="69"/>
      <c r="AC293" s="69"/>
      <c r="AD293" s="69"/>
      <c r="AE293" s="69"/>
      <c r="AF293" s="69"/>
      <c r="AG293" s="69"/>
      <c r="AH293" s="69"/>
    </row>
    <row r="294" spans="1:34">
      <c r="A294" s="69"/>
      <c r="B294" s="69"/>
      <c r="C294" s="69"/>
      <c r="D294" s="71"/>
      <c r="E294" s="4"/>
      <c r="F294" s="69"/>
      <c r="G294" s="69"/>
      <c r="H294" s="69"/>
      <c r="I294" s="69"/>
      <c r="J294" s="69"/>
      <c r="K294" s="69"/>
      <c r="L294" s="69"/>
      <c r="M294" s="69"/>
      <c r="N294" s="4"/>
      <c r="O294" s="70"/>
      <c r="P294" s="69"/>
      <c r="Q294" s="69"/>
      <c r="R294" s="71"/>
      <c r="S294" s="4"/>
      <c r="T294" s="72"/>
      <c r="U294" s="69"/>
      <c r="V294" s="73"/>
      <c r="W294" s="73"/>
      <c r="X294" s="73"/>
      <c r="Y294" s="73"/>
      <c r="Z294" s="74"/>
      <c r="AA294" s="69"/>
      <c r="AB294" s="69"/>
      <c r="AC294" s="69"/>
      <c r="AD294" s="69"/>
      <c r="AE294" s="69"/>
      <c r="AF294" s="69"/>
      <c r="AG294" s="69"/>
      <c r="AH294" s="69"/>
    </row>
    <row r="295" spans="1:34">
      <c r="A295" s="69"/>
      <c r="B295" s="69"/>
      <c r="C295" s="69"/>
      <c r="D295" s="71"/>
      <c r="E295" s="4"/>
      <c r="F295" s="69"/>
      <c r="G295" s="69"/>
      <c r="H295" s="69"/>
      <c r="I295" s="69"/>
      <c r="J295" s="69"/>
      <c r="K295" s="69"/>
      <c r="L295" s="69"/>
      <c r="M295" s="69"/>
      <c r="N295" s="4"/>
      <c r="O295" s="70"/>
      <c r="P295" s="69"/>
      <c r="Q295" s="69"/>
      <c r="R295" s="71"/>
      <c r="S295" s="69"/>
      <c r="T295" s="72"/>
      <c r="U295" s="69"/>
      <c r="V295" s="73"/>
      <c r="W295" s="73"/>
      <c r="X295" s="73"/>
      <c r="Y295" s="73"/>
      <c r="Z295" s="74"/>
      <c r="AA295" s="69"/>
      <c r="AB295" s="69"/>
      <c r="AC295" s="69"/>
      <c r="AD295" s="69"/>
      <c r="AE295" s="69"/>
      <c r="AF295" s="69"/>
      <c r="AG295" s="69"/>
      <c r="AH295" s="69"/>
    </row>
    <row r="296" spans="1:34">
      <c r="A296" s="69"/>
      <c r="B296" s="69"/>
      <c r="C296" s="69"/>
      <c r="D296" s="71"/>
      <c r="E296" s="4"/>
      <c r="F296" s="69"/>
      <c r="G296" s="69"/>
      <c r="H296" s="69"/>
      <c r="I296" s="69"/>
      <c r="J296" s="69"/>
      <c r="K296" s="69"/>
      <c r="L296" s="69"/>
      <c r="M296" s="69"/>
      <c r="N296" s="4"/>
      <c r="O296" s="70"/>
      <c r="P296" s="69"/>
      <c r="Q296" s="69"/>
      <c r="R296" s="71"/>
      <c r="S296" s="69"/>
      <c r="T296" s="72"/>
      <c r="U296" s="69"/>
      <c r="V296" s="73"/>
      <c r="W296" s="73"/>
      <c r="X296" s="73"/>
      <c r="Y296" s="73"/>
      <c r="Z296" s="74"/>
      <c r="AA296" s="69"/>
      <c r="AB296" s="69"/>
      <c r="AC296" s="69"/>
      <c r="AD296" s="69"/>
      <c r="AE296" s="69"/>
      <c r="AF296" s="69"/>
      <c r="AG296" s="69"/>
      <c r="AH296" s="69"/>
    </row>
    <row r="297" spans="1:34">
      <c r="A297" s="69"/>
      <c r="B297" s="69"/>
      <c r="C297" s="69"/>
      <c r="D297" s="71"/>
      <c r="E297" s="4"/>
      <c r="F297" s="4"/>
      <c r="G297" s="69"/>
      <c r="H297" s="69"/>
      <c r="I297" s="69"/>
      <c r="J297" s="69"/>
      <c r="K297" s="69"/>
      <c r="L297" s="69"/>
      <c r="M297" s="69"/>
      <c r="N297" s="4"/>
      <c r="O297" s="70"/>
      <c r="P297" s="69"/>
      <c r="Q297" s="4"/>
      <c r="R297" s="71"/>
      <c r="S297" s="4"/>
      <c r="T297" s="72"/>
      <c r="U297" s="69"/>
      <c r="V297" s="73"/>
      <c r="W297" s="73"/>
      <c r="X297" s="73"/>
      <c r="Y297" s="73"/>
      <c r="Z297" s="74"/>
      <c r="AA297" s="69"/>
      <c r="AB297" s="69"/>
      <c r="AC297" s="69"/>
      <c r="AD297" s="69"/>
      <c r="AE297" s="69"/>
      <c r="AF297" s="69"/>
      <c r="AG297" s="69"/>
      <c r="AH297" s="69"/>
    </row>
    <row r="298" spans="1:34">
      <c r="A298" s="69"/>
      <c r="B298" s="69"/>
      <c r="C298" s="69"/>
      <c r="D298" s="71"/>
      <c r="E298" s="4"/>
      <c r="F298" s="69"/>
      <c r="G298" s="69"/>
      <c r="H298" s="69"/>
      <c r="I298" s="69"/>
      <c r="J298" s="69"/>
      <c r="K298" s="69"/>
      <c r="L298" s="69"/>
      <c r="M298" s="69"/>
      <c r="N298" s="4"/>
      <c r="O298" s="70"/>
      <c r="P298" s="69"/>
      <c r="Q298" s="69"/>
      <c r="R298" s="71"/>
      <c r="S298" s="69"/>
      <c r="T298" s="72"/>
      <c r="U298" s="69"/>
      <c r="V298" s="73"/>
      <c r="W298" s="73"/>
      <c r="X298" s="73"/>
      <c r="Y298" s="73"/>
      <c r="Z298" s="74"/>
      <c r="AA298" s="69"/>
      <c r="AB298" s="69"/>
      <c r="AC298" s="69"/>
      <c r="AD298" s="69"/>
      <c r="AE298" s="69"/>
      <c r="AF298" s="69"/>
      <c r="AG298" s="69"/>
      <c r="AH298" s="69"/>
    </row>
    <row r="299" spans="1:34">
      <c r="A299" s="69"/>
      <c r="B299" s="69"/>
      <c r="C299" s="69"/>
      <c r="D299" s="71"/>
      <c r="E299" s="4"/>
      <c r="F299" s="69"/>
      <c r="G299" s="69"/>
      <c r="H299" s="69"/>
      <c r="I299" s="69"/>
      <c r="J299" s="69"/>
      <c r="K299" s="69"/>
      <c r="L299" s="69"/>
      <c r="M299" s="69"/>
      <c r="N299" s="4"/>
      <c r="O299" s="70"/>
      <c r="P299" s="69"/>
      <c r="Q299" s="69"/>
      <c r="R299" s="71"/>
      <c r="S299" s="69"/>
      <c r="T299" s="72"/>
      <c r="U299" s="69"/>
      <c r="V299" s="73"/>
      <c r="W299" s="73"/>
      <c r="X299" s="73"/>
      <c r="Y299" s="73"/>
      <c r="Z299" s="74"/>
      <c r="AA299" s="69"/>
      <c r="AB299" s="69"/>
      <c r="AC299" s="69"/>
      <c r="AD299" s="69"/>
      <c r="AE299" s="69"/>
      <c r="AF299" s="69"/>
      <c r="AG299" s="69"/>
      <c r="AH299" s="69"/>
    </row>
    <row r="300" spans="1:34">
      <c r="A300" s="69"/>
      <c r="B300" s="69"/>
      <c r="C300" s="69"/>
      <c r="D300" s="71"/>
      <c r="E300" s="4"/>
      <c r="F300" s="4"/>
      <c r="G300" s="69"/>
      <c r="H300" s="69"/>
      <c r="I300" s="69"/>
      <c r="J300" s="69"/>
      <c r="K300" s="69"/>
      <c r="L300" s="69"/>
      <c r="M300" s="69"/>
      <c r="N300" s="4"/>
      <c r="O300" s="70"/>
      <c r="P300" s="69"/>
      <c r="Q300" s="69"/>
      <c r="R300" s="71"/>
      <c r="S300" s="69"/>
      <c r="T300" s="72"/>
      <c r="U300" s="69"/>
      <c r="V300" s="73"/>
      <c r="W300" s="73"/>
      <c r="X300" s="73"/>
      <c r="Y300" s="73"/>
      <c r="Z300" s="74"/>
      <c r="AA300" s="69"/>
      <c r="AB300" s="69"/>
      <c r="AC300" s="69"/>
      <c r="AD300" s="69"/>
      <c r="AE300" s="69"/>
      <c r="AF300" s="69"/>
      <c r="AG300" s="69"/>
      <c r="AH300" s="69"/>
    </row>
    <row r="301" spans="1:34">
      <c r="A301" s="69"/>
      <c r="B301" s="69"/>
      <c r="C301" s="69"/>
      <c r="D301" s="71"/>
      <c r="E301" s="4"/>
      <c r="F301" s="4"/>
      <c r="G301" s="69"/>
      <c r="H301" s="69"/>
      <c r="I301" s="69"/>
      <c r="J301" s="69"/>
      <c r="K301" s="69"/>
      <c r="L301" s="69"/>
      <c r="M301" s="69"/>
      <c r="N301" s="4"/>
      <c r="O301" s="70"/>
      <c r="P301" s="69"/>
      <c r="Q301" s="69"/>
      <c r="R301" s="71"/>
      <c r="S301" s="69"/>
      <c r="T301" s="72"/>
      <c r="U301" s="69"/>
      <c r="V301" s="73"/>
      <c r="W301" s="73"/>
      <c r="X301" s="73"/>
      <c r="Y301" s="73"/>
      <c r="Z301" s="74"/>
      <c r="AA301" s="69"/>
      <c r="AB301" s="69"/>
      <c r="AC301" s="69"/>
      <c r="AD301" s="69"/>
      <c r="AE301" s="69"/>
      <c r="AF301" s="69"/>
      <c r="AG301" s="69"/>
      <c r="AH301" s="69"/>
    </row>
    <row r="302" spans="1:34">
      <c r="A302" s="69"/>
      <c r="B302" s="69"/>
      <c r="C302" s="69"/>
      <c r="D302" s="71"/>
      <c r="E302" s="4"/>
      <c r="F302" s="69"/>
      <c r="G302" s="69"/>
      <c r="H302" s="69"/>
      <c r="I302" s="69"/>
      <c r="J302" s="69"/>
      <c r="K302" s="69"/>
      <c r="L302" s="69"/>
      <c r="M302" s="69"/>
      <c r="N302" s="4"/>
      <c r="O302" s="70"/>
      <c r="P302" s="69"/>
      <c r="Q302" s="4"/>
      <c r="R302" s="71"/>
      <c r="S302" s="4"/>
      <c r="T302" s="72"/>
      <c r="U302" s="4"/>
      <c r="V302" s="73"/>
      <c r="W302" s="73"/>
      <c r="X302" s="73"/>
      <c r="Y302" s="73"/>
      <c r="Z302" s="74"/>
      <c r="AA302" s="69"/>
      <c r="AB302" s="69"/>
      <c r="AC302" s="69"/>
      <c r="AD302" s="69"/>
      <c r="AE302" s="69"/>
      <c r="AF302" s="69"/>
      <c r="AG302" s="69"/>
      <c r="AH302" s="69"/>
    </row>
    <row r="303" spans="1:34">
      <c r="A303" s="69"/>
      <c r="B303" s="69"/>
      <c r="C303" s="69"/>
      <c r="D303" s="71"/>
      <c r="E303" s="4"/>
      <c r="F303" s="69"/>
      <c r="G303" s="69"/>
      <c r="H303" s="69"/>
      <c r="I303" s="69"/>
      <c r="J303" s="69"/>
      <c r="K303" s="69"/>
      <c r="L303" s="69"/>
      <c r="M303" s="69"/>
      <c r="N303" s="4"/>
      <c r="O303" s="70"/>
      <c r="P303" s="69"/>
      <c r="Q303" s="69"/>
      <c r="R303" s="71"/>
      <c r="S303" s="69"/>
      <c r="T303" s="72"/>
      <c r="U303" s="69"/>
      <c r="V303" s="73"/>
      <c r="W303" s="73"/>
      <c r="X303" s="73"/>
      <c r="Y303" s="73"/>
      <c r="Z303" s="74"/>
      <c r="AA303" s="69"/>
      <c r="AB303" s="69"/>
      <c r="AC303" s="69"/>
      <c r="AD303" s="69"/>
      <c r="AE303" s="69"/>
      <c r="AF303" s="69"/>
      <c r="AG303" s="69"/>
      <c r="AH303" s="69"/>
    </row>
    <row r="304" spans="1:34">
      <c r="A304" s="69"/>
      <c r="B304" s="69"/>
      <c r="C304" s="69"/>
      <c r="D304" s="71"/>
      <c r="E304" s="4"/>
      <c r="F304" s="69"/>
      <c r="G304" s="69"/>
      <c r="H304" s="69"/>
      <c r="I304" s="69"/>
      <c r="J304" s="69"/>
      <c r="K304" s="69"/>
      <c r="L304" s="69"/>
      <c r="M304" s="69"/>
      <c r="N304" s="4"/>
      <c r="O304" s="70"/>
      <c r="P304" s="69"/>
      <c r="Q304" s="69"/>
      <c r="R304" s="71"/>
      <c r="S304" s="69"/>
      <c r="T304" s="72"/>
      <c r="U304" s="69"/>
      <c r="V304" s="73"/>
      <c r="W304" s="73"/>
      <c r="X304" s="73"/>
      <c r="Y304" s="73"/>
      <c r="Z304" s="74"/>
      <c r="AA304" s="69"/>
      <c r="AB304" s="69"/>
      <c r="AC304" s="69"/>
      <c r="AD304" s="69"/>
      <c r="AE304" s="69"/>
      <c r="AF304" s="69"/>
      <c r="AG304" s="69"/>
      <c r="AH304" s="69"/>
    </row>
    <row r="305" spans="1:34">
      <c r="A305" s="69"/>
      <c r="B305" s="69"/>
      <c r="C305" s="69"/>
      <c r="D305" s="71"/>
      <c r="E305" s="4"/>
      <c r="F305" s="69"/>
      <c r="G305" s="69"/>
      <c r="H305" s="69"/>
      <c r="I305" s="69"/>
      <c r="J305" s="69"/>
      <c r="K305" s="69"/>
      <c r="L305" s="69"/>
      <c r="M305" s="69"/>
      <c r="N305" s="4"/>
      <c r="O305" s="70"/>
      <c r="P305" s="69"/>
      <c r="Q305" s="69"/>
      <c r="R305" s="71"/>
      <c r="S305" s="69"/>
      <c r="T305" s="72"/>
      <c r="U305" s="69"/>
      <c r="V305" s="73"/>
      <c r="W305" s="73"/>
      <c r="X305" s="73"/>
      <c r="Y305" s="73"/>
      <c r="Z305" s="74"/>
      <c r="AA305" s="69"/>
      <c r="AB305" s="69"/>
      <c r="AC305" s="69"/>
      <c r="AD305" s="69"/>
      <c r="AE305" s="69"/>
      <c r="AF305" s="69"/>
      <c r="AG305" s="69"/>
      <c r="AH305" s="69"/>
    </row>
    <row r="306" spans="1:34">
      <c r="A306" s="69"/>
      <c r="B306" s="69"/>
      <c r="C306" s="69"/>
      <c r="D306" s="71"/>
      <c r="E306" s="4"/>
      <c r="F306" s="69"/>
      <c r="G306" s="69"/>
      <c r="H306" s="69"/>
      <c r="I306" s="69"/>
      <c r="J306" s="69"/>
      <c r="K306" s="69"/>
      <c r="L306" s="69"/>
      <c r="M306" s="69"/>
      <c r="N306" s="4"/>
      <c r="O306" s="70"/>
      <c r="P306" s="69"/>
      <c r="Q306" s="4"/>
      <c r="R306" s="71"/>
      <c r="S306" s="69"/>
      <c r="T306" s="72"/>
      <c r="U306" s="69"/>
      <c r="V306" s="73"/>
      <c r="W306" s="73"/>
      <c r="X306" s="73"/>
      <c r="Y306" s="73"/>
      <c r="Z306" s="74"/>
      <c r="AA306" s="69"/>
      <c r="AB306" s="69"/>
      <c r="AC306" s="69"/>
      <c r="AD306" s="69"/>
      <c r="AE306" s="69"/>
      <c r="AF306" s="69"/>
      <c r="AG306" s="69"/>
      <c r="AH306" s="69"/>
    </row>
    <row r="307" spans="1:34">
      <c r="A307" s="69"/>
      <c r="B307" s="69"/>
      <c r="C307" s="69"/>
      <c r="D307" s="71"/>
      <c r="E307" s="4"/>
      <c r="F307" s="69"/>
      <c r="G307" s="69"/>
      <c r="H307" s="69"/>
      <c r="I307" s="69"/>
      <c r="J307" s="69"/>
      <c r="K307" s="69"/>
      <c r="L307" s="69"/>
      <c r="M307" s="69"/>
      <c r="N307" s="4"/>
      <c r="O307" s="70"/>
      <c r="P307" s="69"/>
      <c r="Q307" s="69"/>
      <c r="R307" s="71"/>
      <c r="S307" s="69"/>
      <c r="T307" s="72"/>
      <c r="U307" s="69"/>
      <c r="V307" s="73"/>
      <c r="W307" s="73"/>
      <c r="X307" s="73"/>
      <c r="Y307" s="73"/>
      <c r="Z307" s="74"/>
      <c r="AA307" s="69"/>
      <c r="AB307" s="69"/>
      <c r="AC307" s="69"/>
      <c r="AD307" s="69"/>
      <c r="AE307" s="69"/>
      <c r="AF307" s="69"/>
      <c r="AG307" s="69"/>
      <c r="AH307" s="69"/>
    </row>
    <row r="308" spans="1:34">
      <c r="A308" s="69"/>
      <c r="B308" s="69"/>
      <c r="C308" s="69"/>
      <c r="D308" s="71"/>
      <c r="E308" s="4"/>
      <c r="F308" s="69"/>
      <c r="G308" s="69"/>
      <c r="H308" s="69"/>
      <c r="I308" s="69"/>
      <c r="J308" s="69"/>
      <c r="K308" s="69"/>
      <c r="L308" s="69"/>
      <c r="M308" s="69"/>
      <c r="N308" s="4"/>
      <c r="O308" s="70"/>
      <c r="P308" s="69"/>
      <c r="Q308" s="4"/>
      <c r="R308" s="71"/>
      <c r="S308" s="69"/>
      <c r="T308" s="72"/>
      <c r="U308" s="4"/>
      <c r="V308" s="73"/>
      <c r="W308" s="73"/>
      <c r="X308" s="73"/>
      <c r="Y308" s="73"/>
      <c r="Z308" s="74"/>
      <c r="AA308" s="69"/>
      <c r="AB308" s="69"/>
      <c r="AC308" s="69"/>
      <c r="AD308" s="69"/>
      <c r="AE308" s="69"/>
      <c r="AF308" s="69"/>
      <c r="AG308" s="69"/>
      <c r="AH308" s="69"/>
    </row>
    <row r="309" spans="1:34">
      <c r="A309" s="69"/>
      <c r="B309" s="69"/>
      <c r="C309" s="69"/>
      <c r="D309" s="71"/>
      <c r="E309" s="4"/>
      <c r="F309" s="69"/>
      <c r="G309" s="69"/>
      <c r="H309" s="69"/>
      <c r="I309" s="69"/>
      <c r="J309" s="69"/>
      <c r="K309" s="69"/>
      <c r="L309" s="69"/>
      <c r="M309" s="69"/>
      <c r="N309" s="4"/>
      <c r="O309" s="70"/>
      <c r="P309" s="69"/>
      <c r="Q309" s="69"/>
      <c r="R309" s="71"/>
      <c r="S309" s="69"/>
      <c r="T309" s="72"/>
      <c r="U309" s="69"/>
      <c r="V309" s="73"/>
      <c r="W309" s="73"/>
      <c r="X309" s="73"/>
      <c r="Y309" s="73"/>
      <c r="Z309" s="74"/>
      <c r="AA309" s="69"/>
      <c r="AB309" s="69"/>
      <c r="AC309" s="69"/>
      <c r="AD309" s="69"/>
      <c r="AE309" s="69"/>
      <c r="AF309" s="69"/>
      <c r="AG309" s="69"/>
      <c r="AH309" s="69"/>
    </row>
    <row r="310" spans="1:34">
      <c r="A310" s="69"/>
      <c r="B310" s="69"/>
      <c r="C310" s="69"/>
      <c r="D310" s="71"/>
      <c r="E310" s="4"/>
      <c r="F310" s="4"/>
      <c r="G310" s="69"/>
      <c r="H310" s="69"/>
      <c r="I310" s="69"/>
      <c r="J310" s="69"/>
      <c r="K310" s="69"/>
      <c r="L310" s="69"/>
      <c r="M310" s="69"/>
      <c r="N310" s="4"/>
      <c r="O310" s="70"/>
      <c r="P310" s="69"/>
      <c r="Q310" s="69"/>
      <c r="R310" s="71"/>
      <c r="S310" s="69"/>
      <c r="T310" s="72"/>
      <c r="U310" s="69"/>
      <c r="V310" s="73"/>
      <c r="W310" s="73"/>
      <c r="X310" s="73"/>
      <c r="Y310" s="73"/>
      <c r="Z310" s="74"/>
      <c r="AA310" s="69"/>
      <c r="AB310" s="69"/>
      <c r="AC310" s="69"/>
      <c r="AD310" s="69"/>
      <c r="AE310" s="69"/>
      <c r="AF310" s="69"/>
      <c r="AG310" s="69"/>
      <c r="AH310" s="69"/>
    </row>
    <row r="311" spans="1:34">
      <c r="A311" s="69"/>
      <c r="B311" s="69"/>
      <c r="C311" s="69"/>
      <c r="D311" s="71"/>
      <c r="E311" s="4"/>
      <c r="F311" s="69"/>
      <c r="G311" s="69"/>
      <c r="H311" s="69"/>
      <c r="I311" s="69"/>
      <c r="J311" s="69"/>
      <c r="K311" s="69"/>
      <c r="L311" s="69"/>
      <c r="M311" s="69"/>
      <c r="N311" s="4"/>
      <c r="O311" s="70"/>
      <c r="P311" s="69"/>
      <c r="Q311" s="69"/>
      <c r="R311" s="71"/>
      <c r="S311" s="69"/>
      <c r="T311" s="72"/>
      <c r="U311" s="4"/>
      <c r="V311" s="73"/>
      <c r="W311" s="73"/>
      <c r="X311" s="73"/>
      <c r="Y311" s="73"/>
      <c r="Z311" s="74"/>
      <c r="AA311" s="69"/>
      <c r="AB311" s="69"/>
      <c r="AC311" s="69"/>
      <c r="AD311" s="69"/>
      <c r="AE311" s="69"/>
      <c r="AF311" s="69"/>
      <c r="AG311" s="69"/>
      <c r="AH311" s="69"/>
    </row>
    <row r="312" spans="1:34">
      <c r="A312" s="69"/>
      <c r="B312" s="69"/>
      <c r="C312" s="69"/>
      <c r="D312" s="71"/>
      <c r="E312" s="4"/>
      <c r="F312" s="69"/>
      <c r="G312" s="69"/>
      <c r="H312" s="69"/>
      <c r="I312" s="69"/>
      <c r="J312" s="69"/>
      <c r="K312" s="69"/>
      <c r="L312" s="69"/>
      <c r="M312" s="69"/>
      <c r="N312" s="4"/>
      <c r="O312" s="70"/>
      <c r="P312" s="69"/>
      <c r="Q312" s="4"/>
      <c r="R312" s="71"/>
      <c r="S312" s="4"/>
      <c r="T312" s="72"/>
      <c r="U312" s="69"/>
      <c r="V312" s="73"/>
      <c r="W312" s="73"/>
      <c r="X312" s="73"/>
      <c r="Y312" s="73"/>
      <c r="Z312" s="74"/>
      <c r="AA312" s="69"/>
      <c r="AB312" s="69"/>
      <c r="AC312" s="69"/>
      <c r="AD312" s="69"/>
      <c r="AE312" s="69"/>
      <c r="AF312" s="69"/>
      <c r="AG312" s="69"/>
      <c r="AH312" s="69"/>
    </row>
    <row r="313" spans="1:34">
      <c r="A313" s="69"/>
      <c r="B313" s="69"/>
      <c r="C313" s="69"/>
      <c r="D313" s="71"/>
      <c r="E313" s="4"/>
      <c r="F313" s="69"/>
      <c r="G313" s="69"/>
      <c r="H313" s="69"/>
      <c r="I313" s="69"/>
      <c r="J313" s="69"/>
      <c r="K313" s="69"/>
      <c r="L313" s="69"/>
      <c r="M313" s="69"/>
      <c r="N313" s="4"/>
      <c r="O313" s="70"/>
      <c r="P313" s="69"/>
      <c r="Q313" s="69"/>
      <c r="R313" s="71"/>
      <c r="S313" s="69"/>
      <c r="T313" s="72"/>
      <c r="U313" s="69"/>
      <c r="V313" s="73"/>
      <c r="W313" s="73"/>
      <c r="X313" s="73"/>
      <c r="Y313" s="73"/>
      <c r="Z313" s="74"/>
      <c r="AA313" s="69"/>
      <c r="AB313" s="69"/>
      <c r="AC313" s="69"/>
      <c r="AD313" s="69"/>
      <c r="AE313" s="69"/>
      <c r="AF313" s="69"/>
      <c r="AG313" s="69"/>
      <c r="AH313" s="69"/>
    </row>
    <row r="314" spans="1:34">
      <c r="A314" s="69"/>
      <c r="B314" s="69"/>
      <c r="C314" s="69"/>
      <c r="D314" s="71"/>
      <c r="E314" s="4"/>
      <c r="F314" s="4"/>
      <c r="G314" s="69"/>
      <c r="H314" s="69"/>
      <c r="I314" s="69"/>
      <c r="J314" s="69"/>
      <c r="K314" s="69"/>
      <c r="L314" s="69"/>
      <c r="M314" s="69"/>
      <c r="N314" s="4"/>
      <c r="O314" s="70"/>
      <c r="P314" s="69"/>
      <c r="Q314" s="4"/>
      <c r="R314" s="71"/>
      <c r="S314" s="4"/>
      <c r="T314" s="72"/>
      <c r="U314" s="69"/>
      <c r="V314" s="73"/>
      <c r="W314" s="73"/>
      <c r="X314" s="73"/>
      <c r="Y314" s="73"/>
      <c r="Z314" s="74"/>
      <c r="AA314" s="69"/>
      <c r="AB314" s="69"/>
      <c r="AC314" s="69"/>
      <c r="AD314" s="69"/>
      <c r="AE314" s="69"/>
      <c r="AF314" s="69"/>
      <c r="AG314" s="69"/>
      <c r="AH314" s="69"/>
    </row>
    <row r="315" spans="1:34">
      <c r="A315" s="69"/>
      <c r="B315" s="69"/>
      <c r="C315" s="69"/>
      <c r="D315" s="71"/>
      <c r="E315" s="4"/>
      <c r="F315" s="69"/>
      <c r="G315" s="69"/>
      <c r="H315" s="69"/>
      <c r="I315" s="69"/>
      <c r="J315" s="69"/>
      <c r="K315" s="69"/>
      <c r="L315" s="69"/>
      <c r="M315" s="69"/>
      <c r="N315" s="4"/>
      <c r="O315" s="70"/>
      <c r="P315" s="69"/>
      <c r="Q315" s="69"/>
      <c r="R315" s="71"/>
      <c r="S315" s="69"/>
      <c r="T315" s="72"/>
      <c r="U315" s="69"/>
      <c r="V315" s="73"/>
      <c r="W315" s="73"/>
      <c r="X315" s="73"/>
      <c r="Y315" s="73"/>
      <c r="Z315" s="74"/>
      <c r="AA315" s="69"/>
      <c r="AB315" s="69"/>
      <c r="AC315" s="69"/>
      <c r="AD315" s="69"/>
      <c r="AE315" s="69"/>
      <c r="AF315" s="69"/>
      <c r="AG315" s="69"/>
      <c r="AH315" s="69"/>
    </row>
    <row r="316" spans="1:34">
      <c r="A316" s="69"/>
      <c r="B316" s="69"/>
      <c r="C316" s="69"/>
      <c r="D316" s="71"/>
      <c r="E316" s="4"/>
      <c r="F316" s="4"/>
      <c r="G316" s="69"/>
      <c r="H316" s="69"/>
      <c r="I316" s="69"/>
      <c r="J316" s="69"/>
      <c r="K316" s="69"/>
      <c r="L316" s="69"/>
      <c r="M316" s="69"/>
      <c r="N316" s="4"/>
      <c r="O316" s="70"/>
      <c r="P316" s="69"/>
      <c r="Q316" s="69"/>
      <c r="R316" s="71"/>
      <c r="S316" s="69"/>
      <c r="T316" s="72"/>
      <c r="U316" s="69"/>
      <c r="V316" s="73"/>
      <c r="W316" s="73"/>
      <c r="X316" s="73"/>
      <c r="Y316" s="73"/>
      <c r="Z316" s="74"/>
      <c r="AA316" s="69"/>
      <c r="AB316" s="69"/>
      <c r="AC316" s="69"/>
      <c r="AD316" s="69"/>
      <c r="AE316" s="69"/>
      <c r="AF316" s="69"/>
      <c r="AG316" s="69"/>
      <c r="AH316" s="69"/>
    </row>
    <row r="317" spans="1:34">
      <c r="A317" s="69"/>
      <c r="B317" s="69"/>
      <c r="C317" s="69"/>
      <c r="D317" s="71"/>
      <c r="E317" s="4"/>
      <c r="F317" s="69"/>
      <c r="G317" s="69"/>
      <c r="H317" s="69"/>
      <c r="I317" s="69"/>
      <c r="J317" s="69"/>
      <c r="K317" s="69"/>
      <c r="L317" s="69"/>
      <c r="M317" s="69"/>
      <c r="N317" s="4"/>
      <c r="O317" s="70"/>
      <c r="P317" s="69"/>
      <c r="Q317" s="69"/>
      <c r="R317" s="71"/>
      <c r="S317" s="69"/>
      <c r="T317" s="72"/>
      <c r="U317" s="69"/>
      <c r="V317" s="73"/>
      <c r="W317" s="73"/>
      <c r="X317" s="73"/>
      <c r="Y317" s="73"/>
      <c r="Z317" s="74"/>
      <c r="AA317" s="69"/>
      <c r="AB317" s="69"/>
      <c r="AC317" s="69"/>
      <c r="AD317" s="69"/>
      <c r="AE317" s="69"/>
      <c r="AF317" s="69"/>
      <c r="AG317" s="69"/>
      <c r="AH317" s="69"/>
    </row>
    <row r="318" spans="1:34">
      <c r="A318" s="69"/>
      <c r="B318" s="69"/>
      <c r="C318" s="69"/>
      <c r="D318" s="71"/>
      <c r="E318" s="4"/>
      <c r="F318" s="4"/>
      <c r="G318" s="69"/>
      <c r="H318" s="69"/>
      <c r="I318" s="69"/>
      <c r="J318" s="69"/>
      <c r="K318" s="69"/>
      <c r="L318" s="69"/>
      <c r="M318" s="69"/>
      <c r="N318" s="4"/>
      <c r="O318" s="70"/>
      <c r="P318" s="69"/>
      <c r="Q318" s="69"/>
      <c r="R318" s="71"/>
      <c r="S318" s="69"/>
      <c r="T318" s="72"/>
      <c r="U318" s="4"/>
      <c r="V318" s="73"/>
      <c r="W318" s="73"/>
      <c r="X318" s="73"/>
      <c r="Y318" s="73"/>
      <c r="Z318" s="74"/>
      <c r="AA318" s="69"/>
      <c r="AB318" s="69"/>
      <c r="AC318" s="69"/>
      <c r="AD318" s="69"/>
      <c r="AE318" s="69"/>
      <c r="AF318" s="69"/>
      <c r="AG318" s="69"/>
      <c r="AH318" s="69"/>
    </row>
    <row r="319" spans="1:34">
      <c r="A319" s="69"/>
      <c r="B319" s="69"/>
      <c r="C319" s="69"/>
      <c r="D319" s="71"/>
      <c r="E319" s="4"/>
      <c r="F319" s="4"/>
      <c r="G319" s="69"/>
      <c r="H319" s="69"/>
      <c r="I319" s="69"/>
      <c r="J319" s="69"/>
      <c r="K319" s="69"/>
      <c r="L319" s="69"/>
      <c r="M319" s="69"/>
      <c r="N319" s="4"/>
      <c r="O319" s="70"/>
      <c r="P319" s="69"/>
      <c r="Q319" s="69"/>
      <c r="R319" s="71"/>
      <c r="S319" s="69"/>
      <c r="T319" s="72"/>
      <c r="U319" s="4"/>
      <c r="V319" s="73"/>
      <c r="W319" s="73"/>
      <c r="X319" s="73"/>
      <c r="Y319" s="73"/>
      <c r="Z319" s="74"/>
      <c r="AA319" s="69"/>
      <c r="AB319" s="69"/>
      <c r="AC319" s="69"/>
      <c r="AD319" s="69"/>
      <c r="AE319" s="69"/>
      <c r="AF319" s="69"/>
      <c r="AG319" s="69"/>
      <c r="AH319" s="69"/>
    </row>
    <row r="320" spans="1:34">
      <c r="A320" s="69"/>
      <c r="B320" s="69"/>
      <c r="C320" s="69"/>
      <c r="D320" s="71"/>
      <c r="E320" s="4"/>
      <c r="F320" s="4"/>
      <c r="G320" s="69"/>
      <c r="H320" s="69"/>
      <c r="I320" s="69"/>
      <c r="J320" s="69"/>
      <c r="K320" s="69"/>
      <c r="L320" s="69"/>
      <c r="M320" s="69"/>
      <c r="N320" s="4"/>
      <c r="O320" s="70"/>
      <c r="P320" s="69"/>
      <c r="Q320" s="69"/>
      <c r="R320" s="71"/>
      <c r="S320" s="69"/>
      <c r="T320" s="72"/>
      <c r="U320" s="69"/>
      <c r="V320" s="73"/>
      <c r="W320" s="73"/>
      <c r="X320" s="73"/>
      <c r="Y320" s="73"/>
      <c r="Z320" s="74"/>
      <c r="AA320" s="69"/>
      <c r="AB320" s="69"/>
      <c r="AC320" s="69"/>
      <c r="AD320" s="69"/>
      <c r="AE320" s="69"/>
      <c r="AF320" s="69"/>
      <c r="AG320" s="69"/>
      <c r="AH320" s="69"/>
    </row>
    <row r="321" spans="1:34">
      <c r="A321" s="69"/>
      <c r="B321" s="69"/>
      <c r="C321" s="69"/>
      <c r="D321" s="71"/>
      <c r="E321" s="4"/>
      <c r="F321" s="69"/>
      <c r="G321" s="69"/>
      <c r="H321" s="69"/>
      <c r="I321" s="69"/>
      <c r="J321" s="69"/>
      <c r="K321" s="69"/>
      <c r="L321" s="69"/>
      <c r="M321" s="69"/>
      <c r="N321" s="4"/>
      <c r="O321" s="70"/>
      <c r="P321" s="69"/>
      <c r="Q321" s="69"/>
      <c r="R321" s="71"/>
      <c r="S321" s="69"/>
      <c r="T321" s="72"/>
      <c r="U321" s="69"/>
      <c r="V321" s="73"/>
      <c r="W321" s="73"/>
      <c r="X321" s="73"/>
      <c r="Y321" s="73"/>
      <c r="Z321" s="74"/>
      <c r="AA321" s="69"/>
      <c r="AB321" s="69"/>
      <c r="AC321" s="69"/>
      <c r="AD321" s="69"/>
      <c r="AE321" s="69"/>
      <c r="AF321" s="69"/>
      <c r="AG321" s="69"/>
      <c r="AH321" s="69"/>
    </row>
    <row r="322" spans="1:34">
      <c r="A322" s="69"/>
      <c r="B322" s="69"/>
      <c r="C322" s="69"/>
      <c r="D322" s="71"/>
      <c r="E322" s="4"/>
      <c r="F322" s="69"/>
      <c r="G322" s="69"/>
      <c r="H322" s="69"/>
      <c r="I322" s="69"/>
      <c r="J322" s="69"/>
      <c r="K322" s="69"/>
      <c r="L322" s="69"/>
      <c r="M322" s="69"/>
      <c r="N322" s="4"/>
      <c r="O322" s="70"/>
      <c r="P322" s="69"/>
      <c r="Q322" s="4"/>
      <c r="R322" s="71"/>
      <c r="S322" s="4"/>
      <c r="T322" s="72"/>
      <c r="U322" s="4"/>
      <c r="V322" s="73"/>
      <c r="W322" s="73"/>
      <c r="X322" s="73"/>
      <c r="Y322" s="73"/>
      <c r="Z322" s="74"/>
      <c r="AA322" s="69"/>
      <c r="AB322" s="69"/>
      <c r="AC322" s="69"/>
      <c r="AD322" s="69"/>
      <c r="AE322" s="69"/>
      <c r="AF322" s="69"/>
      <c r="AG322" s="69"/>
      <c r="AH322" s="69"/>
    </row>
    <row r="323" spans="1:34">
      <c r="A323" s="69"/>
      <c r="B323" s="69"/>
      <c r="C323" s="69"/>
      <c r="D323" s="71"/>
      <c r="E323" s="4"/>
      <c r="F323" s="69"/>
      <c r="G323" s="69"/>
      <c r="H323" s="69"/>
      <c r="I323" s="69"/>
      <c r="J323" s="69"/>
      <c r="K323" s="69"/>
      <c r="L323" s="69"/>
      <c r="M323" s="69"/>
      <c r="N323" s="4"/>
      <c r="O323" s="70"/>
      <c r="P323" s="69"/>
      <c r="Q323" s="4"/>
      <c r="R323" s="71"/>
      <c r="S323" s="69"/>
      <c r="T323" s="72"/>
      <c r="U323" s="69"/>
      <c r="V323" s="73"/>
      <c r="W323" s="73"/>
      <c r="X323" s="73"/>
      <c r="Y323" s="73"/>
      <c r="Z323" s="74"/>
      <c r="AA323" s="69"/>
      <c r="AB323" s="69"/>
      <c r="AC323" s="69"/>
      <c r="AD323" s="69"/>
      <c r="AE323" s="69"/>
      <c r="AF323" s="69"/>
      <c r="AG323" s="69"/>
      <c r="AH323" s="69"/>
    </row>
    <row r="324" spans="1:34">
      <c r="A324" s="69"/>
      <c r="B324" s="69"/>
      <c r="C324" s="69"/>
      <c r="D324" s="71"/>
      <c r="E324" s="4"/>
      <c r="F324" s="69"/>
      <c r="G324" s="69"/>
      <c r="H324" s="69"/>
      <c r="I324" s="69"/>
      <c r="J324" s="69"/>
      <c r="K324" s="69"/>
      <c r="L324" s="69"/>
      <c r="M324" s="69"/>
      <c r="N324" s="4"/>
      <c r="O324" s="70"/>
      <c r="P324" s="69"/>
      <c r="Q324" s="69"/>
      <c r="R324" s="71"/>
      <c r="S324" s="69"/>
      <c r="T324" s="72"/>
      <c r="U324" s="69"/>
      <c r="V324" s="73"/>
      <c r="W324" s="73"/>
      <c r="X324" s="73"/>
      <c r="Y324" s="73"/>
      <c r="Z324" s="74"/>
      <c r="AA324" s="69"/>
      <c r="AB324" s="69"/>
      <c r="AC324" s="69"/>
      <c r="AD324" s="69"/>
      <c r="AE324" s="69"/>
      <c r="AF324" s="69"/>
      <c r="AG324" s="69"/>
      <c r="AH324" s="69"/>
    </row>
    <row r="325" spans="1:34">
      <c r="A325" s="69"/>
      <c r="B325" s="69"/>
      <c r="C325" s="69"/>
      <c r="D325" s="71"/>
      <c r="E325" s="4"/>
      <c r="F325" s="69"/>
      <c r="G325" s="69"/>
      <c r="H325" s="69"/>
      <c r="I325" s="69"/>
      <c r="J325" s="69"/>
      <c r="K325" s="69"/>
      <c r="L325" s="69"/>
      <c r="M325" s="69"/>
      <c r="N325" s="4"/>
      <c r="O325" s="70"/>
      <c r="P325" s="69"/>
      <c r="Q325" s="4"/>
      <c r="R325" s="71"/>
      <c r="S325" s="69"/>
      <c r="T325" s="72"/>
      <c r="U325" s="4"/>
      <c r="V325" s="73"/>
      <c r="W325" s="73"/>
      <c r="X325" s="73"/>
      <c r="Y325" s="73"/>
      <c r="Z325" s="74"/>
      <c r="AA325" s="69"/>
      <c r="AB325" s="69"/>
      <c r="AC325" s="69"/>
      <c r="AD325" s="69"/>
      <c r="AE325" s="69"/>
      <c r="AF325" s="69"/>
      <c r="AG325" s="69"/>
      <c r="AH325" s="69"/>
    </row>
    <row r="326" spans="1:34">
      <c r="A326" s="69"/>
      <c r="B326" s="69"/>
      <c r="C326" s="69"/>
      <c r="D326" s="71"/>
      <c r="E326" s="4"/>
      <c r="F326" s="69"/>
      <c r="G326" s="69"/>
      <c r="H326" s="69"/>
      <c r="I326" s="69"/>
      <c r="J326" s="69"/>
      <c r="K326" s="69"/>
      <c r="L326" s="69"/>
      <c r="M326" s="69"/>
      <c r="N326" s="4"/>
      <c r="O326" s="70"/>
      <c r="P326" s="69"/>
      <c r="Q326" s="69"/>
      <c r="R326" s="71"/>
      <c r="S326" s="69"/>
      <c r="T326" s="72"/>
      <c r="U326" s="69"/>
      <c r="V326" s="73"/>
      <c r="W326" s="73"/>
      <c r="X326" s="73"/>
      <c r="Y326" s="73"/>
      <c r="Z326" s="74"/>
      <c r="AA326" s="69"/>
      <c r="AB326" s="69"/>
      <c r="AC326" s="69"/>
      <c r="AD326" s="69"/>
      <c r="AE326" s="69"/>
      <c r="AF326" s="69"/>
      <c r="AG326" s="69"/>
      <c r="AH326" s="69"/>
    </row>
    <row r="327" spans="1:34">
      <c r="A327" s="69"/>
      <c r="B327" s="69"/>
      <c r="C327" s="69"/>
      <c r="D327" s="71"/>
      <c r="E327" s="4"/>
      <c r="F327" s="69"/>
      <c r="G327" s="69"/>
      <c r="H327" s="69"/>
      <c r="I327" s="69"/>
      <c r="J327" s="69"/>
      <c r="K327" s="69"/>
      <c r="L327" s="69"/>
      <c r="M327" s="69"/>
      <c r="N327" s="4"/>
      <c r="O327" s="70"/>
      <c r="P327" s="69"/>
      <c r="Q327" s="69"/>
      <c r="R327" s="71"/>
      <c r="S327" s="69"/>
      <c r="T327" s="72"/>
      <c r="U327" s="4"/>
      <c r="V327" s="73"/>
      <c r="W327" s="73"/>
      <c r="X327" s="73"/>
      <c r="Y327" s="73"/>
      <c r="Z327" s="74"/>
      <c r="AA327" s="69"/>
      <c r="AB327" s="69"/>
      <c r="AC327" s="69"/>
      <c r="AD327" s="69"/>
      <c r="AE327" s="69"/>
      <c r="AF327" s="69"/>
      <c r="AG327" s="69"/>
      <c r="AH327" s="69"/>
    </row>
    <row r="328" spans="1:34">
      <c r="A328" s="69"/>
      <c r="B328" s="69"/>
      <c r="C328" s="69"/>
      <c r="D328" s="71"/>
      <c r="E328" s="4"/>
      <c r="F328" s="69"/>
      <c r="G328" s="69"/>
      <c r="H328" s="69"/>
      <c r="I328" s="69"/>
      <c r="J328" s="69"/>
      <c r="K328" s="69"/>
      <c r="L328" s="69"/>
      <c r="M328" s="69"/>
      <c r="N328" s="4"/>
      <c r="O328" s="70"/>
      <c r="P328" s="69"/>
      <c r="Q328" s="69"/>
      <c r="R328" s="71"/>
      <c r="S328" s="69"/>
      <c r="T328" s="72"/>
      <c r="U328" s="69"/>
      <c r="V328" s="73"/>
      <c r="W328" s="73"/>
      <c r="X328" s="73"/>
      <c r="Y328" s="73"/>
      <c r="Z328" s="74"/>
      <c r="AA328" s="69"/>
      <c r="AB328" s="69"/>
      <c r="AC328" s="69"/>
      <c r="AD328" s="69"/>
      <c r="AE328" s="69"/>
      <c r="AF328" s="69"/>
      <c r="AG328" s="69"/>
      <c r="AH328" s="69"/>
    </row>
    <row r="329" spans="1:34">
      <c r="A329" s="69"/>
      <c r="B329" s="69"/>
      <c r="C329" s="69"/>
      <c r="D329" s="71"/>
      <c r="E329" s="4"/>
      <c r="F329" s="69"/>
      <c r="G329" s="69"/>
      <c r="H329" s="69"/>
      <c r="I329" s="69"/>
      <c r="J329" s="69"/>
      <c r="K329" s="69"/>
      <c r="L329" s="69"/>
      <c r="M329" s="69"/>
      <c r="N329" s="4"/>
      <c r="O329" s="70"/>
      <c r="P329" s="69"/>
      <c r="Q329" s="4"/>
      <c r="R329" s="71"/>
      <c r="S329" s="69"/>
      <c r="T329" s="72"/>
      <c r="U329" s="69"/>
      <c r="V329" s="73"/>
      <c r="W329" s="73"/>
      <c r="X329" s="73"/>
      <c r="Y329" s="73"/>
      <c r="Z329" s="74"/>
      <c r="AA329" s="69"/>
      <c r="AB329" s="69"/>
      <c r="AC329" s="69"/>
      <c r="AD329" s="69"/>
      <c r="AE329" s="69"/>
      <c r="AF329" s="69"/>
      <c r="AG329" s="69"/>
      <c r="AH329" s="69"/>
    </row>
    <row r="330" spans="1:34">
      <c r="A330" s="69"/>
      <c r="B330" s="69"/>
      <c r="C330" s="69"/>
      <c r="D330" s="71"/>
      <c r="E330" s="4"/>
      <c r="F330" s="69"/>
      <c r="G330" s="69"/>
      <c r="H330" s="69"/>
      <c r="I330" s="69"/>
      <c r="J330" s="69"/>
      <c r="K330" s="69"/>
      <c r="L330" s="69"/>
      <c r="M330" s="69"/>
      <c r="N330" s="4"/>
      <c r="O330" s="70"/>
      <c r="P330" s="69"/>
      <c r="Q330" s="4"/>
      <c r="R330" s="71"/>
      <c r="S330" s="4"/>
      <c r="T330" s="72"/>
      <c r="U330" s="4"/>
      <c r="V330" s="73"/>
      <c r="W330" s="73"/>
      <c r="X330" s="73"/>
      <c r="Y330" s="73"/>
      <c r="Z330" s="74"/>
      <c r="AA330" s="69"/>
      <c r="AB330" s="69"/>
      <c r="AC330" s="69"/>
      <c r="AD330" s="69"/>
      <c r="AE330" s="69"/>
      <c r="AF330" s="69"/>
      <c r="AG330" s="69"/>
      <c r="AH330" s="69"/>
    </row>
    <row r="331" spans="1:34">
      <c r="A331" s="69"/>
      <c r="B331" s="69"/>
      <c r="C331" s="69"/>
      <c r="D331" s="71"/>
      <c r="E331" s="4"/>
      <c r="F331" s="69"/>
      <c r="G331" s="69"/>
      <c r="H331" s="69"/>
      <c r="I331" s="69"/>
      <c r="J331" s="69"/>
      <c r="K331" s="69"/>
      <c r="L331" s="69"/>
      <c r="M331" s="69"/>
      <c r="N331" s="4"/>
      <c r="O331" s="70"/>
      <c r="P331" s="69"/>
      <c r="Q331" s="69"/>
      <c r="R331" s="71"/>
      <c r="S331" s="69"/>
      <c r="T331" s="72"/>
      <c r="U331" s="69"/>
      <c r="V331" s="73"/>
      <c r="W331" s="73"/>
      <c r="X331" s="73"/>
      <c r="Y331" s="73"/>
      <c r="Z331" s="74"/>
      <c r="AA331" s="69"/>
      <c r="AB331" s="69"/>
      <c r="AC331" s="69"/>
      <c r="AD331" s="69"/>
      <c r="AE331" s="69"/>
      <c r="AF331" s="69"/>
      <c r="AG331" s="69"/>
      <c r="AH331" s="69"/>
    </row>
    <row r="332" spans="1:34">
      <c r="A332" s="69"/>
      <c r="B332" s="69"/>
      <c r="C332" s="69"/>
      <c r="D332" s="71"/>
      <c r="E332" s="4"/>
      <c r="F332" s="69"/>
      <c r="G332" s="69"/>
      <c r="H332" s="69"/>
      <c r="I332" s="69"/>
      <c r="J332" s="69"/>
      <c r="K332" s="69"/>
      <c r="L332" s="69"/>
      <c r="M332" s="69"/>
      <c r="N332" s="4"/>
      <c r="O332" s="70"/>
      <c r="P332" s="69"/>
      <c r="Q332" s="69"/>
      <c r="R332" s="71"/>
      <c r="S332" s="69"/>
      <c r="T332" s="72"/>
      <c r="U332" s="69"/>
      <c r="V332" s="73"/>
      <c r="W332" s="73"/>
      <c r="X332" s="73"/>
      <c r="Y332" s="73"/>
      <c r="Z332" s="74"/>
      <c r="AA332" s="69"/>
      <c r="AB332" s="69"/>
      <c r="AC332" s="69"/>
      <c r="AD332" s="69"/>
      <c r="AE332" s="69"/>
      <c r="AF332" s="69"/>
      <c r="AG332" s="69"/>
      <c r="AH332" s="69"/>
    </row>
    <row r="333" spans="1:34">
      <c r="A333" s="69"/>
      <c r="B333" s="69"/>
      <c r="C333" s="69"/>
      <c r="D333" s="71"/>
      <c r="E333" s="4"/>
      <c r="F333" s="69"/>
      <c r="G333" s="69"/>
      <c r="H333" s="69"/>
      <c r="I333" s="69"/>
      <c r="J333" s="69"/>
      <c r="K333" s="69"/>
      <c r="L333" s="69"/>
      <c r="M333" s="69"/>
      <c r="N333" s="4"/>
      <c r="O333" s="70"/>
      <c r="P333" s="69"/>
      <c r="Q333" s="4"/>
      <c r="R333" s="71"/>
      <c r="S333" s="4"/>
      <c r="T333" s="72"/>
      <c r="U333" s="4"/>
      <c r="V333" s="73"/>
      <c r="W333" s="73"/>
      <c r="X333" s="73"/>
      <c r="Y333" s="73"/>
      <c r="Z333" s="74"/>
      <c r="AA333" s="69"/>
      <c r="AB333" s="69"/>
      <c r="AC333" s="69"/>
      <c r="AD333" s="69"/>
      <c r="AE333" s="69"/>
      <c r="AF333" s="69"/>
      <c r="AG333" s="69"/>
      <c r="AH333" s="69"/>
    </row>
    <row r="334" spans="1:34">
      <c r="A334" s="69"/>
      <c r="B334" s="69"/>
      <c r="C334" s="69"/>
      <c r="D334" s="71"/>
      <c r="E334" s="4"/>
      <c r="F334" s="69"/>
      <c r="G334" s="69"/>
      <c r="H334" s="69"/>
      <c r="I334" s="69"/>
      <c r="J334" s="69"/>
      <c r="K334" s="69"/>
      <c r="L334" s="69"/>
      <c r="M334" s="69"/>
      <c r="N334" s="4"/>
      <c r="O334" s="70"/>
      <c r="P334" s="69"/>
      <c r="Q334" s="69"/>
      <c r="R334" s="71"/>
      <c r="S334" s="69"/>
      <c r="T334" s="72"/>
      <c r="U334" s="69"/>
      <c r="V334" s="73"/>
      <c r="W334" s="73"/>
      <c r="X334" s="73"/>
      <c r="Y334" s="73"/>
      <c r="Z334" s="74"/>
      <c r="AA334" s="69"/>
      <c r="AB334" s="69"/>
      <c r="AC334" s="69"/>
      <c r="AD334" s="69"/>
      <c r="AE334" s="69"/>
      <c r="AF334" s="69"/>
      <c r="AG334" s="69"/>
      <c r="AH334" s="69"/>
    </row>
    <row r="335" spans="1:34">
      <c r="A335" s="69"/>
      <c r="B335" s="69"/>
      <c r="C335" s="69"/>
      <c r="D335" s="71"/>
      <c r="E335" s="4"/>
      <c r="F335" s="69"/>
      <c r="G335" s="69"/>
      <c r="H335" s="69"/>
      <c r="I335" s="69"/>
      <c r="J335" s="69"/>
      <c r="K335" s="69"/>
      <c r="L335" s="69"/>
      <c r="M335" s="69"/>
      <c r="N335" s="4"/>
      <c r="O335" s="70"/>
      <c r="P335" s="69"/>
      <c r="Q335" s="69"/>
      <c r="R335" s="71"/>
      <c r="S335" s="69"/>
      <c r="T335" s="72"/>
      <c r="U335" s="69"/>
      <c r="V335" s="73"/>
      <c r="W335" s="73"/>
      <c r="X335" s="73"/>
      <c r="Y335" s="73"/>
      <c r="Z335" s="74"/>
      <c r="AA335" s="69"/>
      <c r="AB335" s="69"/>
      <c r="AC335" s="69"/>
      <c r="AD335" s="69"/>
      <c r="AE335" s="69"/>
      <c r="AF335" s="69"/>
      <c r="AG335" s="69"/>
      <c r="AH335" s="69"/>
    </row>
    <row r="336" spans="1:34">
      <c r="A336" s="69"/>
      <c r="B336" s="69"/>
      <c r="C336" s="69"/>
      <c r="D336" s="71"/>
      <c r="E336" s="4"/>
      <c r="F336" s="69"/>
      <c r="G336" s="69"/>
      <c r="H336" s="69"/>
      <c r="I336" s="69"/>
      <c r="J336" s="69"/>
      <c r="K336" s="69"/>
      <c r="L336" s="69"/>
      <c r="M336" s="69"/>
      <c r="N336" s="4"/>
      <c r="O336" s="70"/>
      <c r="P336" s="69"/>
      <c r="Q336" s="4"/>
      <c r="R336" s="71"/>
      <c r="S336" s="4"/>
      <c r="T336" s="72"/>
      <c r="U336" s="4"/>
      <c r="V336" s="73"/>
      <c r="W336" s="73"/>
      <c r="X336" s="73"/>
      <c r="Y336" s="73"/>
      <c r="Z336" s="74"/>
      <c r="AA336" s="69"/>
      <c r="AB336" s="69"/>
      <c r="AC336" s="69"/>
      <c r="AD336" s="69"/>
      <c r="AE336" s="69"/>
      <c r="AF336" s="69"/>
      <c r="AG336" s="69"/>
      <c r="AH336" s="69"/>
    </row>
    <row r="337" spans="1:34">
      <c r="A337" s="69"/>
      <c r="B337" s="69"/>
      <c r="C337" s="69"/>
      <c r="D337" s="71"/>
      <c r="E337" s="4"/>
      <c r="F337" s="69"/>
      <c r="G337" s="69"/>
      <c r="H337" s="69"/>
      <c r="I337" s="69"/>
      <c r="J337" s="69"/>
      <c r="K337" s="69"/>
      <c r="L337" s="69"/>
      <c r="M337" s="69"/>
      <c r="N337" s="4"/>
      <c r="O337" s="70"/>
      <c r="P337" s="69"/>
      <c r="Q337" s="4"/>
      <c r="R337" s="71"/>
      <c r="S337" s="4"/>
      <c r="T337" s="72"/>
      <c r="U337" s="4"/>
      <c r="V337" s="73"/>
      <c r="W337" s="73"/>
      <c r="X337" s="73"/>
      <c r="Y337" s="73"/>
      <c r="Z337" s="74"/>
      <c r="AA337" s="69"/>
      <c r="AB337" s="69"/>
      <c r="AC337" s="69"/>
      <c r="AD337" s="69"/>
      <c r="AE337" s="69"/>
      <c r="AF337" s="69"/>
      <c r="AG337" s="69"/>
      <c r="AH337" s="69"/>
    </row>
    <row r="338" spans="1:34">
      <c r="A338" s="69"/>
      <c r="B338" s="69"/>
      <c r="C338" s="69"/>
      <c r="D338" s="71"/>
      <c r="E338" s="4"/>
      <c r="F338" s="4"/>
      <c r="G338" s="69"/>
      <c r="H338" s="69"/>
      <c r="I338" s="69"/>
      <c r="J338" s="69"/>
      <c r="K338" s="69"/>
      <c r="L338" s="69"/>
      <c r="M338" s="69"/>
      <c r="N338" s="4"/>
      <c r="O338" s="70"/>
      <c r="P338" s="69"/>
      <c r="Q338" s="4"/>
      <c r="R338" s="71"/>
      <c r="S338" s="4"/>
      <c r="T338" s="72"/>
      <c r="U338" s="4"/>
      <c r="V338" s="73"/>
      <c r="W338" s="73"/>
      <c r="X338" s="73"/>
      <c r="Y338" s="73"/>
      <c r="Z338" s="74"/>
      <c r="AA338" s="69"/>
      <c r="AB338" s="69"/>
      <c r="AC338" s="69"/>
      <c r="AD338" s="69"/>
      <c r="AE338" s="69"/>
      <c r="AF338" s="69"/>
      <c r="AG338" s="69"/>
      <c r="AH338" s="69"/>
    </row>
    <row r="339" spans="1:34">
      <c r="A339" s="69"/>
      <c r="B339" s="69"/>
      <c r="C339" s="69"/>
      <c r="D339" s="71"/>
      <c r="E339" s="4"/>
      <c r="F339" s="69"/>
      <c r="G339" s="69"/>
      <c r="H339" s="69"/>
      <c r="I339" s="69"/>
      <c r="J339" s="69"/>
      <c r="K339" s="69"/>
      <c r="L339" s="69"/>
      <c r="M339" s="69"/>
      <c r="N339" s="4"/>
      <c r="O339" s="70"/>
      <c r="P339" s="69"/>
      <c r="Q339" s="4"/>
      <c r="R339" s="71"/>
      <c r="S339" s="69"/>
      <c r="T339" s="72"/>
      <c r="U339" s="69"/>
      <c r="V339" s="73"/>
      <c r="W339" s="73"/>
      <c r="X339" s="73"/>
      <c r="Y339" s="73"/>
      <c r="Z339" s="74"/>
      <c r="AA339" s="69"/>
      <c r="AB339" s="69"/>
      <c r="AC339" s="69"/>
      <c r="AD339" s="69"/>
      <c r="AE339" s="69"/>
      <c r="AF339" s="69"/>
      <c r="AG339" s="69"/>
      <c r="AH339" s="69"/>
    </row>
    <row r="340" spans="1:34">
      <c r="A340" s="69"/>
      <c r="B340" s="69"/>
      <c r="C340" s="69"/>
      <c r="D340" s="71"/>
      <c r="E340" s="4"/>
      <c r="F340" s="69"/>
      <c r="G340" s="69"/>
      <c r="H340" s="69"/>
      <c r="I340" s="69"/>
      <c r="J340" s="69"/>
      <c r="K340" s="69"/>
      <c r="L340" s="69"/>
      <c r="M340" s="69"/>
      <c r="N340" s="4"/>
      <c r="O340" s="70"/>
      <c r="P340" s="69"/>
      <c r="Q340" s="4"/>
      <c r="R340" s="71"/>
      <c r="S340" s="4"/>
      <c r="T340" s="72"/>
      <c r="U340" s="4"/>
      <c r="V340" s="73"/>
      <c r="W340" s="73"/>
      <c r="X340" s="73"/>
      <c r="Y340" s="73"/>
      <c r="Z340" s="74"/>
      <c r="AA340" s="69"/>
      <c r="AB340" s="69"/>
      <c r="AC340" s="69"/>
      <c r="AD340" s="69"/>
      <c r="AE340" s="69"/>
      <c r="AF340" s="69"/>
      <c r="AG340" s="69"/>
      <c r="AH340" s="69"/>
    </row>
    <row r="341" spans="1:34">
      <c r="A341" s="69"/>
      <c r="B341" s="69"/>
      <c r="C341" s="69"/>
      <c r="D341" s="71"/>
      <c r="E341" s="4"/>
      <c r="F341" s="4"/>
      <c r="G341" s="69"/>
      <c r="H341" s="69"/>
      <c r="I341" s="69"/>
      <c r="J341" s="69"/>
      <c r="K341" s="69"/>
      <c r="L341" s="69"/>
      <c r="M341" s="69"/>
      <c r="N341" s="4"/>
      <c r="O341" s="70"/>
      <c r="P341" s="69"/>
      <c r="Q341" s="4"/>
      <c r="R341" s="71"/>
      <c r="S341" s="4"/>
      <c r="T341" s="72"/>
      <c r="U341" s="4"/>
      <c r="V341" s="73"/>
      <c r="W341" s="73"/>
      <c r="X341" s="73"/>
      <c r="Y341" s="73"/>
      <c r="Z341" s="74"/>
      <c r="AA341" s="69"/>
      <c r="AB341" s="69"/>
      <c r="AC341" s="69"/>
      <c r="AD341" s="69"/>
      <c r="AE341" s="69"/>
      <c r="AF341" s="69"/>
      <c r="AG341" s="69"/>
      <c r="AH341" s="69"/>
    </row>
    <row r="342" spans="1:34">
      <c r="A342" s="69"/>
      <c r="B342" s="69"/>
      <c r="C342" s="69"/>
      <c r="D342" s="71"/>
      <c r="E342" s="4"/>
      <c r="F342" s="4"/>
      <c r="G342" s="69"/>
      <c r="H342" s="69"/>
      <c r="I342" s="69"/>
      <c r="J342" s="69"/>
      <c r="K342" s="69"/>
      <c r="L342" s="69"/>
      <c r="M342" s="69"/>
      <c r="N342" s="4"/>
      <c r="O342" s="70"/>
      <c r="P342" s="69"/>
      <c r="Q342" s="69"/>
      <c r="R342" s="71"/>
      <c r="S342" s="69"/>
      <c r="T342" s="72"/>
      <c r="U342" s="69"/>
      <c r="V342" s="73"/>
      <c r="W342" s="73"/>
      <c r="X342" s="73"/>
      <c r="Y342" s="73"/>
      <c r="Z342" s="74"/>
      <c r="AA342" s="69"/>
      <c r="AB342" s="69"/>
      <c r="AC342" s="69"/>
      <c r="AD342" s="69"/>
      <c r="AE342" s="69"/>
      <c r="AF342" s="69"/>
      <c r="AG342" s="69"/>
      <c r="AH342" s="69"/>
    </row>
    <row r="343" spans="1:34">
      <c r="A343" s="69"/>
      <c r="B343" s="69"/>
      <c r="C343" s="69"/>
      <c r="D343" s="71"/>
      <c r="E343" s="4"/>
      <c r="F343" s="4"/>
      <c r="G343" s="69"/>
      <c r="H343" s="69"/>
      <c r="I343" s="69"/>
      <c r="J343" s="69"/>
      <c r="K343" s="69"/>
      <c r="L343" s="69"/>
      <c r="M343" s="69"/>
      <c r="N343" s="4"/>
      <c r="O343" s="70"/>
      <c r="P343" s="69"/>
      <c r="Q343" s="69"/>
      <c r="R343" s="71"/>
      <c r="S343" s="69"/>
      <c r="T343" s="72"/>
      <c r="U343" s="69"/>
      <c r="V343" s="73"/>
      <c r="W343" s="73"/>
      <c r="X343" s="73"/>
      <c r="Y343" s="73"/>
      <c r="Z343" s="74"/>
      <c r="AA343" s="69"/>
      <c r="AB343" s="69"/>
      <c r="AC343" s="69"/>
      <c r="AD343" s="69"/>
      <c r="AE343" s="69"/>
      <c r="AF343" s="69"/>
      <c r="AG343" s="69"/>
      <c r="AH343" s="69"/>
    </row>
    <row r="344" spans="1:34">
      <c r="A344" s="69"/>
      <c r="B344" s="69"/>
      <c r="C344" s="69"/>
      <c r="D344" s="71"/>
      <c r="E344" s="4"/>
      <c r="F344" s="69"/>
      <c r="G344" s="69"/>
      <c r="H344" s="69"/>
      <c r="I344" s="69"/>
      <c r="J344" s="69"/>
      <c r="K344" s="69"/>
      <c r="L344" s="69"/>
      <c r="M344" s="69"/>
      <c r="N344" s="4"/>
      <c r="O344" s="70"/>
      <c r="P344" s="69"/>
      <c r="Q344" s="69"/>
      <c r="R344" s="71"/>
      <c r="S344" s="69"/>
      <c r="T344" s="72"/>
      <c r="U344" s="69"/>
      <c r="V344" s="73"/>
      <c r="W344" s="73"/>
      <c r="X344" s="73"/>
      <c r="Y344" s="73"/>
      <c r="Z344" s="74"/>
      <c r="AA344" s="69"/>
      <c r="AB344" s="69"/>
      <c r="AC344" s="69"/>
      <c r="AD344" s="69"/>
      <c r="AE344" s="69"/>
      <c r="AF344" s="69"/>
      <c r="AG344" s="69"/>
      <c r="AH344" s="69"/>
    </row>
    <row r="345" spans="1:34">
      <c r="A345" s="69"/>
      <c r="B345" s="69"/>
      <c r="C345" s="69"/>
      <c r="D345" s="71"/>
      <c r="E345" s="4"/>
      <c r="F345" s="4"/>
      <c r="G345" s="69"/>
      <c r="H345" s="69"/>
      <c r="I345" s="69"/>
      <c r="J345" s="69"/>
      <c r="K345" s="69"/>
      <c r="L345" s="69"/>
      <c r="M345" s="69"/>
      <c r="N345" s="4"/>
      <c r="O345" s="70"/>
      <c r="P345" s="69"/>
      <c r="Q345" s="69"/>
      <c r="R345" s="71"/>
      <c r="S345" s="69"/>
      <c r="T345" s="72"/>
      <c r="U345" s="69"/>
      <c r="V345" s="73"/>
      <c r="W345" s="73"/>
      <c r="X345" s="73"/>
      <c r="Y345" s="73"/>
      <c r="Z345" s="74"/>
      <c r="AA345" s="69"/>
      <c r="AB345" s="69"/>
      <c r="AC345" s="69"/>
      <c r="AD345" s="69"/>
      <c r="AE345" s="69"/>
      <c r="AF345" s="69"/>
      <c r="AG345" s="69"/>
      <c r="AH345" s="69"/>
    </row>
    <row r="346" spans="1:34">
      <c r="A346" s="69"/>
      <c r="B346" s="69"/>
      <c r="C346" s="69"/>
      <c r="D346" s="71"/>
      <c r="E346" s="4"/>
      <c r="F346" s="4"/>
      <c r="G346" s="69"/>
      <c r="H346" s="69"/>
      <c r="I346" s="69"/>
      <c r="J346" s="69"/>
      <c r="K346" s="69"/>
      <c r="L346" s="69"/>
      <c r="M346" s="69"/>
      <c r="N346" s="4"/>
      <c r="O346" s="70"/>
      <c r="P346" s="69"/>
      <c r="Q346" s="4"/>
      <c r="R346" s="71"/>
      <c r="S346" s="4"/>
      <c r="T346" s="72"/>
      <c r="U346" s="4"/>
      <c r="V346" s="73"/>
      <c r="W346" s="73"/>
      <c r="X346" s="73"/>
      <c r="Y346" s="73"/>
      <c r="Z346" s="74"/>
      <c r="AA346" s="69"/>
      <c r="AB346" s="69"/>
      <c r="AC346" s="69"/>
      <c r="AD346" s="69"/>
      <c r="AE346" s="69"/>
      <c r="AF346" s="69"/>
      <c r="AG346" s="69"/>
      <c r="AH346" s="69"/>
    </row>
    <row r="347" spans="1:34">
      <c r="A347" s="69"/>
      <c r="B347" s="69"/>
      <c r="C347" s="69"/>
      <c r="D347" s="71"/>
      <c r="E347" s="4"/>
      <c r="F347" s="69"/>
      <c r="G347" s="69"/>
      <c r="H347" s="69"/>
      <c r="I347" s="69"/>
      <c r="J347" s="69"/>
      <c r="K347" s="69"/>
      <c r="L347" s="69"/>
      <c r="M347" s="69"/>
      <c r="N347" s="4"/>
      <c r="O347" s="70"/>
      <c r="P347" s="69"/>
      <c r="Q347" s="69"/>
      <c r="R347" s="71"/>
      <c r="S347" s="69"/>
      <c r="T347" s="72"/>
      <c r="U347" s="69"/>
      <c r="V347" s="73"/>
      <c r="W347" s="73"/>
      <c r="X347" s="73"/>
      <c r="Y347" s="73"/>
      <c r="Z347" s="74"/>
      <c r="AA347" s="69"/>
      <c r="AB347" s="69"/>
      <c r="AC347" s="69"/>
      <c r="AD347" s="69"/>
      <c r="AE347" s="69"/>
      <c r="AF347" s="69"/>
      <c r="AG347" s="69"/>
      <c r="AH347" s="69"/>
    </row>
    <row r="348" spans="1:34">
      <c r="A348" s="69"/>
      <c r="B348" s="69"/>
      <c r="C348" s="69"/>
      <c r="D348" s="71"/>
      <c r="E348" s="4"/>
      <c r="F348" s="69"/>
      <c r="G348" s="69"/>
      <c r="H348" s="69"/>
      <c r="I348" s="69"/>
      <c r="J348" s="69"/>
      <c r="K348" s="69"/>
      <c r="L348" s="69"/>
      <c r="M348" s="69"/>
      <c r="N348" s="4"/>
      <c r="O348" s="70"/>
      <c r="P348" s="69"/>
      <c r="Q348" s="69"/>
      <c r="R348" s="71"/>
      <c r="S348" s="69"/>
      <c r="T348" s="72"/>
      <c r="U348" s="4"/>
      <c r="V348" s="73"/>
      <c r="W348" s="73"/>
      <c r="X348" s="73"/>
      <c r="Y348" s="73"/>
      <c r="Z348" s="74"/>
      <c r="AA348" s="69"/>
      <c r="AB348" s="69"/>
      <c r="AC348" s="69"/>
      <c r="AD348" s="69"/>
      <c r="AE348" s="69"/>
      <c r="AF348" s="69"/>
      <c r="AG348" s="69"/>
      <c r="AH348" s="69"/>
    </row>
    <row r="349" spans="1:34">
      <c r="A349" s="69"/>
      <c r="B349" s="69"/>
      <c r="C349" s="69"/>
      <c r="D349" s="71"/>
      <c r="E349" s="4"/>
      <c r="F349" s="69"/>
      <c r="G349" s="69"/>
      <c r="H349" s="69"/>
      <c r="I349" s="69"/>
      <c r="J349" s="69"/>
      <c r="K349" s="69"/>
      <c r="L349" s="69"/>
      <c r="M349" s="69"/>
      <c r="N349" s="4"/>
      <c r="O349" s="70"/>
      <c r="P349" s="69"/>
      <c r="Q349" s="69"/>
      <c r="R349" s="71"/>
      <c r="S349" s="69"/>
      <c r="T349" s="72"/>
      <c r="U349" s="69"/>
      <c r="V349" s="73"/>
      <c r="W349" s="73"/>
      <c r="X349" s="73"/>
      <c r="Y349" s="73"/>
      <c r="Z349" s="74"/>
      <c r="AA349" s="69"/>
      <c r="AB349" s="69"/>
      <c r="AC349" s="69"/>
      <c r="AD349" s="69"/>
      <c r="AE349" s="69"/>
      <c r="AF349" s="69"/>
      <c r="AG349" s="69"/>
      <c r="AH349" s="69"/>
    </row>
    <row r="350" spans="1:34">
      <c r="A350" s="69"/>
      <c r="B350" s="69"/>
      <c r="C350" s="69"/>
      <c r="D350" s="71"/>
      <c r="E350" s="4"/>
      <c r="F350" s="69"/>
      <c r="G350" s="69"/>
      <c r="H350" s="69"/>
      <c r="I350" s="69"/>
      <c r="J350" s="69"/>
      <c r="K350" s="69"/>
      <c r="L350" s="69"/>
      <c r="M350" s="69"/>
      <c r="N350" s="4"/>
      <c r="O350" s="70"/>
      <c r="P350" s="69"/>
      <c r="Q350" s="69"/>
      <c r="R350" s="71"/>
      <c r="S350" s="69"/>
      <c r="T350" s="72"/>
      <c r="U350" s="69"/>
      <c r="V350" s="73"/>
      <c r="W350" s="73"/>
      <c r="X350" s="73"/>
      <c r="Y350" s="73"/>
      <c r="Z350" s="74"/>
      <c r="AA350" s="69"/>
      <c r="AB350" s="69"/>
      <c r="AC350" s="69"/>
      <c r="AD350" s="69"/>
      <c r="AE350" s="69"/>
      <c r="AF350" s="69"/>
      <c r="AG350" s="69"/>
      <c r="AH350" s="69"/>
    </row>
    <row r="351" spans="1:34">
      <c r="A351" s="69"/>
      <c r="B351" s="69"/>
      <c r="C351" s="69"/>
      <c r="D351" s="71"/>
      <c r="E351" s="4"/>
      <c r="F351" s="69"/>
      <c r="G351" s="69"/>
      <c r="H351" s="69"/>
      <c r="I351" s="69"/>
      <c r="J351" s="69"/>
      <c r="K351" s="69"/>
      <c r="L351" s="69"/>
      <c r="M351" s="69"/>
      <c r="N351" s="4"/>
      <c r="O351" s="70"/>
      <c r="P351" s="69"/>
      <c r="Q351" s="4"/>
      <c r="R351" s="71"/>
      <c r="S351" s="4"/>
      <c r="T351" s="72"/>
      <c r="U351" s="4"/>
      <c r="V351" s="73"/>
      <c r="W351" s="73"/>
      <c r="X351" s="73"/>
      <c r="Y351" s="73"/>
      <c r="Z351" s="74"/>
      <c r="AA351" s="69"/>
      <c r="AB351" s="69"/>
      <c r="AC351" s="69"/>
      <c r="AD351" s="69"/>
      <c r="AE351" s="69"/>
      <c r="AF351" s="69"/>
      <c r="AG351" s="69"/>
      <c r="AH351" s="69"/>
    </row>
    <row r="352" spans="1:34">
      <c r="A352" s="69"/>
      <c r="B352" s="69"/>
      <c r="C352" s="69"/>
      <c r="D352" s="71"/>
      <c r="E352" s="4"/>
      <c r="F352" s="4"/>
      <c r="G352" s="69"/>
      <c r="H352" s="69"/>
      <c r="I352" s="69"/>
      <c r="J352" s="69"/>
      <c r="K352" s="69"/>
      <c r="L352" s="69"/>
      <c r="M352" s="69"/>
      <c r="N352" s="4"/>
      <c r="O352" s="70"/>
      <c r="P352" s="69"/>
      <c r="Q352" s="69"/>
      <c r="R352" s="71"/>
      <c r="S352" s="69"/>
      <c r="T352" s="72"/>
      <c r="U352" s="69"/>
      <c r="V352" s="73"/>
      <c r="W352" s="73"/>
      <c r="X352" s="73"/>
      <c r="Y352" s="73"/>
      <c r="Z352" s="74"/>
      <c r="AA352" s="69"/>
      <c r="AB352" s="69"/>
      <c r="AC352" s="69"/>
      <c r="AD352" s="69"/>
      <c r="AE352" s="69"/>
      <c r="AF352" s="69"/>
      <c r="AG352" s="69"/>
      <c r="AH352" s="69"/>
    </row>
    <row r="353" spans="1:34">
      <c r="A353" s="69"/>
      <c r="B353" s="69"/>
      <c r="C353" s="69"/>
      <c r="D353" s="71"/>
      <c r="E353" s="4"/>
      <c r="F353" s="69"/>
      <c r="G353" s="69"/>
      <c r="H353" s="69"/>
      <c r="I353" s="69"/>
      <c r="J353" s="69"/>
      <c r="K353" s="69"/>
      <c r="L353" s="69"/>
      <c r="M353" s="69"/>
      <c r="N353" s="4"/>
      <c r="O353" s="70"/>
      <c r="P353" s="69"/>
      <c r="Q353" s="4"/>
      <c r="R353" s="71"/>
      <c r="S353" s="69"/>
      <c r="T353" s="72"/>
      <c r="U353" s="4"/>
      <c r="V353" s="73"/>
      <c r="W353" s="73"/>
      <c r="X353" s="73"/>
      <c r="Y353" s="73"/>
      <c r="Z353" s="74"/>
      <c r="AA353" s="69"/>
      <c r="AB353" s="69"/>
      <c r="AC353" s="69"/>
      <c r="AD353" s="69"/>
      <c r="AE353" s="69"/>
      <c r="AF353" s="69"/>
      <c r="AG353" s="69"/>
      <c r="AH353" s="69"/>
    </row>
    <row r="354" spans="1:34">
      <c r="A354" s="69"/>
      <c r="B354" s="69"/>
      <c r="C354" s="69"/>
      <c r="D354" s="71"/>
      <c r="E354" s="4"/>
      <c r="F354" s="69"/>
      <c r="G354" s="69"/>
      <c r="H354" s="69"/>
      <c r="I354" s="69"/>
      <c r="J354" s="69"/>
      <c r="K354" s="69"/>
      <c r="L354" s="69"/>
      <c r="M354" s="69"/>
      <c r="N354" s="4"/>
      <c r="O354" s="70"/>
      <c r="P354" s="69"/>
      <c r="Q354" s="4"/>
      <c r="R354" s="71"/>
      <c r="S354" s="4"/>
      <c r="T354" s="72"/>
      <c r="U354" s="4"/>
      <c r="V354" s="73"/>
      <c r="W354" s="73"/>
      <c r="X354" s="73"/>
      <c r="Y354" s="73"/>
      <c r="Z354" s="74"/>
      <c r="AA354" s="69"/>
      <c r="AB354" s="69"/>
      <c r="AC354" s="69"/>
      <c r="AD354" s="69"/>
      <c r="AE354" s="69"/>
      <c r="AF354" s="69"/>
      <c r="AG354" s="69"/>
      <c r="AH354" s="69"/>
    </row>
    <row r="355" spans="1:34">
      <c r="A355" s="69"/>
      <c r="B355" s="69"/>
      <c r="C355" s="69"/>
      <c r="D355" s="71"/>
      <c r="E355" s="4"/>
      <c r="F355" s="4"/>
      <c r="G355" s="69"/>
      <c r="H355" s="69"/>
      <c r="I355" s="69"/>
      <c r="J355" s="69"/>
      <c r="K355" s="69"/>
      <c r="L355" s="69"/>
      <c r="M355" s="69"/>
      <c r="N355" s="4"/>
      <c r="O355" s="70"/>
      <c r="P355" s="69"/>
      <c r="Q355" s="4"/>
      <c r="R355" s="71"/>
      <c r="S355" s="69"/>
      <c r="T355" s="72"/>
      <c r="U355" s="69"/>
      <c r="V355" s="73"/>
      <c r="W355" s="73"/>
      <c r="X355" s="73"/>
      <c r="Y355" s="73"/>
      <c r="Z355" s="74"/>
      <c r="AA355" s="69"/>
      <c r="AB355" s="69"/>
      <c r="AC355" s="69"/>
      <c r="AD355" s="69"/>
      <c r="AE355" s="69"/>
      <c r="AF355" s="69"/>
      <c r="AG355" s="69"/>
      <c r="AH355" s="69"/>
    </row>
    <row r="356" spans="1:34">
      <c r="A356" s="69"/>
      <c r="B356" s="69"/>
      <c r="C356" s="69"/>
      <c r="D356" s="71"/>
      <c r="E356" s="4"/>
      <c r="F356" s="69"/>
      <c r="G356" s="69"/>
      <c r="H356" s="69"/>
      <c r="I356" s="69"/>
      <c r="J356" s="69"/>
      <c r="K356" s="69"/>
      <c r="L356" s="69"/>
      <c r="M356" s="69"/>
      <c r="N356" s="4"/>
      <c r="O356" s="70"/>
      <c r="P356" s="69"/>
      <c r="Q356" s="69"/>
      <c r="R356" s="71"/>
      <c r="S356" s="69"/>
      <c r="T356" s="72"/>
      <c r="U356" s="69"/>
      <c r="V356" s="73"/>
      <c r="W356" s="73"/>
      <c r="X356" s="73"/>
      <c r="Y356" s="73"/>
      <c r="Z356" s="74"/>
      <c r="AA356" s="69"/>
      <c r="AB356" s="69"/>
      <c r="AC356" s="69"/>
      <c r="AD356" s="69"/>
      <c r="AE356" s="69"/>
      <c r="AF356" s="69"/>
      <c r="AG356" s="69"/>
      <c r="AH356" s="69"/>
    </row>
    <row r="357" spans="1:34">
      <c r="A357" s="69"/>
      <c r="B357" s="69"/>
      <c r="C357" s="69"/>
      <c r="D357" s="71"/>
      <c r="E357" s="4"/>
      <c r="F357" s="69"/>
      <c r="G357" s="69"/>
      <c r="H357" s="69"/>
      <c r="I357" s="69"/>
      <c r="J357" s="69"/>
      <c r="K357" s="69"/>
      <c r="L357" s="69"/>
      <c r="M357" s="69"/>
      <c r="N357" s="4"/>
      <c r="O357" s="70"/>
      <c r="P357" s="69"/>
      <c r="Q357" s="69"/>
      <c r="R357" s="71"/>
      <c r="S357" s="69"/>
      <c r="T357" s="72"/>
      <c r="U357" s="69"/>
      <c r="V357" s="73"/>
      <c r="W357" s="73"/>
      <c r="X357" s="73"/>
      <c r="Y357" s="73"/>
      <c r="Z357" s="74"/>
      <c r="AA357" s="69"/>
      <c r="AB357" s="69"/>
      <c r="AC357" s="69"/>
      <c r="AD357" s="69"/>
      <c r="AE357" s="69"/>
      <c r="AF357" s="69"/>
      <c r="AG357" s="69"/>
      <c r="AH357" s="69"/>
    </row>
    <row r="358" spans="1:34">
      <c r="A358" s="69"/>
      <c r="B358" s="69"/>
      <c r="C358" s="69"/>
      <c r="D358" s="71"/>
      <c r="E358" s="4"/>
      <c r="F358" s="69"/>
      <c r="G358" s="69"/>
      <c r="H358" s="69"/>
      <c r="I358" s="69"/>
      <c r="J358" s="69"/>
      <c r="K358" s="69"/>
      <c r="L358" s="69"/>
      <c r="M358" s="69"/>
      <c r="N358" s="4"/>
      <c r="O358" s="70"/>
      <c r="P358" s="69"/>
      <c r="Q358" s="69"/>
      <c r="R358" s="71"/>
      <c r="S358" s="69"/>
      <c r="T358" s="72"/>
      <c r="U358" s="4"/>
      <c r="V358" s="73"/>
      <c r="W358" s="73"/>
      <c r="X358" s="73"/>
      <c r="Y358" s="73"/>
      <c r="Z358" s="74"/>
      <c r="AA358" s="69"/>
      <c r="AB358" s="69"/>
      <c r="AC358" s="69"/>
      <c r="AD358" s="69"/>
      <c r="AE358" s="69"/>
      <c r="AF358" s="69"/>
      <c r="AG358" s="69"/>
      <c r="AH358" s="69"/>
    </row>
    <row r="359" spans="1:34">
      <c r="A359" s="69"/>
      <c r="B359" s="69"/>
      <c r="C359" s="69"/>
      <c r="D359" s="71"/>
      <c r="E359" s="4"/>
      <c r="F359" s="69"/>
      <c r="G359" s="69"/>
      <c r="H359" s="69"/>
      <c r="I359" s="69"/>
      <c r="J359" s="69"/>
      <c r="K359" s="69"/>
      <c r="L359" s="69"/>
      <c r="M359" s="69"/>
      <c r="N359" s="4"/>
      <c r="O359" s="70"/>
      <c r="P359" s="69"/>
      <c r="Q359" s="4"/>
      <c r="R359" s="71"/>
      <c r="S359" s="4"/>
      <c r="T359" s="72"/>
      <c r="U359" s="4"/>
      <c r="V359" s="73"/>
      <c r="W359" s="73"/>
      <c r="X359" s="73"/>
      <c r="Y359" s="73"/>
      <c r="Z359" s="74"/>
      <c r="AA359" s="69"/>
      <c r="AB359" s="69"/>
      <c r="AC359" s="69"/>
      <c r="AD359" s="69"/>
      <c r="AE359" s="69"/>
      <c r="AF359" s="69"/>
      <c r="AG359" s="69"/>
      <c r="AH359" s="69"/>
    </row>
    <row r="360" spans="1:34">
      <c r="A360" s="69"/>
      <c r="B360" s="69"/>
      <c r="C360" s="69"/>
      <c r="D360" s="71"/>
      <c r="E360" s="4"/>
      <c r="F360" s="69"/>
      <c r="G360" s="69"/>
      <c r="H360" s="69"/>
      <c r="I360" s="69"/>
      <c r="J360" s="69"/>
      <c r="K360" s="69"/>
      <c r="L360" s="69"/>
      <c r="M360" s="69"/>
      <c r="N360" s="4"/>
      <c r="O360" s="70"/>
      <c r="P360" s="69"/>
      <c r="Q360" s="4"/>
      <c r="R360" s="71"/>
      <c r="S360" s="4"/>
      <c r="T360" s="72"/>
      <c r="U360" s="4"/>
      <c r="V360" s="73"/>
      <c r="W360" s="73"/>
      <c r="X360" s="73"/>
      <c r="Y360" s="73"/>
      <c r="Z360" s="74"/>
      <c r="AA360" s="69"/>
      <c r="AB360" s="69"/>
      <c r="AC360" s="69"/>
      <c r="AD360" s="69"/>
      <c r="AE360" s="69"/>
      <c r="AF360" s="69"/>
      <c r="AG360" s="69"/>
      <c r="AH360" s="69"/>
    </row>
    <row r="361" spans="1:34">
      <c r="A361" s="69"/>
      <c r="B361" s="69"/>
      <c r="C361" s="69"/>
      <c r="D361" s="71"/>
      <c r="E361" s="4"/>
      <c r="F361" s="69"/>
      <c r="G361" s="69"/>
      <c r="H361" s="69"/>
      <c r="I361" s="69"/>
      <c r="J361" s="69"/>
      <c r="K361" s="69"/>
      <c r="L361" s="69"/>
      <c r="M361" s="69"/>
      <c r="N361" s="4"/>
      <c r="O361" s="70"/>
      <c r="P361" s="69"/>
      <c r="Q361" s="69"/>
      <c r="R361" s="71"/>
      <c r="S361" s="69"/>
      <c r="T361" s="72"/>
      <c r="U361" s="69"/>
      <c r="V361" s="73"/>
      <c r="W361" s="73"/>
      <c r="X361" s="73"/>
      <c r="Y361" s="73"/>
      <c r="Z361" s="74"/>
      <c r="AA361" s="69"/>
      <c r="AB361" s="69"/>
      <c r="AC361" s="69"/>
      <c r="AD361" s="69"/>
      <c r="AE361" s="69"/>
      <c r="AF361" s="69"/>
      <c r="AG361" s="69"/>
      <c r="AH361" s="69"/>
    </row>
    <row r="362" spans="1:34">
      <c r="A362" s="69"/>
      <c r="B362" s="69"/>
      <c r="C362" s="69"/>
      <c r="D362" s="71"/>
      <c r="E362" s="4"/>
      <c r="F362" s="69"/>
      <c r="G362" s="69"/>
      <c r="H362" s="69"/>
      <c r="I362" s="69"/>
      <c r="J362" s="69"/>
      <c r="K362" s="69"/>
      <c r="L362" s="69"/>
      <c r="M362" s="69"/>
      <c r="N362" s="4"/>
      <c r="O362" s="70"/>
      <c r="P362" s="69"/>
      <c r="Q362" s="4"/>
      <c r="R362" s="71"/>
      <c r="S362" s="69"/>
      <c r="T362" s="72"/>
      <c r="U362" s="69"/>
      <c r="V362" s="73"/>
      <c r="W362" s="73"/>
      <c r="X362" s="73"/>
      <c r="Y362" s="73"/>
      <c r="Z362" s="74"/>
      <c r="AA362" s="69"/>
      <c r="AB362" s="69"/>
      <c r="AC362" s="69"/>
      <c r="AD362" s="69"/>
      <c r="AE362" s="69"/>
      <c r="AF362" s="69"/>
      <c r="AG362" s="69"/>
      <c r="AH362" s="69"/>
    </row>
    <row r="363" spans="1:34">
      <c r="A363" s="69"/>
      <c r="B363" s="69"/>
      <c r="C363" s="69"/>
      <c r="D363" s="71"/>
      <c r="E363" s="4"/>
      <c r="F363" s="69"/>
      <c r="G363" s="69"/>
      <c r="H363" s="69"/>
      <c r="I363" s="69"/>
      <c r="J363" s="69"/>
      <c r="K363" s="69"/>
      <c r="L363" s="69"/>
      <c r="M363" s="69"/>
      <c r="N363" s="4"/>
      <c r="O363" s="70"/>
      <c r="P363" s="69"/>
      <c r="Q363" s="69"/>
      <c r="R363" s="71"/>
      <c r="S363" s="69"/>
      <c r="T363" s="72"/>
      <c r="U363" s="69"/>
      <c r="V363" s="73"/>
      <c r="W363" s="73"/>
      <c r="X363" s="73"/>
      <c r="Y363" s="73"/>
      <c r="Z363" s="74"/>
      <c r="AA363" s="69"/>
      <c r="AB363" s="69"/>
      <c r="AC363" s="69"/>
      <c r="AD363" s="69"/>
      <c r="AE363" s="69"/>
      <c r="AF363" s="69"/>
      <c r="AG363" s="69"/>
      <c r="AH363" s="69"/>
    </row>
    <row r="364" spans="1:34">
      <c r="A364" s="69"/>
      <c r="B364" s="69"/>
      <c r="C364" s="69"/>
      <c r="D364" s="71"/>
      <c r="E364" s="4"/>
      <c r="F364" s="4"/>
      <c r="G364" s="69"/>
      <c r="H364" s="69"/>
      <c r="I364" s="69"/>
      <c r="J364" s="69"/>
      <c r="K364" s="69"/>
      <c r="L364" s="69"/>
      <c r="M364" s="69"/>
      <c r="N364" s="4"/>
      <c r="O364" s="70"/>
      <c r="P364" s="69"/>
      <c r="Q364" s="69"/>
      <c r="R364" s="71"/>
      <c r="S364" s="69"/>
      <c r="T364" s="72"/>
      <c r="U364" s="69"/>
      <c r="V364" s="73"/>
      <c r="W364" s="73"/>
      <c r="X364" s="73"/>
      <c r="Y364" s="73"/>
      <c r="Z364" s="74"/>
      <c r="AA364" s="69"/>
      <c r="AB364" s="69"/>
      <c r="AC364" s="69"/>
      <c r="AD364" s="69"/>
      <c r="AE364" s="69"/>
      <c r="AF364" s="69"/>
      <c r="AG364" s="69"/>
      <c r="AH364" s="69"/>
    </row>
    <row r="365" spans="1:34">
      <c r="A365" s="69"/>
      <c r="B365" s="69"/>
      <c r="C365" s="69"/>
      <c r="D365" s="71"/>
      <c r="E365" s="4"/>
      <c r="F365" s="69"/>
      <c r="G365" s="69"/>
      <c r="H365" s="69"/>
      <c r="I365" s="69"/>
      <c r="J365" s="69"/>
      <c r="K365" s="69"/>
      <c r="L365" s="69"/>
      <c r="M365" s="69"/>
      <c r="N365" s="4"/>
      <c r="O365" s="70"/>
      <c r="P365" s="69"/>
      <c r="Q365" s="69"/>
      <c r="R365" s="71"/>
      <c r="S365" s="69"/>
      <c r="T365" s="72"/>
      <c r="U365" s="4"/>
      <c r="V365" s="73"/>
      <c r="W365" s="73"/>
      <c r="X365" s="73"/>
      <c r="Y365" s="73"/>
      <c r="Z365" s="74"/>
      <c r="AA365" s="69"/>
      <c r="AB365" s="69"/>
      <c r="AC365" s="69"/>
      <c r="AD365" s="69"/>
      <c r="AE365" s="69"/>
      <c r="AF365" s="69"/>
      <c r="AG365" s="69"/>
      <c r="AH365" s="69"/>
    </row>
    <row r="366" spans="1:34">
      <c r="A366" s="69"/>
      <c r="B366" s="69"/>
      <c r="C366" s="69"/>
      <c r="D366" s="71"/>
      <c r="E366" s="4"/>
      <c r="F366" s="69"/>
      <c r="G366" s="69"/>
      <c r="H366" s="69"/>
      <c r="I366" s="69"/>
      <c r="J366" s="69"/>
      <c r="K366" s="69"/>
      <c r="L366" s="69"/>
      <c r="M366" s="69"/>
      <c r="N366" s="4"/>
      <c r="O366" s="70"/>
      <c r="P366" s="69"/>
      <c r="Q366" s="69"/>
      <c r="R366" s="71"/>
      <c r="S366" s="69"/>
      <c r="T366" s="72"/>
      <c r="U366" s="69"/>
      <c r="V366" s="73"/>
      <c r="W366" s="73"/>
      <c r="X366" s="73"/>
      <c r="Y366" s="73"/>
      <c r="Z366" s="74"/>
      <c r="AA366" s="69"/>
      <c r="AB366" s="69"/>
      <c r="AC366" s="69"/>
      <c r="AD366" s="69"/>
      <c r="AE366" s="69"/>
      <c r="AF366" s="69"/>
      <c r="AG366" s="69"/>
      <c r="AH366" s="69"/>
    </row>
    <row r="367" spans="1:34">
      <c r="A367" s="69"/>
      <c r="B367" s="69"/>
      <c r="C367" s="69"/>
      <c r="D367" s="71"/>
      <c r="E367" s="4"/>
      <c r="F367" s="69"/>
      <c r="G367" s="69"/>
      <c r="H367" s="69"/>
      <c r="I367" s="69"/>
      <c r="J367" s="69"/>
      <c r="K367" s="69"/>
      <c r="L367" s="69"/>
      <c r="M367" s="69"/>
      <c r="N367" s="4"/>
      <c r="O367" s="70"/>
      <c r="P367" s="69"/>
      <c r="Q367" s="69"/>
      <c r="R367" s="71"/>
      <c r="S367" s="69"/>
      <c r="T367" s="72"/>
      <c r="U367" s="69"/>
      <c r="V367" s="73"/>
      <c r="W367" s="73"/>
      <c r="X367" s="73"/>
      <c r="Y367" s="73"/>
      <c r="Z367" s="74"/>
      <c r="AA367" s="69"/>
      <c r="AB367" s="69"/>
      <c r="AC367" s="69"/>
      <c r="AD367" s="69"/>
      <c r="AE367" s="69"/>
      <c r="AF367" s="69"/>
      <c r="AG367" s="69"/>
      <c r="AH367" s="69"/>
    </row>
    <row r="368" spans="1:34">
      <c r="A368" s="69"/>
      <c r="B368" s="69"/>
      <c r="C368" s="69"/>
      <c r="D368" s="71"/>
      <c r="E368" s="4"/>
      <c r="F368" s="69"/>
      <c r="G368" s="69"/>
      <c r="H368" s="69"/>
      <c r="I368" s="69"/>
      <c r="J368" s="69"/>
      <c r="K368" s="69"/>
      <c r="L368" s="69"/>
      <c r="M368" s="69"/>
      <c r="N368" s="4"/>
      <c r="O368" s="70"/>
      <c r="P368" s="69"/>
      <c r="Q368" s="4"/>
      <c r="R368" s="71"/>
      <c r="S368" s="69"/>
      <c r="T368" s="72"/>
      <c r="U368" s="69"/>
      <c r="V368" s="73"/>
      <c r="W368" s="73"/>
      <c r="X368" s="73"/>
      <c r="Y368" s="73"/>
      <c r="Z368" s="74"/>
      <c r="AA368" s="69"/>
      <c r="AB368" s="69"/>
      <c r="AC368" s="69"/>
      <c r="AD368" s="69"/>
      <c r="AE368" s="69"/>
      <c r="AF368" s="69"/>
      <c r="AG368" s="69"/>
      <c r="AH368" s="69"/>
    </row>
    <row r="369" spans="1:34">
      <c r="A369" s="69"/>
      <c r="B369" s="69"/>
      <c r="C369" s="69"/>
      <c r="D369" s="71"/>
      <c r="E369" s="4"/>
      <c r="F369" s="4"/>
      <c r="G369" s="69"/>
      <c r="H369" s="69"/>
      <c r="I369" s="69"/>
      <c r="J369" s="69"/>
      <c r="K369" s="69"/>
      <c r="L369" s="69"/>
      <c r="M369" s="69"/>
      <c r="N369" s="4"/>
      <c r="O369" s="70"/>
      <c r="P369" s="69"/>
      <c r="Q369" s="69"/>
      <c r="R369" s="71"/>
      <c r="S369" s="69"/>
      <c r="T369" s="72"/>
      <c r="U369" s="69"/>
      <c r="V369" s="73"/>
      <c r="W369" s="73"/>
      <c r="X369" s="73"/>
      <c r="Y369" s="73"/>
      <c r="Z369" s="74"/>
      <c r="AA369" s="69"/>
      <c r="AB369" s="69"/>
      <c r="AC369" s="69"/>
      <c r="AD369" s="69"/>
      <c r="AE369" s="69"/>
      <c r="AF369" s="69"/>
      <c r="AG369" s="69"/>
      <c r="AH369" s="69"/>
    </row>
    <row r="370" spans="1:34">
      <c r="A370" s="69"/>
      <c r="B370" s="69"/>
      <c r="C370" s="69"/>
      <c r="D370" s="71"/>
      <c r="E370" s="4"/>
      <c r="F370" s="69"/>
      <c r="G370" s="69"/>
      <c r="H370" s="69"/>
      <c r="I370" s="69"/>
      <c r="J370" s="69"/>
      <c r="K370" s="69"/>
      <c r="L370" s="69"/>
      <c r="M370" s="69"/>
      <c r="N370" s="4"/>
      <c r="O370" s="70"/>
      <c r="P370" s="69"/>
      <c r="Q370" s="69"/>
      <c r="R370" s="71"/>
      <c r="S370" s="69"/>
      <c r="T370" s="72"/>
      <c r="U370" s="69"/>
      <c r="V370" s="73"/>
      <c r="W370" s="73"/>
      <c r="X370" s="73"/>
      <c r="Y370" s="73"/>
      <c r="Z370" s="74"/>
      <c r="AA370" s="69"/>
      <c r="AB370" s="69"/>
      <c r="AC370" s="69"/>
      <c r="AD370" s="69"/>
      <c r="AE370" s="69"/>
      <c r="AF370" s="69"/>
      <c r="AG370" s="69"/>
      <c r="AH370" s="69"/>
    </row>
    <row r="371" spans="1:34">
      <c r="A371" s="69"/>
      <c r="B371" s="69"/>
      <c r="C371" s="69"/>
      <c r="D371" s="71"/>
      <c r="E371" s="4"/>
      <c r="F371" s="69"/>
      <c r="G371" s="69"/>
      <c r="H371" s="69"/>
      <c r="I371" s="69"/>
      <c r="J371" s="69"/>
      <c r="K371" s="69"/>
      <c r="L371" s="69"/>
      <c r="M371" s="69"/>
      <c r="N371" s="4"/>
      <c r="O371" s="70"/>
      <c r="P371" s="69"/>
      <c r="Q371" s="69"/>
      <c r="R371" s="71"/>
      <c r="S371" s="69"/>
      <c r="T371" s="72"/>
      <c r="U371" s="4"/>
      <c r="V371" s="73"/>
      <c r="W371" s="73"/>
      <c r="X371" s="73"/>
      <c r="Y371" s="73"/>
      <c r="Z371" s="74"/>
      <c r="AA371" s="69"/>
      <c r="AB371" s="69"/>
      <c r="AC371" s="69"/>
      <c r="AD371" s="69"/>
      <c r="AE371" s="69"/>
      <c r="AF371" s="69"/>
      <c r="AG371" s="69"/>
      <c r="AH371" s="69"/>
    </row>
    <row r="372" spans="1:34">
      <c r="A372" s="69"/>
      <c r="B372" s="69"/>
      <c r="C372" s="69"/>
      <c r="D372" s="71"/>
      <c r="E372" s="4"/>
      <c r="F372" s="69"/>
      <c r="G372" s="69"/>
      <c r="H372" s="69"/>
      <c r="I372" s="69"/>
      <c r="J372" s="69"/>
      <c r="K372" s="69"/>
      <c r="L372" s="69"/>
      <c r="M372" s="69"/>
      <c r="N372" s="4"/>
      <c r="O372" s="70"/>
      <c r="P372" s="69"/>
      <c r="Q372" s="69"/>
      <c r="R372" s="71"/>
      <c r="S372" s="69"/>
      <c r="T372" s="72"/>
      <c r="U372" s="69"/>
      <c r="V372" s="73"/>
      <c r="W372" s="73"/>
      <c r="X372" s="73"/>
      <c r="Y372" s="73"/>
      <c r="Z372" s="74"/>
      <c r="AA372" s="69"/>
      <c r="AB372" s="69"/>
      <c r="AC372" s="69"/>
      <c r="AD372" s="69"/>
      <c r="AE372" s="69"/>
      <c r="AF372" s="69"/>
      <c r="AG372" s="69"/>
      <c r="AH372" s="69"/>
    </row>
    <row r="373" spans="1:34">
      <c r="A373" s="69"/>
      <c r="B373" s="69"/>
      <c r="C373" s="69"/>
      <c r="D373" s="71"/>
      <c r="E373" s="4"/>
      <c r="F373" s="69"/>
      <c r="G373" s="69"/>
      <c r="H373" s="69"/>
      <c r="I373" s="69"/>
      <c r="J373" s="69"/>
      <c r="K373" s="69"/>
      <c r="L373" s="69"/>
      <c r="M373" s="69"/>
      <c r="N373" s="4"/>
      <c r="O373" s="70"/>
      <c r="P373" s="69"/>
      <c r="Q373" s="69"/>
      <c r="R373" s="71"/>
      <c r="S373" s="69"/>
      <c r="T373" s="72"/>
      <c r="U373" s="4"/>
      <c r="V373" s="73"/>
      <c r="W373" s="73"/>
      <c r="X373" s="73"/>
      <c r="Y373" s="73"/>
      <c r="Z373" s="74"/>
      <c r="AA373" s="69"/>
      <c r="AB373" s="69"/>
      <c r="AC373" s="69"/>
      <c r="AD373" s="69"/>
      <c r="AE373" s="69"/>
      <c r="AF373" s="69"/>
      <c r="AG373" s="69"/>
      <c r="AH373" s="69"/>
    </row>
    <row r="374" spans="1:34">
      <c r="A374" s="69"/>
      <c r="B374" s="69"/>
      <c r="C374" s="69"/>
      <c r="D374" s="71"/>
      <c r="E374" s="4"/>
      <c r="F374" s="69"/>
      <c r="G374" s="69"/>
      <c r="H374" s="69"/>
      <c r="I374" s="69"/>
      <c r="J374" s="69"/>
      <c r="K374" s="69"/>
      <c r="L374" s="69"/>
      <c r="M374" s="69"/>
      <c r="N374" s="4"/>
      <c r="O374" s="70"/>
      <c r="P374" s="69"/>
      <c r="Q374" s="4"/>
      <c r="R374" s="71"/>
      <c r="S374" s="4"/>
      <c r="T374" s="72"/>
      <c r="U374" s="4"/>
      <c r="V374" s="73"/>
      <c r="W374" s="73"/>
      <c r="X374" s="73"/>
      <c r="Y374" s="73"/>
      <c r="Z374" s="74"/>
      <c r="AA374" s="69"/>
      <c r="AB374" s="69"/>
      <c r="AC374" s="69"/>
      <c r="AD374" s="69"/>
      <c r="AE374" s="69"/>
      <c r="AF374" s="69"/>
      <c r="AG374" s="69"/>
      <c r="AH374" s="69"/>
    </row>
    <row r="375" spans="1:34">
      <c r="A375" s="69"/>
      <c r="B375" s="69"/>
      <c r="C375" s="69"/>
      <c r="D375" s="71"/>
      <c r="E375" s="4"/>
      <c r="F375" s="69"/>
      <c r="G375" s="69"/>
      <c r="H375" s="69"/>
      <c r="I375" s="69"/>
      <c r="J375" s="69"/>
      <c r="K375" s="69"/>
      <c r="L375" s="69"/>
      <c r="M375" s="69"/>
      <c r="N375" s="4"/>
      <c r="O375" s="70"/>
      <c r="P375" s="69"/>
      <c r="Q375" s="69"/>
      <c r="R375" s="71"/>
      <c r="S375" s="69"/>
      <c r="T375" s="72"/>
      <c r="U375" s="69"/>
      <c r="V375" s="73"/>
      <c r="W375" s="73"/>
      <c r="X375" s="73"/>
      <c r="Y375" s="73"/>
      <c r="Z375" s="74"/>
      <c r="AA375" s="69"/>
      <c r="AB375" s="69"/>
      <c r="AC375" s="69"/>
      <c r="AD375" s="69"/>
      <c r="AE375" s="69"/>
      <c r="AF375" s="69"/>
      <c r="AG375" s="69"/>
      <c r="AH375" s="69"/>
    </row>
    <row r="376" spans="1:34">
      <c r="A376" s="69"/>
      <c r="B376" s="69"/>
      <c r="C376" s="69"/>
      <c r="D376" s="71"/>
      <c r="E376" s="4"/>
      <c r="F376" s="4"/>
      <c r="G376" s="69"/>
      <c r="H376" s="69"/>
      <c r="I376" s="69"/>
      <c r="J376" s="69"/>
      <c r="K376" s="69"/>
      <c r="L376" s="69"/>
      <c r="M376" s="69"/>
      <c r="N376" s="4"/>
      <c r="O376" s="70"/>
      <c r="P376" s="69"/>
      <c r="Q376" s="4"/>
      <c r="R376" s="71"/>
      <c r="S376" s="4"/>
      <c r="T376" s="72"/>
      <c r="U376" s="4"/>
      <c r="V376" s="73"/>
      <c r="W376" s="73"/>
      <c r="X376" s="73"/>
      <c r="Y376" s="73"/>
      <c r="Z376" s="74"/>
      <c r="AA376" s="69"/>
      <c r="AB376" s="69"/>
      <c r="AC376" s="69"/>
      <c r="AD376" s="69"/>
      <c r="AE376" s="69"/>
      <c r="AF376" s="69"/>
      <c r="AG376" s="69"/>
      <c r="AH376" s="69"/>
    </row>
    <row r="377" spans="1:34">
      <c r="A377" s="69"/>
      <c r="B377" s="69"/>
      <c r="C377" s="69"/>
      <c r="D377" s="71"/>
      <c r="E377" s="4"/>
      <c r="F377" s="69"/>
      <c r="G377" s="69"/>
      <c r="H377" s="69"/>
      <c r="I377" s="69"/>
      <c r="J377" s="69"/>
      <c r="K377" s="69"/>
      <c r="L377" s="69"/>
      <c r="M377" s="69"/>
      <c r="N377" s="4"/>
      <c r="O377" s="70"/>
      <c r="P377" s="69"/>
      <c r="Q377" s="69"/>
      <c r="R377" s="71"/>
      <c r="S377" s="69"/>
      <c r="T377" s="72"/>
      <c r="U377" s="69"/>
      <c r="V377" s="73"/>
      <c r="W377" s="73"/>
      <c r="X377" s="73"/>
      <c r="Y377" s="73"/>
      <c r="Z377" s="74"/>
      <c r="AA377" s="69"/>
      <c r="AB377" s="69"/>
      <c r="AC377" s="69"/>
      <c r="AD377" s="69"/>
      <c r="AE377" s="69"/>
      <c r="AF377" s="69"/>
      <c r="AG377" s="69"/>
      <c r="AH377" s="69"/>
    </row>
    <row r="378" spans="1:34">
      <c r="A378" s="69"/>
      <c r="B378" s="69"/>
      <c r="C378" s="69"/>
      <c r="D378" s="71"/>
      <c r="E378" s="4"/>
      <c r="F378" s="4"/>
      <c r="G378" s="69"/>
      <c r="H378" s="69"/>
      <c r="I378" s="69"/>
      <c r="J378" s="69"/>
      <c r="K378" s="69"/>
      <c r="L378" s="69"/>
      <c r="M378" s="69"/>
      <c r="N378" s="4"/>
      <c r="O378" s="70"/>
      <c r="P378" s="69"/>
      <c r="Q378" s="4"/>
      <c r="R378" s="71"/>
      <c r="S378" s="69"/>
      <c r="T378" s="72"/>
      <c r="U378" s="69"/>
      <c r="V378" s="73"/>
      <c r="W378" s="73"/>
      <c r="X378" s="73"/>
      <c r="Y378" s="73"/>
      <c r="Z378" s="74"/>
      <c r="AA378" s="69"/>
      <c r="AB378" s="69"/>
      <c r="AC378" s="69"/>
      <c r="AD378" s="69"/>
      <c r="AE378" s="69"/>
      <c r="AF378" s="69"/>
      <c r="AG378" s="69"/>
      <c r="AH378" s="69"/>
    </row>
    <row r="379" spans="1:34">
      <c r="A379" s="69"/>
      <c r="B379" s="69"/>
      <c r="C379" s="69"/>
      <c r="D379" s="71"/>
      <c r="E379" s="4"/>
      <c r="F379" s="69"/>
      <c r="G379" s="69"/>
      <c r="H379" s="69"/>
      <c r="I379" s="69"/>
      <c r="J379" s="69"/>
      <c r="K379" s="69"/>
      <c r="L379" s="69"/>
      <c r="M379" s="69"/>
      <c r="N379" s="4"/>
      <c r="O379" s="70"/>
      <c r="P379" s="69"/>
      <c r="Q379" s="4"/>
      <c r="R379" s="71"/>
      <c r="S379" s="69"/>
      <c r="T379" s="72"/>
      <c r="U379" s="69"/>
      <c r="V379" s="73"/>
      <c r="W379" s="73"/>
      <c r="X379" s="73"/>
      <c r="Y379" s="73"/>
      <c r="Z379" s="74"/>
      <c r="AA379" s="69"/>
      <c r="AB379" s="69"/>
      <c r="AC379" s="69"/>
      <c r="AD379" s="69"/>
      <c r="AE379" s="69"/>
      <c r="AF379" s="69"/>
      <c r="AG379" s="69"/>
      <c r="AH379" s="69"/>
    </row>
    <row r="380" spans="1:34">
      <c r="A380" s="69"/>
      <c r="B380" s="69"/>
      <c r="C380" s="69"/>
      <c r="D380" s="71"/>
      <c r="E380" s="4"/>
      <c r="F380" s="69"/>
      <c r="G380" s="69"/>
      <c r="H380" s="69"/>
      <c r="I380" s="69"/>
      <c r="J380" s="69"/>
      <c r="K380" s="69"/>
      <c r="L380" s="69"/>
      <c r="M380" s="69"/>
      <c r="N380" s="4"/>
      <c r="O380" s="70"/>
      <c r="P380" s="69"/>
      <c r="Q380" s="69"/>
      <c r="R380" s="71"/>
      <c r="S380" s="69"/>
      <c r="T380" s="72"/>
      <c r="U380" s="69"/>
      <c r="V380" s="73"/>
      <c r="W380" s="73"/>
      <c r="X380" s="73"/>
      <c r="Y380" s="73"/>
      <c r="Z380" s="74"/>
      <c r="AA380" s="69"/>
      <c r="AB380" s="69"/>
      <c r="AC380" s="69"/>
      <c r="AD380" s="69"/>
      <c r="AE380" s="69"/>
      <c r="AF380" s="69"/>
      <c r="AG380" s="69"/>
      <c r="AH380" s="69"/>
    </row>
    <row r="381" spans="1:34">
      <c r="A381" s="69"/>
      <c r="B381" s="69"/>
      <c r="C381" s="69"/>
      <c r="D381" s="71"/>
      <c r="E381" s="4"/>
      <c r="F381" s="69"/>
      <c r="G381" s="69"/>
      <c r="H381" s="69"/>
      <c r="I381" s="69"/>
      <c r="J381" s="69"/>
      <c r="K381" s="69"/>
      <c r="L381" s="69"/>
      <c r="M381" s="69"/>
      <c r="N381" s="4"/>
      <c r="O381" s="70"/>
      <c r="P381" s="69"/>
      <c r="Q381" s="69"/>
      <c r="R381" s="71"/>
      <c r="S381" s="69"/>
      <c r="T381" s="72"/>
      <c r="U381" s="69"/>
      <c r="V381" s="73"/>
      <c r="W381" s="73"/>
      <c r="X381" s="73"/>
      <c r="Y381" s="73"/>
      <c r="Z381" s="74"/>
      <c r="AA381" s="69"/>
      <c r="AB381" s="69"/>
      <c r="AC381" s="69"/>
      <c r="AD381" s="69"/>
      <c r="AE381" s="69"/>
      <c r="AF381" s="69"/>
      <c r="AG381" s="69"/>
      <c r="AH381" s="69"/>
    </row>
    <row r="382" spans="1:34">
      <c r="A382" s="69"/>
      <c r="B382" s="69"/>
      <c r="C382" s="69"/>
      <c r="D382" s="71"/>
      <c r="E382" s="4"/>
      <c r="F382" s="69"/>
      <c r="G382" s="69"/>
      <c r="H382" s="69"/>
      <c r="I382" s="69"/>
      <c r="J382" s="69"/>
      <c r="K382" s="69"/>
      <c r="L382" s="69"/>
      <c r="M382" s="69"/>
      <c r="N382" s="4"/>
      <c r="O382" s="70"/>
      <c r="P382" s="69"/>
      <c r="Q382" s="69"/>
      <c r="R382" s="71"/>
      <c r="S382" s="69"/>
      <c r="T382" s="72"/>
      <c r="U382" s="69"/>
      <c r="V382" s="73"/>
      <c r="W382" s="73"/>
      <c r="X382" s="73"/>
      <c r="Y382" s="73"/>
      <c r="Z382" s="74"/>
      <c r="AA382" s="69"/>
      <c r="AB382" s="69"/>
      <c r="AC382" s="69"/>
      <c r="AD382" s="69"/>
      <c r="AE382" s="69"/>
      <c r="AF382" s="69"/>
      <c r="AG382" s="69"/>
      <c r="AH382" s="69"/>
    </row>
    <row r="383" spans="1:34">
      <c r="A383" s="69"/>
      <c r="B383" s="69"/>
      <c r="C383" s="69"/>
      <c r="D383" s="71"/>
      <c r="E383" s="4"/>
      <c r="F383" s="69"/>
      <c r="G383" s="69"/>
      <c r="H383" s="69"/>
      <c r="I383" s="69"/>
      <c r="J383" s="69"/>
      <c r="K383" s="69"/>
      <c r="L383" s="69"/>
      <c r="M383" s="69"/>
      <c r="N383" s="4"/>
      <c r="O383" s="70"/>
      <c r="P383" s="69"/>
      <c r="Q383" s="4"/>
      <c r="R383" s="71"/>
      <c r="S383" s="4"/>
      <c r="T383" s="72"/>
      <c r="U383" s="4"/>
      <c r="V383" s="73"/>
      <c r="W383" s="73"/>
      <c r="X383" s="73"/>
      <c r="Y383" s="73"/>
      <c r="Z383" s="74"/>
      <c r="AA383" s="69"/>
      <c r="AB383" s="69"/>
      <c r="AC383" s="69"/>
      <c r="AD383" s="69"/>
      <c r="AE383" s="69"/>
      <c r="AF383" s="69"/>
      <c r="AG383" s="69"/>
      <c r="AH383" s="69"/>
    </row>
    <row r="384" spans="1:34">
      <c r="A384" s="69"/>
      <c r="B384" s="69"/>
      <c r="C384" s="69"/>
      <c r="D384" s="71"/>
      <c r="E384" s="4"/>
      <c r="F384" s="69"/>
      <c r="G384" s="69"/>
      <c r="H384" s="69"/>
      <c r="I384" s="69"/>
      <c r="J384" s="69"/>
      <c r="K384" s="69"/>
      <c r="L384" s="69"/>
      <c r="M384" s="69"/>
      <c r="N384" s="4"/>
      <c r="O384" s="70"/>
      <c r="P384" s="69"/>
      <c r="Q384" s="69"/>
      <c r="R384" s="71"/>
      <c r="S384" s="69"/>
      <c r="T384" s="72"/>
      <c r="U384" s="69"/>
      <c r="V384" s="73"/>
      <c r="W384" s="73"/>
      <c r="X384" s="73"/>
      <c r="Y384" s="73"/>
      <c r="Z384" s="74"/>
      <c r="AA384" s="69"/>
      <c r="AB384" s="69"/>
      <c r="AC384" s="69"/>
      <c r="AD384" s="69"/>
      <c r="AE384" s="69"/>
      <c r="AF384" s="69"/>
      <c r="AG384" s="69"/>
      <c r="AH384" s="69"/>
    </row>
    <row r="385" spans="1:34">
      <c r="A385" s="69"/>
      <c r="B385" s="69"/>
      <c r="C385" s="69"/>
      <c r="D385" s="71"/>
      <c r="E385" s="4"/>
      <c r="F385" s="69"/>
      <c r="G385" s="69"/>
      <c r="H385" s="69"/>
      <c r="I385" s="69"/>
      <c r="J385" s="69"/>
      <c r="K385" s="69"/>
      <c r="L385" s="69"/>
      <c r="M385" s="69"/>
      <c r="N385" s="4"/>
      <c r="O385" s="70"/>
      <c r="P385" s="69"/>
      <c r="Q385" s="69"/>
      <c r="R385" s="71"/>
      <c r="S385" s="69"/>
      <c r="T385" s="72"/>
      <c r="U385" s="69"/>
      <c r="V385" s="73"/>
      <c r="W385" s="73"/>
      <c r="X385" s="73"/>
      <c r="Y385" s="73"/>
      <c r="Z385" s="74"/>
      <c r="AA385" s="69"/>
      <c r="AB385" s="69"/>
      <c r="AC385" s="69"/>
      <c r="AD385" s="69"/>
      <c r="AE385" s="69"/>
      <c r="AF385" s="69"/>
      <c r="AG385" s="69"/>
      <c r="AH385" s="69"/>
    </row>
    <row r="386" spans="1:34">
      <c r="A386" s="69"/>
      <c r="B386" s="69"/>
      <c r="C386" s="69"/>
      <c r="D386" s="71"/>
      <c r="E386" s="4"/>
      <c r="F386" s="69"/>
      <c r="G386" s="69"/>
      <c r="H386" s="69"/>
      <c r="I386" s="69"/>
      <c r="J386" s="69"/>
      <c r="K386" s="69"/>
      <c r="L386" s="69"/>
      <c r="M386" s="69"/>
      <c r="N386" s="4"/>
      <c r="O386" s="70"/>
      <c r="P386" s="69"/>
      <c r="Q386" s="69"/>
      <c r="R386" s="71"/>
      <c r="S386" s="69"/>
      <c r="T386" s="72"/>
      <c r="U386" s="69"/>
      <c r="V386" s="73"/>
      <c r="W386" s="73"/>
      <c r="X386" s="73"/>
      <c r="Y386" s="73"/>
      <c r="Z386" s="74"/>
      <c r="AA386" s="69"/>
      <c r="AB386" s="69"/>
      <c r="AC386" s="69"/>
      <c r="AD386" s="69"/>
      <c r="AE386" s="69"/>
      <c r="AF386" s="69"/>
      <c r="AG386" s="69"/>
      <c r="AH386" s="69"/>
    </row>
    <row r="387" spans="1:34">
      <c r="A387" s="69"/>
      <c r="B387" s="69"/>
      <c r="C387" s="69"/>
      <c r="D387" s="71"/>
      <c r="E387" s="4"/>
      <c r="F387" s="69"/>
      <c r="G387" s="69"/>
      <c r="H387" s="69"/>
      <c r="I387" s="69"/>
      <c r="J387" s="69"/>
      <c r="K387" s="69"/>
      <c r="L387" s="69"/>
      <c r="M387" s="69"/>
      <c r="N387" s="4"/>
      <c r="O387" s="70"/>
      <c r="P387" s="69"/>
      <c r="Q387" s="69"/>
      <c r="R387" s="71"/>
      <c r="S387" s="69"/>
      <c r="T387" s="72"/>
      <c r="U387" s="69"/>
      <c r="V387" s="73"/>
      <c r="W387" s="73"/>
      <c r="X387" s="73"/>
      <c r="Y387" s="73"/>
      <c r="Z387" s="74"/>
      <c r="AA387" s="69"/>
      <c r="AB387" s="69"/>
      <c r="AC387" s="69"/>
      <c r="AD387" s="69"/>
      <c r="AE387" s="69"/>
      <c r="AF387" s="69"/>
      <c r="AG387" s="69"/>
      <c r="AH387" s="69"/>
    </row>
    <row r="388" spans="1:34">
      <c r="A388" s="69"/>
      <c r="B388" s="69"/>
      <c r="C388" s="69"/>
      <c r="D388" s="71"/>
      <c r="E388" s="4"/>
      <c r="F388" s="69"/>
      <c r="G388" s="69"/>
      <c r="H388" s="69"/>
      <c r="I388" s="69"/>
      <c r="J388" s="69"/>
      <c r="K388" s="69"/>
      <c r="L388" s="69"/>
      <c r="M388" s="69"/>
      <c r="N388" s="4"/>
      <c r="O388" s="70"/>
      <c r="P388" s="69"/>
      <c r="Q388" s="69"/>
      <c r="R388" s="71"/>
      <c r="S388" s="69"/>
      <c r="T388" s="72"/>
      <c r="U388" s="69"/>
      <c r="V388" s="73"/>
      <c r="W388" s="73"/>
      <c r="X388" s="73"/>
      <c r="Y388" s="73"/>
      <c r="Z388" s="74"/>
      <c r="AA388" s="69"/>
      <c r="AB388" s="69"/>
      <c r="AC388" s="69"/>
      <c r="AD388" s="69"/>
      <c r="AE388" s="69"/>
      <c r="AF388" s="69"/>
      <c r="AG388" s="69"/>
      <c r="AH388" s="69"/>
    </row>
    <row r="389" spans="1:34">
      <c r="A389" s="69"/>
      <c r="B389" s="69"/>
      <c r="C389" s="69"/>
      <c r="D389" s="71"/>
      <c r="E389" s="4"/>
      <c r="F389" s="4"/>
      <c r="G389" s="69"/>
      <c r="H389" s="69"/>
      <c r="I389" s="69"/>
      <c r="J389" s="69"/>
      <c r="K389" s="69"/>
      <c r="L389" s="69"/>
      <c r="M389" s="69"/>
      <c r="N389" s="4"/>
      <c r="O389" s="70"/>
      <c r="P389" s="69"/>
      <c r="Q389" s="69"/>
      <c r="R389" s="71"/>
      <c r="S389" s="69"/>
      <c r="T389" s="72"/>
      <c r="U389" s="69"/>
      <c r="V389" s="73"/>
      <c r="W389" s="73"/>
      <c r="X389" s="73"/>
      <c r="Y389" s="73"/>
      <c r="Z389" s="74"/>
      <c r="AA389" s="69"/>
      <c r="AB389" s="69"/>
      <c r="AC389" s="69"/>
      <c r="AD389" s="69"/>
      <c r="AE389" s="69"/>
      <c r="AF389" s="69"/>
      <c r="AG389" s="69"/>
      <c r="AH389" s="69"/>
    </row>
    <row r="390" spans="1:34">
      <c r="A390" s="69"/>
      <c r="B390" s="69"/>
      <c r="C390" s="69"/>
      <c r="D390" s="71"/>
      <c r="E390" s="4"/>
      <c r="F390" s="69"/>
      <c r="G390" s="69"/>
      <c r="H390" s="69"/>
      <c r="I390" s="69"/>
      <c r="J390" s="69"/>
      <c r="K390" s="69"/>
      <c r="L390" s="69"/>
      <c r="M390" s="69"/>
      <c r="N390" s="4"/>
      <c r="O390" s="70"/>
      <c r="P390" s="69"/>
      <c r="Q390" s="69"/>
      <c r="R390" s="71"/>
      <c r="S390" s="69"/>
      <c r="T390" s="72"/>
      <c r="U390" s="69"/>
      <c r="V390" s="73"/>
      <c r="W390" s="73"/>
      <c r="X390" s="73"/>
      <c r="Y390" s="73"/>
      <c r="Z390" s="74"/>
      <c r="AA390" s="69"/>
      <c r="AB390" s="69"/>
      <c r="AC390" s="69"/>
      <c r="AD390" s="69"/>
      <c r="AE390" s="69"/>
      <c r="AF390" s="69"/>
      <c r="AG390" s="69"/>
      <c r="AH390" s="69"/>
    </row>
    <row r="391" spans="1:34">
      <c r="A391" s="69"/>
      <c r="B391" s="69"/>
      <c r="C391" s="69"/>
      <c r="D391" s="71"/>
      <c r="E391" s="4"/>
      <c r="F391" s="69"/>
      <c r="G391" s="69"/>
      <c r="H391" s="69"/>
      <c r="I391" s="69"/>
      <c r="J391" s="69"/>
      <c r="K391" s="69"/>
      <c r="L391" s="69"/>
      <c r="M391" s="69"/>
      <c r="N391" s="4"/>
      <c r="O391" s="70"/>
      <c r="P391" s="69"/>
      <c r="Q391" s="69"/>
      <c r="R391" s="71"/>
      <c r="S391" s="69"/>
      <c r="T391" s="72"/>
      <c r="U391" s="69"/>
      <c r="V391" s="73"/>
      <c r="W391" s="73"/>
      <c r="X391" s="73"/>
      <c r="Y391" s="73"/>
      <c r="Z391" s="74"/>
      <c r="AA391" s="69"/>
      <c r="AB391" s="69"/>
      <c r="AC391" s="69"/>
      <c r="AD391" s="69"/>
      <c r="AE391" s="69"/>
      <c r="AF391" s="69"/>
      <c r="AG391" s="69"/>
      <c r="AH391" s="69"/>
    </row>
    <row r="392" spans="1:34">
      <c r="A392" s="69"/>
      <c r="B392" s="69"/>
      <c r="C392" s="69"/>
      <c r="D392" s="71"/>
      <c r="E392" s="4"/>
      <c r="F392" s="69"/>
      <c r="G392" s="69"/>
      <c r="H392" s="69"/>
      <c r="I392" s="69"/>
      <c r="J392" s="69"/>
      <c r="K392" s="69"/>
      <c r="L392" s="69"/>
      <c r="M392" s="69"/>
      <c r="N392" s="4"/>
      <c r="O392" s="70"/>
      <c r="P392" s="69"/>
      <c r="Q392" s="69"/>
      <c r="R392" s="71"/>
      <c r="S392" s="69"/>
      <c r="T392" s="72"/>
      <c r="U392" s="4"/>
      <c r="V392" s="73"/>
      <c r="W392" s="73"/>
      <c r="X392" s="73"/>
      <c r="Y392" s="73"/>
      <c r="Z392" s="74"/>
      <c r="AA392" s="69"/>
      <c r="AB392" s="69"/>
      <c r="AC392" s="69"/>
      <c r="AD392" s="69"/>
      <c r="AE392" s="69"/>
      <c r="AF392" s="69"/>
      <c r="AG392" s="69"/>
      <c r="AH392" s="69"/>
    </row>
    <row r="393" spans="1:34">
      <c r="A393" s="69"/>
      <c r="B393" s="69"/>
      <c r="C393" s="69"/>
      <c r="D393" s="71"/>
      <c r="E393" s="4"/>
      <c r="F393" s="69"/>
      <c r="G393" s="69"/>
      <c r="H393" s="69"/>
      <c r="I393" s="69"/>
      <c r="J393" s="69"/>
      <c r="K393" s="69"/>
      <c r="L393" s="69"/>
      <c r="M393" s="69"/>
      <c r="N393" s="4"/>
      <c r="O393" s="70"/>
      <c r="P393" s="69"/>
      <c r="Q393" s="69"/>
      <c r="R393" s="71"/>
      <c r="S393" s="69"/>
      <c r="T393" s="72"/>
      <c r="U393" s="69"/>
      <c r="V393" s="73"/>
      <c r="W393" s="73"/>
      <c r="X393" s="73"/>
      <c r="Y393" s="73"/>
      <c r="Z393" s="74"/>
      <c r="AA393" s="69"/>
      <c r="AB393" s="69"/>
      <c r="AC393" s="69"/>
      <c r="AD393" s="69"/>
      <c r="AE393" s="69"/>
      <c r="AF393" s="69"/>
      <c r="AG393" s="69"/>
      <c r="AH393" s="69"/>
    </row>
    <row r="394" spans="1:34">
      <c r="A394" s="69"/>
      <c r="B394" s="69"/>
      <c r="C394" s="69"/>
      <c r="D394" s="71"/>
      <c r="E394" s="4"/>
      <c r="F394" s="69"/>
      <c r="G394" s="69"/>
      <c r="H394" s="69"/>
      <c r="I394" s="69"/>
      <c r="J394" s="69"/>
      <c r="K394" s="69"/>
      <c r="L394" s="69"/>
      <c r="M394" s="69"/>
      <c r="N394" s="4"/>
      <c r="O394" s="70"/>
      <c r="P394" s="69"/>
      <c r="Q394" s="4"/>
      <c r="R394" s="71"/>
      <c r="S394" s="4"/>
      <c r="T394" s="72"/>
      <c r="U394" s="4"/>
      <c r="V394" s="73"/>
      <c r="W394" s="73"/>
      <c r="X394" s="73"/>
      <c r="Y394" s="73"/>
      <c r="Z394" s="74"/>
      <c r="AA394" s="69"/>
      <c r="AB394" s="69"/>
      <c r="AC394" s="69"/>
      <c r="AD394" s="69"/>
      <c r="AE394" s="69"/>
      <c r="AF394" s="69"/>
      <c r="AG394" s="69"/>
      <c r="AH394" s="69"/>
    </row>
    <row r="395" spans="1:34">
      <c r="A395" s="69"/>
      <c r="B395" s="69"/>
      <c r="C395" s="69"/>
      <c r="D395" s="71"/>
      <c r="E395" s="4"/>
      <c r="F395" s="69"/>
      <c r="G395" s="69"/>
      <c r="H395" s="69"/>
      <c r="I395" s="69"/>
      <c r="J395" s="69"/>
      <c r="K395" s="69"/>
      <c r="L395" s="69"/>
      <c r="M395" s="69"/>
      <c r="N395" s="4"/>
      <c r="O395" s="70"/>
      <c r="P395" s="69"/>
      <c r="Q395" s="4"/>
      <c r="R395" s="71"/>
      <c r="S395" s="4"/>
      <c r="T395" s="72"/>
      <c r="U395" s="4"/>
      <c r="V395" s="73"/>
      <c r="W395" s="73"/>
      <c r="X395" s="73"/>
      <c r="Y395" s="73"/>
      <c r="Z395" s="74"/>
      <c r="AA395" s="69"/>
      <c r="AB395" s="69"/>
      <c r="AC395" s="69"/>
      <c r="AD395" s="69"/>
      <c r="AE395" s="69"/>
      <c r="AF395" s="69"/>
      <c r="AG395" s="69"/>
      <c r="AH395" s="69"/>
    </row>
    <row r="396" spans="1:34">
      <c r="A396" s="69"/>
      <c r="B396" s="69"/>
      <c r="C396" s="69"/>
      <c r="D396" s="71"/>
      <c r="E396" s="4"/>
      <c r="F396" s="69"/>
      <c r="G396" s="69"/>
      <c r="H396" s="69"/>
      <c r="I396" s="69"/>
      <c r="J396" s="69"/>
      <c r="K396" s="69"/>
      <c r="L396" s="69"/>
      <c r="M396" s="69"/>
      <c r="N396" s="4"/>
      <c r="O396" s="70"/>
      <c r="P396" s="69"/>
      <c r="Q396" s="69"/>
      <c r="R396" s="71"/>
      <c r="S396" s="69"/>
      <c r="T396" s="72"/>
      <c r="U396" s="4"/>
      <c r="V396" s="73"/>
      <c r="W396" s="73"/>
      <c r="X396" s="73"/>
      <c r="Y396" s="73"/>
      <c r="Z396" s="74"/>
      <c r="AA396" s="69"/>
      <c r="AB396" s="69"/>
      <c r="AC396" s="69"/>
      <c r="AD396" s="69"/>
      <c r="AE396" s="69"/>
      <c r="AF396" s="69"/>
      <c r="AG396" s="69"/>
      <c r="AH396" s="69"/>
    </row>
    <row r="397" spans="1:34">
      <c r="A397" s="69"/>
      <c r="B397" s="69"/>
      <c r="C397" s="69"/>
      <c r="D397" s="71"/>
      <c r="E397" s="4"/>
      <c r="F397" s="69"/>
      <c r="G397" s="69"/>
      <c r="H397" s="69"/>
      <c r="I397" s="69"/>
      <c r="J397" s="69"/>
      <c r="K397" s="69"/>
      <c r="L397" s="69"/>
      <c r="M397" s="69"/>
      <c r="N397" s="4"/>
      <c r="O397" s="70"/>
      <c r="P397" s="69"/>
      <c r="Q397" s="4"/>
      <c r="R397" s="71"/>
      <c r="S397" s="4"/>
      <c r="T397" s="72"/>
      <c r="U397" s="4"/>
      <c r="V397" s="73"/>
      <c r="W397" s="73"/>
      <c r="X397" s="73"/>
      <c r="Y397" s="73"/>
      <c r="Z397" s="74"/>
      <c r="AA397" s="69"/>
      <c r="AB397" s="69"/>
      <c r="AC397" s="69"/>
      <c r="AD397" s="69"/>
      <c r="AE397" s="69"/>
      <c r="AF397" s="69"/>
      <c r="AG397" s="69"/>
      <c r="AH397" s="69"/>
    </row>
    <row r="398" spans="1:34">
      <c r="A398" s="69"/>
      <c r="B398" s="69"/>
      <c r="C398" s="69"/>
      <c r="D398" s="71"/>
      <c r="E398" s="4"/>
      <c r="F398" s="69"/>
      <c r="G398" s="69"/>
      <c r="H398" s="69"/>
      <c r="I398" s="69"/>
      <c r="J398" s="69"/>
      <c r="K398" s="69"/>
      <c r="L398" s="69"/>
      <c r="M398" s="69"/>
      <c r="N398" s="4"/>
      <c r="O398" s="70"/>
      <c r="P398" s="69"/>
      <c r="Q398" s="69"/>
      <c r="R398" s="71"/>
      <c r="S398" s="69"/>
      <c r="T398" s="72"/>
      <c r="U398" s="69"/>
      <c r="V398" s="73"/>
      <c r="W398" s="73"/>
      <c r="X398" s="73"/>
      <c r="Y398" s="73"/>
      <c r="Z398" s="74"/>
      <c r="AA398" s="69"/>
      <c r="AB398" s="69"/>
      <c r="AC398" s="69"/>
      <c r="AD398" s="69"/>
      <c r="AE398" s="69"/>
      <c r="AF398" s="69"/>
      <c r="AG398" s="69"/>
      <c r="AH398" s="69"/>
    </row>
    <row r="399" spans="1:34">
      <c r="A399" s="69"/>
      <c r="B399" s="69"/>
      <c r="C399" s="69"/>
      <c r="D399" s="71"/>
      <c r="E399" s="4"/>
      <c r="F399" s="4"/>
      <c r="G399" s="69"/>
      <c r="H399" s="69"/>
      <c r="I399" s="69"/>
      <c r="J399" s="69"/>
      <c r="K399" s="69"/>
      <c r="L399" s="69"/>
      <c r="M399" s="69"/>
      <c r="N399" s="4"/>
      <c r="O399" s="70"/>
      <c r="P399" s="69"/>
      <c r="Q399" s="69"/>
      <c r="R399" s="71"/>
      <c r="S399" s="69"/>
      <c r="T399" s="72"/>
      <c r="U399" s="69"/>
      <c r="V399" s="73"/>
      <c r="W399" s="73"/>
      <c r="X399" s="73"/>
      <c r="Y399" s="73"/>
      <c r="Z399" s="74"/>
      <c r="AA399" s="69"/>
      <c r="AB399" s="69"/>
      <c r="AC399" s="69"/>
      <c r="AD399" s="69"/>
      <c r="AE399" s="69"/>
      <c r="AF399" s="69"/>
      <c r="AG399" s="69"/>
      <c r="AH399" s="69"/>
    </row>
    <row r="400" spans="1:34">
      <c r="A400" s="69"/>
      <c r="B400" s="69"/>
      <c r="C400" s="69"/>
      <c r="D400" s="71"/>
      <c r="E400" s="4"/>
      <c r="F400" s="69"/>
      <c r="G400" s="69"/>
      <c r="H400" s="69"/>
      <c r="I400" s="69"/>
      <c r="J400" s="69"/>
      <c r="K400" s="69"/>
      <c r="L400" s="69"/>
      <c r="M400" s="69"/>
      <c r="N400" s="4"/>
      <c r="O400" s="70"/>
      <c r="P400" s="69"/>
      <c r="Q400" s="4"/>
      <c r="R400" s="71"/>
      <c r="S400" s="4"/>
      <c r="T400" s="72"/>
      <c r="U400" s="4"/>
      <c r="V400" s="73"/>
      <c r="W400" s="73"/>
      <c r="X400" s="73"/>
      <c r="Y400" s="73"/>
      <c r="Z400" s="74"/>
      <c r="AA400" s="69"/>
      <c r="AB400" s="69"/>
      <c r="AC400" s="69"/>
      <c r="AD400" s="69"/>
      <c r="AE400" s="69"/>
      <c r="AF400" s="69"/>
      <c r="AG400" s="69"/>
      <c r="AH400" s="69"/>
    </row>
    <row r="401" spans="1:34">
      <c r="A401" s="69"/>
      <c r="B401" s="69"/>
      <c r="C401" s="69"/>
      <c r="D401" s="71"/>
      <c r="E401" s="4"/>
      <c r="F401" s="4"/>
      <c r="G401" s="69"/>
      <c r="H401" s="69"/>
      <c r="I401" s="69"/>
      <c r="J401" s="69"/>
      <c r="K401" s="69"/>
      <c r="L401" s="69"/>
      <c r="M401" s="69"/>
      <c r="N401" s="4"/>
      <c r="O401" s="70"/>
      <c r="P401" s="69"/>
      <c r="Q401" s="69"/>
      <c r="R401" s="71"/>
      <c r="S401" s="69"/>
      <c r="T401" s="72"/>
      <c r="U401" s="4"/>
      <c r="V401" s="73"/>
      <c r="W401" s="73"/>
      <c r="X401" s="73"/>
      <c r="Y401" s="73"/>
      <c r="Z401" s="74"/>
      <c r="AA401" s="69"/>
      <c r="AB401" s="69"/>
      <c r="AC401" s="69"/>
      <c r="AD401" s="69"/>
      <c r="AE401" s="69"/>
      <c r="AF401" s="69"/>
      <c r="AG401" s="69"/>
      <c r="AH401" s="69"/>
    </row>
    <row r="402" spans="1:34">
      <c r="A402" s="69"/>
      <c r="B402" s="69"/>
      <c r="C402" s="69"/>
      <c r="D402" s="71"/>
      <c r="E402" s="4"/>
      <c r="F402" s="69"/>
      <c r="G402" s="69"/>
      <c r="H402" s="69"/>
      <c r="I402" s="69"/>
      <c r="J402" s="69"/>
      <c r="K402" s="69"/>
      <c r="L402" s="69"/>
      <c r="M402" s="69"/>
      <c r="N402" s="4"/>
      <c r="O402" s="70"/>
      <c r="P402" s="69"/>
      <c r="Q402" s="69"/>
      <c r="R402" s="71"/>
      <c r="S402" s="69"/>
      <c r="T402" s="72"/>
      <c r="U402" s="69"/>
      <c r="V402" s="73"/>
      <c r="W402" s="73"/>
      <c r="X402" s="73"/>
      <c r="Y402" s="73"/>
      <c r="Z402" s="74"/>
      <c r="AA402" s="69"/>
      <c r="AB402" s="69"/>
      <c r="AC402" s="69"/>
      <c r="AD402" s="69"/>
      <c r="AE402" s="69"/>
      <c r="AF402" s="69"/>
      <c r="AG402" s="69"/>
      <c r="AH402" s="69"/>
    </row>
    <row r="403" spans="1:34">
      <c r="A403" s="69"/>
      <c r="B403" s="69"/>
      <c r="C403" s="69"/>
      <c r="D403" s="71"/>
      <c r="E403" s="4"/>
      <c r="F403" s="69"/>
      <c r="G403" s="69"/>
      <c r="H403" s="69"/>
      <c r="I403" s="69"/>
      <c r="J403" s="69"/>
      <c r="K403" s="69"/>
      <c r="L403" s="69"/>
      <c r="M403" s="69"/>
      <c r="N403" s="4"/>
      <c r="O403" s="70"/>
      <c r="P403" s="69"/>
      <c r="Q403" s="69"/>
      <c r="R403" s="71"/>
      <c r="S403" s="69"/>
      <c r="T403" s="72"/>
      <c r="U403" s="69"/>
      <c r="V403" s="73"/>
      <c r="W403" s="73"/>
      <c r="X403" s="73"/>
      <c r="Y403" s="73"/>
      <c r="Z403" s="74"/>
      <c r="AA403" s="69"/>
      <c r="AB403" s="69"/>
      <c r="AC403" s="69"/>
      <c r="AD403" s="69"/>
      <c r="AE403" s="69"/>
      <c r="AF403" s="69"/>
      <c r="AG403" s="69"/>
      <c r="AH403" s="69"/>
    </row>
    <row r="404" spans="1:34">
      <c r="A404" s="69"/>
      <c r="B404" s="69"/>
      <c r="C404" s="69"/>
      <c r="D404" s="71"/>
      <c r="E404" s="4"/>
      <c r="F404" s="4"/>
      <c r="G404" s="69"/>
      <c r="H404" s="69"/>
      <c r="I404" s="69"/>
      <c r="J404" s="69"/>
      <c r="K404" s="69"/>
      <c r="L404" s="69"/>
      <c r="M404" s="69"/>
      <c r="N404" s="4"/>
      <c r="O404" s="70"/>
      <c r="P404" s="69"/>
      <c r="Q404" s="69"/>
      <c r="R404" s="71"/>
      <c r="S404" s="69"/>
      <c r="T404" s="72"/>
      <c r="U404" s="4"/>
      <c r="V404" s="73"/>
      <c r="W404" s="73"/>
      <c r="X404" s="73"/>
      <c r="Y404" s="73"/>
      <c r="Z404" s="74"/>
      <c r="AA404" s="69"/>
      <c r="AB404" s="69"/>
      <c r="AC404" s="69"/>
      <c r="AD404" s="69"/>
      <c r="AE404" s="69"/>
      <c r="AF404" s="69"/>
      <c r="AG404" s="69"/>
      <c r="AH404" s="69"/>
    </row>
    <row r="405" spans="1:34">
      <c r="A405" s="69"/>
      <c r="B405" s="69"/>
      <c r="C405" s="69"/>
      <c r="D405" s="71"/>
      <c r="E405" s="4"/>
      <c r="F405" s="4"/>
      <c r="G405" s="69"/>
      <c r="H405" s="69"/>
      <c r="I405" s="69"/>
      <c r="J405" s="69"/>
      <c r="K405" s="69"/>
      <c r="L405" s="69"/>
      <c r="M405" s="69"/>
      <c r="N405" s="4"/>
      <c r="O405" s="70"/>
      <c r="P405" s="69"/>
      <c r="Q405" s="4"/>
      <c r="R405" s="71"/>
      <c r="S405" s="69"/>
      <c r="T405" s="72"/>
      <c r="U405" s="69"/>
      <c r="V405" s="73"/>
      <c r="W405" s="73"/>
      <c r="X405" s="73"/>
      <c r="Y405" s="73"/>
      <c r="Z405" s="74"/>
      <c r="AA405" s="69"/>
      <c r="AB405" s="69"/>
      <c r="AC405" s="69"/>
      <c r="AD405" s="69"/>
      <c r="AE405" s="69"/>
      <c r="AF405" s="69"/>
      <c r="AG405" s="69"/>
      <c r="AH405" s="69"/>
    </row>
    <row r="406" spans="1:34">
      <c r="A406" s="69"/>
      <c r="B406" s="69"/>
      <c r="C406" s="69"/>
      <c r="D406" s="71"/>
      <c r="E406" s="4"/>
      <c r="F406" s="69"/>
      <c r="G406" s="69"/>
      <c r="H406" s="69"/>
      <c r="I406" s="69"/>
      <c r="J406" s="69"/>
      <c r="K406" s="69"/>
      <c r="L406" s="69"/>
      <c r="M406" s="69"/>
      <c r="N406" s="4"/>
      <c r="O406" s="70"/>
      <c r="P406" s="69"/>
      <c r="Q406" s="69"/>
      <c r="R406" s="71"/>
      <c r="S406" s="69"/>
      <c r="T406" s="72"/>
      <c r="U406" s="69"/>
      <c r="V406" s="73"/>
      <c r="W406" s="73"/>
      <c r="X406" s="73"/>
      <c r="Y406" s="73"/>
      <c r="Z406" s="74"/>
      <c r="AA406" s="69"/>
      <c r="AB406" s="69"/>
      <c r="AC406" s="69"/>
      <c r="AD406" s="69"/>
      <c r="AE406" s="69"/>
      <c r="AF406" s="69"/>
      <c r="AG406" s="69"/>
      <c r="AH406" s="69"/>
    </row>
    <row r="407" spans="1:34">
      <c r="A407" s="69"/>
      <c r="B407" s="69"/>
      <c r="C407" s="69"/>
      <c r="D407" s="71"/>
      <c r="E407" s="4"/>
      <c r="F407" s="69"/>
      <c r="G407" s="69"/>
      <c r="H407" s="69"/>
      <c r="I407" s="69"/>
      <c r="J407" s="69"/>
      <c r="K407" s="69"/>
      <c r="L407" s="69"/>
      <c r="M407" s="69"/>
      <c r="N407" s="4"/>
      <c r="O407" s="70"/>
      <c r="P407" s="69"/>
      <c r="Q407" s="69"/>
      <c r="R407" s="71"/>
      <c r="S407" s="69"/>
      <c r="T407" s="72"/>
      <c r="U407" s="4"/>
      <c r="V407" s="73"/>
      <c r="W407" s="73"/>
      <c r="X407" s="73"/>
      <c r="Y407" s="73"/>
      <c r="Z407" s="74"/>
      <c r="AA407" s="69"/>
      <c r="AB407" s="69"/>
      <c r="AC407" s="69"/>
      <c r="AD407" s="69"/>
      <c r="AE407" s="69"/>
      <c r="AF407" s="69"/>
      <c r="AG407" s="69"/>
      <c r="AH407" s="69"/>
    </row>
    <row r="408" spans="1:34">
      <c r="A408" s="69"/>
      <c r="B408" s="69"/>
      <c r="C408" s="69"/>
      <c r="D408" s="71"/>
      <c r="E408" s="4"/>
      <c r="F408" s="69"/>
      <c r="G408" s="69"/>
      <c r="H408" s="69"/>
      <c r="I408" s="69"/>
      <c r="J408" s="69"/>
      <c r="K408" s="69"/>
      <c r="L408" s="69"/>
      <c r="M408" s="69"/>
      <c r="N408" s="4"/>
      <c r="O408" s="70"/>
      <c r="P408" s="69"/>
      <c r="Q408" s="69"/>
      <c r="R408" s="71"/>
      <c r="S408" s="69"/>
      <c r="T408" s="72"/>
      <c r="U408" s="69"/>
      <c r="V408" s="73"/>
      <c r="W408" s="73"/>
      <c r="X408" s="73"/>
      <c r="Y408" s="73"/>
      <c r="Z408" s="74"/>
      <c r="AA408" s="69"/>
      <c r="AB408" s="69"/>
      <c r="AC408" s="69"/>
      <c r="AD408" s="69"/>
      <c r="AE408" s="69"/>
      <c r="AF408" s="69"/>
      <c r="AG408" s="69"/>
      <c r="AH408" s="69"/>
    </row>
    <row r="409" spans="1:34">
      <c r="A409" s="69"/>
      <c r="B409" s="69"/>
      <c r="C409" s="69"/>
      <c r="D409" s="71"/>
      <c r="E409" s="4"/>
      <c r="F409" s="69"/>
      <c r="G409" s="69"/>
      <c r="H409" s="69"/>
      <c r="I409" s="69"/>
      <c r="J409" s="69"/>
      <c r="K409" s="69"/>
      <c r="L409" s="69"/>
      <c r="M409" s="69"/>
      <c r="N409" s="4"/>
      <c r="O409" s="70"/>
      <c r="P409" s="69"/>
      <c r="Q409" s="4"/>
      <c r="R409" s="71"/>
      <c r="S409" s="69"/>
      <c r="T409" s="72"/>
      <c r="U409" s="4"/>
      <c r="V409" s="73"/>
      <c r="W409" s="73"/>
      <c r="X409" s="73"/>
      <c r="Y409" s="73"/>
      <c r="Z409" s="74"/>
      <c r="AA409" s="69"/>
      <c r="AB409" s="69"/>
      <c r="AC409" s="69"/>
      <c r="AD409" s="69"/>
      <c r="AE409" s="69"/>
      <c r="AF409" s="69"/>
      <c r="AG409" s="69"/>
      <c r="AH409" s="69"/>
    </row>
    <row r="410" spans="1:34">
      <c r="A410" s="69"/>
      <c r="B410" s="69"/>
      <c r="C410" s="69"/>
      <c r="D410" s="71"/>
      <c r="E410" s="4"/>
      <c r="F410" s="69"/>
      <c r="G410" s="69"/>
      <c r="H410" s="69"/>
      <c r="I410" s="69"/>
      <c r="J410" s="69"/>
      <c r="K410" s="69"/>
      <c r="L410" s="69"/>
      <c r="M410" s="69"/>
      <c r="N410" s="4"/>
      <c r="O410" s="70"/>
      <c r="P410" s="69"/>
      <c r="Q410" s="69"/>
      <c r="R410" s="71"/>
      <c r="S410" s="69"/>
      <c r="T410" s="72"/>
      <c r="U410" s="69"/>
      <c r="V410" s="73"/>
      <c r="W410" s="73"/>
      <c r="X410" s="73"/>
      <c r="Y410" s="73"/>
      <c r="Z410" s="74"/>
      <c r="AA410" s="69"/>
      <c r="AB410" s="69"/>
      <c r="AC410" s="69"/>
      <c r="AD410" s="69"/>
      <c r="AE410" s="69"/>
      <c r="AF410" s="69"/>
      <c r="AG410" s="69"/>
      <c r="AH410" s="69"/>
    </row>
    <row r="411" spans="1:34">
      <c r="A411" s="69"/>
      <c r="B411" s="69"/>
      <c r="C411" s="69"/>
      <c r="D411" s="71"/>
      <c r="E411" s="4"/>
      <c r="F411" s="69"/>
      <c r="G411" s="69"/>
      <c r="H411" s="69"/>
      <c r="I411" s="69"/>
      <c r="J411" s="69"/>
      <c r="K411" s="69"/>
      <c r="L411" s="69"/>
      <c r="M411" s="69"/>
      <c r="N411" s="4"/>
      <c r="O411" s="70"/>
      <c r="P411" s="69"/>
      <c r="Q411" s="69"/>
      <c r="R411" s="71"/>
      <c r="S411" s="69"/>
      <c r="T411" s="72"/>
      <c r="U411" s="69"/>
      <c r="V411" s="73"/>
      <c r="W411" s="73"/>
      <c r="X411" s="73"/>
      <c r="Y411" s="73"/>
      <c r="Z411" s="74"/>
      <c r="AA411" s="69"/>
      <c r="AB411" s="69"/>
      <c r="AC411" s="69"/>
      <c r="AD411" s="69"/>
      <c r="AE411" s="69"/>
      <c r="AF411" s="69"/>
      <c r="AG411" s="69"/>
      <c r="AH411" s="69"/>
    </row>
    <row r="412" spans="1:34">
      <c r="A412" s="69"/>
      <c r="B412" s="69"/>
      <c r="C412" s="69"/>
      <c r="D412" s="71"/>
      <c r="E412" s="4"/>
      <c r="F412" s="69"/>
      <c r="G412" s="69"/>
      <c r="H412" s="69"/>
      <c r="I412" s="69"/>
      <c r="J412" s="69"/>
      <c r="K412" s="69"/>
      <c r="L412" s="69"/>
      <c r="M412" s="69"/>
      <c r="N412" s="4"/>
      <c r="O412" s="70"/>
      <c r="P412" s="69"/>
      <c r="Q412" s="69"/>
      <c r="R412" s="71"/>
      <c r="S412" s="69"/>
      <c r="T412" s="72"/>
      <c r="U412" s="69"/>
      <c r="V412" s="73"/>
      <c r="W412" s="73"/>
      <c r="X412" s="73"/>
      <c r="Y412" s="73"/>
      <c r="Z412" s="74"/>
      <c r="AA412" s="69"/>
      <c r="AB412" s="69"/>
      <c r="AC412" s="69"/>
      <c r="AD412" s="69"/>
      <c r="AE412" s="69"/>
      <c r="AF412" s="69"/>
      <c r="AG412" s="69"/>
      <c r="AH412" s="69"/>
    </row>
    <row r="413" spans="1:34">
      <c r="A413" s="69"/>
      <c r="B413" s="69"/>
      <c r="C413" s="69"/>
      <c r="D413" s="71"/>
      <c r="E413" s="4"/>
      <c r="F413" s="69"/>
      <c r="G413" s="69"/>
      <c r="H413" s="69"/>
      <c r="I413" s="69"/>
      <c r="J413" s="69"/>
      <c r="K413" s="69"/>
      <c r="L413" s="69"/>
      <c r="M413" s="69"/>
      <c r="N413" s="4"/>
      <c r="O413" s="70"/>
      <c r="P413" s="69"/>
      <c r="Q413" s="4"/>
      <c r="R413" s="71"/>
      <c r="S413" s="4"/>
      <c r="T413" s="72"/>
      <c r="U413" s="69"/>
      <c r="V413" s="73"/>
      <c r="W413" s="73"/>
      <c r="X413" s="73"/>
      <c r="Y413" s="73"/>
      <c r="Z413" s="74"/>
      <c r="AA413" s="69"/>
      <c r="AB413" s="69"/>
      <c r="AC413" s="69"/>
      <c r="AD413" s="69"/>
      <c r="AE413" s="69"/>
      <c r="AF413" s="69"/>
      <c r="AG413" s="69"/>
      <c r="AH413" s="69"/>
    </row>
    <row r="414" spans="1:34">
      <c r="A414" s="69"/>
      <c r="B414" s="69"/>
      <c r="C414" s="69"/>
      <c r="D414" s="71"/>
      <c r="E414" s="4"/>
      <c r="F414" s="69"/>
      <c r="G414" s="69"/>
      <c r="H414" s="69"/>
      <c r="I414" s="69"/>
      <c r="J414" s="69"/>
      <c r="K414" s="69"/>
      <c r="L414" s="69"/>
      <c r="M414" s="69"/>
      <c r="N414" s="4"/>
      <c r="O414" s="70"/>
      <c r="P414" s="69"/>
      <c r="Q414" s="4"/>
      <c r="R414" s="71"/>
      <c r="S414" s="4"/>
      <c r="T414" s="72"/>
      <c r="U414" s="4"/>
      <c r="V414" s="73"/>
      <c r="W414" s="73"/>
      <c r="X414" s="73"/>
      <c r="Y414" s="73"/>
      <c r="Z414" s="74"/>
      <c r="AA414" s="69"/>
      <c r="AB414" s="69"/>
      <c r="AC414" s="69"/>
      <c r="AD414" s="69"/>
      <c r="AE414" s="69"/>
      <c r="AF414" s="69"/>
      <c r="AG414" s="69"/>
      <c r="AH414" s="69"/>
    </row>
    <row r="415" spans="1:34">
      <c r="A415" s="69"/>
      <c r="B415" s="69"/>
      <c r="C415" s="69"/>
      <c r="D415" s="71"/>
      <c r="E415" s="4"/>
      <c r="F415" s="69"/>
      <c r="G415" s="69"/>
      <c r="H415" s="69"/>
      <c r="I415" s="69"/>
      <c r="J415" s="69"/>
      <c r="K415" s="69"/>
      <c r="L415" s="69"/>
      <c r="M415" s="69"/>
      <c r="N415" s="4"/>
      <c r="O415" s="70"/>
      <c r="P415" s="69"/>
      <c r="Q415" s="69"/>
      <c r="R415" s="71"/>
      <c r="S415" s="69"/>
      <c r="T415" s="72"/>
      <c r="U415" s="69"/>
      <c r="V415" s="73"/>
      <c r="W415" s="73"/>
      <c r="X415" s="73"/>
      <c r="Y415" s="73"/>
      <c r="Z415" s="74"/>
      <c r="AA415" s="69"/>
      <c r="AB415" s="69"/>
      <c r="AC415" s="69"/>
      <c r="AD415" s="69"/>
      <c r="AE415" s="69"/>
      <c r="AF415" s="69"/>
      <c r="AG415" s="69"/>
      <c r="AH415" s="69"/>
    </row>
    <row r="416" spans="1:34">
      <c r="A416" s="69"/>
      <c r="B416" s="69"/>
      <c r="C416" s="69"/>
      <c r="D416" s="71"/>
      <c r="E416" s="4"/>
      <c r="F416" s="69"/>
      <c r="G416" s="69"/>
      <c r="H416" s="69"/>
      <c r="I416" s="69"/>
      <c r="J416" s="69"/>
      <c r="K416" s="69"/>
      <c r="L416" s="69"/>
      <c r="M416" s="69"/>
      <c r="N416" s="4"/>
      <c r="O416" s="70"/>
      <c r="P416" s="69"/>
      <c r="Q416" s="4"/>
      <c r="R416" s="71"/>
      <c r="S416" s="4"/>
      <c r="T416" s="72"/>
      <c r="U416" s="4"/>
      <c r="V416" s="73"/>
      <c r="W416" s="73"/>
      <c r="X416" s="73"/>
      <c r="Y416" s="73"/>
      <c r="Z416" s="74"/>
      <c r="AA416" s="69"/>
      <c r="AB416" s="69"/>
      <c r="AC416" s="69"/>
      <c r="AD416" s="69"/>
      <c r="AE416" s="69"/>
      <c r="AF416" s="69"/>
      <c r="AG416" s="69"/>
      <c r="AH416" s="69"/>
    </row>
    <row r="417" spans="1:34">
      <c r="A417" s="69"/>
      <c r="B417" s="69"/>
      <c r="C417" s="69"/>
      <c r="D417" s="71"/>
      <c r="E417" s="4"/>
      <c r="F417" s="4"/>
      <c r="G417" s="69"/>
      <c r="H417" s="69"/>
      <c r="I417" s="69"/>
      <c r="J417" s="69"/>
      <c r="K417" s="69"/>
      <c r="L417" s="69"/>
      <c r="M417" s="69"/>
      <c r="N417" s="4"/>
      <c r="O417" s="70"/>
      <c r="P417" s="69"/>
      <c r="Q417" s="69"/>
      <c r="R417" s="71"/>
      <c r="S417" s="69"/>
      <c r="T417" s="72"/>
      <c r="U417" s="69"/>
      <c r="V417" s="73"/>
      <c r="W417" s="73"/>
      <c r="X417" s="73"/>
      <c r="Y417" s="73"/>
      <c r="Z417" s="74"/>
      <c r="AA417" s="69"/>
      <c r="AB417" s="69"/>
      <c r="AC417" s="69"/>
      <c r="AD417" s="69"/>
      <c r="AE417" s="69"/>
      <c r="AF417" s="69"/>
      <c r="AG417" s="69"/>
      <c r="AH417" s="69"/>
    </row>
    <row r="418" spans="1:34">
      <c r="A418" s="69"/>
      <c r="B418" s="69"/>
      <c r="C418" s="69"/>
      <c r="D418" s="71"/>
      <c r="E418" s="4"/>
      <c r="F418" s="69"/>
      <c r="G418" s="69"/>
      <c r="H418" s="69"/>
      <c r="I418" s="69"/>
      <c r="J418" s="69"/>
      <c r="K418" s="69"/>
      <c r="L418" s="69"/>
      <c r="M418" s="69"/>
      <c r="N418" s="4"/>
      <c r="O418" s="70"/>
      <c r="P418" s="69"/>
      <c r="Q418" s="4"/>
      <c r="R418" s="71"/>
      <c r="S418" s="69"/>
      <c r="T418" s="72"/>
      <c r="U418" s="4"/>
      <c r="V418" s="73"/>
      <c r="W418" s="73"/>
      <c r="X418" s="73"/>
      <c r="Y418" s="73"/>
      <c r="Z418" s="74"/>
      <c r="AA418" s="69"/>
      <c r="AB418" s="69"/>
      <c r="AC418" s="69"/>
      <c r="AD418" s="69"/>
      <c r="AE418" s="69"/>
      <c r="AF418" s="69"/>
      <c r="AG418" s="69"/>
      <c r="AH418" s="69"/>
    </row>
    <row r="419" spans="1:34">
      <c r="A419" s="69"/>
      <c r="B419" s="69"/>
      <c r="C419" s="69"/>
      <c r="D419" s="71"/>
      <c r="E419" s="4"/>
      <c r="F419" s="69"/>
      <c r="G419" s="69"/>
      <c r="H419" s="69"/>
      <c r="I419" s="69"/>
      <c r="J419" s="69"/>
      <c r="K419" s="69"/>
      <c r="L419" s="69"/>
      <c r="M419" s="69"/>
      <c r="N419" s="4"/>
      <c r="O419" s="70"/>
      <c r="P419" s="69"/>
      <c r="Q419" s="69"/>
      <c r="R419" s="71"/>
      <c r="S419" s="69"/>
      <c r="T419" s="72"/>
      <c r="U419" s="69"/>
      <c r="V419" s="73"/>
      <c r="W419" s="73"/>
      <c r="X419" s="73"/>
      <c r="Y419" s="73"/>
      <c r="Z419" s="74"/>
      <c r="AA419" s="69"/>
      <c r="AB419" s="69"/>
      <c r="AC419" s="69"/>
      <c r="AD419" s="69"/>
      <c r="AE419" s="69"/>
      <c r="AF419" s="69"/>
      <c r="AG419" s="69"/>
      <c r="AH419" s="69"/>
    </row>
    <row r="420" spans="1:34">
      <c r="A420" s="69"/>
      <c r="B420" s="69"/>
      <c r="C420" s="69"/>
      <c r="D420" s="71"/>
      <c r="E420" s="4"/>
      <c r="F420" s="69"/>
      <c r="G420" s="69"/>
      <c r="H420" s="69"/>
      <c r="I420" s="69"/>
      <c r="J420" s="69"/>
      <c r="K420" s="69"/>
      <c r="L420" s="69"/>
      <c r="M420" s="69"/>
      <c r="N420" s="4"/>
      <c r="O420" s="70"/>
      <c r="P420" s="69"/>
      <c r="Q420" s="69"/>
      <c r="R420" s="71"/>
      <c r="S420" s="69"/>
      <c r="T420" s="72"/>
      <c r="U420" s="4"/>
      <c r="V420" s="73"/>
      <c r="W420" s="73"/>
      <c r="X420" s="73"/>
      <c r="Y420" s="73"/>
      <c r="Z420" s="74"/>
      <c r="AA420" s="69"/>
      <c r="AB420" s="69"/>
      <c r="AC420" s="69"/>
      <c r="AD420" s="69"/>
      <c r="AE420" s="69"/>
      <c r="AF420" s="69"/>
      <c r="AG420" s="69"/>
      <c r="AH420" s="69"/>
    </row>
    <row r="421" spans="1:34">
      <c r="A421" s="69"/>
      <c r="B421" s="69"/>
      <c r="C421" s="69"/>
      <c r="D421" s="71"/>
      <c r="E421" s="4"/>
      <c r="F421" s="69"/>
      <c r="G421" s="69"/>
      <c r="H421" s="69"/>
      <c r="I421" s="69"/>
      <c r="J421" s="69"/>
      <c r="K421" s="69"/>
      <c r="L421" s="69"/>
      <c r="M421" s="69"/>
      <c r="N421" s="4"/>
      <c r="O421" s="70"/>
      <c r="P421" s="69"/>
      <c r="Q421" s="4"/>
      <c r="R421" s="71"/>
      <c r="S421" s="69"/>
      <c r="T421" s="72"/>
      <c r="U421" s="69"/>
      <c r="V421" s="73"/>
      <c r="W421" s="73"/>
      <c r="X421" s="73"/>
      <c r="Y421" s="73"/>
      <c r="Z421" s="74"/>
      <c r="AA421" s="69"/>
      <c r="AB421" s="69"/>
      <c r="AC421" s="69"/>
      <c r="AD421" s="69"/>
      <c r="AE421" s="69"/>
      <c r="AF421" s="69"/>
      <c r="AG421" s="69"/>
      <c r="AH421" s="69"/>
    </row>
    <row r="422" spans="1:34">
      <c r="A422" s="69"/>
      <c r="B422" s="69"/>
      <c r="C422" s="69"/>
      <c r="D422" s="71"/>
      <c r="E422" s="4"/>
      <c r="F422" s="69"/>
      <c r="G422" s="69"/>
      <c r="H422" s="69"/>
      <c r="I422" s="69"/>
      <c r="J422" s="69"/>
      <c r="K422" s="69"/>
      <c r="L422" s="69"/>
      <c r="M422" s="69"/>
      <c r="N422" s="4"/>
      <c r="O422" s="70"/>
      <c r="P422" s="69"/>
      <c r="Q422" s="69"/>
      <c r="R422" s="71"/>
      <c r="S422" s="69"/>
      <c r="T422" s="72"/>
      <c r="U422" s="69"/>
      <c r="V422" s="73"/>
      <c r="W422" s="73"/>
      <c r="X422" s="73"/>
      <c r="Y422" s="73"/>
      <c r="Z422" s="74"/>
      <c r="AA422" s="69"/>
      <c r="AB422" s="69"/>
      <c r="AC422" s="69"/>
      <c r="AD422" s="69"/>
      <c r="AE422" s="69"/>
      <c r="AF422" s="69"/>
      <c r="AG422" s="69"/>
      <c r="AH422" s="69"/>
    </row>
    <row r="423" spans="1:34">
      <c r="A423" s="69"/>
      <c r="B423" s="69"/>
      <c r="C423" s="69"/>
      <c r="D423" s="71"/>
      <c r="E423" s="4"/>
      <c r="F423" s="69"/>
      <c r="G423" s="69"/>
      <c r="H423" s="69"/>
      <c r="I423" s="69"/>
      <c r="J423" s="69"/>
      <c r="K423" s="69"/>
      <c r="L423" s="69"/>
      <c r="M423" s="69"/>
      <c r="N423" s="4"/>
      <c r="O423" s="70"/>
      <c r="P423" s="69"/>
      <c r="Q423" s="4"/>
      <c r="R423" s="71"/>
      <c r="S423" s="4"/>
      <c r="T423" s="72"/>
      <c r="U423" s="4"/>
      <c r="V423" s="73"/>
      <c r="W423" s="73"/>
      <c r="X423" s="73"/>
      <c r="Y423" s="73"/>
      <c r="Z423" s="74"/>
      <c r="AA423" s="69"/>
      <c r="AB423" s="69"/>
      <c r="AC423" s="69"/>
      <c r="AD423" s="69"/>
      <c r="AE423" s="69"/>
      <c r="AF423" s="69"/>
      <c r="AG423" s="69"/>
      <c r="AH423" s="69"/>
    </row>
    <row r="424" spans="1:34">
      <c r="A424" s="69"/>
      <c r="B424" s="69"/>
      <c r="C424" s="69"/>
      <c r="D424" s="71"/>
      <c r="E424" s="4"/>
      <c r="F424" s="69"/>
      <c r="G424" s="69"/>
      <c r="H424" s="69"/>
      <c r="I424" s="69"/>
      <c r="J424" s="69"/>
      <c r="K424" s="69"/>
      <c r="L424" s="69"/>
      <c r="M424" s="69"/>
      <c r="N424" s="4"/>
      <c r="O424" s="70"/>
      <c r="P424" s="69"/>
      <c r="Q424" s="69"/>
      <c r="R424" s="71"/>
      <c r="S424" s="69"/>
      <c r="T424" s="72"/>
      <c r="U424" s="69"/>
      <c r="V424" s="73"/>
      <c r="W424" s="73"/>
      <c r="X424" s="73"/>
      <c r="Y424" s="73"/>
      <c r="Z424" s="74"/>
      <c r="AA424" s="69"/>
      <c r="AB424" s="69"/>
      <c r="AC424" s="69"/>
      <c r="AD424" s="69"/>
      <c r="AE424" s="69"/>
      <c r="AF424" s="69"/>
      <c r="AG424" s="69"/>
      <c r="AH424" s="69"/>
    </row>
    <row r="425" spans="1:34">
      <c r="A425" s="69"/>
      <c r="B425" s="69"/>
      <c r="C425" s="69"/>
      <c r="D425" s="71"/>
      <c r="E425" s="4"/>
      <c r="F425" s="69"/>
      <c r="G425" s="69"/>
      <c r="H425" s="69"/>
      <c r="I425" s="69"/>
      <c r="J425" s="69"/>
      <c r="K425" s="69"/>
      <c r="L425" s="69"/>
      <c r="M425" s="69"/>
      <c r="N425" s="4"/>
      <c r="O425" s="70"/>
      <c r="P425" s="69"/>
      <c r="Q425" s="69"/>
      <c r="R425" s="71"/>
      <c r="S425" s="69"/>
      <c r="T425" s="72"/>
      <c r="U425" s="4"/>
      <c r="V425" s="73"/>
      <c r="W425" s="73"/>
      <c r="X425" s="73"/>
      <c r="Y425" s="73"/>
      <c r="Z425" s="74"/>
      <c r="AA425" s="69"/>
      <c r="AB425" s="69"/>
      <c r="AC425" s="69"/>
      <c r="AD425" s="69"/>
      <c r="AE425" s="69"/>
      <c r="AF425" s="69"/>
      <c r="AG425" s="69"/>
      <c r="AH425" s="69"/>
    </row>
    <row r="426" spans="1:34">
      <c r="A426" s="69"/>
      <c r="B426" s="69"/>
      <c r="C426" s="69"/>
      <c r="D426" s="71"/>
      <c r="E426" s="4"/>
      <c r="F426" s="69"/>
      <c r="G426" s="69"/>
      <c r="H426" s="69"/>
      <c r="I426" s="69"/>
      <c r="J426" s="69"/>
      <c r="K426" s="69"/>
      <c r="L426" s="69"/>
      <c r="M426" s="69"/>
      <c r="N426" s="4"/>
      <c r="O426" s="70"/>
      <c r="P426" s="69"/>
      <c r="Q426" s="69"/>
      <c r="R426" s="71"/>
      <c r="S426" s="69"/>
      <c r="T426" s="72"/>
      <c r="U426" s="4"/>
      <c r="V426" s="73"/>
      <c r="W426" s="73"/>
      <c r="X426" s="73"/>
      <c r="Y426" s="73"/>
      <c r="Z426" s="74"/>
      <c r="AA426" s="69"/>
      <c r="AB426" s="69"/>
      <c r="AC426" s="69"/>
      <c r="AD426" s="69"/>
      <c r="AE426" s="69"/>
      <c r="AF426" s="69"/>
      <c r="AG426" s="69"/>
      <c r="AH426" s="69"/>
    </row>
    <row r="427" spans="1:34">
      <c r="A427" s="69"/>
      <c r="B427" s="69"/>
      <c r="C427" s="69"/>
      <c r="D427" s="71"/>
      <c r="E427" s="4"/>
      <c r="F427" s="4"/>
      <c r="G427" s="69"/>
      <c r="H427" s="69"/>
      <c r="I427" s="69"/>
      <c r="J427" s="69"/>
      <c r="K427" s="69"/>
      <c r="L427" s="69"/>
      <c r="M427" s="69"/>
      <c r="N427" s="4"/>
      <c r="O427" s="70"/>
      <c r="P427" s="69"/>
      <c r="Q427" s="69"/>
      <c r="R427" s="71"/>
      <c r="S427" s="69"/>
      <c r="T427" s="72"/>
      <c r="U427" s="4"/>
      <c r="V427" s="73"/>
      <c r="W427" s="73"/>
      <c r="X427" s="73"/>
      <c r="Y427" s="73"/>
      <c r="Z427" s="74"/>
      <c r="AA427" s="69"/>
      <c r="AB427" s="69"/>
      <c r="AC427" s="69"/>
      <c r="AD427" s="69"/>
      <c r="AE427" s="69"/>
      <c r="AF427" s="69"/>
      <c r="AG427" s="69"/>
      <c r="AH427" s="69"/>
    </row>
    <row r="428" spans="1:34">
      <c r="A428" s="69"/>
      <c r="B428" s="69"/>
      <c r="C428" s="69"/>
      <c r="D428" s="71"/>
      <c r="E428" s="4"/>
      <c r="F428" s="69"/>
      <c r="G428" s="69"/>
      <c r="H428" s="69"/>
      <c r="I428" s="69"/>
      <c r="J428" s="69"/>
      <c r="K428" s="69"/>
      <c r="L428" s="69"/>
      <c r="M428" s="69"/>
      <c r="N428" s="4"/>
      <c r="O428" s="70"/>
      <c r="P428" s="69"/>
      <c r="Q428" s="4"/>
      <c r="R428" s="71"/>
      <c r="S428" s="4"/>
      <c r="T428" s="72"/>
      <c r="U428" s="69"/>
      <c r="V428" s="73"/>
      <c r="W428" s="73"/>
      <c r="X428" s="73"/>
      <c r="Y428" s="73"/>
      <c r="Z428" s="74"/>
      <c r="AA428" s="69"/>
      <c r="AB428" s="69"/>
      <c r="AC428" s="69"/>
      <c r="AD428" s="69"/>
      <c r="AE428" s="69"/>
      <c r="AF428" s="69"/>
      <c r="AG428" s="69"/>
      <c r="AH428" s="69"/>
    </row>
    <row r="429" spans="1:34">
      <c r="A429" s="69"/>
      <c r="B429" s="69"/>
      <c r="C429" s="69"/>
      <c r="D429" s="71"/>
      <c r="E429" s="4"/>
      <c r="F429" s="69"/>
      <c r="G429" s="69"/>
      <c r="H429" s="69"/>
      <c r="I429" s="69"/>
      <c r="J429" s="69"/>
      <c r="K429" s="69"/>
      <c r="L429" s="69"/>
      <c r="M429" s="69"/>
      <c r="N429" s="4"/>
      <c r="O429" s="70"/>
      <c r="P429" s="69"/>
      <c r="Q429" s="69"/>
      <c r="R429" s="71"/>
      <c r="S429" s="69"/>
      <c r="T429" s="72"/>
      <c r="U429" s="69"/>
      <c r="V429" s="73"/>
      <c r="W429" s="73"/>
      <c r="X429" s="73"/>
      <c r="Y429" s="73"/>
      <c r="Z429" s="74"/>
      <c r="AA429" s="69"/>
      <c r="AB429" s="69"/>
      <c r="AC429" s="69"/>
      <c r="AD429" s="69"/>
      <c r="AE429" s="69"/>
      <c r="AF429" s="69"/>
      <c r="AG429" s="69"/>
      <c r="AH429" s="69"/>
    </row>
    <row r="430" spans="1:34">
      <c r="A430" s="69"/>
      <c r="B430" s="69"/>
      <c r="C430" s="69"/>
      <c r="D430" s="71"/>
      <c r="E430" s="4"/>
      <c r="F430" s="4"/>
      <c r="G430" s="69"/>
      <c r="H430" s="69"/>
      <c r="I430" s="69"/>
      <c r="J430" s="69"/>
      <c r="K430" s="69"/>
      <c r="L430" s="69"/>
      <c r="M430" s="69"/>
      <c r="N430" s="4"/>
      <c r="O430" s="70"/>
      <c r="P430" s="69"/>
      <c r="Q430" s="69"/>
      <c r="R430" s="71"/>
      <c r="S430" s="69"/>
      <c r="T430" s="72"/>
      <c r="U430" s="4"/>
      <c r="V430" s="73"/>
      <c r="W430" s="73"/>
      <c r="X430" s="73"/>
      <c r="Y430" s="73"/>
      <c r="Z430" s="74"/>
      <c r="AA430" s="69"/>
      <c r="AB430" s="69"/>
      <c r="AC430" s="69"/>
      <c r="AD430" s="69"/>
      <c r="AE430" s="69"/>
      <c r="AF430" s="69"/>
      <c r="AG430" s="69"/>
      <c r="AH430" s="69"/>
    </row>
    <row r="431" spans="1:34">
      <c r="A431" s="69"/>
      <c r="B431" s="69"/>
      <c r="C431" s="69"/>
      <c r="D431" s="71"/>
      <c r="E431" s="4"/>
      <c r="F431" s="69"/>
      <c r="G431" s="69"/>
      <c r="H431" s="69"/>
      <c r="I431" s="69"/>
      <c r="J431" s="69"/>
      <c r="K431" s="69"/>
      <c r="L431" s="69"/>
      <c r="M431" s="69"/>
      <c r="N431" s="4"/>
      <c r="O431" s="70"/>
      <c r="P431" s="69"/>
      <c r="Q431" s="69"/>
      <c r="R431" s="71"/>
      <c r="S431" s="69"/>
      <c r="T431" s="72"/>
      <c r="U431" s="4"/>
      <c r="V431" s="73"/>
      <c r="W431" s="73"/>
      <c r="X431" s="73"/>
      <c r="Y431" s="73"/>
      <c r="Z431" s="74"/>
      <c r="AA431" s="69"/>
      <c r="AB431" s="69"/>
      <c r="AC431" s="69"/>
      <c r="AD431" s="69"/>
      <c r="AE431" s="69"/>
      <c r="AF431" s="69"/>
      <c r="AG431" s="69"/>
      <c r="AH431" s="69"/>
    </row>
    <row r="432" spans="1:34">
      <c r="A432" s="69"/>
      <c r="B432" s="69"/>
      <c r="C432" s="69"/>
      <c r="D432" s="71"/>
      <c r="E432" s="4"/>
      <c r="F432" s="69"/>
      <c r="G432" s="69"/>
      <c r="H432" s="69"/>
      <c r="I432" s="69"/>
      <c r="J432" s="69"/>
      <c r="K432" s="69"/>
      <c r="L432" s="69"/>
      <c r="M432" s="69"/>
      <c r="N432" s="4"/>
      <c r="O432" s="70"/>
      <c r="P432" s="69"/>
      <c r="Q432" s="69"/>
      <c r="R432" s="71"/>
      <c r="S432" s="69"/>
      <c r="T432" s="72"/>
      <c r="U432" s="69"/>
      <c r="V432" s="73"/>
      <c r="W432" s="73"/>
      <c r="X432" s="73"/>
      <c r="Y432" s="73"/>
      <c r="Z432" s="74"/>
      <c r="AA432" s="69"/>
      <c r="AB432" s="69"/>
      <c r="AC432" s="69"/>
      <c r="AD432" s="69"/>
      <c r="AE432" s="69"/>
      <c r="AF432" s="69"/>
      <c r="AG432" s="69"/>
      <c r="AH432" s="69"/>
    </row>
    <row r="433" spans="1:34">
      <c r="A433" s="69"/>
      <c r="B433" s="69"/>
      <c r="C433" s="69"/>
      <c r="D433" s="71"/>
      <c r="E433" s="4"/>
      <c r="F433" s="69"/>
      <c r="G433" s="69"/>
      <c r="H433" s="69"/>
      <c r="I433" s="69"/>
      <c r="J433" s="69"/>
      <c r="K433" s="69"/>
      <c r="L433" s="69"/>
      <c r="M433" s="69"/>
      <c r="N433" s="4"/>
      <c r="O433" s="70"/>
      <c r="P433" s="69"/>
      <c r="Q433" s="69"/>
      <c r="R433" s="71"/>
      <c r="S433" s="69"/>
      <c r="T433" s="72"/>
      <c r="U433" s="4"/>
      <c r="V433" s="73"/>
      <c r="W433" s="73"/>
      <c r="X433" s="73"/>
      <c r="Y433" s="73"/>
      <c r="Z433" s="74"/>
      <c r="AA433" s="69"/>
      <c r="AB433" s="69"/>
      <c r="AC433" s="69"/>
      <c r="AD433" s="69"/>
      <c r="AE433" s="69"/>
      <c r="AF433" s="69"/>
      <c r="AG433" s="69"/>
      <c r="AH433" s="69"/>
    </row>
    <row r="434" spans="1:34">
      <c r="A434" s="69"/>
      <c r="B434" s="69"/>
      <c r="C434" s="69"/>
      <c r="D434" s="71"/>
      <c r="E434" s="4"/>
      <c r="F434" s="69"/>
      <c r="G434" s="69"/>
      <c r="H434" s="69"/>
      <c r="I434" s="69"/>
      <c r="J434" s="69"/>
      <c r="K434" s="69"/>
      <c r="L434" s="69"/>
      <c r="M434" s="69"/>
      <c r="N434" s="4"/>
      <c r="O434" s="70"/>
      <c r="P434" s="69"/>
      <c r="Q434" s="69"/>
      <c r="R434" s="71"/>
      <c r="S434" s="69"/>
      <c r="T434" s="72"/>
      <c r="U434" s="69"/>
      <c r="V434" s="73"/>
      <c r="W434" s="73"/>
      <c r="X434" s="73"/>
      <c r="Y434" s="73"/>
      <c r="Z434" s="74"/>
      <c r="AA434" s="69"/>
      <c r="AB434" s="69"/>
      <c r="AC434" s="69"/>
      <c r="AD434" s="69"/>
      <c r="AE434" s="69"/>
      <c r="AF434" s="69"/>
      <c r="AG434" s="69"/>
      <c r="AH434" s="69"/>
    </row>
    <row r="435" spans="1:34">
      <c r="A435" s="69"/>
      <c r="B435" s="69"/>
      <c r="C435" s="69"/>
      <c r="D435" s="71"/>
      <c r="E435" s="4"/>
      <c r="F435" s="69"/>
      <c r="G435" s="69"/>
      <c r="H435" s="69"/>
      <c r="I435" s="69"/>
      <c r="J435" s="69"/>
      <c r="K435" s="69"/>
      <c r="L435" s="69"/>
      <c r="M435" s="69"/>
      <c r="N435" s="4"/>
      <c r="O435" s="70"/>
      <c r="P435" s="69"/>
      <c r="Q435" s="4"/>
      <c r="R435" s="71"/>
      <c r="S435" s="4"/>
      <c r="T435" s="72"/>
      <c r="U435" s="4"/>
      <c r="V435" s="73"/>
      <c r="W435" s="73"/>
      <c r="X435" s="73"/>
      <c r="Y435" s="73"/>
      <c r="Z435" s="74"/>
      <c r="AA435" s="69"/>
      <c r="AB435" s="69"/>
      <c r="AC435" s="69"/>
      <c r="AD435" s="69"/>
      <c r="AE435" s="69"/>
      <c r="AF435" s="69"/>
      <c r="AG435" s="69"/>
      <c r="AH435" s="69"/>
    </row>
    <row r="436" spans="1:34">
      <c r="A436" s="69"/>
      <c r="B436" s="69"/>
      <c r="C436" s="69"/>
      <c r="D436" s="71"/>
      <c r="E436" s="4"/>
      <c r="F436" s="69"/>
      <c r="G436" s="69"/>
      <c r="H436" s="69"/>
      <c r="I436" s="69"/>
      <c r="J436" s="69"/>
      <c r="K436" s="69"/>
      <c r="L436" s="69"/>
      <c r="M436" s="69"/>
      <c r="N436" s="4"/>
      <c r="O436" s="70"/>
      <c r="P436" s="69"/>
      <c r="Q436" s="69"/>
      <c r="R436" s="71"/>
      <c r="S436" s="69"/>
      <c r="T436" s="72"/>
      <c r="U436" s="69"/>
      <c r="V436" s="73"/>
      <c r="W436" s="73"/>
      <c r="X436" s="73"/>
      <c r="Y436" s="73"/>
      <c r="Z436" s="74"/>
      <c r="AA436" s="69"/>
      <c r="AB436" s="69"/>
      <c r="AC436" s="69"/>
      <c r="AD436" s="69"/>
      <c r="AE436" s="69"/>
      <c r="AF436" s="69"/>
      <c r="AG436" s="69"/>
      <c r="AH436" s="69"/>
    </row>
    <row r="437" spans="1:34">
      <c r="A437" s="69"/>
      <c r="B437" s="69"/>
      <c r="C437" s="69"/>
      <c r="D437" s="71"/>
      <c r="E437" s="4"/>
      <c r="F437" s="69"/>
      <c r="G437" s="69"/>
      <c r="H437" s="69"/>
      <c r="I437" s="69"/>
      <c r="J437" s="69"/>
      <c r="K437" s="69"/>
      <c r="L437" s="69"/>
      <c r="M437" s="69"/>
      <c r="N437" s="4"/>
      <c r="O437" s="70"/>
      <c r="P437" s="69"/>
      <c r="Q437" s="4"/>
      <c r="R437" s="71"/>
      <c r="S437" s="4"/>
      <c r="T437" s="72"/>
      <c r="U437" s="4"/>
      <c r="V437" s="73"/>
      <c r="W437" s="73"/>
      <c r="X437" s="73"/>
      <c r="Y437" s="73"/>
      <c r="Z437" s="74"/>
      <c r="AA437" s="69"/>
      <c r="AB437" s="69"/>
      <c r="AC437" s="69"/>
      <c r="AD437" s="69"/>
      <c r="AE437" s="69"/>
      <c r="AF437" s="69"/>
      <c r="AG437" s="69"/>
      <c r="AH437" s="69"/>
    </row>
    <row r="438" spans="1:34">
      <c r="A438" s="69"/>
      <c r="B438" s="69"/>
      <c r="C438" s="69"/>
      <c r="D438" s="71"/>
      <c r="E438" s="4"/>
      <c r="F438" s="69"/>
      <c r="G438" s="69"/>
      <c r="H438" s="69"/>
      <c r="I438" s="69"/>
      <c r="J438" s="69"/>
      <c r="K438" s="69"/>
      <c r="L438" s="69"/>
      <c r="M438" s="69"/>
      <c r="N438" s="4"/>
      <c r="O438" s="70"/>
      <c r="P438" s="69"/>
      <c r="Q438" s="69"/>
      <c r="R438" s="71"/>
      <c r="S438" s="69"/>
      <c r="T438" s="72"/>
      <c r="U438" s="69"/>
      <c r="V438" s="73"/>
      <c r="W438" s="73"/>
      <c r="X438" s="73"/>
      <c r="Y438" s="73"/>
      <c r="Z438" s="74"/>
      <c r="AA438" s="69"/>
      <c r="AB438" s="69"/>
      <c r="AC438" s="69"/>
      <c r="AD438" s="69"/>
      <c r="AE438" s="69"/>
      <c r="AF438" s="69"/>
      <c r="AG438" s="69"/>
      <c r="AH438" s="69"/>
    </row>
    <row r="439" spans="1:34">
      <c r="A439" s="69"/>
      <c r="B439" s="69"/>
      <c r="C439" s="69"/>
      <c r="D439" s="71"/>
      <c r="E439" s="4"/>
      <c r="F439" s="69"/>
      <c r="G439" s="69"/>
      <c r="H439" s="69"/>
      <c r="I439" s="69"/>
      <c r="J439" s="69"/>
      <c r="K439" s="69"/>
      <c r="L439" s="69"/>
      <c r="M439" s="69"/>
      <c r="N439" s="4"/>
      <c r="O439" s="70"/>
      <c r="P439" s="69"/>
      <c r="Q439" s="4"/>
      <c r="R439" s="71"/>
      <c r="S439" s="4"/>
      <c r="T439" s="72"/>
      <c r="U439" s="69"/>
      <c r="V439" s="73"/>
      <c r="W439" s="73"/>
      <c r="X439" s="73"/>
      <c r="Y439" s="73"/>
      <c r="Z439" s="74"/>
      <c r="AA439" s="69"/>
      <c r="AB439" s="69"/>
      <c r="AC439" s="69"/>
      <c r="AD439" s="69"/>
      <c r="AE439" s="69"/>
      <c r="AF439" s="69"/>
      <c r="AG439" s="69"/>
      <c r="AH439" s="69"/>
    </row>
    <row r="440" spans="1:34">
      <c r="A440" s="69"/>
      <c r="B440" s="69"/>
      <c r="C440" s="69"/>
      <c r="D440" s="71"/>
      <c r="E440" s="4"/>
      <c r="F440" s="69"/>
      <c r="G440" s="69"/>
      <c r="H440" s="69"/>
      <c r="I440" s="69"/>
      <c r="J440" s="69"/>
      <c r="K440" s="69"/>
      <c r="L440" s="69"/>
      <c r="M440" s="69"/>
      <c r="N440" s="4"/>
      <c r="O440" s="70"/>
      <c r="P440" s="69"/>
      <c r="Q440" s="4"/>
      <c r="R440" s="71"/>
      <c r="S440" s="4"/>
      <c r="T440" s="72"/>
      <c r="U440" s="69"/>
      <c r="V440" s="73"/>
      <c r="W440" s="73"/>
      <c r="X440" s="73"/>
      <c r="Y440" s="73"/>
      <c r="Z440" s="74"/>
      <c r="AA440" s="69"/>
      <c r="AB440" s="69"/>
      <c r="AC440" s="69"/>
      <c r="AD440" s="69"/>
      <c r="AE440" s="69"/>
      <c r="AF440" s="69"/>
      <c r="AG440" s="69"/>
      <c r="AH440" s="69"/>
    </row>
    <row r="441" spans="1:34">
      <c r="A441" s="69"/>
      <c r="B441" s="69"/>
      <c r="C441" s="69"/>
      <c r="D441" s="71"/>
      <c r="E441" s="4"/>
      <c r="F441" s="69"/>
      <c r="G441" s="69"/>
      <c r="H441" s="69"/>
      <c r="I441" s="69"/>
      <c r="J441" s="69"/>
      <c r="K441" s="69"/>
      <c r="L441" s="69"/>
      <c r="M441" s="69"/>
      <c r="N441" s="4"/>
      <c r="O441" s="70"/>
      <c r="P441" s="69"/>
      <c r="Q441" s="69"/>
      <c r="R441" s="71"/>
      <c r="S441" s="69"/>
      <c r="T441" s="72"/>
      <c r="U441" s="4"/>
      <c r="V441" s="73"/>
      <c r="W441" s="73"/>
      <c r="X441" s="73"/>
      <c r="Y441" s="73"/>
      <c r="Z441" s="74"/>
      <c r="AA441" s="69"/>
      <c r="AB441" s="69"/>
      <c r="AC441" s="69"/>
      <c r="AD441" s="69"/>
      <c r="AE441" s="69"/>
      <c r="AF441" s="69"/>
      <c r="AG441" s="69"/>
      <c r="AH441" s="69"/>
    </row>
    <row r="442" spans="1:34">
      <c r="A442" s="69"/>
      <c r="B442" s="69"/>
      <c r="C442" s="69"/>
      <c r="D442" s="71"/>
      <c r="E442" s="4"/>
      <c r="F442" s="69"/>
      <c r="G442" s="69"/>
      <c r="H442" s="69"/>
      <c r="I442" s="69"/>
      <c r="J442" s="69"/>
      <c r="K442" s="69"/>
      <c r="L442" s="69"/>
      <c r="M442" s="69"/>
      <c r="N442" s="4"/>
      <c r="O442" s="70"/>
      <c r="P442" s="69"/>
      <c r="Q442" s="4"/>
      <c r="R442" s="71"/>
      <c r="S442" s="4"/>
      <c r="T442" s="72"/>
      <c r="U442" s="4"/>
      <c r="V442" s="73"/>
      <c r="W442" s="73"/>
      <c r="X442" s="73"/>
      <c r="Y442" s="73"/>
      <c r="Z442" s="74"/>
      <c r="AA442" s="69"/>
      <c r="AB442" s="69"/>
      <c r="AC442" s="69"/>
      <c r="AD442" s="69"/>
      <c r="AE442" s="69"/>
      <c r="AF442" s="69"/>
      <c r="AG442" s="69"/>
      <c r="AH442" s="69"/>
    </row>
    <row r="443" spans="1:34">
      <c r="A443" s="69"/>
      <c r="B443" s="69"/>
      <c r="C443" s="69"/>
      <c r="D443" s="71"/>
      <c r="E443" s="4"/>
      <c r="F443" s="4"/>
      <c r="G443" s="69"/>
      <c r="H443" s="69"/>
      <c r="I443" s="69"/>
      <c r="J443" s="69"/>
      <c r="K443" s="69"/>
      <c r="L443" s="69"/>
      <c r="M443" s="69"/>
      <c r="N443" s="4"/>
      <c r="O443" s="70"/>
      <c r="P443" s="69"/>
      <c r="Q443" s="69"/>
      <c r="R443" s="71"/>
      <c r="S443" s="69"/>
      <c r="T443" s="72"/>
      <c r="U443" s="4"/>
      <c r="V443" s="73"/>
      <c r="W443" s="73"/>
      <c r="X443" s="73"/>
      <c r="Y443" s="73"/>
      <c r="Z443" s="74"/>
      <c r="AA443" s="69"/>
      <c r="AB443" s="69"/>
      <c r="AC443" s="69"/>
      <c r="AD443" s="69"/>
      <c r="AE443" s="69"/>
      <c r="AF443" s="69"/>
      <c r="AG443" s="69"/>
      <c r="AH443" s="69"/>
    </row>
    <row r="444" spans="1:34">
      <c r="A444" s="69"/>
      <c r="B444" s="69"/>
      <c r="C444" s="69"/>
      <c r="D444" s="71"/>
      <c r="E444" s="4"/>
      <c r="F444" s="69"/>
      <c r="G444" s="69"/>
      <c r="H444" s="69"/>
      <c r="I444" s="69"/>
      <c r="J444" s="69"/>
      <c r="K444" s="69"/>
      <c r="L444" s="69"/>
      <c r="M444" s="69"/>
      <c r="N444" s="4"/>
      <c r="O444" s="70"/>
      <c r="P444" s="69"/>
      <c r="Q444" s="4"/>
      <c r="R444" s="71"/>
      <c r="S444" s="69"/>
      <c r="T444" s="72"/>
      <c r="U444" s="69"/>
      <c r="V444" s="73"/>
      <c r="W444" s="73"/>
      <c r="X444" s="73"/>
      <c r="Y444" s="73"/>
      <c r="Z444" s="74"/>
      <c r="AA444" s="69"/>
      <c r="AB444" s="69"/>
      <c r="AC444" s="69"/>
      <c r="AD444" s="69"/>
      <c r="AE444" s="69"/>
      <c r="AF444" s="69"/>
      <c r="AG444" s="69"/>
      <c r="AH444" s="69"/>
    </row>
    <row r="445" spans="1:34">
      <c r="A445" s="69"/>
      <c r="B445" s="69"/>
      <c r="C445" s="69"/>
      <c r="D445" s="71"/>
      <c r="E445" s="4"/>
      <c r="F445" s="69"/>
      <c r="G445" s="69"/>
      <c r="H445" s="69"/>
      <c r="I445" s="69"/>
      <c r="J445" s="69"/>
      <c r="K445" s="69"/>
      <c r="L445" s="69"/>
      <c r="M445" s="69"/>
      <c r="N445" s="4"/>
      <c r="O445" s="70"/>
      <c r="P445" s="69"/>
      <c r="Q445" s="69"/>
      <c r="R445" s="71"/>
      <c r="S445" s="69"/>
      <c r="T445" s="72"/>
      <c r="U445" s="69"/>
      <c r="V445" s="73"/>
      <c r="W445" s="73"/>
      <c r="X445" s="73"/>
      <c r="Y445" s="73"/>
      <c r="Z445" s="74"/>
      <c r="AA445" s="69"/>
      <c r="AB445" s="69"/>
      <c r="AC445" s="69"/>
      <c r="AD445" s="69"/>
      <c r="AE445" s="69"/>
      <c r="AF445" s="69"/>
      <c r="AG445" s="69"/>
      <c r="AH445" s="69"/>
    </row>
    <row r="446" spans="1:34">
      <c r="A446" s="69"/>
      <c r="B446" s="69"/>
      <c r="C446" s="69"/>
      <c r="D446" s="71"/>
      <c r="E446" s="4"/>
      <c r="F446" s="69"/>
      <c r="G446" s="69"/>
      <c r="H446" s="69"/>
      <c r="I446" s="69"/>
      <c r="J446" s="69"/>
      <c r="K446" s="69"/>
      <c r="L446" s="69"/>
      <c r="M446" s="69"/>
      <c r="N446" s="4"/>
      <c r="O446" s="70"/>
      <c r="P446" s="69"/>
      <c r="Q446" s="69"/>
      <c r="R446" s="71"/>
      <c r="S446" s="69"/>
      <c r="T446" s="72"/>
      <c r="U446" s="69"/>
      <c r="V446" s="73"/>
      <c r="W446" s="73"/>
      <c r="X446" s="73"/>
      <c r="Y446" s="73"/>
      <c r="Z446" s="74"/>
      <c r="AA446" s="69"/>
      <c r="AB446" s="69"/>
      <c r="AC446" s="69"/>
      <c r="AD446" s="69"/>
      <c r="AE446" s="69"/>
      <c r="AF446" s="69"/>
      <c r="AG446" s="69"/>
      <c r="AH446" s="69"/>
    </row>
    <row r="447" spans="1:34">
      <c r="A447" s="69"/>
      <c r="B447" s="69"/>
      <c r="C447" s="69"/>
      <c r="D447" s="71"/>
      <c r="E447" s="4"/>
      <c r="F447" s="69"/>
      <c r="G447" s="69"/>
      <c r="H447" s="69"/>
      <c r="I447" s="69"/>
      <c r="J447" s="69"/>
      <c r="K447" s="69"/>
      <c r="L447" s="69"/>
      <c r="M447" s="69"/>
      <c r="N447" s="4"/>
      <c r="O447" s="70"/>
      <c r="P447" s="69"/>
      <c r="Q447" s="69"/>
      <c r="R447" s="71"/>
      <c r="S447" s="69"/>
      <c r="T447" s="72"/>
      <c r="U447" s="69"/>
      <c r="V447" s="73"/>
      <c r="W447" s="73"/>
      <c r="X447" s="73"/>
      <c r="Y447" s="73"/>
      <c r="Z447" s="74"/>
      <c r="AA447" s="69"/>
      <c r="AB447" s="69"/>
      <c r="AC447" s="69"/>
      <c r="AD447" s="69"/>
      <c r="AE447" s="69"/>
      <c r="AF447" s="69"/>
      <c r="AG447" s="69"/>
      <c r="AH447" s="69"/>
    </row>
    <row r="448" spans="1:34">
      <c r="A448" s="69"/>
      <c r="B448" s="69"/>
      <c r="C448" s="69"/>
      <c r="D448" s="71"/>
      <c r="E448" s="4"/>
      <c r="F448" s="69"/>
      <c r="G448" s="69"/>
      <c r="H448" s="69"/>
      <c r="I448" s="69"/>
      <c r="J448" s="69"/>
      <c r="K448" s="69"/>
      <c r="L448" s="69"/>
      <c r="M448" s="69"/>
      <c r="N448" s="4"/>
      <c r="O448" s="70"/>
      <c r="P448" s="69"/>
      <c r="Q448" s="69"/>
      <c r="R448" s="71"/>
      <c r="S448" s="69"/>
      <c r="T448" s="72"/>
      <c r="U448" s="69"/>
      <c r="V448" s="73"/>
      <c r="W448" s="73"/>
      <c r="X448" s="73"/>
      <c r="Y448" s="73"/>
      <c r="Z448" s="74"/>
      <c r="AA448" s="69"/>
      <c r="AB448" s="69"/>
      <c r="AC448" s="69"/>
      <c r="AD448" s="69"/>
      <c r="AE448" s="69"/>
      <c r="AF448" s="69"/>
      <c r="AG448" s="69"/>
      <c r="AH448" s="69"/>
    </row>
    <row r="449" spans="1:34">
      <c r="A449" s="69"/>
      <c r="B449" s="69"/>
      <c r="C449" s="69"/>
      <c r="D449" s="71"/>
      <c r="E449" s="4"/>
      <c r="F449" s="69"/>
      <c r="G449" s="69"/>
      <c r="H449" s="69"/>
      <c r="I449" s="69"/>
      <c r="J449" s="69"/>
      <c r="K449" s="69"/>
      <c r="L449" s="69"/>
      <c r="M449" s="69"/>
      <c r="N449" s="4"/>
      <c r="O449" s="70"/>
      <c r="P449" s="69"/>
      <c r="Q449" s="69"/>
      <c r="R449" s="71"/>
      <c r="S449" s="69"/>
      <c r="T449" s="72"/>
      <c r="U449" s="69"/>
      <c r="V449" s="73"/>
      <c r="W449" s="73"/>
      <c r="X449" s="73"/>
      <c r="Y449" s="73"/>
      <c r="Z449" s="74"/>
      <c r="AA449" s="69"/>
      <c r="AB449" s="69"/>
      <c r="AC449" s="69"/>
      <c r="AD449" s="69"/>
      <c r="AE449" s="69"/>
      <c r="AF449" s="69"/>
      <c r="AG449" s="69"/>
      <c r="AH449" s="69"/>
    </row>
    <row r="450" spans="1:34">
      <c r="A450" s="69"/>
      <c r="B450" s="69"/>
      <c r="C450" s="69"/>
      <c r="D450" s="71"/>
      <c r="E450" s="4"/>
      <c r="F450" s="69"/>
      <c r="G450" s="69"/>
      <c r="H450" s="69"/>
      <c r="I450" s="69"/>
      <c r="J450" s="69"/>
      <c r="K450" s="69"/>
      <c r="L450" s="69"/>
      <c r="M450" s="69"/>
      <c r="N450" s="4"/>
      <c r="O450" s="70"/>
      <c r="P450" s="69"/>
      <c r="Q450" s="69"/>
      <c r="R450" s="71"/>
      <c r="S450" s="69"/>
      <c r="T450" s="72"/>
      <c r="U450" s="4"/>
      <c r="V450" s="73"/>
      <c r="W450" s="73"/>
      <c r="X450" s="73"/>
      <c r="Y450" s="73"/>
      <c r="Z450" s="74"/>
      <c r="AA450" s="69"/>
      <c r="AB450" s="69"/>
      <c r="AC450" s="69"/>
      <c r="AD450" s="69"/>
      <c r="AE450" s="69"/>
      <c r="AF450" s="69"/>
      <c r="AG450" s="69"/>
      <c r="AH450" s="69"/>
    </row>
    <row r="451" spans="1:34">
      <c r="A451" s="69"/>
      <c r="B451" s="69"/>
      <c r="C451" s="69"/>
      <c r="D451" s="71"/>
      <c r="E451" s="4"/>
      <c r="F451" s="69"/>
      <c r="G451" s="69"/>
      <c r="H451" s="69"/>
      <c r="I451" s="69"/>
      <c r="J451" s="69"/>
      <c r="K451" s="69"/>
      <c r="L451" s="69"/>
      <c r="M451" s="69"/>
      <c r="N451" s="4"/>
      <c r="O451" s="70"/>
      <c r="P451" s="69"/>
      <c r="Q451" s="69"/>
      <c r="R451" s="71"/>
      <c r="S451" s="69"/>
      <c r="T451" s="72"/>
      <c r="U451" s="69"/>
      <c r="V451" s="73"/>
      <c r="W451" s="73"/>
      <c r="X451" s="73"/>
      <c r="Y451" s="73"/>
      <c r="Z451" s="74"/>
      <c r="AA451" s="69"/>
      <c r="AB451" s="69"/>
      <c r="AC451" s="69"/>
      <c r="AD451" s="69"/>
      <c r="AE451" s="69"/>
      <c r="AF451" s="69"/>
      <c r="AG451" s="69"/>
      <c r="AH451" s="69"/>
    </row>
    <row r="452" spans="1:34">
      <c r="A452" s="69"/>
      <c r="B452" s="69"/>
      <c r="C452" s="69"/>
      <c r="D452" s="71"/>
      <c r="E452" s="4"/>
      <c r="F452" s="69"/>
      <c r="G452" s="69"/>
      <c r="H452" s="69"/>
      <c r="I452" s="69"/>
      <c r="J452" s="69"/>
      <c r="K452" s="69"/>
      <c r="L452" s="69"/>
      <c r="M452" s="69"/>
      <c r="N452" s="4"/>
      <c r="O452" s="70"/>
      <c r="P452" s="69"/>
      <c r="Q452" s="69"/>
      <c r="R452" s="71"/>
      <c r="S452" s="69"/>
      <c r="T452" s="72"/>
      <c r="U452" s="69"/>
      <c r="V452" s="73"/>
      <c r="W452" s="73"/>
      <c r="X452" s="73"/>
      <c r="Y452" s="73"/>
      <c r="Z452" s="74"/>
      <c r="AA452" s="69"/>
      <c r="AB452" s="69"/>
      <c r="AC452" s="69"/>
      <c r="AD452" s="69"/>
      <c r="AE452" s="69"/>
      <c r="AF452" s="69"/>
      <c r="AG452" s="69"/>
      <c r="AH452" s="69"/>
    </row>
    <row r="453" spans="1:34">
      <c r="A453" s="69"/>
      <c r="B453" s="69"/>
      <c r="C453" s="69"/>
      <c r="D453" s="71"/>
      <c r="E453" s="4"/>
      <c r="F453" s="4"/>
      <c r="G453" s="69"/>
      <c r="H453" s="69"/>
      <c r="I453" s="69"/>
      <c r="J453" s="69"/>
      <c r="K453" s="69"/>
      <c r="L453" s="69"/>
      <c r="M453" s="69"/>
      <c r="N453" s="4"/>
      <c r="O453" s="70"/>
      <c r="P453" s="69"/>
      <c r="Q453" s="69"/>
      <c r="R453" s="71"/>
      <c r="S453" s="69"/>
      <c r="T453" s="72"/>
      <c r="U453" s="69"/>
      <c r="V453" s="73"/>
      <c r="W453" s="73"/>
      <c r="X453" s="73"/>
      <c r="Y453" s="73"/>
      <c r="Z453" s="74"/>
      <c r="AA453" s="69"/>
      <c r="AB453" s="69"/>
      <c r="AC453" s="69"/>
      <c r="AD453" s="69"/>
      <c r="AE453" s="69"/>
      <c r="AF453" s="69"/>
      <c r="AG453" s="69"/>
      <c r="AH453" s="69"/>
    </row>
    <row r="454" spans="1:34">
      <c r="A454" s="69"/>
      <c r="B454" s="69"/>
      <c r="C454" s="69"/>
      <c r="D454" s="71"/>
      <c r="E454" s="4"/>
      <c r="F454" s="69"/>
      <c r="G454" s="69"/>
      <c r="H454" s="69"/>
      <c r="I454" s="69"/>
      <c r="J454" s="69"/>
      <c r="K454" s="69"/>
      <c r="L454" s="69"/>
      <c r="M454" s="69"/>
      <c r="N454" s="4"/>
      <c r="O454" s="70"/>
      <c r="P454" s="69"/>
      <c r="Q454" s="69"/>
      <c r="R454" s="71"/>
      <c r="S454" s="69"/>
      <c r="T454" s="72"/>
      <c r="U454" s="69"/>
      <c r="V454" s="73"/>
      <c r="W454" s="73"/>
      <c r="X454" s="73"/>
      <c r="Y454" s="73"/>
      <c r="Z454" s="74"/>
      <c r="AA454" s="69"/>
      <c r="AB454" s="69"/>
      <c r="AC454" s="69"/>
      <c r="AD454" s="69"/>
      <c r="AE454" s="69"/>
      <c r="AF454" s="69"/>
      <c r="AG454" s="69"/>
      <c r="AH454" s="69"/>
    </row>
    <row r="455" spans="1:34">
      <c r="A455" s="69"/>
      <c r="B455" s="69"/>
      <c r="C455" s="69"/>
      <c r="D455" s="71"/>
      <c r="E455" s="4"/>
      <c r="F455" s="69"/>
      <c r="G455" s="69"/>
      <c r="H455" s="69"/>
      <c r="I455" s="69"/>
      <c r="J455" s="69"/>
      <c r="K455" s="69"/>
      <c r="L455" s="69"/>
      <c r="M455" s="69"/>
      <c r="N455" s="4"/>
      <c r="O455" s="70"/>
      <c r="P455" s="69"/>
      <c r="Q455" s="4"/>
      <c r="R455" s="71"/>
      <c r="S455" s="69"/>
      <c r="T455" s="72"/>
      <c r="U455" s="69"/>
      <c r="V455" s="73"/>
      <c r="W455" s="73"/>
      <c r="X455" s="73"/>
      <c r="Y455" s="73"/>
      <c r="Z455" s="74"/>
      <c r="AA455" s="69"/>
      <c r="AB455" s="69"/>
      <c r="AC455" s="69"/>
      <c r="AD455" s="69"/>
      <c r="AE455" s="69"/>
      <c r="AF455" s="69"/>
      <c r="AG455" s="69"/>
      <c r="AH455" s="69"/>
    </row>
    <row r="456" spans="1:34">
      <c r="A456" s="69"/>
      <c r="B456" s="69"/>
      <c r="C456" s="69"/>
      <c r="D456" s="71"/>
      <c r="E456" s="4"/>
      <c r="F456" s="4"/>
      <c r="G456" s="69"/>
      <c r="H456" s="69"/>
      <c r="I456" s="69"/>
      <c r="J456" s="69"/>
      <c r="K456" s="69"/>
      <c r="L456" s="69"/>
      <c r="M456" s="69"/>
      <c r="N456" s="4"/>
      <c r="O456" s="70"/>
      <c r="P456" s="69"/>
      <c r="Q456" s="69"/>
      <c r="R456" s="71"/>
      <c r="S456" s="69"/>
      <c r="T456" s="72"/>
      <c r="U456" s="4"/>
      <c r="V456" s="73"/>
      <c r="W456" s="73"/>
      <c r="X456" s="73"/>
      <c r="Y456" s="73"/>
      <c r="Z456" s="74"/>
      <c r="AA456" s="69"/>
      <c r="AB456" s="69"/>
      <c r="AC456" s="69"/>
      <c r="AD456" s="69"/>
      <c r="AE456" s="69"/>
      <c r="AF456" s="69"/>
      <c r="AG456" s="69"/>
      <c r="AH456" s="69"/>
    </row>
    <row r="457" spans="1:34">
      <c r="A457" s="69"/>
      <c r="B457" s="69"/>
      <c r="C457" s="69"/>
      <c r="D457" s="71"/>
      <c r="E457" s="4"/>
      <c r="F457" s="69"/>
      <c r="G457" s="69"/>
      <c r="H457" s="69"/>
      <c r="I457" s="69"/>
      <c r="J457" s="69"/>
      <c r="K457" s="69"/>
      <c r="L457" s="69"/>
      <c r="M457" s="69"/>
      <c r="N457" s="4"/>
      <c r="O457" s="70"/>
      <c r="P457" s="69"/>
      <c r="Q457" s="4"/>
      <c r="R457" s="71"/>
      <c r="S457" s="4"/>
      <c r="T457" s="72"/>
      <c r="U457" s="4"/>
      <c r="V457" s="73"/>
      <c r="W457" s="73"/>
      <c r="X457" s="73"/>
      <c r="Y457" s="73"/>
      <c r="Z457" s="74"/>
      <c r="AA457" s="69"/>
      <c r="AB457" s="69"/>
      <c r="AC457" s="69"/>
      <c r="AD457" s="69"/>
      <c r="AE457" s="69"/>
      <c r="AF457" s="69"/>
      <c r="AG457" s="69"/>
      <c r="AH457" s="69"/>
    </row>
    <row r="458" spans="1:34">
      <c r="A458" s="69"/>
      <c r="B458" s="69"/>
      <c r="C458" s="69"/>
      <c r="D458" s="71"/>
      <c r="E458" s="4"/>
      <c r="F458" s="69"/>
      <c r="G458" s="69"/>
      <c r="H458" s="69"/>
      <c r="I458" s="69"/>
      <c r="J458" s="69"/>
      <c r="K458" s="69"/>
      <c r="L458" s="69"/>
      <c r="M458" s="69"/>
      <c r="N458" s="4"/>
      <c r="O458" s="70"/>
      <c r="P458" s="69"/>
      <c r="Q458" s="4"/>
      <c r="R458" s="71"/>
      <c r="S458" s="4"/>
      <c r="T458" s="72"/>
      <c r="U458" s="69"/>
      <c r="V458" s="73"/>
      <c r="W458" s="73"/>
      <c r="X458" s="73"/>
      <c r="Y458" s="73"/>
      <c r="Z458" s="74"/>
      <c r="AA458" s="69"/>
      <c r="AB458" s="69"/>
      <c r="AC458" s="69"/>
      <c r="AD458" s="69"/>
      <c r="AE458" s="69"/>
      <c r="AF458" s="69"/>
      <c r="AG458" s="69"/>
      <c r="AH458" s="69"/>
    </row>
    <row r="459" spans="1:34">
      <c r="A459" s="69"/>
      <c r="B459" s="69"/>
      <c r="C459" s="69"/>
      <c r="D459" s="71"/>
      <c r="E459" s="4"/>
      <c r="F459" s="69"/>
      <c r="G459" s="69"/>
      <c r="H459" s="69"/>
      <c r="I459" s="69"/>
      <c r="J459" s="69"/>
      <c r="K459" s="69"/>
      <c r="L459" s="69"/>
      <c r="M459" s="69"/>
      <c r="N459" s="4"/>
      <c r="O459" s="70"/>
      <c r="P459" s="69"/>
      <c r="Q459" s="69"/>
      <c r="R459" s="71"/>
      <c r="S459" s="69"/>
      <c r="T459" s="72"/>
      <c r="U459" s="4"/>
      <c r="V459" s="73"/>
      <c r="W459" s="73"/>
      <c r="X459" s="73"/>
      <c r="Y459" s="73"/>
      <c r="Z459" s="74"/>
      <c r="AA459" s="69"/>
      <c r="AB459" s="69"/>
      <c r="AC459" s="69"/>
      <c r="AD459" s="69"/>
      <c r="AE459" s="69"/>
      <c r="AF459" s="69"/>
      <c r="AG459" s="69"/>
      <c r="AH459" s="69"/>
    </row>
    <row r="460" spans="1:34">
      <c r="A460" s="69"/>
      <c r="B460" s="69"/>
      <c r="C460" s="69"/>
      <c r="D460" s="71"/>
      <c r="E460" s="4"/>
      <c r="F460" s="69"/>
      <c r="G460" s="69"/>
      <c r="H460" s="69"/>
      <c r="I460" s="69"/>
      <c r="J460" s="69"/>
      <c r="K460" s="69"/>
      <c r="L460" s="69"/>
      <c r="M460" s="69"/>
      <c r="N460" s="4"/>
      <c r="O460" s="70"/>
      <c r="P460" s="69"/>
      <c r="Q460" s="69"/>
      <c r="R460" s="71"/>
      <c r="S460" s="69"/>
      <c r="T460" s="72"/>
      <c r="U460" s="4"/>
      <c r="V460" s="73"/>
      <c r="W460" s="73"/>
      <c r="X460" s="73"/>
      <c r="Y460" s="73"/>
      <c r="Z460" s="74"/>
      <c r="AA460" s="69"/>
      <c r="AB460" s="69"/>
      <c r="AC460" s="69"/>
      <c r="AD460" s="69"/>
      <c r="AE460" s="69"/>
      <c r="AF460" s="69"/>
      <c r="AG460" s="69"/>
      <c r="AH460" s="69"/>
    </row>
    <row r="461" spans="1:34">
      <c r="A461" s="69"/>
      <c r="B461" s="69"/>
      <c r="C461" s="69"/>
      <c r="D461" s="71"/>
      <c r="E461" s="4"/>
      <c r="F461" s="4"/>
      <c r="G461" s="69"/>
      <c r="H461" s="69"/>
      <c r="I461" s="69"/>
      <c r="J461" s="69"/>
      <c r="K461" s="69"/>
      <c r="L461" s="69"/>
      <c r="M461" s="69"/>
      <c r="N461" s="4"/>
      <c r="O461" s="70"/>
      <c r="P461" s="69"/>
      <c r="Q461" s="69"/>
      <c r="R461" s="71"/>
      <c r="S461" s="69"/>
      <c r="T461" s="72"/>
      <c r="U461" s="69"/>
      <c r="V461" s="73"/>
      <c r="W461" s="73"/>
      <c r="X461" s="73"/>
      <c r="Y461" s="73"/>
      <c r="Z461" s="74"/>
      <c r="AA461" s="69"/>
      <c r="AB461" s="69"/>
      <c r="AC461" s="69"/>
      <c r="AD461" s="69"/>
      <c r="AE461" s="69"/>
      <c r="AF461" s="69"/>
      <c r="AG461" s="69"/>
      <c r="AH461" s="69"/>
    </row>
    <row r="462" spans="1:34">
      <c r="A462" s="69"/>
      <c r="B462" s="69"/>
      <c r="C462" s="69"/>
      <c r="D462" s="71"/>
      <c r="E462" s="4"/>
      <c r="F462" s="69"/>
      <c r="G462" s="69"/>
      <c r="H462" s="69"/>
      <c r="I462" s="69"/>
      <c r="J462" s="69"/>
      <c r="K462" s="69"/>
      <c r="L462" s="69"/>
      <c r="M462" s="69"/>
      <c r="N462" s="4"/>
      <c r="O462" s="70"/>
      <c r="P462" s="69"/>
      <c r="Q462" s="69"/>
      <c r="R462" s="71"/>
      <c r="S462" s="69"/>
      <c r="T462" s="72"/>
      <c r="U462" s="69"/>
      <c r="V462" s="73"/>
      <c r="W462" s="73"/>
      <c r="X462" s="73"/>
      <c r="Y462" s="73"/>
      <c r="Z462" s="74"/>
      <c r="AA462" s="69"/>
      <c r="AB462" s="69"/>
      <c r="AC462" s="69"/>
      <c r="AD462" s="69"/>
      <c r="AE462" s="69"/>
      <c r="AF462" s="69"/>
      <c r="AG462" s="69"/>
      <c r="AH462" s="69"/>
    </row>
    <row r="463" spans="1:34">
      <c r="A463" s="69"/>
      <c r="B463" s="69"/>
      <c r="C463" s="69"/>
      <c r="D463" s="71"/>
      <c r="E463" s="4"/>
      <c r="F463" s="69"/>
      <c r="G463" s="69"/>
      <c r="H463" s="69"/>
      <c r="I463" s="69"/>
      <c r="J463" s="69"/>
      <c r="K463" s="69"/>
      <c r="L463" s="69"/>
      <c r="M463" s="69"/>
      <c r="N463" s="4"/>
      <c r="O463" s="70"/>
      <c r="P463" s="69"/>
      <c r="Q463" s="4"/>
      <c r="R463" s="71"/>
      <c r="S463" s="4"/>
      <c r="T463" s="72"/>
      <c r="U463" s="4"/>
      <c r="V463" s="73"/>
      <c r="W463" s="73"/>
      <c r="X463" s="73"/>
      <c r="Y463" s="73"/>
      <c r="Z463" s="74"/>
      <c r="AA463" s="69"/>
      <c r="AB463" s="69"/>
      <c r="AC463" s="69"/>
      <c r="AD463" s="69"/>
      <c r="AE463" s="69"/>
      <c r="AF463" s="69"/>
      <c r="AG463" s="69"/>
      <c r="AH463" s="69"/>
    </row>
    <row r="464" spans="1:34">
      <c r="A464" s="69"/>
      <c r="B464" s="69"/>
      <c r="C464" s="69"/>
      <c r="D464" s="71"/>
      <c r="E464" s="4"/>
      <c r="F464" s="69"/>
      <c r="G464" s="69"/>
      <c r="H464" s="69"/>
      <c r="I464" s="69"/>
      <c r="J464" s="69"/>
      <c r="K464" s="69"/>
      <c r="L464" s="69"/>
      <c r="M464" s="69"/>
      <c r="N464" s="4"/>
      <c r="O464" s="70"/>
      <c r="P464" s="69"/>
      <c r="Q464" s="69"/>
      <c r="R464" s="71"/>
      <c r="S464" s="69"/>
      <c r="T464" s="72"/>
      <c r="U464" s="69"/>
      <c r="V464" s="73"/>
      <c r="W464" s="73"/>
      <c r="X464" s="73"/>
      <c r="Y464" s="73"/>
      <c r="Z464" s="74"/>
      <c r="AA464" s="69"/>
      <c r="AB464" s="69"/>
      <c r="AC464" s="69"/>
      <c r="AD464" s="69"/>
      <c r="AE464" s="69"/>
      <c r="AF464" s="69"/>
      <c r="AG464" s="69"/>
      <c r="AH464" s="69"/>
    </row>
    <row r="465" spans="1:34">
      <c r="A465" s="69"/>
      <c r="B465" s="69"/>
      <c r="C465" s="69"/>
      <c r="D465" s="71"/>
      <c r="E465" s="4"/>
      <c r="F465" s="69"/>
      <c r="G465" s="69"/>
      <c r="H465" s="69"/>
      <c r="I465" s="69"/>
      <c r="J465" s="69"/>
      <c r="K465" s="69"/>
      <c r="L465" s="69"/>
      <c r="M465" s="69"/>
      <c r="N465" s="4"/>
      <c r="O465" s="70"/>
      <c r="P465" s="69"/>
      <c r="Q465" s="69"/>
      <c r="R465" s="71"/>
      <c r="S465" s="69"/>
      <c r="T465" s="72"/>
      <c r="U465" s="4"/>
      <c r="V465" s="73"/>
      <c r="W465" s="73"/>
      <c r="X465" s="73"/>
      <c r="Y465" s="73"/>
      <c r="Z465" s="74"/>
      <c r="AA465" s="69"/>
      <c r="AB465" s="69"/>
      <c r="AC465" s="69"/>
      <c r="AD465" s="69"/>
      <c r="AE465" s="69"/>
      <c r="AF465" s="69"/>
      <c r="AG465" s="69"/>
      <c r="AH465" s="69"/>
    </row>
    <row r="466" spans="1:34">
      <c r="A466" s="69"/>
      <c r="B466" s="69"/>
      <c r="C466" s="69"/>
      <c r="D466" s="71"/>
      <c r="E466" s="4"/>
      <c r="F466" s="69"/>
      <c r="G466" s="69"/>
      <c r="H466" s="69"/>
      <c r="I466" s="69"/>
      <c r="J466" s="69"/>
      <c r="K466" s="69"/>
      <c r="L466" s="69"/>
      <c r="M466" s="69"/>
      <c r="N466" s="4"/>
      <c r="O466" s="70"/>
      <c r="P466" s="69"/>
      <c r="Q466" s="4"/>
      <c r="R466" s="71"/>
      <c r="S466" s="4"/>
      <c r="T466" s="72"/>
      <c r="U466" s="69"/>
      <c r="V466" s="73"/>
      <c r="W466" s="73"/>
      <c r="X466" s="73"/>
      <c r="Y466" s="73"/>
      <c r="Z466" s="74"/>
      <c r="AA466" s="69"/>
      <c r="AB466" s="69"/>
      <c r="AC466" s="69"/>
      <c r="AD466" s="69"/>
      <c r="AE466" s="69"/>
      <c r="AF466" s="69"/>
      <c r="AG466" s="69"/>
      <c r="AH466" s="69"/>
    </row>
    <row r="467" spans="1:34">
      <c r="A467" s="69"/>
      <c r="B467" s="69"/>
      <c r="C467" s="69"/>
      <c r="D467" s="71"/>
      <c r="E467" s="4"/>
      <c r="F467" s="4"/>
      <c r="G467" s="69"/>
      <c r="H467" s="69"/>
      <c r="I467" s="69"/>
      <c r="J467" s="69"/>
      <c r="K467" s="69"/>
      <c r="L467" s="69"/>
      <c r="M467" s="69"/>
      <c r="N467" s="4"/>
      <c r="O467" s="70"/>
      <c r="P467" s="69"/>
      <c r="Q467" s="69"/>
      <c r="R467" s="71"/>
      <c r="S467" s="69"/>
      <c r="T467" s="72"/>
      <c r="U467" s="4"/>
      <c r="V467" s="73"/>
      <c r="W467" s="73"/>
      <c r="X467" s="73"/>
      <c r="Y467" s="73"/>
      <c r="Z467" s="74"/>
      <c r="AA467" s="69"/>
      <c r="AB467" s="69"/>
      <c r="AC467" s="69"/>
      <c r="AD467" s="69"/>
      <c r="AE467" s="69"/>
      <c r="AF467" s="69"/>
      <c r="AG467" s="69"/>
      <c r="AH467" s="69"/>
    </row>
    <row r="468" spans="1:34">
      <c r="A468" s="69"/>
      <c r="B468" s="69"/>
      <c r="C468" s="69"/>
      <c r="D468" s="71"/>
      <c r="E468" s="4"/>
      <c r="F468" s="4"/>
      <c r="G468" s="69"/>
      <c r="H468" s="69"/>
      <c r="I468" s="69"/>
      <c r="J468" s="69"/>
      <c r="K468" s="69"/>
      <c r="L468" s="69"/>
      <c r="M468" s="69"/>
      <c r="N468" s="4"/>
      <c r="O468" s="70"/>
      <c r="P468" s="69"/>
      <c r="Q468" s="69"/>
      <c r="R468" s="71"/>
      <c r="S468" s="69"/>
      <c r="T468" s="72"/>
      <c r="U468" s="69"/>
      <c r="V468" s="73"/>
      <c r="W468" s="73"/>
      <c r="X468" s="73"/>
      <c r="Y468" s="73"/>
      <c r="Z468" s="74"/>
      <c r="AA468" s="69"/>
      <c r="AB468" s="69"/>
      <c r="AC468" s="69"/>
      <c r="AD468" s="69"/>
      <c r="AE468" s="69"/>
      <c r="AF468" s="69"/>
      <c r="AG468" s="69"/>
      <c r="AH468" s="69"/>
    </row>
    <row r="469" spans="1:34">
      <c r="A469" s="69"/>
      <c r="B469" s="69"/>
      <c r="C469" s="69"/>
      <c r="D469" s="71"/>
      <c r="E469" s="4"/>
      <c r="F469" s="69"/>
      <c r="G469" s="69"/>
      <c r="H469" s="69"/>
      <c r="I469" s="69"/>
      <c r="J469" s="69"/>
      <c r="K469" s="69"/>
      <c r="L469" s="69"/>
      <c r="M469" s="69"/>
      <c r="N469" s="4"/>
      <c r="O469" s="70"/>
      <c r="P469" s="69"/>
      <c r="Q469" s="69"/>
      <c r="R469" s="71"/>
      <c r="S469" s="69"/>
      <c r="T469" s="72"/>
      <c r="U469" s="69"/>
      <c r="V469" s="73"/>
      <c r="W469" s="73"/>
      <c r="X469" s="73"/>
      <c r="Y469" s="73"/>
      <c r="Z469" s="74"/>
      <c r="AA469" s="69"/>
      <c r="AB469" s="69"/>
      <c r="AC469" s="69"/>
      <c r="AD469" s="69"/>
      <c r="AE469" s="69"/>
      <c r="AF469" s="69"/>
      <c r="AG469" s="69"/>
      <c r="AH469" s="69"/>
    </row>
    <row r="470" spans="1:34">
      <c r="A470" s="69"/>
      <c r="B470" s="69"/>
      <c r="C470" s="69"/>
      <c r="D470" s="71"/>
      <c r="E470" s="4"/>
      <c r="F470" s="69"/>
      <c r="G470" s="69"/>
      <c r="H470" s="69"/>
      <c r="I470" s="69"/>
      <c r="J470" s="69"/>
      <c r="K470" s="69"/>
      <c r="L470" s="69"/>
      <c r="M470" s="69"/>
      <c r="N470" s="4"/>
      <c r="O470" s="70"/>
      <c r="P470" s="69"/>
      <c r="Q470" s="69"/>
      <c r="R470" s="71"/>
      <c r="S470" s="69"/>
      <c r="T470" s="72"/>
      <c r="U470" s="4"/>
      <c r="V470" s="73"/>
      <c r="W470" s="73"/>
      <c r="X470" s="73"/>
      <c r="Y470" s="73"/>
      <c r="Z470" s="74"/>
      <c r="AA470" s="69"/>
      <c r="AB470" s="69"/>
      <c r="AC470" s="69"/>
      <c r="AD470" s="69"/>
      <c r="AE470" s="69"/>
      <c r="AF470" s="69"/>
      <c r="AG470" s="69"/>
      <c r="AH470" s="69"/>
    </row>
    <row r="471" spans="1:34">
      <c r="A471" s="69"/>
      <c r="B471" s="69"/>
      <c r="C471" s="69"/>
      <c r="D471" s="71"/>
      <c r="E471" s="4"/>
      <c r="F471" s="69"/>
      <c r="G471" s="69"/>
      <c r="H471" s="69"/>
      <c r="I471" s="69"/>
      <c r="J471" s="69"/>
      <c r="K471" s="69"/>
      <c r="L471" s="69"/>
      <c r="M471" s="69"/>
      <c r="N471" s="4"/>
      <c r="O471" s="70"/>
      <c r="P471" s="69"/>
      <c r="Q471" s="4"/>
      <c r="R471" s="71"/>
      <c r="S471" s="4"/>
      <c r="T471" s="72"/>
      <c r="U471" s="4"/>
      <c r="V471" s="73"/>
      <c r="W471" s="73"/>
      <c r="X471" s="73"/>
      <c r="Y471" s="73"/>
      <c r="Z471" s="74"/>
      <c r="AA471" s="69"/>
      <c r="AB471" s="69"/>
      <c r="AC471" s="69"/>
      <c r="AD471" s="69"/>
      <c r="AE471" s="69"/>
      <c r="AF471" s="69"/>
      <c r="AG471" s="69"/>
      <c r="AH471" s="69"/>
    </row>
    <row r="472" spans="1:34">
      <c r="A472" s="69"/>
      <c r="B472" s="69"/>
      <c r="C472" s="69"/>
      <c r="D472" s="71"/>
      <c r="E472" s="4"/>
      <c r="F472" s="69"/>
      <c r="G472" s="69"/>
      <c r="H472" s="69"/>
      <c r="I472" s="69"/>
      <c r="J472" s="69"/>
      <c r="K472" s="69"/>
      <c r="L472" s="69"/>
      <c r="M472" s="69"/>
      <c r="N472" s="4"/>
      <c r="O472" s="70"/>
      <c r="P472" s="69"/>
      <c r="Q472" s="69"/>
      <c r="R472" s="71"/>
      <c r="S472" s="69"/>
      <c r="T472" s="72"/>
      <c r="U472" s="69"/>
      <c r="V472" s="73"/>
      <c r="W472" s="73"/>
      <c r="X472" s="73"/>
      <c r="Y472" s="73"/>
      <c r="Z472" s="74"/>
      <c r="AA472" s="69"/>
      <c r="AB472" s="69"/>
      <c r="AC472" s="69"/>
      <c r="AD472" s="69"/>
      <c r="AE472" s="69"/>
      <c r="AF472" s="69"/>
      <c r="AG472" s="69"/>
      <c r="AH472" s="69"/>
    </row>
    <row r="473" spans="1:34">
      <c r="A473" s="69"/>
      <c r="B473" s="69"/>
      <c r="C473" s="69"/>
      <c r="D473" s="71"/>
      <c r="E473" s="4"/>
      <c r="F473" s="69"/>
      <c r="G473" s="69"/>
      <c r="H473" s="69"/>
      <c r="I473" s="69"/>
      <c r="J473" s="69"/>
      <c r="K473" s="69"/>
      <c r="L473" s="69"/>
      <c r="M473" s="69"/>
      <c r="N473" s="4"/>
      <c r="O473" s="70"/>
      <c r="P473" s="69"/>
      <c r="Q473" s="69"/>
      <c r="R473" s="71"/>
      <c r="S473" s="69"/>
      <c r="T473" s="72"/>
      <c r="U473" s="4"/>
      <c r="V473" s="73"/>
      <c r="W473" s="73"/>
      <c r="X473" s="73"/>
      <c r="Y473" s="73"/>
      <c r="Z473" s="74"/>
      <c r="AA473" s="69"/>
      <c r="AB473" s="69"/>
      <c r="AC473" s="69"/>
      <c r="AD473" s="69"/>
      <c r="AE473" s="69"/>
      <c r="AF473" s="69"/>
      <c r="AG473" s="69"/>
      <c r="AH473" s="69"/>
    </row>
    <row r="474" spans="1:34">
      <c r="A474" s="69"/>
      <c r="B474" s="69"/>
      <c r="C474" s="69"/>
      <c r="D474" s="71"/>
      <c r="E474" s="4"/>
      <c r="F474" s="4"/>
      <c r="G474" s="69"/>
      <c r="H474" s="69"/>
      <c r="I474" s="69"/>
      <c r="J474" s="69"/>
      <c r="K474" s="69"/>
      <c r="L474" s="69"/>
      <c r="M474" s="69"/>
      <c r="N474" s="4"/>
      <c r="O474" s="70"/>
      <c r="P474" s="69"/>
      <c r="Q474" s="69"/>
      <c r="R474" s="71"/>
      <c r="S474" s="69"/>
      <c r="T474" s="72"/>
      <c r="U474" s="69"/>
      <c r="V474" s="73"/>
      <c r="W474" s="73"/>
      <c r="X474" s="73"/>
      <c r="Y474" s="73"/>
      <c r="Z474" s="74"/>
      <c r="AA474" s="69"/>
      <c r="AB474" s="69"/>
      <c r="AC474" s="69"/>
      <c r="AD474" s="69"/>
      <c r="AE474" s="69"/>
      <c r="AF474" s="69"/>
      <c r="AG474" s="69"/>
      <c r="AH474" s="69"/>
    </row>
    <row r="475" spans="1:34">
      <c r="A475" s="69"/>
      <c r="B475" s="69"/>
      <c r="C475" s="69"/>
      <c r="D475" s="71"/>
      <c r="E475" s="4"/>
      <c r="F475" s="69"/>
      <c r="G475" s="69"/>
      <c r="H475" s="69"/>
      <c r="I475" s="69"/>
      <c r="J475" s="69"/>
      <c r="K475" s="69"/>
      <c r="L475" s="69"/>
      <c r="M475" s="69"/>
      <c r="N475" s="4"/>
      <c r="O475" s="70"/>
      <c r="P475" s="69"/>
      <c r="Q475" s="4"/>
      <c r="R475" s="71"/>
      <c r="S475" s="69"/>
      <c r="T475" s="72"/>
      <c r="U475" s="69"/>
      <c r="V475" s="73"/>
      <c r="W475" s="73"/>
      <c r="X475" s="73"/>
      <c r="Y475" s="73"/>
      <c r="Z475" s="74"/>
      <c r="AA475" s="69"/>
      <c r="AB475" s="69"/>
      <c r="AC475" s="69"/>
      <c r="AD475" s="69"/>
      <c r="AE475" s="69"/>
      <c r="AF475" s="69"/>
      <c r="AG475" s="69"/>
      <c r="AH475" s="69"/>
    </row>
    <row r="476" spans="1:34">
      <c r="A476" s="69"/>
      <c r="B476" s="69"/>
      <c r="C476" s="69"/>
      <c r="D476" s="71"/>
      <c r="E476" s="4"/>
      <c r="F476" s="69"/>
      <c r="G476" s="69"/>
      <c r="H476" s="69"/>
      <c r="I476" s="69"/>
      <c r="J476" s="69"/>
      <c r="K476" s="69"/>
      <c r="L476" s="69"/>
      <c r="M476" s="69"/>
      <c r="N476" s="4"/>
      <c r="O476" s="70"/>
      <c r="P476" s="69"/>
      <c r="Q476" s="69"/>
      <c r="R476" s="71"/>
      <c r="S476" s="69"/>
      <c r="T476" s="72"/>
      <c r="U476" s="4"/>
      <c r="V476" s="73"/>
      <c r="W476" s="73"/>
      <c r="X476" s="73"/>
      <c r="Y476" s="73"/>
      <c r="Z476" s="74"/>
      <c r="AA476" s="69"/>
      <c r="AB476" s="69"/>
      <c r="AC476" s="69"/>
      <c r="AD476" s="69"/>
      <c r="AE476" s="69"/>
      <c r="AF476" s="69"/>
      <c r="AG476" s="69"/>
      <c r="AH476" s="69"/>
    </row>
    <row r="477" spans="1:34">
      <c r="A477" s="69"/>
      <c r="B477" s="69"/>
      <c r="C477" s="69"/>
      <c r="D477" s="71"/>
      <c r="E477" s="4"/>
      <c r="F477" s="69"/>
      <c r="G477" s="69"/>
      <c r="H477" s="69"/>
      <c r="I477" s="69"/>
      <c r="J477" s="69"/>
      <c r="K477" s="69"/>
      <c r="L477" s="69"/>
      <c r="M477" s="69"/>
      <c r="N477" s="4"/>
      <c r="O477" s="70"/>
      <c r="P477" s="69"/>
      <c r="Q477" s="69"/>
      <c r="R477" s="71"/>
      <c r="S477" s="69"/>
      <c r="T477" s="72"/>
      <c r="U477" s="69"/>
      <c r="V477" s="73"/>
      <c r="W477" s="73"/>
      <c r="X477" s="73"/>
      <c r="Y477" s="73"/>
      <c r="Z477" s="74"/>
      <c r="AA477" s="69"/>
      <c r="AB477" s="69"/>
      <c r="AC477" s="69"/>
      <c r="AD477" s="69"/>
      <c r="AE477" s="69"/>
      <c r="AF477" s="69"/>
      <c r="AG477" s="69"/>
      <c r="AH477" s="69"/>
    </row>
    <row r="478" spans="1:34">
      <c r="A478" s="69"/>
      <c r="B478" s="69"/>
      <c r="C478" s="69"/>
      <c r="D478" s="71"/>
      <c r="E478" s="4"/>
      <c r="F478" s="69"/>
      <c r="G478" s="69"/>
      <c r="H478" s="69"/>
      <c r="I478" s="69"/>
      <c r="J478" s="69"/>
      <c r="K478" s="69"/>
      <c r="L478" s="69"/>
      <c r="M478" s="69"/>
      <c r="N478" s="4"/>
      <c r="O478" s="70"/>
      <c r="P478" s="69"/>
      <c r="Q478" s="69"/>
      <c r="R478" s="71"/>
      <c r="S478" s="69"/>
      <c r="T478" s="72"/>
      <c r="U478" s="4"/>
      <c r="V478" s="73"/>
      <c r="W478" s="73"/>
      <c r="X478" s="73"/>
      <c r="Y478" s="73"/>
      <c r="Z478" s="74"/>
      <c r="AA478" s="69"/>
      <c r="AB478" s="69"/>
      <c r="AC478" s="69"/>
      <c r="AD478" s="69"/>
      <c r="AE478" s="69"/>
      <c r="AF478" s="69"/>
      <c r="AG478" s="69"/>
      <c r="AH478" s="69"/>
    </row>
    <row r="479" spans="1:34">
      <c r="A479" s="69"/>
      <c r="B479" s="69"/>
      <c r="C479" s="69"/>
      <c r="D479" s="71"/>
      <c r="E479" s="4"/>
      <c r="F479" s="69"/>
      <c r="G479" s="69"/>
      <c r="H479" s="69"/>
      <c r="I479" s="69"/>
      <c r="J479" s="69"/>
      <c r="K479" s="69"/>
      <c r="L479" s="69"/>
      <c r="M479" s="69"/>
      <c r="N479" s="4"/>
      <c r="O479" s="70"/>
      <c r="P479" s="69"/>
      <c r="Q479" s="69"/>
      <c r="R479" s="71"/>
      <c r="S479" s="69"/>
      <c r="T479" s="72"/>
      <c r="U479" s="69"/>
      <c r="V479" s="73"/>
      <c r="W479" s="73"/>
      <c r="X479" s="73"/>
      <c r="Y479" s="73"/>
      <c r="Z479" s="74"/>
      <c r="AA479" s="69"/>
      <c r="AB479" s="69"/>
      <c r="AC479" s="69"/>
      <c r="AD479" s="69"/>
      <c r="AE479" s="69"/>
      <c r="AF479" s="69"/>
      <c r="AG479" s="69"/>
      <c r="AH479" s="69"/>
    </row>
    <row r="480" spans="1:34">
      <c r="A480" s="69"/>
      <c r="B480" s="69"/>
      <c r="C480" s="69"/>
      <c r="D480" s="71"/>
      <c r="E480" s="4"/>
      <c r="F480" s="69"/>
      <c r="G480" s="69"/>
      <c r="H480" s="69"/>
      <c r="I480" s="69"/>
      <c r="J480" s="69"/>
      <c r="K480" s="69"/>
      <c r="L480" s="69"/>
      <c r="M480" s="69"/>
      <c r="N480" s="4"/>
      <c r="O480" s="70"/>
      <c r="P480" s="69"/>
      <c r="Q480" s="4"/>
      <c r="R480" s="71"/>
      <c r="S480" s="69"/>
      <c r="T480" s="72"/>
      <c r="U480" s="69"/>
      <c r="V480" s="73"/>
      <c r="W480" s="73"/>
      <c r="X480" s="73"/>
      <c r="Y480" s="73"/>
      <c r="Z480" s="74"/>
      <c r="AA480" s="69"/>
      <c r="AB480" s="69"/>
      <c r="AC480" s="69"/>
      <c r="AD480" s="69"/>
      <c r="AE480" s="69"/>
      <c r="AF480" s="69"/>
      <c r="AG480" s="69"/>
      <c r="AH480" s="69"/>
    </row>
    <row r="481" spans="1:34">
      <c r="A481" s="69"/>
      <c r="B481" s="69"/>
      <c r="C481" s="69"/>
      <c r="D481" s="71"/>
      <c r="E481" s="4"/>
      <c r="F481" s="4"/>
      <c r="G481" s="69"/>
      <c r="H481" s="69"/>
      <c r="I481" s="69"/>
      <c r="J481" s="69"/>
      <c r="K481" s="69"/>
      <c r="L481" s="69"/>
      <c r="M481" s="69"/>
      <c r="N481" s="4"/>
      <c r="O481" s="70"/>
      <c r="P481" s="69"/>
      <c r="Q481" s="69"/>
      <c r="R481" s="71"/>
      <c r="S481" s="69"/>
      <c r="T481" s="72"/>
      <c r="U481" s="69"/>
      <c r="V481" s="73"/>
      <c r="W481" s="73"/>
      <c r="X481" s="73"/>
      <c r="Y481" s="73"/>
      <c r="Z481" s="74"/>
      <c r="AA481" s="69"/>
      <c r="AB481" s="69"/>
      <c r="AC481" s="69"/>
      <c r="AD481" s="69"/>
      <c r="AE481" s="69"/>
      <c r="AF481" s="69"/>
      <c r="AG481" s="69"/>
      <c r="AH481" s="69"/>
    </row>
    <row r="482" spans="1:34">
      <c r="A482" s="69"/>
      <c r="B482" s="69"/>
      <c r="C482" s="69"/>
      <c r="D482" s="71"/>
      <c r="E482" s="4"/>
      <c r="F482" s="69"/>
      <c r="G482" s="69"/>
      <c r="H482" s="69"/>
      <c r="I482" s="69"/>
      <c r="J482" s="69"/>
      <c r="K482" s="69"/>
      <c r="L482" s="69"/>
      <c r="M482" s="69"/>
      <c r="N482" s="4"/>
      <c r="O482" s="70"/>
      <c r="P482" s="69"/>
      <c r="Q482" s="69"/>
      <c r="R482" s="71"/>
      <c r="S482" s="69"/>
      <c r="T482" s="72"/>
      <c r="U482" s="69"/>
      <c r="V482" s="73"/>
      <c r="W482" s="73"/>
      <c r="X482" s="73"/>
      <c r="Y482" s="73"/>
      <c r="Z482" s="74"/>
      <c r="AA482" s="69"/>
      <c r="AB482" s="69"/>
      <c r="AC482" s="69"/>
      <c r="AD482" s="69"/>
      <c r="AE482" s="69"/>
      <c r="AF482" s="69"/>
      <c r="AG482" s="69"/>
      <c r="AH482" s="69"/>
    </row>
    <row r="483" spans="1:34">
      <c r="A483" s="69"/>
      <c r="B483" s="69"/>
      <c r="C483" s="69"/>
      <c r="D483" s="71"/>
      <c r="E483" s="4"/>
      <c r="F483" s="69"/>
      <c r="G483" s="69"/>
      <c r="H483" s="69"/>
      <c r="I483" s="69"/>
      <c r="J483" s="69"/>
      <c r="K483" s="69"/>
      <c r="L483" s="69"/>
      <c r="M483" s="69"/>
      <c r="N483" s="4"/>
      <c r="O483" s="70"/>
      <c r="P483" s="69"/>
      <c r="Q483" s="4"/>
      <c r="R483" s="71"/>
      <c r="S483" s="4"/>
      <c r="T483" s="72"/>
      <c r="U483" s="4"/>
      <c r="V483" s="73"/>
      <c r="W483" s="73"/>
      <c r="X483" s="73"/>
      <c r="Y483" s="73"/>
      <c r="Z483" s="74"/>
      <c r="AA483" s="69"/>
      <c r="AB483" s="69"/>
      <c r="AC483" s="69"/>
      <c r="AD483" s="69"/>
      <c r="AE483" s="69"/>
      <c r="AF483" s="69"/>
      <c r="AG483" s="69"/>
      <c r="AH483" s="69"/>
    </row>
    <row r="484" spans="1:34">
      <c r="A484" s="69"/>
      <c r="B484" s="69"/>
      <c r="C484" s="69"/>
      <c r="D484" s="71"/>
      <c r="E484" s="4"/>
      <c r="F484" s="69"/>
      <c r="G484" s="69"/>
      <c r="H484" s="69"/>
      <c r="I484" s="69"/>
      <c r="J484" s="69"/>
      <c r="K484" s="69"/>
      <c r="L484" s="69"/>
      <c r="M484" s="69"/>
      <c r="N484" s="4"/>
      <c r="O484" s="70"/>
      <c r="P484" s="69"/>
      <c r="Q484" s="69"/>
      <c r="R484" s="71"/>
      <c r="S484" s="69"/>
      <c r="T484" s="72"/>
      <c r="U484" s="4"/>
      <c r="V484" s="73"/>
      <c r="W484" s="73"/>
      <c r="X484" s="73"/>
      <c r="Y484" s="73"/>
      <c r="Z484" s="74"/>
      <c r="AA484" s="69"/>
      <c r="AB484" s="69"/>
      <c r="AC484" s="69"/>
      <c r="AD484" s="69"/>
      <c r="AE484" s="69"/>
      <c r="AF484" s="69"/>
      <c r="AG484" s="69"/>
      <c r="AH484" s="69"/>
    </row>
    <row r="485" spans="1:34">
      <c r="A485" s="69"/>
      <c r="B485" s="69"/>
      <c r="C485" s="69"/>
      <c r="D485" s="71"/>
      <c r="E485" s="4"/>
      <c r="F485" s="4"/>
      <c r="G485" s="69"/>
      <c r="H485" s="69"/>
      <c r="I485" s="69"/>
      <c r="J485" s="69"/>
      <c r="K485" s="69"/>
      <c r="L485" s="69"/>
      <c r="M485" s="69"/>
      <c r="N485" s="4"/>
      <c r="O485" s="70"/>
      <c r="P485" s="69"/>
      <c r="Q485" s="4"/>
      <c r="R485" s="71"/>
      <c r="S485" s="4"/>
      <c r="T485" s="72"/>
      <c r="U485" s="69"/>
      <c r="V485" s="73"/>
      <c r="W485" s="73"/>
      <c r="X485" s="73"/>
      <c r="Y485" s="73"/>
      <c r="Z485" s="74"/>
      <c r="AA485" s="69"/>
      <c r="AB485" s="69"/>
      <c r="AC485" s="69"/>
      <c r="AD485" s="69"/>
      <c r="AE485" s="69"/>
      <c r="AF485" s="69"/>
      <c r="AG485" s="69"/>
      <c r="AH485" s="69"/>
    </row>
    <row r="486" spans="1:34">
      <c r="A486" s="69"/>
      <c r="B486" s="69"/>
      <c r="C486" s="69"/>
      <c r="D486" s="71"/>
      <c r="E486" s="4"/>
      <c r="F486" s="69"/>
      <c r="G486" s="69"/>
      <c r="H486" s="69"/>
      <c r="I486" s="69"/>
      <c r="J486" s="69"/>
      <c r="K486" s="69"/>
      <c r="L486" s="69"/>
      <c r="M486" s="69"/>
      <c r="N486" s="4"/>
      <c r="O486" s="70"/>
      <c r="P486" s="69"/>
      <c r="Q486" s="69"/>
      <c r="R486" s="71"/>
      <c r="S486" s="69"/>
      <c r="T486" s="72"/>
      <c r="U486" s="4"/>
      <c r="V486" s="73"/>
      <c r="W486" s="73"/>
      <c r="X486" s="73"/>
      <c r="Y486" s="73"/>
      <c r="Z486" s="74"/>
      <c r="AA486" s="69"/>
      <c r="AB486" s="69"/>
      <c r="AC486" s="69"/>
      <c r="AD486" s="69"/>
      <c r="AE486" s="69"/>
      <c r="AF486" s="69"/>
      <c r="AG486" s="69"/>
      <c r="AH486" s="69"/>
    </row>
    <row r="487" spans="1:34">
      <c r="A487" s="69"/>
      <c r="B487" s="69"/>
      <c r="C487" s="69"/>
      <c r="D487" s="71"/>
      <c r="E487" s="4"/>
      <c r="F487" s="69"/>
      <c r="G487" s="69"/>
      <c r="H487" s="69"/>
      <c r="I487" s="69"/>
      <c r="J487" s="69"/>
      <c r="K487" s="69"/>
      <c r="L487" s="69"/>
      <c r="M487" s="69"/>
      <c r="N487" s="4"/>
      <c r="O487" s="70"/>
      <c r="P487" s="69"/>
      <c r="Q487" s="69"/>
      <c r="R487" s="71"/>
      <c r="S487" s="69"/>
      <c r="T487" s="72"/>
      <c r="U487" s="4"/>
      <c r="V487" s="73"/>
      <c r="W487" s="73"/>
      <c r="X487" s="73"/>
      <c r="Y487" s="73"/>
      <c r="Z487" s="74"/>
      <c r="AA487" s="69"/>
      <c r="AB487" s="69"/>
      <c r="AC487" s="69"/>
      <c r="AD487" s="69"/>
      <c r="AE487" s="69"/>
      <c r="AF487" s="69"/>
      <c r="AG487" s="69"/>
      <c r="AH487" s="69"/>
    </row>
    <row r="488" spans="1:34">
      <c r="A488" s="69"/>
      <c r="B488" s="69"/>
      <c r="C488" s="69"/>
      <c r="D488" s="71"/>
      <c r="E488" s="4"/>
      <c r="F488" s="69"/>
      <c r="G488" s="69"/>
      <c r="H488" s="69"/>
      <c r="I488" s="69"/>
      <c r="J488" s="69"/>
      <c r="K488" s="69"/>
      <c r="L488" s="69"/>
      <c r="M488" s="69"/>
      <c r="N488" s="4"/>
      <c r="O488" s="70"/>
      <c r="P488" s="69"/>
      <c r="Q488" s="69"/>
      <c r="R488" s="71"/>
      <c r="S488" s="69"/>
      <c r="T488" s="72"/>
      <c r="U488" s="69"/>
      <c r="V488" s="73"/>
      <c r="W488" s="73"/>
      <c r="X488" s="73"/>
      <c r="Y488" s="73"/>
      <c r="Z488" s="74"/>
      <c r="AA488" s="69"/>
      <c r="AB488" s="69"/>
      <c r="AC488" s="69"/>
      <c r="AD488" s="69"/>
      <c r="AE488" s="69"/>
      <c r="AF488" s="69"/>
      <c r="AG488" s="69"/>
      <c r="AH488" s="69"/>
    </row>
    <row r="489" spans="1:34">
      <c r="A489" s="69"/>
      <c r="B489" s="69"/>
      <c r="C489" s="69"/>
      <c r="D489" s="71"/>
      <c r="E489" s="4"/>
      <c r="F489" s="69"/>
      <c r="G489" s="69"/>
      <c r="H489" s="69"/>
      <c r="I489" s="69"/>
      <c r="J489" s="69"/>
      <c r="K489" s="69"/>
      <c r="L489" s="69"/>
      <c r="M489" s="69"/>
      <c r="N489" s="4"/>
      <c r="O489" s="70"/>
      <c r="P489" s="69"/>
      <c r="Q489" s="69"/>
      <c r="R489" s="71"/>
      <c r="S489" s="69"/>
      <c r="T489" s="72"/>
      <c r="U489" s="4"/>
      <c r="V489" s="73"/>
      <c r="W489" s="73"/>
      <c r="X489" s="73"/>
      <c r="Y489" s="73"/>
      <c r="Z489" s="74"/>
      <c r="AA489" s="69"/>
      <c r="AB489" s="69"/>
      <c r="AC489" s="69"/>
      <c r="AD489" s="69"/>
      <c r="AE489" s="69"/>
      <c r="AF489" s="69"/>
      <c r="AG489" s="69"/>
      <c r="AH489" s="69"/>
    </row>
    <row r="490" spans="1:34">
      <c r="A490" s="69"/>
      <c r="B490" s="69"/>
      <c r="C490" s="69"/>
      <c r="D490" s="71"/>
      <c r="E490" s="4"/>
      <c r="F490" s="69"/>
      <c r="G490" s="69"/>
      <c r="H490" s="69"/>
      <c r="I490" s="69"/>
      <c r="J490" s="69"/>
      <c r="K490" s="69"/>
      <c r="L490" s="69"/>
      <c r="M490" s="69"/>
      <c r="N490" s="4"/>
      <c r="O490" s="70"/>
      <c r="P490" s="69"/>
      <c r="Q490" s="69"/>
      <c r="R490" s="71"/>
      <c r="S490" s="69"/>
      <c r="T490" s="72"/>
      <c r="U490" s="4"/>
      <c r="V490" s="73"/>
      <c r="W490" s="73"/>
      <c r="X490" s="73"/>
      <c r="Y490" s="73"/>
      <c r="Z490" s="74"/>
      <c r="AA490" s="69"/>
      <c r="AB490" s="69"/>
      <c r="AC490" s="69"/>
      <c r="AD490" s="69"/>
      <c r="AE490" s="69"/>
      <c r="AF490" s="69"/>
      <c r="AG490" s="69"/>
      <c r="AH490" s="69"/>
    </row>
    <row r="491" spans="1:34">
      <c r="A491" s="69"/>
      <c r="B491" s="69"/>
      <c r="C491" s="69"/>
      <c r="D491" s="71"/>
      <c r="E491" s="4"/>
      <c r="F491" s="69"/>
      <c r="G491" s="69"/>
      <c r="H491" s="69"/>
      <c r="I491" s="69"/>
      <c r="J491" s="69"/>
      <c r="K491" s="69"/>
      <c r="L491" s="69"/>
      <c r="M491" s="69"/>
      <c r="N491" s="4"/>
      <c r="O491" s="70"/>
      <c r="P491" s="69"/>
      <c r="Q491" s="69"/>
      <c r="R491" s="71"/>
      <c r="S491" s="69"/>
      <c r="T491" s="72"/>
      <c r="U491" s="69"/>
      <c r="V491" s="73"/>
      <c r="W491" s="73"/>
      <c r="X491" s="73"/>
      <c r="Y491" s="73"/>
      <c r="Z491" s="74"/>
      <c r="AA491" s="69"/>
      <c r="AB491" s="69"/>
      <c r="AC491" s="69"/>
      <c r="AD491" s="69"/>
      <c r="AE491" s="69"/>
      <c r="AF491" s="69"/>
      <c r="AG491" s="69"/>
      <c r="AH491" s="69"/>
    </row>
    <row r="492" spans="1:34">
      <c r="A492" s="69"/>
      <c r="B492" s="69"/>
      <c r="C492" s="69"/>
      <c r="D492" s="71"/>
      <c r="E492" s="4"/>
      <c r="F492" s="69"/>
      <c r="G492" s="69"/>
      <c r="H492" s="69"/>
      <c r="I492" s="69"/>
      <c r="J492" s="69"/>
      <c r="K492" s="69"/>
      <c r="L492" s="69"/>
      <c r="M492" s="69"/>
      <c r="N492" s="4"/>
      <c r="O492" s="70"/>
      <c r="P492" s="69"/>
      <c r="Q492" s="69"/>
      <c r="R492" s="71"/>
      <c r="S492" s="69"/>
      <c r="T492" s="72"/>
      <c r="U492" s="4"/>
      <c r="V492" s="73"/>
      <c r="W492" s="73"/>
      <c r="X492" s="73"/>
      <c r="Y492" s="73"/>
      <c r="Z492" s="74"/>
      <c r="AA492" s="69"/>
      <c r="AB492" s="69"/>
      <c r="AC492" s="69"/>
      <c r="AD492" s="69"/>
      <c r="AE492" s="69"/>
      <c r="AF492" s="69"/>
      <c r="AG492" s="69"/>
      <c r="AH492" s="69"/>
    </row>
    <row r="493" spans="1:34">
      <c r="A493" s="69"/>
      <c r="B493" s="69"/>
      <c r="C493" s="69"/>
      <c r="D493" s="71"/>
      <c r="E493" s="4"/>
      <c r="F493" s="69"/>
      <c r="G493" s="69"/>
      <c r="H493" s="69"/>
      <c r="I493" s="69"/>
      <c r="J493" s="69"/>
      <c r="K493" s="69"/>
      <c r="L493" s="69"/>
      <c r="M493" s="69"/>
      <c r="N493" s="4"/>
      <c r="O493" s="70"/>
      <c r="P493" s="69"/>
      <c r="Q493" s="69"/>
      <c r="R493" s="71"/>
      <c r="S493" s="69"/>
      <c r="T493" s="72"/>
      <c r="U493" s="69"/>
      <c r="V493" s="73"/>
      <c r="W493" s="73"/>
      <c r="X493" s="73"/>
      <c r="Y493" s="73"/>
      <c r="Z493" s="74"/>
      <c r="AA493" s="69"/>
      <c r="AB493" s="69"/>
      <c r="AC493" s="69"/>
      <c r="AD493" s="69"/>
      <c r="AE493" s="69"/>
      <c r="AF493" s="69"/>
      <c r="AG493" s="69"/>
      <c r="AH493" s="69"/>
    </row>
    <row r="494" spans="1:34">
      <c r="A494" s="69"/>
      <c r="B494" s="69"/>
      <c r="C494" s="69"/>
      <c r="D494" s="71"/>
      <c r="E494" s="4"/>
      <c r="F494" s="69"/>
      <c r="G494" s="69"/>
      <c r="H494" s="69"/>
      <c r="I494" s="69"/>
      <c r="J494" s="69"/>
      <c r="K494" s="69"/>
      <c r="L494" s="69"/>
      <c r="M494" s="69"/>
      <c r="N494" s="4"/>
      <c r="O494" s="70"/>
      <c r="P494" s="69"/>
      <c r="Q494" s="69"/>
      <c r="R494" s="71"/>
      <c r="S494" s="69"/>
      <c r="T494" s="72"/>
      <c r="U494" s="4"/>
      <c r="V494" s="73"/>
      <c r="W494" s="73"/>
      <c r="X494" s="73"/>
      <c r="Y494" s="73"/>
      <c r="Z494" s="74"/>
      <c r="AA494" s="69"/>
      <c r="AB494" s="69"/>
      <c r="AC494" s="69"/>
      <c r="AD494" s="69"/>
      <c r="AE494" s="69"/>
      <c r="AF494" s="69"/>
      <c r="AG494" s="69"/>
      <c r="AH494" s="69"/>
    </row>
    <row r="495" spans="1:34">
      <c r="A495" s="69"/>
      <c r="B495" s="69"/>
      <c r="C495" s="69"/>
      <c r="D495" s="71"/>
      <c r="E495" s="4"/>
      <c r="F495" s="69"/>
      <c r="G495" s="69"/>
      <c r="H495" s="69"/>
      <c r="I495" s="69"/>
      <c r="J495" s="69"/>
      <c r="K495" s="69"/>
      <c r="L495" s="69"/>
      <c r="M495" s="69"/>
      <c r="N495" s="4"/>
      <c r="O495" s="70"/>
      <c r="P495" s="69"/>
      <c r="Q495" s="4"/>
      <c r="R495" s="71"/>
      <c r="S495" s="4"/>
      <c r="T495" s="72"/>
      <c r="U495" s="4"/>
      <c r="V495" s="73"/>
      <c r="W495" s="73"/>
      <c r="X495" s="73"/>
      <c r="Y495" s="73"/>
      <c r="Z495" s="74"/>
      <c r="AA495" s="69"/>
      <c r="AB495" s="69"/>
      <c r="AC495" s="69"/>
      <c r="AD495" s="69"/>
      <c r="AE495" s="69"/>
      <c r="AF495" s="69"/>
      <c r="AG495" s="69"/>
      <c r="AH495" s="69"/>
    </row>
    <row r="496" spans="1:34">
      <c r="A496" s="69"/>
      <c r="B496" s="69"/>
      <c r="C496" s="69"/>
      <c r="D496" s="71"/>
      <c r="E496" s="4"/>
      <c r="F496" s="4"/>
      <c r="G496" s="69"/>
      <c r="H496" s="69"/>
      <c r="I496" s="69"/>
      <c r="J496" s="69"/>
      <c r="K496" s="69"/>
      <c r="L496" s="69"/>
      <c r="M496" s="69"/>
      <c r="N496" s="4"/>
      <c r="O496" s="70"/>
      <c r="P496" s="69"/>
      <c r="Q496" s="4"/>
      <c r="R496" s="71"/>
      <c r="S496" s="69"/>
      <c r="T496" s="72"/>
      <c r="U496" s="69"/>
      <c r="V496" s="73"/>
      <c r="W496" s="73"/>
      <c r="X496" s="73"/>
      <c r="Y496" s="73"/>
      <c r="Z496" s="74"/>
      <c r="AA496" s="69"/>
      <c r="AB496" s="69"/>
      <c r="AC496" s="69"/>
      <c r="AD496" s="69"/>
      <c r="AE496" s="69"/>
      <c r="AF496" s="69"/>
      <c r="AG496" s="69"/>
      <c r="AH496" s="69"/>
    </row>
    <row r="497" spans="1:34">
      <c r="A497" s="69"/>
      <c r="B497" s="69"/>
      <c r="C497" s="69"/>
      <c r="D497" s="71"/>
      <c r="E497" s="4"/>
      <c r="F497" s="69"/>
      <c r="G497" s="69"/>
      <c r="H497" s="69"/>
      <c r="I497" s="69"/>
      <c r="J497" s="69"/>
      <c r="K497" s="69"/>
      <c r="L497" s="69"/>
      <c r="M497" s="69"/>
      <c r="N497" s="4"/>
      <c r="O497" s="70"/>
      <c r="P497" s="69"/>
      <c r="Q497" s="69"/>
      <c r="R497" s="71"/>
      <c r="S497" s="69"/>
      <c r="T497" s="72"/>
      <c r="U497" s="4"/>
      <c r="V497" s="73"/>
      <c r="W497" s="73"/>
      <c r="X497" s="73"/>
      <c r="Y497" s="73"/>
      <c r="Z497" s="74"/>
      <c r="AA497" s="69"/>
      <c r="AB497" s="69"/>
      <c r="AC497" s="69"/>
      <c r="AD497" s="69"/>
      <c r="AE497" s="69"/>
      <c r="AF497" s="69"/>
      <c r="AG497" s="69"/>
      <c r="AH497" s="69"/>
    </row>
    <row r="498" spans="1:34">
      <c r="A498" s="69"/>
      <c r="B498" s="69"/>
      <c r="C498" s="69"/>
      <c r="D498" s="71"/>
      <c r="E498" s="4"/>
      <c r="F498" s="69"/>
      <c r="G498" s="69"/>
      <c r="H498" s="69"/>
      <c r="I498" s="69"/>
      <c r="J498" s="69"/>
      <c r="K498" s="69"/>
      <c r="L498" s="69"/>
      <c r="M498" s="69"/>
      <c r="N498" s="4"/>
      <c r="O498" s="70"/>
      <c r="P498" s="69"/>
      <c r="Q498" s="4"/>
      <c r="R498" s="71"/>
      <c r="S498" s="4"/>
      <c r="T498" s="72"/>
      <c r="U498" s="4"/>
      <c r="V498" s="73"/>
      <c r="W498" s="73"/>
      <c r="X498" s="73"/>
      <c r="Y498" s="73"/>
      <c r="Z498" s="74"/>
      <c r="AA498" s="69"/>
      <c r="AB498" s="69"/>
      <c r="AC498" s="69"/>
      <c r="AD498" s="69"/>
      <c r="AE498" s="69"/>
      <c r="AF498" s="69"/>
      <c r="AG498" s="69"/>
      <c r="AH498" s="69"/>
    </row>
    <row r="499" spans="1:34">
      <c r="A499" s="69"/>
      <c r="B499" s="69"/>
      <c r="C499" s="69"/>
      <c r="D499" s="71"/>
      <c r="E499" s="4"/>
      <c r="F499" s="4"/>
      <c r="G499" s="69"/>
      <c r="H499" s="69"/>
      <c r="I499" s="69"/>
      <c r="J499" s="69"/>
      <c r="K499" s="69"/>
      <c r="L499" s="69"/>
      <c r="M499" s="69"/>
      <c r="N499" s="4"/>
      <c r="O499" s="70"/>
      <c r="P499" s="69"/>
      <c r="Q499" s="4"/>
      <c r="R499" s="71"/>
      <c r="S499" s="4"/>
      <c r="T499" s="72"/>
      <c r="U499" s="4"/>
      <c r="V499" s="73"/>
      <c r="W499" s="73"/>
      <c r="X499" s="73"/>
      <c r="Y499" s="73"/>
      <c r="Z499" s="74"/>
      <c r="AA499" s="69"/>
      <c r="AB499" s="69"/>
      <c r="AC499" s="69"/>
      <c r="AD499" s="69"/>
      <c r="AE499" s="69"/>
      <c r="AF499" s="69"/>
      <c r="AG499" s="69"/>
      <c r="AH499" s="69"/>
    </row>
    <row r="500" spans="1:34">
      <c r="A500" s="69"/>
      <c r="B500" s="69"/>
      <c r="C500" s="69"/>
      <c r="D500" s="71"/>
      <c r="E500" s="4"/>
      <c r="F500" s="69"/>
      <c r="G500" s="69"/>
      <c r="H500" s="69"/>
      <c r="I500" s="69"/>
      <c r="J500" s="69"/>
      <c r="K500" s="69"/>
      <c r="L500" s="69"/>
      <c r="M500" s="69"/>
      <c r="N500" s="4"/>
      <c r="O500" s="70"/>
      <c r="P500" s="69"/>
      <c r="Q500" s="4"/>
      <c r="R500" s="71"/>
      <c r="S500" s="69"/>
      <c r="T500" s="72"/>
      <c r="U500" s="69"/>
      <c r="V500" s="73"/>
      <c r="W500" s="73"/>
      <c r="X500" s="73"/>
      <c r="Y500" s="73"/>
      <c r="Z500" s="74"/>
      <c r="AA500" s="69"/>
      <c r="AB500" s="69"/>
      <c r="AC500" s="69"/>
      <c r="AD500" s="69"/>
      <c r="AE500" s="69"/>
      <c r="AF500" s="69"/>
      <c r="AG500" s="69"/>
      <c r="AH500" s="69"/>
    </row>
    <row r="501" spans="1:34">
      <c r="A501" s="69"/>
      <c r="B501" s="69"/>
      <c r="C501" s="69"/>
      <c r="D501" s="71"/>
      <c r="E501" s="4"/>
      <c r="F501" s="69"/>
      <c r="G501" s="69"/>
      <c r="H501" s="69"/>
      <c r="I501" s="69"/>
      <c r="J501" s="69"/>
      <c r="K501" s="69"/>
      <c r="L501" s="69"/>
      <c r="M501" s="69"/>
      <c r="N501" s="4"/>
      <c r="O501" s="70"/>
      <c r="P501" s="69"/>
      <c r="Q501" s="69"/>
      <c r="R501" s="71"/>
      <c r="S501" s="69"/>
      <c r="T501" s="72"/>
      <c r="U501" s="69"/>
      <c r="V501" s="73"/>
      <c r="W501" s="73"/>
      <c r="X501" s="73"/>
      <c r="Y501" s="73"/>
      <c r="Z501" s="74"/>
      <c r="AA501" s="69"/>
      <c r="AB501" s="69"/>
      <c r="AC501" s="69"/>
      <c r="AD501" s="69"/>
      <c r="AE501" s="69"/>
      <c r="AF501" s="69"/>
      <c r="AG501" s="69"/>
      <c r="AH501" s="69"/>
    </row>
    <row r="502" spans="1:34">
      <c r="A502" s="69"/>
      <c r="B502" s="69"/>
      <c r="C502" s="69"/>
      <c r="D502" s="71"/>
      <c r="E502" s="4"/>
      <c r="F502" s="69"/>
      <c r="G502" s="69"/>
      <c r="H502" s="69"/>
      <c r="I502" s="69"/>
      <c r="J502" s="69"/>
      <c r="K502" s="69"/>
      <c r="L502" s="69"/>
      <c r="M502" s="69"/>
      <c r="N502" s="4"/>
      <c r="O502" s="70"/>
      <c r="P502" s="69"/>
      <c r="Q502" s="69"/>
      <c r="R502" s="71"/>
      <c r="S502" s="69"/>
      <c r="T502" s="72"/>
      <c r="U502" s="69"/>
      <c r="V502" s="73"/>
      <c r="W502" s="73"/>
      <c r="X502" s="73"/>
      <c r="Y502" s="73"/>
      <c r="Z502" s="74"/>
      <c r="AA502" s="69"/>
      <c r="AB502" s="69"/>
      <c r="AC502" s="69"/>
      <c r="AD502" s="69"/>
      <c r="AE502" s="69"/>
      <c r="AF502" s="69"/>
      <c r="AG502" s="69"/>
      <c r="AH502" s="69"/>
    </row>
    <row r="503" spans="1:34">
      <c r="A503" s="69"/>
      <c r="B503" s="69"/>
      <c r="C503" s="69"/>
      <c r="D503" s="71"/>
      <c r="E503" s="4"/>
      <c r="F503" s="69"/>
      <c r="G503" s="69"/>
      <c r="H503" s="69"/>
      <c r="I503" s="69"/>
      <c r="J503" s="69"/>
      <c r="K503" s="69"/>
      <c r="L503" s="69"/>
      <c r="M503" s="69"/>
      <c r="N503" s="4"/>
      <c r="O503" s="70"/>
      <c r="P503" s="69"/>
      <c r="Q503" s="4"/>
      <c r="R503" s="71"/>
      <c r="S503" s="4"/>
      <c r="T503" s="72"/>
      <c r="U503" s="4"/>
      <c r="V503" s="73"/>
      <c r="W503" s="73"/>
      <c r="X503" s="73"/>
      <c r="Y503" s="73"/>
      <c r="Z503" s="74"/>
      <c r="AA503" s="69"/>
      <c r="AB503" s="69"/>
      <c r="AC503" s="69"/>
      <c r="AD503" s="69"/>
      <c r="AE503" s="69"/>
      <c r="AF503" s="69"/>
      <c r="AG503" s="69"/>
      <c r="AH503" s="69"/>
    </row>
    <row r="504" spans="1:34">
      <c r="A504" s="69"/>
      <c r="B504" s="69"/>
      <c r="C504" s="69"/>
      <c r="D504" s="71"/>
      <c r="E504" s="4"/>
      <c r="F504" s="69"/>
      <c r="G504" s="69"/>
      <c r="H504" s="69"/>
      <c r="I504" s="69"/>
      <c r="J504" s="69"/>
      <c r="K504" s="69"/>
      <c r="L504" s="69"/>
      <c r="M504" s="69"/>
      <c r="N504" s="4"/>
      <c r="O504" s="70"/>
      <c r="P504" s="69"/>
      <c r="Q504" s="69"/>
      <c r="R504" s="71"/>
      <c r="S504" s="69"/>
      <c r="T504" s="72"/>
      <c r="U504" s="69"/>
      <c r="V504" s="73"/>
      <c r="W504" s="73"/>
      <c r="X504" s="73"/>
      <c r="Y504" s="73"/>
      <c r="Z504" s="74"/>
      <c r="AA504" s="69"/>
      <c r="AB504" s="69"/>
      <c r="AC504" s="69"/>
      <c r="AD504" s="69"/>
      <c r="AE504" s="69"/>
      <c r="AF504" s="69"/>
      <c r="AG504" s="69"/>
      <c r="AH504" s="69"/>
    </row>
    <row r="505" spans="1:34">
      <c r="A505" s="69"/>
      <c r="B505" s="69"/>
      <c r="C505" s="69"/>
      <c r="D505" s="71"/>
      <c r="E505" s="4"/>
      <c r="F505" s="4"/>
      <c r="G505" s="69"/>
      <c r="H505" s="69"/>
      <c r="I505" s="69"/>
      <c r="J505" s="69"/>
      <c r="K505" s="69"/>
      <c r="L505" s="69"/>
      <c r="M505" s="69"/>
      <c r="N505" s="4"/>
      <c r="O505" s="70"/>
      <c r="P505" s="69"/>
      <c r="Q505" s="69"/>
      <c r="R505" s="71"/>
      <c r="S505" s="69"/>
      <c r="T505" s="72"/>
      <c r="U505" s="4"/>
      <c r="V505" s="73"/>
      <c r="W505" s="73"/>
      <c r="X505" s="73"/>
      <c r="Y505" s="73"/>
      <c r="Z505" s="74"/>
      <c r="AA505" s="69"/>
      <c r="AB505" s="69"/>
      <c r="AC505" s="69"/>
      <c r="AD505" s="69"/>
      <c r="AE505" s="69"/>
      <c r="AF505" s="69"/>
      <c r="AG505" s="69"/>
      <c r="AH505" s="69"/>
    </row>
    <row r="506" spans="1:34">
      <c r="A506" s="69"/>
      <c r="B506" s="69"/>
      <c r="C506" s="69"/>
      <c r="D506" s="71"/>
      <c r="E506" s="4"/>
      <c r="F506" s="69"/>
      <c r="G506" s="69"/>
      <c r="H506" s="69"/>
      <c r="I506" s="69"/>
      <c r="J506" s="69"/>
      <c r="K506" s="69"/>
      <c r="L506" s="69"/>
      <c r="M506" s="69"/>
      <c r="N506" s="4"/>
      <c r="O506" s="70"/>
      <c r="P506" s="69"/>
      <c r="Q506" s="69"/>
      <c r="R506" s="71"/>
      <c r="S506" s="69"/>
      <c r="T506" s="72"/>
      <c r="U506" s="4"/>
      <c r="V506" s="73"/>
      <c r="W506" s="73"/>
      <c r="X506" s="73"/>
      <c r="Y506" s="73"/>
      <c r="Z506" s="74"/>
      <c r="AA506" s="69"/>
      <c r="AB506" s="69"/>
      <c r="AC506" s="69"/>
      <c r="AD506" s="69"/>
      <c r="AE506" s="69"/>
      <c r="AF506" s="69"/>
      <c r="AG506" s="69"/>
      <c r="AH506" s="69"/>
    </row>
    <row r="507" spans="1:34">
      <c r="A507" s="69"/>
      <c r="B507" s="69"/>
      <c r="C507" s="69"/>
      <c r="D507" s="71"/>
      <c r="E507" s="4"/>
      <c r="F507" s="69"/>
      <c r="G507" s="69"/>
      <c r="H507" s="69"/>
      <c r="I507" s="69"/>
      <c r="J507" s="69"/>
      <c r="K507" s="69"/>
      <c r="L507" s="69"/>
      <c r="M507" s="69"/>
      <c r="N507" s="4"/>
      <c r="O507" s="70"/>
      <c r="P507" s="69"/>
      <c r="Q507" s="4"/>
      <c r="R507" s="71"/>
      <c r="S507" s="4"/>
      <c r="T507" s="72"/>
      <c r="U507" s="4"/>
      <c r="V507" s="73"/>
      <c r="W507" s="73"/>
      <c r="X507" s="73"/>
      <c r="Y507" s="73"/>
      <c r="Z507" s="74"/>
      <c r="AA507" s="69"/>
      <c r="AB507" s="69"/>
      <c r="AC507" s="69"/>
      <c r="AD507" s="69"/>
      <c r="AE507" s="69"/>
      <c r="AF507" s="69"/>
      <c r="AG507" s="69"/>
      <c r="AH507" s="69"/>
    </row>
    <row r="508" spans="1:34">
      <c r="A508" s="69"/>
      <c r="B508" s="69"/>
      <c r="C508" s="69"/>
      <c r="D508" s="71"/>
      <c r="E508" s="4"/>
      <c r="F508" s="69"/>
      <c r="G508" s="69"/>
      <c r="H508" s="69"/>
      <c r="I508" s="69"/>
      <c r="J508" s="69"/>
      <c r="K508" s="69"/>
      <c r="L508" s="69"/>
      <c r="M508" s="69"/>
      <c r="N508" s="4"/>
      <c r="O508" s="70"/>
      <c r="P508" s="69"/>
      <c r="Q508" s="69"/>
      <c r="R508" s="71"/>
      <c r="S508" s="69"/>
      <c r="T508" s="72"/>
      <c r="U508" s="4"/>
      <c r="V508" s="73"/>
      <c r="W508" s="73"/>
      <c r="X508" s="73"/>
      <c r="Y508" s="73"/>
      <c r="Z508" s="74"/>
      <c r="AA508" s="69"/>
      <c r="AB508" s="69"/>
      <c r="AC508" s="69"/>
      <c r="AD508" s="69"/>
      <c r="AE508" s="69"/>
      <c r="AF508" s="69"/>
      <c r="AG508" s="69"/>
      <c r="AH508" s="69"/>
    </row>
    <row r="509" spans="1:34">
      <c r="A509" s="69"/>
      <c r="B509" s="69"/>
      <c r="C509" s="69"/>
      <c r="D509" s="71"/>
      <c r="E509" s="4"/>
      <c r="F509" s="69"/>
      <c r="G509" s="69"/>
      <c r="H509" s="69"/>
      <c r="I509" s="69"/>
      <c r="J509" s="69"/>
      <c r="K509" s="69"/>
      <c r="L509" s="69"/>
      <c r="M509" s="69"/>
      <c r="N509" s="4"/>
      <c r="O509" s="70"/>
      <c r="P509" s="69"/>
      <c r="Q509" s="69"/>
      <c r="R509" s="71"/>
      <c r="S509" s="69"/>
      <c r="T509" s="72"/>
      <c r="U509" s="4"/>
      <c r="V509" s="73"/>
      <c r="W509" s="73"/>
      <c r="X509" s="73"/>
      <c r="Y509" s="73"/>
      <c r="Z509" s="74"/>
      <c r="AA509" s="69"/>
      <c r="AB509" s="69"/>
      <c r="AC509" s="69"/>
      <c r="AD509" s="69"/>
      <c r="AE509" s="69"/>
      <c r="AF509" s="69"/>
      <c r="AG509" s="69"/>
      <c r="AH509" s="69"/>
    </row>
    <row r="510" spans="1:34">
      <c r="A510" s="69"/>
      <c r="B510" s="69"/>
      <c r="C510" s="69"/>
      <c r="D510" s="71"/>
      <c r="E510" s="4"/>
      <c r="F510" s="69"/>
      <c r="G510" s="69"/>
      <c r="H510" s="69"/>
      <c r="I510" s="69"/>
      <c r="J510" s="69"/>
      <c r="K510" s="69"/>
      <c r="L510" s="69"/>
      <c r="M510" s="69"/>
      <c r="N510" s="4"/>
      <c r="O510" s="70"/>
      <c r="P510" s="69"/>
      <c r="Q510" s="4"/>
      <c r="R510" s="71"/>
      <c r="S510" s="69"/>
      <c r="T510" s="72"/>
      <c r="U510" s="69"/>
      <c r="V510" s="73"/>
      <c r="W510" s="73"/>
      <c r="X510" s="73"/>
      <c r="Y510" s="73"/>
      <c r="Z510" s="74"/>
      <c r="AA510" s="69"/>
      <c r="AB510" s="69"/>
      <c r="AC510" s="69"/>
      <c r="AD510" s="69"/>
      <c r="AE510" s="69"/>
      <c r="AF510" s="69"/>
      <c r="AG510" s="69"/>
      <c r="AH510" s="69"/>
    </row>
    <row r="511" spans="1:34">
      <c r="A511" s="69"/>
      <c r="B511" s="69"/>
      <c r="C511" s="69"/>
      <c r="D511" s="71"/>
      <c r="E511" s="4"/>
      <c r="F511" s="69"/>
      <c r="G511" s="69"/>
      <c r="H511" s="69"/>
      <c r="I511" s="69"/>
      <c r="J511" s="69"/>
      <c r="K511" s="69"/>
      <c r="L511" s="69"/>
      <c r="M511" s="69"/>
      <c r="N511" s="4"/>
      <c r="O511" s="70"/>
      <c r="P511" s="69"/>
      <c r="Q511" s="69"/>
      <c r="R511" s="71"/>
      <c r="S511" s="69"/>
      <c r="T511" s="72"/>
      <c r="U511" s="4"/>
      <c r="V511" s="73"/>
      <c r="W511" s="73"/>
      <c r="X511" s="73"/>
      <c r="Y511" s="73"/>
      <c r="Z511" s="74"/>
      <c r="AA511" s="69"/>
      <c r="AB511" s="69"/>
      <c r="AC511" s="69"/>
      <c r="AD511" s="69"/>
      <c r="AE511" s="69"/>
      <c r="AF511" s="69"/>
      <c r="AG511" s="69"/>
      <c r="AH511" s="69"/>
    </row>
    <row r="512" spans="1:34">
      <c r="A512" s="69"/>
      <c r="B512" s="69"/>
      <c r="C512" s="69"/>
      <c r="D512" s="71"/>
      <c r="E512" s="4"/>
      <c r="F512" s="4"/>
      <c r="G512" s="69"/>
      <c r="H512" s="69"/>
      <c r="I512" s="69"/>
      <c r="J512" s="69"/>
      <c r="K512" s="69"/>
      <c r="L512" s="69"/>
      <c r="M512" s="69"/>
      <c r="N512" s="4"/>
      <c r="O512" s="70"/>
      <c r="P512" s="69"/>
      <c r="Q512" s="4"/>
      <c r="R512" s="71"/>
      <c r="S512" s="4"/>
      <c r="T512" s="72"/>
      <c r="U512" s="4"/>
      <c r="V512" s="73"/>
      <c r="W512" s="73"/>
      <c r="X512" s="73"/>
      <c r="Y512" s="73"/>
      <c r="Z512" s="74"/>
      <c r="AA512" s="69"/>
      <c r="AB512" s="69"/>
      <c r="AC512" s="69"/>
      <c r="AD512" s="69"/>
      <c r="AE512" s="69"/>
      <c r="AF512" s="69"/>
      <c r="AG512" s="69"/>
      <c r="AH512" s="69"/>
    </row>
    <row r="513" spans="1:34">
      <c r="A513" s="69"/>
      <c r="B513" s="69"/>
      <c r="C513" s="69"/>
      <c r="D513" s="71"/>
      <c r="E513" s="4"/>
      <c r="F513" s="69"/>
      <c r="G513" s="69"/>
      <c r="H513" s="69"/>
      <c r="I513" s="69"/>
      <c r="J513" s="69"/>
      <c r="K513" s="69"/>
      <c r="L513" s="69"/>
      <c r="M513" s="69"/>
      <c r="N513" s="4"/>
      <c r="O513" s="70"/>
      <c r="P513" s="69"/>
      <c r="Q513" s="69"/>
      <c r="R513" s="71"/>
      <c r="S513" s="69"/>
      <c r="T513" s="72"/>
      <c r="U513" s="69"/>
      <c r="V513" s="73"/>
      <c r="W513" s="73"/>
      <c r="X513" s="73"/>
      <c r="Y513" s="73"/>
      <c r="Z513" s="74"/>
      <c r="AA513" s="69"/>
      <c r="AB513" s="69"/>
      <c r="AC513" s="69"/>
      <c r="AD513" s="69"/>
      <c r="AE513" s="69"/>
      <c r="AF513" s="69"/>
      <c r="AG513" s="69"/>
      <c r="AH513" s="69"/>
    </row>
    <row r="514" spans="1:34">
      <c r="A514" s="69"/>
      <c r="B514" s="69"/>
      <c r="C514" s="69"/>
      <c r="D514" s="71"/>
      <c r="E514" s="4"/>
      <c r="F514" s="4"/>
      <c r="G514" s="69"/>
      <c r="H514" s="69"/>
      <c r="I514" s="69"/>
      <c r="J514" s="69"/>
      <c r="K514" s="69"/>
      <c r="L514" s="69"/>
      <c r="M514" s="69"/>
      <c r="N514" s="4"/>
      <c r="O514" s="70"/>
      <c r="P514" s="69"/>
      <c r="Q514" s="69"/>
      <c r="R514" s="71"/>
      <c r="S514" s="69"/>
      <c r="T514" s="72"/>
      <c r="U514" s="69"/>
      <c r="V514" s="73"/>
      <c r="W514" s="73"/>
      <c r="X514" s="73"/>
      <c r="Y514" s="73"/>
      <c r="Z514" s="74"/>
      <c r="AA514" s="69"/>
      <c r="AB514" s="69"/>
      <c r="AC514" s="69"/>
      <c r="AD514" s="69"/>
      <c r="AE514" s="69"/>
      <c r="AF514" s="69"/>
      <c r="AG514" s="69"/>
      <c r="AH514" s="69"/>
    </row>
    <row r="515" spans="1:34">
      <c r="A515" s="69"/>
      <c r="B515" s="69"/>
      <c r="C515" s="69"/>
      <c r="D515" s="71"/>
      <c r="E515" s="4"/>
      <c r="F515" s="69"/>
      <c r="G515" s="69"/>
      <c r="H515" s="69"/>
      <c r="I515" s="69"/>
      <c r="J515" s="69"/>
      <c r="K515" s="69"/>
      <c r="L515" s="69"/>
      <c r="M515" s="69"/>
      <c r="N515" s="4"/>
      <c r="O515" s="70"/>
      <c r="P515" s="69"/>
      <c r="Q515" s="69"/>
      <c r="R515" s="71"/>
      <c r="S515" s="69"/>
      <c r="T515" s="72"/>
      <c r="U515" s="69"/>
      <c r="V515" s="73"/>
      <c r="W515" s="73"/>
      <c r="X515" s="73"/>
      <c r="Y515" s="73"/>
      <c r="Z515" s="74"/>
      <c r="AA515" s="69"/>
      <c r="AB515" s="69"/>
      <c r="AC515" s="69"/>
      <c r="AD515" s="69"/>
      <c r="AE515" s="69"/>
      <c r="AF515" s="69"/>
      <c r="AG515" s="69"/>
      <c r="AH515" s="69"/>
    </row>
    <row r="516" spans="1:34">
      <c r="A516" s="69"/>
      <c r="B516" s="69"/>
      <c r="C516" s="69"/>
      <c r="D516" s="71"/>
      <c r="E516" s="4"/>
      <c r="F516" s="69"/>
      <c r="G516" s="69"/>
      <c r="H516" s="69"/>
      <c r="I516" s="69"/>
      <c r="J516" s="69"/>
      <c r="K516" s="69"/>
      <c r="L516" s="69"/>
      <c r="M516" s="69"/>
      <c r="N516" s="4"/>
      <c r="O516" s="70"/>
      <c r="P516" s="69"/>
      <c r="Q516" s="69"/>
      <c r="R516" s="71"/>
      <c r="S516" s="69"/>
      <c r="T516" s="72"/>
      <c r="U516" s="69"/>
      <c r="V516" s="73"/>
      <c r="W516" s="73"/>
      <c r="X516" s="73"/>
      <c r="Y516" s="73"/>
      <c r="Z516" s="74"/>
      <c r="AA516" s="69"/>
      <c r="AB516" s="69"/>
      <c r="AC516" s="69"/>
      <c r="AD516" s="69"/>
      <c r="AE516" s="69"/>
      <c r="AF516" s="69"/>
      <c r="AG516" s="69"/>
      <c r="AH516" s="69"/>
    </row>
    <row r="517" spans="1:34">
      <c r="A517" s="69"/>
      <c r="B517" s="69"/>
      <c r="C517" s="69"/>
      <c r="D517" s="71"/>
      <c r="E517" s="4"/>
      <c r="F517" s="69"/>
      <c r="G517" s="69"/>
      <c r="H517" s="69"/>
      <c r="I517" s="69"/>
      <c r="J517" s="69"/>
      <c r="K517" s="69"/>
      <c r="L517" s="69"/>
      <c r="M517" s="69"/>
      <c r="N517" s="4"/>
      <c r="O517" s="70"/>
      <c r="P517" s="69"/>
      <c r="Q517" s="4"/>
      <c r="R517" s="71"/>
      <c r="S517" s="69"/>
      <c r="T517" s="72"/>
      <c r="U517" s="69"/>
      <c r="V517" s="73"/>
      <c r="W517" s="73"/>
      <c r="X517" s="73"/>
      <c r="Y517" s="73"/>
      <c r="Z517" s="74"/>
      <c r="AA517" s="69"/>
      <c r="AB517" s="69"/>
      <c r="AC517" s="69"/>
      <c r="AD517" s="69"/>
      <c r="AE517" s="69"/>
      <c r="AF517" s="69"/>
      <c r="AG517" s="69"/>
      <c r="AH517" s="69"/>
    </row>
    <row r="518" spans="1:34">
      <c r="A518" s="69"/>
      <c r="B518" s="69"/>
      <c r="C518" s="69"/>
      <c r="D518" s="71"/>
      <c r="E518" s="4"/>
      <c r="F518" s="69"/>
      <c r="G518" s="69"/>
      <c r="H518" s="69"/>
      <c r="I518" s="69"/>
      <c r="J518" s="69"/>
      <c r="K518" s="69"/>
      <c r="L518" s="69"/>
      <c r="M518" s="69"/>
      <c r="N518" s="4"/>
      <c r="O518" s="70"/>
      <c r="P518" s="69"/>
      <c r="Q518" s="4"/>
      <c r="R518" s="71"/>
      <c r="S518" s="4"/>
      <c r="T518" s="72"/>
      <c r="U518" s="4"/>
      <c r="V518" s="73"/>
      <c r="W518" s="73"/>
      <c r="X518" s="73"/>
      <c r="Y518" s="73"/>
      <c r="Z518" s="74"/>
      <c r="AA518" s="69"/>
      <c r="AB518" s="69"/>
      <c r="AC518" s="69"/>
      <c r="AD518" s="69"/>
      <c r="AE518" s="69"/>
      <c r="AF518" s="69"/>
      <c r="AG518" s="69"/>
      <c r="AH518" s="69"/>
    </row>
    <row r="519" spans="1:34">
      <c r="A519" s="69"/>
      <c r="B519" s="69"/>
      <c r="C519" s="69"/>
      <c r="D519" s="71"/>
      <c r="E519" s="4"/>
      <c r="F519" s="4"/>
      <c r="G519" s="69"/>
      <c r="H519" s="69"/>
      <c r="I519" s="69"/>
      <c r="J519" s="69"/>
      <c r="K519" s="69"/>
      <c r="L519" s="69"/>
      <c r="M519" s="69"/>
      <c r="N519" s="4"/>
      <c r="O519" s="70"/>
      <c r="P519" s="69"/>
      <c r="Q519" s="69"/>
      <c r="R519" s="71"/>
      <c r="S519" s="69"/>
      <c r="T519" s="72"/>
      <c r="U519" s="4"/>
      <c r="V519" s="73"/>
      <c r="W519" s="73"/>
      <c r="X519" s="73"/>
      <c r="Y519" s="73"/>
      <c r="Z519" s="74"/>
      <c r="AA519" s="69"/>
      <c r="AB519" s="69"/>
      <c r="AC519" s="69"/>
      <c r="AD519" s="69"/>
      <c r="AE519" s="69"/>
      <c r="AF519" s="69"/>
      <c r="AG519" s="69"/>
      <c r="AH519" s="69"/>
    </row>
    <row r="520" spans="1:34">
      <c r="A520" s="69"/>
      <c r="B520" s="69"/>
      <c r="C520" s="69"/>
      <c r="D520" s="71"/>
      <c r="E520" s="4"/>
      <c r="F520" s="4"/>
      <c r="G520" s="69"/>
      <c r="H520" s="69"/>
      <c r="I520" s="69"/>
      <c r="J520" s="69"/>
      <c r="K520" s="69"/>
      <c r="L520" s="69"/>
      <c r="M520" s="69"/>
      <c r="N520" s="4"/>
      <c r="O520" s="70"/>
      <c r="P520" s="69"/>
      <c r="Q520" s="69"/>
      <c r="R520" s="71"/>
      <c r="S520" s="69"/>
      <c r="T520" s="72"/>
      <c r="U520" s="69"/>
      <c r="V520" s="73"/>
      <c r="W520" s="73"/>
      <c r="X520" s="73"/>
      <c r="Y520" s="73"/>
      <c r="Z520" s="74"/>
      <c r="AA520" s="69"/>
      <c r="AB520" s="69"/>
      <c r="AC520" s="69"/>
      <c r="AD520" s="69"/>
      <c r="AE520" s="69"/>
      <c r="AF520" s="69"/>
      <c r="AG520" s="69"/>
      <c r="AH520" s="69"/>
    </row>
    <row r="521" spans="1:34">
      <c r="A521" s="69"/>
      <c r="B521" s="69"/>
      <c r="C521" s="69"/>
      <c r="D521" s="71"/>
      <c r="E521" s="4"/>
      <c r="F521" s="69"/>
      <c r="G521" s="69"/>
      <c r="H521" s="69"/>
      <c r="I521" s="69"/>
      <c r="J521" s="69"/>
      <c r="K521" s="69"/>
      <c r="L521" s="69"/>
      <c r="M521" s="69"/>
      <c r="N521" s="4"/>
      <c r="O521" s="70"/>
      <c r="P521" s="69"/>
      <c r="Q521" s="69"/>
      <c r="R521" s="71"/>
      <c r="S521" s="69"/>
      <c r="T521" s="72"/>
      <c r="U521" s="4"/>
      <c r="V521" s="73"/>
      <c r="W521" s="73"/>
      <c r="X521" s="73"/>
      <c r="Y521" s="73"/>
      <c r="Z521" s="74"/>
      <c r="AA521" s="69"/>
      <c r="AB521" s="69"/>
      <c r="AC521" s="69"/>
      <c r="AD521" s="69"/>
      <c r="AE521" s="69"/>
      <c r="AF521" s="69"/>
      <c r="AG521" s="69"/>
      <c r="AH521" s="69"/>
    </row>
    <row r="522" spans="1:34">
      <c r="A522" s="69"/>
      <c r="B522" s="69"/>
      <c r="C522" s="69"/>
      <c r="D522" s="71"/>
      <c r="E522" s="4"/>
      <c r="F522" s="69"/>
      <c r="G522" s="69"/>
      <c r="H522" s="69"/>
      <c r="I522" s="69"/>
      <c r="J522" s="69"/>
      <c r="K522" s="69"/>
      <c r="L522" s="69"/>
      <c r="M522" s="69"/>
      <c r="N522" s="4"/>
      <c r="O522" s="70"/>
      <c r="P522" s="69"/>
      <c r="Q522" s="69"/>
      <c r="R522" s="71"/>
      <c r="S522" s="69"/>
      <c r="T522" s="72"/>
      <c r="U522" s="69"/>
      <c r="V522" s="73"/>
      <c r="W522" s="73"/>
      <c r="X522" s="73"/>
      <c r="Y522" s="73"/>
      <c r="Z522" s="74"/>
      <c r="AA522" s="69"/>
      <c r="AB522" s="69"/>
      <c r="AC522" s="69"/>
      <c r="AD522" s="69"/>
      <c r="AE522" s="69"/>
      <c r="AF522" s="69"/>
      <c r="AG522" s="69"/>
      <c r="AH522" s="69"/>
    </row>
    <row r="523" spans="1:34">
      <c r="A523" s="69"/>
      <c r="B523" s="69"/>
      <c r="C523" s="69"/>
      <c r="D523" s="71"/>
      <c r="E523" s="4"/>
      <c r="F523" s="4"/>
      <c r="G523" s="69"/>
      <c r="H523" s="69"/>
      <c r="I523" s="69"/>
      <c r="J523" s="69"/>
      <c r="K523" s="69"/>
      <c r="L523" s="69"/>
      <c r="M523" s="69"/>
      <c r="N523" s="4"/>
      <c r="O523" s="70"/>
      <c r="P523" s="69"/>
      <c r="Q523" s="69"/>
      <c r="R523" s="71"/>
      <c r="S523" s="69"/>
      <c r="T523" s="72"/>
      <c r="U523" s="4"/>
      <c r="V523" s="73"/>
      <c r="W523" s="73"/>
      <c r="X523" s="73"/>
      <c r="Y523" s="73"/>
      <c r="Z523" s="74"/>
      <c r="AA523" s="69"/>
      <c r="AB523" s="69"/>
      <c r="AC523" s="69"/>
      <c r="AD523" s="69"/>
      <c r="AE523" s="69"/>
      <c r="AF523" s="69"/>
      <c r="AG523" s="69"/>
      <c r="AH523" s="69"/>
    </row>
    <row r="524" spans="1:34">
      <c r="A524" s="69"/>
      <c r="B524" s="69"/>
      <c r="C524" s="69"/>
      <c r="D524" s="71"/>
      <c r="E524" s="4"/>
      <c r="F524" s="69"/>
      <c r="G524" s="69"/>
      <c r="H524" s="69"/>
      <c r="I524" s="69"/>
      <c r="J524" s="69"/>
      <c r="K524" s="69"/>
      <c r="L524" s="69"/>
      <c r="M524" s="69"/>
      <c r="N524" s="4"/>
      <c r="O524" s="70"/>
      <c r="P524" s="69"/>
      <c r="Q524" s="4"/>
      <c r="R524" s="71"/>
      <c r="S524" s="4"/>
      <c r="T524" s="72"/>
      <c r="U524" s="69"/>
      <c r="V524" s="73"/>
      <c r="W524" s="73"/>
      <c r="X524" s="73"/>
      <c r="Y524" s="73"/>
      <c r="Z524" s="74"/>
      <c r="AA524" s="69"/>
      <c r="AB524" s="69"/>
      <c r="AC524" s="69"/>
      <c r="AD524" s="69"/>
      <c r="AE524" s="69"/>
      <c r="AF524" s="69"/>
      <c r="AG524" s="69"/>
      <c r="AH524" s="69"/>
    </row>
    <row r="525" spans="1:34">
      <c r="A525" s="69"/>
      <c r="B525" s="69"/>
      <c r="C525" s="69"/>
      <c r="D525" s="71"/>
      <c r="E525" s="4"/>
      <c r="F525" s="69"/>
      <c r="G525" s="69"/>
      <c r="H525" s="69"/>
      <c r="I525" s="69"/>
      <c r="J525" s="69"/>
      <c r="K525" s="69"/>
      <c r="L525" s="69"/>
      <c r="M525" s="69"/>
      <c r="N525" s="4"/>
      <c r="O525" s="70"/>
      <c r="P525" s="69"/>
      <c r="Q525" s="69"/>
      <c r="R525" s="71"/>
      <c r="S525" s="69"/>
      <c r="T525" s="72"/>
      <c r="U525" s="69"/>
      <c r="V525" s="73"/>
      <c r="W525" s="73"/>
      <c r="X525" s="73"/>
      <c r="Y525" s="73"/>
      <c r="Z525" s="74"/>
      <c r="AA525" s="69"/>
      <c r="AB525" s="69"/>
      <c r="AC525" s="69"/>
      <c r="AD525" s="69"/>
      <c r="AE525" s="69"/>
      <c r="AF525" s="69"/>
      <c r="AG525" s="69"/>
      <c r="AH525" s="69"/>
    </row>
    <row r="526" spans="1:34">
      <c r="A526" s="69"/>
      <c r="B526" s="69"/>
      <c r="C526" s="69"/>
      <c r="D526" s="71"/>
      <c r="E526" s="4"/>
      <c r="F526" s="69"/>
      <c r="G526" s="69"/>
      <c r="H526" s="69"/>
      <c r="I526" s="69"/>
      <c r="J526" s="69"/>
      <c r="K526" s="69"/>
      <c r="L526" s="69"/>
      <c r="M526" s="69"/>
      <c r="N526" s="4"/>
      <c r="O526" s="70"/>
      <c r="P526" s="69"/>
      <c r="Q526" s="4"/>
      <c r="R526" s="71"/>
      <c r="S526" s="4"/>
      <c r="T526" s="72"/>
      <c r="U526" s="4"/>
      <c r="V526" s="73"/>
      <c r="W526" s="73"/>
      <c r="X526" s="73"/>
      <c r="Y526" s="73"/>
      <c r="Z526" s="74"/>
      <c r="AA526" s="69"/>
      <c r="AB526" s="69"/>
      <c r="AC526" s="69"/>
      <c r="AD526" s="69"/>
      <c r="AE526" s="69"/>
      <c r="AF526" s="69"/>
      <c r="AG526" s="69"/>
      <c r="AH526" s="69"/>
    </row>
    <row r="527" spans="1:34">
      <c r="A527" s="69"/>
      <c r="B527" s="69"/>
      <c r="C527" s="69"/>
      <c r="D527" s="71"/>
      <c r="E527" s="4"/>
      <c r="F527" s="69"/>
      <c r="G527" s="69"/>
      <c r="H527" s="69"/>
      <c r="I527" s="69"/>
      <c r="J527" s="69"/>
      <c r="K527" s="69"/>
      <c r="L527" s="69"/>
      <c r="M527" s="69"/>
      <c r="N527" s="4"/>
      <c r="O527" s="70"/>
      <c r="P527" s="69"/>
      <c r="Q527" s="69"/>
      <c r="R527" s="71"/>
      <c r="S527" s="69"/>
      <c r="T527" s="72"/>
      <c r="U527" s="69"/>
      <c r="V527" s="73"/>
      <c r="W527" s="73"/>
      <c r="X527" s="73"/>
      <c r="Y527" s="73"/>
      <c r="Z527" s="74"/>
      <c r="AA527" s="69"/>
      <c r="AB527" s="69"/>
      <c r="AC527" s="69"/>
      <c r="AD527" s="69"/>
      <c r="AE527" s="69"/>
      <c r="AF527" s="69"/>
      <c r="AG527" s="69"/>
      <c r="AH527" s="69"/>
    </row>
    <row r="528" spans="1:34">
      <c r="A528" s="69"/>
      <c r="B528" s="69"/>
      <c r="C528" s="69"/>
      <c r="D528" s="71"/>
      <c r="E528" s="4"/>
      <c r="F528" s="69"/>
      <c r="G528" s="69"/>
      <c r="H528" s="69"/>
      <c r="I528" s="69"/>
      <c r="J528" s="69"/>
      <c r="K528" s="69"/>
      <c r="L528" s="69"/>
      <c r="M528" s="69"/>
      <c r="N528" s="4"/>
      <c r="O528" s="70"/>
      <c r="P528" s="69"/>
      <c r="Q528" s="69"/>
      <c r="R528" s="71"/>
      <c r="S528" s="69"/>
      <c r="T528" s="72"/>
      <c r="U528" s="69"/>
      <c r="V528" s="73"/>
      <c r="W528" s="73"/>
      <c r="X528" s="73"/>
      <c r="Y528" s="73"/>
      <c r="Z528" s="74"/>
      <c r="AA528" s="69"/>
      <c r="AB528" s="69"/>
      <c r="AC528" s="69"/>
      <c r="AD528" s="69"/>
      <c r="AE528" s="69"/>
      <c r="AF528" s="69"/>
      <c r="AG528" s="69"/>
      <c r="AH528" s="69"/>
    </row>
    <row r="529" spans="1:34">
      <c r="A529" s="69"/>
      <c r="B529" s="69"/>
      <c r="C529" s="69"/>
      <c r="D529" s="71"/>
      <c r="E529" s="4"/>
      <c r="F529" s="4"/>
      <c r="G529" s="69"/>
      <c r="H529" s="69"/>
      <c r="I529" s="69"/>
      <c r="J529" s="69"/>
      <c r="K529" s="69"/>
      <c r="L529" s="69"/>
      <c r="M529" s="69"/>
      <c r="N529" s="4"/>
      <c r="O529" s="70"/>
      <c r="P529" s="69"/>
      <c r="Q529" s="69"/>
      <c r="R529" s="71"/>
      <c r="S529" s="69"/>
      <c r="T529" s="72"/>
      <c r="U529" s="69"/>
      <c r="V529" s="73"/>
      <c r="W529" s="73"/>
      <c r="X529" s="73"/>
      <c r="Y529" s="73"/>
      <c r="Z529" s="74"/>
      <c r="AA529" s="69"/>
      <c r="AB529" s="69"/>
      <c r="AC529" s="69"/>
      <c r="AD529" s="69"/>
      <c r="AE529" s="69"/>
      <c r="AF529" s="69"/>
      <c r="AG529" s="69"/>
      <c r="AH529" s="69"/>
    </row>
    <row r="530" spans="1:34">
      <c r="A530" s="69"/>
      <c r="B530" s="69"/>
      <c r="C530" s="69"/>
      <c r="D530" s="71"/>
      <c r="E530" s="4"/>
      <c r="F530" s="4"/>
      <c r="G530" s="69"/>
      <c r="H530" s="69"/>
      <c r="I530" s="69"/>
      <c r="J530" s="69"/>
      <c r="K530" s="69"/>
      <c r="L530" s="69"/>
      <c r="M530" s="69"/>
      <c r="N530" s="4"/>
      <c r="O530" s="70"/>
      <c r="P530" s="69"/>
      <c r="Q530" s="4"/>
      <c r="R530" s="71"/>
      <c r="S530" s="4"/>
      <c r="T530" s="72"/>
      <c r="U530" s="4"/>
      <c r="V530" s="73"/>
      <c r="W530" s="73"/>
      <c r="X530" s="73"/>
      <c r="Y530" s="73"/>
      <c r="Z530" s="74"/>
      <c r="AA530" s="69"/>
      <c r="AB530" s="69"/>
      <c r="AC530" s="69"/>
      <c r="AD530" s="69"/>
      <c r="AE530" s="69"/>
      <c r="AF530" s="69"/>
      <c r="AG530" s="69"/>
      <c r="AH530" s="69"/>
    </row>
    <row r="531" spans="1:34">
      <c r="A531" s="69"/>
      <c r="B531" s="69"/>
      <c r="C531" s="69"/>
      <c r="D531" s="71"/>
      <c r="E531" s="4"/>
      <c r="F531" s="69"/>
      <c r="G531" s="69"/>
      <c r="H531" s="69"/>
      <c r="I531" s="69"/>
      <c r="J531" s="69"/>
      <c r="K531" s="69"/>
      <c r="L531" s="69"/>
      <c r="M531" s="69"/>
      <c r="N531" s="4"/>
      <c r="O531" s="70"/>
      <c r="P531" s="69"/>
      <c r="Q531" s="4"/>
      <c r="R531" s="71"/>
      <c r="S531" s="4"/>
      <c r="T531" s="72"/>
      <c r="U531" s="4"/>
      <c r="V531" s="73"/>
      <c r="W531" s="73"/>
      <c r="X531" s="73"/>
      <c r="Y531" s="73"/>
      <c r="Z531" s="74"/>
      <c r="AA531" s="69"/>
      <c r="AB531" s="69"/>
      <c r="AC531" s="69"/>
      <c r="AD531" s="69"/>
      <c r="AE531" s="69"/>
      <c r="AF531" s="69"/>
      <c r="AG531" s="69"/>
      <c r="AH531" s="69"/>
    </row>
    <row r="532" spans="1:34">
      <c r="A532" s="69"/>
      <c r="B532" s="69"/>
      <c r="C532" s="69"/>
      <c r="D532" s="71"/>
      <c r="E532" s="4"/>
      <c r="F532" s="69"/>
      <c r="G532" s="69"/>
      <c r="H532" s="69"/>
      <c r="I532" s="69"/>
      <c r="J532" s="69"/>
      <c r="K532" s="69"/>
      <c r="L532" s="69"/>
      <c r="M532" s="69"/>
      <c r="N532" s="4"/>
      <c r="O532" s="70"/>
      <c r="P532" s="69"/>
      <c r="Q532" s="69"/>
      <c r="R532" s="71"/>
      <c r="S532" s="69"/>
      <c r="T532" s="72"/>
      <c r="U532" s="69"/>
      <c r="V532" s="73"/>
      <c r="W532" s="73"/>
      <c r="X532" s="73"/>
      <c r="Y532" s="73"/>
      <c r="Z532" s="74"/>
      <c r="AA532" s="69"/>
      <c r="AB532" s="69"/>
      <c r="AC532" s="69"/>
      <c r="AD532" s="69"/>
      <c r="AE532" s="69"/>
      <c r="AF532" s="69"/>
      <c r="AG532" s="69"/>
      <c r="AH532" s="69"/>
    </row>
    <row r="533" spans="1:34">
      <c r="A533" s="69"/>
      <c r="B533" s="69"/>
      <c r="C533" s="69"/>
      <c r="D533" s="71"/>
      <c r="E533" s="4"/>
      <c r="F533" s="69"/>
      <c r="G533" s="69"/>
      <c r="H533" s="69"/>
      <c r="I533" s="69"/>
      <c r="J533" s="69"/>
      <c r="K533" s="69"/>
      <c r="L533" s="69"/>
      <c r="M533" s="69"/>
      <c r="N533" s="4"/>
      <c r="O533" s="70"/>
      <c r="P533" s="69"/>
      <c r="Q533" s="4"/>
      <c r="R533" s="71"/>
      <c r="S533" s="4"/>
      <c r="T533" s="72"/>
      <c r="U533" s="4"/>
      <c r="V533" s="73"/>
      <c r="W533" s="73"/>
      <c r="X533" s="73"/>
      <c r="Y533" s="73"/>
      <c r="Z533" s="74"/>
      <c r="AA533" s="69"/>
      <c r="AB533" s="69"/>
      <c r="AC533" s="69"/>
      <c r="AD533" s="69"/>
      <c r="AE533" s="69"/>
      <c r="AF533" s="69"/>
      <c r="AG533" s="69"/>
      <c r="AH533" s="69"/>
    </row>
    <row r="534" spans="1:34">
      <c r="A534" s="69"/>
      <c r="B534" s="69"/>
      <c r="C534" s="69"/>
      <c r="D534" s="71"/>
      <c r="E534" s="4"/>
      <c r="F534" s="69"/>
      <c r="G534" s="69"/>
      <c r="H534" s="69"/>
      <c r="I534" s="69"/>
      <c r="J534" s="69"/>
      <c r="K534" s="69"/>
      <c r="L534" s="69"/>
      <c r="M534" s="69"/>
      <c r="N534" s="4"/>
      <c r="O534" s="70"/>
      <c r="P534" s="69"/>
      <c r="Q534" s="69"/>
      <c r="R534" s="71"/>
      <c r="S534" s="69"/>
      <c r="T534" s="72"/>
      <c r="U534" s="69"/>
      <c r="V534" s="73"/>
      <c r="W534" s="73"/>
      <c r="X534" s="73"/>
      <c r="Y534" s="73"/>
      <c r="Z534" s="74"/>
      <c r="AA534" s="69"/>
      <c r="AB534" s="69"/>
      <c r="AC534" s="69"/>
      <c r="AD534" s="69"/>
      <c r="AE534" s="69"/>
      <c r="AF534" s="69"/>
      <c r="AG534" s="69"/>
      <c r="AH534" s="69"/>
    </row>
    <row r="535" spans="1:34">
      <c r="A535" s="69"/>
      <c r="B535" s="69"/>
      <c r="C535" s="69"/>
      <c r="D535" s="71"/>
      <c r="E535" s="4"/>
      <c r="F535" s="69"/>
      <c r="G535" s="69"/>
      <c r="H535" s="69"/>
      <c r="I535" s="69"/>
      <c r="J535" s="69"/>
      <c r="K535" s="69"/>
      <c r="L535" s="69"/>
      <c r="M535" s="69"/>
      <c r="N535" s="4"/>
      <c r="O535" s="70"/>
      <c r="P535" s="69"/>
      <c r="Q535" s="69"/>
      <c r="R535" s="71"/>
      <c r="S535" s="69"/>
      <c r="T535" s="72"/>
      <c r="U535" s="69"/>
      <c r="V535" s="73"/>
      <c r="W535" s="73"/>
      <c r="X535" s="73"/>
      <c r="Y535" s="73"/>
      <c r="Z535" s="74"/>
      <c r="AA535" s="69"/>
      <c r="AB535" s="69"/>
      <c r="AC535" s="69"/>
      <c r="AD535" s="69"/>
      <c r="AE535" s="69"/>
      <c r="AF535" s="69"/>
      <c r="AG535" s="69"/>
      <c r="AH535" s="69"/>
    </row>
    <row r="536" spans="1:34">
      <c r="A536" s="69"/>
      <c r="B536" s="69"/>
      <c r="C536" s="69"/>
      <c r="D536" s="71"/>
      <c r="E536" s="4"/>
      <c r="F536" s="69"/>
      <c r="G536" s="69"/>
      <c r="H536" s="69"/>
      <c r="I536" s="69"/>
      <c r="J536" s="69"/>
      <c r="K536" s="69"/>
      <c r="L536" s="69"/>
      <c r="M536" s="69"/>
      <c r="N536" s="4"/>
      <c r="O536" s="70"/>
      <c r="P536" s="69"/>
      <c r="Q536" s="4"/>
      <c r="R536" s="71"/>
      <c r="S536" s="4"/>
      <c r="T536" s="72"/>
      <c r="U536" s="4"/>
      <c r="V536" s="73"/>
      <c r="W536" s="73"/>
      <c r="X536" s="73"/>
      <c r="Y536" s="73"/>
      <c r="Z536" s="74"/>
      <c r="AA536" s="69"/>
      <c r="AB536" s="69"/>
      <c r="AC536" s="69"/>
      <c r="AD536" s="69"/>
      <c r="AE536" s="69"/>
      <c r="AF536" s="69"/>
      <c r="AG536" s="69"/>
      <c r="AH536" s="69"/>
    </row>
    <row r="537" spans="1:34">
      <c r="A537" s="69"/>
      <c r="B537" s="69"/>
      <c r="C537" s="69"/>
      <c r="D537" s="71"/>
      <c r="E537" s="4"/>
      <c r="F537" s="69"/>
      <c r="G537" s="69"/>
      <c r="H537" s="69"/>
      <c r="I537" s="69"/>
      <c r="J537" s="69"/>
      <c r="K537" s="69"/>
      <c r="L537" s="69"/>
      <c r="M537" s="69"/>
      <c r="N537" s="4"/>
      <c r="O537" s="70"/>
      <c r="P537" s="69"/>
      <c r="Q537" s="69"/>
      <c r="R537" s="71"/>
      <c r="S537" s="69"/>
      <c r="T537" s="72"/>
      <c r="U537" s="69"/>
      <c r="V537" s="73"/>
      <c r="W537" s="73"/>
      <c r="X537" s="73"/>
      <c r="Y537" s="73"/>
      <c r="Z537" s="74"/>
      <c r="AA537" s="69"/>
      <c r="AB537" s="69"/>
      <c r="AC537" s="69"/>
      <c r="AD537" s="69"/>
      <c r="AE537" s="69"/>
      <c r="AF537" s="69"/>
      <c r="AG537" s="69"/>
      <c r="AH537" s="69"/>
    </row>
    <row r="538" spans="1:34">
      <c r="A538" s="69"/>
      <c r="B538" s="69"/>
      <c r="C538" s="69"/>
      <c r="D538" s="71"/>
      <c r="E538" s="4"/>
      <c r="F538" s="69"/>
      <c r="G538" s="69"/>
      <c r="H538" s="69"/>
      <c r="I538" s="69"/>
      <c r="J538" s="69"/>
      <c r="K538" s="69"/>
      <c r="L538" s="69"/>
      <c r="M538" s="69"/>
      <c r="N538" s="4"/>
      <c r="O538" s="70"/>
      <c r="P538" s="69"/>
      <c r="Q538" s="69"/>
      <c r="R538" s="71"/>
      <c r="S538" s="69"/>
      <c r="T538" s="72"/>
      <c r="U538" s="69"/>
      <c r="V538" s="73"/>
      <c r="W538" s="73"/>
      <c r="X538" s="73"/>
      <c r="Y538" s="73"/>
      <c r="Z538" s="74"/>
      <c r="AA538" s="69"/>
      <c r="AB538" s="69"/>
      <c r="AC538" s="69"/>
      <c r="AD538" s="69"/>
      <c r="AE538" s="69"/>
      <c r="AF538" s="69"/>
      <c r="AG538" s="69"/>
      <c r="AH538" s="69"/>
    </row>
    <row r="539" spans="1:34">
      <c r="A539" s="69"/>
      <c r="B539" s="69"/>
      <c r="C539" s="69"/>
      <c r="D539" s="71"/>
      <c r="E539" s="4"/>
      <c r="F539" s="69"/>
      <c r="G539" s="69"/>
      <c r="H539" s="69"/>
      <c r="I539" s="69"/>
      <c r="J539" s="69"/>
      <c r="K539" s="69"/>
      <c r="L539" s="69"/>
      <c r="M539" s="69"/>
      <c r="N539" s="4"/>
      <c r="O539" s="70"/>
      <c r="P539" s="69"/>
      <c r="Q539" s="4"/>
      <c r="R539" s="71"/>
      <c r="S539" s="69"/>
      <c r="T539" s="72"/>
      <c r="U539" s="4"/>
      <c r="V539" s="73"/>
      <c r="W539" s="73"/>
      <c r="X539" s="73"/>
      <c r="Y539" s="73"/>
      <c r="Z539" s="74"/>
      <c r="AA539" s="69"/>
      <c r="AB539" s="69"/>
      <c r="AC539" s="69"/>
      <c r="AD539" s="69"/>
      <c r="AE539" s="69"/>
      <c r="AF539" s="69"/>
      <c r="AG539" s="69"/>
      <c r="AH539" s="69"/>
    </row>
    <row r="540" spans="1:34">
      <c r="A540" s="69"/>
      <c r="B540" s="69"/>
      <c r="C540" s="69"/>
      <c r="D540" s="71"/>
      <c r="E540" s="4"/>
      <c r="F540" s="69"/>
      <c r="G540" s="69"/>
      <c r="H540" s="69"/>
      <c r="I540" s="69"/>
      <c r="J540" s="69"/>
      <c r="K540" s="69"/>
      <c r="L540" s="69"/>
      <c r="M540" s="69"/>
      <c r="N540" s="4"/>
      <c r="O540" s="70"/>
      <c r="P540" s="69"/>
      <c r="Q540" s="4"/>
      <c r="R540" s="71"/>
      <c r="S540" s="69"/>
      <c r="T540" s="72"/>
      <c r="U540" s="69"/>
      <c r="V540" s="73"/>
      <c r="W540" s="73"/>
      <c r="X540" s="73"/>
      <c r="Y540" s="73"/>
      <c r="Z540" s="74"/>
      <c r="AA540" s="69"/>
      <c r="AB540" s="69"/>
      <c r="AC540" s="69"/>
      <c r="AD540" s="69"/>
      <c r="AE540" s="69"/>
      <c r="AF540" s="69"/>
      <c r="AG540" s="69"/>
      <c r="AH540" s="69"/>
    </row>
    <row r="541" spans="1:34">
      <c r="A541" s="69"/>
      <c r="B541" s="69"/>
      <c r="C541" s="69"/>
      <c r="D541" s="71"/>
      <c r="E541" s="4"/>
      <c r="F541" s="69"/>
      <c r="G541" s="69"/>
      <c r="H541" s="69"/>
      <c r="I541" s="69"/>
      <c r="J541" s="69"/>
      <c r="K541" s="69"/>
      <c r="L541" s="69"/>
      <c r="M541" s="69"/>
      <c r="N541" s="4"/>
      <c r="O541" s="70"/>
      <c r="P541" s="69"/>
      <c r="Q541" s="69"/>
      <c r="R541" s="71"/>
      <c r="S541" s="69"/>
      <c r="T541" s="72"/>
      <c r="U541" s="69"/>
      <c r="V541" s="73"/>
      <c r="W541" s="73"/>
      <c r="X541" s="73"/>
      <c r="Y541" s="73"/>
      <c r="Z541" s="74"/>
      <c r="AA541" s="69"/>
      <c r="AB541" s="69"/>
      <c r="AC541" s="69"/>
      <c r="AD541" s="69"/>
      <c r="AE541" s="69"/>
      <c r="AF541" s="69"/>
      <c r="AG541" s="69"/>
      <c r="AH541" s="69"/>
    </row>
    <row r="542" spans="1:34">
      <c r="A542" s="69"/>
      <c r="B542" s="69"/>
      <c r="C542" s="69"/>
      <c r="D542" s="71"/>
      <c r="E542" s="4"/>
      <c r="F542" s="69"/>
      <c r="G542" s="69"/>
      <c r="H542" s="69"/>
      <c r="I542" s="69"/>
      <c r="J542" s="69"/>
      <c r="K542" s="69"/>
      <c r="L542" s="69"/>
      <c r="M542" s="69"/>
      <c r="N542" s="4"/>
      <c r="O542" s="70"/>
      <c r="P542" s="69"/>
      <c r="Q542" s="4"/>
      <c r="R542" s="71"/>
      <c r="S542" s="4"/>
      <c r="T542" s="72"/>
      <c r="U542" s="4"/>
      <c r="V542" s="73"/>
      <c r="W542" s="73"/>
      <c r="X542" s="73"/>
      <c r="Y542" s="73"/>
      <c r="Z542" s="74"/>
      <c r="AA542" s="69"/>
      <c r="AB542" s="69"/>
      <c r="AC542" s="69"/>
      <c r="AD542" s="69"/>
      <c r="AE542" s="69"/>
      <c r="AF542" s="69"/>
      <c r="AG542" s="69"/>
      <c r="AH542" s="69"/>
    </row>
    <row r="543" spans="1:34">
      <c r="A543" s="69"/>
      <c r="B543" s="69"/>
      <c r="C543" s="69"/>
      <c r="D543" s="71"/>
      <c r="E543" s="4"/>
      <c r="F543" s="69"/>
      <c r="G543" s="69"/>
      <c r="H543" s="69"/>
      <c r="I543" s="69"/>
      <c r="J543" s="69"/>
      <c r="K543" s="69"/>
      <c r="L543" s="69"/>
      <c r="M543" s="69"/>
      <c r="N543" s="4"/>
      <c r="O543" s="70"/>
      <c r="P543" s="69"/>
      <c r="Q543" s="69"/>
      <c r="R543" s="71"/>
      <c r="S543" s="69"/>
      <c r="T543" s="72"/>
      <c r="U543" s="69"/>
      <c r="V543" s="73"/>
      <c r="W543" s="73"/>
      <c r="X543" s="73"/>
      <c r="Y543" s="73"/>
      <c r="Z543" s="74"/>
      <c r="AA543" s="69"/>
      <c r="AB543" s="69"/>
      <c r="AC543" s="69"/>
      <c r="AD543" s="69"/>
      <c r="AE543" s="69"/>
      <c r="AF543" s="69"/>
      <c r="AG543" s="69"/>
      <c r="AH543" s="69"/>
    </row>
    <row r="544" spans="1:34">
      <c r="A544" s="69"/>
      <c r="B544" s="69"/>
      <c r="C544" s="69"/>
      <c r="D544" s="71"/>
      <c r="E544" s="4"/>
      <c r="F544" s="69"/>
      <c r="G544" s="69"/>
      <c r="H544" s="69"/>
      <c r="I544" s="69"/>
      <c r="J544" s="69"/>
      <c r="K544" s="69"/>
      <c r="L544" s="69"/>
      <c r="M544" s="69"/>
      <c r="N544" s="4"/>
      <c r="O544" s="70"/>
      <c r="P544" s="69"/>
      <c r="Q544" s="69"/>
      <c r="R544" s="71"/>
      <c r="S544" s="69"/>
      <c r="T544" s="72"/>
      <c r="U544" s="69"/>
      <c r="V544" s="73"/>
      <c r="W544" s="73"/>
      <c r="X544" s="73"/>
      <c r="Y544" s="73"/>
      <c r="Z544" s="74"/>
      <c r="AA544" s="69"/>
      <c r="AB544" s="69"/>
      <c r="AC544" s="69"/>
      <c r="AD544" s="69"/>
      <c r="AE544" s="69"/>
      <c r="AF544" s="69"/>
      <c r="AG544" s="69"/>
      <c r="AH544" s="69"/>
    </row>
    <row r="545" spans="1:34">
      <c r="A545" s="69"/>
      <c r="B545" s="69"/>
      <c r="C545" s="69"/>
      <c r="D545" s="71"/>
      <c r="E545" s="4"/>
      <c r="F545" s="69"/>
      <c r="G545" s="69"/>
      <c r="H545" s="69"/>
      <c r="I545" s="69"/>
      <c r="J545" s="69"/>
      <c r="K545" s="69"/>
      <c r="L545" s="69"/>
      <c r="M545" s="69"/>
      <c r="N545" s="4"/>
      <c r="O545" s="70"/>
      <c r="P545" s="69"/>
      <c r="Q545" s="69"/>
      <c r="R545" s="71"/>
      <c r="S545" s="69"/>
      <c r="T545" s="72"/>
      <c r="U545" s="69"/>
      <c r="V545" s="73"/>
      <c r="W545" s="73"/>
      <c r="X545" s="73"/>
      <c r="Y545" s="73"/>
      <c r="Z545" s="74"/>
      <c r="AA545" s="69"/>
      <c r="AB545" s="69"/>
      <c r="AC545" s="69"/>
      <c r="AD545" s="69"/>
      <c r="AE545" s="69"/>
      <c r="AF545" s="69"/>
      <c r="AG545" s="69"/>
      <c r="AH545" s="69"/>
    </row>
    <row r="546" spans="1:34">
      <c r="A546" s="69"/>
      <c r="B546" s="69"/>
      <c r="C546" s="69"/>
      <c r="D546" s="71"/>
      <c r="E546" s="4"/>
      <c r="F546" s="4"/>
      <c r="G546" s="69"/>
      <c r="H546" s="69"/>
      <c r="I546" s="69"/>
      <c r="J546" s="69"/>
      <c r="K546" s="69"/>
      <c r="L546" s="69"/>
      <c r="M546" s="69"/>
      <c r="N546" s="4"/>
      <c r="O546" s="70"/>
      <c r="P546" s="69"/>
      <c r="Q546" s="69"/>
      <c r="R546" s="71"/>
      <c r="S546" s="69"/>
      <c r="T546" s="72"/>
      <c r="U546" s="69"/>
      <c r="V546" s="73"/>
      <c r="W546" s="73"/>
      <c r="X546" s="73"/>
      <c r="Y546" s="73"/>
      <c r="Z546" s="74"/>
      <c r="AA546" s="69"/>
      <c r="AB546" s="69"/>
      <c r="AC546" s="69"/>
      <c r="AD546" s="69"/>
      <c r="AE546" s="69"/>
      <c r="AF546" s="69"/>
      <c r="AG546" s="69"/>
      <c r="AH546" s="69"/>
    </row>
    <row r="547" spans="1:34">
      <c r="A547" s="69"/>
      <c r="B547" s="69"/>
      <c r="C547" s="69"/>
      <c r="D547" s="71"/>
      <c r="E547" s="4"/>
      <c r="F547" s="4"/>
      <c r="G547" s="69"/>
      <c r="H547" s="69"/>
      <c r="I547" s="69"/>
      <c r="J547" s="69"/>
      <c r="K547" s="69"/>
      <c r="L547" s="69"/>
      <c r="M547" s="69"/>
      <c r="N547" s="4"/>
      <c r="O547" s="70"/>
      <c r="P547" s="69"/>
      <c r="Q547" s="69"/>
      <c r="R547" s="71"/>
      <c r="S547" s="69"/>
      <c r="T547" s="72"/>
      <c r="U547" s="69"/>
      <c r="V547" s="73"/>
      <c r="W547" s="73"/>
      <c r="X547" s="73"/>
      <c r="Y547" s="73"/>
      <c r="Z547" s="74"/>
      <c r="AA547" s="69"/>
      <c r="AB547" s="69"/>
      <c r="AC547" s="69"/>
      <c r="AD547" s="69"/>
      <c r="AE547" s="69"/>
      <c r="AF547" s="69"/>
      <c r="AG547" s="69"/>
      <c r="AH547" s="69"/>
    </row>
    <row r="548" spans="1:34">
      <c r="A548" s="69"/>
      <c r="B548" s="69"/>
      <c r="C548" s="69"/>
      <c r="D548" s="71"/>
      <c r="E548" s="4"/>
      <c r="F548" s="69"/>
      <c r="G548" s="69"/>
      <c r="H548" s="69"/>
      <c r="I548" s="69"/>
      <c r="J548" s="69"/>
      <c r="K548" s="69"/>
      <c r="L548" s="69"/>
      <c r="M548" s="69"/>
      <c r="N548" s="4"/>
      <c r="O548" s="70"/>
      <c r="P548" s="69"/>
      <c r="Q548" s="4"/>
      <c r="R548" s="71"/>
      <c r="S548" s="4"/>
      <c r="T548" s="72"/>
      <c r="U548" s="4"/>
      <c r="V548" s="73"/>
      <c r="W548" s="73"/>
      <c r="X548" s="73"/>
      <c r="Y548" s="73"/>
      <c r="Z548" s="74"/>
      <c r="AA548" s="69"/>
      <c r="AB548" s="69"/>
      <c r="AC548" s="69"/>
      <c r="AD548" s="69"/>
      <c r="AE548" s="69"/>
      <c r="AF548" s="69"/>
      <c r="AG548" s="69"/>
      <c r="AH548" s="69"/>
    </row>
    <row r="549" spans="1:34">
      <c r="A549" s="69"/>
      <c r="B549" s="69"/>
      <c r="C549" s="69"/>
      <c r="D549" s="71"/>
      <c r="E549" s="4"/>
      <c r="F549" s="4"/>
      <c r="G549" s="69"/>
      <c r="H549" s="69"/>
      <c r="I549" s="69"/>
      <c r="J549" s="69"/>
      <c r="K549" s="69"/>
      <c r="L549" s="69"/>
      <c r="M549" s="69"/>
      <c r="N549" s="4"/>
      <c r="O549" s="70"/>
      <c r="P549" s="69"/>
      <c r="Q549" s="4"/>
      <c r="R549" s="71"/>
      <c r="S549" s="4"/>
      <c r="T549" s="72"/>
      <c r="U549" s="4"/>
      <c r="V549" s="73"/>
      <c r="W549" s="73"/>
      <c r="X549" s="73"/>
      <c r="Y549" s="73"/>
      <c r="Z549" s="74"/>
      <c r="AA549" s="69"/>
      <c r="AB549" s="69"/>
      <c r="AC549" s="69"/>
      <c r="AD549" s="69"/>
      <c r="AE549" s="69"/>
      <c r="AF549" s="69"/>
      <c r="AG549" s="69"/>
      <c r="AH549" s="69"/>
    </row>
    <row r="550" spans="1:34">
      <c r="A550" s="69"/>
      <c r="B550" s="69"/>
      <c r="C550" s="69"/>
      <c r="D550" s="71"/>
      <c r="E550" s="4"/>
      <c r="F550" s="69"/>
      <c r="G550" s="69"/>
      <c r="H550" s="69"/>
      <c r="I550" s="69"/>
      <c r="J550" s="69"/>
      <c r="K550" s="69"/>
      <c r="L550" s="69"/>
      <c r="M550" s="69"/>
      <c r="N550" s="4"/>
      <c r="O550" s="70"/>
      <c r="P550" s="69"/>
      <c r="Q550" s="69"/>
      <c r="R550" s="71"/>
      <c r="S550" s="69"/>
      <c r="T550" s="72"/>
      <c r="U550" s="69"/>
      <c r="V550" s="73"/>
      <c r="W550" s="73"/>
      <c r="X550" s="73"/>
      <c r="Y550" s="73"/>
      <c r="Z550" s="74"/>
      <c r="AA550" s="69"/>
      <c r="AB550" s="69"/>
      <c r="AC550" s="69"/>
      <c r="AD550" s="69"/>
      <c r="AE550" s="69"/>
      <c r="AF550" s="69"/>
      <c r="AG550" s="69"/>
      <c r="AH550" s="69"/>
    </row>
    <row r="551" spans="1:34">
      <c r="A551" s="69"/>
      <c r="B551" s="69"/>
      <c r="C551" s="69"/>
      <c r="D551" s="71"/>
      <c r="E551" s="4"/>
      <c r="F551" s="4"/>
      <c r="G551" s="69"/>
      <c r="H551" s="69"/>
      <c r="I551" s="69"/>
      <c r="J551" s="69"/>
      <c r="K551" s="69"/>
      <c r="L551" s="69"/>
      <c r="M551" s="69"/>
      <c r="N551" s="4"/>
      <c r="O551" s="70"/>
      <c r="P551" s="69"/>
      <c r="Q551" s="69"/>
      <c r="R551" s="71"/>
      <c r="S551" s="69"/>
      <c r="T551" s="72"/>
      <c r="U551" s="69"/>
      <c r="V551" s="73"/>
      <c r="W551" s="73"/>
      <c r="X551" s="73"/>
      <c r="Y551" s="73"/>
      <c r="Z551" s="74"/>
      <c r="AA551" s="69"/>
      <c r="AB551" s="69"/>
      <c r="AC551" s="69"/>
      <c r="AD551" s="69"/>
      <c r="AE551" s="69"/>
      <c r="AF551" s="69"/>
      <c r="AG551" s="69"/>
      <c r="AH551" s="69"/>
    </row>
    <row r="552" spans="1:34">
      <c r="A552" s="69"/>
      <c r="B552" s="69"/>
      <c r="C552" s="69"/>
      <c r="D552" s="71"/>
      <c r="E552" s="4"/>
      <c r="F552" s="69"/>
      <c r="G552" s="69"/>
      <c r="H552" s="69"/>
      <c r="I552" s="69"/>
      <c r="J552" s="69"/>
      <c r="K552" s="69"/>
      <c r="L552" s="69"/>
      <c r="M552" s="69"/>
      <c r="N552" s="4"/>
      <c r="O552" s="70"/>
      <c r="P552" s="69"/>
      <c r="Q552" s="4"/>
      <c r="R552" s="71"/>
      <c r="S552" s="4"/>
      <c r="T552" s="72"/>
      <c r="U552" s="4"/>
      <c r="V552" s="73"/>
      <c r="W552" s="73"/>
      <c r="X552" s="73"/>
      <c r="Y552" s="73"/>
      <c r="Z552" s="74"/>
      <c r="AA552" s="69"/>
      <c r="AB552" s="69"/>
      <c r="AC552" s="69"/>
      <c r="AD552" s="69"/>
      <c r="AE552" s="69"/>
      <c r="AF552" s="69"/>
      <c r="AG552" s="69"/>
      <c r="AH552" s="69"/>
    </row>
    <row r="553" spans="1:34">
      <c r="A553" s="69"/>
      <c r="B553" s="69"/>
      <c r="C553" s="69"/>
      <c r="D553" s="71"/>
      <c r="E553" s="4"/>
      <c r="F553" s="69"/>
      <c r="G553" s="69"/>
      <c r="H553" s="69"/>
      <c r="I553" s="69"/>
      <c r="J553" s="69"/>
      <c r="K553" s="69"/>
      <c r="L553" s="69"/>
      <c r="M553" s="69"/>
      <c r="N553" s="4"/>
      <c r="O553" s="70"/>
      <c r="P553" s="69"/>
      <c r="Q553" s="69"/>
      <c r="R553" s="71"/>
      <c r="S553" s="69"/>
      <c r="T553" s="72"/>
      <c r="U553" s="69"/>
      <c r="V553" s="73"/>
      <c r="W553" s="73"/>
      <c r="X553" s="73"/>
      <c r="Y553" s="73"/>
      <c r="Z553" s="74"/>
      <c r="AA553" s="69"/>
      <c r="AB553" s="69"/>
      <c r="AC553" s="69"/>
      <c r="AD553" s="69"/>
      <c r="AE553" s="69"/>
      <c r="AF553" s="69"/>
      <c r="AG553" s="69"/>
      <c r="AH553" s="69"/>
    </row>
    <row r="554" spans="1:34">
      <c r="A554" s="69"/>
      <c r="B554" s="69"/>
      <c r="C554" s="69"/>
      <c r="D554" s="71"/>
      <c r="E554" s="4"/>
      <c r="F554" s="69"/>
      <c r="G554" s="69"/>
      <c r="H554" s="69"/>
      <c r="I554" s="69"/>
      <c r="J554" s="69"/>
      <c r="K554" s="69"/>
      <c r="L554" s="69"/>
      <c r="M554" s="69"/>
      <c r="N554" s="4"/>
      <c r="O554" s="70"/>
      <c r="P554" s="69"/>
      <c r="Q554" s="69"/>
      <c r="R554" s="71"/>
      <c r="S554" s="69"/>
      <c r="T554" s="72"/>
      <c r="U554" s="69"/>
      <c r="V554" s="73"/>
      <c r="W554" s="73"/>
      <c r="X554" s="73"/>
      <c r="Y554" s="73"/>
      <c r="Z554" s="74"/>
      <c r="AA554" s="69"/>
      <c r="AB554" s="69"/>
      <c r="AC554" s="69"/>
      <c r="AD554" s="69"/>
      <c r="AE554" s="69"/>
      <c r="AF554" s="69"/>
      <c r="AG554" s="69"/>
      <c r="AH554" s="69"/>
    </row>
    <row r="555" spans="1:34">
      <c r="A555" s="69"/>
      <c r="B555" s="69"/>
      <c r="C555" s="69"/>
      <c r="D555" s="71"/>
      <c r="E555" s="4"/>
      <c r="F555" s="69"/>
      <c r="G555" s="69"/>
      <c r="H555" s="69"/>
      <c r="I555" s="69"/>
      <c r="J555" s="69"/>
      <c r="K555" s="69"/>
      <c r="L555" s="69"/>
      <c r="M555" s="69"/>
      <c r="N555" s="4"/>
      <c r="O555" s="70"/>
      <c r="P555" s="69"/>
      <c r="Q555" s="69"/>
      <c r="R555" s="71"/>
      <c r="S555" s="69"/>
      <c r="T555" s="72"/>
      <c r="U555" s="69"/>
      <c r="V555" s="73"/>
      <c r="W555" s="73"/>
      <c r="X555" s="73"/>
      <c r="Y555" s="73"/>
      <c r="Z555" s="74"/>
      <c r="AA555" s="69"/>
      <c r="AB555" s="69"/>
      <c r="AC555" s="69"/>
      <c r="AD555" s="69"/>
      <c r="AE555" s="69"/>
      <c r="AF555" s="69"/>
      <c r="AG555" s="69"/>
      <c r="AH555" s="69"/>
    </row>
    <row r="556" spans="1:34">
      <c r="A556" s="69"/>
      <c r="B556" s="69"/>
      <c r="C556" s="69"/>
      <c r="D556" s="71"/>
      <c r="E556" s="4"/>
      <c r="F556" s="69"/>
      <c r="G556" s="69"/>
      <c r="H556" s="69"/>
      <c r="I556" s="69"/>
      <c r="J556" s="69"/>
      <c r="K556" s="69"/>
      <c r="L556" s="69"/>
      <c r="M556" s="69"/>
      <c r="N556" s="4"/>
      <c r="O556" s="70"/>
      <c r="P556" s="69"/>
      <c r="Q556" s="69"/>
      <c r="R556" s="71"/>
      <c r="S556" s="69"/>
      <c r="T556" s="72"/>
      <c r="U556" s="69"/>
      <c r="V556" s="73"/>
      <c r="W556" s="73"/>
      <c r="X556" s="73"/>
      <c r="Y556" s="73"/>
      <c r="Z556" s="74"/>
      <c r="AA556" s="69"/>
      <c r="AB556" s="69"/>
      <c r="AC556" s="69"/>
      <c r="AD556" s="69"/>
      <c r="AE556" s="69"/>
      <c r="AF556" s="69"/>
      <c r="AG556" s="69"/>
      <c r="AH556" s="69"/>
    </row>
    <row r="557" spans="1:34">
      <c r="A557" s="69"/>
      <c r="B557" s="69"/>
      <c r="C557" s="69"/>
      <c r="D557" s="71"/>
      <c r="E557" s="4"/>
      <c r="F557" s="69"/>
      <c r="G557" s="69"/>
      <c r="H557" s="69"/>
      <c r="I557" s="69"/>
      <c r="J557" s="69"/>
      <c r="K557" s="69"/>
      <c r="L557" s="69"/>
      <c r="M557" s="69"/>
      <c r="N557" s="4"/>
      <c r="O557" s="70"/>
      <c r="P557" s="69"/>
      <c r="Q557" s="4"/>
      <c r="R557" s="71"/>
      <c r="S557" s="4"/>
      <c r="T557" s="72"/>
      <c r="U557" s="4"/>
      <c r="V557" s="73"/>
      <c r="W557" s="73"/>
      <c r="X557" s="73"/>
      <c r="Y557" s="73"/>
      <c r="Z557" s="74"/>
      <c r="AA557" s="69"/>
      <c r="AB557" s="69"/>
      <c r="AC557" s="69"/>
      <c r="AD557" s="69"/>
      <c r="AE557" s="69"/>
      <c r="AF557" s="69"/>
      <c r="AG557" s="69"/>
      <c r="AH557" s="69"/>
    </row>
    <row r="558" spans="1:34">
      <c r="A558" s="69"/>
      <c r="B558" s="69"/>
      <c r="C558" s="69"/>
      <c r="D558" s="71"/>
      <c r="E558" s="4"/>
      <c r="F558" s="69"/>
      <c r="G558" s="69"/>
      <c r="H558" s="69"/>
      <c r="I558" s="69"/>
      <c r="J558" s="69"/>
      <c r="K558" s="69"/>
      <c r="L558" s="69"/>
      <c r="M558" s="69"/>
      <c r="N558" s="4"/>
      <c r="O558" s="70"/>
      <c r="P558" s="69"/>
      <c r="Q558" s="69"/>
      <c r="R558" s="71"/>
      <c r="S558" s="69"/>
      <c r="T558" s="72"/>
      <c r="U558" s="69"/>
      <c r="V558" s="73"/>
      <c r="W558" s="73"/>
      <c r="X558" s="73"/>
      <c r="Y558" s="73"/>
      <c r="Z558" s="74"/>
      <c r="AA558" s="69"/>
      <c r="AB558" s="69"/>
      <c r="AC558" s="69"/>
      <c r="AD558" s="69"/>
      <c r="AE558" s="69"/>
      <c r="AF558" s="69"/>
      <c r="AG558" s="69"/>
      <c r="AH558" s="69"/>
    </row>
    <row r="559" spans="1:34">
      <c r="A559" s="69"/>
      <c r="B559" s="69"/>
      <c r="C559" s="69"/>
      <c r="D559" s="71"/>
      <c r="E559" s="4"/>
      <c r="F559" s="69"/>
      <c r="G559" s="69"/>
      <c r="H559" s="69"/>
      <c r="I559" s="69"/>
      <c r="J559" s="69"/>
      <c r="K559" s="69"/>
      <c r="L559" s="69"/>
      <c r="M559" s="69"/>
      <c r="N559" s="4"/>
      <c r="O559" s="70"/>
      <c r="P559" s="69"/>
      <c r="Q559" s="4"/>
      <c r="R559" s="71"/>
      <c r="S559" s="69"/>
      <c r="T559" s="72"/>
      <c r="U559" s="4"/>
      <c r="V559" s="73"/>
      <c r="W559" s="73"/>
      <c r="X559" s="73"/>
      <c r="Y559" s="73"/>
      <c r="Z559" s="74"/>
      <c r="AA559" s="69"/>
      <c r="AB559" s="69"/>
      <c r="AC559" s="69"/>
      <c r="AD559" s="69"/>
      <c r="AE559" s="69"/>
      <c r="AF559" s="69"/>
      <c r="AG559" s="69"/>
      <c r="AH559" s="69"/>
    </row>
    <row r="560" spans="1:34">
      <c r="A560" s="69"/>
      <c r="B560" s="69"/>
      <c r="C560" s="69"/>
      <c r="D560" s="71"/>
      <c r="E560" s="4"/>
      <c r="F560" s="69"/>
      <c r="G560" s="69"/>
      <c r="H560" s="69"/>
      <c r="I560" s="69"/>
      <c r="J560" s="69"/>
      <c r="K560" s="69"/>
      <c r="L560" s="69"/>
      <c r="M560" s="69"/>
      <c r="N560" s="4"/>
      <c r="O560" s="70"/>
      <c r="P560" s="69"/>
      <c r="Q560" s="4"/>
      <c r="R560" s="71"/>
      <c r="S560" s="4"/>
      <c r="T560" s="72"/>
      <c r="U560" s="4"/>
      <c r="V560" s="73"/>
      <c r="W560" s="73"/>
      <c r="X560" s="73"/>
      <c r="Y560" s="73"/>
      <c r="Z560" s="74"/>
      <c r="AA560" s="69"/>
      <c r="AB560" s="69"/>
      <c r="AC560" s="69"/>
      <c r="AD560" s="69"/>
      <c r="AE560" s="69"/>
      <c r="AF560" s="69"/>
      <c r="AG560" s="69"/>
      <c r="AH560" s="69"/>
    </row>
    <row r="561" spans="1:34">
      <c r="A561" s="69"/>
      <c r="B561" s="69"/>
      <c r="C561" s="69"/>
      <c r="D561" s="71"/>
      <c r="E561" s="4"/>
      <c r="F561" s="69"/>
      <c r="G561" s="69"/>
      <c r="H561" s="69"/>
      <c r="I561" s="69"/>
      <c r="J561" s="69"/>
      <c r="K561" s="69"/>
      <c r="L561" s="69"/>
      <c r="M561" s="69"/>
      <c r="N561" s="4"/>
      <c r="O561" s="70"/>
      <c r="P561" s="69"/>
      <c r="Q561" s="4"/>
      <c r="R561" s="71"/>
      <c r="S561" s="4"/>
      <c r="T561" s="72"/>
      <c r="U561" s="4"/>
      <c r="V561" s="73"/>
      <c r="W561" s="73"/>
      <c r="X561" s="73"/>
      <c r="Y561" s="73"/>
      <c r="Z561" s="74"/>
      <c r="AA561" s="69"/>
      <c r="AB561" s="69"/>
      <c r="AC561" s="69"/>
      <c r="AD561" s="69"/>
      <c r="AE561" s="69"/>
      <c r="AF561" s="69"/>
      <c r="AG561" s="69"/>
      <c r="AH561" s="69"/>
    </row>
    <row r="562" spans="1:34">
      <c r="A562" s="69"/>
      <c r="B562" s="69"/>
      <c r="C562" s="69"/>
      <c r="D562" s="71"/>
      <c r="E562" s="4"/>
      <c r="F562" s="4"/>
      <c r="G562" s="69"/>
      <c r="H562" s="69"/>
      <c r="I562" s="69"/>
      <c r="J562" s="69"/>
      <c r="K562" s="69"/>
      <c r="L562" s="69"/>
      <c r="M562" s="69"/>
      <c r="N562" s="4"/>
      <c r="O562" s="70"/>
      <c r="P562" s="69"/>
      <c r="Q562" s="69"/>
      <c r="R562" s="71"/>
      <c r="S562" s="69"/>
      <c r="T562" s="72"/>
      <c r="U562" s="69"/>
      <c r="V562" s="73"/>
      <c r="W562" s="73"/>
      <c r="X562" s="73"/>
      <c r="Y562" s="73"/>
      <c r="Z562" s="74"/>
      <c r="AA562" s="69"/>
      <c r="AB562" s="69"/>
      <c r="AC562" s="69"/>
      <c r="AD562" s="69"/>
      <c r="AE562" s="69"/>
      <c r="AF562" s="69"/>
      <c r="AG562" s="69"/>
      <c r="AH562" s="69"/>
    </row>
    <row r="563" spans="1:34">
      <c r="A563" s="69"/>
      <c r="B563" s="69"/>
      <c r="C563" s="69"/>
      <c r="D563" s="71"/>
      <c r="E563" s="4"/>
      <c r="F563" s="69"/>
      <c r="G563" s="69"/>
      <c r="H563" s="69"/>
      <c r="I563" s="69"/>
      <c r="J563" s="69"/>
      <c r="K563" s="69"/>
      <c r="L563" s="69"/>
      <c r="M563" s="69"/>
      <c r="N563" s="4"/>
      <c r="O563" s="70"/>
      <c r="P563" s="69"/>
      <c r="Q563" s="69"/>
      <c r="R563" s="71"/>
      <c r="S563" s="69"/>
      <c r="T563" s="72"/>
      <c r="U563" s="4"/>
      <c r="V563" s="73"/>
      <c r="W563" s="73"/>
      <c r="X563" s="73"/>
      <c r="Y563" s="73"/>
      <c r="Z563" s="74"/>
      <c r="AA563" s="69"/>
      <c r="AB563" s="69"/>
      <c r="AC563" s="69"/>
      <c r="AD563" s="69"/>
      <c r="AE563" s="69"/>
      <c r="AF563" s="69"/>
      <c r="AG563" s="69"/>
      <c r="AH563" s="69"/>
    </row>
    <row r="564" spans="1:34">
      <c r="A564" s="69"/>
      <c r="B564" s="69"/>
      <c r="C564" s="69"/>
      <c r="D564" s="71"/>
      <c r="E564" s="4"/>
      <c r="F564" s="4"/>
      <c r="G564" s="69"/>
      <c r="H564" s="69"/>
      <c r="I564" s="69"/>
      <c r="J564" s="69"/>
      <c r="K564" s="69"/>
      <c r="L564" s="69"/>
      <c r="M564" s="69"/>
      <c r="N564" s="4"/>
      <c r="O564" s="70"/>
      <c r="P564" s="69"/>
      <c r="Q564" s="69"/>
      <c r="R564" s="71"/>
      <c r="S564" s="69"/>
      <c r="T564" s="72"/>
      <c r="U564" s="69"/>
      <c r="V564" s="73"/>
      <c r="W564" s="73"/>
      <c r="X564" s="73"/>
      <c r="Y564" s="73"/>
      <c r="Z564" s="74"/>
      <c r="AA564" s="69"/>
      <c r="AB564" s="69"/>
      <c r="AC564" s="69"/>
      <c r="AD564" s="69"/>
      <c r="AE564" s="69"/>
      <c r="AF564" s="69"/>
      <c r="AG564" s="69"/>
      <c r="AH564" s="69"/>
    </row>
    <row r="565" spans="1:34">
      <c r="A565" s="69"/>
      <c r="B565" s="69"/>
      <c r="C565" s="69"/>
      <c r="D565" s="71"/>
      <c r="E565" s="4"/>
      <c r="F565" s="69"/>
      <c r="G565" s="69"/>
      <c r="H565" s="69"/>
      <c r="I565" s="69"/>
      <c r="J565" s="69"/>
      <c r="K565" s="69"/>
      <c r="L565" s="69"/>
      <c r="M565" s="69"/>
      <c r="N565" s="4"/>
      <c r="O565" s="70"/>
      <c r="P565" s="69"/>
      <c r="Q565" s="69"/>
      <c r="R565" s="71"/>
      <c r="S565" s="69"/>
      <c r="T565" s="72"/>
      <c r="U565" s="69"/>
      <c r="V565" s="73"/>
      <c r="W565" s="73"/>
      <c r="X565" s="73"/>
      <c r="Y565" s="73"/>
      <c r="Z565" s="74"/>
      <c r="AA565" s="69"/>
      <c r="AB565" s="69"/>
      <c r="AC565" s="69"/>
      <c r="AD565" s="69"/>
      <c r="AE565" s="69"/>
      <c r="AF565" s="69"/>
      <c r="AG565" s="69"/>
      <c r="AH565" s="69"/>
    </row>
    <row r="566" spans="1:34">
      <c r="A566" s="69"/>
      <c r="B566" s="69"/>
      <c r="C566" s="69"/>
      <c r="D566" s="71"/>
      <c r="E566" s="4"/>
      <c r="F566" s="69"/>
      <c r="G566" s="69"/>
      <c r="H566" s="69"/>
      <c r="I566" s="69"/>
      <c r="J566" s="69"/>
      <c r="K566" s="69"/>
      <c r="L566" s="69"/>
      <c r="M566" s="69"/>
      <c r="N566" s="4"/>
      <c r="O566" s="70"/>
      <c r="P566" s="69"/>
      <c r="Q566" s="69"/>
      <c r="R566" s="71"/>
      <c r="S566" s="69"/>
      <c r="T566" s="72"/>
      <c r="U566" s="69"/>
      <c r="V566" s="73"/>
      <c r="W566" s="73"/>
      <c r="X566" s="73"/>
      <c r="Y566" s="73"/>
      <c r="Z566" s="74"/>
      <c r="AA566" s="69"/>
      <c r="AB566" s="69"/>
      <c r="AC566" s="69"/>
      <c r="AD566" s="69"/>
      <c r="AE566" s="69"/>
      <c r="AF566" s="69"/>
      <c r="AG566" s="69"/>
      <c r="AH566" s="69"/>
    </row>
    <row r="567" spans="1:34">
      <c r="A567" s="69"/>
      <c r="B567" s="69"/>
      <c r="C567" s="69"/>
      <c r="D567" s="71"/>
      <c r="E567" s="4"/>
      <c r="F567" s="69"/>
      <c r="G567" s="69"/>
      <c r="H567" s="69"/>
      <c r="I567" s="69"/>
      <c r="J567" s="69"/>
      <c r="K567" s="69"/>
      <c r="L567" s="69"/>
      <c r="M567" s="69"/>
      <c r="N567" s="4"/>
      <c r="O567" s="70"/>
      <c r="P567" s="69"/>
      <c r="Q567" s="69"/>
      <c r="R567" s="71"/>
      <c r="S567" s="69"/>
      <c r="T567" s="72"/>
      <c r="U567" s="4"/>
      <c r="V567" s="73"/>
      <c r="W567" s="73"/>
      <c r="X567" s="73"/>
      <c r="Y567" s="73"/>
      <c r="Z567" s="74"/>
      <c r="AA567" s="69"/>
      <c r="AB567" s="69"/>
      <c r="AC567" s="69"/>
      <c r="AD567" s="69"/>
      <c r="AE567" s="69"/>
      <c r="AF567" s="69"/>
      <c r="AG567" s="69"/>
      <c r="AH567" s="69"/>
    </row>
    <row r="568" spans="1:34">
      <c r="A568" s="69"/>
      <c r="B568" s="69"/>
      <c r="C568" s="69"/>
      <c r="D568" s="71"/>
      <c r="E568" s="4"/>
      <c r="F568" s="69"/>
      <c r="G568" s="69"/>
      <c r="H568" s="69"/>
      <c r="I568" s="69"/>
      <c r="J568" s="69"/>
      <c r="K568" s="69"/>
      <c r="L568" s="69"/>
      <c r="M568" s="69"/>
      <c r="N568" s="4"/>
      <c r="O568" s="70"/>
      <c r="P568" s="69"/>
      <c r="Q568" s="69"/>
      <c r="R568" s="71"/>
      <c r="S568" s="4"/>
      <c r="T568" s="72"/>
      <c r="U568" s="69"/>
      <c r="V568" s="73"/>
      <c r="W568" s="73"/>
      <c r="X568" s="73"/>
      <c r="Y568" s="73"/>
      <c r="Z568" s="74"/>
      <c r="AA568" s="69"/>
      <c r="AB568" s="69"/>
      <c r="AC568" s="69"/>
      <c r="AD568" s="69"/>
      <c r="AE568" s="69"/>
      <c r="AF568" s="69"/>
      <c r="AG568" s="69"/>
      <c r="AH568" s="69"/>
    </row>
    <row r="569" spans="1:34">
      <c r="A569" s="69"/>
      <c r="B569" s="69"/>
      <c r="C569" s="69"/>
      <c r="D569" s="71"/>
      <c r="E569" s="4"/>
      <c r="F569" s="4"/>
      <c r="G569" s="69"/>
      <c r="H569" s="69"/>
      <c r="I569" s="69"/>
      <c r="J569" s="69"/>
      <c r="K569" s="69"/>
      <c r="L569" s="69"/>
      <c r="M569" s="69"/>
      <c r="N569" s="4"/>
      <c r="O569" s="70"/>
      <c r="P569" s="69"/>
      <c r="Q569" s="69"/>
      <c r="R569" s="71"/>
      <c r="S569" s="69"/>
      <c r="T569" s="72"/>
      <c r="U569" s="4"/>
      <c r="V569" s="73"/>
      <c r="W569" s="73"/>
      <c r="X569" s="73"/>
      <c r="Y569" s="73"/>
      <c r="Z569" s="74"/>
      <c r="AA569" s="69"/>
      <c r="AB569" s="69"/>
      <c r="AC569" s="69"/>
      <c r="AD569" s="69"/>
      <c r="AE569" s="69"/>
      <c r="AF569" s="69"/>
      <c r="AG569" s="69"/>
      <c r="AH569" s="69"/>
    </row>
    <row r="570" spans="1:34">
      <c r="A570" s="69"/>
      <c r="B570" s="69"/>
      <c r="C570" s="69"/>
      <c r="D570" s="71"/>
      <c r="E570" s="4"/>
      <c r="F570" s="69"/>
      <c r="G570" s="69"/>
      <c r="H570" s="69"/>
      <c r="I570" s="69"/>
      <c r="J570" s="69"/>
      <c r="K570" s="69"/>
      <c r="L570" s="69"/>
      <c r="M570" s="69"/>
      <c r="N570" s="4"/>
      <c r="O570" s="70"/>
      <c r="P570" s="69"/>
      <c r="Q570" s="69"/>
      <c r="R570" s="71"/>
      <c r="S570" s="69"/>
      <c r="T570" s="72"/>
      <c r="U570" s="4"/>
      <c r="V570" s="73"/>
      <c r="W570" s="73"/>
      <c r="X570" s="73"/>
      <c r="Y570" s="73"/>
      <c r="Z570" s="74"/>
      <c r="AA570" s="69"/>
      <c r="AB570" s="69"/>
      <c r="AC570" s="69"/>
      <c r="AD570" s="69"/>
      <c r="AE570" s="69"/>
      <c r="AF570" s="69"/>
      <c r="AG570" s="69"/>
      <c r="AH570" s="69"/>
    </row>
    <row r="571" spans="1:34">
      <c r="A571" s="69"/>
      <c r="B571" s="69"/>
      <c r="C571" s="69"/>
      <c r="D571" s="71"/>
      <c r="E571" s="4"/>
      <c r="F571" s="4"/>
      <c r="G571" s="69"/>
      <c r="H571" s="69"/>
      <c r="I571" s="69"/>
      <c r="J571" s="69"/>
      <c r="K571" s="69"/>
      <c r="L571" s="69"/>
      <c r="M571" s="69"/>
      <c r="N571" s="4"/>
      <c r="O571" s="70"/>
      <c r="P571" s="69"/>
      <c r="Q571" s="4"/>
      <c r="R571" s="71"/>
      <c r="S571" s="69"/>
      <c r="T571" s="72"/>
      <c r="U571" s="69"/>
      <c r="V571" s="73"/>
      <c r="W571" s="73"/>
      <c r="X571" s="73"/>
      <c r="Y571" s="73"/>
      <c r="Z571" s="74"/>
      <c r="AA571" s="69"/>
      <c r="AB571" s="69"/>
      <c r="AC571" s="69"/>
      <c r="AD571" s="69"/>
      <c r="AE571" s="69"/>
      <c r="AF571" s="69"/>
      <c r="AG571" s="69"/>
      <c r="AH571" s="69"/>
    </row>
    <row r="572" spans="1:34">
      <c r="A572" s="69"/>
      <c r="B572" s="69"/>
      <c r="C572" s="69"/>
      <c r="D572" s="71"/>
      <c r="E572" s="4"/>
      <c r="F572" s="4"/>
      <c r="G572" s="69"/>
      <c r="H572" s="69"/>
      <c r="I572" s="69"/>
      <c r="J572" s="69"/>
      <c r="K572" s="69"/>
      <c r="L572" s="69"/>
      <c r="M572" s="69"/>
      <c r="N572" s="4"/>
      <c r="O572" s="70"/>
      <c r="P572" s="69"/>
      <c r="Q572" s="4"/>
      <c r="R572" s="71"/>
      <c r="S572" s="69"/>
      <c r="T572" s="72"/>
      <c r="U572" s="69"/>
      <c r="V572" s="73"/>
      <c r="W572" s="73"/>
      <c r="X572" s="73"/>
      <c r="Y572" s="73"/>
      <c r="Z572" s="74"/>
      <c r="AA572" s="69"/>
      <c r="AB572" s="69"/>
      <c r="AC572" s="69"/>
      <c r="AD572" s="69"/>
      <c r="AE572" s="69"/>
      <c r="AF572" s="69"/>
      <c r="AG572" s="69"/>
      <c r="AH572" s="69"/>
    </row>
    <row r="573" spans="1:34">
      <c r="A573" s="69"/>
      <c r="B573" s="69"/>
      <c r="C573" s="69"/>
      <c r="D573" s="71"/>
      <c r="E573" s="4"/>
      <c r="F573" s="69"/>
      <c r="G573" s="69"/>
      <c r="H573" s="69"/>
      <c r="I573" s="69"/>
      <c r="J573" s="69"/>
      <c r="K573" s="69"/>
      <c r="L573" s="69"/>
      <c r="M573" s="69"/>
      <c r="N573" s="4"/>
      <c r="O573" s="70"/>
      <c r="P573" s="69"/>
      <c r="Q573" s="69"/>
      <c r="R573" s="71"/>
      <c r="S573" s="69"/>
      <c r="T573" s="72"/>
      <c r="U573" s="69"/>
      <c r="V573" s="73"/>
      <c r="W573" s="73"/>
      <c r="X573" s="73"/>
      <c r="Y573" s="73"/>
      <c r="Z573" s="74"/>
      <c r="AA573" s="69"/>
      <c r="AB573" s="69"/>
      <c r="AC573" s="69"/>
      <c r="AD573" s="69"/>
      <c r="AE573" s="69"/>
      <c r="AF573" s="69"/>
      <c r="AG573" s="69"/>
      <c r="AH573" s="69"/>
    </row>
    <row r="574" spans="1:34">
      <c r="A574" s="69"/>
      <c r="B574" s="69"/>
      <c r="C574" s="69"/>
      <c r="D574" s="71"/>
      <c r="E574" s="4"/>
      <c r="F574" s="69"/>
      <c r="G574" s="69"/>
      <c r="H574" s="69"/>
      <c r="I574" s="69"/>
      <c r="J574" s="69"/>
      <c r="K574" s="69"/>
      <c r="L574" s="69"/>
      <c r="M574" s="69"/>
      <c r="N574" s="4"/>
      <c r="O574" s="70"/>
      <c r="P574" s="69"/>
      <c r="Q574" s="69"/>
      <c r="R574" s="71"/>
      <c r="S574" s="69"/>
      <c r="T574" s="72"/>
      <c r="U574" s="4"/>
      <c r="V574" s="73"/>
      <c r="W574" s="73"/>
      <c r="X574" s="73"/>
      <c r="Y574" s="73"/>
      <c r="Z574" s="74"/>
      <c r="AA574" s="69"/>
      <c r="AB574" s="69"/>
      <c r="AC574" s="69"/>
      <c r="AD574" s="69"/>
      <c r="AE574" s="69"/>
      <c r="AF574" s="69"/>
      <c r="AG574" s="69"/>
      <c r="AH574" s="69"/>
    </row>
    <row r="575" spans="1:34">
      <c r="A575" s="69"/>
      <c r="B575" s="69"/>
      <c r="C575" s="69"/>
      <c r="D575" s="71"/>
      <c r="E575" s="4"/>
      <c r="F575" s="4"/>
      <c r="G575" s="69"/>
      <c r="H575" s="69"/>
      <c r="I575" s="69"/>
      <c r="J575" s="69"/>
      <c r="K575" s="69"/>
      <c r="L575" s="69"/>
      <c r="M575" s="69"/>
      <c r="N575" s="4"/>
      <c r="O575" s="70"/>
      <c r="P575" s="69"/>
      <c r="Q575" s="69"/>
      <c r="R575" s="71"/>
      <c r="S575" s="69"/>
      <c r="T575" s="72"/>
      <c r="U575" s="69"/>
      <c r="V575" s="73"/>
      <c r="W575" s="73"/>
      <c r="X575" s="73"/>
      <c r="Y575" s="73"/>
      <c r="Z575" s="74"/>
      <c r="AA575" s="69"/>
      <c r="AB575" s="69"/>
      <c r="AC575" s="69"/>
      <c r="AD575" s="69"/>
      <c r="AE575" s="69"/>
      <c r="AF575" s="69"/>
      <c r="AG575" s="69"/>
      <c r="AH575" s="69"/>
    </row>
    <row r="576" spans="1:34">
      <c r="A576" s="69"/>
      <c r="B576" s="69"/>
      <c r="C576" s="69"/>
      <c r="D576" s="71"/>
      <c r="E576" s="4"/>
      <c r="F576" s="4"/>
      <c r="G576" s="69"/>
      <c r="H576" s="69"/>
      <c r="I576" s="69"/>
      <c r="J576" s="69"/>
      <c r="K576" s="69"/>
      <c r="L576" s="69"/>
      <c r="M576" s="69"/>
      <c r="N576" s="4"/>
      <c r="O576" s="70"/>
      <c r="P576" s="69"/>
      <c r="Q576" s="69"/>
      <c r="R576" s="71"/>
      <c r="S576" s="69"/>
      <c r="T576" s="72"/>
      <c r="U576" s="69"/>
      <c r="V576" s="73"/>
      <c r="W576" s="73"/>
      <c r="X576" s="73"/>
      <c r="Y576" s="73"/>
      <c r="Z576" s="74"/>
      <c r="AA576" s="69"/>
      <c r="AB576" s="69"/>
      <c r="AC576" s="69"/>
      <c r="AD576" s="69"/>
      <c r="AE576" s="69"/>
      <c r="AF576" s="69"/>
      <c r="AG576" s="69"/>
      <c r="AH576" s="69"/>
    </row>
    <row r="577" spans="1:34">
      <c r="A577" s="69"/>
      <c r="B577" s="69"/>
      <c r="C577" s="69"/>
      <c r="D577" s="71"/>
      <c r="E577" s="4"/>
      <c r="F577" s="69"/>
      <c r="G577" s="69"/>
      <c r="H577" s="69"/>
      <c r="I577" s="69"/>
      <c r="J577" s="69"/>
      <c r="K577" s="69"/>
      <c r="L577" s="69"/>
      <c r="M577" s="69"/>
      <c r="N577" s="4"/>
      <c r="O577" s="70"/>
      <c r="P577" s="69"/>
      <c r="Q577" s="4"/>
      <c r="R577" s="71"/>
      <c r="S577" s="4"/>
      <c r="T577" s="72"/>
      <c r="U577" s="69"/>
      <c r="V577" s="73"/>
      <c r="W577" s="73"/>
      <c r="X577" s="73"/>
      <c r="Y577" s="73"/>
      <c r="Z577" s="74"/>
      <c r="AA577" s="69"/>
      <c r="AB577" s="69"/>
      <c r="AC577" s="69"/>
      <c r="AD577" s="69"/>
      <c r="AE577" s="69"/>
      <c r="AF577" s="69"/>
      <c r="AG577" s="69"/>
      <c r="AH577" s="69"/>
    </row>
    <row r="578" spans="1:34">
      <c r="A578" s="69"/>
      <c r="B578" s="69"/>
      <c r="C578" s="69"/>
      <c r="D578" s="71"/>
      <c r="E578" s="4"/>
      <c r="F578" s="4"/>
      <c r="G578" s="69"/>
      <c r="H578" s="69"/>
      <c r="I578" s="69"/>
      <c r="J578" s="69"/>
      <c r="K578" s="69"/>
      <c r="L578" s="69"/>
      <c r="M578" s="69"/>
      <c r="N578" s="4"/>
      <c r="O578" s="70"/>
      <c r="P578" s="69"/>
      <c r="Q578" s="69"/>
      <c r="R578" s="71"/>
      <c r="S578" s="69"/>
      <c r="T578" s="72"/>
      <c r="U578" s="69"/>
      <c r="V578" s="73"/>
      <c r="W578" s="73"/>
      <c r="X578" s="73"/>
      <c r="Y578" s="73"/>
      <c r="Z578" s="74"/>
      <c r="AA578" s="69"/>
      <c r="AB578" s="69"/>
      <c r="AC578" s="69"/>
      <c r="AD578" s="69"/>
      <c r="AE578" s="69"/>
      <c r="AF578" s="69"/>
      <c r="AG578" s="69"/>
      <c r="AH578" s="69"/>
    </row>
    <row r="579" spans="1:34">
      <c r="A579" s="69"/>
      <c r="B579" s="69"/>
      <c r="C579" s="69"/>
      <c r="D579" s="71"/>
      <c r="E579" s="4"/>
      <c r="F579" s="69"/>
      <c r="G579" s="69"/>
      <c r="H579" s="69"/>
      <c r="I579" s="69"/>
      <c r="J579" s="69"/>
      <c r="K579" s="69"/>
      <c r="L579" s="69"/>
      <c r="M579" s="69"/>
      <c r="N579" s="4"/>
      <c r="O579" s="70"/>
      <c r="P579" s="69"/>
      <c r="Q579" s="69"/>
      <c r="R579" s="71"/>
      <c r="S579" s="69"/>
      <c r="T579" s="72"/>
      <c r="U579" s="4"/>
      <c r="V579" s="73"/>
      <c r="W579" s="73"/>
      <c r="X579" s="73"/>
      <c r="Y579" s="73"/>
      <c r="Z579" s="74"/>
      <c r="AA579" s="69"/>
      <c r="AB579" s="69"/>
      <c r="AC579" s="69"/>
      <c r="AD579" s="69"/>
      <c r="AE579" s="69"/>
      <c r="AF579" s="69"/>
      <c r="AG579" s="69"/>
      <c r="AH579" s="69"/>
    </row>
    <row r="580" spans="1:34">
      <c r="A580" s="69"/>
      <c r="B580" s="69"/>
      <c r="C580" s="69"/>
      <c r="D580" s="71"/>
      <c r="E580" s="4"/>
      <c r="F580" s="69"/>
      <c r="G580" s="69"/>
      <c r="H580" s="69"/>
      <c r="I580" s="69"/>
      <c r="J580" s="69"/>
      <c r="K580" s="69"/>
      <c r="L580" s="69"/>
      <c r="M580" s="69"/>
      <c r="N580" s="4"/>
      <c r="O580" s="70"/>
      <c r="P580" s="69"/>
      <c r="Q580" s="4"/>
      <c r="R580" s="71"/>
      <c r="S580" s="69"/>
      <c r="T580" s="72"/>
      <c r="U580" s="69"/>
      <c r="V580" s="73"/>
      <c r="W580" s="73"/>
      <c r="X580" s="73"/>
      <c r="Y580" s="73"/>
      <c r="Z580" s="74"/>
      <c r="AA580" s="69"/>
      <c r="AB580" s="69"/>
      <c r="AC580" s="69"/>
      <c r="AD580" s="69"/>
      <c r="AE580" s="69"/>
      <c r="AF580" s="69"/>
      <c r="AG580" s="69"/>
      <c r="AH580" s="69"/>
    </row>
    <row r="581" spans="1:34">
      <c r="A581" s="69"/>
      <c r="B581" s="69"/>
      <c r="C581" s="69"/>
      <c r="D581" s="71"/>
      <c r="E581" s="4"/>
      <c r="F581" s="69"/>
      <c r="G581" s="69"/>
      <c r="H581" s="69"/>
      <c r="I581" s="69"/>
      <c r="J581" s="69"/>
      <c r="K581" s="69"/>
      <c r="L581" s="69"/>
      <c r="M581" s="69"/>
      <c r="N581" s="4"/>
      <c r="O581" s="70"/>
      <c r="P581" s="69"/>
      <c r="Q581" s="69"/>
      <c r="R581" s="71"/>
      <c r="S581" s="69"/>
      <c r="T581" s="72"/>
      <c r="U581" s="69"/>
      <c r="V581" s="73"/>
      <c r="W581" s="73"/>
      <c r="X581" s="73"/>
      <c r="Y581" s="73"/>
      <c r="Z581" s="74"/>
      <c r="AA581" s="69"/>
      <c r="AB581" s="69"/>
      <c r="AC581" s="69"/>
      <c r="AD581" s="69"/>
      <c r="AE581" s="69"/>
      <c r="AF581" s="69"/>
      <c r="AG581" s="69"/>
      <c r="AH581" s="69"/>
    </row>
    <row r="582" spans="1:34">
      <c r="A582" s="69"/>
      <c r="B582" s="69"/>
      <c r="C582" s="69"/>
      <c r="D582" s="71"/>
      <c r="E582" s="4"/>
      <c r="F582" s="69"/>
      <c r="G582" s="69"/>
      <c r="H582" s="69"/>
      <c r="I582" s="69"/>
      <c r="J582" s="69"/>
      <c r="K582" s="69"/>
      <c r="L582" s="69"/>
      <c r="M582" s="69"/>
      <c r="N582" s="4"/>
      <c r="O582" s="70"/>
      <c r="P582" s="69"/>
      <c r="Q582" s="4"/>
      <c r="R582" s="71"/>
      <c r="S582" s="4"/>
      <c r="T582" s="72"/>
      <c r="U582" s="4"/>
      <c r="V582" s="73"/>
      <c r="W582" s="73"/>
      <c r="X582" s="73"/>
      <c r="Y582" s="73"/>
      <c r="Z582" s="74"/>
      <c r="AA582" s="69"/>
      <c r="AB582" s="69"/>
      <c r="AC582" s="69"/>
      <c r="AD582" s="69"/>
      <c r="AE582" s="69"/>
      <c r="AF582" s="69"/>
      <c r="AG582" s="69"/>
      <c r="AH582" s="69"/>
    </row>
    <row r="583" spans="1:34">
      <c r="A583" s="69"/>
      <c r="B583" s="69"/>
      <c r="C583" s="69"/>
      <c r="D583" s="71"/>
      <c r="E583" s="4"/>
      <c r="F583" s="69"/>
      <c r="G583" s="69"/>
      <c r="H583" s="69"/>
      <c r="I583" s="69"/>
      <c r="J583" s="69"/>
      <c r="K583" s="69"/>
      <c r="L583" s="69"/>
      <c r="M583" s="69"/>
      <c r="N583" s="4"/>
      <c r="O583" s="70"/>
      <c r="P583" s="69"/>
      <c r="Q583" s="69"/>
      <c r="R583" s="71"/>
      <c r="S583" s="69"/>
      <c r="T583" s="72"/>
      <c r="U583" s="4"/>
      <c r="V583" s="73"/>
      <c r="W583" s="73"/>
      <c r="X583" s="73"/>
      <c r="Y583" s="73"/>
      <c r="Z583" s="74"/>
      <c r="AA583" s="69"/>
      <c r="AB583" s="69"/>
      <c r="AC583" s="69"/>
      <c r="AD583" s="69"/>
      <c r="AE583" s="69"/>
      <c r="AF583" s="69"/>
      <c r="AG583" s="69"/>
      <c r="AH583" s="69"/>
    </row>
    <row r="584" spans="1:34">
      <c r="A584" s="69"/>
      <c r="B584" s="69"/>
      <c r="C584" s="69"/>
      <c r="D584" s="71"/>
      <c r="E584" s="4"/>
      <c r="F584" s="69"/>
      <c r="G584" s="69"/>
      <c r="H584" s="69"/>
      <c r="I584" s="69"/>
      <c r="J584" s="69"/>
      <c r="K584" s="69"/>
      <c r="L584" s="69"/>
      <c r="M584" s="69"/>
      <c r="N584" s="4"/>
      <c r="O584" s="70"/>
      <c r="P584" s="69"/>
      <c r="Q584" s="4"/>
      <c r="R584" s="71"/>
      <c r="S584" s="69"/>
      <c r="T584" s="72"/>
      <c r="U584" s="69"/>
      <c r="V584" s="73"/>
      <c r="W584" s="73"/>
      <c r="X584" s="73"/>
      <c r="Y584" s="73"/>
      <c r="Z584" s="74"/>
      <c r="AA584" s="69"/>
      <c r="AB584" s="69"/>
      <c r="AC584" s="69"/>
      <c r="AD584" s="69"/>
      <c r="AE584" s="69"/>
      <c r="AF584" s="69"/>
      <c r="AG584" s="69"/>
      <c r="AH584" s="69"/>
    </row>
    <row r="585" spans="1:34">
      <c r="A585" s="69"/>
      <c r="B585" s="69"/>
      <c r="C585" s="69"/>
      <c r="D585" s="71"/>
      <c r="E585" s="4"/>
      <c r="F585" s="69"/>
      <c r="G585" s="69"/>
      <c r="H585" s="69"/>
      <c r="I585" s="69"/>
      <c r="J585" s="69"/>
      <c r="K585" s="69"/>
      <c r="L585" s="69"/>
      <c r="M585" s="69"/>
      <c r="N585" s="4"/>
      <c r="O585" s="70"/>
      <c r="P585" s="69"/>
      <c r="Q585" s="69"/>
      <c r="R585" s="71"/>
      <c r="S585" s="69"/>
      <c r="T585" s="72"/>
      <c r="U585" s="4"/>
      <c r="V585" s="73"/>
      <c r="W585" s="73"/>
      <c r="X585" s="73"/>
      <c r="Y585" s="73"/>
      <c r="Z585" s="74"/>
      <c r="AA585" s="69"/>
      <c r="AB585" s="69"/>
      <c r="AC585" s="69"/>
      <c r="AD585" s="69"/>
      <c r="AE585" s="69"/>
      <c r="AF585" s="69"/>
      <c r="AG585" s="69"/>
      <c r="AH585" s="69"/>
    </row>
    <row r="586" spans="1:34">
      <c r="A586" s="69"/>
      <c r="B586" s="69"/>
      <c r="C586" s="69"/>
      <c r="D586" s="71"/>
      <c r="E586" s="4"/>
      <c r="F586" s="4"/>
      <c r="G586" s="69"/>
      <c r="H586" s="69"/>
      <c r="I586" s="69"/>
      <c r="J586" s="69"/>
      <c r="K586" s="69"/>
      <c r="L586" s="69"/>
      <c r="M586" s="69"/>
      <c r="N586" s="4"/>
      <c r="O586" s="70"/>
      <c r="P586" s="69"/>
      <c r="Q586" s="4"/>
      <c r="R586" s="71"/>
      <c r="S586" s="4"/>
      <c r="T586" s="72"/>
      <c r="U586" s="4"/>
      <c r="V586" s="73"/>
      <c r="W586" s="73"/>
      <c r="X586" s="73"/>
      <c r="Y586" s="73"/>
      <c r="Z586" s="74"/>
      <c r="AA586" s="69"/>
      <c r="AB586" s="69"/>
      <c r="AC586" s="69"/>
      <c r="AD586" s="69"/>
      <c r="AE586" s="69"/>
      <c r="AF586" s="69"/>
      <c r="AG586" s="69"/>
      <c r="AH586" s="69"/>
    </row>
    <row r="587" spans="1:34">
      <c r="A587" s="69"/>
      <c r="B587" s="69"/>
      <c r="C587" s="69"/>
      <c r="D587" s="71"/>
      <c r="E587" s="4"/>
      <c r="F587" s="69"/>
      <c r="G587" s="69"/>
      <c r="H587" s="69"/>
      <c r="I587" s="69"/>
      <c r="J587" s="69"/>
      <c r="K587" s="69"/>
      <c r="L587" s="69"/>
      <c r="M587" s="69"/>
      <c r="N587" s="4"/>
      <c r="O587" s="70"/>
      <c r="P587" s="69"/>
      <c r="Q587" s="4"/>
      <c r="R587" s="71"/>
      <c r="S587" s="4"/>
      <c r="T587" s="72"/>
      <c r="U587" s="4"/>
      <c r="V587" s="73"/>
      <c r="W587" s="73"/>
      <c r="X587" s="73"/>
      <c r="Y587" s="73"/>
      <c r="Z587" s="74"/>
      <c r="AA587" s="69"/>
      <c r="AB587" s="69"/>
      <c r="AC587" s="69"/>
      <c r="AD587" s="69"/>
      <c r="AE587" s="69"/>
      <c r="AF587" s="69"/>
      <c r="AG587" s="69"/>
      <c r="AH587" s="69"/>
    </row>
    <row r="588" spans="1:34">
      <c r="A588" s="69"/>
      <c r="B588" s="69"/>
      <c r="C588" s="69"/>
      <c r="D588" s="71"/>
      <c r="E588" s="4"/>
      <c r="F588" s="4"/>
      <c r="G588" s="69"/>
      <c r="H588" s="69"/>
      <c r="I588" s="69"/>
      <c r="J588" s="69"/>
      <c r="K588" s="69"/>
      <c r="L588" s="69"/>
      <c r="M588" s="69"/>
      <c r="N588" s="4"/>
      <c r="O588" s="70"/>
      <c r="P588" s="69"/>
      <c r="Q588" s="69"/>
      <c r="R588" s="71"/>
      <c r="S588" s="69"/>
      <c r="T588" s="72"/>
      <c r="U588" s="4"/>
      <c r="V588" s="73"/>
      <c r="W588" s="73"/>
      <c r="X588" s="73"/>
      <c r="Y588" s="73"/>
      <c r="Z588" s="74"/>
      <c r="AA588" s="69"/>
      <c r="AB588" s="69"/>
      <c r="AC588" s="69"/>
      <c r="AD588" s="69"/>
      <c r="AE588" s="69"/>
      <c r="AF588" s="69"/>
      <c r="AG588" s="69"/>
      <c r="AH588" s="69"/>
    </row>
    <row r="589" spans="1:34">
      <c r="A589" s="69"/>
      <c r="B589" s="69"/>
      <c r="C589" s="69"/>
      <c r="D589" s="71"/>
      <c r="E589" s="4"/>
      <c r="F589" s="4"/>
      <c r="G589" s="69"/>
      <c r="H589" s="69"/>
      <c r="I589" s="69"/>
      <c r="J589" s="69"/>
      <c r="K589" s="69"/>
      <c r="L589" s="69"/>
      <c r="M589" s="69"/>
      <c r="N589" s="4"/>
      <c r="O589" s="70"/>
      <c r="P589" s="69"/>
      <c r="Q589" s="4"/>
      <c r="R589" s="71"/>
      <c r="S589" s="4"/>
      <c r="T589" s="72"/>
      <c r="U589" s="4"/>
      <c r="V589" s="73"/>
      <c r="W589" s="73"/>
      <c r="X589" s="73"/>
      <c r="Y589" s="73"/>
      <c r="Z589" s="74"/>
      <c r="AA589" s="69"/>
      <c r="AB589" s="69"/>
      <c r="AC589" s="69"/>
      <c r="AD589" s="69"/>
      <c r="AE589" s="69"/>
      <c r="AF589" s="69"/>
      <c r="AG589" s="69"/>
      <c r="AH589" s="69"/>
    </row>
    <row r="590" spans="1:34">
      <c r="A590" s="69"/>
      <c r="B590" s="69"/>
      <c r="C590" s="69"/>
      <c r="D590" s="71"/>
      <c r="E590" s="4"/>
      <c r="F590" s="69"/>
      <c r="G590" s="69"/>
      <c r="H590" s="69"/>
      <c r="I590" s="69"/>
      <c r="J590" s="69"/>
      <c r="K590" s="69"/>
      <c r="L590" s="69"/>
      <c r="M590" s="69"/>
      <c r="N590" s="4"/>
      <c r="O590" s="70"/>
      <c r="P590" s="69"/>
      <c r="Q590" s="69"/>
      <c r="R590" s="71"/>
      <c r="S590" s="69"/>
      <c r="T590" s="72"/>
      <c r="U590" s="4"/>
      <c r="V590" s="73"/>
      <c r="W590" s="73"/>
      <c r="X590" s="73"/>
      <c r="Y590" s="73"/>
      <c r="Z590" s="74"/>
      <c r="AA590" s="69"/>
      <c r="AB590" s="69"/>
      <c r="AC590" s="69"/>
      <c r="AD590" s="69"/>
      <c r="AE590" s="69"/>
      <c r="AF590" s="69"/>
      <c r="AG590" s="69"/>
      <c r="AH590" s="69"/>
    </row>
    <row r="591" spans="1:34">
      <c r="A591" s="69"/>
      <c r="B591" s="69"/>
      <c r="C591" s="69"/>
      <c r="D591" s="71"/>
      <c r="E591" s="4"/>
      <c r="F591" s="4"/>
      <c r="G591" s="69"/>
      <c r="H591" s="69"/>
      <c r="I591" s="69"/>
      <c r="J591" s="69"/>
      <c r="K591" s="69"/>
      <c r="L591" s="69"/>
      <c r="M591" s="69"/>
      <c r="N591" s="4"/>
      <c r="O591" s="70"/>
      <c r="P591" s="69"/>
      <c r="Q591" s="69"/>
      <c r="R591" s="71"/>
      <c r="S591" s="69"/>
      <c r="T591" s="72"/>
      <c r="U591" s="69"/>
      <c r="V591" s="73"/>
      <c r="W591" s="73"/>
      <c r="X591" s="73"/>
      <c r="Y591" s="73"/>
      <c r="Z591" s="74"/>
      <c r="AA591" s="69"/>
      <c r="AB591" s="69"/>
      <c r="AC591" s="69"/>
      <c r="AD591" s="69"/>
      <c r="AE591" s="69"/>
      <c r="AF591" s="69"/>
      <c r="AG591" s="69"/>
      <c r="AH591" s="69"/>
    </row>
    <row r="592" spans="1:34">
      <c r="A592" s="69"/>
      <c r="B592" s="69"/>
      <c r="C592" s="69"/>
      <c r="D592" s="71"/>
      <c r="E592" s="4"/>
      <c r="F592" s="4"/>
      <c r="G592" s="69"/>
      <c r="H592" s="69"/>
      <c r="I592" s="69"/>
      <c r="J592" s="69"/>
      <c r="K592" s="69"/>
      <c r="L592" s="69"/>
      <c r="M592" s="69"/>
      <c r="N592" s="4"/>
      <c r="O592" s="70"/>
      <c r="P592" s="69"/>
      <c r="Q592" s="4"/>
      <c r="R592" s="71"/>
      <c r="S592" s="4"/>
      <c r="T592" s="72"/>
      <c r="U592" s="4"/>
      <c r="V592" s="73"/>
      <c r="W592" s="73"/>
      <c r="X592" s="73"/>
      <c r="Y592" s="73"/>
      <c r="Z592" s="74"/>
      <c r="AA592" s="69"/>
      <c r="AB592" s="69"/>
      <c r="AC592" s="69"/>
      <c r="AD592" s="69"/>
      <c r="AE592" s="69"/>
      <c r="AF592" s="69"/>
      <c r="AG592" s="69"/>
      <c r="AH592" s="69"/>
    </row>
    <row r="593" spans="1:34">
      <c r="A593" s="69"/>
      <c r="B593" s="69"/>
      <c r="C593" s="69"/>
      <c r="D593" s="71"/>
      <c r="E593" s="4"/>
      <c r="F593" s="69"/>
      <c r="G593" s="69"/>
      <c r="H593" s="69"/>
      <c r="I593" s="69"/>
      <c r="J593" s="69"/>
      <c r="K593" s="69"/>
      <c r="L593" s="69"/>
      <c r="M593" s="69"/>
      <c r="N593" s="4"/>
      <c r="O593" s="70"/>
      <c r="P593" s="69"/>
      <c r="Q593" s="4"/>
      <c r="R593" s="71"/>
      <c r="S593" s="69"/>
      <c r="T593" s="72"/>
      <c r="U593" s="69"/>
      <c r="V593" s="73"/>
      <c r="W593" s="73"/>
      <c r="X593" s="73"/>
      <c r="Y593" s="73"/>
      <c r="Z593" s="74"/>
      <c r="AA593" s="69"/>
      <c r="AB593" s="69"/>
      <c r="AC593" s="69"/>
      <c r="AD593" s="69"/>
      <c r="AE593" s="69"/>
      <c r="AF593" s="69"/>
      <c r="AG593" s="69"/>
      <c r="AH593" s="69"/>
    </row>
    <row r="594" spans="1:34">
      <c r="A594" s="69"/>
      <c r="B594" s="69"/>
      <c r="C594" s="69"/>
      <c r="D594" s="71"/>
      <c r="E594" s="4"/>
      <c r="F594" s="69"/>
      <c r="G594" s="69"/>
      <c r="H594" s="69"/>
      <c r="I594" s="69"/>
      <c r="J594" s="69"/>
      <c r="K594" s="69"/>
      <c r="L594" s="69"/>
      <c r="M594" s="69"/>
      <c r="N594" s="4"/>
      <c r="O594" s="70"/>
      <c r="P594" s="69"/>
      <c r="Q594" s="69"/>
      <c r="R594" s="71"/>
      <c r="S594" s="69"/>
      <c r="T594" s="72"/>
      <c r="U594" s="69"/>
      <c r="V594" s="73"/>
      <c r="W594" s="73"/>
      <c r="X594" s="73"/>
      <c r="Y594" s="73"/>
      <c r="Z594" s="74"/>
      <c r="AA594" s="69"/>
      <c r="AB594" s="69"/>
      <c r="AC594" s="69"/>
      <c r="AD594" s="69"/>
      <c r="AE594" s="69"/>
      <c r="AF594" s="69"/>
      <c r="AG594" s="69"/>
      <c r="AH594" s="69"/>
    </row>
    <row r="595" spans="1:34">
      <c r="A595" s="69"/>
      <c r="B595" s="69"/>
      <c r="C595" s="69"/>
      <c r="D595" s="71"/>
      <c r="E595" s="4"/>
      <c r="F595" s="69"/>
      <c r="G595" s="69"/>
      <c r="H595" s="69"/>
      <c r="I595" s="69"/>
      <c r="J595" s="69"/>
      <c r="K595" s="69"/>
      <c r="L595" s="69"/>
      <c r="M595" s="69"/>
      <c r="N595" s="4"/>
      <c r="O595" s="70"/>
      <c r="P595" s="69"/>
      <c r="Q595" s="69"/>
      <c r="R595" s="71"/>
      <c r="S595" s="69"/>
      <c r="T595" s="72"/>
      <c r="U595" s="69"/>
      <c r="V595" s="73"/>
      <c r="W595" s="73"/>
      <c r="X595" s="73"/>
      <c r="Y595" s="73"/>
      <c r="Z595" s="74"/>
      <c r="AA595" s="69"/>
      <c r="AB595" s="69"/>
      <c r="AC595" s="69"/>
      <c r="AD595" s="69"/>
      <c r="AE595" s="69"/>
      <c r="AF595" s="69"/>
      <c r="AG595" s="69"/>
      <c r="AH595" s="69"/>
    </row>
    <row r="596" spans="1:34">
      <c r="A596" s="69"/>
      <c r="B596" s="69"/>
      <c r="C596" s="69"/>
      <c r="D596" s="71"/>
      <c r="E596" s="4"/>
      <c r="F596" s="69"/>
      <c r="G596" s="69"/>
      <c r="H596" s="69"/>
      <c r="I596" s="69"/>
      <c r="J596" s="69"/>
      <c r="K596" s="69"/>
      <c r="L596" s="69"/>
      <c r="M596" s="69"/>
      <c r="N596" s="4"/>
      <c r="O596" s="70"/>
      <c r="P596" s="69"/>
      <c r="Q596" s="69"/>
      <c r="R596" s="71"/>
      <c r="S596" s="69"/>
      <c r="T596" s="72"/>
      <c r="U596" s="69"/>
      <c r="V596" s="73"/>
      <c r="W596" s="73"/>
      <c r="X596" s="73"/>
      <c r="Y596" s="73"/>
      <c r="Z596" s="74"/>
      <c r="AA596" s="69"/>
      <c r="AB596" s="69"/>
      <c r="AC596" s="69"/>
      <c r="AD596" s="69"/>
      <c r="AE596" s="69"/>
      <c r="AF596" s="69"/>
      <c r="AG596" s="69"/>
      <c r="AH596" s="69"/>
    </row>
    <row r="597" spans="1:34">
      <c r="A597" s="69"/>
      <c r="B597" s="69"/>
      <c r="C597" s="69"/>
      <c r="D597" s="71"/>
      <c r="E597" s="4"/>
      <c r="F597" s="4"/>
      <c r="G597" s="69"/>
      <c r="H597" s="69"/>
      <c r="I597" s="69"/>
      <c r="J597" s="69"/>
      <c r="K597" s="69"/>
      <c r="L597" s="69"/>
      <c r="M597" s="69"/>
      <c r="N597" s="4"/>
      <c r="O597" s="70"/>
      <c r="P597" s="69"/>
      <c r="Q597" s="69"/>
      <c r="R597" s="71"/>
      <c r="S597" s="69"/>
      <c r="T597" s="72"/>
      <c r="U597" s="4"/>
      <c r="V597" s="73"/>
      <c r="W597" s="73"/>
      <c r="X597" s="73"/>
      <c r="Y597" s="73"/>
      <c r="Z597" s="74"/>
      <c r="AA597" s="69"/>
      <c r="AB597" s="69"/>
      <c r="AC597" s="69"/>
      <c r="AD597" s="69"/>
      <c r="AE597" s="69"/>
      <c r="AF597" s="69"/>
      <c r="AG597" s="69"/>
      <c r="AH597" s="69"/>
    </row>
    <row r="598" spans="1:34">
      <c r="A598" s="69"/>
      <c r="B598" s="69"/>
      <c r="C598" s="69"/>
      <c r="D598" s="71"/>
      <c r="E598" s="4"/>
      <c r="F598" s="4"/>
      <c r="G598" s="69"/>
      <c r="H598" s="69"/>
      <c r="I598" s="69"/>
      <c r="J598" s="69"/>
      <c r="K598" s="69"/>
      <c r="L598" s="69"/>
      <c r="M598" s="69"/>
      <c r="N598" s="4"/>
      <c r="O598" s="70"/>
      <c r="P598" s="69"/>
      <c r="Q598" s="69"/>
      <c r="R598" s="71"/>
      <c r="S598" s="69"/>
      <c r="T598" s="72"/>
      <c r="U598" s="4"/>
      <c r="V598" s="73"/>
      <c r="W598" s="73"/>
      <c r="X598" s="73"/>
      <c r="Y598" s="73"/>
      <c r="Z598" s="74"/>
      <c r="AA598" s="69"/>
      <c r="AB598" s="69"/>
      <c r="AC598" s="69"/>
      <c r="AD598" s="69"/>
      <c r="AE598" s="69"/>
      <c r="AF598" s="69"/>
      <c r="AG598" s="69"/>
      <c r="AH598" s="69"/>
    </row>
    <row r="599" spans="1:34">
      <c r="A599" s="69"/>
      <c r="B599" s="69"/>
      <c r="C599" s="69"/>
      <c r="D599" s="71"/>
      <c r="E599" s="4"/>
      <c r="F599" s="4"/>
      <c r="G599" s="69"/>
      <c r="H599" s="69"/>
      <c r="I599" s="69"/>
      <c r="J599" s="69"/>
      <c r="K599" s="69"/>
      <c r="L599" s="69"/>
      <c r="M599" s="69"/>
      <c r="N599" s="4"/>
      <c r="O599" s="70"/>
      <c r="P599" s="69"/>
      <c r="Q599" s="69"/>
      <c r="R599" s="71"/>
      <c r="S599" s="4"/>
      <c r="T599" s="72"/>
      <c r="U599" s="69"/>
      <c r="V599" s="73"/>
      <c r="W599" s="73"/>
      <c r="X599" s="73"/>
      <c r="Y599" s="73"/>
      <c r="Z599" s="74"/>
      <c r="AA599" s="69"/>
      <c r="AB599" s="69"/>
      <c r="AC599" s="69"/>
      <c r="AD599" s="69"/>
      <c r="AE599" s="69"/>
      <c r="AF599" s="69"/>
      <c r="AG599" s="69"/>
      <c r="AH599" s="69"/>
    </row>
    <row r="600" spans="1:34">
      <c r="A600" s="69"/>
      <c r="B600" s="69"/>
      <c r="C600" s="69"/>
      <c r="D600" s="71"/>
      <c r="E600" s="4"/>
      <c r="F600" s="69"/>
      <c r="G600" s="69"/>
      <c r="H600" s="69"/>
      <c r="I600" s="69"/>
      <c r="J600" s="69"/>
      <c r="K600" s="69"/>
      <c r="L600" s="69"/>
      <c r="M600" s="69"/>
      <c r="N600" s="4"/>
      <c r="O600" s="70"/>
      <c r="P600" s="69"/>
      <c r="Q600" s="4"/>
      <c r="R600" s="71"/>
      <c r="S600" s="4"/>
      <c r="T600" s="72"/>
      <c r="U600" s="4"/>
      <c r="V600" s="73"/>
      <c r="W600" s="73"/>
      <c r="X600" s="73"/>
      <c r="Y600" s="73"/>
      <c r="Z600" s="74"/>
      <c r="AA600" s="69"/>
      <c r="AB600" s="69"/>
      <c r="AC600" s="69"/>
      <c r="AD600" s="69"/>
      <c r="AE600" s="69"/>
      <c r="AF600" s="69"/>
      <c r="AG600" s="69"/>
      <c r="AH600" s="69"/>
    </row>
    <row r="601" spans="1:34">
      <c r="A601" s="69"/>
      <c r="B601" s="69"/>
      <c r="C601" s="69"/>
      <c r="D601" s="71"/>
      <c r="E601" s="4"/>
      <c r="F601" s="69"/>
      <c r="G601" s="69"/>
      <c r="H601" s="69"/>
      <c r="I601" s="69"/>
      <c r="J601" s="69"/>
      <c r="K601" s="69"/>
      <c r="L601" s="69"/>
      <c r="M601" s="69"/>
      <c r="N601" s="4"/>
      <c r="O601" s="70"/>
      <c r="P601" s="69"/>
      <c r="Q601" s="69"/>
      <c r="R601" s="71"/>
      <c r="S601" s="69"/>
      <c r="T601" s="72"/>
      <c r="U601" s="69"/>
      <c r="V601" s="73"/>
      <c r="W601" s="73"/>
      <c r="X601" s="73"/>
      <c r="Y601" s="73"/>
      <c r="Z601" s="74"/>
      <c r="AA601" s="69"/>
      <c r="AB601" s="69"/>
      <c r="AC601" s="69"/>
      <c r="AD601" s="69"/>
      <c r="AE601" s="69"/>
      <c r="AF601" s="69"/>
      <c r="AG601" s="69"/>
      <c r="AH601" s="69"/>
    </row>
    <row r="602" spans="1:34">
      <c r="A602" s="69"/>
      <c r="B602" s="69"/>
      <c r="C602" s="69"/>
      <c r="D602" s="71"/>
      <c r="E602" s="4"/>
      <c r="F602" s="69"/>
      <c r="G602" s="69"/>
      <c r="H602" s="69"/>
      <c r="I602" s="69"/>
      <c r="J602" s="69"/>
      <c r="K602" s="69"/>
      <c r="L602" s="69"/>
      <c r="M602" s="69"/>
      <c r="N602" s="4"/>
      <c r="O602" s="70"/>
      <c r="P602" s="69"/>
      <c r="Q602" s="4"/>
      <c r="R602" s="71"/>
      <c r="S602" s="4"/>
      <c r="T602" s="72"/>
      <c r="U602" s="4"/>
      <c r="V602" s="73"/>
      <c r="W602" s="73"/>
      <c r="X602" s="73"/>
      <c r="Y602" s="73"/>
      <c r="Z602" s="74"/>
      <c r="AA602" s="69"/>
      <c r="AB602" s="69"/>
      <c r="AC602" s="69"/>
      <c r="AD602" s="69"/>
      <c r="AE602" s="69"/>
      <c r="AF602" s="69"/>
      <c r="AG602" s="69"/>
      <c r="AH602" s="69"/>
    </row>
    <row r="603" spans="1:34">
      <c r="A603" s="69"/>
      <c r="B603" s="69"/>
      <c r="C603" s="69"/>
      <c r="D603" s="71"/>
      <c r="E603" s="4"/>
      <c r="F603" s="69"/>
      <c r="G603" s="69"/>
      <c r="H603" s="69"/>
      <c r="I603" s="69"/>
      <c r="J603" s="69"/>
      <c r="K603" s="69"/>
      <c r="L603" s="69"/>
      <c r="M603" s="69"/>
      <c r="N603" s="4"/>
      <c r="O603" s="70"/>
      <c r="P603" s="69"/>
      <c r="Q603" s="69"/>
      <c r="R603" s="71"/>
      <c r="S603" s="69"/>
      <c r="T603" s="72"/>
      <c r="U603" s="69"/>
      <c r="V603" s="73"/>
      <c r="W603" s="73"/>
      <c r="X603" s="73"/>
      <c r="Y603" s="73"/>
      <c r="Z603" s="74"/>
      <c r="AA603" s="69"/>
      <c r="AB603" s="69"/>
      <c r="AC603" s="69"/>
      <c r="AD603" s="69"/>
      <c r="AE603" s="69"/>
      <c r="AF603" s="69"/>
      <c r="AG603" s="69"/>
      <c r="AH603" s="69"/>
    </row>
    <row r="604" spans="1:34">
      <c r="A604" s="69"/>
      <c r="B604" s="69"/>
      <c r="C604" s="69"/>
      <c r="D604" s="71"/>
      <c r="E604" s="4"/>
      <c r="F604" s="4"/>
      <c r="G604" s="69"/>
      <c r="H604" s="69"/>
      <c r="I604" s="69"/>
      <c r="J604" s="69"/>
      <c r="K604" s="69"/>
      <c r="L604" s="69"/>
      <c r="M604" s="69"/>
      <c r="N604" s="4"/>
      <c r="O604" s="70"/>
      <c r="P604" s="69"/>
      <c r="Q604" s="69"/>
      <c r="R604" s="71"/>
      <c r="S604" s="69"/>
      <c r="T604" s="72"/>
      <c r="U604" s="69"/>
      <c r="V604" s="73"/>
      <c r="W604" s="73"/>
      <c r="X604" s="73"/>
      <c r="Y604" s="73"/>
      <c r="Z604" s="74"/>
      <c r="AA604" s="69"/>
      <c r="AB604" s="69"/>
      <c r="AC604" s="69"/>
      <c r="AD604" s="69"/>
      <c r="AE604" s="69"/>
      <c r="AF604" s="69"/>
      <c r="AG604" s="69"/>
      <c r="AH604" s="69"/>
    </row>
    <row r="605" spans="1:34">
      <c r="A605" s="69"/>
      <c r="B605" s="69"/>
      <c r="C605" s="69"/>
      <c r="D605" s="71"/>
      <c r="E605" s="4"/>
      <c r="F605" s="69"/>
      <c r="G605" s="69"/>
      <c r="H605" s="69"/>
      <c r="I605" s="69"/>
      <c r="J605" s="69"/>
      <c r="K605" s="69"/>
      <c r="L605" s="69"/>
      <c r="M605" s="69"/>
      <c r="N605" s="4"/>
      <c r="O605" s="70"/>
      <c r="P605" s="69"/>
      <c r="Q605" s="69"/>
      <c r="R605" s="71"/>
      <c r="S605" s="69"/>
      <c r="T605" s="72"/>
      <c r="U605" s="69"/>
      <c r="V605" s="73"/>
      <c r="W605" s="73"/>
      <c r="X605" s="73"/>
      <c r="Y605" s="73"/>
      <c r="Z605" s="74"/>
      <c r="AA605" s="69"/>
      <c r="AB605" s="69"/>
      <c r="AC605" s="69"/>
      <c r="AD605" s="69"/>
      <c r="AE605" s="69"/>
      <c r="AF605" s="69"/>
      <c r="AG605" s="69"/>
      <c r="AH605" s="69"/>
    </row>
    <row r="606" spans="1:34">
      <c r="A606" s="69"/>
      <c r="B606" s="69"/>
      <c r="C606" s="69"/>
      <c r="D606" s="71"/>
      <c r="E606" s="4"/>
      <c r="F606" s="4"/>
      <c r="G606" s="69"/>
      <c r="H606" s="69"/>
      <c r="I606" s="69"/>
      <c r="J606" s="69"/>
      <c r="K606" s="69"/>
      <c r="L606" s="69"/>
      <c r="M606" s="69"/>
      <c r="N606" s="4"/>
      <c r="O606" s="70"/>
      <c r="P606" s="69"/>
      <c r="Q606" s="69"/>
      <c r="R606" s="71"/>
      <c r="S606" s="69"/>
      <c r="T606" s="72"/>
      <c r="U606" s="69"/>
      <c r="V606" s="73"/>
      <c r="W606" s="73"/>
      <c r="X606" s="73"/>
      <c r="Y606" s="73"/>
      <c r="Z606" s="74"/>
      <c r="AA606" s="69"/>
      <c r="AB606" s="69"/>
      <c r="AC606" s="69"/>
      <c r="AD606" s="69"/>
      <c r="AE606" s="69"/>
      <c r="AF606" s="69"/>
      <c r="AG606" s="69"/>
      <c r="AH606" s="69"/>
    </row>
    <row r="607" spans="1:34">
      <c r="A607" s="69"/>
      <c r="B607" s="69"/>
      <c r="C607" s="69"/>
      <c r="D607" s="71"/>
      <c r="E607" s="4"/>
      <c r="F607" s="69"/>
      <c r="G607" s="69"/>
      <c r="H607" s="69"/>
      <c r="I607" s="69"/>
      <c r="J607" s="69"/>
      <c r="K607" s="69"/>
      <c r="L607" s="69"/>
      <c r="M607" s="69"/>
      <c r="N607" s="4"/>
      <c r="O607" s="70"/>
      <c r="P607" s="69"/>
      <c r="Q607" s="69"/>
      <c r="R607" s="71"/>
      <c r="S607" s="69"/>
      <c r="T607" s="72"/>
      <c r="U607" s="69"/>
      <c r="V607" s="73"/>
      <c r="W607" s="73"/>
      <c r="X607" s="73"/>
      <c r="Y607" s="73"/>
      <c r="Z607" s="74"/>
      <c r="AA607" s="69"/>
      <c r="AB607" s="69"/>
      <c r="AC607" s="69"/>
      <c r="AD607" s="69"/>
      <c r="AE607" s="69"/>
      <c r="AF607" s="69"/>
      <c r="AG607" s="69"/>
      <c r="AH607" s="69"/>
    </row>
    <row r="608" spans="1:34">
      <c r="A608" s="69"/>
      <c r="B608" s="69"/>
      <c r="C608" s="69"/>
      <c r="D608" s="71"/>
      <c r="E608" s="4"/>
      <c r="F608" s="69"/>
      <c r="G608" s="69"/>
      <c r="H608" s="69"/>
      <c r="I608" s="69"/>
      <c r="J608" s="69"/>
      <c r="K608" s="69"/>
      <c r="L608" s="69"/>
      <c r="M608" s="69"/>
      <c r="N608" s="4"/>
      <c r="O608" s="70"/>
      <c r="P608" s="69"/>
      <c r="Q608" s="69"/>
      <c r="R608" s="71"/>
      <c r="S608" s="69"/>
      <c r="T608" s="72"/>
      <c r="U608" s="69"/>
      <c r="V608" s="73"/>
      <c r="W608" s="73"/>
      <c r="X608" s="73"/>
      <c r="Y608" s="73"/>
      <c r="Z608" s="74"/>
      <c r="AA608" s="69"/>
      <c r="AB608" s="69"/>
      <c r="AC608" s="69"/>
      <c r="AD608" s="69"/>
      <c r="AE608" s="69"/>
      <c r="AF608" s="69"/>
      <c r="AG608" s="69"/>
      <c r="AH608" s="69"/>
    </row>
    <row r="609" spans="1:34">
      <c r="A609" s="69"/>
      <c r="B609" s="69"/>
      <c r="C609" s="69"/>
      <c r="D609" s="71"/>
      <c r="E609" s="4"/>
      <c r="F609" s="69"/>
      <c r="G609" s="69"/>
      <c r="H609" s="69"/>
      <c r="I609" s="69"/>
      <c r="J609" s="69"/>
      <c r="K609" s="69"/>
      <c r="L609" s="69"/>
      <c r="M609" s="69"/>
      <c r="N609" s="4"/>
      <c r="O609" s="70"/>
      <c r="P609" s="69"/>
      <c r="Q609" s="4"/>
      <c r="R609" s="71"/>
      <c r="S609" s="4"/>
      <c r="T609" s="72"/>
      <c r="U609" s="4"/>
      <c r="V609" s="73"/>
      <c r="W609" s="73"/>
      <c r="X609" s="73"/>
      <c r="Y609" s="73"/>
      <c r="Z609" s="74"/>
      <c r="AA609" s="69"/>
      <c r="AB609" s="69"/>
      <c r="AC609" s="69"/>
      <c r="AD609" s="69"/>
      <c r="AE609" s="69"/>
      <c r="AF609" s="69"/>
      <c r="AG609" s="69"/>
      <c r="AH609" s="69"/>
    </row>
    <row r="610" spans="1:34">
      <c r="A610" s="69"/>
      <c r="B610" s="69"/>
      <c r="C610" s="69"/>
      <c r="D610" s="71"/>
      <c r="E610" s="4"/>
      <c r="F610" s="69"/>
      <c r="G610" s="69"/>
      <c r="H610" s="69"/>
      <c r="I610" s="69"/>
      <c r="J610" s="69"/>
      <c r="K610" s="69"/>
      <c r="L610" s="69"/>
      <c r="M610" s="69"/>
      <c r="N610" s="4"/>
      <c r="O610" s="70"/>
      <c r="P610" s="69"/>
      <c r="Q610" s="69"/>
      <c r="R610" s="71"/>
      <c r="S610" s="69"/>
      <c r="T610" s="72"/>
      <c r="U610" s="4"/>
      <c r="V610" s="73"/>
      <c r="W610" s="73"/>
      <c r="X610" s="73"/>
      <c r="Y610" s="73"/>
      <c r="Z610" s="74"/>
      <c r="AA610" s="69"/>
      <c r="AB610" s="69"/>
      <c r="AC610" s="69"/>
      <c r="AD610" s="69"/>
      <c r="AE610" s="69"/>
      <c r="AF610" s="69"/>
      <c r="AG610" s="69"/>
      <c r="AH610" s="69"/>
    </row>
    <row r="611" spans="1:34">
      <c r="A611" s="69"/>
      <c r="B611" s="69"/>
      <c r="C611" s="69"/>
      <c r="D611" s="71"/>
      <c r="E611" s="4"/>
      <c r="F611" s="69"/>
      <c r="G611" s="69"/>
      <c r="H611" s="69"/>
      <c r="I611" s="69"/>
      <c r="J611" s="69"/>
      <c r="K611" s="69"/>
      <c r="L611" s="69"/>
      <c r="M611" s="69"/>
      <c r="N611" s="4"/>
      <c r="O611" s="70"/>
      <c r="P611" s="69"/>
      <c r="Q611" s="69"/>
      <c r="R611" s="71"/>
      <c r="S611" s="69"/>
      <c r="T611" s="72"/>
      <c r="U611" s="69"/>
      <c r="V611" s="73"/>
      <c r="W611" s="73"/>
      <c r="X611" s="73"/>
      <c r="Y611" s="73"/>
      <c r="Z611" s="74"/>
      <c r="AA611" s="69"/>
      <c r="AB611" s="69"/>
      <c r="AC611" s="69"/>
      <c r="AD611" s="69"/>
      <c r="AE611" s="69"/>
      <c r="AF611" s="69"/>
      <c r="AG611" s="69"/>
      <c r="AH611" s="69"/>
    </row>
    <row r="612" spans="1:34">
      <c r="A612" s="69"/>
      <c r="B612" s="69"/>
      <c r="C612" s="69"/>
      <c r="D612" s="71"/>
      <c r="E612" s="4"/>
      <c r="F612" s="69"/>
      <c r="G612" s="69"/>
      <c r="H612" s="69"/>
      <c r="I612" s="69"/>
      <c r="J612" s="69"/>
      <c r="K612" s="69"/>
      <c r="L612" s="69"/>
      <c r="M612" s="69"/>
      <c r="N612" s="4"/>
      <c r="O612" s="70"/>
      <c r="P612" s="69"/>
      <c r="Q612" s="4"/>
      <c r="R612" s="71"/>
      <c r="S612" s="4"/>
      <c r="T612" s="72"/>
      <c r="U612" s="69"/>
      <c r="V612" s="73"/>
      <c r="W612" s="73"/>
      <c r="X612" s="73"/>
      <c r="Y612" s="73"/>
      <c r="Z612" s="74"/>
      <c r="AA612" s="69"/>
      <c r="AB612" s="69"/>
      <c r="AC612" s="69"/>
      <c r="AD612" s="69"/>
      <c r="AE612" s="69"/>
      <c r="AF612" s="69"/>
      <c r="AG612" s="69"/>
      <c r="AH612" s="69"/>
    </row>
    <row r="613" spans="1:34">
      <c r="A613" s="69"/>
      <c r="B613" s="69"/>
      <c r="C613" s="69"/>
      <c r="D613" s="71"/>
      <c r="E613" s="4"/>
      <c r="F613" s="69"/>
      <c r="G613" s="69"/>
      <c r="H613" s="69"/>
      <c r="I613" s="69"/>
      <c r="J613" s="69"/>
      <c r="K613" s="69"/>
      <c r="L613" s="69"/>
      <c r="M613" s="69"/>
      <c r="N613" s="4"/>
      <c r="O613" s="70"/>
      <c r="P613" s="69"/>
      <c r="Q613" s="69"/>
      <c r="R613" s="71"/>
      <c r="S613" s="69"/>
      <c r="T613" s="72"/>
      <c r="U613" s="4"/>
      <c r="V613" s="73"/>
      <c r="W613" s="73"/>
      <c r="X613" s="73"/>
      <c r="Y613" s="73"/>
      <c r="Z613" s="74"/>
      <c r="AA613" s="69"/>
      <c r="AB613" s="69"/>
      <c r="AC613" s="69"/>
      <c r="AD613" s="69"/>
      <c r="AE613" s="69"/>
      <c r="AF613" s="69"/>
      <c r="AG613" s="69"/>
      <c r="AH613" s="69"/>
    </row>
    <row r="614" spans="1:34">
      <c r="A614" s="69"/>
      <c r="B614" s="69"/>
      <c r="C614" s="69"/>
      <c r="D614" s="71"/>
      <c r="E614" s="4"/>
      <c r="F614" s="4"/>
      <c r="G614" s="69"/>
      <c r="H614" s="69"/>
      <c r="I614" s="69"/>
      <c r="J614" s="69"/>
      <c r="K614" s="69"/>
      <c r="L614" s="69"/>
      <c r="M614" s="69"/>
      <c r="N614" s="4"/>
      <c r="O614" s="70"/>
      <c r="P614" s="69"/>
      <c r="Q614" s="4"/>
      <c r="R614" s="71"/>
      <c r="S614" s="4"/>
      <c r="T614" s="72"/>
      <c r="U614" s="4"/>
      <c r="V614" s="73"/>
      <c r="W614" s="73"/>
      <c r="X614" s="73"/>
      <c r="Y614" s="73"/>
      <c r="Z614" s="74"/>
      <c r="AA614" s="69"/>
      <c r="AB614" s="69"/>
      <c r="AC614" s="69"/>
      <c r="AD614" s="69"/>
      <c r="AE614" s="69"/>
      <c r="AF614" s="69"/>
      <c r="AG614" s="69"/>
      <c r="AH614" s="69"/>
    </row>
    <row r="615" spans="1:34">
      <c r="A615" s="69"/>
      <c r="B615" s="69"/>
      <c r="C615" s="69"/>
      <c r="D615" s="71"/>
      <c r="E615" s="4"/>
      <c r="F615" s="4"/>
      <c r="G615" s="69"/>
      <c r="H615" s="69"/>
      <c r="I615" s="69"/>
      <c r="J615" s="69"/>
      <c r="K615" s="69"/>
      <c r="L615" s="69"/>
      <c r="M615" s="69"/>
      <c r="N615" s="4"/>
      <c r="O615" s="70"/>
      <c r="P615" s="69"/>
      <c r="Q615" s="4"/>
      <c r="R615" s="71"/>
      <c r="S615" s="4"/>
      <c r="T615" s="72"/>
      <c r="U615" s="4"/>
      <c r="V615" s="73"/>
      <c r="W615" s="73"/>
      <c r="X615" s="73"/>
      <c r="Y615" s="73"/>
      <c r="Z615" s="74"/>
      <c r="AA615" s="69"/>
      <c r="AB615" s="69"/>
      <c r="AC615" s="69"/>
      <c r="AD615" s="69"/>
      <c r="AE615" s="69"/>
      <c r="AF615" s="69"/>
      <c r="AG615" s="69"/>
      <c r="AH615" s="69"/>
    </row>
    <row r="616" spans="1:34">
      <c r="A616" s="69"/>
      <c r="B616" s="69"/>
      <c r="C616" s="69"/>
      <c r="D616" s="71"/>
      <c r="E616" s="4"/>
      <c r="F616" s="69"/>
      <c r="G616" s="69"/>
      <c r="H616" s="69"/>
      <c r="I616" s="69"/>
      <c r="J616" s="69"/>
      <c r="K616" s="69"/>
      <c r="L616" s="69"/>
      <c r="M616" s="69"/>
      <c r="N616" s="4"/>
      <c r="O616" s="70"/>
      <c r="P616" s="69"/>
      <c r="Q616" s="69"/>
      <c r="R616" s="71"/>
      <c r="S616" s="69"/>
      <c r="T616" s="72"/>
      <c r="U616" s="69"/>
      <c r="V616" s="73"/>
      <c r="W616" s="73"/>
      <c r="X616" s="73"/>
      <c r="Y616" s="73"/>
      <c r="Z616" s="74"/>
      <c r="AA616" s="69"/>
      <c r="AB616" s="69"/>
      <c r="AC616" s="69"/>
      <c r="AD616" s="69"/>
      <c r="AE616" s="69"/>
      <c r="AF616" s="69"/>
      <c r="AG616" s="69"/>
      <c r="AH616" s="69"/>
    </row>
    <row r="617" spans="1:34">
      <c r="A617" s="69"/>
      <c r="B617" s="69"/>
      <c r="C617" s="69"/>
      <c r="D617" s="71"/>
      <c r="E617" s="4"/>
      <c r="F617" s="69"/>
      <c r="G617" s="69"/>
      <c r="H617" s="69"/>
      <c r="I617" s="69"/>
      <c r="J617" s="69"/>
      <c r="K617" s="69"/>
      <c r="L617" s="69"/>
      <c r="M617" s="69"/>
      <c r="N617" s="4"/>
      <c r="O617" s="70"/>
      <c r="P617" s="69"/>
      <c r="Q617" s="4"/>
      <c r="R617" s="71"/>
      <c r="S617" s="4"/>
      <c r="T617" s="72"/>
      <c r="U617" s="69"/>
      <c r="V617" s="73"/>
      <c r="W617" s="73"/>
      <c r="X617" s="73"/>
      <c r="Y617" s="73"/>
      <c r="Z617" s="74"/>
      <c r="AA617" s="69"/>
      <c r="AB617" s="69"/>
      <c r="AC617" s="69"/>
      <c r="AD617" s="69"/>
      <c r="AE617" s="69"/>
      <c r="AF617" s="69"/>
      <c r="AG617" s="69"/>
      <c r="AH617" s="69"/>
    </row>
    <row r="618" spans="1:34">
      <c r="A618" s="69"/>
      <c r="B618" s="69"/>
      <c r="C618" s="69"/>
      <c r="D618" s="71"/>
      <c r="E618" s="4"/>
      <c r="F618" s="69"/>
      <c r="G618" s="69"/>
      <c r="H618" s="69"/>
      <c r="I618" s="69"/>
      <c r="J618" s="69"/>
      <c r="K618" s="69"/>
      <c r="L618" s="69"/>
      <c r="M618" s="69"/>
      <c r="N618" s="4"/>
      <c r="O618" s="70"/>
      <c r="P618" s="69"/>
      <c r="Q618" s="69"/>
      <c r="R618" s="71"/>
      <c r="S618" s="69"/>
      <c r="T618" s="72"/>
      <c r="U618" s="69"/>
      <c r="V618" s="73"/>
      <c r="W618" s="73"/>
      <c r="X618" s="73"/>
      <c r="Y618" s="73"/>
      <c r="Z618" s="74"/>
      <c r="AA618" s="69"/>
      <c r="AB618" s="69"/>
      <c r="AC618" s="69"/>
      <c r="AD618" s="69"/>
      <c r="AE618" s="69"/>
      <c r="AF618" s="69"/>
      <c r="AG618" s="69"/>
      <c r="AH618" s="69"/>
    </row>
    <row r="619" spans="1:34">
      <c r="A619" s="69"/>
      <c r="B619" s="69"/>
      <c r="C619" s="69"/>
      <c r="D619" s="71"/>
      <c r="E619" s="4"/>
      <c r="F619" s="69"/>
      <c r="G619" s="69"/>
      <c r="H619" s="69"/>
      <c r="I619" s="69"/>
      <c r="J619" s="69"/>
      <c r="K619" s="69"/>
      <c r="L619" s="69"/>
      <c r="M619" s="69"/>
      <c r="N619" s="4"/>
      <c r="O619" s="70"/>
      <c r="P619" s="69"/>
      <c r="Q619" s="69"/>
      <c r="R619" s="71"/>
      <c r="S619" s="69"/>
      <c r="T619" s="72"/>
      <c r="U619" s="4"/>
      <c r="V619" s="73"/>
      <c r="W619" s="73"/>
      <c r="X619" s="73"/>
      <c r="Y619" s="73"/>
      <c r="Z619" s="74"/>
      <c r="AA619" s="69"/>
      <c r="AB619" s="69"/>
      <c r="AC619" s="69"/>
      <c r="AD619" s="69"/>
      <c r="AE619" s="69"/>
      <c r="AF619" s="69"/>
      <c r="AG619" s="69"/>
      <c r="AH619" s="69"/>
    </row>
    <row r="620" spans="1:34">
      <c r="A620" s="69"/>
      <c r="B620" s="69"/>
      <c r="C620" s="69"/>
      <c r="D620" s="71"/>
      <c r="E620" s="4"/>
      <c r="F620" s="69"/>
      <c r="G620" s="69"/>
      <c r="H620" s="69"/>
      <c r="I620" s="69"/>
      <c r="J620" s="69"/>
      <c r="K620" s="69"/>
      <c r="L620" s="69"/>
      <c r="M620" s="69"/>
      <c r="N620" s="4"/>
      <c r="O620" s="70"/>
      <c r="P620" s="69"/>
      <c r="Q620" s="69"/>
      <c r="R620" s="71"/>
      <c r="S620" s="69"/>
      <c r="T620" s="72"/>
      <c r="U620" s="69"/>
      <c r="V620" s="73"/>
      <c r="W620" s="73"/>
      <c r="X620" s="73"/>
      <c r="Y620" s="73"/>
      <c r="Z620" s="74"/>
      <c r="AA620" s="69"/>
      <c r="AB620" s="69"/>
      <c r="AC620" s="69"/>
      <c r="AD620" s="69"/>
      <c r="AE620" s="69"/>
      <c r="AF620" s="69"/>
      <c r="AG620" s="69"/>
      <c r="AH620" s="69"/>
    </row>
    <row r="621" spans="1:34">
      <c r="A621" s="69"/>
      <c r="B621" s="69"/>
      <c r="C621" s="69"/>
      <c r="D621" s="71"/>
      <c r="E621" s="4"/>
      <c r="F621" s="69"/>
      <c r="G621" s="69"/>
      <c r="H621" s="69"/>
      <c r="I621" s="69"/>
      <c r="J621" s="69"/>
      <c r="K621" s="69"/>
      <c r="L621" s="69"/>
      <c r="M621" s="69"/>
      <c r="N621" s="4"/>
      <c r="O621" s="70"/>
      <c r="P621" s="69"/>
      <c r="Q621" s="4"/>
      <c r="R621" s="71"/>
      <c r="S621" s="4"/>
      <c r="T621" s="72"/>
      <c r="U621" s="4"/>
      <c r="V621" s="73"/>
      <c r="W621" s="73"/>
      <c r="X621" s="73"/>
      <c r="Y621" s="73"/>
      <c r="Z621" s="74"/>
      <c r="AA621" s="69"/>
      <c r="AB621" s="69"/>
      <c r="AC621" s="69"/>
      <c r="AD621" s="69"/>
      <c r="AE621" s="69"/>
      <c r="AF621" s="69"/>
      <c r="AG621" s="69"/>
      <c r="AH621" s="69"/>
    </row>
    <row r="622" spans="1:34">
      <c r="A622" s="69"/>
      <c r="B622" s="69"/>
      <c r="C622" s="69"/>
      <c r="D622" s="71"/>
      <c r="E622" s="4"/>
      <c r="F622" s="4"/>
      <c r="G622" s="69"/>
      <c r="H622" s="69"/>
      <c r="I622" s="69"/>
      <c r="J622" s="69"/>
      <c r="K622" s="69"/>
      <c r="L622" s="69"/>
      <c r="M622" s="69"/>
      <c r="N622" s="4"/>
      <c r="O622" s="70"/>
      <c r="P622" s="69"/>
      <c r="Q622" s="4"/>
      <c r="R622" s="71"/>
      <c r="S622" s="4"/>
      <c r="T622" s="72"/>
      <c r="U622" s="4"/>
      <c r="V622" s="73"/>
      <c r="W622" s="73"/>
      <c r="X622" s="73"/>
      <c r="Y622" s="73"/>
      <c r="Z622" s="74"/>
      <c r="AA622" s="69"/>
      <c r="AB622" s="69"/>
      <c r="AC622" s="69"/>
      <c r="AD622" s="69"/>
      <c r="AE622" s="69"/>
      <c r="AF622" s="69"/>
      <c r="AG622" s="69"/>
      <c r="AH622" s="69"/>
    </row>
    <row r="623" spans="1:34">
      <c r="A623" s="69"/>
      <c r="B623" s="69"/>
      <c r="C623" s="69"/>
      <c r="D623" s="71"/>
      <c r="E623" s="4"/>
      <c r="F623" s="69"/>
      <c r="G623" s="69"/>
      <c r="H623" s="69"/>
      <c r="I623" s="69"/>
      <c r="J623" s="69"/>
      <c r="K623" s="69"/>
      <c r="L623" s="69"/>
      <c r="M623" s="69"/>
      <c r="N623" s="4"/>
      <c r="O623" s="70"/>
      <c r="P623" s="69"/>
      <c r="Q623" s="69"/>
      <c r="R623" s="71"/>
      <c r="S623" s="69"/>
      <c r="T623" s="72"/>
      <c r="U623" s="4"/>
      <c r="V623" s="73"/>
      <c r="W623" s="73"/>
      <c r="X623" s="73"/>
      <c r="Y623" s="73"/>
      <c r="Z623" s="74"/>
      <c r="AA623" s="69"/>
      <c r="AB623" s="69"/>
      <c r="AC623" s="69"/>
      <c r="AD623" s="69"/>
      <c r="AE623" s="69"/>
      <c r="AF623" s="69"/>
      <c r="AG623" s="69"/>
      <c r="AH623" s="69"/>
    </row>
    <row r="624" spans="1:34">
      <c r="A624" s="69"/>
      <c r="B624" s="69"/>
      <c r="C624" s="69"/>
      <c r="D624" s="71"/>
      <c r="E624" s="4"/>
      <c r="F624" s="69"/>
      <c r="G624" s="69"/>
      <c r="H624" s="69"/>
      <c r="I624" s="69"/>
      <c r="J624" s="69"/>
      <c r="K624" s="69"/>
      <c r="L624" s="69"/>
      <c r="M624" s="69"/>
      <c r="N624" s="4"/>
      <c r="O624" s="70"/>
      <c r="P624" s="69"/>
      <c r="Q624" s="4"/>
      <c r="R624" s="71"/>
      <c r="S624" s="69"/>
      <c r="T624" s="72"/>
      <c r="U624" s="69"/>
      <c r="V624" s="73"/>
      <c r="W624" s="73"/>
      <c r="X624" s="73"/>
      <c r="Y624" s="73"/>
      <c r="Z624" s="74"/>
      <c r="AA624" s="69"/>
      <c r="AB624" s="69"/>
      <c r="AC624" s="69"/>
      <c r="AD624" s="69"/>
      <c r="AE624" s="69"/>
      <c r="AF624" s="69"/>
      <c r="AG624" s="69"/>
      <c r="AH624" s="69"/>
    </row>
    <row r="625" spans="1:34">
      <c r="A625" s="69"/>
      <c r="B625" s="69"/>
      <c r="C625" s="69"/>
      <c r="D625" s="71"/>
      <c r="E625" s="4"/>
      <c r="F625" s="69"/>
      <c r="G625" s="69"/>
      <c r="H625" s="69"/>
      <c r="I625" s="69"/>
      <c r="J625" s="69"/>
      <c r="K625" s="69"/>
      <c r="L625" s="69"/>
      <c r="M625" s="69"/>
      <c r="N625" s="4"/>
      <c r="O625" s="70"/>
      <c r="P625" s="69"/>
      <c r="Q625" s="69"/>
      <c r="R625" s="71"/>
      <c r="S625" s="69"/>
      <c r="T625" s="72"/>
      <c r="U625" s="4"/>
      <c r="V625" s="73"/>
      <c r="W625" s="73"/>
      <c r="X625" s="73"/>
      <c r="Y625" s="73"/>
      <c r="Z625" s="74"/>
      <c r="AA625" s="69"/>
      <c r="AB625" s="69"/>
      <c r="AC625" s="69"/>
      <c r="AD625" s="69"/>
      <c r="AE625" s="69"/>
      <c r="AF625" s="69"/>
      <c r="AG625" s="69"/>
      <c r="AH625" s="69"/>
    </row>
    <row r="626" spans="1:34">
      <c r="A626" s="69"/>
      <c r="B626" s="69"/>
      <c r="C626" s="69"/>
      <c r="D626" s="71"/>
      <c r="E626" s="4"/>
      <c r="F626" s="69"/>
      <c r="G626" s="69"/>
      <c r="H626" s="69"/>
      <c r="I626" s="69"/>
      <c r="J626" s="69"/>
      <c r="K626" s="69"/>
      <c r="L626" s="69"/>
      <c r="M626" s="69"/>
      <c r="N626" s="4"/>
      <c r="O626" s="70"/>
      <c r="P626" s="69"/>
      <c r="Q626" s="69"/>
      <c r="R626" s="71"/>
      <c r="S626" s="69"/>
      <c r="T626" s="72"/>
      <c r="U626" s="69"/>
      <c r="V626" s="73"/>
      <c r="W626" s="73"/>
      <c r="X626" s="73"/>
      <c r="Y626" s="73"/>
      <c r="Z626" s="74"/>
      <c r="AA626" s="69"/>
      <c r="AB626" s="69"/>
      <c r="AC626" s="69"/>
      <c r="AD626" s="69"/>
      <c r="AE626" s="69"/>
      <c r="AF626" s="69"/>
      <c r="AG626" s="69"/>
      <c r="AH626" s="69"/>
    </row>
    <row r="627" spans="1:34">
      <c r="A627" s="69"/>
      <c r="B627" s="69"/>
      <c r="C627" s="69"/>
      <c r="D627" s="71"/>
      <c r="E627" s="4"/>
      <c r="F627" s="69"/>
      <c r="G627" s="69"/>
      <c r="H627" s="69"/>
      <c r="I627" s="69"/>
      <c r="J627" s="69"/>
      <c r="K627" s="69"/>
      <c r="L627" s="69"/>
      <c r="M627" s="69"/>
      <c r="N627" s="4"/>
      <c r="O627" s="70"/>
      <c r="P627" s="69"/>
      <c r="Q627" s="69"/>
      <c r="R627" s="71"/>
      <c r="S627" s="4"/>
      <c r="T627" s="72"/>
      <c r="U627" s="69"/>
      <c r="V627" s="73"/>
      <c r="W627" s="73"/>
      <c r="X627" s="73"/>
      <c r="Y627" s="73"/>
      <c r="Z627" s="74"/>
      <c r="AA627" s="69"/>
      <c r="AB627" s="69"/>
      <c r="AC627" s="69"/>
      <c r="AD627" s="69"/>
      <c r="AE627" s="69"/>
      <c r="AF627" s="69"/>
      <c r="AG627" s="69"/>
      <c r="AH627" s="69"/>
    </row>
    <row r="628" spans="1:34">
      <c r="A628" s="69"/>
      <c r="B628" s="69"/>
      <c r="C628" s="69"/>
      <c r="D628" s="71"/>
      <c r="E628" s="4"/>
      <c r="F628" s="69"/>
      <c r="G628" s="69"/>
      <c r="H628" s="69"/>
      <c r="I628" s="69"/>
      <c r="J628" s="69"/>
      <c r="K628" s="69"/>
      <c r="L628" s="69"/>
      <c r="M628" s="69"/>
      <c r="N628" s="4"/>
      <c r="O628" s="70"/>
      <c r="P628" s="69"/>
      <c r="Q628" s="69"/>
      <c r="R628" s="71"/>
      <c r="S628" s="69"/>
      <c r="T628" s="72"/>
      <c r="U628" s="4"/>
      <c r="V628" s="73"/>
      <c r="W628" s="73"/>
      <c r="X628" s="73"/>
      <c r="Y628" s="73"/>
      <c r="Z628" s="74"/>
      <c r="AA628" s="69"/>
      <c r="AB628" s="69"/>
      <c r="AC628" s="69"/>
      <c r="AD628" s="69"/>
      <c r="AE628" s="69"/>
      <c r="AF628" s="69"/>
      <c r="AG628" s="69"/>
      <c r="AH628" s="69"/>
    </row>
    <row r="629" spans="1:34">
      <c r="A629" s="69"/>
      <c r="B629" s="69"/>
      <c r="C629" s="69"/>
      <c r="D629" s="71"/>
      <c r="E629" s="4"/>
      <c r="F629" s="69"/>
      <c r="G629" s="69"/>
      <c r="H629" s="69"/>
      <c r="I629" s="69"/>
      <c r="J629" s="69"/>
      <c r="K629" s="69"/>
      <c r="L629" s="69"/>
      <c r="M629" s="69"/>
      <c r="N629" s="4"/>
      <c r="O629" s="70"/>
      <c r="P629" s="69"/>
      <c r="Q629" s="4"/>
      <c r="R629" s="71"/>
      <c r="S629" s="4"/>
      <c r="T629" s="72"/>
      <c r="U629" s="4"/>
      <c r="V629" s="73"/>
      <c r="W629" s="73"/>
      <c r="X629" s="73"/>
      <c r="Y629" s="73"/>
      <c r="Z629" s="74"/>
      <c r="AA629" s="69"/>
      <c r="AB629" s="69"/>
      <c r="AC629" s="69"/>
      <c r="AD629" s="69"/>
      <c r="AE629" s="69"/>
      <c r="AF629" s="69"/>
      <c r="AG629" s="69"/>
      <c r="AH629" s="69"/>
    </row>
    <row r="630" spans="1:34">
      <c r="A630" s="69"/>
      <c r="B630" s="69"/>
      <c r="C630" s="69"/>
      <c r="D630" s="71"/>
      <c r="E630" s="4"/>
      <c r="F630" s="69"/>
      <c r="G630" s="69"/>
      <c r="H630" s="69"/>
      <c r="I630" s="69"/>
      <c r="J630" s="69"/>
      <c r="K630" s="69"/>
      <c r="L630" s="69"/>
      <c r="M630" s="69"/>
      <c r="N630" s="4"/>
      <c r="O630" s="70"/>
      <c r="P630" s="69"/>
      <c r="Q630" s="69"/>
      <c r="R630" s="71"/>
      <c r="S630" s="69"/>
      <c r="T630" s="72"/>
      <c r="U630" s="4"/>
      <c r="V630" s="73"/>
      <c r="W630" s="73"/>
      <c r="X630" s="73"/>
      <c r="Y630" s="73"/>
      <c r="Z630" s="74"/>
      <c r="AA630" s="69"/>
      <c r="AB630" s="69"/>
      <c r="AC630" s="69"/>
      <c r="AD630" s="69"/>
      <c r="AE630" s="69"/>
      <c r="AF630" s="69"/>
      <c r="AG630" s="69"/>
      <c r="AH630" s="69"/>
    </row>
    <row r="631" spans="1:34">
      <c r="A631" s="69"/>
      <c r="B631" s="69"/>
      <c r="C631" s="69"/>
      <c r="D631" s="71"/>
      <c r="E631" s="4"/>
      <c r="F631" s="4"/>
      <c r="G631" s="69"/>
      <c r="H631" s="69"/>
      <c r="I631" s="69"/>
      <c r="J631" s="69"/>
      <c r="K631" s="69"/>
      <c r="L631" s="69"/>
      <c r="M631" s="69"/>
      <c r="N631" s="4"/>
      <c r="O631" s="70"/>
      <c r="P631" s="69"/>
      <c r="Q631" s="69"/>
      <c r="R631" s="71"/>
      <c r="S631" s="69"/>
      <c r="T631" s="72"/>
      <c r="U631" s="4"/>
      <c r="V631" s="73"/>
      <c r="W631" s="73"/>
      <c r="X631" s="73"/>
      <c r="Y631" s="73"/>
      <c r="Z631" s="74"/>
      <c r="AA631" s="69"/>
      <c r="AB631" s="69"/>
      <c r="AC631" s="69"/>
      <c r="AD631" s="69"/>
      <c r="AE631" s="69"/>
      <c r="AF631" s="69"/>
      <c r="AG631" s="69"/>
      <c r="AH631" s="69"/>
    </row>
    <row r="632" spans="1:34">
      <c r="A632" s="69"/>
      <c r="B632" s="69"/>
      <c r="C632" s="69"/>
      <c r="D632" s="71"/>
      <c r="E632" s="4"/>
      <c r="F632" s="69"/>
      <c r="G632" s="69"/>
      <c r="H632" s="69"/>
      <c r="I632" s="69"/>
      <c r="J632" s="69"/>
      <c r="K632" s="69"/>
      <c r="L632" s="69"/>
      <c r="M632" s="69"/>
      <c r="N632" s="4"/>
      <c r="O632" s="70"/>
      <c r="P632" s="69"/>
      <c r="Q632" s="4"/>
      <c r="R632" s="71"/>
      <c r="S632" s="4"/>
      <c r="T632" s="72"/>
      <c r="U632" s="4"/>
      <c r="V632" s="73"/>
      <c r="W632" s="73"/>
      <c r="X632" s="73"/>
      <c r="Y632" s="73"/>
      <c r="Z632" s="74"/>
      <c r="AA632" s="69"/>
      <c r="AB632" s="69"/>
      <c r="AC632" s="69"/>
      <c r="AD632" s="69"/>
      <c r="AE632" s="69"/>
      <c r="AF632" s="69"/>
      <c r="AG632" s="69"/>
      <c r="AH632" s="69"/>
    </row>
    <row r="633" spans="1:34">
      <c r="A633" s="69"/>
      <c r="B633" s="69"/>
      <c r="C633" s="69"/>
      <c r="D633" s="71"/>
      <c r="E633" s="4"/>
      <c r="F633" s="69"/>
      <c r="G633" s="69"/>
      <c r="H633" s="69"/>
      <c r="I633" s="69"/>
      <c r="J633" s="69"/>
      <c r="K633" s="69"/>
      <c r="L633" s="69"/>
      <c r="M633" s="69"/>
      <c r="N633" s="4"/>
      <c r="O633" s="70"/>
      <c r="P633" s="69"/>
      <c r="Q633" s="4"/>
      <c r="R633" s="71"/>
      <c r="S633" s="4"/>
      <c r="T633" s="72"/>
      <c r="U633" s="4"/>
      <c r="V633" s="73"/>
      <c r="W633" s="73"/>
      <c r="X633" s="73"/>
      <c r="Y633" s="73"/>
      <c r="Z633" s="74"/>
      <c r="AA633" s="69"/>
      <c r="AB633" s="69"/>
      <c r="AC633" s="69"/>
      <c r="AD633" s="69"/>
      <c r="AE633" s="69"/>
      <c r="AF633" s="69"/>
      <c r="AG633" s="69"/>
      <c r="AH633" s="69"/>
    </row>
    <row r="634" spans="1:34">
      <c r="A634" s="69"/>
      <c r="B634" s="69"/>
      <c r="C634" s="69"/>
      <c r="D634" s="71"/>
      <c r="E634" s="4"/>
      <c r="F634" s="4"/>
      <c r="G634" s="69"/>
      <c r="H634" s="69"/>
      <c r="I634" s="69"/>
      <c r="J634" s="69"/>
      <c r="K634" s="69"/>
      <c r="L634" s="69"/>
      <c r="M634" s="69"/>
      <c r="N634" s="4"/>
      <c r="O634" s="70"/>
      <c r="P634" s="69"/>
      <c r="Q634" s="69"/>
      <c r="R634" s="71"/>
      <c r="S634" s="69"/>
      <c r="T634" s="72"/>
      <c r="U634" s="69"/>
      <c r="V634" s="73"/>
      <c r="W634" s="73"/>
      <c r="X634" s="73"/>
      <c r="Y634" s="73"/>
      <c r="Z634" s="74"/>
      <c r="AA634" s="69"/>
      <c r="AB634" s="69"/>
      <c r="AC634" s="69"/>
      <c r="AD634" s="69"/>
      <c r="AE634" s="69"/>
      <c r="AF634" s="69"/>
      <c r="AG634" s="69"/>
      <c r="AH634" s="69"/>
    </row>
    <row r="635" spans="1:34">
      <c r="A635" s="69"/>
      <c r="B635" s="69"/>
      <c r="C635" s="69"/>
      <c r="D635" s="71"/>
      <c r="E635" s="4"/>
      <c r="F635" s="69"/>
      <c r="G635" s="69"/>
      <c r="H635" s="69"/>
      <c r="I635" s="69"/>
      <c r="J635" s="69"/>
      <c r="K635" s="69"/>
      <c r="L635" s="69"/>
      <c r="M635" s="69"/>
      <c r="N635" s="4"/>
      <c r="O635" s="70"/>
      <c r="P635" s="69"/>
      <c r="Q635" s="69"/>
      <c r="R635" s="71"/>
      <c r="S635" s="69"/>
      <c r="T635" s="72"/>
      <c r="U635" s="69"/>
      <c r="V635" s="73"/>
      <c r="W635" s="73"/>
      <c r="X635" s="73"/>
      <c r="Y635" s="73"/>
      <c r="Z635" s="74"/>
      <c r="AA635" s="69"/>
      <c r="AB635" s="69"/>
      <c r="AC635" s="69"/>
      <c r="AD635" s="69"/>
      <c r="AE635" s="69"/>
      <c r="AF635" s="69"/>
      <c r="AG635" s="69"/>
      <c r="AH635" s="69"/>
    </row>
    <row r="636" spans="1:34">
      <c r="A636" s="69"/>
      <c r="B636" s="69"/>
      <c r="C636" s="69"/>
      <c r="D636" s="71"/>
      <c r="E636" s="4"/>
      <c r="F636" s="69"/>
      <c r="G636" s="69"/>
      <c r="H636" s="69"/>
      <c r="I636" s="69"/>
      <c r="J636" s="69"/>
      <c r="K636" s="69"/>
      <c r="L636" s="69"/>
      <c r="M636" s="69"/>
      <c r="N636" s="4"/>
      <c r="O636" s="70"/>
      <c r="P636" s="69"/>
      <c r="Q636" s="69"/>
      <c r="R636" s="71"/>
      <c r="S636" s="69"/>
      <c r="T636" s="72"/>
      <c r="U636" s="4"/>
      <c r="V636" s="73"/>
      <c r="W636" s="73"/>
      <c r="X636" s="73"/>
      <c r="Y636" s="73"/>
      <c r="Z636" s="74"/>
      <c r="AA636" s="69"/>
      <c r="AB636" s="69"/>
      <c r="AC636" s="69"/>
      <c r="AD636" s="69"/>
      <c r="AE636" s="69"/>
      <c r="AF636" s="69"/>
      <c r="AG636" s="69"/>
      <c r="AH636" s="69"/>
    </row>
    <row r="637" spans="1:34">
      <c r="A637" s="69"/>
      <c r="B637" s="69"/>
      <c r="C637" s="69"/>
      <c r="D637" s="71"/>
      <c r="E637" s="4"/>
      <c r="F637" s="69"/>
      <c r="G637" s="69"/>
      <c r="H637" s="69"/>
      <c r="I637" s="69"/>
      <c r="J637" s="69"/>
      <c r="K637" s="69"/>
      <c r="L637" s="69"/>
      <c r="M637" s="69"/>
      <c r="N637" s="4"/>
      <c r="O637" s="70"/>
      <c r="P637" s="69"/>
      <c r="Q637" s="69"/>
      <c r="R637" s="71"/>
      <c r="S637" s="69"/>
      <c r="T637" s="72"/>
      <c r="U637" s="69"/>
      <c r="V637" s="73"/>
      <c r="W637" s="73"/>
      <c r="X637" s="73"/>
      <c r="Y637" s="73"/>
      <c r="Z637" s="74"/>
      <c r="AA637" s="69"/>
      <c r="AB637" s="69"/>
      <c r="AC637" s="69"/>
      <c r="AD637" s="69"/>
      <c r="AE637" s="69"/>
      <c r="AF637" s="69"/>
      <c r="AG637" s="69"/>
      <c r="AH637" s="69"/>
    </row>
    <row r="638" spans="1:34">
      <c r="A638" s="69"/>
      <c r="B638" s="69"/>
      <c r="C638" s="69"/>
      <c r="D638" s="71"/>
      <c r="E638" s="4"/>
      <c r="F638" s="4"/>
      <c r="G638" s="69"/>
      <c r="H638" s="69"/>
      <c r="I638" s="69"/>
      <c r="J638" s="69"/>
      <c r="K638" s="69"/>
      <c r="L638" s="69"/>
      <c r="M638" s="69"/>
      <c r="N638" s="4"/>
      <c r="O638" s="70"/>
      <c r="P638" s="69"/>
      <c r="Q638" s="69"/>
      <c r="R638" s="71"/>
      <c r="S638" s="69"/>
      <c r="T638" s="72"/>
      <c r="U638" s="69"/>
      <c r="V638" s="73"/>
      <c r="W638" s="73"/>
      <c r="X638" s="73"/>
      <c r="Y638" s="73"/>
      <c r="Z638" s="74"/>
      <c r="AA638" s="69"/>
      <c r="AB638" s="69"/>
      <c r="AC638" s="69"/>
      <c r="AD638" s="69"/>
      <c r="AE638" s="69"/>
      <c r="AF638" s="69"/>
      <c r="AG638" s="69"/>
      <c r="AH638" s="69"/>
    </row>
    <row r="639" spans="1:34">
      <c r="A639" s="69"/>
      <c r="B639" s="69"/>
      <c r="C639" s="69"/>
      <c r="D639" s="71"/>
      <c r="E639" s="4"/>
      <c r="F639" s="69"/>
      <c r="G639" s="69"/>
      <c r="H639" s="69"/>
      <c r="I639" s="69"/>
      <c r="J639" s="69"/>
      <c r="K639" s="69"/>
      <c r="L639" s="69"/>
      <c r="M639" s="69"/>
      <c r="N639" s="4"/>
      <c r="O639" s="70"/>
      <c r="P639" s="69"/>
      <c r="Q639" s="69"/>
      <c r="R639" s="71"/>
      <c r="S639" s="69"/>
      <c r="T639" s="72"/>
      <c r="U639" s="4"/>
      <c r="V639" s="73"/>
      <c r="W639" s="73"/>
      <c r="X639" s="73"/>
      <c r="Y639" s="73"/>
      <c r="Z639" s="74"/>
      <c r="AA639" s="69"/>
      <c r="AB639" s="69"/>
      <c r="AC639" s="69"/>
      <c r="AD639" s="69"/>
      <c r="AE639" s="69"/>
      <c r="AF639" s="69"/>
      <c r="AG639" s="69"/>
      <c r="AH639" s="69"/>
    </row>
    <row r="640" spans="1:34">
      <c r="A640" s="69"/>
      <c r="B640" s="69"/>
      <c r="C640" s="69"/>
      <c r="D640" s="71"/>
      <c r="E640" s="4"/>
      <c r="F640" s="4"/>
      <c r="G640" s="69"/>
      <c r="H640" s="69"/>
      <c r="I640" s="69"/>
      <c r="J640" s="69"/>
      <c r="K640" s="69"/>
      <c r="L640" s="69"/>
      <c r="M640" s="69"/>
      <c r="N640" s="4"/>
      <c r="O640" s="70"/>
      <c r="P640" s="69"/>
      <c r="Q640" s="69"/>
      <c r="R640" s="71"/>
      <c r="S640" s="69"/>
      <c r="T640" s="72"/>
      <c r="U640" s="69"/>
      <c r="V640" s="73"/>
      <c r="W640" s="73"/>
      <c r="X640" s="73"/>
      <c r="Y640" s="73"/>
      <c r="Z640" s="74"/>
      <c r="AA640" s="69"/>
      <c r="AB640" s="69"/>
      <c r="AC640" s="69"/>
      <c r="AD640" s="69"/>
      <c r="AE640" s="69"/>
      <c r="AF640" s="69"/>
      <c r="AG640" s="69"/>
      <c r="AH640" s="69"/>
    </row>
    <row r="641" spans="1:34">
      <c r="A641" s="69"/>
      <c r="B641" s="69"/>
      <c r="C641" s="69"/>
      <c r="D641" s="71"/>
      <c r="E641" s="4"/>
      <c r="F641" s="69"/>
      <c r="G641" s="69"/>
      <c r="H641" s="69"/>
      <c r="I641" s="69"/>
      <c r="J641" s="69"/>
      <c r="K641" s="69"/>
      <c r="L641" s="69"/>
      <c r="M641" s="69"/>
      <c r="N641" s="4"/>
      <c r="O641" s="70"/>
      <c r="P641" s="69"/>
      <c r="Q641" s="69"/>
      <c r="R641" s="71"/>
      <c r="S641" s="69"/>
      <c r="T641" s="72"/>
      <c r="U641" s="4"/>
      <c r="V641" s="73"/>
      <c r="W641" s="73"/>
      <c r="X641" s="73"/>
      <c r="Y641" s="73"/>
      <c r="Z641" s="74"/>
      <c r="AA641" s="69"/>
      <c r="AB641" s="69"/>
      <c r="AC641" s="69"/>
      <c r="AD641" s="69"/>
      <c r="AE641" s="69"/>
      <c r="AF641" s="69"/>
      <c r="AG641" s="69"/>
      <c r="AH641" s="69"/>
    </row>
    <row r="642" spans="1:34">
      <c r="A642" s="69"/>
      <c r="B642" s="69"/>
      <c r="C642" s="69"/>
      <c r="D642" s="71"/>
      <c r="E642" s="4"/>
      <c r="F642" s="69"/>
      <c r="G642" s="69"/>
      <c r="H642" s="69"/>
      <c r="I642" s="69"/>
      <c r="J642" s="69"/>
      <c r="K642" s="69"/>
      <c r="L642" s="69"/>
      <c r="M642" s="69"/>
      <c r="N642" s="4"/>
      <c r="O642" s="70"/>
      <c r="P642" s="69"/>
      <c r="Q642" s="4"/>
      <c r="R642" s="71"/>
      <c r="S642" s="4"/>
      <c r="T642" s="72"/>
      <c r="U642" s="69"/>
      <c r="V642" s="73"/>
      <c r="W642" s="73"/>
      <c r="X642" s="73"/>
      <c r="Y642" s="73"/>
      <c r="Z642" s="74"/>
      <c r="AA642" s="69"/>
      <c r="AB642" s="69"/>
      <c r="AC642" s="69"/>
      <c r="AD642" s="69"/>
      <c r="AE642" s="69"/>
      <c r="AF642" s="69"/>
      <c r="AG642" s="69"/>
      <c r="AH642" s="69"/>
    </row>
    <row r="643" spans="1:34">
      <c r="A643" s="69"/>
      <c r="B643" s="69"/>
      <c r="C643" s="69"/>
      <c r="D643" s="71"/>
      <c r="E643" s="4"/>
      <c r="F643" s="69"/>
      <c r="G643" s="69"/>
      <c r="H643" s="69"/>
      <c r="I643" s="69"/>
      <c r="J643" s="69"/>
      <c r="K643" s="69"/>
      <c r="L643" s="69"/>
      <c r="M643" s="69"/>
      <c r="N643" s="4"/>
      <c r="O643" s="70"/>
      <c r="P643" s="69"/>
      <c r="Q643" s="69"/>
      <c r="R643" s="71"/>
      <c r="S643" s="69"/>
      <c r="T643" s="72"/>
      <c r="U643" s="69"/>
      <c r="V643" s="73"/>
      <c r="W643" s="73"/>
      <c r="X643" s="73"/>
      <c r="Y643" s="73"/>
      <c r="Z643" s="74"/>
      <c r="AA643" s="69"/>
      <c r="AB643" s="69"/>
      <c r="AC643" s="69"/>
      <c r="AD643" s="69"/>
      <c r="AE643" s="69"/>
      <c r="AF643" s="69"/>
      <c r="AG643" s="69"/>
      <c r="AH643" s="69"/>
    </row>
    <row r="644" spans="1:34">
      <c r="A644" s="69"/>
      <c r="B644" s="69"/>
      <c r="C644" s="69"/>
      <c r="D644" s="71"/>
      <c r="E644" s="4"/>
      <c r="F644" s="69"/>
      <c r="G644" s="69"/>
      <c r="H644" s="69"/>
      <c r="I644" s="69"/>
      <c r="J644" s="69"/>
      <c r="K644" s="69"/>
      <c r="L644" s="69"/>
      <c r="M644" s="69"/>
      <c r="N644" s="4"/>
      <c r="O644" s="70"/>
      <c r="P644" s="69"/>
      <c r="Q644" s="4"/>
      <c r="R644" s="71"/>
      <c r="S644" s="69"/>
      <c r="T644" s="72"/>
      <c r="U644" s="69"/>
      <c r="V644" s="73"/>
      <c r="W644" s="73"/>
      <c r="X644" s="73"/>
      <c r="Y644" s="73"/>
      <c r="Z644" s="74"/>
      <c r="AA644" s="69"/>
      <c r="AB644" s="69"/>
      <c r="AC644" s="69"/>
      <c r="AD644" s="69"/>
      <c r="AE644" s="69"/>
      <c r="AF644" s="69"/>
      <c r="AG644" s="69"/>
      <c r="AH644" s="69"/>
    </row>
    <row r="645" spans="1:34">
      <c r="A645" s="69"/>
      <c r="B645" s="69"/>
      <c r="C645" s="69"/>
      <c r="D645" s="71"/>
      <c r="E645" s="4"/>
      <c r="F645" s="69"/>
      <c r="G645" s="69"/>
      <c r="H645" s="69"/>
      <c r="I645" s="69"/>
      <c r="J645" s="69"/>
      <c r="K645" s="69"/>
      <c r="L645" s="69"/>
      <c r="M645" s="69"/>
      <c r="N645" s="4"/>
      <c r="O645" s="70"/>
      <c r="P645" s="69"/>
      <c r="Q645" s="69"/>
      <c r="R645" s="71"/>
      <c r="S645" s="69"/>
      <c r="T645" s="72"/>
      <c r="U645" s="4"/>
      <c r="V645" s="73"/>
      <c r="W645" s="73"/>
      <c r="X645" s="73"/>
      <c r="Y645" s="73"/>
      <c r="Z645" s="74"/>
      <c r="AA645" s="69"/>
      <c r="AB645" s="69"/>
      <c r="AC645" s="69"/>
      <c r="AD645" s="69"/>
      <c r="AE645" s="69"/>
      <c r="AF645" s="69"/>
      <c r="AG645" s="69"/>
      <c r="AH645" s="69"/>
    </row>
    <row r="646" spans="1:34">
      <c r="A646" s="69"/>
      <c r="B646" s="69"/>
      <c r="C646" s="69"/>
      <c r="D646" s="71"/>
      <c r="E646" s="4"/>
      <c r="F646" s="69"/>
      <c r="G646" s="69"/>
      <c r="H646" s="69"/>
      <c r="I646" s="69"/>
      <c r="J646" s="69"/>
      <c r="K646" s="69"/>
      <c r="L646" s="69"/>
      <c r="M646" s="69"/>
      <c r="N646" s="4"/>
      <c r="O646" s="70"/>
      <c r="P646" s="69"/>
      <c r="Q646" s="69"/>
      <c r="R646" s="71"/>
      <c r="S646" s="69"/>
      <c r="T646" s="72"/>
      <c r="U646" s="4"/>
      <c r="V646" s="73"/>
      <c r="W646" s="73"/>
      <c r="X646" s="73"/>
      <c r="Y646" s="73"/>
      <c r="Z646" s="74"/>
      <c r="AA646" s="69"/>
      <c r="AB646" s="69"/>
      <c r="AC646" s="69"/>
      <c r="AD646" s="69"/>
      <c r="AE646" s="69"/>
      <c r="AF646" s="69"/>
      <c r="AG646" s="69"/>
      <c r="AH646" s="69"/>
    </row>
    <row r="647" spans="1:34">
      <c r="A647" s="69"/>
      <c r="B647" s="69"/>
      <c r="C647" s="69"/>
      <c r="D647" s="71"/>
      <c r="E647" s="4"/>
      <c r="F647" s="4"/>
      <c r="G647" s="69"/>
      <c r="H647" s="69"/>
      <c r="I647" s="69"/>
      <c r="J647" s="69"/>
      <c r="K647" s="69"/>
      <c r="L647" s="69"/>
      <c r="M647" s="69"/>
      <c r="N647" s="4"/>
      <c r="O647" s="70"/>
      <c r="P647" s="69"/>
      <c r="Q647" s="4"/>
      <c r="R647" s="71"/>
      <c r="S647" s="4"/>
      <c r="T647" s="72"/>
      <c r="U647" s="4"/>
      <c r="V647" s="73"/>
      <c r="W647" s="73"/>
      <c r="X647" s="73"/>
      <c r="Y647" s="73"/>
      <c r="Z647" s="74"/>
      <c r="AA647" s="69"/>
      <c r="AB647" s="69"/>
      <c r="AC647" s="69"/>
      <c r="AD647" s="69"/>
      <c r="AE647" s="69"/>
      <c r="AF647" s="69"/>
      <c r="AG647" s="69"/>
      <c r="AH647" s="69"/>
    </row>
    <row r="648" spans="1:34">
      <c r="A648" s="69"/>
      <c r="B648" s="69"/>
      <c r="C648" s="69"/>
      <c r="D648" s="71"/>
      <c r="E648" s="4"/>
      <c r="F648" s="4"/>
      <c r="G648" s="69"/>
      <c r="H648" s="69"/>
      <c r="I648" s="69"/>
      <c r="J648" s="69"/>
      <c r="K648" s="69"/>
      <c r="L648" s="69"/>
      <c r="M648" s="69"/>
      <c r="N648" s="4"/>
      <c r="O648" s="70"/>
      <c r="P648" s="69"/>
      <c r="Q648" s="69"/>
      <c r="R648" s="71"/>
      <c r="S648" s="69"/>
      <c r="T648" s="72"/>
      <c r="U648" s="4"/>
      <c r="V648" s="73"/>
      <c r="W648" s="73"/>
      <c r="X648" s="73"/>
      <c r="Y648" s="73"/>
      <c r="Z648" s="74"/>
      <c r="AA648" s="69"/>
      <c r="AB648" s="69"/>
      <c r="AC648" s="69"/>
      <c r="AD648" s="69"/>
      <c r="AE648" s="69"/>
      <c r="AF648" s="69"/>
      <c r="AG648" s="69"/>
      <c r="AH648" s="69"/>
    </row>
    <row r="649" spans="1:34">
      <c r="A649" s="69"/>
      <c r="B649" s="69"/>
      <c r="C649" s="69"/>
      <c r="D649" s="71"/>
      <c r="E649" s="4"/>
      <c r="F649" s="69"/>
      <c r="G649" s="69"/>
      <c r="H649" s="69"/>
      <c r="I649" s="69"/>
      <c r="J649" s="69"/>
      <c r="K649" s="69"/>
      <c r="L649" s="69"/>
      <c r="M649" s="69"/>
      <c r="N649" s="4"/>
      <c r="O649" s="70"/>
      <c r="P649" s="69"/>
      <c r="Q649" s="69"/>
      <c r="R649" s="71"/>
      <c r="S649" s="69"/>
      <c r="T649" s="72"/>
      <c r="U649" s="69"/>
      <c r="V649" s="73"/>
      <c r="W649" s="73"/>
      <c r="X649" s="73"/>
      <c r="Y649" s="73"/>
      <c r="Z649" s="74"/>
      <c r="AA649" s="69"/>
      <c r="AB649" s="69"/>
      <c r="AC649" s="69"/>
      <c r="AD649" s="69"/>
      <c r="AE649" s="69"/>
      <c r="AF649" s="69"/>
      <c r="AG649" s="69"/>
      <c r="AH649" s="69"/>
    </row>
    <row r="650" spans="1:34">
      <c r="A650" s="69"/>
      <c r="B650" s="69"/>
      <c r="C650" s="69"/>
      <c r="D650" s="71"/>
      <c r="E650" s="4"/>
      <c r="F650" s="69"/>
      <c r="G650" s="69"/>
      <c r="H650" s="69"/>
      <c r="I650" s="69"/>
      <c r="J650" s="69"/>
      <c r="K650" s="69"/>
      <c r="L650" s="69"/>
      <c r="M650" s="69"/>
      <c r="N650" s="4"/>
      <c r="O650" s="70"/>
      <c r="P650" s="69"/>
      <c r="Q650" s="4"/>
      <c r="R650" s="71"/>
      <c r="S650" s="4"/>
      <c r="T650" s="72"/>
      <c r="U650" s="4"/>
      <c r="V650" s="73"/>
      <c r="W650" s="73"/>
      <c r="X650" s="73"/>
      <c r="Y650" s="73"/>
      <c r="Z650" s="74"/>
      <c r="AA650" s="69"/>
      <c r="AB650" s="69"/>
      <c r="AC650" s="69"/>
      <c r="AD650" s="69"/>
      <c r="AE650" s="69"/>
      <c r="AF650" s="69"/>
      <c r="AG650" s="69"/>
      <c r="AH650" s="69"/>
    </row>
    <row r="651" spans="1:34">
      <c r="A651" s="69"/>
      <c r="B651" s="69"/>
      <c r="C651" s="69"/>
      <c r="D651" s="71"/>
      <c r="E651" s="4"/>
      <c r="F651" s="69"/>
      <c r="G651" s="69"/>
      <c r="H651" s="69"/>
      <c r="I651" s="69"/>
      <c r="J651" s="69"/>
      <c r="K651" s="69"/>
      <c r="L651" s="69"/>
      <c r="M651" s="69"/>
      <c r="N651" s="4"/>
      <c r="O651" s="70"/>
      <c r="P651" s="69"/>
      <c r="Q651" s="69"/>
      <c r="R651" s="71"/>
      <c r="S651" s="69"/>
      <c r="T651" s="72"/>
      <c r="U651" s="4"/>
      <c r="V651" s="73"/>
      <c r="W651" s="73"/>
      <c r="X651" s="73"/>
      <c r="Y651" s="73"/>
      <c r="Z651" s="74"/>
      <c r="AA651" s="69"/>
      <c r="AB651" s="69"/>
      <c r="AC651" s="69"/>
      <c r="AD651" s="69"/>
      <c r="AE651" s="69"/>
      <c r="AF651" s="69"/>
      <c r="AG651" s="69"/>
      <c r="AH651" s="69"/>
    </row>
    <row r="652" spans="1:34">
      <c r="A652" s="69"/>
      <c r="B652" s="69"/>
      <c r="C652" s="69"/>
      <c r="D652" s="71"/>
      <c r="E652" s="4"/>
      <c r="F652" s="4"/>
      <c r="G652" s="69"/>
      <c r="H652" s="69"/>
      <c r="I652" s="69"/>
      <c r="J652" s="69"/>
      <c r="K652" s="69"/>
      <c r="L652" s="69"/>
      <c r="M652" s="69"/>
      <c r="N652" s="4"/>
      <c r="O652" s="70"/>
      <c r="P652" s="69"/>
      <c r="Q652" s="69"/>
      <c r="R652" s="71"/>
      <c r="S652" s="69"/>
      <c r="T652" s="72"/>
      <c r="U652" s="4"/>
      <c r="V652" s="73"/>
      <c r="W652" s="73"/>
      <c r="X652" s="73"/>
      <c r="Y652" s="73"/>
      <c r="Z652" s="74"/>
      <c r="AA652" s="69"/>
      <c r="AB652" s="69"/>
      <c r="AC652" s="69"/>
      <c r="AD652" s="69"/>
      <c r="AE652" s="69"/>
      <c r="AF652" s="69"/>
      <c r="AG652" s="69"/>
      <c r="AH652" s="69"/>
    </row>
    <row r="653" spans="1:34">
      <c r="A653" s="69"/>
      <c r="B653" s="69"/>
      <c r="C653" s="69"/>
      <c r="D653" s="71"/>
      <c r="E653" s="4"/>
      <c r="F653" s="69"/>
      <c r="G653" s="69"/>
      <c r="H653" s="69"/>
      <c r="I653" s="69"/>
      <c r="J653" s="69"/>
      <c r="K653" s="69"/>
      <c r="L653" s="69"/>
      <c r="M653" s="69"/>
      <c r="N653" s="4"/>
      <c r="O653" s="70"/>
      <c r="P653" s="69"/>
      <c r="Q653" s="69"/>
      <c r="R653" s="71"/>
      <c r="S653" s="69"/>
      <c r="T653" s="72"/>
      <c r="U653" s="69"/>
      <c r="V653" s="73"/>
      <c r="W653" s="73"/>
      <c r="X653" s="73"/>
      <c r="Y653" s="73"/>
      <c r="Z653" s="74"/>
      <c r="AA653" s="69"/>
      <c r="AB653" s="69"/>
      <c r="AC653" s="69"/>
      <c r="AD653" s="69"/>
      <c r="AE653" s="69"/>
      <c r="AF653" s="69"/>
      <c r="AG653" s="69"/>
      <c r="AH653" s="69"/>
    </row>
    <row r="654" spans="1:34">
      <c r="A654" s="69"/>
      <c r="B654" s="69"/>
      <c r="C654" s="69"/>
      <c r="D654" s="71"/>
      <c r="E654" s="4"/>
      <c r="F654" s="69"/>
      <c r="G654" s="69"/>
      <c r="H654" s="69"/>
      <c r="I654" s="69"/>
      <c r="J654" s="69"/>
      <c r="K654" s="69"/>
      <c r="L654" s="69"/>
      <c r="M654" s="69"/>
      <c r="N654" s="4"/>
      <c r="O654" s="70"/>
      <c r="P654" s="69"/>
      <c r="Q654" s="4"/>
      <c r="R654" s="71"/>
      <c r="S654" s="4"/>
      <c r="T654" s="72"/>
      <c r="U654" s="69"/>
      <c r="V654" s="73"/>
      <c r="W654" s="73"/>
      <c r="X654" s="73"/>
      <c r="Y654" s="73"/>
      <c r="Z654" s="74"/>
      <c r="AA654" s="69"/>
      <c r="AB654" s="69"/>
      <c r="AC654" s="69"/>
      <c r="AD654" s="69"/>
      <c r="AE654" s="69"/>
      <c r="AF654" s="69"/>
      <c r="AG654" s="69"/>
      <c r="AH654" s="69"/>
    </row>
    <row r="655" spans="1:34">
      <c r="A655" s="69"/>
      <c r="B655" s="69"/>
      <c r="C655" s="69"/>
      <c r="D655" s="71"/>
      <c r="E655" s="4"/>
      <c r="F655" s="69"/>
      <c r="G655" s="69"/>
      <c r="H655" s="69"/>
      <c r="I655" s="69"/>
      <c r="J655" s="69"/>
      <c r="K655" s="69"/>
      <c r="L655" s="69"/>
      <c r="M655" s="69"/>
      <c r="N655" s="4"/>
      <c r="O655" s="70"/>
      <c r="P655" s="69"/>
      <c r="Q655" s="4"/>
      <c r="R655" s="71"/>
      <c r="S655" s="4"/>
      <c r="T655" s="72"/>
      <c r="U655" s="4"/>
      <c r="V655" s="73"/>
      <c r="W655" s="73"/>
      <c r="X655" s="73"/>
      <c r="Y655" s="73"/>
      <c r="Z655" s="74"/>
      <c r="AA655" s="69"/>
      <c r="AB655" s="69"/>
      <c r="AC655" s="69"/>
      <c r="AD655" s="69"/>
      <c r="AE655" s="69"/>
      <c r="AF655" s="69"/>
      <c r="AG655" s="69"/>
      <c r="AH655" s="69"/>
    </row>
    <row r="656" spans="1:34">
      <c r="A656" s="69"/>
      <c r="B656" s="69"/>
      <c r="C656" s="69"/>
      <c r="D656" s="71"/>
      <c r="E656" s="4"/>
      <c r="F656" s="69"/>
      <c r="G656" s="69"/>
      <c r="H656" s="69"/>
      <c r="I656" s="69"/>
      <c r="J656" s="69"/>
      <c r="K656" s="69"/>
      <c r="L656" s="69"/>
      <c r="M656" s="69"/>
      <c r="N656" s="4"/>
      <c r="O656" s="70"/>
      <c r="P656" s="69"/>
      <c r="Q656" s="69"/>
      <c r="R656" s="71"/>
      <c r="S656" s="69"/>
      <c r="T656" s="72"/>
      <c r="U656" s="4"/>
      <c r="V656" s="73"/>
      <c r="W656" s="73"/>
      <c r="X656" s="73"/>
      <c r="Y656" s="73"/>
      <c r="Z656" s="74"/>
      <c r="AA656" s="69"/>
      <c r="AB656" s="69"/>
      <c r="AC656" s="69"/>
      <c r="AD656" s="69"/>
      <c r="AE656" s="69"/>
      <c r="AF656" s="69"/>
      <c r="AG656" s="69"/>
      <c r="AH656" s="69"/>
    </row>
    <row r="657" spans="1:34">
      <c r="A657" s="69"/>
      <c r="B657" s="69"/>
      <c r="C657" s="69"/>
      <c r="D657" s="71"/>
      <c r="E657" s="4"/>
      <c r="F657" s="4"/>
      <c r="G657" s="69"/>
      <c r="H657" s="69"/>
      <c r="I657" s="69"/>
      <c r="J657" s="69"/>
      <c r="K657" s="69"/>
      <c r="L657" s="69"/>
      <c r="M657" s="69"/>
      <c r="N657" s="4"/>
      <c r="O657" s="70"/>
      <c r="P657" s="69"/>
      <c r="Q657" s="4"/>
      <c r="R657" s="71"/>
      <c r="S657" s="69"/>
      <c r="T657" s="72"/>
      <c r="U657" s="69"/>
      <c r="V657" s="73"/>
      <c r="W657" s="73"/>
      <c r="X657" s="73"/>
      <c r="Y657" s="73"/>
      <c r="Z657" s="74"/>
      <c r="AA657" s="69"/>
      <c r="AB657" s="69"/>
      <c r="AC657" s="69"/>
      <c r="AD657" s="69"/>
      <c r="AE657" s="69"/>
      <c r="AF657" s="69"/>
      <c r="AG657" s="69"/>
      <c r="AH657" s="69"/>
    </row>
    <row r="658" spans="1:34">
      <c r="A658" s="69"/>
      <c r="B658" s="69"/>
      <c r="C658" s="69"/>
      <c r="D658" s="71"/>
      <c r="E658" s="4"/>
      <c r="F658" s="4"/>
      <c r="G658" s="69"/>
      <c r="H658" s="69"/>
      <c r="I658" s="69"/>
      <c r="J658" s="69"/>
      <c r="K658" s="69"/>
      <c r="L658" s="69"/>
      <c r="M658" s="69"/>
      <c r="N658" s="4"/>
      <c r="O658" s="70"/>
      <c r="P658" s="69"/>
      <c r="Q658" s="4"/>
      <c r="R658" s="71"/>
      <c r="S658" s="4"/>
      <c r="T658" s="72"/>
      <c r="U658" s="4"/>
      <c r="V658" s="73"/>
      <c r="W658" s="73"/>
      <c r="X658" s="73"/>
      <c r="Y658" s="73"/>
      <c r="Z658" s="74"/>
      <c r="AA658" s="69"/>
      <c r="AB658" s="69"/>
      <c r="AC658" s="69"/>
      <c r="AD658" s="69"/>
      <c r="AE658" s="69"/>
      <c r="AF658" s="69"/>
      <c r="AG658" s="69"/>
      <c r="AH658" s="69"/>
    </row>
    <row r="659" spans="1:34">
      <c r="A659" s="69"/>
      <c r="B659" s="69"/>
      <c r="C659" s="69"/>
      <c r="D659" s="71"/>
      <c r="E659" s="4"/>
      <c r="F659" s="4"/>
      <c r="G659" s="69"/>
      <c r="H659" s="69"/>
      <c r="I659" s="69"/>
      <c r="J659" s="69"/>
      <c r="K659" s="69"/>
      <c r="L659" s="69"/>
      <c r="M659" s="69"/>
      <c r="N659" s="4"/>
      <c r="O659" s="70"/>
      <c r="P659" s="69"/>
      <c r="Q659" s="4"/>
      <c r="R659" s="71"/>
      <c r="S659" s="4"/>
      <c r="T659" s="72"/>
      <c r="U659" s="4"/>
      <c r="V659" s="73"/>
      <c r="W659" s="73"/>
      <c r="X659" s="73"/>
      <c r="Y659" s="73"/>
      <c r="Z659" s="74"/>
      <c r="AA659" s="69"/>
      <c r="AB659" s="69"/>
      <c r="AC659" s="69"/>
      <c r="AD659" s="69"/>
      <c r="AE659" s="69"/>
      <c r="AF659" s="69"/>
      <c r="AG659" s="69"/>
      <c r="AH659" s="69"/>
    </row>
    <row r="660" spans="1:34">
      <c r="A660" s="69"/>
      <c r="B660" s="69"/>
      <c r="C660" s="69"/>
      <c r="D660" s="71"/>
      <c r="E660" s="4"/>
      <c r="F660" s="69"/>
      <c r="G660" s="69"/>
      <c r="H660" s="69"/>
      <c r="I660" s="69"/>
      <c r="J660" s="69"/>
      <c r="K660" s="69"/>
      <c r="L660" s="69"/>
      <c r="M660" s="69"/>
      <c r="N660" s="4"/>
      <c r="O660" s="70"/>
      <c r="P660" s="69"/>
      <c r="Q660" s="4"/>
      <c r="R660" s="71"/>
      <c r="S660" s="69"/>
      <c r="T660" s="72"/>
      <c r="U660" s="4"/>
      <c r="V660" s="73"/>
      <c r="W660" s="73"/>
      <c r="X660" s="73"/>
      <c r="Y660" s="73"/>
      <c r="Z660" s="74"/>
      <c r="AA660" s="69"/>
      <c r="AB660" s="69"/>
      <c r="AC660" s="69"/>
      <c r="AD660" s="69"/>
      <c r="AE660" s="69"/>
      <c r="AF660" s="69"/>
      <c r="AG660" s="69"/>
      <c r="AH660" s="69"/>
    </row>
    <row r="661" spans="1:34">
      <c r="A661" s="69"/>
      <c r="B661" s="69"/>
      <c r="C661" s="69"/>
      <c r="D661" s="71"/>
      <c r="E661" s="4"/>
      <c r="F661" s="69"/>
      <c r="G661" s="69"/>
      <c r="H661" s="69"/>
      <c r="I661" s="69"/>
      <c r="J661" s="69"/>
      <c r="K661" s="69"/>
      <c r="L661" s="69"/>
      <c r="M661" s="69"/>
      <c r="N661" s="4"/>
      <c r="O661" s="70"/>
      <c r="P661" s="69"/>
      <c r="Q661" s="69"/>
      <c r="R661" s="71"/>
      <c r="S661" s="69"/>
      <c r="T661" s="72"/>
      <c r="U661" s="4"/>
      <c r="V661" s="73"/>
      <c r="W661" s="73"/>
      <c r="X661" s="73"/>
      <c r="Y661" s="73"/>
      <c r="Z661" s="74"/>
      <c r="AA661" s="69"/>
      <c r="AB661" s="69"/>
      <c r="AC661" s="69"/>
      <c r="AD661" s="69"/>
      <c r="AE661" s="69"/>
      <c r="AF661" s="69"/>
      <c r="AG661" s="69"/>
      <c r="AH661" s="69"/>
    </row>
    <row r="662" spans="1:34">
      <c r="A662" s="69"/>
      <c r="B662" s="69"/>
      <c r="C662" s="69"/>
      <c r="D662" s="71"/>
      <c r="E662" s="4"/>
      <c r="F662" s="69"/>
      <c r="G662" s="69"/>
      <c r="H662" s="69"/>
      <c r="I662" s="69"/>
      <c r="J662" s="69"/>
      <c r="K662" s="69"/>
      <c r="L662" s="69"/>
      <c r="M662" s="69"/>
      <c r="N662" s="4"/>
      <c r="O662" s="70"/>
      <c r="P662" s="69"/>
      <c r="Q662" s="69"/>
      <c r="R662" s="71"/>
      <c r="S662" s="69"/>
      <c r="T662" s="72"/>
      <c r="U662" s="69"/>
      <c r="V662" s="73"/>
      <c r="W662" s="73"/>
      <c r="X662" s="73"/>
      <c r="Y662" s="73"/>
      <c r="Z662" s="74"/>
      <c r="AA662" s="69"/>
      <c r="AB662" s="69"/>
      <c r="AC662" s="69"/>
      <c r="AD662" s="69"/>
      <c r="AE662" s="69"/>
      <c r="AF662" s="69"/>
      <c r="AG662" s="69"/>
      <c r="AH662" s="69"/>
    </row>
    <row r="663" spans="1:34">
      <c r="A663" s="69"/>
      <c r="B663" s="69"/>
      <c r="C663" s="69"/>
      <c r="D663" s="71"/>
      <c r="E663" s="4"/>
      <c r="F663" s="69"/>
      <c r="G663" s="69"/>
      <c r="H663" s="69"/>
      <c r="I663" s="69"/>
      <c r="J663" s="69"/>
      <c r="K663" s="69"/>
      <c r="L663" s="69"/>
      <c r="M663" s="69"/>
      <c r="N663" s="4"/>
      <c r="O663" s="70"/>
      <c r="P663" s="69"/>
      <c r="Q663" s="69"/>
      <c r="R663" s="71"/>
      <c r="S663" s="69"/>
      <c r="T663" s="72"/>
      <c r="U663" s="69"/>
      <c r="V663" s="73"/>
      <c r="W663" s="73"/>
      <c r="X663" s="73"/>
      <c r="Y663" s="73"/>
      <c r="Z663" s="74"/>
      <c r="AA663" s="69"/>
      <c r="AB663" s="69"/>
      <c r="AC663" s="69"/>
      <c r="AD663" s="69"/>
      <c r="AE663" s="69"/>
      <c r="AF663" s="69"/>
      <c r="AG663" s="69"/>
      <c r="AH663" s="69"/>
    </row>
    <row r="664" spans="1:34">
      <c r="A664" s="69"/>
      <c r="B664" s="69"/>
      <c r="C664" s="69"/>
      <c r="D664" s="71"/>
      <c r="E664" s="4"/>
      <c r="F664" s="69"/>
      <c r="G664" s="69"/>
      <c r="H664" s="69"/>
      <c r="I664" s="69"/>
      <c r="J664" s="69"/>
      <c r="K664" s="69"/>
      <c r="L664" s="69"/>
      <c r="M664" s="69"/>
      <c r="N664" s="4"/>
      <c r="O664" s="70"/>
      <c r="P664" s="69"/>
      <c r="Q664" s="69"/>
      <c r="R664" s="71"/>
      <c r="S664" s="69"/>
      <c r="T664" s="72"/>
      <c r="U664" s="69"/>
      <c r="V664" s="73"/>
      <c r="W664" s="73"/>
      <c r="X664" s="73"/>
      <c r="Y664" s="73"/>
      <c r="Z664" s="74"/>
      <c r="AA664" s="69"/>
      <c r="AB664" s="69"/>
      <c r="AC664" s="69"/>
      <c r="AD664" s="69"/>
      <c r="AE664" s="69"/>
      <c r="AF664" s="69"/>
      <c r="AG664" s="69"/>
      <c r="AH664" s="69"/>
    </row>
    <row r="665" spans="1:34">
      <c r="A665" s="69"/>
      <c r="B665" s="69"/>
      <c r="C665" s="69"/>
      <c r="D665" s="71"/>
      <c r="E665" s="4"/>
      <c r="F665" s="69"/>
      <c r="G665" s="69"/>
      <c r="H665" s="69"/>
      <c r="I665" s="69"/>
      <c r="J665" s="69"/>
      <c r="K665" s="69"/>
      <c r="L665" s="69"/>
      <c r="M665" s="69"/>
      <c r="N665" s="4"/>
      <c r="O665" s="70"/>
      <c r="P665" s="69"/>
      <c r="Q665" s="69"/>
      <c r="R665" s="71"/>
      <c r="S665" s="69"/>
      <c r="T665" s="72"/>
      <c r="U665" s="4"/>
      <c r="V665" s="73"/>
      <c r="W665" s="73"/>
      <c r="X665" s="73"/>
      <c r="Y665" s="73"/>
      <c r="Z665" s="74"/>
      <c r="AA665" s="69"/>
      <c r="AB665" s="69"/>
      <c r="AC665" s="69"/>
      <c r="AD665" s="69"/>
      <c r="AE665" s="69"/>
      <c r="AF665" s="69"/>
      <c r="AG665" s="69"/>
      <c r="AH665" s="69"/>
    </row>
    <row r="666" spans="1:34">
      <c r="A666" s="69"/>
      <c r="B666" s="69"/>
      <c r="C666" s="69"/>
      <c r="D666" s="71"/>
      <c r="E666" s="4"/>
      <c r="F666" s="69"/>
      <c r="G666" s="69"/>
      <c r="H666" s="69"/>
      <c r="I666" s="69"/>
      <c r="J666" s="69"/>
      <c r="K666" s="69"/>
      <c r="L666" s="69"/>
      <c r="M666" s="69"/>
      <c r="N666" s="4"/>
      <c r="O666" s="70"/>
      <c r="P666" s="69"/>
      <c r="Q666" s="4"/>
      <c r="R666" s="71"/>
      <c r="S666" s="4"/>
      <c r="T666" s="72"/>
      <c r="U666" s="4"/>
      <c r="V666" s="73"/>
      <c r="W666" s="73"/>
      <c r="X666" s="73"/>
      <c r="Y666" s="73"/>
      <c r="Z666" s="74"/>
      <c r="AA666" s="69"/>
      <c r="AB666" s="69"/>
      <c r="AC666" s="69"/>
      <c r="AD666" s="69"/>
      <c r="AE666" s="69"/>
      <c r="AF666" s="69"/>
      <c r="AG666" s="69"/>
      <c r="AH666" s="69"/>
    </row>
    <row r="667" spans="1:34">
      <c r="A667" s="69"/>
      <c r="B667" s="69"/>
      <c r="C667" s="69"/>
      <c r="D667" s="71"/>
      <c r="E667" s="4"/>
      <c r="F667" s="69"/>
      <c r="G667" s="69"/>
      <c r="H667" s="69"/>
      <c r="I667" s="69"/>
      <c r="J667" s="69"/>
      <c r="K667" s="69"/>
      <c r="L667" s="69"/>
      <c r="M667" s="69"/>
      <c r="N667" s="4"/>
      <c r="O667" s="70"/>
      <c r="P667" s="69"/>
      <c r="Q667" s="4"/>
      <c r="R667" s="71"/>
      <c r="S667" s="69"/>
      <c r="T667" s="72"/>
      <c r="U667" s="69"/>
      <c r="V667" s="73"/>
      <c r="W667" s="73"/>
      <c r="X667" s="73"/>
      <c r="Y667" s="73"/>
      <c r="Z667" s="74"/>
      <c r="AA667" s="69"/>
      <c r="AB667" s="69"/>
      <c r="AC667" s="69"/>
      <c r="AD667" s="69"/>
      <c r="AE667" s="69"/>
      <c r="AF667" s="69"/>
      <c r="AG667" s="69"/>
      <c r="AH667" s="69"/>
    </row>
    <row r="668" spans="1:34">
      <c r="A668" s="69"/>
      <c r="B668" s="69"/>
      <c r="C668" s="69"/>
      <c r="D668" s="71"/>
      <c r="E668" s="4"/>
      <c r="F668" s="4"/>
      <c r="G668" s="69"/>
      <c r="H668" s="69"/>
      <c r="I668" s="69"/>
      <c r="J668" s="69"/>
      <c r="K668" s="69"/>
      <c r="L668" s="69"/>
      <c r="M668" s="69"/>
      <c r="N668" s="4"/>
      <c r="O668" s="70"/>
      <c r="P668" s="69"/>
      <c r="Q668" s="4"/>
      <c r="R668" s="71"/>
      <c r="S668" s="69"/>
      <c r="T668" s="72"/>
      <c r="U668" s="69"/>
      <c r="V668" s="73"/>
      <c r="W668" s="73"/>
      <c r="X668" s="73"/>
      <c r="Y668" s="73"/>
      <c r="Z668" s="74"/>
      <c r="AA668" s="69"/>
      <c r="AB668" s="69"/>
      <c r="AC668" s="69"/>
      <c r="AD668" s="69"/>
      <c r="AE668" s="69"/>
      <c r="AF668" s="69"/>
      <c r="AG668" s="69"/>
      <c r="AH668" s="69"/>
    </row>
    <row r="669" spans="1:34">
      <c r="A669" s="69"/>
      <c r="B669" s="69"/>
      <c r="C669" s="69"/>
      <c r="D669" s="71"/>
      <c r="E669" s="4"/>
      <c r="F669" s="69"/>
      <c r="G669" s="69"/>
      <c r="H669" s="69"/>
      <c r="I669" s="69"/>
      <c r="J669" s="69"/>
      <c r="K669" s="69"/>
      <c r="L669" s="69"/>
      <c r="M669" s="69"/>
      <c r="N669" s="4"/>
      <c r="O669" s="70"/>
      <c r="P669" s="69"/>
      <c r="Q669" s="69"/>
      <c r="R669" s="71"/>
      <c r="S669" s="69"/>
      <c r="T669" s="72"/>
      <c r="U669" s="4"/>
      <c r="V669" s="73"/>
      <c r="W669" s="73"/>
      <c r="X669" s="73"/>
      <c r="Y669" s="73"/>
      <c r="Z669" s="74"/>
      <c r="AA669" s="69"/>
      <c r="AB669" s="69"/>
      <c r="AC669" s="69"/>
      <c r="AD669" s="69"/>
      <c r="AE669" s="69"/>
      <c r="AF669" s="69"/>
      <c r="AG669" s="69"/>
      <c r="AH669" s="69"/>
    </row>
    <row r="670" spans="1:34">
      <c r="A670" s="69"/>
      <c r="B670" s="69"/>
      <c r="C670" s="69"/>
      <c r="D670" s="71"/>
      <c r="E670" s="4"/>
      <c r="F670" s="69"/>
      <c r="G670" s="69"/>
      <c r="H670" s="69"/>
      <c r="I670" s="69"/>
      <c r="J670" s="69"/>
      <c r="K670" s="69"/>
      <c r="L670" s="69"/>
      <c r="M670" s="69"/>
      <c r="N670" s="4"/>
      <c r="O670" s="70"/>
      <c r="P670" s="69"/>
      <c r="Q670" s="69"/>
      <c r="R670" s="71"/>
      <c r="S670" s="69"/>
      <c r="T670" s="72"/>
      <c r="U670" s="69"/>
      <c r="V670" s="73"/>
      <c r="W670" s="73"/>
      <c r="X670" s="73"/>
      <c r="Y670" s="73"/>
      <c r="Z670" s="74"/>
      <c r="AA670" s="69"/>
      <c r="AB670" s="69"/>
      <c r="AC670" s="69"/>
      <c r="AD670" s="69"/>
      <c r="AE670" s="69"/>
      <c r="AF670" s="69"/>
      <c r="AG670" s="69"/>
      <c r="AH670" s="69"/>
    </row>
    <row r="671" spans="1:34">
      <c r="A671" s="69"/>
      <c r="B671" s="69"/>
      <c r="C671" s="69"/>
      <c r="D671" s="71"/>
      <c r="E671" s="4"/>
      <c r="F671" s="69"/>
      <c r="G671" s="69"/>
      <c r="H671" s="69"/>
      <c r="I671" s="69"/>
      <c r="J671" s="69"/>
      <c r="K671" s="69"/>
      <c r="L671" s="69"/>
      <c r="M671" s="69"/>
      <c r="N671" s="4"/>
      <c r="O671" s="70"/>
      <c r="P671" s="69"/>
      <c r="Q671" s="69"/>
      <c r="R671" s="71"/>
      <c r="S671" s="69"/>
      <c r="T671" s="72"/>
      <c r="U671" s="4"/>
      <c r="V671" s="73"/>
      <c r="W671" s="73"/>
      <c r="X671" s="73"/>
      <c r="Y671" s="73"/>
      <c r="Z671" s="74"/>
      <c r="AA671" s="69"/>
      <c r="AB671" s="69"/>
      <c r="AC671" s="69"/>
      <c r="AD671" s="69"/>
      <c r="AE671" s="69"/>
      <c r="AF671" s="69"/>
      <c r="AG671" s="69"/>
      <c r="AH671" s="69"/>
    </row>
    <row r="672" spans="1:34">
      <c r="A672" s="69"/>
      <c r="B672" s="69"/>
      <c r="C672" s="69"/>
      <c r="D672" s="71"/>
      <c r="E672" s="4"/>
      <c r="F672" s="69"/>
      <c r="G672" s="69"/>
      <c r="H672" s="69"/>
      <c r="I672" s="69"/>
      <c r="J672" s="69"/>
      <c r="K672" s="69"/>
      <c r="L672" s="69"/>
      <c r="M672" s="69"/>
      <c r="N672" s="4"/>
      <c r="O672" s="70"/>
      <c r="P672" s="69"/>
      <c r="Q672" s="69"/>
      <c r="R672" s="71"/>
      <c r="S672" s="69"/>
      <c r="T672" s="72"/>
      <c r="U672" s="69"/>
      <c r="V672" s="73"/>
      <c r="W672" s="73"/>
      <c r="X672" s="73"/>
      <c r="Y672" s="73"/>
      <c r="Z672" s="74"/>
      <c r="AA672" s="69"/>
      <c r="AB672" s="69"/>
      <c r="AC672" s="69"/>
      <c r="AD672" s="69"/>
      <c r="AE672" s="69"/>
      <c r="AF672" s="69"/>
      <c r="AG672" s="69"/>
      <c r="AH672" s="69"/>
    </row>
    <row r="673" spans="1:34">
      <c r="A673" s="69"/>
      <c r="B673" s="69"/>
      <c r="C673" s="69"/>
      <c r="D673" s="71"/>
      <c r="E673" s="4"/>
      <c r="F673" s="69"/>
      <c r="G673" s="69"/>
      <c r="H673" s="69"/>
      <c r="I673" s="69"/>
      <c r="J673" s="69"/>
      <c r="K673" s="69"/>
      <c r="L673" s="69"/>
      <c r="M673" s="69"/>
      <c r="N673" s="4"/>
      <c r="O673" s="70"/>
      <c r="P673" s="69"/>
      <c r="Q673" s="69"/>
      <c r="R673" s="71"/>
      <c r="S673" s="69"/>
      <c r="T673" s="72"/>
      <c r="U673" s="69"/>
      <c r="V673" s="73"/>
      <c r="W673" s="73"/>
      <c r="X673" s="73"/>
      <c r="Y673" s="73"/>
      <c r="Z673" s="74"/>
      <c r="AA673" s="69"/>
      <c r="AB673" s="69"/>
      <c r="AC673" s="69"/>
      <c r="AD673" s="69"/>
      <c r="AE673" s="69"/>
      <c r="AF673" s="69"/>
      <c r="AG673" s="69"/>
      <c r="AH673" s="69"/>
    </row>
    <row r="674" spans="1:34">
      <c r="A674" s="69"/>
      <c r="B674" s="69"/>
      <c r="C674" s="69"/>
      <c r="D674" s="71"/>
      <c r="E674" s="4"/>
      <c r="F674" s="69"/>
      <c r="G674" s="69"/>
      <c r="H674" s="69"/>
      <c r="I674" s="69"/>
      <c r="J674" s="69"/>
      <c r="K674" s="69"/>
      <c r="L674" s="69"/>
      <c r="M674" s="69"/>
      <c r="N674" s="4"/>
      <c r="O674" s="70"/>
      <c r="P674" s="69"/>
      <c r="Q674" s="4"/>
      <c r="R674" s="71"/>
      <c r="S674" s="4"/>
      <c r="T674" s="72"/>
      <c r="U674" s="4"/>
      <c r="V674" s="73"/>
      <c r="W674" s="73"/>
      <c r="X674" s="73"/>
      <c r="Y674" s="73"/>
      <c r="Z674" s="74"/>
      <c r="AA674" s="69"/>
      <c r="AB674" s="69"/>
      <c r="AC674" s="69"/>
      <c r="AD674" s="69"/>
      <c r="AE674" s="69"/>
      <c r="AF674" s="69"/>
      <c r="AG674" s="69"/>
      <c r="AH674" s="69"/>
    </row>
    <row r="675" spans="1:34">
      <c r="A675" s="69"/>
      <c r="B675" s="69"/>
      <c r="C675" s="69"/>
      <c r="D675" s="71"/>
      <c r="E675" s="4"/>
      <c r="F675" s="69"/>
      <c r="G675" s="69"/>
      <c r="H675" s="69"/>
      <c r="I675" s="69"/>
      <c r="J675" s="69"/>
      <c r="K675" s="69"/>
      <c r="L675" s="69"/>
      <c r="M675" s="69"/>
      <c r="N675" s="4"/>
      <c r="O675" s="70"/>
      <c r="P675" s="69"/>
      <c r="Q675" s="69"/>
      <c r="R675" s="71"/>
      <c r="S675" s="69"/>
      <c r="T675" s="72"/>
      <c r="U675" s="4"/>
      <c r="V675" s="73"/>
      <c r="W675" s="73"/>
      <c r="X675" s="73"/>
      <c r="Y675" s="73"/>
      <c r="Z675" s="74"/>
      <c r="AA675" s="69"/>
      <c r="AB675" s="69"/>
      <c r="AC675" s="69"/>
      <c r="AD675" s="69"/>
      <c r="AE675" s="69"/>
      <c r="AF675" s="69"/>
      <c r="AG675" s="69"/>
      <c r="AH675" s="69"/>
    </row>
    <row r="676" spans="1:34">
      <c r="A676" s="69"/>
      <c r="B676" s="69"/>
      <c r="C676" s="69"/>
      <c r="D676" s="71"/>
      <c r="E676" s="4"/>
      <c r="F676" s="69"/>
      <c r="G676" s="69"/>
      <c r="H676" s="69"/>
      <c r="I676" s="69"/>
      <c r="J676" s="69"/>
      <c r="K676" s="69"/>
      <c r="L676" s="69"/>
      <c r="M676" s="69"/>
      <c r="N676" s="4"/>
      <c r="O676" s="70"/>
      <c r="P676" s="69"/>
      <c r="Q676" s="4"/>
      <c r="R676" s="71"/>
      <c r="S676" s="4"/>
      <c r="T676" s="72"/>
      <c r="U676" s="4"/>
      <c r="V676" s="73"/>
      <c r="W676" s="73"/>
      <c r="X676" s="73"/>
      <c r="Y676" s="73"/>
      <c r="Z676" s="74"/>
      <c r="AA676" s="69"/>
      <c r="AB676" s="69"/>
      <c r="AC676" s="69"/>
      <c r="AD676" s="69"/>
      <c r="AE676" s="69"/>
      <c r="AF676" s="69"/>
      <c r="AG676" s="69"/>
      <c r="AH676" s="69"/>
    </row>
    <row r="677" spans="1:34">
      <c r="A677" s="69"/>
      <c r="B677" s="69"/>
      <c r="C677" s="69"/>
      <c r="D677" s="71"/>
      <c r="E677" s="4"/>
      <c r="F677" s="4"/>
      <c r="G677" s="69"/>
      <c r="H677" s="69"/>
      <c r="I677" s="69"/>
      <c r="J677" s="69"/>
      <c r="K677" s="69"/>
      <c r="L677" s="69"/>
      <c r="M677" s="69"/>
      <c r="N677" s="4"/>
      <c r="O677" s="70"/>
      <c r="P677" s="69"/>
      <c r="Q677" s="4"/>
      <c r="R677" s="71"/>
      <c r="S677" s="4"/>
      <c r="T677" s="72"/>
      <c r="U677" s="4"/>
      <c r="V677" s="73"/>
      <c r="W677" s="73"/>
      <c r="X677" s="73"/>
      <c r="Y677" s="73"/>
      <c r="Z677" s="74"/>
      <c r="AA677" s="69"/>
      <c r="AB677" s="69"/>
      <c r="AC677" s="69"/>
      <c r="AD677" s="69"/>
      <c r="AE677" s="69"/>
      <c r="AF677" s="69"/>
      <c r="AG677" s="69"/>
      <c r="AH677" s="69"/>
    </row>
    <row r="678" spans="1:34">
      <c r="A678" s="69"/>
      <c r="B678" s="69"/>
      <c r="C678" s="69"/>
      <c r="D678" s="71"/>
      <c r="E678" s="4"/>
      <c r="F678" s="69"/>
      <c r="G678" s="69"/>
      <c r="H678" s="69"/>
      <c r="I678" s="69"/>
      <c r="J678" s="69"/>
      <c r="K678" s="69"/>
      <c r="L678" s="69"/>
      <c r="M678" s="69"/>
      <c r="N678" s="4"/>
      <c r="O678" s="70"/>
      <c r="P678" s="69"/>
      <c r="Q678" s="4"/>
      <c r="R678" s="71"/>
      <c r="S678" s="4"/>
      <c r="T678" s="72"/>
      <c r="U678" s="4"/>
      <c r="V678" s="73"/>
      <c r="W678" s="73"/>
      <c r="X678" s="73"/>
      <c r="Y678" s="73"/>
      <c r="Z678" s="74"/>
      <c r="AA678" s="69"/>
      <c r="AB678" s="69"/>
      <c r="AC678" s="69"/>
      <c r="AD678" s="69"/>
      <c r="AE678" s="69"/>
      <c r="AF678" s="69"/>
      <c r="AG678" s="69"/>
      <c r="AH678" s="69"/>
    </row>
    <row r="679" spans="1:34">
      <c r="A679" s="69"/>
      <c r="B679" s="69"/>
      <c r="C679" s="69"/>
      <c r="D679" s="71"/>
      <c r="E679" s="4"/>
      <c r="F679" s="69"/>
      <c r="G679" s="69"/>
      <c r="H679" s="69"/>
      <c r="I679" s="69"/>
      <c r="J679" s="69"/>
      <c r="K679" s="69"/>
      <c r="L679" s="69"/>
      <c r="M679" s="69"/>
      <c r="N679" s="4"/>
      <c r="O679" s="70"/>
      <c r="P679" s="69"/>
      <c r="Q679" s="69"/>
      <c r="R679" s="71"/>
      <c r="S679" s="69"/>
      <c r="T679" s="72"/>
      <c r="U679" s="69"/>
      <c r="V679" s="73"/>
      <c r="W679" s="73"/>
      <c r="X679" s="73"/>
      <c r="Y679" s="73"/>
      <c r="Z679" s="74"/>
      <c r="AA679" s="69"/>
      <c r="AB679" s="69"/>
      <c r="AC679" s="69"/>
      <c r="AD679" s="69"/>
      <c r="AE679" s="69"/>
      <c r="AF679" s="69"/>
      <c r="AG679" s="69"/>
      <c r="AH679" s="69"/>
    </row>
    <row r="680" spans="1:34">
      <c r="A680" s="69"/>
      <c r="B680" s="69"/>
      <c r="C680" s="69"/>
      <c r="D680" s="71"/>
      <c r="E680" s="4"/>
      <c r="F680" s="69"/>
      <c r="G680" s="69"/>
      <c r="H680" s="69"/>
      <c r="I680" s="69"/>
      <c r="J680" s="69"/>
      <c r="K680" s="69"/>
      <c r="L680" s="69"/>
      <c r="M680" s="69"/>
      <c r="N680" s="4"/>
      <c r="O680" s="70"/>
      <c r="P680" s="69"/>
      <c r="Q680" s="69"/>
      <c r="R680" s="71"/>
      <c r="S680" s="69"/>
      <c r="T680" s="72"/>
      <c r="U680" s="4"/>
      <c r="V680" s="73"/>
      <c r="W680" s="73"/>
      <c r="X680" s="73"/>
      <c r="Y680" s="73"/>
      <c r="Z680" s="74"/>
      <c r="AA680" s="69"/>
      <c r="AB680" s="69"/>
      <c r="AC680" s="69"/>
      <c r="AD680" s="69"/>
      <c r="AE680" s="69"/>
      <c r="AF680" s="69"/>
      <c r="AG680" s="69"/>
      <c r="AH680" s="69"/>
    </row>
    <row r="681" spans="1:34">
      <c r="A681" s="69"/>
      <c r="B681" s="69"/>
      <c r="C681" s="69"/>
      <c r="D681" s="71"/>
      <c r="E681" s="4"/>
      <c r="F681" s="69"/>
      <c r="G681" s="69"/>
      <c r="H681" s="69"/>
      <c r="I681" s="69"/>
      <c r="J681" s="69"/>
      <c r="K681" s="69"/>
      <c r="L681" s="69"/>
      <c r="M681" s="69"/>
      <c r="N681" s="4"/>
      <c r="O681" s="70"/>
      <c r="P681" s="69"/>
      <c r="Q681" s="4"/>
      <c r="R681" s="71"/>
      <c r="S681" s="4"/>
      <c r="T681" s="72"/>
      <c r="U681" s="4"/>
      <c r="V681" s="73"/>
      <c r="W681" s="73"/>
      <c r="X681" s="73"/>
      <c r="Y681" s="73"/>
      <c r="Z681" s="74"/>
      <c r="AA681" s="69"/>
      <c r="AB681" s="69"/>
      <c r="AC681" s="69"/>
      <c r="AD681" s="69"/>
      <c r="AE681" s="69"/>
      <c r="AF681" s="69"/>
      <c r="AG681" s="69"/>
      <c r="AH681" s="69"/>
    </row>
    <row r="682" spans="1:34">
      <c r="A682" s="69"/>
      <c r="B682" s="69"/>
      <c r="C682" s="69"/>
      <c r="D682" s="71"/>
      <c r="E682" s="4"/>
      <c r="F682" s="69"/>
      <c r="G682" s="69"/>
      <c r="H682" s="69"/>
      <c r="I682" s="69"/>
      <c r="J682" s="69"/>
      <c r="K682" s="69"/>
      <c r="L682" s="69"/>
      <c r="M682" s="69"/>
      <c r="N682" s="4"/>
      <c r="O682" s="70"/>
      <c r="P682" s="69"/>
      <c r="Q682" s="69"/>
      <c r="R682" s="71"/>
      <c r="S682" s="69"/>
      <c r="T682" s="72"/>
      <c r="U682" s="69"/>
      <c r="V682" s="73"/>
      <c r="W682" s="73"/>
      <c r="X682" s="73"/>
      <c r="Y682" s="73"/>
      <c r="Z682" s="74"/>
      <c r="AA682" s="69"/>
      <c r="AB682" s="69"/>
      <c r="AC682" s="69"/>
      <c r="AD682" s="69"/>
      <c r="AE682" s="69"/>
      <c r="AF682" s="69"/>
      <c r="AG682" s="69"/>
      <c r="AH682" s="69"/>
    </row>
    <row r="683" spans="1:34">
      <c r="A683" s="69"/>
      <c r="B683" s="69"/>
      <c r="C683" s="69"/>
      <c r="D683" s="71"/>
      <c r="E683" s="4"/>
      <c r="F683" s="4"/>
      <c r="G683" s="69"/>
      <c r="H683" s="69"/>
      <c r="I683" s="69"/>
      <c r="J683" s="69"/>
      <c r="K683" s="69"/>
      <c r="L683" s="69"/>
      <c r="M683" s="69"/>
      <c r="N683" s="4"/>
      <c r="O683" s="70"/>
      <c r="P683" s="69"/>
      <c r="Q683" s="69"/>
      <c r="R683" s="71"/>
      <c r="S683" s="69"/>
      <c r="T683" s="72"/>
      <c r="U683" s="69"/>
      <c r="V683" s="73"/>
      <c r="W683" s="73"/>
      <c r="X683" s="73"/>
      <c r="Y683" s="73"/>
      <c r="Z683" s="74"/>
      <c r="AA683" s="69"/>
      <c r="AB683" s="69"/>
      <c r="AC683" s="69"/>
      <c r="AD683" s="69"/>
      <c r="AE683" s="69"/>
      <c r="AF683" s="69"/>
      <c r="AG683" s="69"/>
      <c r="AH683" s="69"/>
    </row>
    <row r="684" spans="1:34">
      <c r="A684" s="69"/>
      <c r="B684" s="69"/>
      <c r="C684" s="69"/>
      <c r="D684" s="71"/>
      <c r="E684" s="4"/>
      <c r="F684" s="69"/>
      <c r="G684" s="69"/>
      <c r="H684" s="69"/>
      <c r="I684" s="69"/>
      <c r="J684" s="69"/>
      <c r="K684" s="69"/>
      <c r="L684" s="69"/>
      <c r="M684" s="69"/>
      <c r="N684" s="4"/>
      <c r="O684" s="70"/>
      <c r="P684" s="69"/>
      <c r="Q684" s="4"/>
      <c r="R684" s="71"/>
      <c r="S684" s="4"/>
      <c r="T684" s="72"/>
      <c r="U684" s="69"/>
      <c r="V684" s="73"/>
      <c r="W684" s="73"/>
      <c r="X684" s="73"/>
      <c r="Y684" s="73"/>
      <c r="Z684" s="74"/>
      <c r="AA684" s="69"/>
      <c r="AB684" s="69"/>
      <c r="AC684" s="69"/>
      <c r="AD684" s="69"/>
      <c r="AE684" s="69"/>
      <c r="AF684" s="69"/>
      <c r="AG684" s="69"/>
      <c r="AH684" s="69"/>
    </row>
    <row r="685" spans="1:34">
      <c r="A685" s="69"/>
      <c r="B685" s="69"/>
      <c r="C685" s="69"/>
      <c r="D685" s="71"/>
      <c r="E685" s="4"/>
      <c r="F685" s="69"/>
      <c r="G685" s="69"/>
      <c r="H685" s="69"/>
      <c r="I685" s="69"/>
      <c r="J685" s="69"/>
      <c r="K685" s="69"/>
      <c r="L685" s="69"/>
      <c r="M685" s="69"/>
      <c r="N685" s="4"/>
      <c r="O685" s="70"/>
      <c r="P685" s="69"/>
      <c r="Q685" s="69"/>
      <c r="R685" s="71"/>
      <c r="S685" s="69"/>
      <c r="T685" s="72"/>
      <c r="U685" s="4"/>
      <c r="V685" s="73"/>
      <c r="W685" s="73"/>
      <c r="X685" s="73"/>
      <c r="Y685" s="73"/>
      <c r="Z685" s="74"/>
      <c r="AA685" s="69"/>
      <c r="AB685" s="69"/>
      <c r="AC685" s="69"/>
      <c r="AD685" s="69"/>
      <c r="AE685" s="69"/>
      <c r="AF685" s="69"/>
      <c r="AG685" s="69"/>
      <c r="AH685" s="69"/>
    </row>
    <row r="686" spans="1:34">
      <c r="A686" s="69"/>
      <c r="B686" s="69"/>
      <c r="C686" s="69"/>
      <c r="D686" s="71"/>
      <c r="E686" s="4"/>
      <c r="F686" s="69"/>
      <c r="G686" s="69"/>
      <c r="H686" s="69"/>
      <c r="I686" s="69"/>
      <c r="J686" s="69"/>
      <c r="K686" s="69"/>
      <c r="L686" s="69"/>
      <c r="M686" s="69"/>
      <c r="N686" s="4"/>
      <c r="O686" s="70"/>
      <c r="P686" s="69"/>
      <c r="Q686" s="69"/>
      <c r="R686" s="71"/>
      <c r="S686" s="4"/>
      <c r="T686" s="72"/>
      <c r="U686" s="4"/>
      <c r="V686" s="73"/>
      <c r="W686" s="73"/>
      <c r="X686" s="73"/>
      <c r="Y686" s="73"/>
      <c r="Z686" s="74"/>
      <c r="AA686" s="69"/>
      <c r="AB686" s="69"/>
      <c r="AC686" s="69"/>
      <c r="AD686" s="69"/>
      <c r="AE686" s="69"/>
      <c r="AF686" s="69"/>
      <c r="AG686" s="69"/>
      <c r="AH686" s="69"/>
    </row>
    <row r="687" spans="1:34">
      <c r="A687" s="69"/>
      <c r="B687" s="69"/>
      <c r="C687" s="69"/>
      <c r="D687" s="71"/>
      <c r="E687" s="4"/>
      <c r="F687" s="69"/>
      <c r="G687" s="69"/>
      <c r="H687" s="69"/>
      <c r="I687" s="69"/>
      <c r="J687" s="69"/>
      <c r="K687" s="69"/>
      <c r="L687" s="69"/>
      <c r="M687" s="69"/>
      <c r="N687" s="4"/>
      <c r="O687" s="70"/>
      <c r="P687" s="69"/>
      <c r="Q687" s="69"/>
      <c r="R687" s="71"/>
      <c r="S687" s="69"/>
      <c r="T687" s="72"/>
      <c r="U687" s="69"/>
      <c r="V687" s="73"/>
      <c r="W687" s="73"/>
      <c r="X687" s="73"/>
      <c r="Y687" s="73"/>
      <c r="Z687" s="74"/>
      <c r="AA687" s="69"/>
      <c r="AB687" s="69"/>
      <c r="AC687" s="69"/>
      <c r="AD687" s="69"/>
      <c r="AE687" s="69"/>
      <c r="AF687" s="69"/>
      <c r="AG687" s="69"/>
      <c r="AH687" s="69"/>
    </row>
    <row r="688" spans="1:34">
      <c r="A688" s="69"/>
      <c r="B688" s="69"/>
      <c r="C688" s="69"/>
      <c r="D688" s="71"/>
      <c r="E688" s="4"/>
      <c r="F688" s="69"/>
      <c r="G688" s="69"/>
      <c r="H688" s="69"/>
      <c r="I688" s="69"/>
      <c r="J688" s="69"/>
      <c r="K688" s="69"/>
      <c r="L688" s="69"/>
      <c r="M688" s="69"/>
      <c r="N688" s="4"/>
      <c r="O688" s="70"/>
      <c r="P688" s="69"/>
      <c r="Q688" s="4"/>
      <c r="R688" s="71"/>
      <c r="S688" s="4"/>
      <c r="T688" s="72"/>
      <c r="U688" s="69"/>
      <c r="V688" s="73"/>
      <c r="W688" s="73"/>
      <c r="X688" s="73"/>
      <c r="Y688" s="73"/>
      <c r="Z688" s="74"/>
      <c r="AA688" s="69"/>
      <c r="AB688" s="69"/>
      <c r="AC688" s="69"/>
      <c r="AD688" s="69"/>
      <c r="AE688" s="69"/>
      <c r="AF688" s="69"/>
      <c r="AG688" s="69"/>
      <c r="AH688" s="69"/>
    </row>
    <row r="689" spans="1:34">
      <c r="A689" s="69"/>
      <c r="B689" s="69"/>
      <c r="C689" s="69"/>
      <c r="D689" s="71"/>
      <c r="E689" s="4"/>
      <c r="F689" s="69"/>
      <c r="G689" s="69"/>
      <c r="H689" s="69"/>
      <c r="I689" s="69"/>
      <c r="J689" s="69"/>
      <c r="K689" s="69"/>
      <c r="L689" s="69"/>
      <c r="M689" s="69"/>
      <c r="N689" s="4"/>
      <c r="O689" s="70"/>
      <c r="P689" s="69"/>
      <c r="Q689" s="69"/>
      <c r="R689" s="71"/>
      <c r="S689" s="69"/>
      <c r="T689" s="72"/>
      <c r="U689" s="4"/>
      <c r="V689" s="73"/>
      <c r="W689" s="73"/>
      <c r="X689" s="73"/>
      <c r="Y689" s="73"/>
      <c r="Z689" s="74"/>
      <c r="AA689" s="69"/>
      <c r="AB689" s="69"/>
      <c r="AC689" s="69"/>
      <c r="AD689" s="69"/>
      <c r="AE689" s="69"/>
      <c r="AF689" s="69"/>
      <c r="AG689" s="69"/>
      <c r="AH689" s="69"/>
    </row>
    <row r="690" spans="1:34">
      <c r="A690" s="69"/>
      <c r="B690" s="69"/>
      <c r="C690" s="69"/>
      <c r="D690" s="71"/>
      <c r="E690" s="4"/>
      <c r="F690" s="69"/>
      <c r="G690" s="69"/>
      <c r="H690" s="69"/>
      <c r="I690" s="69"/>
      <c r="J690" s="69"/>
      <c r="K690" s="69"/>
      <c r="L690" s="69"/>
      <c r="M690" s="69"/>
      <c r="N690" s="4"/>
      <c r="O690" s="70"/>
      <c r="P690" s="69"/>
      <c r="Q690" s="4"/>
      <c r="R690" s="71"/>
      <c r="S690" s="4"/>
      <c r="T690" s="72"/>
      <c r="U690" s="69"/>
      <c r="V690" s="73"/>
      <c r="W690" s="73"/>
      <c r="X690" s="73"/>
      <c r="Y690" s="73"/>
      <c r="Z690" s="74"/>
      <c r="AA690" s="69"/>
      <c r="AB690" s="69"/>
      <c r="AC690" s="69"/>
      <c r="AD690" s="69"/>
      <c r="AE690" s="69"/>
      <c r="AF690" s="69"/>
      <c r="AG690" s="69"/>
      <c r="AH690" s="69"/>
    </row>
    <row r="691" spans="1:34">
      <c r="A691" s="69"/>
      <c r="B691" s="69"/>
      <c r="C691" s="69"/>
      <c r="D691" s="71"/>
      <c r="E691" s="4"/>
      <c r="F691" s="69"/>
      <c r="G691" s="69"/>
      <c r="H691" s="69"/>
      <c r="I691" s="69"/>
      <c r="J691" s="69"/>
      <c r="K691" s="69"/>
      <c r="L691" s="69"/>
      <c r="M691" s="69"/>
      <c r="N691" s="4"/>
      <c r="O691" s="70"/>
      <c r="P691" s="69"/>
      <c r="Q691" s="69"/>
      <c r="R691" s="71"/>
      <c r="S691" s="69"/>
      <c r="T691" s="72"/>
      <c r="U691" s="69"/>
      <c r="V691" s="73"/>
      <c r="W691" s="73"/>
      <c r="X691" s="73"/>
      <c r="Y691" s="73"/>
      <c r="Z691" s="74"/>
      <c r="AA691" s="69"/>
      <c r="AB691" s="69"/>
      <c r="AC691" s="69"/>
      <c r="AD691" s="69"/>
      <c r="AE691" s="69"/>
      <c r="AF691" s="69"/>
      <c r="AG691" s="69"/>
      <c r="AH691" s="69"/>
    </row>
    <row r="692" spans="1:34">
      <c r="A692" s="69"/>
      <c r="B692" s="69"/>
      <c r="C692" s="69"/>
      <c r="D692" s="71"/>
      <c r="E692" s="4"/>
      <c r="F692" s="69"/>
      <c r="G692" s="69"/>
      <c r="H692" s="69"/>
      <c r="I692" s="69"/>
      <c r="J692" s="69"/>
      <c r="K692" s="69"/>
      <c r="L692" s="69"/>
      <c r="M692" s="69"/>
      <c r="N692" s="4"/>
      <c r="O692" s="70"/>
      <c r="P692" s="69"/>
      <c r="Q692" s="69"/>
      <c r="R692" s="71"/>
      <c r="S692" s="69"/>
      <c r="T692" s="72"/>
      <c r="U692" s="4"/>
      <c r="V692" s="73"/>
      <c r="W692" s="73"/>
      <c r="X692" s="73"/>
      <c r="Y692" s="73"/>
      <c r="Z692" s="74"/>
      <c r="AA692" s="69"/>
      <c r="AB692" s="69"/>
      <c r="AC692" s="69"/>
      <c r="AD692" s="69"/>
      <c r="AE692" s="69"/>
      <c r="AF692" s="69"/>
      <c r="AG692" s="69"/>
      <c r="AH692" s="69"/>
    </row>
    <row r="693" spans="1:34">
      <c r="A693" s="69"/>
      <c r="B693" s="69"/>
      <c r="C693" s="69"/>
      <c r="D693" s="71"/>
      <c r="E693" s="4"/>
      <c r="F693" s="69"/>
      <c r="G693" s="69"/>
      <c r="H693" s="69"/>
      <c r="I693" s="69"/>
      <c r="J693" s="69"/>
      <c r="K693" s="69"/>
      <c r="L693" s="69"/>
      <c r="M693" s="69"/>
      <c r="N693" s="4"/>
      <c r="O693" s="70"/>
      <c r="P693" s="69"/>
      <c r="Q693" s="69"/>
      <c r="R693" s="71"/>
      <c r="S693" s="69"/>
      <c r="T693" s="72"/>
      <c r="U693" s="69"/>
      <c r="V693" s="73"/>
      <c r="W693" s="73"/>
      <c r="X693" s="73"/>
      <c r="Y693" s="73"/>
      <c r="Z693" s="74"/>
      <c r="AA693" s="69"/>
      <c r="AB693" s="69"/>
      <c r="AC693" s="69"/>
      <c r="AD693" s="69"/>
      <c r="AE693" s="69"/>
      <c r="AF693" s="69"/>
      <c r="AG693" s="69"/>
      <c r="AH693" s="69"/>
    </row>
    <row r="694" spans="1:34">
      <c r="A694" s="69"/>
      <c r="B694" s="69"/>
      <c r="C694" s="69"/>
      <c r="D694" s="71"/>
      <c r="E694" s="4"/>
      <c r="F694" s="4"/>
      <c r="G694" s="69"/>
      <c r="H694" s="69"/>
      <c r="I694" s="69"/>
      <c r="J694" s="69"/>
      <c r="K694" s="69"/>
      <c r="L694" s="69"/>
      <c r="M694" s="69"/>
      <c r="N694" s="4"/>
      <c r="O694" s="70"/>
      <c r="P694" s="69"/>
      <c r="Q694" s="69"/>
      <c r="R694" s="71"/>
      <c r="S694" s="69"/>
      <c r="T694" s="72"/>
      <c r="U694" s="4"/>
      <c r="V694" s="73"/>
      <c r="W694" s="73"/>
      <c r="X694" s="73"/>
      <c r="Y694" s="73"/>
      <c r="Z694" s="74"/>
      <c r="AA694" s="69"/>
      <c r="AB694" s="69"/>
      <c r="AC694" s="69"/>
      <c r="AD694" s="69"/>
      <c r="AE694" s="69"/>
      <c r="AF694" s="69"/>
      <c r="AG694" s="69"/>
      <c r="AH694" s="69"/>
    </row>
    <row r="695" spans="1:34">
      <c r="A695" s="69"/>
      <c r="B695" s="69"/>
      <c r="C695" s="69"/>
      <c r="D695" s="71"/>
      <c r="E695" s="4"/>
      <c r="F695" s="69"/>
      <c r="G695" s="69"/>
      <c r="H695" s="69"/>
      <c r="I695" s="69"/>
      <c r="J695" s="69"/>
      <c r="K695" s="69"/>
      <c r="L695" s="69"/>
      <c r="M695" s="69"/>
      <c r="N695" s="4"/>
      <c r="O695" s="70"/>
      <c r="P695" s="69"/>
      <c r="Q695" s="4"/>
      <c r="R695" s="71"/>
      <c r="S695" s="4"/>
      <c r="T695" s="72"/>
      <c r="U695" s="4"/>
      <c r="V695" s="73"/>
      <c r="W695" s="73"/>
      <c r="X695" s="73"/>
      <c r="Y695" s="73"/>
      <c r="Z695" s="74"/>
      <c r="AA695" s="69"/>
      <c r="AB695" s="69"/>
      <c r="AC695" s="69"/>
      <c r="AD695" s="69"/>
      <c r="AE695" s="69"/>
      <c r="AF695" s="69"/>
      <c r="AG695" s="69"/>
      <c r="AH695" s="69"/>
    </row>
    <row r="696" spans="1:34">
      <c r="A696" s="69"/>
      <c r="B696" s="69"/>
      <c r="C696" s="69"/>
      <c r="D696" s="71"/>
      <c r="E696" s="4"/>
      <c r="F696" s="4"/>
      <c r="G696" s="69"/>
      <c r="H696" s="69"/>
      <c r="I696" s="69"/>
      <c r="J696" s="69"/>
      <c r="K696" s="69"/>
      <c r="L696" s="69"/>
      <c r="M696" s="69"/>
      <c r="N696" s="4"/>
      <c r="O696" s="70"/>
      <c r="P696" s="69"/>
      <c r="Q696" s="4"/>
      <c r="R696" s="71"/>
      <c r="S696" s="4"/>
      <c r="T696" s="72"/>
      <c r="U696" s="69"/>
      <c r="V696" s="73"/>
      <c r="W696" s="73"/>
      <c r="X696" s="73"/>
      <c r="Y696" s="73"/>
      <c r="Z696" s="74"/>
      <c r="AA696" s="69"/>
      <c r="AB696" s="69"/>
      <c r="AC696" s="69"/>
      <c r="AD696" s="69"/>
      <c r="AE696" s="69"/>
      <c r="AF696" s="69"/>
      <c r="AG696" s="69"/>
      <c r="AH696" s="69"/>
    </row>
    <row r="697" spans="1:34">
      <c r="A697" s="69"/>
      <c r="B697" s="69"/>
      <c r="C697" s="69"/>
      <c r="D697" s="71"/>
      <c r="E697" s="4"/>
      <c r="F697" s="69"/>
      <c r="G697" s="69"/>
      <c r="H697" s="69"/>
      <c r="I697" s="69"/>
      <c r="J697" s="69"/>
      <c r="K697" s="69"/>
      <c r="L697" s="69"/>
      <c r="M697" s="69"/>
      <c r="N697" s="4"/>
      <c r="O697" s="70"/>
      <c r="P697" s="69"/>
      <c r="Q697" s="4"/>
      <c r="R697" s="71"/>
      <c r="S697" s="69"/>
      <c r="T697" s="72"/>
      <c r="U697" s="69"/>
      <c r="V697" s="73"/>
      <c r="W697" s="73"/>
      <c r="X697" s="73"/>
      <c r="Y697" s="73"/>
      <c r="Z697" s="74"/>
      <c r="AA697" s="69"/>
      <c r="AB697" s="69"/>
      <c r="AC697" s="69"/>
      <c r="AD697" s="69"/>
      <c r="AE697" s="69"/>
      <c r="AF697" s="69"/>
      <c r="AG697" s="69"/>
      <c r="AH697" s="69"/>
    </row>
    <row r="698" spans="1:34">
      <c r="A698" s="69"/>
      <c r="B698" s="69"/>
      <c r="C698" s="69"/>
      <c r="D698" s="71"/>
      <c r="E698" s="4"/>
      <c r="F698" s="69"/>
      <c r="G698" s="69"/>
      <c r="H698" s="69"/>
      <c r="I698" s="69"/>
      <c r="J698" s="69"/>
      <c r="K698" s="69"/>
      <c r="L698" s="69"/>
      <c r="M698" s="69"/>
      <c r="N698" s="4"/>
      <c r="O698" s="70"/>
      <c r="P698" s="69"/>
      <c r="Q698" s="69"/>
      <c r="R698" s="71"/>
      <c r="S698" s="69"/>
      <c r="T698" s="72"/>
      <c r="U698" s="69"/>
      <c r="V698" s="73"/>
      <c r="W698" s="73"/>
      <c r="X698" s="73"/>
      <c r="Y698" s="73"/>
      <c r="Z698" s="74"/>
      <c r="AA698" s="69"/>
      <c r="AB698" s="69"/>
      <c r="AC698" s="69"/>
      <c r="AD698" s="69"/>
      <c r="AE698" s="69"/>
      <c r="AF698" s="69"/>
      <c r="AG698" s="69"/>
      <c r="AH698" s="69"/>
    </row>
    <row r="699" spans="1:34">
      <c r="A699" s="69"/>
      <c r="B699" s="69"/>
      <c r="C699" s="69"/>
      <c r="D699" s="71"/>
      <c r="E699" s="4"/>
      <c r="F699" s="69"/>
      <c r="G699" s="69"/>
      <c r="H699" s="69"/>
      <c r="I699" s="69"/>
      <c r="J699" s="69"/>
      <c r="K699" s="69"/>
      <c r="L699" s="69"/>
      <c r="M699" s="69"/>
      <c r="N699" s="4"/>
      <c r="O699" s="70"/>
      <c r="P699" s="69"/>
      <c r="Q699" s="69"/>
      <c r="R699" s="71"/>
      <c r="S699" s="4"/>
      <c r="T699" s="72"/>
      <c r="U699" s="4"/>
      <c r="V699" s="73"/>
      <c r="W699" s="73"/>
      <c r="X699" s="73"/>
      <c r="Y699" s="73"/>
      <c r="Z699" s="74"/>
      <c r="AA699" s="69"/>
      <c r="AB699" s="69"/>
      <c r="AC699" s="69"/>
      <c r="AD699" s="69"/>
      <c r="AE699" s="69"/>
      <c r="AF699" s="69"/>
      <c r="AG699" s="69"/>
      <c r="AH699" s="69"/>
    </row>
    <row r="700" spans="1:34">
      <c r="A700" s="69"/>
      <c r="B700" s="69"/>
      <c r="C700" s="69"/>
      <c r="D700" s="71"/>
      <c r="E700" s="4"/>
      <c r="F700" s="69"/>
      <c r="G700" s="69"/>
      <c r="H700" s="69"/>
      <c r="I700" s="69"/>
      <c r="J700" s="69"/>
      <c r="K700" s="69"/>
      <c r="L700" s="69"/>
      <c r="M700" s="69"/>
      <c r="N700" s="4"/>
      <c r="O700" s="70"/>
      <c r="P700" s="69"/>
      <c r="Q700" s="69"/>
      <c r="R700" s="71"/>
      <c r="S700" s="69"/>
      <c r="T700" s="72"/>
      <c r="U700" s="4"/>
      <c r="V700" s="73"/>
      <c r="W700" s="73"/>
      <c r="X700" s="73"/>
      <c r="Y700" s="73"/>
      <c r="Z700" s="74"/>
      <c r="AA700" s="69"/>
      <c r="AB700" s="69"/>
      <c r="AC700" s="69"/>
      <c r="AD700" s="69"/>
      <c r="AE700" s="69"/>
      <c r="AF700" s="69"/>
      <c r="AG700" s="69"/>
      <c r="AH700" s="69"/>
    </row>
    <row r="701" spans="1:34">
      <c r="A701" s="69"/>
      <c r="B701" s="69"/>
      <c r="C701" s="69"/>
      <c r="D701" s="71"/>
      <c r="E701" s="4"/>
      <c r="F701" s="4"/>
      <c r="G701" s="69"/>
      <c r="H701" s="69"/>
      <c r="I701" s="69"/>
      <c r="J701" s="69"/>
      <c r="K701" s="69"/>
      <c r="L701" s="69"/>
      <c r="M701" s="69"/>
      <c r="N701" s="4"/>
      <c r="O701" s="70"/>
      <c r="P701" s="69"/>
      <c r="Q701" s="69"/>
      <c r="R701" s="71"/>
      <c r="S701" s="4"/>
      <c r="T701" s="72"/>
      <c r="U701" s="69"/>
      <c r="V701" s="73"/>
      <c r="W701" s="73"/>
      <c r="X701" s="73"/>
      <c r="Y701" s="73"/>
      <c r="Z701" s="74"/>
      <c r="AA701" s="69"/>
      <c r="AB701" s="69"/>
      <c r="AC701" s="69"/>
      <c r="AD701" s="69"/>
      <c r="AE701" s="69"/>
      <c r="AF701" s="69"/>
      <c r="AG701" s="69"/>
      <c r="AH701" s="69"/>
    </row>
    <row r="702" spans="1:34">
      <c r="A702" s="69"/>
      <c r="B702" s="69"/>
      <c r="C702" s="69"/>
      <c r="D702" s="71"/>
      <c r="E702" s="4"/>
      <c r="F702" s="69"/>
      <c r="G702" s="69"/>
      <c r="H702" s="69"/>
      <c r="I702" s="69"/>
      <c r="J702" s="69"/>
      <c r="K702" s="69"/>
      <c r="L702" s="69"/>
      <c r="M702" s="69"/>
      <c r="N702" s="4"/>
      <c r="O702" s="70"/>
      <c r="P702" s="69"/>
      <c r="Q702" s="4"/>
      <c r="R702" s="71"/>
      <c r="S702" s="4"/>
      <c r="T702" s="72"/>
      <c r="U702" s="4"/>
      <c r="V702" s="73"/>
      <c r="W702" s="73"/>
      <c r="X702" s="73"/>
      <c r="Y702" s="73"/>
      <c r="Z702" s="74"/>
      <c r="AA702" s="69"/>
      <c r="AB702" s="69"/>
      <c r="AC702" s="69"/>
      <c r="AD702" s="69"/>
      <c r="AE702" s="69"/>
      <c r="AF702" s="69"/>
      <c r="AG702" s="69"/>
      <c r="AH702" s="69"/>
    </row>
    <row r="703" spans="1:34">
      <c r="A703" s="69"/>
      <c r="B703" s="69"/>
      <c r="C703" s="69"/>
      <c r="D703" s="71"/>
      <c r="E703" s="4"/>
      <c r="F703" s="69"/>
      <c r="G703" s="69"/>
      <c r="H703" s="69"/>
      <c r="I703" s="69"/>
      <c r="J703" s="69"/>
      <c r="K703" s="69"/>
      <c r="L703" s="69"/>
      <c r="M703" s="69"/>
      <c r="N703" s="4"/>
      <c r="O703" s="70"/>
      <c r="P703" s="69"/>
      <c r="Q703" s="69"/>
      <c r="R703" s="71"/>
      <c r="S703" s="69"/>
      <c r="T703" s="72"/>
      <c r="U703" s="4"/>
      <c r="V703" s="73"/>
      <c r="W703" s="73"/>
      <c r="X703" s="73"/>
      <c r="Y703" s="73"/>
      <c r="Z703" s="74"/>
      <c r="AA703" s="69"/>
      <c r="AB703" s="69"/>
      <c r="AC703" s="69"/>
      <c r="AD703" s="69"/>
      <c r="AE703" s="69"/>
      <c r="AF703" s="69"/>
      <c r="AG703" s="69"/>
      <c r="AH703" s="69"/>
    </row>
    <row r="704" spans="1:34">
      <c r="A704" s="69"/>
      <c r="B704" s="69"/>
      <c r="C704" s="69"/>
      <c r="D704" s="71"/>
      <c r="E704" s="4"/>
      <c r="F704" s="4"/>
      <c r="G704" s="69"/>
      <c r="H704" s="69"/>
      <c r="I704" s="69"/>
      <c r="J704" s="69"/>
      <c r="K704" s="69"/>
      <c r="L704" s="69"/>
      <c r="M704" s="69"/>
      <c r="N704" s="4"/>
      <c r="O704" s="70"/>
      <c r="P704" s="69"/>
      <c r="Q704" s="4"/>
      <c r="R704" s="71"/>
      <c r="S704" s="4"/>
      <c r="T704" s="72"/>
      <c r="U704" s="69"/>
      <c r="V704" s="73"/>
      <c r="W704" s="73"/>
      <c r="X704" s="73"/>
      <c r="Y704" s="73"/>
      <c r="Z704" s="74"/>
      <c r="AA704" s="69"/>
      <c r="AB704" s="69"/>
      <c r="AC704" s="69"/>
      <c r="AD704" s="69"/>
      <c r="AE704" s="69"/>
      <c r="AF704" s="69"/>
      <c r="AG704" s="69"/>
      <c r="AH704" s="69"/>
    </row>
    <row r="705" spans="1:34">
      <c r="A705" s="69"/>
      <c r="B705" s="69"/>
      <c r="C705" s="69"/>
      <c r="D705" s="71"/>
      <c r="E705" s="4"/>
      <c r="F705" s="69"/>
      <c r="G705" s="69"/>
      <c r="H705" s="69"/>
      <c r="I705" s="69"/>
      <c r="J705" s="69"/>
      <c r="K705" s="69"/>
      <c r="L705" s="69"/>
      <c r="M705" s="69"/>
      <c r="N705" s="4"/>
      <c r="O705" s="70"/>
      <c r="P705" s="69"/>
      <c r="Q705" s="69"/>
      <c r="R705" s="71"/>
      <c r="S705" s="69"/>
      <c r="T705" s="72"/>
      <c r="U705" s="69"/>
      <c r="V705" s="73"/>
      <c r="W705" s="73"/>
      <c r="X705" s="73"/>
      <c r="Y705" s="73"/>
      <c r="Z705" s="74"/>
      <c r="AA705" s="69"/>
      <c r="AB705" s="69"/>
      <c r="AC705" s="69"/>
      <c r="AD705" s="69"/>
      <c r="AE705" s="69"/>
      <c r="AF705" s="69"/>
      <c r="AG705" s="69"/>
      <c r="AH705" s="69"/>
    </row>
    <row r="706" spans="1:34">
      <c r="A706" s="69"/>
      <c r="B706" s="69"/>
      <c r="C706" s="69"/>
      <c r="D706" s="71"/>
      <c r="E706" s="4"/>
      <c r="F706" s="69"/>
      <c r="G706" s="69"/>
      <c r="H706" s="69"/>
      <c r="I706" s="69"/>
      <c r="J706" s="69"/>
      <c r="K706" s="69"/>
      <c r="L706" s="69"/>
      <c r="M706" s="69"/>
      <c r="N706" s="4"/>
      <c r="O706" s="70"/>
      <c r="P706" s="69"/>
      <c r="Q706" s="69"/>
      <c r="R706" s="71"/>
      <c r="S706" s="69"/>
      <c r="T706" s="72"/>
      <c r="U706" s="4"/>
      <c r="V706" s="73"/>
      <c r="W706" s="73"/>
      <c r="X706" s="73"/>
      <c r="Y706" s="73"/>
      <c r="Z706" s="74"/>
      <c r="AA706" s="69"/>
      <c r="AB706" s="69"/>
      <c r="AC706" s="69"/>
      <c r="AD706" s="69"/>
      <c r="AE706" s="69"/>
      <c r="AF706" s="69"/>
      <c r="AG706" s="69"/>
      <c r="AH706" s="69"/>
    </row>
    <row r="707" spans="1:34">
      <c r="A707" s="69"/>
      <c r="B707" s="69"/>
      <c r="C707" s="69"/>
      <c r="D707" s="71"/>
      <c r="E707" s="4"/>
      <c r="F707" s="69"/>
      <c r="G707" s="69"/>
      <c r="H707" s="69"/>
      <c r="I707" s="69"/>
      <c r="J707" s="69"/>
      <c r="K707" s="69"/>
      <c r="L707" s="69"/>
      <c r="M707" s="69"/>
      <c r="N707" s="4"/>
      <c r="O707" s="70"/>
      <c r="P707" s="69"/>
      <c r="Q707" s="4"/>
      <c r="R707" s="71"/>
      <c r="S707" s="4"/>
      <c r="T707" s="72"/>
      <c r="U707" s="4"/>
      <c r="V707" s="73"/>
      <c r="W707" s="73"/>
      <c r="X707" s="73"/>
      <c r="Y707" s="73"/>
      <c r="Z707" s="74"/>
      <c r="AA707" s="69"/>
      <c r="AB707" s="69"/>
      <c r="AC707" s="69"/>
      <c r="AD707" s="69"/>
      <c r="AE707" s="69"/>
      <c r="AF707" s="69"/>
      <c r="AG707" s="69"/>
      <c r="AH707" s="69"/>
    </row>
    <row r="708" spans="1:34">
      <c r="A708" s="69"/>
      <c r="B708" s="69"/>
      <c r="C708" s="69"/>
      <c r="D708" s="71"/>
      <c r="E708" s="4"/>
      <c r="F708" s="69"/>
      <c r="G708" s="69"/>
      <c r="H708" s="69"/>
      <c r="I708" s="69"/>
      <c r="J708" s="69"/>
      <c r="K708" s="69"/>
      <c r="L708" s="69"/>
      <c r="M708" s="69"/>
      <c r="N708" s="4"/>
      <c r="O708" s="70"/>
      <c r="P708" s="69"/>
      <c r="Q708" s="69"/>
      <c r="R708" s="71"/>
      <c r="S708" s="69"/>
      <c r="T708" s="72"/>
      <c r="U708" s="69"/>
      <c r="V708" s="73"/>
      <c r="W708" s="73"/>
      <c r="X708" s="73"/>
      <c r="Y708" s="73"/>
      <c r="Z708" s="74"/>
      <c r="AA708" s="69"/>
      <c r="AB708" s="69"/>
      <c r="AC708" s="69"/>
      <c r="AD708" s="69"/>
      <c r="AE708" s="69"/>
      <c r="AF708" s="69"/>
      <c r="AG708" s="69"/>
      <c r="AH708" s="69"/>
    </row>
    <row r="709" spans="1:34">
      <c r="A709" s="69"/>
      <c r="B709" s="69"/>
      <c r="C709" s="69"/>
      <c r="D709" s="71"/>
      <c r="E709" s="4"/>
      <c r="F709" s="69"/>
      <c r="G709" s="69"/>
      <c r="H709" s="69"/>
      <c r="I709" s="69"/>
      <c r="J709" s="69"/>
      <c r="K709" s="69"/>
      <c r="L709" s="69"/>
      <c r="M709" s="69"/>
      <c r="N709" s="4"/>
      <c r="O709" s="70"/>
      <c r="P709" s="69"/>
      <c r="Q709" s="4"/>
      <c r="R709" s="71"/>
      <c r="S709" s="4"/>
      <c r="T709" s="72"/>
      <c r="U709" s="4"/>
      <c r="V709" s="73"/>
      <c r="W709" s="73"/>
      <c r="X709" s="73"/>
      <c r="Y709" s="73"/>
      <c r="Z709" s="74"/>
      <c r="AA709" s="69"/>
      <c r="AB709" s="69"/>
      <c r="AC709" s="69"/>
      <c r="AD709" s="69"/>
      <c r="AE709" s="69"/>
      <c r="AF709" s="69"/>
      <c r="AG709" s="69"/>
      <c r="AH709" s="69"/>
    </row>
    <row r="710" spans="1:34">
      <c r="A710" s="69"/>
      <c r="B710" s="69"/>
      <c r="C710" s="69"/>
      <c r="D710" s="71"/>
      <c r="E710" s="4"/>
      <c r="F710" s="69"/>
      <c r="G710" s="69"/>
      <c r="H710" s="69"/>
      <c r="I710" s="69"/>
      <c r="J710" s="69"/>
      <c r="K710" s="69"/>
      <c r="L710" s="69"/>
      <c r="M710" s="69"/>
      <c r="N710" s="4"/>
      <c r="O710" s="70"/>
      <c r="P710" s="69"/>
      <c r="Q710" s="4"/>
      <c r="R710" s="71"/>
      <c r="S710" s="69"/>
      <c r="T710" s="72"/>
      <c r="U710" s="69"/>
      <c r="V710" s="73"/>
      <c r="W710" s="73"/>
      <c r="X710" s="73"/>
      <c r="Y710" s="73"/>
      <c r="Z710" s="74"/>
      <c r="AA710" s="69"/>
      <c r="AB710" s="69"/>
      <c r="AC710" s="69"/>
      <c r="AD710" s="69"/>
      <c r="AE710" s="69"/>
      <c r="AF710" s="69"/>
      <c r="AG710" s="69"/>
      <c r="AH710" s="69"/>
    </row>
    <row r="711" spans="1:34">
      <c r="A711" s="69"/>
      <c r="B711" s="69"/>
      <c r="C711" s="69"/>
      <c r="D711" s="71"/>
      <c r="E711" s="4"/>
      <c r="F711" s="69"/>
      <c r="G711" s="69"/>
      <c r="H711" s="69"/>
      <c r="I711" s="69"/>
      <c r="J711" s="69"/>
      <c r="K711" s="69"/>
      <c r="L711" s="69"/>
      <c r="M711" s="69"/>
      <c r="N711" s="4"/>
      <c r="O711" s="70"/>
      <c r="P711" s="69"/>
      <c r="Q711" s="4"/>
      <c r="R711" s="71"/>
      <c r="S711" s="4"/>
      <c r="T711" s="72"/>
      <c r="U711" s="4"/>
      <c r="V711" s="73"/>
      <c r="W711" s="73"/>
      <c r="X711" s="73"/>
      <c r="Y711" s="73"/>
      <c r="Z711" s="74"/>
      <c r="AA711" s="69"/>
      <c r="AB711" s="69"/>
      <c r="AC711" s="69"/>
      <c r="AD711" s="69"/>
      <c r="AE711" s="69"/>
      <c r="AF711" s="69"/>
      <c r="AG711" s="69"/>
      <c r="AH711" s="69"/>
    </row>
    <row r="712" spans="1:34">
      <c r="A712" s="69"/>
      <c r="B712" s="69"/>
      <c r="C712" s="69"/>
      <c r="D712" s="71"/>
      <c r="E712" s="4"/>
      <c r="F712" s="69"/>
      <c r="G712" s="69"/>
      <c r="H712" s="69"/>
      <c r="I712" s="69"/>
      <c r="J712" s="69"/>
      <c r="K712" s="69"/>
      <c r="L712" s="69"/>
      <c r="M712" s="69"/>
      <c r="N712" s="4"/>
      <c r="O712" s="70"/>
      <c r="P712" s="69"/>
      <c r="Q712" s="4"/>
      <c r="R712" s="71"/>
      <c r="S712" s="4"/>
      <c r="T712" s="72"/>
      <c r="U712" s="4"/>
      <c r="V712" s="73"/>
      <c r="W712" s="73"/>
      <c r="X712" s="73"/>
      <c r="Y712" s="73"/>
      <c r="Z712" s="74"/>
      <c r="AA712" s="69"/>
      <c r="AB712" s="69"/>
      <c r="AC712" s="69"/>
      <c r="AD712" s="69"/>
      <c r="AE712" s="69"/>
      <c r="AF712" s="69"/>
      <c r="AG712" s="69"/>
      <c r="AH712" s="69"/>
    </row>
    <row r="713" spans="1:34">
      <c r="A713" s="69"/>
      <c r="B713" s="69"/>
      <c r="C713" s="69"/>
      <c r="D713" s="71"/>
      <c r="E713" s="4"/>
      <c r="F713" s="69"/>
      <c r="G713" s="69"/>
      <c r="H713" s="69"/>
      <c r="I713" s="69"/>
      <c r="J713" s="69"/>
      <c r="K713" s="69"/>
      <c r="L713" s="69"/>
      <c r="M713" s="69"/>
      <c r="N713" s="4"/>
      <c r="O713" s="70"/>
      <c r="P713" s="69"/>
      <c r="Q713" s="69"/>
      <c r="R713" s="71"/>
      <c r="S713" s="69"/>
      <c r="T713" s="72"/>
      <c r="U713" s="4"/>
      <c r="V713" s="73"/>
      <c r="W713" s="73"/>
      <c r="X713" s="73"/>
      <c r="Y713" s="73"/>
      <c r="Z713" s="74"/>
      <c r="AA713" s="69"/>
      <c r="AB713" s="69"/>
      <c r="AC713" s="69"/>
      <c r="AD713" s="69"/>
      <c r="AE713" s="69"/>
      <c r="AF713" s="69"/>
      <c r="AG713" s="69"/>
      <c r="AH713" s="69"/>
    </row>
    <row r="714" spans="1:34">
      <c r="A714" s="69"/>
      <c r="B714" s="69"/>
      <c r="C714" s="69"/>
      <c r="D714" s="71"/>
      <c r="E714" s="4"/>
      <c r="F714" s="69"/>
      <c r="G714" s="69"/>
      <c r="H714" s="69"/>
      <c r="I714" s="69"/>
      <c r="J714" s="69"/>
      <c r="K714" s="69"/>
      <c r="L714" s="69"/>
      <c r="M714" s="69"/>
      <c r="N714" s="4"/>
      <c r="O714" s="70"/>
      <c r="P714" s="69"/>
      <c r="Q714" s="4"/>
      <c r="R714" s="71"/>
      <c r="S714" s="4"/>
      <c r="T714" s="72"/>
      <c r="U714" s="4"/>
      <c r="V714" s="73"/>
      <c r="W714" s="73"/>
      <c r="X714" s="73"/>
      <c r="Y714" s="73"/>
      <c r="Z714" s="74"/>
      <c r="AA714" s="69"/>
      <c r="AB714" s="69"/>
      <c r="AC714" s="69"/>
      <c r="AD714" s="69"/>
      <c r="AE714" s="69"/>
      <c r="AF714" s="69"/>
      <c r="AG714" s="69"/>
      <c r="AH714" s="69"/>
    </row>
    <row r="715" spans="1:34">
      <c r="A715" s="69"/>
      <c r="B715" s="69"/>
      <c r="C715" s="69"/>
      <c r="D715" s="71"/>
      <c r="E715" s="4"/>
      <c r="F715" s="69"/>
      <c r="G715" s="69"/>
      <c r="H715" s="69"/>
      <c r="I715" s="69"/>
      <c r="J715" s="69"/>
      <c r="K715" s="69"/>
      <c r="L715" s="69"/>
      <c r="M715" s="69"/>
      <c r="N715" s="4"/>
      <c r="O715" s="70"/>
      <c r="P715" s="69"/>
      <c r="Q715" s="4"/>
      <c r="R715" s="71"/>
      <c r="S715" s="69"/>
      <c r="T715" s="72"/>
      <c r="U715" s="69"/>
      <c r="V715" s="73"/>
      <c r="W715" s="73"/>
      <c r="X715" s="73"/>
      <c r="Y715" s="73"/>
      <c r="Z715" s="74"/>
      <c r="AA715" s="69"/>
      <c r="AB715" s="69"/>
      <c r="AC715" s="69"/>
      <c r="AD715" s="69"/>
      <c r="AE715" s="69"/>
      <c r="AF715" s="69"/>
      <c r="AG715" s="69"/>
      <c r="AH715" s="69"/>
    </row>
    <row r="716" spans="1:34">
      <c r="A716" s="69"/>
      <c r="B716" s="69"/>
      <c r="C716" s="69"/>
      <c r="D716" s="71"/>
      <c r="E716" s="4"/>
      <c r="F716" s="4"/>
      <c r="G716" s="69"/>
      <c r="H716" s="69"/>
      <c r="I716" s="69"/>
      <c r="J716" s="69"/>
      <c r="K716" s="69"/>
      <c r="L716" s="69"/>
      <c r="M716" s="69"/>
      <c r="N716" s="4"/>
      <c r="O716" s="70"/>
      <c r="P716" s="69"/>
      <c r="Q716" s="4"/>
      <c r="R716" s="71"/>
      <c r="S716" s="4"/>
      <c r="T716" s="72"/>
      <c r="U716" s="4"/>
      <c r="V716" s="73"/>
      <c r="W716" s="73"/>
      <c r="X716" s="73"/>
      <c r="Y716" s="73"/>
      <c r="Z716" s="74"/>
      <c r="AA716" s="69"/>
      <c r="AB716" s="69"/>
      <c r="AC716" s="69"/>
      <c r="AD716" s="69"/>
      <c r="AE716" s="69"/>
      <c r="AF716" s="69"/>
      <c r="AG716" s="69"/>
      <c r="AH716" s="69"/>
    </row>
    <row r="717" spans="1:34">
      <c r="A717" s="69"/>
      <c r="B717" s="69"/>
      <c r="C717" s="69"/>
      <c r="D717" s="71"/>
      <c r="E717" s="4"/>
      <c r="F717" s="4"/>
      <c r="G717" s="69"/>
      <c r="H717" s="69"/>
      <c r="I717" s="69"/>
      <c r="J717" s="69"/>
      <c r="K717" s="69"/>
      <c r="L717" s="69"/>
      <c r="M717" s="69"/>
      <c r="N717" s="4"/>
      <c r="O717" s="70"/>
      <c r="P717" s="69"/>
      <c r="Q717" s="4"/>
      <c r="R717" s="71"/>
      <c r="S717" s="69"/>
      <c r="T717" s="72"/>
      <c r="U717" s="69"/>
      <c r="V717" s="73"/>
      <c r="W717" s="73"/>
      <c r="X717" s="73"/>
      <c r="Y717" s="73"/>
      <c r="Z717" s="74"/>
      <c r="AA717" s="69"/>
      <c r="AB717" s="69"/>
      <c r="AC717" s="69"/>
      <c r="AD717" s="69"/>
      <c r="AE717" s="69"/>
      <c r="AF717" s="69"/>
      <c r="AG717" s="69"/>
      <c r="AH717" s="69"/>
    </row>
    <row r="718" spans="1:34">
      <c r="A718" s="69"/>
      <c r="B718" s="69"/>
      <c r="C718" s="69"/>
      <c r="D718" s="71"/>
      <c r="E718" s="4"/>
      <c r="F718" s="69"/>
      <c r="G718" s="69"/>
      <c r="H718" s="69"/>
      <c r="I718" s="69"/>
      <c r="J718" s="69"/>
      <c r="K718" s="69"/>
      <c r="L718" s="69"/>
      <c r="M718" s="69"/>
      <c r="N718" s="4"/>
      <c r="O718" s="70"/>
      <c r="P718" s="69"/>
      <c r="Q718" s="69"/>
      <c r="R718" s="71"/>
      <c r="S718" s="69"/>
      <c r="T718" s="72"/>
      <c r="U718" s="69"/>
      <c r="V718" s="73"/>
      <c r="W718" s="73"/>
      <c r="X718" s="73"/>
      <c r="Y718" s="73"/>
      <c r="Z718" s="74"/>
      <c r="AA718" s="69"/>
      <c r="AB718" s="69"/>
      <c r="AC718" s="69"/>
      <c r="AD718" s="69"/>
      <c r="AE718" s="69"/>
      <c r="AF718" s="69"/>
      <c r="AG718" s="69"/>
      <c r="AH718" s="69"/>
    </row>
    <row r="719" spans="1:34">
      <c r="A719" s="69"/>
      <c r="B719" s="69"/>
      <c r="C719" s="69"/>
      <c r="D719" s="71"/>
      <c r="E719" s="4"/>
      <c r="F719" s="69"/>
      <c r="G719" s="69"/>
      <c r="H719" s="69"/>
      <c r="I719" s="69"/>
      <c r="J719" s="69"/>
      <c r="K719" s="69"/>
      <c r="L719" s="69"/>
      <c r="M719" s="69"/>
      <c r="N719" s="4"/>
      <c r="O719" s="70"/>
      <c r="P719" s="69"/>
      <c r="Q719" s="69"/>
      <c r="R719" s="71"/>
      <c r="S719" s="69"/>
      <c r="T719" s="72"/>
      <c r="U719" s="69"/>
      <c r="V719" s="73"/>
      <c r="W719" s="73"/>
      <c r="X719" s="73"/>
      <c r="Y719" s="73"/>
      <c r="Z719" s="74"/>
      <c r="AA719" s="69"/>
      <c r="AB719" s="69"/>
      <c r="AC719" s="69"/>
      <c r="AD719" s="69"/>
      <c r="AE719" s="69"/>
      <c r="AF719" s="69"/>
      <c r="AG719" s="69"/>
      <c r="AH719" s="69"/>
    </row>
    <row r="720" spans="1:34">
      <c r="A720" s="69"/>
      <c r="B720" s="69"/>
      <c r="C720" s="69"/>
      <c r="D720" s="71"/>
      <c r="E720" s="4"/>
      <c r="F720" s="69"/>
      <c r="G720" s="69"/>
      <c r="H720" s="69"/>
      <c r="I720" s="69"/>
      <c r="J720" s="69"/>
      <c r="K720" s="69"/>
      <c r="L720" s="69"/>
      <c r="M720" s="69"/>
      <c r="N720" s="4"/>
      <c r="O720" s="70"/>
      <c r="P720" s="69"/>
      <c r="Q720" s="69"/>
      <c r="R720" s="71"/>
      <c r="S720" s="69"/>
      <c r="T720" s="72"/>
      <c r="U720" s="69"/>
      <c r="V720" s="73"/>
      <c r="W720" s="73"/>
      <c r="X720" s="73"/>
      <c r="Y720" s="73"/>
      <c r="Z720" s="74"/>
      <c r="AA720" s="69"/>
      <c r="AB720" s="69"/>
      <c r="AC720" s="69"/>
      <c r="AD720" s="69"/>
      <c r="AE720" s="69"/>
      <c r="AF720" s="69"/>
      <c r="AG720" s="69"/>
      <c r="AH720" s="69"/>
    </row>
    <row r="721" spans="1:34">
      <c r="A721" s="69"/>
      <c r="B721" s="69"/>
      <c r="C721" s="69"/>
      <c r="D721" s="71"/>
      <c r="E721" s="4"/>
      <c r="F721" s="69"/>
      <c r="G721" s="69"/>
      <c r="H721" s="69"/>
      <c r="I721" s="69"/>
      <c r="J721" s="69"/>
      <c r="K721" s="69"/>
      <c r="L721" s="69"/>
      <c r="M721" s="69"/>
      <c r="N721" s="4"/>
      <c r="O721" s="70"/>
      <c r="P721" s="69"/>
      <c r="Q721" s="69"/>
      <c r="R721" s="71"/>
      <c r="S721" s="69"/>
      <c r="T721" s="72"/>
      <c r="U721" s="69"/>
      <c r="V721" s="73"/>
      <c r="W721" s="73"/>
      <c r="X721" s="73"/>
      <c r="Y721" s="73"/>
      <c r="Z721" s="74"/>
      <c r="AA721" s="69"/>
      <c r="AB721" s="69"/>
      <c r="AC721" s="69"/>
      <c r="AD721" s="69"/>
      <c r="AE721" s="69"/>
      <c r="AF721" s="69"/>
      <c r="AG721" s="69"/>
      <c r="AH721" s="69"/>
    </row>
    <row r="722" spans="1:34">
      <c r="A722" s="69"/>
      <c r="B722" s="69"/>
      <c r="C722" s="69"/>
      <c r="D722" s="71"/>
      <c r="E722" s="4"/>
      <c r="F722" s="69"/>
      <c r="G722" s="69"/>
      <c r="H722" s="69"/>
      <c r="I722" s="69"/>
      <c r="J722" s="69"/>
      <c r="K722" s="69"/>
      <c r="L722" s="69"/>
      <c r="M722" s="69"/>
      <c r="N722" s="4"/>
      <c r="O722" s="70"/>
      <c r="P722" s="69"/>
      <c r="Q722" s="69"/>
      <c r="R722" s="71"/>
      <c r="S722" s="69"/>
      <c r="T722" s="72"/>
      <c r="U722" s="4"/>
      <c r="V722" s="73"/>
      <c r="W722" s="73"/>
      <c r="X722" s="73"/>
      <c r="Y722" s="73"/>
      <c r="Z722" s="74"/>
      <c r="AA722" s="69"/>
      <c r="AB722" s="69"/>
      <c r="AC722" s="69"/>
      <c r="AD722" s="69"/>
      <c r="AE722" s="69"/>
      <c r="AF722" s="69"/>
      <c r="AG722" s="69"/>
      <c r="AH722" s="69"/>
    </row>
    <row r="723" spans="1:34">
      <c r="A723" s="69"/>
      <c r="B723" s="69"/>
      <c r="C723" s="69"/>
      <c r="D723" s="71"/>
      <c r="E723" s="4"/>
      <c r="F723" s="69"/>
      <c r="G723" s="69"/>
      <c r="H723" s="69"/>
      <c r="I723" s="69"/>
      <c r="J723" s="69"/>
      <c r="K723" s="69"/>
      <c r="L723" s="69"/>
      <c r="M723" s="69"/>
      <c r="N723" s="4"/>
      <c r="O723" s="70"/>
      <c r="P723" s="69"/>
      <c r="Q723" s="4"/>
      <c r="R723" s="71"/>
      <c r="S723" s="69"/>
      <c r="T723" s="72"/>
      <c r="U723" s="4"/>
      <c r="V723" s="73"/>
      <c r="W723" s="73"/>
      <c r="X723" s="73"/>
      <c r="Y723" s="73"/>
      <c r="Z723" s="74"/>
      <c r="AA723" s="69"/>
      <c r="AB723" s="69"/>
      <c r="AC723" s="69"/>
      <c r="AD723" s="69"/>
      <c r="AE723" s="69"/>
      <c r="AF723" s="69"/>
      <c r="AG723" s="69"/>
      <c r="AH723" s="69"/>
    </row>
    <row r="724" spans="1:34">
      <c r="A724" s="69"/>
      <c r="B724" s="69"/>
      <c r="C724" s="69"/>
      <c r="D724" s="71"/>
      <c r="E724" s="4"/>
      <c r="F724" s="69"/>
      <c r="G724" s="69"/>
      <c r="H724" s="69"/>
      <c r="I724" s="69"/>
      <c r="J724" s="69"/>
      <c r="K724" s="69"/>
      <c r="L724" s="69"/>
      <c r="M724" s="69"/>
      <c r="N724" s="4"/>
      <c r="O724" s="70"/>
      <c r="P724" s="69"/>
      <c r="Q724" s="69"/>
      <c r="R724" s="71"/>
      <c r="S724" s="69"/>
      <c r="T724" s="72"/>
      <c r="U724" s="69"/>
      <c r="V724" s="73"/>
      <c r="W724" s="73"/>
      <c r="X724" s="73"/>
      <c r="Y724" s="73"/>
      <c r="Z724" s="74"/>
      <c r="AA724" s="69"/>
      <c r="AB724" s="69"/>
      <c r="AC724" s="69"/>
      <c r="AD724" s="69"/>
      <c r="AE724" s="69"/>
      <c r="AF724" s="69"/>
      <c r="AG724" s="69"/>
      <c r="AH724" s="69"/>
    </row>
    <row r="725" spans="1:34">
      <c r="A725" s="69"/>
      <c r="B725" s="69"/>
      <c r="C725" s="69"/>
      <c r="D725" s="71"/>
      <c r="E725" s="4"/>
      <c r="F725" s="69"/>
      <c r="G725" s="69"/>
      <c r="H725" s="69"/>
      <c r="I725" s="69"/>
      <c r="J725" s="69"/>
      <c r="K725" s="69"/>
      <c r="L725" s="69"/>
      <c r="M725" s="69"/>
      <c r="N725" s="4"/>
      <c r="O725" s="70"/>
      <c r="P725" s="69"/>
      <c r="Q725" s="69"/>
      <c r="R725" s="71"/>
      <c r="S725" s="69"/>
      <c r="T725" s="72"/>
      <c r="U725" s="4"/>
      <c r="V725" s="73"/>
      <c r="W725" s="73"/>
      <c r="X725" s="73"/>
      <c r="Y725" s="73"/>
      <c r="Z725" s="74"/>
      <c r="AA725" s="69"/>
      <c r="AB725" s="69"/>
      <c r="AC725" s="69"/>
      <c r="AD725" s="69"/>
      <c r="AE725" s="69"/>
      <c r="AF725" s="69"/>
      <c r="AG725" s="69"/>
      <c r="AH725" s="69"/>
    </row>
    <row r="726" spans="1:34">
      <c r="A726" s="69"/>
      <c r="B726" s="69"/>
      <c r="C726" s="69"/>
      <c r="D726" s="71"/>
      <c r="E726" s="4"/>
      <c r="F726" s="4"/>
      <c r="G726" s="69"/>
      <c r="H726" s="69"/>
      <c r="I726" s="69"/>
      <c r="J726" s="69"/>
      <c r="K726" s="69"/>
      <c r="L726" s="69"/>
      <c r="M726" s="69"/>
      <c r="N726" s="4"/>
      <c r="O726" s="70"/>
      <c r="P726" s="69"/>
      <c r="Q726" s="69"/>
      <c r="R726" s="71"/>
      <c r="S726" s="69"/>
      <c r="T726" s="72"/>
      <c r="U726" s="69"/>
      <c r="V726" s="73"/>
      <c r="W726" s="73"/>
      <c r="X726" s="73"/>
      <c r="Y726" s="73"/>
      <c r="Z726" s="74"/>
      <c r="AA726" s="69"/>
      <c r="AB726" s="69"/>
      <c r="AC726" s="69"/>
      <c r="AD726" s="69"/>
      <c r="AE726" s="69"/>
      <c r="AF726" s="69"/>
      <c r="AG726" s="69"/>
      <c r="AH726" s="69"/>
    </row>
    <row r="727" spans="1:34">
      <c r="A727" s="69"/>
      <c r="B727" s="69"/>
      <c r="C727" s="69"/>
      <c r="D727" s="71"/>
      <c r="E727" s="4"/>
      <c r="F727" s="69"/>
      <c r="G727" s="69"/>
      <c r="H727" s="69"/>
      <c r="I727" s="69"/>
      <c r="J727" s="69"/>
      <c r="K727" s="69"/>
      <c r="L727" s="69"/>
      <c r="M727" s="69"/>
      <c r="N727" s="4"/>
      <c r="O727" s="70"/>
      <c r="P727" s="69"/>
      <c r="Q727" s="69"/>
      <c r="R727" s="71"/>
      <c r="S727" s="69"/>
      <c r="T727" s="72"/>
      <c r="U727" s="4"/>
      <c r="V727" s="73"/>
      <c r="W727" s="73"/>
      <c r="X727" s="73"/>
      <c r="Y727" s="73"/>
      <c r="Z727" s="74"/>
      <c r="AA727" s="69"/>
      <c r="AB727" s="69"/>
      <c r="AC727" s="69"/>
      <c r="AD727" s="69"/>
      <c r="AE727" s="69"/>
      <c r="AF727" s="69"/>
      <c r="AG727" s="69"/>
      <c r="AH727" s="69"/>
    </row>
    <row r="728" spans="1:34">
      <c r="A728" s="69"/>
      <c r="B728" s="69"/>
      <c r="C728" s="69"/>
      <c r="D728" s="71"/>
      <c r="E728" s="4"/>
      <c r="F728" s="69"/>
      <c r="G728" s="69"/>
      <c r="H728" s="69"/>
      <c r="I728" s="69"/>
      <c r="J728" s="69"/>
      <c r="K728" s="69"/>
      <c r="L728" s="69"/>
      <c r="M728" s="69"/>
      <c r="N728" s="4"/>
      <c r="O728" s="70"/>
      <c r="P728" s="69"/>
      <c r="Q728" s="69"/>
      <c r="R728" s="71"/>
      <c r="S728" s="69"/>
      <c r="T728" s="72"/>
      <c r="U728" s="4"/>
      <c r="V728" s="73"/>
      <c r="W728" s="73"/>
      <c r="X728" s="73"/>
      <c r="Y728" s="73"/>
      <c r="Z728" s="74"/>
      <c r="AA728" s="69"/>
      <c r="AB728" s="69"/>
      <c r="AC728" s="69"/>
      <c r="AD728" s="69"/>
      <c r="AE728" s="69"/>
      <c r="AF728" s="69"/>
      <c r="AG728" s="69"/>
      <c r="AH728" s="69"/>
    </row>
    <row r="729" spans="1:34">
      <c r="A729" s="69"/>
      <c r="B729" s="69"/>
      <c r="C729" s="69"/>
      <c r="D729" s="71"/>
      <c r="E729" s="4"/>
      <c r="F729" s="69"/>
      <c r="G729" s="69"/>
      <c r="H729" s="69"/>
      <c r="I729" s="69"/>
      <c r="J729" s="69"/>
      <c r="K729" s="69"/>
      <c r="L729" s="69"/>
      <c r="M729" s="69"/>
      <c r="N729" s="4"/>
      <c r="O729" s="70"/>
      <c r="P729" s="69"/>
      <c r="Q729" s="69"/>
      <c r="R729" s="71"/>
      <c r="S729" s="69"/>
      <c r="T729" s="72"/>
      <c r="U729" s="4"/>
      <c r="V729" s="73"/>
      <c r="W729" s="73"/>
      <c r="X729" s="73"/>
      <c r="Y729" s="73"/>
      <c r="Z729" s="74"/>
      <c r="AA729" s="69"/>
      <c r="AB729" s="69"/>
      <c r="AC729" s="69"/>
      <c r="AD729" s="69"/>
      <c r="AE729" s="69"/>
      <c r="AF729" s="69"/>
      <c r="AG729" s="69"/>
      <c r="AH729" s="69"/>
    </row>
    <row r="730" spans="1:34">
      <c r="A730" s="69"/>
      <c r="B730" s="69"/>
      <c r="C730" s="69"/>
      <c r="D730" s="71"/>
      <c r="E730" s="4"/>
      <c r="F730" s="69"/>
      <c r="G730" s="69"/>
      <c r="H730" s="69"/>
      <c r="I730" s="69"/>
      <c r="J730" s="69"/>
      <c r="K730" s="69"/>
      <c r="L730" s="69"/>
      <c r="M730" s="69"/>
      <c r="N730" s="4"/>
      <c r="O730" s="70"/>
      <c r="P730" s="69"/>
      <c r="Q730" s="4"/>
      <c r="R730" s="71"/>
      <c r="S730" s="4"/>
      <c r="T730" s="72"/>
      <c r="U730" s="4"/>
      <c r="V730" s="73"/>
      <c r="W730" s="73"/>
      <c r="X730" s="73"/>
      <c r="Y730" s="73"/>
      <c r="Z730" s="74"/>
      <c r="AA730" s="69"/>
      <c r="AB730" s="69"/>
      <c r="AC730" s="69"/>
      <c r="AD730" s="69"/>
      <c r="AE730" s="69"/>
      <c r="AF730" s="69"/>
      <c r="AG730" s="69"/>
      <c r="AH730" s="69"/>
    </row>
    <row r="731" spans="1:34">
      <c r="A731" s="69"/>
      <c r="B731" s="69"/>
      <c r="C731" s="69"/>
      <c r="D731" s="71"/>
      <c r="E731" s="4"/>
      <c r="F731" s="69"/>
      <c r="G731" s="69"/>
      <c r="H731" s="69"/>
      <c r="I731" s="69"/>
      <c r="J731" s="69"/>
      <c r="K731" s="69"/>
      <c r="L731" s="69"/>
      <c r="M731" s="69"/>
      <c r="N731" s="4"/>
      <c r="O731" s="70"/>
      <c r="P731" s="69"/>
      <c r="Q731" s="69"/>
      <c r="R731" s="71"/>
      <c r="S731" s="69"/>
      <c r="T731" s="72"/>
      <c r="U731" s="69"/>
      <c r="V731" s="73"/>
      <c r="W731" s="73"/>
      <c r="X731" s="73"/>
      <c r="Y731" s="73"/>
      <c r="Z731" s="74"/>
      <c r="AA731" s="69"/>
      <c r="AB731" s="69"/>
      <c r="AC731" s="69"/>
      <c r="AD731" s="69"/>
      <c r="AE731" s="69"/>
      <c r="AF731" s="69"/>
      <c r="AG731" s="69"/>
      <c r="AH731" s="69"/>
    </row>
    <row r="732" spans="1:34">
      <c r="A732" s="69"/>
      <c r="B732" s="69"/>
      <c r="C732" s="69"/>
      <c r="D732" s="71"/>
      <c r="E732" s="4"/>
      <c r="F732" s="69"/>
      <c r="G732" s="69"/>
      <c r="H732" s="69"/>
      <c r="I732" s="69"/>
      <c r="J732" s="69"/>
      <c r="K732" s="69"/>
      <c r="L732" s="69"/>
      <c r="M732" s="69"/>
      <c r="N732" s="4"/>
      <c r="O732" s="70"/>
      <c r="P732" s="69"/>
      <c r="Q732" s="69"/>
      <c r="R732" s="71"/>
      <c r="S732" s="69"/>
      <c r="T732" s="72"/>
      <c r="U732" s="4"/>
      <c r="V732" s="73"/>
      <c r="W732" s="73"/>
      <c r="X732" s="73"/>
      <c r="Y732" s="73"/>
      <c r="Z732" s="74"/>
      <c r="AA732" s="69"/>
      <c r="AB732" s="69"/>
      <c r="AC732" s="69"/>
      <c r="AD732" s="69"/>
      <c r="AE732" s="69"/>
      <c r="AF732" s="69"/>
      <c r="AG732" s="69"/>
      <c r="AH732" s="69"/>
    </row>
    <row r="733" spans="1:34">
      <c r="A733" s="69"/>
      <c r="B733" s="69"/>
      <c r="C733" s="69"/>
      <c r="D733" s="71"/>
      <c r="E733" s="4"/>
      <c r="F733" s="69"/>
      <c r="G733" s="69"/>
      <c r="H733" s="69"/>
      <c r="I733" s="69"/>
      <c r="J733" s="69"/>
      <c r="K733" s="69"/>
      <c r="L733" s="69"/>
      <c r="M733" s="69"/>
      <c r="N733" s="4"/>
      <c r="O733" s="70"/>
      <c r="P733" s="69"/>
      <c r="Q733" s="69"/>
      <c r="R733" s="71"/>
      <c r="S733" s="69"/>
      <c r="T733" s="72"/>
      <c r="U733" s="4"/>
      <c r="V733" s="73"/>
      <c r="W733" s="73"/>
      <c r="X733" s="73"/>
      <c r="Y733" s="73"/>
      <c r="Z733" s="74"/>
      <c r="AA733" s="69"/>
      <c r="AB733" s="69"/>
      <c r="AC733" s="69"/>
      <c r="AD733" s="69"/>
      <c r="AE733" s="69"/>
      <c r="AF733" s="69"/>
      <c r="AG733" s="69"/>
      <c r="AH733" s="69"/>
    </row>
    <row r="734" spans="1:34">
      <c r="A734" s="69"/>
      <c r="B734" s="69"/>
      <c r="C734" s="69"/>
      <c r="D734" s="71"/>
      <c r="E734" s="4"/>
      <c r="F734" s="69"/>
      <c r="G734" s="69"/>
      <c r="H734" s="69"/>
      <c r="I734" s="69"/>
      <c r="J734" s="69"/>
      <c r="K734" s="69"/>
      <c r="L734" s="69"/>
      <c r="M734" s="69"/>
      <c r="N734" s="4"/>
      <c r="O734" s="70"/>
      <c r="P734" s="69"/>
      <c r="Q734" s="69"/>
      <c r="R734" s="71"/>
      <c r="S734" s="69"/>
      <c r="T734" s="72"/>
      <c r="U734" s="69"/>
      <c r="V734" s="73"/>
      <c r="W734" s="73"/>
      <c r="X734" s="73"/>
      <c r="Y734" s="73"/>
      <c r="Z734" s="74"/>
      <c r="AA734" s="69"/>
      <c r="AB734" s="69"/>
      <c r="AC734" s="69"/>
      <c r="AD734" s="69"/>
      <c r="AE734" s="69"/>
      <c r="AF734" s="69"/>
      <c r="AG734" s="69"/>
      <c r="AH734" s="69"/>
    </row>
    <row r="735" spans="1:34">
      <c r="A735" s="69"/>
      <c r="B735" s="69"/>
      <c r="C735" s="69"/>
      <c r="D735" s="71"/>
      <c r="E735" s="4"/>
      <c r="F735" s="69"/>
      <c r="G735" s="69"/>
      <c r="H735" s="69"/>
      <c r="I735" s="69"/>
      <c r="J735" s="69"/>
      <c r="K735" s="69"/>
      <c r="L735" s="69"/>
      <c r="M735" s="69"/>
      <c r="N735" s="4"/>
      <c r="O735" s="70"/>
      <c r="P735" s="69"/>
      <c r="Q735" s="69"/>
      <c r="R735" s="71"/>
      <c r="S735" s="69"/>
      <c r="T735" s="72"/>
      <c r="U735" s="69"/>
      <c r="V735" s="73"/>
      <c r="W735" s="73"/>
      <c r="X735" s="73"/>
      <c r="Y735" s="73"/>
      <c r="Z735" s="74"/>
      <c r="AA735" s="69"/>
      <c r="AB735" s="69"/>
      <c r="AC735" s="69"/>
      <c r="AD735" s="69"/>
      <c r="AE735" s="69"/>
      <c r="AF735" s="69"/>
      <c r="AG735" s="69"/>
      <c r="AH735" s="69"/>
    </row>
    <row r="736" spans="1:34">
      <c r="A736" s="69"/>
      <c r="B736" s="69"/>
      <c r="C736" s="69"/>
      <c r="D736" s="71"/>
      <c r="E736" s="4"/>
      <c r="F736" s="4"/>
      <c r="G736" s="69"/>
      <c r="H736" s="69"/>
      <c r="I736" s="69"/>
      <c r="J736" s="69"/>
      <c r="K736" s="69"/>
      <c r="L736" s="69"/>
      <c r="M736" s="69"/>
      <c r="N736" s="4"/>
      <c r="O736" s="70"/>
      <c r="P736" s="69"/>
      <c r="Q736" s="4"/>
      <c r="R736" s="71"/>
      <c r="S736" s="4"/>
      <c r="T736" s="72"/>
      <c r="U736" s="4"/>
      <c r="V736" s="73"/>
      <c r="W736" s="73"/>
      <c r="X736" s="73"/>
      <c r="Y736" s="73"/>
      <c r="Z736" s="74"/>
      <c r="AA736" s="69"/>
      <c r="AB736" s="69"/>
      <c r="AC736" s="69"/>
      <c r="AD736" s="69"/>
      <c r="AE736" s="69"/>
      <c r="AF736" s="69"/>
      <c r="AG736" s="69"/>
      <c r="AH736" s="69"/>
    </row>
    <row r="737" spans="1:34">
      <c r="A737" s="69"/>
      <c r="B737" s="69"/>
      <c r="C737" s="69"/>
      <c r="D737" s="71"/>
      <c r="E737" s="4"/>
      <c r="F737" s="69"/>
      <c r="G737" s="69"/>
      <c r="H737" s="69"/>
      <c r="I737" s="69"/>
      <c r="J737" s="69"/>
      <c r="K737" s="69"/>
      <c r="L737" s="69"/>
      <c r="M737" s="69"/>
      <c r="N737" s="4"/>
      <c r="O737" s="70"/>
      <c r="P737" s="69"/>
      <c r="Q737" s="4"/>
      <c r="R737" s="71"/>
      <c r="S737" s="69"/>
      <c r="T737" s="72"/>
      <c r="U737" s="69"/>
      <c r="V737" s="73"/>
      <c r="W737" s="73"/>
      <c r="X737" s="73"/>
      <c r="Y737" s="73"/>
      <c r="Z737" s="74"/>
      <c r="AA737" s="69"/>
      <c r="AB737" s="69"/>
      <c r="AC737" s="69"/>
      <c r="AD737" s="69"/>
      <c r="AE737" s="69"/>
      <c r="AF737" s="69"/>
      <c r="AG737" s="69"/>
      <c r="AH737" s="69"/>
    </row>
    <row r="738" spans="1:34">
      <c r="A738" s="69"/>
      <c r="B738" s="69"/>
      <c r="C738" s="69"/>
      <c r="D738" s="71"/>
      <c r="E738" s="4"/>
      <c r="F738" s="69"/>
      <c r="G738" s="69"/>
      <c r="H738" s="69"/>
      <c r="I738" s="69"/>
      <c r="J738" s="69"/>
      <c r="K738" s="69"/>
      <c r="L738" s="69"/>
      <c r="M738" s="69"/>
      <c r="N738" s="4"/>
      <c r="O738" s="70"/>
      <c r="P738" s="69"/>
      <c r="Q738" s="69"/>
      <c r="R738" s="71"/>
      <c r="S738" s="69"/>
      <c r="T738" s="72"/>
      <c r="U738" s="69"/>
      <c r="V738" s="73"/>
      <c r="W738" s="73"/>
      <c r="X738" s="73"/>
      <c r="Y738" s="73"/>
      <c r="Z738" s="74"/>
      <c r="AA738" s="69"/>
      <c r="AB738" s="69"/>
      <c r="AC738" s="69"/>
      <c r="AD738" s="69"/>
      <c r="AE738" s="69"/>
      <c r="AF738" s="69"/>
      <c r="AG738" s="69"/>
      <c r="AH738" s="69"/>
    </row>
    <row r="739" spans="1:34">
      <c r="A739" s="69"/>
      <c r="B739" s="69"/>
      <c r="C739" s="69"/>
      <c r="D739" s="71"/>
      <c r="E739" s="4"/>
      <c r="F739" s="69"/>
      <c r="G739" s="69"/>
      <c r="H739" s="69"/>
      <c r="I739" s="69"/>
      <c r="J739" s="69"/>
      <c r="K739" s="69"/>
      <c r="L739" s="69"/>
      <c r="M739" s="69"/>
      <c r="N739" s="4"/>
      <c r="O739" s="70"/>
      <c r="P739" s="69"/>
      <c r="Q739" s="69"/>
      <c r="R739" s="71"/>
      <c r="S739" s="69"/>
      <c r="T739" s="72"/>
      <c r="U739" s="4"/>
      <c r="V739" s="73"/>
      <c r="W739" s="73"/>
      <c r="X739" s="73"/>
      <c r="Y739" s="73"/>
      <c r="Z739" s="74"/>
      <c r="AA739" s="69"/>
      <c r="AB739" s="69"/>
      <c r="AC739" s="69"/>
      <c r="AD739" s="69"/>
      <c r="AE739" s="69"/>
      <c r="AF739" s="69"/>
      <c r="AG739" s="69"/>
      <c r="AH739" s="69"/>
    </row>
    <row r="740" spans="1:34">
      <c r="A740" s="69"/>
      <c r="B740" s="69"/>
      <c r="C740" s="69"/>
      <c r="D740" s="71"/>
      <c r="E740" s="4"/>
      <c r="F740" s="69"/>
      <c r="G740" s="69"/>
      <c r="H740" s="69"/>
      <c r="I740" s="69"/>
      <c r="J740" s="69"/>
      <c r="K740" s="69"/>
      <c r="L740" s="69"/>
      <c r="M740" s="69"/>
      <c r="N740" s="4"/>
      <c r="O740" s="70"/>
      <c r="P740" s="69"/>
      <c r="Q740" s="69"/>
      <c r="R740" s="71"/>
      <c r="S740" s="69"/>
      <c r="T740" s="72"/>
      <c r="U740" s="69"/>
      <c r="V740" s="73"/>
      <c r="W740" s="73"/>
      <c r="X740" s="73"/>
      <c r="Y740" s="73"/>
      <c r="Z740" s="74"/>
      <c r="AA740" s="69"/>
      <c r="AB740" s="69"/>
      <c r="AC740" s="69"/>
      <c r="AD740" s="69"/>
      <c r="AE740" s="69"/>
      <c r="AF740" s="69"/>
      <c r="AG740" s="69"/>
      <c r="AH740" s="69"/>
    </row>
    <row r="741" spans="1:34">
      <c r="A741" s="69"/>
      <c r="B741" s="69"/>
      <c r="C741" s="69"/>
      <c r="D741" s="71"/>
      <c r="E741" s="4"/>
      <c r="F741" s="69"/>
      <c r="G741" s="69"/>
      <c r="H741" s="69"/>
      <c r="I741" s="69"/>
      <c r="J741" s="69"/>
      <c r="K741" s="69"/>
      <c r="L741" s="69"/>
      <c r="M741" s="69"/>
      <c r="N741" s="4"/>
      <c r="O741" s="70"/>
      <c r="P741" s="69"/>
      <c r="Q741" s="69"/>
      <c r="R741" s="71"/>
      <c r="S741" s="69"/>
      <c r="T741" s="72"/>
      <c r="U741" s="69"/>
      <c r="V741" s="73"/>
      <c r="W741" s="73"/>
      <c r="X741" s="73"/>
      <c r="Y741" s="73"/>
      <c r="Z741" s="74"/>
      <c r="AA741" s="69"/>
      <c r="AB741" s="69"/>
      <c r="AC741" s="69"/>
      <c r="AD741" s="69"/>
      <c r="AE741" s="69"/>
      <c r="AF741" s="69"/>
      <c r="AG741" s="69"/>
      <c r="AH741" s="69"/>
    </row>
    <row r="742" spans="1:34">
      <c r="A742" s="69"/>
      <c r="B742" s="69"/>
      <c r="C742" s="69"/>
      <c r="D742" s="71"/>
      <c r="E742" s="4"/>
      <c r="F742" s="69"/>
      <c r="G742" s="69"/>
      <c r="H742" s="69"/>
      <c r="I742" s="69"/>
      <c r="J742" s="69"/>
      <c r="K742" s="69"/>
      <c r="L742" s="69"/>
      <c r="M742" s="69"/>
      <c r="N742" s="4"/>
      <c r="O742" s="70"/>
      <c r="P742" s="69"/>
      <c r="Q742" s="69"/>
      <c r="R742" s="71"/>
      <c r="S742" s="69"/>
      <c r="T742" s="72"/>
      <c r="U742" s="4"/>
      <c r="V742" s="73"/>
      <c r="W742" s="73"/>
      <c r="X742" s="73"/>
      <c r="Y742" s="73"/>
      <c r="Z742" s="74"/>
      <c r="AA742" s="69"/>
      <c r="AB742" s="69"/>
      <c r="AC742" s="69"/>
      <c r="AD742" s="69"/>
      <c r="AE742" s="69"/>
      <c r="AF742" s="69"/>
      <c r="AG742" s="69"/>
      <c r="AH742" s="69"/>
    </row>
    <row r="743" spans="1:34">
      <c r="A743" s="69"/>
      <c r="B743" s="69"/>
      <c r="C743" s="69"/>
      <c r="D743" s="71"/>
      <c r="E743" s="4"/>
      <c r="F743" s="69"/>
      <c r="G743" s="69"/>
      <c r="H743" s="69"/>
      <c r="I743" s="69"/>
      <c r="J743" s="69"/>
      <c r="K743" s="69"/>
      <c r="L743" s="69"/>
      <c r="M743" s="69"/>
      <c r="N743" s="4"/>
      <c r="O743" s="70"/>
      <c r="P743" s="69"/>
      <c r="Q743" s="4"/>
      <c r="R743" s="71"/>
      <c r="S743" s="4"/>
      <c r="T743" s="72"/>
      <c r="U743" s="69"/>
      <c r="V743" s="73"/>
      <c r="W743" s="73"/>
      <c r="X743" s="73"/>
      <c r="Y743" s="73"/>
      <c r="Z743" s="74"/>
      <c r="AA743" s="69"/>
      <c r="AB743" s="69"/>
      <c r="AC743" s="69"/>
      <c r="AD743" s="69"/>
      <c r="AE743" s="69"/>
      <c r="AF743" s="69"/>
      <c r="AG743" s="69"/>
      <c r="AH743" s="69"/>
    </row>
    <row r="744" spans="1:34">
      <c r="A744" s="69"/>
      <c r="B744" s="69"/>
      <c r="C744" s="69"/>
      <c r="D744" s="71"/>
      <c r="E744" s="4"/>
      <c r="F744" s="69"/>
      <c r="G744" s="69"/>
      <c r="H744" s="69"/>
      <c r="I744" s="69"/>
      <c r="J744" s="69"/>
      <c r="K744" s="69"/>
      <c r="L744" s="69"/>
      <c r="M744" s="69"/>
      <c r="N744" s="4"/>
      <c r="O744" s="70"/>
      <c r="P744" s="69"/>
      <c r="Q744" s="69"/>
      <c r="R744" s="71"/>
      <c r="S744" s="69"/>
      <c r="T744" s="72"/>
      <c r="U744" s="4"/>
      <c r="V744" s="73"/>
      <c r="W744" s="73"/>
      <c r="X744" s="73"/>
      <c r="Y744" s="73"/>
      <c r="Z744" s="74"/>
      <c r="AA744" s="69"/>
      <c r="AB744" s="69"/>
      <c r="AC744" s="69"/>
      <c r="AD744" s="69"/>
      <c r="AE744" s="69"/>
      <c r="AF744" s="69"/>
      <c r="AG744" s="69"/>
      <c r="AH744" s="69"/>
    </row>
    <row r="745" spans="1:34">
      <c r="A745" s="69"/>
      <c r="B745" s="69"/>
      <c r="C745" s="69"/>
      <c r="D745" s="71"/>
      <c r="E745" s="4"/>
      <c r="F745" s="69"/>
      <c r="G745" s="69"/>
      <c r="H745" s="69"/>
      <c r="I745" s="69"/>
      <c r="J745" s="69"/>
      <c r="K745" s="69"/>
      <c r="L745" s="69"/>
      <c r="M745" s="69"/>
      <c r="N745" s="4"/>
      <c r="O745" s="70"/>
      <c r="P745" s="69"/>
      <c r="Q745" s="69"/>
      <c r="R745" s="71"/>
      <c r="S745" s="69"/>
      <c r="T745" s="72"/>
      <c r="U745" s="69"/>
      <c r="V745" s="73"/>
      <c r="W745" s="73"/>
      <c r="X745" s="73"/>
      <c r="Y745" s="73"/>
      <c r="Z745" s="74"/>
      <c r="AA745" s="69"/>
      <c r="AB745" s="69"/>
      <c r="AC745" s="69"/>
      <c r="AD745" s="69"/>
      <c r="AE745" s="69"/>
      <c r="AF745" s="69"/>
      <c r="AG745" s="69"/>
      <c r="AH745" s="69"/>
    </row>
    <row r="746" spans="1:34">
      <c r="A746" s="69"/>
      <c r="B746" s="69"/>
      <c r="C746" s="69"/>
      <c r="D746" s="71"/>
      <c r="E746" s="4"/>
      <c r="F746" s="69"/>
      <c r="G746" s="69"/>
      <c r="H746" s="69"/>
      <c r="I746" s="69"/>
      <c r="J746" s="69"/>
      <c r="K746" s="69"/>
      <c r="L746" s="69"/>
      <c r="M746" s="69"/>
      <c r="N746" s="4"/>
      <c r="O746" s="70"/>
      <c r="P746" s="69"/>
      <c r="Q746" s="4"/>
      <c r="R746" s="71"/>
      <c r="S746" s="4"/>
      <c r="T746" s="72"/>
      <c r="U746" s="69"/>
      <c r="V746" s="73"/>
      <c r="W746" s="73"/>
      <c r="X746" s="73"/>
      <c r="Y746" s="73"/>
      <c r="Z746" s="74"/>
      <c r="AA746" s="69"/>
      <c r="AB746" s="69"/>
      <c r="AC746" s="69"/>
      <c r="AD746" s="69"/>
      <c r="AE746" s="69"/>
      <c r="AF746" s="69"/>
      <c r="AG746" s="69"/>
      <c r="AH746" s="69"/>
    </row>
    <row r="747" spans="1:34">
      <c r="A747" s="69"/>
      <c r="B747" s="69"/>
      <c r="C747" s="69"/>
      <c r="D747" s="71"/>
      <c r="E747" s="4"/>
      <c r="F747" s="4"/>
      <c r="G747" s="69"/>
      <c r="H747" s="69"/>
      <c r="I747" s="69"/>
      <c r="J747" s="69"/>
      <c r="K747" s="69"/>
      <c r="L747" s="69"/>
      <c r="M747" s="69"/>
      <c r="N747" s="4"/>
      <c r="O747" s="70"/>
      <c r="P747" s="69"/>
      <c r="Q747" s="4"/>
      <c r="R747" s="71"/>
      <c r="S747" s="4"/>
      <c r="T747" s="72"/>
      <c r="U747" s="4"/>
      <c r="V747" s="73"/>
      <c r="W747" s="73"/>
      <c r="X747" s="73"/>
      <c r="Y747" s="73"/>
      <c r="Z747" s="74"/>
      <c r="AA747" s="69"/>
      <c r="AB747" s="69"/>
      <c r="AC747" s="69"/>
      <c r="AD747" s="69"/>
      <c r="AE747" s="69"/>
      <c r="AF747" s="69"/>
      <c r="AG747" s="69"/>
      <c r="AH747" s="69"/>
    </row>
    <row r="748" spans="1:34">
      <c r="A748" s="69"/>
      <c r="B748" s="69"/>
      <c r="C748" s="69"/>
      <c r="D748" s="71"/>
      <c r="E748" s="4"/>
      <c r="F748" s="69"/>
      <c r="G748" s="69"/>
      <c r="H748" s="69"/>
      <c r="I748" s="69"/>
      <c r="J748" s="69"/>
      <c r="K748" s="69"/>
      <c r="L748" s="69"/>
      <c r="M748" s="69"/>
      <c r="N748" s="4"/>
      <c r="O748" s="70"/>
      <c r="P748" s="69"/>
      <c r="Q748" s="69"/>
      <c r="R748" s="71"/>
      <c r="S748" s="69"/>
      <c r="T748" s="72"/>
      <c r="U748" s="69"/>
      <c r="V748" s="73"/>
      <c r="W748" s="73"/>
      <c r="X748" s="73"/>
      <c r="Y748" s="73"/>
      <c r="Z748" s="74"/>
      <c r="AA748" s="69"/>
      <c r="AB748" s="69"/>
      <c r="AC748" s="69"/>
      <c r="AD748" s="69"/>
      <c r="AE748" s="69"/>
      <c r="AF748" s="69"/>
      <c r="AG748" s="69"/>
      <c r="AH748" s="69"/>
    </row>
    <row r="749" spans="1:34">
      <c r="A749" s="69"/>
      <c r="B749" s="69"/>
      <c r="C749" s="69"/>
      <c r="D749" s="71"/>
      <c r="E749" s="4"/>
      <c r="F749" s="4"/>
      <c r="G749" s="69"/>
      <c r="H749" s="69"/>
      <c r="I749" s="69"/>
      <c r="J749" s="69"/>
      <c r="K749" s="69"/>
      <c r="L749" s="69"/>
      <c r="M749" s="69"/>
      <c r="N749" s="4"/>
      <c r="O749" s="70"/>
      <c r="P749" s="69"/>
      <c r="Q749" s="4"/>
      <c r="R749" s="71"/>
      <c r="S749" s="4"/>
      <c r="T749" s="72"/>
      <c r="U749" s="4"/>
      <c r="V749" s="73"/>
      <c r="W749" s="73"/>
      <c r="X749" s="73"/>
      <c r="Y749" s="73"/>
      <c r="Z749" s="74"/>
      <c r="AA749" s="69"/>
      <c r="AB749" s="69"/>
      <c r="AC749" s="69"/>
      <c r="AD749" s="69"/>
      <c r="AE749" s="69"/>
      <c r="AF749" s="69"/>
      <c r="AG749" s="69"/>
      <c r="AH749" s="69"/>
    </row>
    <row r="750" spans="1:34">
      <c r="A750" s="69"/>
      <c r="B750" s="69"/>
      <c r="C750" s="69"/>
      <c r="D750" s="71"/>
      <c r="E750" s="4"/>
      <c r="F750" s="69"/>
      <c r="G750" s="69"/>
      <c r="H750" s="69"/>
      <c r="I750" s="69"/>
      <c r="J750" s="69"/>
      <c r="K750" s="69"/>
      <c r="L750" s="69"/>
      <c r="M750" s="69"/>
      <c r="N750" s="4"/>
      <c r="O750" s="70"/>
      <c r="P750" s="69"/>
      <c r="Q750" s="4"/>
      <c r="R750" s="71"/>
      <c r="S750" s="4"/>
      <c r="T750" s="72"/>
      <c r="U750" s="4"/>
      <c r="V750" s="73"/>
      <c r="W750" s="73"/>
      <c r="X750" s="73"/>
      <c r="Y750" s="73"/>
      <c r="Z750" s="74"/>
      <c r="AA750" s="69"/>
      <c r="AB750" s="69"/>
      <c r="AC750" s="69"/>
      <c r="AD750" s="69"/>
      <c r="AE750" s="69"/>
      <c r="AF750" s="69"/>
      <c r="AG750" s="69"/>
      <c r="AH750" s="69"/>
    </row>
    <row r="751" spans="1:34">
      <c r="A751" s="69"/>
      <c r="B751" s="69"/>
      <c r="C751" s="69"/>
      <c r="D751" s="71"/>
      <c r="E751" s="4"/>
      <c r="F751" s="4"/>
      <c r="G751" s="69"/>
      <c r="H751" s="69"/>
      <c r="I751" s="69"/>
      <c r="J751" s="69"/>
      <c r="K751" s="69"/>
      <c r="L751" s="69"/>
      <c r="M751" s="69"/>
      <c r="N751" s="4"/>
      <c r="O751" s="70"/>
      <c r="P751" s="69"/>
      <c r="Q751" s="4"/>
      <c r="R751" s="71"/>
      <c r="S751" s="4"/>
      <c r="T751" s="72"/>
      <c r="U751" s="4"/>
      <c r="V751" s="73"/>
      <c r="W751" s="73"/>
      <c r="X751" s="73"/>
      <c r="Y751" s="73"/>
      <c r="Z751" s="74"/>
      <c r="AA751" s="69"/>
      <c r="AB751" s="69"/>
      <c r="AC751" s="69"/>
      <c r="AD751" s="69"/>
      <c r="AE751" s="69"/>
      <c r="AF751" s="69"/>
      <c r="AG751" s="69"/>
      <c r="AH751" s="69"/>
    </row>
    <row r="752" spans="1:34">
      <c r="A752" s="69"/>
      <c r="B752" s="69"/>
      <c r="C752" s="69"/>
      <c r="D752" s="71"/>
      <c r="E752" s="4"/>
      <c r="F752" s="69"/>
      <c r="G752" s="69"/>
      <c r="H752" s="69"/>
      <c r="I752" s="69"/>
      <c r="J752" s="69"/>
      <c r="K752" s="69"/>
      <c r="L752" s="69"/>
      <c r="M752" s="69"/>
      <c r="N752" s="4"/>
      <c r="O752" s="70"/>
      <c r="P752" s="69"/>
      <c r="Q752" s="69"/>
      <c r="R752" s="71"/>
      <c r="S752" s="69"/>
      <c r="T752" s="72"/>
      <c r="U752" s="4"/>
      <c r="V752" s="73"/>
      <c r="W752" s="73"/>
      <c r="X752" s="73"/>
      <c r="Y752" s="73"/>
      <c r="Z752" s="74"/>
      <c r="AA752" s="69"/>
      <c r="AB752" s="69"/>
      <c r="AC752" s="69"/>
      <c r="AD752" s="69"/>
      <c r="AE752" s="69"/>
      <c r="AF752" s="69"/>
      <c r="AG752" s="69"/>
      <c r="AH752" s="69"/>
    </row>
    <row r="753" spans="1:34">
      <c r="A753" s="69"/>
      <c r="B753" s="69"/>
      <c r="C753" s="69"/>
      <c r="D753" s="71"/>
      <c r="E753" s="4"/>
      <c r="F753" s="69"/>
      <c r="G753" s="69"/>
      <c r="H753" s="69"/>
      <c r="I753" s="69"/>
      <c r="J753" s="69"/>
      <c r="K753" s="69"/>
      <c r="L753" s="69"/>
      <c r="M753" s="69"/>
      <c r="N753" s="4"/>
      <c r="O753" s="70"/>
      <c r="P753" s="69"/>
      <c r="Q753" s="4"/>
      <c r="R753" s="71"/>
      <c r="S753" s="4"/>
      <c r="T753" s="72"/>
      <c r="U753" s="4"/>
      <c r="V753" s="73"/>
      <c r="W753" s="73"/>
      <c r="X753" s="73"/>
      <c r="Y753" s="73"/>
      <c r="Z753" s="74"/>
      <c r="AA753" s="69"/>
      <c r="AB753" s="69"/>
      <c r="AC753" s="69"/>
      <c r="AD753" s="69"/>
      <c r="AE753" s="69"/>
      <c r="AF753" s="69"/>
      <c r="AG753" s="69"/>
      <c r="AH753" s="69"/>
    </row>
    <row r="754" spans="1:34">
      <c r="A754" s="69"/>
      <c r="B754" s="69"/>
      <c r="C754" s="69"/>
      <c r="D754" s="71"/>
      <c r="E754" s="4"/>
      <c r="F754" s="69"/>
      <c r="G754" s="69"/>
      <c r="H754" s="69"/>
      <c r="I754" s="69"/>
      <c r="J754" s="69"/>
      <c r="K754" s="69"/>
      <c r="L754" s="69"/>
      <c r="M754" s="69"/>
      <c r="N754" s="4"/>
      <c r="O754" s="70"/>
      <c r="P754" s="69"/>
      <c r="Q754" s="69"/>
      <c r="R754" s="71"/>
      <c r="S754" s="69"/>
      <c r="T754" s="72"/>
      <c r="U754" s="69"/>
      <c r="V754" s="73"/>
      <c r="W754" s="73"/>
      <c r="X754" s="73"/>
      <c r="Y754" s="73"/>
      <c r="Z754" s="74"/>
      <c r="AA754" s="69"/>
      <c r="AB754" s="69"/>
      <c r="AC754" s="69"/>
      <c r="AD754" s="69"/>
      <c r="AE754" s="69"/>
      <c r="AF754" s="69"/>
      <c r="AG754" s="69"/>
      <c r="AH754" s="69"/>
    </row>
    <row r="755" spans="1:34">
      <c r="A755" s="69"/>
      <c r="B755" s="69"/>
      <c r="C755" s="69"/>
      <c r="D755" s="71"/>
      <c r="E755" s="4"/>
      <c r="F755" s="69"/>
      <c r="G755" s="69"/>
      <c r="H755" s="69"/>
      <c r="I755" s="69"/>
      <c r="J755" s="69"/>
      <c r="K755" s="69"/>
      <c r="L755" s="69"/>
      <c r="M755" s="69"/>
      <c r="N755" s="4"/>
      <c r="O755" s="70"/>
      <c r="P755" s="69"/>
      <c r="Q755" s="4"/>
      <c r="R755" s="71"/>
      <c r="S755" s="69"/>
      <c r="T755" s="72"/>
      <c r="U755" s="69"/>
      <c r="V755" s="73"/>
      <c r="W755" s="73"/>
      <c r="X755" s="73"/>
      <c r="Y755" s="73"/>
      <c r="Z755" s="74"/>
      <c r="AA755" s="69"/>
      <c r="AB755" s="69"/>
      <c r="AC755" s="69"/>
      <c r="AD755" s="69"/>
      <c r="AE755" s="69"/>
      <c r="AF755" s="69"/>
      <c r="AG755" s="69"/>
      <c r="AH755" s="69"/>
    </row>
    <row r="756" spans="1:34">
      <c r="A756" s="69"/>
      <c r="B756" s="69"/>
      <c r="C756" s="69"/>
      <c r="D756" s="71"/>
      <c r="E756" s="4"/>
      <c r="F756" s="69"/>
      <c r="G756" s="69"/>
      <c r="H756" s="69"/>
      <c r="I756" s="69"/>
      <c r="J756" s="69"/>
      <c r="K756" s="69"/>
      <c r="L756" s="69"/>
      <c r="M756" s="69"/>
      <c r="N756" s="4"/>
      <c r="O756" s="70"/>
      <c r="P756" s="69"/>
      <c r="Q756" s="4"/>
      <c r="R756" s="71"/>
      <c r="S756" s="4"/>
      <c r="T756" s="72"/>
      <c r="U756" s="4"/>
      <c r="V756" s="73"/>
      <c r="W756" s="73"/>
      <c r="X756" s="73"/>
      <c r="Y756" s="73"/>
      <c r="Z756" s="74"/>
      <c r="AA756" s="69"/>
      <c r="AB756" s="69"/>
      <c r="AC756" s="69"/>
      <c r="AD756" s="69"/>
      <c r="AE756" s="69"/>
      <c r="AF756" s="69"/>
      <c r="AG756" s="69"/>
      <c r="AH756" s="69"/>
    </row>
    <row r="757" spans="1:34">
      <c r="A757" s="69"/>
      <c r="B757" s="69"/>
      <c r="C757" s="69"/>
      <c r="D757" s="71"/>
      <c r="E757" s="4"/>
      <c r="F757" s="69"/>
      <c r="G757" s="69"/>
      <c r="H757" s="69"/>
      <c r="I757" s="69"/>
      <c r="J757" s="69"/>
      <c r="K757" s="69"/>
      <c r="L757" s="69"/>
      <c r="M757" s="69"/>
      <c r="N757" s="4"/>
      <c r="O757" s="70"/>
      <c r="P757" s="69"/>
      <c r="Q757" s="69"/>
      <c r="R757" s="71"/>
      <c r="S757" s="69"/>
      <c r="T757" s="72"/>
      <c r="U757" s="4"/>
      <c r="V757" s="73"/>
      <c r="W757" s="73"/>
      <c r="X757" s="73"/>
      <c r="Y757" s="73"/>
      <c r="Z757" s="74"/>
      <c r="AA757" s="69"/>
      <c r="AB757" s="69"/>
      <c r="AC757" s="69"/>
      <c r="AD757" s="69"/>
      <c r="AE757" s="69"/>
      <c r="AF757" s="69"/>
      <c r="AG757" s="69"/>
      <c r="AH757" s="69"/>
    </row>
    <row r="758" spans="1:34">
      <c r="A758" s="69"/>
      <c r="B758" s="69"/>
      <c r="C758" s="69"/>
      <c r="D758" s="71"/>
      <c r="E758" s="4"/>
      <c r="F758" s="69"/>
      <c r="G758" s="69"/>
      <c r="H758" s="69"/>
      <c r="I758" s="69"/>
      <c r="J758" s="69"/>
      <c r="K758" s="69"/>
      <c r="L758" s="69"/>
      <c r="M758" s="69"/>
      <c r="N758" s="4"/>
      <c r="O758" s="70"/>
      <c r="P758" s="69"/>
      <c r="Q758" s="69"/>
      <c r="R758" s="71"/>
      <c r="S758" s="69"/>
      <c r="T758" s="72"/>
      <c r="U758" s="69"/>
      <c r="V758" s="73"/>
      <c r="W758" s="73"/>
      <c r="X758" s="73"/>
      <c r="Y758" s="73"/>
      <c r="Z758" s="74"/>
      <c r="AA758" s="69"/>
      <c r="AB758" s="69"/>
      <c r="AC758" s="69"/>
      <c r="AD758" s="69"/>
      <c r="AE758" s="69"/>
      <c r="AF758" s="69"/>
      <c r="AG758" s="69"/>
      <c r="AH758" s="69"/>
    </row>
    <row r="759" spans="1:34">
      <c r="A759" s="69"/>
      <c r="B759" s="69"/>
      <c r="C759" s="69"/>
      <c r="D759" s="71"/>
      <c r="E759" s="4"/>
      <c r="F759" s="69"/>
      <c r="G759" s="69"/>
      <c r="H759" s="69"/>
      <c r="I759" s="69"/>
      <c r="J759" s="69"/>
      <c r="K759" s="69"/>
      <c r="L759" s="69"/>
      <c r="M759" s="69"/>
      <c r="N759" s="4"/>
      <c r="O759" s="70"/>
      <c r="P759" s="69"/>
      <c r="Q759" s="69"/>
      <c r="R759" s="71"/>
      <c r="S759" s="69"/>
      <c r="T759" s="72"/>
      <c r="U759" s="4"/>
      <c r="V759" s="73"/>
      <c r="W759" s="73"/>
      <c r="X759" s="73"/>
      <c r="Y759" s="73"/>
      <c r="Z759" s="74"/>
      <c r="AA759" s="69"/>
      <c r="AB759" s="69"/>
      <c r="AC759" s="69"/>
      <c r="AD759" s="69"/>
      <c r="AE759" s="69"/>
      <c r="AF759" s="69"/>
      <c r="AG759" s="69"/>
      <c r="AH759" s="69"/>
    </row>
    <row r="760" spans="1:34">
      <c r="A760" s="69"/>
      <c r="B760" s="69"/>
      <c r="C760" s="69"/>
      <c r="D760" s="71"/>
      <c r="E760" s="4"/>
      <c r="F760" s="69"/>
      <c r="G760" s="69"/>
      <c r="H760" s="69"/>
      <c r="I760" s="69"/>
      <c r="J760" s="69"/>
      <c r="K760" s="69"/>
      <c r="L760" s="69"/>
      <c r="M760" s="69"/>
      <c r="N760" s="4"/>
      <c r="O760" s="70"/>
      <c r="P760" s="69"/>
      <c r="Q760" s="4"/>
      <c r="R760" s="71"/>
      <c r="S760" s="69"/>
      <c r="T760" s="72"/>
      <c r="U760" s="69"/>
      <c r="V760" s="73"/>
      <c r="W760" s="73"/>
      <c r="X760" s="73"/>
      <c r="Y760" s="73"/>
      <c r="Z760" s="74"/>
      <c r="AA760" s="69"/>
      <c r="AB760" s="69"/>
      <c r="AC760" s="69"/>
      <c r="AD760" s="69"/>
      <c r="AE760" s="69"/>
      <c r="AF760" s="69"/>
      <c r="AG760" s="69"/>
      <c r="AH760" s="69"/>
    </row>
    <row r="761" spans="1:34">
      <c r="A761" s="69"/>
      <c r="B761" s="69"/>
      <c r="C761" s="69"/>
      <c r="D761" s="71"/>
      <c r="E761" s="4"/>
      <c r="F761" s="69"/>
      <c r="G761" s="69"/>
      <c r="H761" s="69"/>
      <c r="I761" s="69"/>
      <c r="J761" s="69"/>
      <c r="K761" s="69"/>
      <c r="L761" s="69"/>
      <c r="M761" s="69"/>
      <c r="N761" s="4"/>
      <c r="O761" s="70"/>
      <c r="P761" s="69"/>
      <c r="Q761" s="69"/>
      <c r="R761" s="71"/>
      <c r="S761" s="69"/>
      <c r="T761" s="72"/>
      <c r="U761" s="69"/>
      <c r="V761" s="73"/>
      <c r="W761" s="73"/>
      <c r="X761" s="73"/>
      <c r="Y761" s="73"/>
      <c r="Z761" s="74"/>
      <c r="AA761" s="69"/>
      <c r="AB761" s="69"/>
      <c r="AC761" s="69"/>
      <c r="AD761" s="69"/>
      <c r="AE761" s="69"/>
      <c r="AF761" s="69"/>
      <c r="AG761" s="69"/>
      <c r="AH761" s="69"/>
    </row>
    <row r="762" spans="1:34">
      <c r="A762" s="69"/>
      <c r="B762" s="69"/>
      <c r="C762" s="69"/>
      <c r="D762" s="71"/>
      <c r="E762" s="4"/>
      <c r="F762" s="69"/>
      <c r="G762" s="69"/>
      <c r="H762" s="69"/>
      <c r="I762" s="69"/>
      <c r="J762" s="69"/>
      <c r="K762" s="69"/>
      <c r="L762" s="69"/>
      <c r="M762" s="69"/>
      <c r="N762" s="4"/>
      <c r="O762" s="70"/>
      <c r="P762" s="69"/>
      <c r="Q762" s="69"/>
      <c r="R762" s="71"/>
      <c r="S762" s="69"/>
      <c r="T762" s="72"/>
      <c r="U762" s="4"/>
      <c r="V762" s="73"/>
      <c r="W762" s="73"/>
      <c r="X762" s="73"/>
      <c r="Y762" s="73"/>
      <c r="Z762" s="74"/>
      <c r="AA762" s="69"/>
      <c r="AB762" s="69"/>
      <c r="AC762" s="69"/>
      <c r="AD762" s="69"/>
      <c r="AE762" s="69"/>
      <c r="AF762" s="69"/>
      <c r="AG762" s="69"/>
      <c r="AH762" s="69"/>
    </row>
    <row r="763" spans="1:34">
      <c r="A763" s="69"/>
      <c r="B763" s="69"/>
      <c r="C763" s="69"/>
      <c r="D763" s="71"/>
      <c r="E763" s="4"/>
      <c r="F763" s="4"/>
      <c r="G763" s="69"/>
      <c r="H763" s="69"/>
      <c r="I763" s="69"/>
      <c r="J763" s="69"/>
      <c r="K763" s="69"/>
      <c r="L763" s="69"/>
      <c r="M763" s="69"/>
      <c r="N763" s="4"/>
      <c r="O763" s="70"/>
      <c r="P763" s="69"/>
      <c r="Q763" s="4"/>
      <c r="R763" s="71"/>
      <c r="S763" s="4"/>
      <c r="T763" s="72"/>
      <c r="U763" s="4"/>
      <c r="V763" s="73"/>
      <c r="W763" s="73"/>
      <c r="X763" s="73"/>
      <c r="Y763" s="73"/>
      <c r="Z763" s="74"/>
      <c r="AA763" s="69"/>
      <c r="AB763" s="69"/>
      <c r="AC763" s="69"/>
      <c r="AD763" s="69"/>
      <c r="AE763" s="69"/>
      <c r="AF763" s="69"/>
      <c r="AG763" s="69"/>
      <c r="AH763" s="69"/>
    </row>
    <row r="764" spans="1:34">
      <c r="A764" s="69"/>
      <c r="B764" s="69"/>
      <c r="C764" s="69"/>
      <c r="D764" s="71"/>
      <c r="E764" s="4"/>
      <c r="F764" s="4"/>
      <c r="G764" s="69"/>
      <c r="H764" s="69"/>
      <c r="I764" s="69"/>
      <c r="J764" s="69"/>
      <c r="K764" s="69"/>
      <c r="L764" s="69"/>
      <c r="M764" s="69"/>
      <c r="N764" s="4"/>
      <c r="O764" s="70"/>
      <c r="P764" s="69"/>
      <c r="Q764" s="4"/>
      <c r="R764" s="71"/>
      <c r="S764" s="4"/>
      <c r="T764" s="72"/>
      <c r="U764" s="4"/>
      <c r="V764" s="73"/>
      <c r="W764" s="73"/>
      <c r="X764" s="73"/>
      <c r="Y764" s="73"/>
      <c r="Z764" s="74"/>
      <c r="AA764" s="69"/>
      <c r="AB764" s="69"/>
      <c r="AC764" s="69"/>
      <c r="AD764" s="69"/>
      <c r="AE764" s="69"/>
      <c r="AF764" s="69"/>
      <c r="AG764" s="69"/>
      <c r="AH764" s="69"/>
    </row>
    <row r="765" spans="1:34">
      <c r="A765" s="69"/>
      <c r="B765" s="69"/>
      <c r="C765" s="69"/>
      <c r="D765" s="71"/>
      <c r="E765" s="4"/>
      <c r="F765" s="69"/>
      <c r="G765" s="69"/>
      <c r="H765" s="69"/>
      <c r="I765" s="69"/>
      <c r="J765" s="69"/>
      <c r="K765" s="69"/>
      <c r="L765" s="69"/>
      <c r="M765" s="69"/>
      <c r="N765" s="4"/>
      <c r="O765" s="70"/>
      <c r="P765" s="69"/>
      <c r="Q765" s="69"/>
      <c r="R765" s="71"/>
      <c r="S765" s="69"/>
      <c r="T765" s="72"/>
      <c r="U765" s="69"/>
      <c r="V765" s="73"/>
      <c r="W765" s="73"/>
      <c r="X765" s="73"/>
      <c r="Y765" s="73"/>
      <c r="Z765" s="74"/>
      <c r="AA765" s="69"/>
      <c r="AB765" s="69"/>
      <c r="AC765" s="69"/>
      <c r="AD765" s="69"/>
      <c r="AE765" s="69"/>
      <c r="AF765" s="69"/>
      <c r="AG765" s="69"/>
      <c r="AH765" s="69"/>
    </row>
    <row r="766" spans="1:34">
      <c r="A766" s="69"/>
      <c r="B766" s="69"/>
      <c r="C766" s="69"/>
      <c r="D766" s="71"/>
      <c r="E766" s="4"/>
      <c r="F766" s="69"/>
      <c r="G766" s="69"/>
      <c r="H766" s="69"/>
      <c r="I766" s="69"/>
      <c r="J766" s="69"/>
      <c r="K766" s="69"/>
      <c r="L766" s="69"/>
      <c r="M766" s="69"/>
      <c r="N766" s="4"/>
      <c r="O766" s="70"/>
      <c r="P766" s="69"/>
      <c r="Q766" s="4"/>
      <c r="R766" s="71"/>
      <c r="S766" s="4"/>
      <c r="T766" s="72"/>
      <c r="U766" s="4"/>
      <c r="V766" s="73"/>
      <c r="W766" s="73"/>
      <c r="X766" s="73"/>
      <c r="Y766" s="73"/>
      <c r="Z766" s="74"/>
      <c r="AA766" s="69"/>
      <c r="AB766" s="69"/>
      <c r="AC766" s="69"/>
      <c r="AD766" s="69"/>
      <c r="AE766" s="69"/>
      <c r="AF766" s="69"/>
      <c r="AG766" s="69"/>
      <c r="AH766" s="69"/>
    </row>
    <row r="767" spans="1:34">
      <c r="A767" s="69"/>
      <c r="B767" s="69"/>
      <c r="C767" s="69"/>
      <c r="D767" s="71"/>
      <c r="E767" s="4"/>
      <c r="F767" s="69"/>
      <c r="G767" s="69"/>
      <c r="H767" s="69"/>
      <c r="I767" s="69"/>
      <c r="J767" s="69"/>
      <c r="K767" s="69"/>
      <c r="L767" s="69"/>
      <c r="M767" s="69"/>
      <c r="N767" s="4"/>
      <c r="O767" s="70"/>
      <c r="P767" s="69"/>
      <c r="Q767" s="69"/>
      <c r="R767" s="71"/>
      <c r="S767" s="69"/>
      <c r="T767" s="72"/>
      <c r="U767" s="69"/>
      <c r="V767" s="73"/>
      <c r="W767" s="73"/>
      <c r="X767" s="73"/>
      <c r="Y767" s="73"/>
      <c r="Z767" s="74"/>
      <c r="AA767" s="69"/>
      <c r="AB767" s="69"/>
      <c r="AC767" s="69"/>
      <c r="AD767" s="69"/>
      <c r="AE767" s="69"/>
      <c r="AF767" s="69"/>
      <c r="AG767" s="69"/>
      <c r="AH767" s="69"/>
    </row>
    <row r="768" spans="1:34">
      <c r="A768" s="69"/>
      <c r="B768" s="69"/>
      <c r="C768" s="69"/>
      <c r="D768" s="71"/>
      <c r="E768" s="4"/>
      <c r="F768" s="69"/>
      <c r="G768" s="69"/>
      <c r="H768" s="69"/>
      <c r="I768" s="69"/>
      <c r="J768" s="69"/>
      <c r="K768" s="69"/>
      <c r="L768" s="69"/>
      <c r="M768" s="69"/>
      <c r="N768" s="4"/>
      <c r="O768" s="70"/>
      <c r="P768" s="69"/>
      <c r="Q768" s="4"/>
      <c r="R768" s="71"/>
      <c r="S768" s="4"/>
      <c r="T768" s="72"/>
      <c r="U768" s="4"/>
      <c r="V768" s="73"/>
      <c r="W768" s="73"/>
      <c r="X768" s="73"/>
      <c r="Y768" s="73"/>
      <c r="Z768" s="74"/>
      <c r="AA768" s="69"/>
      <c r="AB768" s="69"/>
      <c r="AC768" s="69"/>
      <c r="AD768" s="69"/>
      <c r="AE768" s="69"/>
      <c r="AF768" s="69"/>
      <c r="AG768" s="69"/>
      <c r="AH768" s="69"/>
    </row>
    <row r="769" spans="1:34">
      <c r="A769" s="69"/>
      <c r="B769" s="69"/>
      <c r="C769" s="69"/>
      <c r="D769" s="71"/>
      <c r="E769" s="4"/>
      <c r="F769" s="69"/>
      <c r="G769" s="69"/>
      <c r="H769" s="69"/>
      <c r="I769" s="69"/>
      <c r="J769" s="69"/>
      <c r="K769" s="69"/>
      <c r="L769" s="69"/>
      <c r="M769" s="69"/>
      <c r="N769" s="4"/>
      <c r="O769" s="70"/>
      <c r="P769" s="69"/>
      <c r="Q769" s="4"/>
      <c r="R769" s="71"/>
      <c r="S769" s="69"/>
      <c r="T769" s="72"/>
      <c r="U769" s="4"/>
      <c r="V769" s="73"/>
      <c r="W769" s="73"/>
      <c r="X769" s="73"/>
      <c r="Y769" s="73"/>
      <c r="Z769" s="74"/>
      <c r="AA769" s="69"/>
      <c r="AB769" s="69"/>
      <c r="AC769" s="69"/>
      <c r="AD769" s="69"/>
      <c r="AE769" s="69"/>
      <c r="AF769" s="69"/>
      <c r="AG769" s="69"/>
      <c r="AH769" s="69"/>
    </row>
    <row r="770" spans="1:34">
      <c r="A770" s="69"/>
      <c r="B770" s="69"/>
      <c r="C770" s="69"/>
      <c r="D770" s="71"/>
      <c r="E770" s="4"/>
      <c r="F770" s="69"/>
      <c r="G770" s="69"/>
      <c r="H770" s="69"/>
      <c r="I770" s="69"/>
      <c r="J770" s="69"/>
      <c r="K770" s="69"/>
      <c r="L770" s="69"/>
      <c r="M770" s="69"/>
      <c r="N770" s="4"/>
      <c r="O770" s="70"/>
      <c r="P770" s="69"/>
      <c r="Q770" s="4"/>
      <c r="R770" s="71"/>
      <c r="S770" s="69"/>
      <c r="T770" s="72"/>
      <c r="U770" s="69"/>
      <c r="V770" s="73"/>
      <c r="W770" s="73"/>
      <c r="X770" s="73"/>
      <c r="Y770" s="73"/>
      <c r="Z770" s="74"/>
      <c r="AA770" s="69"/>
      <c r="AB770" s="69"/>
      <c r="AC770" s="69"/>
      <c r="AD770" s="69"/>
      <c r="AE770" s="69"/>
      <c r="AF770" s="69"/>
      <c r="AG770" s="69"/>
      <c r="AH770" s="69"/>
    </row>
    <row r="771" spans="1:34">
      <c r="A771" s="69"/>
      <c r="B771" s="69"/>
      <c r="C771" s="69"/>
      <c r="D771" s="71"/>
      <c r="E771" s="4"/>
      <c r="F771" s="69"/>
      <c r="G771" s="69"/>
      <c r="H771" s="69"/>
      <c r="I771" s="69"/>
      <c r="J771" s="69"/>
      <c r="K771" s="69"/>
      <c r="L771" s="69"/>
      <c r="M771" s="69"/>
      <c r="N771" s="4"/>
      <c r="O771" s="70"/>
      <c r="P771" s="69"/>
      <c r="Q771" s="69"/>
      <c r="R771" s="71"/>
      <c r="S771" s="69"/>
      <c r="T771" s="72"/>
      <c r="U771" s="69"/>
      <c r="V771" s="73"/>
      <c r="W771" s="73"/>
      <c r="X771" s="73"/>
      <c r="Y771" s="73"/>
      <c r="Z771" s="74"/>
      <c r="AA771" s="69"/>
      <c r="AB771" s="69"/>
      <c r="AC771" s="69"/>
      <c r="AD771" s="69"/>
      <c r="AE771" s="69"/>
      <c r="AF771" s="69"/>
      <c r="AG771" s="69"/>
      <c r="AH771" s="69"/>
    </row>
    <row r="772" spans="1:34">
      <c r="A772" s="69"/>
      <c r="B772" s="69"/>
      <c r="C772" s="69"/>
      <c r="D772" s="71"/>
      <c r="E772" s="4"/>
      <c r="F772" s="69"/>
      <c r="G772" s="69"/>
      <c r="H772" s="69"/>
      <c r="I772" s="69"/>
      <c r="J772" s="69"/>
      <c r="K772" s="69"/>
      <c r="L772" s="69"/>
      <c r="M772" s="69"/>
      <c r="N772" s="4"/>
      <c r="O772" s="70"/>
      <c r="P772" s="69"/>
      <c r="Q772" s="4"/>
      <c r="R772" s="71"/>
      <c r="S772" s="4"/>
      <c r="T772" s="72"/>
      <c r="U772" s="4"/>
      <c r="V772" s="73"/>
      <c r="W772" s="73"/>
      <c r="X772" s="73"/>
      <c r="Y772" s="73"/>
      <c r="Z772" s="74"/>
      <c r="AA772" s="69"/>
      <c r="AB772" s="69"/>
      <c r="AC772" s="69"/>
      <c r="AD772" s="69"/>
      <c r="AE772" s="69"/>
      <c r="AF772" s="69"/>
      <c r="AG772" s="69"/>
      <c r="AH772" s="69"/>
    </row>
    <row r="773" spans="1:34">
      <c r="A773" s="69"/>
      <c r="B773" s="69"/>
      <c r="C773" s="69"/>
      <c r="D773" s="71"/>
      <c r="E773" s="4"/>
      <c r="F773" s="69"/>
      <c r="G773" s="69"/>
      <c r="H773" s="69"/>
      <c r="I773" s="69"/>
      <c r="J773" s="69"/>
      <c r="K773" s="69"/>
      <c r="L773" s="69"/>
      <c r="M773" s="69"/>
      <c r="N773" s="4"/>
      <c r="O773" s="70"/>
      <c r="P773" s="69"/>
      <c r="Q773" s="69"/>
      <c r="R773" s="71"/>
      <c r="S773" s="69"/>
      <c r="T773" s="72"/>
      <c r="U773" s="69"/>
      <c r="V773" s="73"/>
      <c r="W773" s="73"/>
      <c r="X773" s="73"/>
      <c r="Y773" s="73"/>
      <c r="Z773" s="74"/>
      <c r="AA773" s="69"/>
      <c r="AB773" s="69"/>
      <c r="AC773" s="69"/>
      <c r="AD773" s="69"/>
      <c r="AE773" s="69"/>
      <c r="AF773" s="69"/>
      <c r="AG773" s="69"/>
      <c r="AH773" s="69"/>
    </row>
    <row r="774" spans="1:34">
      <c r="A774" s="69"/>
      <c r="B774" s="69"/>
      <c r="C774" s="69"/>
      <c r="D774" s="71"/>
      <c r="E774" s="4"/>
      <c r="F774" s="69"/>
      <c r="G774" s="69"/>
      <c r="H774" s="69"/>
      <c r="I774" s="69"/>
      <c r="J774" s="69"/>
      <c r="K774" s="69"/>
      <c r="L774" s="69"/>
      <c r="M774" s="69"/>
      <c r="N774" s="4"/>
      <c r="O774" s="70"/>
      <c r="P774" s="69"/>
      <c r="Q774" s="4"/>
      <c r="R774" s="71"/>
      <c r="S774" s="4"/>
      <c r="T774" s="72"/>
      <c r="U774" s="4"/>
      <c r="V774" s="73"/>
      <c r="W774" s="73"/>
      <c r="X774" s="73"/>
      <c r="Y774" s="73"/>
      <c r="Z774" s="74"/>
      <c r="AA774" s="69"/>
      <c r="AB774" s="69"/>
      <c r="AC774" s="69"/>
      <c r="AD774" s="69"/>
      <c r="AE774" s="69"/>
      <c r="AF774" s="69"/>
      <c r="AG774" s="69"/>
      <c r="AH774" s="69"/>
    </row>
    <row r="775" spans="1:34">
      <c r="A775" s="69"/>
      <c r="B775" s="69"/>
      <c r="C775" s="69"/>
      <c r="D775" s="71"/>
      <c r="E775" s="4"/>
      <c r="F775" s="4"/>
      <c r="G775" s="69"/>
      <c r="H775" s="69"/>
      <c r="I775" s="69"/>
      <c r="J775" s="69"/>
      <c r="K775" s="69"/>
      <c r="L775" s="69"/>
      <c r="M775" s="69"/>
      <c r="N775" s="4"/>
      <c r="O775" s="70"/>
      <c r="P775" s="69"/>
      <c r="Q775" s="4"/>
      <c r="R775" s="71"/>
      <c r="S775" s="4"/>
      <c r="T775" s="72"/>
      <c r="U775" s="4"/>
      <c r="V775" s="73"/>
      <c r="W775" s="73"/>
      <c r="X775" s="73"/>
      <c r="Y775" s="73"/>
      <c r="Z775" s="74"/>
      <c r="AA775" s="69"/>
      <c r="AB775" s="69"/>
      <c r="AC775" s="69"/>
      <c r="AD775" s="69"/>
      <c r="AE775" s="69"/>
      <c r="AF775" s="69"/>
      <c r="AG775" s="69"/>
      <c r="AH775" s="69"/>
    </row>
    <row r="776" spans="1:34">
      <c r="A776" s="69"/>
      <c r="B776" s="69"/>
      <c r="C776" s="69"/>
      <c r="D776" s="71"/>
      <c r="E776" s="4"/>
      <c r="F776" s="69"/>
      <c r="G776" s="69"/>
      <c r="H776" s="69"/>
      <c r="I776" s="69"/>
      <c r="J776" s="69"/>
      <c r="K776" s="69"/>
      <c r="L776" s="69"/>
      <c r="M776" s="69"/>
      <c r="N776" s="4"/>
      <c r="O776" s="70"/>
      <c r="P776" s="69"/>
      <c r="Q776" s="69"/>
      <c r="R776" s="71"/>
      <c r="S776" s="69"/>
      <c r="T776" s="72"/>
      <c r="U776" s="69"/>
      <c r="V776" s="73"/>
      <c r="W776" s="73"/>
      <c r="X776" s="73"/>
      <c r="Y776" s="73"/>
      <c r="Z776" s="74"/>
      <c r="AA776" s="69"/>
      <c r="AB776" s="69"/>
      <c r="AC776" s="69"/>
      <c r="AD776" s="69"/>
      <c r="AE776" s="69"/>
      <c r="AF776" s="69"/>
      <c r="AG776" s="69"/>
      <c r="AH776" s="69"/>
    </row>
    <row r="777" spans="1:34">
      <c r="A777" s="69"/>
      <c r="B777" s="69"/>
      <c r="C777" s="69"/>
      <c r="D777" s="71"/>
      <c r="E777" s="4"/>
      <c r="F777" s="69"/>
      <c r="G777" s="69"/>
      <c r="H777" s="69"/>
      <c r="I777" s="69"/>
      <c r="J777" s="69"/>
      <c r="K777" s="69"/>
      <c r="L777" s="69"/>
      <c r="M777" s="69"/>
      <c r="N777" s="4"/>
      <c r="O777" s="70"/>
      <c r="P777" s="69"/>
      <c r="Q777" s="69"/>
      <c r="R777" s="71"/>
      <c r="S777" s="69"/>
      <c r="T777" s="72"/>
      <c r="U777" s="69"/>
      <c r="V777" s="73"/>
      <c r="W777" s="73"/>
      <c r="X777" s="73"/>
      <c r="Y777" s="73"/>
      <c r="Z777" s="74"/>
      <c r="AA777" s="69"/>
      <c r="AB777" s="69"/>
      <c r="AC777" s="69"/>
      <c r="AD777" s="69"/>
      <c r="AE777" s="69"/>
      <c r="AF777" s="69"/>
      <c r="AG777" s="69"/>
      <c r="AH777" s="69"/>
    </row>
    <row r="778" spans="1:34">
      <c r="A778" s="69"/>
      <c r="B778" s="69"/>
      <c r="C778" s="69"/>
      <c r="D778" s="71"/>
      <c r="E778" s="4"/>
      <c r="F778" s="69"/>
      <c r="G778" s="69"/>
      <c r="H778" s="69"/>
      <c r="I778" s="69"/>
      <c r="J778" s="69"/>
      <c r="K778" s="69"/>
      <c r="L778" s="69"/>
      <c r="M778" s="69"/>
      <c r="N778" s="4"/>
      <c r="O778" s="70"/>
      <c r="P778" s="69"/>
      <c r="Q778" s="69"/>
      <c r="R778" s="71"/>
      <c r="S778" s="69"/>
      <c r="T778" s="72"/>
      <c r="U778" s="69"/>
      <c r="V778" s="73"/>
      <c r="W778" s="73"/>
      <c r="X778" s="73"/>
      <c r="Y778" s="73"/>
      <c r="Z778" s="74"/>
      <c r="AA778" s="69"/>
      <c r="AB778" s="69"/>
      <c r="AC778" s="69"/>
      <c r="AD778" s="69"/>
      <c r="AE778" s="69"/>
      <c r="AF778" s="69"/>
      <c r="AG778" s="69"/>
      <c r="AH778" s="69"/>
    </row>
    <row r="779" spans="1:34">
      <c r="A779" s="69"/>
      <c r="B779" s="69"/>
      <c r="C779" s="69"/>
      <c r="D779" s="71"/>
      <c r="E779" s="4"/>
      <c r="F779" s="4"/>
      <c r="G779" s="69"/>
      <c r="H779" s="69"/>
      <c r="I779" s="69"/>
      <c r="J779" s="69"/>
      <c r="K779" s="69"/>
      <c r="L779" s="69"/>
      <c r="M779" s="69"/>
      <c r="N779" s="4"/>
      <c r="O779" s="70"/>
      <c r="P779" s="69"/>
      <c r="Q779" s="4"/>
      <c r="R779" s="71"/>
      <c r="S779" s="4"/>
      <c r="T779" s="72"/>
      <c r="U779" s="4"/>
      <c r="V779" s="73"/>
      <c r="W779" s="73"/>
      <c r="X779" s="73"/>
      <c r="Y779" s="73"/>
      <c r="Z779" s="74"/>
      <c r="AA779" s="69"/>
      <c r="AB779" s="69"/>
      <c r="AC779" s="69"/>
      <c r="AD779" s="69"/>
      <c r="AE779" s="69"/>
      <c r="AF779" s="69"/>
      <c r="AG779" s="69"/>
      <c r="AH779" s="69"/>
    </row>
    <row r="780" spans="1:34">
      <c r="A780" s="69"/>
      <c r="B780" s="69"/>
      <c r="C780" s="69"/>
      <c r="D780" s="71"/>
      <c r="E780" s="4"/>
      <c r="F780" s="69"/>
      <c r="G780" s="69"/>
      <c r="H780" s="69"/>
      <c r="I780" s="69"/>
      <c r="J780" s="69"/>
      <c r="K780" s="69"/>
      <c r="L780" s="69"/>
      <c r="M780" s="69"/>
      <c r="N780" s="4"/>
      <c r="O780" s="70"/>
      <c r="P780" s="69"/>
      <c r="Q780" s="4"/>
      <c r="R780" s="71"/>
      <c r="S780" s="4"/>
      <c r="T780" s="72"/>
      <c r="U780" s="4"/>
      <c r="V780" s="73"/>
      <c r="W780" s="73"/>
      <c r="X780" s="73"/>
      <c r="Y780" s="73"/>
      <c r="Z780" s="74"/>
      <c r="AA780" s="69"/>
      <c r="AB780" s="69"/>
      <c r="AC780" s="69"/>
      <c r="AD780" s="69"/>
      <c r="AE780" s="69"/>
      <c r="AF780" s="69"/>
      <c r="AG780" s="69"/>
      <c r="AH780" s="69"/>
    </row>
    <row r="781" spans="1:34">
      <c r="A781" s="69"/>
      <c r="B781" s="69"/>
      <c r="C781" s="69"/>
      <c r="D781" s="71"/>
      <c r="E781" s="4"/>
      <c r="F781" s="69"/>
      <c r="G781" s="69"/>
      <c r="H781" s="69"/>
      <c r="I781" s="69"/>
      <c r="J781" s="69"/>
      <c r="K781" s="69"/>
      <c r="L781" s="69"/>
      <c r="M781" s="69"/>
      <c r="N781" s="4"/>
      <c r="O781" s="70"/>
      <c r="P781" s="69"/>
      <c r="Q781" s="69"/>
      <c r="R781" s="71"/>
      <c r="S781" s="69"/>
      <c r="T781" s="72"/>
      <c r="U781" s="69"/>
      <c r="V781" s="73"/>
      <c r="W781" s="73"/>
      <c r="X781" s="73"/>
      <c r="Y781" s="73"/>
      <c r="Z781" s="74"/>
      <c r="AA781" s="69"/>
      <c r="AB781" s="69"/>
      <c r="AC781" s="69"/>
      <c r="AD781" s="69"/>
      <c r="AE781" s="69"/>
      <c r="AF781" s="69"/>
      <c r="AG781" s="69"/>
      <c r="AH781" s="69"/>
    </row>
    <row r="782" spans="1:34">
      <c r="A782" s="69"/>
      <c r="B782" s="69"/>
      <c r="C782" s="69"/>
      <c r="D782" s="71"/>
      <c r="E782" s="4"/>
      <c r="F782" s="69"/>
      <c r="G782" s="69"/>
      <c r="H782" s="69"/>
      <c r="I782" s="69"/>
      <c r="J782" s="69"/>
      <c r="K782" s="69"/>
      <c r="L782" s="69"/>
      <c r="M782" s="69"/>
      <c r="N782" s="4"/>
      <c r="O782" s="70"/>
      <c r="P782" s="69"/>
      <c r="Q782" s="4"/>
      <c r="R782" s="71"/>
      <c r="S782" s="69"/>
      <c r="T782" s="72"/>
      <c r="U782" s="4"/>
      <c r="V782" s="73"/>
      <c r="W782" s="73"/>
      <c r="X782" s="73"/>
      <c r="Y782" s="73"/>
      <c r="Z782" s="74"/>
      <c r="AA782" s="69"/>
      <c r="AB782" s="69"/>
      <c r="AC782" s="69"/>
      <c r="AD782" s="69"/>
      <c r="AE782" s="69"/>
      <c r="AF782" s="69"/>
      <c r="AG782" s="69"/>
      <c r="AH782" s="69"/>
    </row>
    <row r="783" spans="1:34">
      <c r="A783" s="69"/>
      <c r="B783" s="69"/>
      <c r="C783" s="69"/>
      <c r="D783" s="71"/>
      <c r="E783" s="4"/>
      <c r="F783" s="69"/>
      <c r="G783" s="69"/>
      <c r="H783" s="69"/>
      <c r="I783" s="69"/>
      <c r="J783" s="69"/>
      <c r="K783" s="69"/>
      <c r="L783" s="69"/>
      <c r="M783" s="69"/>
      <c r="N783" s="4"/>
      <c r="O783" s="70"/>
      <c r="P783" s="69"/>
      <c r="Q783" s="4"/>
      <c r="R783" s="71"/>
      <c r="S783" s="4"/>
      <c r="T783" s="72"/>
      <c r="U783" s="4"/>
      <c r="V783" s="73"/>
      <c r="W783" s="73"/>
      <c r="X783" s="73"/>
      <c r="Y783" s="73"/>
      <c r="Z783" s="74"/>
      <c r="AA783" s="69"/>
      <c r="AB783" s="69"/>
      <c r="AC783" s="69"/>
      <c r="AD783" s="69"/>
      <c r="AE783" s="69"/>
      <c r="AF783" s="69"/>
      <c r="AG783" s="69"/>
      <c r="AH783" s="69"/>
    </row>
    <row r="784" spans="1:34">
      <c r="A784" s="69"/>
      <c r="B784" s="69"/>
      <c r="C784" s="69"/>
      <c r="D784" s="71"/>
      <c r="E784" s="4"/>
      <c r="F784" s="69"/>
      <c r="G784" s="69"/>
      <c r="H784" s="69"/>
      <c r="I784" s="69"/>
      <c r="J784" s="69"/>
      <c r="K784" s="69"/>
      <c r="L784" s="69"/>
      <c r="M784" s="69"/>
      <c r="N784" s="4"/>
      <c r="O784" s="70"/>
      <c r="P784" s="69"/>
      <c r="Q784" s="69"/>
      <c r="R784" s="71"/>
      <c r="S784" s="69"/>
      <c r="T784" s="72"/>
      <c r="U784" s="69"/>
      <c r="V784" s="73"/>
      <c r="W784" s="73"/>
      <c r="X784" s="73"/>
      <c r="Y784" s="73"/>
      <c r="Z784" s="74"/>
      <c r="AA784" s="69"/>
      <c r="AB784" s="69"/>
      <c r="AC784" s="69"/>
      <c r="AD784" s="69"/>
      <c r="AE784" s="69"/>
      <c r="AF784" s="69"/>
      <c r="AG784" s="69"/>
      <c r="AH784" s="69"/>
    </row>
    <row r="785" spans="1:34">
      <c r="A785" s="69"/>
      <c r="B785" s="69"/>
      <c r="C785" s="69"/>
      <c r="D785" s="71"/>
      <c r="E785" s="4"/>
      <c r="F785" s="4"/>
      <c r="G785" s="69"/>
      <c r="H785" s="69"/>
      <c r="I785" s="69"/>
      <c r="J785" s="69"/>
      <c r="K785" s="69"/>
      <c r="L785" s="69"/>
      <c r="M785" s="69"/>
      <c r="N785" s="4"/>
      <c r="O785" s="70"/>
      <c r="P785" s="69"/>
      <c r="Q785" s="69"/>
      <c r="R785" s="71"/>
      <c r="S785" s="69"/>
      <c r="T785" s="72"/>
      <c r="U785" s="69"/>
      <c r="V785" s="73"/>
      <c r="W785" s="73"/>
      <c r="X785" s="73"/>
      <c r="Y785" s="73"/>
      <c r="Z785" s="74"/>
      <c r="AA785" s="69"/>
      <c r="AB785" s="69"/>
      <c r="AC785" s="69"/>
      <c r="AD785" s="69"/>
      <c r="AE785" s="69"/>
      <c r="AF785" s="69"/>
      <c r="AG785" s="69"/>
      <c r="AH785" s="69"/>
    </row>
    <row r="786" spans="1:34">
      <c r="A786" s="69"/>
      <c r="B786" s="69"/>
      <c r="C786" s="69"/>
      <c r="D786" s="71"/>
      <c r="E786" s="4"/>
      <c r="F786" s="69"/>
      <c r="G786" s="69"/>
      <c r="H786" s="69"/>
      <c r="I786" s="69"/>
      <c r="J786" s="69"/>
      <c r="K786" s="69"/>
      <c r="L786" s="69"/>
      <c r="M786" s="69"/>
      <c r="N786" s="4"/>
      <c r="O786" s="70"/>
      <c r="P786" s="69"/>
      <c r="Q786" s="69"/>
      <c r="R786" s="71"/>
      <c r="S786" s="69"/>
      <c r="T786" s="72"/>
      <c r="U786" s="69"/>
      <c r="V786" s="73"/>
      <c r="W786" s="73"/>
      <c r="X786" s="73"/>
      <c r="Y786" s="73"/>
      <c r="Z786" s="74"/>
      <c r="AA786" s="69"/>
      <c r="AB786" s="69"/>
      <c r="AC786" s="69"/>
      <c r="AD786" s="69"/>
      <c r="AE786" s="69"/>
      <c r="AF786" s="69"/>
      <c r="AG786" s="69"/>
      <c r="AH786" s="69"/>
    </row>
    <row r="787" spans="1:34">
      <c r="A787" s="69"/>
      <c r="B787" s="69"/>
      <c r="C787" s="69"/>
      <c r="D787" s="71"/>
      <c r="E787" s="4"/>
      <c r="F787" s="69"/>
      <c r="G787" s="69"/>
      <c r="H787" s="69"/>
      <c r="I787" s="69"/>
      <c r="J787" s="69"/>
      <c r="K787" s="69"/>
      <c r="L787" s="69"/>
      <c r="M787" s="69"/>
      <c r="N787" s="4"/>
      <c r="O787" s="70"/>
      <c r="P787" s="69"/>
      <c r="Q787" s="69"/>
      <c r="R787" s="71"/>
      <c r="S787" s="69"/>
      <c r="T787" s="72"/>
      <c r="U787" s="69"/>
      <c r="V787" s="73"/>
      <c r="W787" s="73"/>
      <c r="X787" s="73"/>
      <c r="Y787" s="73"/>
      <c r="Z787" s="74"/>
      <c r="AA787" s="69"/>
      <c r="AB787" s="69"/>
      <c r="AC787" s="69"/>
      <c r="AD787" s="69"/>
      <c r="AE787" s="69"/>
      <c r="AF787" s="69"/>
      <c r="AG787" s="69"/>
      <c r="AH787" s="69"/>
    </row>
    <row r="788" spans="1:34">
      <c r="A788" s="69"/>
      <c r="B788" s="69"/>
      <c r="C788" s="69"/>
      <c r="D788" s="71"/>
      <c r="E788" s="4"/>
      <c r="F788" s="69"/>
      <c r="G788" s="69"/>
      <c r="H788" s="69"/>
      <c r="I788" s="69"/>
      <c r="J788" s="69"/>
      <c r="K788" s="69"/>
      <c r="L788" s="69"/>
      <c r="M788" s="69"/>
      <c r="N788" s="4"/>
      <c r="O788" s="70"/>
      <c r="P788" s="69"/>
      <c r="Q788" s="4"/>
      <c r="R788" s="71"/>
      <c r="S788" s="4"/>
      <c r="T788" s="72"/>
      <c r="U788" s="4"/>
      <c r="V788" s="73"/>
      <c r="W788" s="73"/>
      <c r="X788" s="73"/>
      <c r="Y788" s="73"/>
      <c r="Z788" s="74"/>
      <c r="AA788" s="69"/>
      <c r="AB788" s="69"/>
      <c r="AC788" s="69"/>
      <c r="AD788" s="69"/>
      <c r="AE788" s="69"/>
      <c r="AF788" s="69"/>
      <c r="AG788" s="69"/>
      <c r="AH788" s="69"/>
    </row>
    <row r="789" spans="1:34">
      <c r="A789" s="69"/>
      <c r="B789" s="69"/>
      <c r="C789" s="69"/>
      <c r="D789" s="71"/>
      <c r="E789" s="4"/>
      <c r="F789" s="4"/>
      <c r="G789" s="69"/>
      <c r="H789" s="69"/>
      <c r="I789" s="69"/>
      <c r="J789" s="69"/>
      <c r="K789" s="69"/>
      <c r="L789" s="69"/>
      <c r="M789" s="69"/>
      <c r="N789" s="4"/>
      <c r="O789" s="70"/>
      <c r="P789" s="69"/>
      <c r="Q789" s="69"/>
      <c r="R789" s="71"/>
      <c r="S789" s="69"/>
      <c r="T789" s="72"/>
      <c r="U789" s="69"/>
      <c r="V789" s="73"/>
      <c r="W789" s="73"/>
      <c r="X789" s="73"/>
      <c r="Y789" s="73"/>
      <c r="Z789" s="74"/>
      <c r="AA789" s="69"/>
      <c r="AB789" s="69"/>
      <c r="AC789" s="69"/>
      <c r="AD789" s="69"/>
      <c r="AE789" s="69"/>
      <c r="AF789" s="69"/>
      <c r="AG789" s="69"/>
      <c r="AH789" s="69"/>
    </row>
    <row r="790" spans="1:34">
      <c r="A790" s="69"/>
      <c r="B790" s="69"/>
      <c r="C790" s="69"/>
      <c r="D790" s="71"/>
      <c r="E790" s="4"/>
      <c r="F790" s="69"/>
      <c r="G790" s="69"/>
      <c r="H790" s="69"/>
      <c r="I790" s="69"/>
      <c r="J790" s="69"/>
      <c r="K790" s="69"/>
      <c r="L790" s="69"/>
      <c r="M790" s="69"/>
      <c r="N790" s="4"/>
      <c r="O790" s="70"/>
      <c r="P790" s="69"/>
      <c r="Q790" s="69"/>
      <c r="R790" s="71"/>
      <c r="S790" s="69"/>
      <c r="T790" s="72"/>
      <c r="U790" s="4"/>
      <c r="V790" s="73"/>
      <c r="W790" s="73"/>
      <c r="X790" s="73"/>
      <c r="Y790" s="73"/>
      <c r="Z790" s="74"/>
      <c r="AA790" s="69"/>
      <c r="AB790" s="69"/>
      <c r="AC790" s="69"/>
      <c r="AD790" s="69"/>
      <c r="AE790" s="69"/>
      <c r="AF790" s="69"/>
      <c r="AG790" s="69"/>
      <c r="AH790" s="69"/>
    </row>
    <row r="791" spans="1:34">
      <c r="A791" s="69"/>
      <c r="B791" s="69"/>
      <c r="C791" s="69"/>
      <c r="D791" s="71"/>
      <c r="E791" s="4"/>
      <c r="F791" s="69"/>
      <c r="G791" s="69"/>
      <c r="H791" s="69"/>
      <c r="I791" s="69"/>
      <c r="J791" s="69"/>
      <c r="K791" s="69"/>
      <c r="L791" s="69"/>
      <c r="M791" s="69"/>
      <c r="N791" s="4"/>
      <c r="O791" s="70"/>
      <c r="P791" s="69"/>
      <c r="Q791" s="69"/>
      <c r="R791" s="71"/>
      <c r="S791" s="69"/>
      <c r="T791" s="72"/>
      <c r="U791" s="69"/>
      <c r="V791" s="73"/>
      <c r="W791" s="73"/>
      <c r="X791" s="73"/>
      <c r="Y791" s="73"/>
      <c r="Z791" s="74"/>
      <c r="AA791" s="69"/>
      <c r="AB791" s="69"/>
      <c r="AC791" s="69"/>
      <c r="AD791" s="69"/>
      <c r="AE791" s="69"/>
      <c r="AF791" s="69"/>
      <c r="AG791" s="69"/>
      <c r="AH791" s="69"/>
    </row>
    <row r="792" spans="1:34">
      <c r="A792" s="69"/>
      <c r="B792" s="69"/>
      <c r="C792" s="69"/>
      <c r="D792" s="71"/>
      <c r="E792" s="4"/>
      <c r="F792" s="69"/>
      <c r="G792" s="69"/>
      <c r="H792" s="69"/>
      <c r="I792" s="69"/>
      <c r="J792" s="69"/>
      <c r="K792" s="69"/>
      <c r="L792" s="69"/>
      <c r="M792" s="69"/>
      <c r="N792" s="4"/>
      <c r="O792" s="70"/>
      <c r="P792" s="69"/>
      <c r="Q792" s="69"/>
      <c r="R792" s="71"/>
      <c r="S792" s="69"/>
      <c r="T792" s="72"/>
      <c r="U792" s="69"/>
      <c r="V792" s="73"/>
      <c r="W792" s="73"/>
      <c r="X792" s="73"/>
      <c r="Y792" s="73"/>
      <c r="Z792" s="74"/>
      <c r="AA792" s="69"/>
      <c r="AB792" s="69"/>
      <c r="AC792" s="69"/>
      <c r="AD792" s="69"/>
      <c r="AE792" s="69"/>
      <c r="AF792" s="69"/>
      <c r="AG792" s="69"/>
      <c r="AH792" s="69"/>
    </row>
    <row r="793" spans="1:34">
      <c r="A793" s="69"/>
      <c r="B793" s="69"/>
      <c r="C793" s="69"/>
      <c r="D793" s="71"/>
      <c r="E793" s="4"/>
      <c r="F793" s="69"/>
      <c r="G793" s="69"/>
      <c r="H793" s="69"/>
      <c r="I793" s="69"/>
      <c r="J793" s="69"/>
      <c r="K793" s="69"/>
      <c r="L793" s="69"/>
      <c r="M793" s="69"/>
      <c r="N793" s="4"/>
      <c r="O793" s="70"/>
      <c r="P793" s="69"/>
      <c r="Q793" s="69"/>
      <c r="R793" s="71"/>
      <c r="S793" s="69"/>
      <c r="T793" s="72"/>
      <c r="U793" s="69"/>
      <c r="V793" s="73"/>
      <c r="W793" s="73"/>
      <c r="X793" s="73"/>
      <c r="Y793" s="73"/>
      <c r="Z793" s="74"/>
      <c r="AA793" s="69"/>
      <c r="AB793" s="69"/>
      <c r="AC793" s="69"/>
      <c r="AD793" s="69"/>
      <c r="AE793" s="69"/>
      <c r="AF793" s="69"/>
      <c r="AG793" s="69"/>
      <c r="AH793" s="69"/>
    </row>
    <row r="794" spans="1:34">
      <c r="A794" s="69"/>
      <c r="B794" s="69"/>
      <c r="C794" s="69"/>
      <c r="D794" s="71"/>
      <c r="E794" s="4"/>
      <c r="F794" s="69"/>
      <c r="G794" s="69"/>
      <c r="H794" s="69"/>
      <c r="I794" s="69"/>
      <c r="J794" s="69"/>
      <c r="K794" s="69"/>
      <c r="L794" s="69"/>
      <c r="M794" s="69"/>
      <c r="N794" s="4"/>
      <c r="O794" s="70"/>
      <c r="P794" s="69"/>
      <c r="Q794" s="69"/>
      <c r="R794" s="71"/>
      <c r="S794" s="69"/>
      <c r="T794" s="72"/>
      <c r="U794" s="69"/>
      <c r="V794" s="73"/>
      <c r="W794" s="73"/>
      <c r="X794" s="73"/>
      <c r="Y794" s="73"/>
      <c r="Z794" s="74"/>
      <c r="AA794" s="69"/>
      <c r="AB794" s="69"/>
      <c r="AC794" s="69"/>
      <c r="AD794" s="69"/>
      <c r="AE794" s="69"/>
      <c r="AF794" s="69"/>
      <c r="AG794" s="69"/>
      <c r="AH794" s="69"/>
    </row>
    <row r="795" spans="1:34">
      <c r="A795" s="69"/>
      <c r="B795" s="69"/>
      <c r="C795" s="69"/>
      <c r="D795" s="71"/>
      <c r="E795" s="4"/>
      <c r="F795" s="4"/>
      <c r="G795" s="69"/>
      <c r="H795" s="69"/>
      <c r="I795" s="69"/>
      <c r="J795" s="69"/>
      <c r="K795" s="69"/>
      <c r="L795" s="69"/>
      <c r="M795" s="69"/>
      <c r="N795" s="4"/>
      <c r="O795" s="70"/>
      <c r="P795" s="69"/>
      <c r="Q795" s="69"/>
      <c r="R795" s="71"/>
      <c r="S795" s="69"/>
      <c r="T795" s="72"/>
      <c r="U795" s="69"/>
      <c r="V795" s="73"/>
      <c r="W795" s="73"/>
      <c r="X795" s="73"/>
      <c r="Y795" s="73"/>
      <c r="Z795" s="74"/>
      <c r="AA795" s="69"/>
      <c r="AB795" s="69"/>
      <c r="AC795" s="69"/>
      <c r="AD795" s="69"/>
      <c r="AE795" s="69"/>
      <c r="AF795" s="69"/>
      <c r="AG795" s="69"/>
      <c r="AH795" s="69"/>
    </row>
    <row r="796" spans="1:34">
      <c r="A796" s="69"/>
      <c r="B796" s="69"/>
      <c r="C796" s="69"/>
      <c r="D796" s="71"/>
      <c r="E796" s="4"/>
      <c r="F796" s="69"/>
      <c r="G796" s="69"/>
      <c r="H796" s="69"/>
      <c r="I796" s="69"/>
      <c r="J796" s="69"/>
      <c r="K796" s="69"/>
      <c r="L796" s="69"/>
      <c r="M796" s="69"/>
      <c r="N796" s="4"/>
      <c r="O796" s="70"/>
      <c r="P796" s="69"/>
      <c r="Q796" s="69"/>
      <c r="R796" s="71"/>
      <c r="S796" s="69"/>
      <c r="T796" s="72"/>
      <c r="U796" s="69"/>
      <c r="V796" s="73"/>
      <c r="W796" s="73"/>
      <c r="X796" s="73"/>
      <c r="Y796" s="73"/>
      <c r="Z796" s="74"/>
      <c r="AA796" s="69"/>
      <c r="AB796" s="69"/>
      <c r="AC796" s="69"/>
      <c r="AD796" s="69"/>
      <c r="AE796" s="69"/>
      <c r="AF796" s="69"/>
      <c r="AG796" s="69"/>
      <c r="AH796" s="69"/>
    </row>
    <row r="797" spans="1:34">
      <c r="A797" s="69"/>
      <c r="B797" s="69"/>
      <c r="C797" s="69"/>
      <c r="D797" s="71"/>
      <c r="E797" s="4"/>
      <c r="F797" s="69"/>
      <c r="G797" s="69"/>
      <c r="H797" s="69"/>
      <c r="I797" s="69"/>
      <c r="J797" s="69"/>
      <c r="K797" s="69"/>
      <c r="L797" s="69"/>
      <c r="M797" s="69"/>
      <c r="N797" s="4"/>
      <c r="O797" s="70"/>
      <c r="P797" s="69"/>
      <c r="Q797" s="69"/>
      <c r="R797" s="71"/>
      <c r="S797" s="69"/>
      <c r="T797" s="72"/>
      <c r="U797" s="4"/>
      <c r="V797" s="73"/>
      <c r="W797" s="73"/>
      <c r="X797" s="73"/>
      <c r="Y797" s="73"/>
      <c r="Z797" s="74"/>
      <c r="AA797" s="69"/>
      <c r="AB797" s="69"/>
      <c r="AC797" s="69"/>
      <c r="AD797" s="69"/>
      <c r="AE797" s="69"/>
      <c r="AF797" s="69"/>
      <c r="AG797" s="69"/>
      <c r="AH797" s="69"/>
    </row>
    <row r="798" spans="1:34">
      <c r="A798" s="69"/>
      <c r="B798" s="69"/>
      <c r="C798" s="69"/>
      <c r="D798" s="71"/>
      <c r="E798" s="4"/>
      <c r="F798" s="69"/>
      <c r="G798" s="69"/>
      <c r="H798" s="69"/>
      <c r="I798" s="69"/>
      <c r="J798" s="69"/>
      <c r="K798" s="69"/>
      <c r="L798" s="69"/>
      <c r="M798" s="69"/>
      <c r="N798" s="4"/>
      <c r="O798" s="70"/>
      <c r="P798" s="69"/>
      <c r="Q798" s="69"/>
      <c r="R798" s="71"/>
      <c r="S798" s="69"/>
      <c r="T798" s="72"/>
      <c r="U798" s="69"/>
      <c r="V798" s="73"/>
      <c r="W798" s="73"/>
      <c r="X798" s="73"/>
      <c r="Y798" s="73"/>
      <c r="Z798" s="74"/>
      <c r="AA798" s="69"/>
      <c r="AB798" s="69"/>
      <c r="AC798" s="69"/>
      <c r="AD798" s="69"/>
      <c r="AE798" s="69"/>
      <c r="AF798" s="69"/>
      <c r="AG798" s="69"/>
      <c r="AH798" s="69"/>
    </row>
    <row r="799" spans="1:34">
      <c r="A799" s="69"/>
      <c r="B799" s="69"/>
      <c r="C799" s="69"/>
      <c r="D799" s="71"/>
      <c r="E799" s="4"/>
      <c r="F799" s="69"/>
      <c r="G799" s="69"/>
      <c r="H799" s="69"/>
      <c r="I799" s="69"/>
      <c r="J799" s="69"/>
      <c r="K799" s="69"/>
      <c r="L799" s="69"/>
      <c r="M799" s="69"/>
      <c r="N799" s="4"/>
      <c r="O799" s="70"/>
      <c r="P799" s="69"/>
      <c r="Q799" s="4"/>
      <c r="R799" s="71"/>
      <c r="S799" s="4"/>
      <c r="T799" s="72"/>
      <c r="U799" s="4"/>
      <c r="V799" s="73"/>
      <c r="W799" s="73"/>
      <c r="X799" s="73"/>
      <c r="Y799" s="73"/>
      <c r="Z799" s="74"/>
      <c r="AA799" s="69"/>
      <c r="AB799" s="69"/>
      <c r="AC799" s="69"/>
      <c r="AD799" s="69"/>
      <c r="AE799" s="69"/>
      <c r="AF799" s="69"/>
      <c r="AG799" s="69"/>
      <c r="AH799" s="69"/>
    </row>
    <row r="800" spans="1:34">
      <c r="A800" s="69"/>
      <c r="B800" s="69"/>
      <c r="C800" s="69"/>
      <c r="D800" s="71"/>
      <c r="E800" s="4"/>
      <c r="F800" s="69"/>
      <c r="G800" s="69"/>
      <c r="H800" s="69"/>
      <c r="I800" s="69"/>
      <c r="J800" s="69"/>
      <c r="K800" s="69"/>
      <c r="L800" s="69"/>
      <c r="M800" s="69"/>
      <c r="N800" s="4"/>
      <c r="O800" s="70"/>
      <c r="P800" s="69"/>
      <c r="Q800" s="69"/>
      <c r="R800" s="71"/>
      <c r="S800" s="69"/>
      <c r="T800" s="72"/>
      <c r="U800" s="69"/>
      <c r="V800" s="73"/>
      <c r="W800" s="73"/>
      <c r="X800" s="73"/>
      <c r="Y800" s="73"/>
      <c r="Z800" s="74"/>
      <c r="AA800" s="69"/>
      <c r="AB800" s="69"/>
      <c r="AC800" s="69"/>
      <c r="AD800" s="69"/>
      <c r="AE800" s="69"/>
      <c r="AF800" s="69"/>
      <c r="AG800" s="69"/>
      <c r="AH800" s="69"/>
    </row>
    <row r="801" spans="1:34">
      <c r="A801" s="69"/>
      <c r="B801" s="69"/>
      <c r="C801" s="69"/>
      <c r="D801" s="71"/>
      <c r="E801" s="4"/>
      <c r="F801" s="69"/>
      <c r="G801" s="69"/>
      <c r="H801" s="69"/>
      <c r="I801" s="69"/>
      <c r="J801" s="69"/>
      <c r="K801" s="69"/>
      <c r="L801" s="69"/>
      <c r="M801" s="69"/>
      <c r="N801" s="4"/>
      <c r="O801" s="70"/>
      <c r="P801" s="69"/>
      <c r="Q801" s="69"/>
      <c r="R801" s="71"/>
      <c r="S801" s="69"/>
      <c r="T801" s="72"/>
      <c r="U801" s="4"/>
      <c r="V801" s="73"/>
      <c r="W801" s="73"/>
      <c r="X801" s="73"/>
      <c r="Y801" s="73"/>
      <c r="Z801" s="74"/>
      <c r="AA801" s="69"/>
      <c r="AB801" s="69"/>
      <c r="AC801" s="69"/>
      <c r="AD801" s="69"/>
      <c r="AE801" s="69"/>
      <c r="AF801" s="69"/>
      <c r="AG801" s="69"/>
      <c r="AH801" s="69"/>
    </row>
    <row r="802" spans="1:34">
      <c r="A802" s="69"/>
      <c r="B802" s="69"/>
      <c r="C802" s="69"/>
      <c r="D802" s="71"/>
      <c r="E802" s="4"/>
      <c r="F802" s="69"/>
      <c r="G802" s="69"/>
      <c r="H802" s="69"/>
      <c r="I802" s="69"/>
      <c r="J802" s="69"/>
      <c r="K802" s="69"/>
      <c r="L802" s="69"/>
      <c r="M802" s="69"/>
      <c r="N802" s="4"/>
      <c r="O802" s="70"/>
      <c r="P802" s="69"/>
      <c r="Q802" s="69"/>
      <c r="R802" s="71"/>
      <c r="S802" s="69"/>
      <c r="T802" s="72"/>
      <c r="U802" s="69"/>
      <c r="V802" s="73"/>
      <c r="W802" s="73"/>
      <c r="X802" s="73"/>
      <c r="Y802" s="73"/>
      <c r="Z802" s="74"/>
      <c r="AA802" s="69"/>
      <c r="AB802" s="69"/>
      <c r="AC802" s="69"/>
      <c r="AD802" s="69"/>
      <c r="AE802" s="69"/>
      <c r="AF802" s="69"/>
      <c r="AG802" s="69"/>
      <c r="AH802" s="69"/>
    </row>
    <row r="803" spans="1:34">
      <c r="A803" s="69"/>
      <c r="B803" s="69"/>
      <c r="C803" s="69"/>
      <c r="D803" s="71"/>
      <c r="E803" s="4"/>
      <c r="F803" s="69"/>
      <c r="G803" s="69"/>
      <c r="H803" s="69"/>
      <c r="I803" s="69"/>
      <c r="J803" s="69"/>
      <c r="K803" s="69"/>
      <c r="L803" s="69"/>
      <c r="M803" s="69"/>
      <c r="N803" s="4"/>
      <c r="O803" s="70"/>
      <c r="P803" s="69"/>
      <c r="Q803" s="69"/>
      <c r="R803" s="71"/>
      <c r="S803" s="69"/>
      <c r="T803" s="72"/>
      <c r="U803" s="69"/>
      <c r="V803" s="73"/>
      <c r="W803" s="73"/>
      <c r="X803" s="73"/>
      <c r="Y803" s="73"/>
      <c r="Z803" s="74"/>
      <c r="AA803" s="69"/>
      <c r="AB803" s="69"/>
      <c r="AC803" s="69"/>
      <c r="AD803" s="69"/>
      <c r="AE803" s="69"/>
      <c r="AF803" s="69"/>
      <c r="AG803" s="69"/>
      <c r="AH803" s="69"/>
    </row>
    <row r="804" spans="1:34">
      <c r="A804" s="69"/>
      <c r="B804" s="69"/>
      <c r="C804" s="69"/>
      <c r="D804" s="71"/>
      <c r="E804" s="4"/>
      <c r="F804" s="4"/>
      <c r="G804" s="69"/>
      <c r="H804" s="69"/>
      <c r="I804" s="69"/>
      <c r="J804" s="69"/>
      <c r="K804" s="69"/>
      <c r="L804" s="69"/>
      <c r="M804" s="69"/>
      <c r="N804" s="4"/>
      <c r="O804" s="70"/>
      <c r="P804" s="69"/>
      <c r="Q804" s="4"/>
      <c r="R804" s="71"/>
      <c r="S804" s="4"/>
      <c r="T804" s="72"/>
      <c r="U804" s="4"/>
      <c r="V804" s="73"/>
      <c r="W804" s="73"/>
      <c r="X804" s="73"/>
      <c r="Y804" s="73"/>
      <c r="Z804" s="74"/>
      <c r="AA804" s="69"/>
      <c r="AB804" s="69"/>
      <c r="AC804" s="69"/>
      <c r="AD804" s="69"/>
      <c r="AE804" s="69"/>
      <c r="AF804" s="69"/>
      <c r="AG804" s="69"/>
      <c r="AH804" s="69"/>
    </row>
    <row r="805" spans="1:34">
      <c r="A805" s="69"/>
      <c r="B805" s="69"/>
      <c r="C805" s="69"/>
      <c r="D805" s="71"/>
      <c r="E805" s="4"/>
      <c r="F805" s="4"/>
      <c r="G805" s="69"/>
      <c r="H805" s="69"/>
      <c r="I805" s="69"/>
      <c r="J805" s="69"/>
      <c r="K805" s="69"/>
      <c r="L805" s="69"/>
      <c r="M805" s="69"/>
      <c r="N805" s="4"/>
      <c r="O805" s="70"/>
      <c r="P805" s="69"/>
      <c r="Q805" s="4"/>
      <c r="R805" s="71"/>
      <c r="S805" s="69"/>
      <c r="T805" s="72"/>
      <c r="U805" s="4"/>
      <c r="V805" s="73"/>
      <c r="W805" s="73"/>
      <c r="X805" s="73"/>
      <c r="Y805" s="73"/>
      <c r="Z805" s="74"/>
      <c r="AA805" s="69"/>
      <c r="AB805" s="69"/>
      <c r="AC805" s="69"/>
      <c r="AD805" s="69"/>
      <c r="AE805" s="69"/>
      <c r="AF805" s="69"/>
      <c r="AG805" s="69"/>
      <c r="AH805" s="69"/>
    </row>
    <row r="806" spans="1:34">
      <c r="A806" s="69"/>
      <c r="B806" s="69"/>
      <c r="C806" s="69"/>
      <c r="D806" s="71"/>
      <c r="E806" s="4"/>
      <c r="F806" s="69"/>
      <c r="G806" s="69"/>
      <c r="H806" s="69"/>
      <c r="I806" s="69"/>
      <c r="J806" s="69"/>
      <c r="K806" s="69"/>
      <c r="L806" s="69"/>
      <c r="M806" s="69"/>
      <c r="N806" s="4"/>
      <c r="O806" s="70"/>
      <c r="P806" s="69"/>
      <c r="Q806" s="4"/>
      <c r="R806" s="71"/>
      <c r="S806" s="4"/>
      <c r="T806" s="72"/>
      <c r="U806" s="4"/>
      <c r="V806" s="73"/>
      <c r="W806" s="73"/>
      <c r="X806" s="73"/>
      <c r="Y806" s="73"/>
      <c r="Z806" s="74"/>
      <c r="AA806" s="69"/>
      <c r="AB806" s="69"/>
      <c r="AC806" s="69"/>
      <c r="AD806" s="69"/>
      <c r="AE806" s="69"/>
      <c r="AF806" s="69"/>
      <c r="AG806" s="69"/>
      <c r="AH806" s="69"/>
    </row>
    <row r="807" spans="1:34">
      <c r="A807" s="69"/>
      <c r="B807" s="69"/>
      <c r="C807" s="69"/>
      <c r="D807" s="71"/>
      <c r="E807" s="4"/>
      <c r="F807" s="69"/>
      <c r="G807" s="69"/>
      <c r="H807" s="69"/>
      <c r="I807" s="69"/>
      <c r="J807" s="69"/>
      <c r="K807" s="69"/>
      <c r="L807" s="69"/>
      <c r="M807" s="69"/>
      <c r="N807" s="4"/>
      <c r="O807" s="70"/>
      <c r="P807" s="69"/>
      <c r="Q807" s="69"/>
      <c r="R807" s="71"/>
      <c r="S807" s="69"/>
      <c r="T807" s="72"/>
      <c r="U807" s="4"/>
      <c r="V807" s="73"/>
      <c r="W807" s="73"/>
      <c r="X807" s="73"/>
      <c r="Y807" s="73"/>
      <c r="Z807" s="74"/>
      <c r="AA807" s="69"/>
      <c r="AB807" s="69"/>
      <c r="AC807" s="69"/>
      <c r="AD807" s="69"/>
      <c r="AE807" s="69"/>
      <c r="AF807" s="69"/>
      <c r="AG807" s="69"/>
      <c r="AH807" s="69"/>
    </row>
    <row r="808" spans="1:34">
      <c r="A808" s="69"/>
      <c r="B808" s="69"/>
      <c r="C808" s="69"/>
      <c r="D808" s="71"/>
      <c r="E808" s="4"/>
      <c r="F808" s="69"/>
      <c r="G808" s="69"/>
      <c r="H808" s="69"/>
      <c r="I808" s="69"/>
      <c r="J808" s="69"/>
      <c r="K808" s="69"/>
      <c r="L808" s="69"/>
      <c r="M808" s="69"/>
      <c r="N808" s="4"/>
      <c r="O808" s="70"/>
      <c r="P808" s="69"/>
      <c r="Q808" s="69"/>
      <c r="R808" s="71"/>
      <c r="S808" s="69"/>
      <c r="T808" s="72"/>
      <c r="U808" s="69"/>
      <c r="V808" s="73"/>
      <c r="W808" s="73"/>
      <c r="X808" s="73"/>
      <c r="Y808" s="73"/>
      <c r="Z808" s="74"/>
      <c r="AA808" s="69"/>
      <c r="AB808" s="69"/>
      <c r="AC808" s="69"/>
      <c r="AD808" s="69"/>
      <c r="AE808" s="69"/>
      <c r="AF808" s="69"/>
      <c r="AG808" s="69"/>
      <c r="AH808" s="69"/>
    </row>
    <row r="809" spans="1:34">
      <c r="A809" s="69"/>
      <c r="B809" s="69"/>
      <c r="C809" s="69"/>
      <c r="D809" s="71"/>
      <c r="E809" s="4"/>
      <c r="F809" s="69"/>
      <c r="G809" s="69"/>
      <c r="H809" s="69"/>
      <c r="I809" s="69"/>
      <c r="J809" s="69"/>
      <c r="K809" s="69"/>
      <c r="L809" s="69"/>
      <c r="M809" s="69"/>
      <c r="N809" s="4"/>
      <c r="O809" s="70"/>
      <c r="P809" s="69"/>
      <c r="Q809" s="4"/>
      <c r="R809" s="71"/>
      <c r="S809" s="4"/>
      <c r="T809" s="72"/>
      <c r="U809" s="69"/>
      <c r="V809" s="73"/>
      <c r="W809" s="73"/>
      <c r="X809" s="73"/>
      <c r="Y809" s="73"/>
      <c r="Z809" s="74"/>
      <c r="AA809" s="69"/>
      <c r="AB809" s="69"/>
      <c r="AC809" s="69"/>
      <c r="AD809" s="69"/>
      <c r="AE809" s="69"/>
      <c r="AF809" s="69"/>
      <c r="AG809" s="69"/>
      <c r="AH809" s="69"/>
    </row>
    <row r="810" spans="1:34">
      <c r="A810" s="69"/>
      <c r="B810" s="69"/>
      <c r="C810" s="69"/>
      <c r="D810" s="71"/>
      <c r="E810" s="4"/>
      <c r="F810" s="69"/>
      <c r="G810" s="69"/>
      <c r="H810" s="69"/>
      <c r="I810" s="69"/>
      <c r="J810" s="69"/>
      <c r="K810" s="69"/>
      <c r="L810" s="69"/>
      <c r="M810" s="69"/>
      <c r="N810" s="4"/>
      <c r="O810" s="70"/>
      <c r="P810" s="69"/>
      <c r="Q810" s="69"/>
      <c r="R810" s="71"/>
      <c r="S810" s="69"/>
      <c r="T810" s="72"/>
      <c r="U810" s="69"/>
      <c r="V810" s="73"/>
      <c r="W810" s="73"/>
      <c r="X810" s="73"/>
      <c r="Y810" s="73"/>
      <c r="Z810" s="74"/>
      <c r="AA810" s="69"/>
      <c r="AB810" s="69"/>
      <c r="AC810" s="69"/>
      <c r="AD810" s="69"/>
      <c r="AE810" s="69"/>
      <c r="AF810" s="69"/>
      <c r="AG810" s="69"/>
      <c r="AH810" s="69"/>
    </row>
    <row r="811" spans="1:34">
      <c r="A811" s="69"/>
      <c r="B811" s="69"/>
      <c r="C811" s="69"/>
      <c r="D811" s="71"/>
      <c r="E811" s="4"/>
      <c r="F811" s="69"/>
      <c r="G811" s="69"/>
      <c r="H811" s="69"/>
      <c r="I811" s="69"/>
      <c r="J811" s="69"/>
      <c r="K811" s="69"/>
      <c r="L811" s="69"/>
      <c r="M811" s="69"/>
      <c r="N811" s="4"/>
      <c r="O811" s="70"/>
      <c r="P811" s="69"/>
      <c r="Q811" s="69"/>
      <c r="R811" s="71"/>
      <c r="S811" s="69"/>
      <c r="T811" s="72"/>
      <c r="U811" s="69"/>
      <c r="V811" s="73"/>
      <c r="W811" s="73"/>
      <c r="X811" s="73"/>
      <c r="Y811" s="73"/>
      <c r="Z811" s="74"/>
      <c r="AA811" s="69"/>
      <c r="AB811" s="69"/>
      <c r="AC811" s="69"/>
      <c r="AD811" s="69"/>
      <c r="AE811" s="69"/>
      <c r="AF811" s="69"/>
      <c r="AG811" s="69"/>
      <c r="AH811" s="69"/>
    </row>
    <row r="812" spans="1:34">
      <c r="A812" s="69"/>
      <c r="B812" s="69"/>
      <c r="C812" s="69"/>
      <c r="D812" s="71"/>
      <c r="E812" s="4"/>
      <c r="F812" s="69"/>
      <c r="G812" s="69"/>
      <c r="H812" s="69"/>
      <c r="I812" s="69"/>
      <c r="J812" s="69"/>
      <c r="K812" s="69"/>
      <c r="L812" s="69"/>
      <c r="M812" s="69"/>
      <c r="N812" s="4"/>
      <c r="O812" s="70"/>
      <c r="P812" s="69"/>
      <c r="Q812" s="4"/>
      <c r="R812" s="71"/>
      <c r="S812" s="4"/>
      <c r="T812" s="72"/>
      <c r="U812" s="4"/>
      <c r="V812" s="73"/>
      <c r="W812" s="73"/>
      <c r="X812" s="73"/>
      <c r="Y812" s="73"/>
      <c r="Z812" s="74"/>
      <c r="AA812" s="69"/>
      <c r="AB812" s="69"/>
      <c r="AC812" s="69"/>
      <c r="AD812" s="69"/>
      <c r="AE812" s="69"/>
      <c r="AF812" s="69"/>
      <c r="AG812" s="69"/>
      <c r="AH812" s="69"/>
    </row>
    <row r="813" spans="1:34">
      <c r="A813" s="69"/>
      <c r="B813" s="69"/>
      <c r="C813" s="69"/>
      <c r="D813" s="71"/>
      <c r="E813" s="4"/>
      <c r="F813" s="69"/>
      <c r="G813" s="69"/>
      <c r="H813" s="69"/>
      <c r="I813" s="69"/>
      <c r="J813" s="69"/>
      <c r="K813" s="69"/>
      <c r="L813" s="69"/>
      <c r="M813" s="69"/>
      <c r="N813" s="4"/>
      <c r="O813" s="70"/>
      <c r="P813" s="69"/>
      <c r="Q813" s="4"/>
      <c r="R813" s="71"/>
      <c r="S813" s="4"/>
      <c r="T813" s="72"/>
      <c r="U813" s="4"/>
      <c r="V813" s="73"/>
      <c r="W813" s="73"/>
      <c r="X813" s="73"/>
      <c r="Y813" s="73"/>
      <c r="Z813" s="74"/>
      <c r="AA813" s="69"/>
      <c r="AB813" s="69"/>
      <c r="AC813" s="69"/>
      <c r="AD813" s="69"/>
      <c r="AE813" s="69"/>
      <c r="AF813" s="69"/>
      <c r="AG813" s="69"/>
      <c r="AH813" s="69"/>
    </row>
    <row r="814" spans="1:34">
      <c r="A814" s="69"/>
      <c r="B814" s="69"/>
      <c r="C814" s="69"/>
      <c r="D814" s="71"/>
      <c r="E814" s="4"/>
      <c r="F814" s="4"/>
      <c r="G814" s="69"/>
      <c r="H814" s="69"/>
      <c r="I814" s="69"/>
      <c r="J814" s="69"/>
      <c r="K814" s="69"/>
      <c r="L814" s="69"/>
      <c r="M814" s="69"/>
      <c r="N814" s="4"/>
      <c r="O814" s="70"/>
      <c r="P814" s="69"/>
      <c r="Q814" s="69"/>
      <c r="R814" s="71"/>
      <c r="S814" s="69"/>
      <c r="T814" s="72"/>
      <c r="U814" s="69"/>
      <c r="V814" s="73"/>
      <c r="W814" s="73"/>
      <c r="X814" s="73"/>
      <c r="Y814" s="73"/>
      <c r="Z814" s="74"/>
      <c r="AA814" s="69"/>
      <c r="AB814" s="69"/>
      <c r="AC814" s="69"/>
      <c r="AD814" s="69"/>
      <c r="AE814" s="69"/>
      <c r="AF814" s="69"/>
      <c r="AG814" s="69"/>
      <c r="AH814" s="69"/>
    </row>
    <row r="815" spans="1:34">
      <c r="A815" s="69"/>
      <c r="B815" s="69"/>
      <c r="C815" s="69"/>
      <c r="D815" s="71"/>
      <c r="E815" s="4"/>
      <c r="F815" s="69"/>
      <c r="G815" s="69"/>
      <c r="H815" s="69"/>
      <c r="I815" s="69"/>
      <c r="J815" s="69"/>
      <c r="K815" s="69"/>
      <c r="L815" s="69"/>
      <c r="M815" s="69"/>
      <c r="N815" s="4"/>
      <c r="O815" s="70"/>
      <c r="P815" s="69"/>
      <c r="Q815" s="4"/>
      <c r="R815" s="71"/>
      <c r="S815" s="4"/>
      <c r="T815" s="72"/>
      <c r="U815" s="4"/>
      <c r="V815" s="73"/>
      <c r="W815" s="73"/>
      <c r="X815" s="73"/>
      <c r="Y815" s="73"/>
      <c r="Z815" s="74"/>
      <c r="AA815" s="69"/>
      <c r="AB815" s="69"/>
      <c r="AC815" s="69"/>
      <c r="AD815" s="69"/>
      <c r="AE815" s="69"/>
      <c r="AF815" s="69"/>
      <c r="AG815" s="69"/>
      <c r="AH815" s="69"/>
    </row>
    <row r="816" spans="1:34">
      <c r="A816" s="69"/>
      <c r="B816" s="69"/>
      <c r="C816" s="69"/>
      <c r="D816" s="71"/>
      <c r="E816" s="4"/>
      <c r="F816" s="69"/>
      <c r="G816" s="69"/>
      <c r="H816" s="69"/>
      <c r="I816" s="69"/>
      <c r="J816" s="69"/>
      <c r="K816" s="69"/>
      <c r="L816" s="69"/>
      <c r="M816" s="69"/>
      <c r="N816" s="4"/>
      <c r="O816" s="70"/>
      <c r="P816" s="69"/>
      <c r="Q816" s="69"/>
      <c r="R816" s="71"/>
      <c r="S816" s="69"/>
      <c r="T816" s="72"/>
      <c r="U816" s="4"/>
      <c r="V816" s="73"/>
      <c r="W816" s="73"/>
      <c r="X816" s="73"/>
      <c r="Y816" s="73"/>
      <c r="Z816" s="74"/>
      <c r="AA816" s="69"/>
      <c r="AB816" s="69"/>
      <c r="AC816" s="69"/>
      <c r="AD816" s="69"/>
      <c r="AE816" s="69"/>
      <c r="AF816" s="69"/>
      <c r="AG816" s="69"/>
      <c r="AH816" s="69"/>
    </row>
    <row r="817" spans="1:34">
      <c r="A817" s="69"/>
      <c r="B817" s="69"/>
      <c r="C817" s="69"/>
      <c r="D817" s="71"/>
      <c r="E817" s="4"/>
      <c r="F817" s="69"/>
      <c r="G817" s="69"/>
      <c r="H817" s="69"/>
      <c r="I817" s="69"/>
      <c r="J817" s="69"/>
      <c r="K817" s="69"/>
      <c r="L817" s="69"/>
      <c r="M817" s="69"/>
      <c r="N817" s="4"/>
      <c r="O817" s="70"/>
      <c r="P817" s="69"/>
      <c r="Q817" s="69"/>
      <c r="R817" s="71"/>
      <c r="S817" s="69"/>
      <c r="T817" s="72"/>
      <c r="U817" s="4"/>
      <c r="V817" s="73"/>
      <c r="W817" s="73"/>
      <c r="X817" s="73"/>
      <c r="Y817" s="73"/>
      <c r="Z817" s="74"/>
      <c r="AA817" s="69"/>
      <c r="AB817" s="69"/>
      <c r="AC817" s="69"/>
      <c r="AD817" s="69"/>
      <c r="AE817" s="69"/>
      <c r="AF817" s="69"/>
      <c r="AG817" s="69"/>
      <c r="AH817" s="69"/>
    </row>
    <row r="818" spans="1:34">
      <c r="A818" s="69"/>
      <c r="B818" s="69"/>
      <c r="C818" s="69"/>
      <c r="D818" s="71"/>
      <c r="E818" s="4"/>
      <c r="F818" s="69"/>
      <c r="G818" s="69"/>
      <c r="H818" s="69"/>
      <c r="I818" s="69"/>
      <c r="J818" s="69"/>
      <c r="K818" s="69"/>
      <c r="L818" s="69"/>
      <c r="M818" s="69"/>
      <c r="N818" s="4"/>
      <c r="O818" s="70"/>
      <c r="P818" s="69"/>
      <c r="Q818" s="69"/>
      <c r="R818" s="71"/>
      <c r="S818" s="69"/>
      <c r="T818" s="72"/>
      <c r="U818" s="69"/>
      <c r="V818" s="73"/>
      <c r="W818" s="73"/>
      <c r="X818" s="73"/>
      <c r="Y818" s="73"/>
      <c r="Z818" s="74"/>
      <c r="AA818" s="69"/>
      <c r="AB818" s="69"/>
      <c r="AC818" s="69"/>
      <c r="AD818" s="69"/>
      <c r="AE818" s="69"/>
      <c r="AF818" s="69"/>
      <c r="AG818" s="69"/>
      <c r="AH818" s="69"/>
    </row>
    <row r="819" spans="1:34">
      <c r="A819" s="69"/>
      <c r="B819" s="69"/>
      <c r="C819" s="69"/>
      <c r="D819" s="71"/>
      <c r="E819" s="4"/>
      <c r="F819" s="69"/>
      <c r="G819" s="69"/>
      <c r="H819" s="69"/>
      <c r="I819" s="69"/>
      <c r="J819" s="69"/>
      <c r="K819" s="69"/>
      <c r="L819" s="69"/>
      <c r="M819" s="69"/>
      <c r="N819" s="4"/>
      <c r="O819" s="70"/>
      <c r="P819" s="69"/>
      <c r="Q819" s="69"/>
      <c r="R819" s="71"/>
      <c r="S819" s="69"/>
      <c r="T819" s="72"/>
      <c r="U819" s="4"/>
      <c r="V819" s="73"/>
      <c r="W819" s="73"/>
      <c r="X819" s="73"/>
      <c r="Y819" s="73"/>
      <c r="Z819" s="74"/>
      <c r="AA819" s="69"/>
      <c r="AB819" s="69"/>
      <c r="AC819" s="69"/>
      <c r="AD819" s="69"/>
      <c r="AE819" s="69"/>
      <c r="AF819" s="69"/>
      <c r="AG819" s="69"/>
      <c r="AH819" s="69"/>
    </row>
    <row r="820" spans="1:34">
      <c r="A820" s="69"/>
      <c r="B820" s="69"/>
      <c r="C820" s="69"/>
      <c r="D820" s="71"/>
      <c r="E820" s="4"/>
      <c r="F820" s="69"/>
      <c r="G820" s="69"/>
      <c r="H820" s="69"/>
      <c r="I820" s="69"/>
      <c r="J820" s="69"/>
      <c r="K820" s="69"/>
      <c r="L820" s="69"/>
      <c r="M820" s="69"/>
      <c r="N820" s="4"/>
      <c r="O820" s="70"/>
      <c r="P820" s="69"/>
      <c r="Q820" s="4"/>
      <c r="R820" s="71"/>
      <c r="S820" s="4"/>
      <c r="T820" s="72"/>
      <c r="U820" s="4"/>
      <c r="V820" s="73"/>
      <c r="W820" s="73"/>
      <c r="X820" s="73"/>
      <c r="Y820" s="73"/>
      <c r="Z820" s="74"/>
      <c r="AA820" s="69"/>
      <c r="AB820" s="69"/>
      <c r="AC820" s="69"/>
      <c r="AD820" s="69"/>
      <c r="AE820" s="69"/>
      <c r="AF820" s="69"/>
      <c r="AG820" s="69"/>
      <c r="AH820" s="69"/>
    </row>
    <row r="821" spans="1:34">
      <c r="A821" s="69"/>
      <c r="B821" s="69"/>
      <c r="C821" s="69"/>
      <c r="D821" s="71"/>
      <c r="E821" s="4"/>
      <c r="F821" s="4"/>
      <c r="G821" s="69"/>
      <c r="H821" s="69"/>
      <c r="I821" s="69"/>
      <c r="J821" s="69"/>
      <c r="K821" s="69"/>
      <c r="L821" s="69"/>
      <c r="M821" s="69"/>
      <c r="N821" s="4"/>
      <c r="O821" s="70"/>
      <c r="P821" s="69"/>
      <c r="Q821" s="4"/>
      <c r="R821" s="71"/>
      <c r="S821" s="4"/>
      <c r="T821" s="72"/>
      <c r="U821" s="4"/>
      <c r="V821" s="73"/>
      <c r="W821" s="73"/>
      <c r="X821" s="73"/>
      <c r="Y821" s="73"/>
      <c r="Z821" s="74"/>
      <c r="AA821" s="69"/>
      <c r="AB821" s="69"/>
      <c r="AC821" s="69"/>
      <c r="AD821" s="69"/>
      <c r="AE821" s="69"/>
      <c r="AF821" s="69"/>
      <c r="AG821" s="69"/>
      <c r="AH821" s="69"/>
    </row>
    <row r="822" spans="1:34">
      <c r="A822" s="69"/>
      <c r="B822" s="69"/>
      <c r="C822" s="69"/>
      <c r="D822" s="71"/>
      <c r="E822" s="4"/>
      <c r="F822" s="69"/>
      <c r="G822" s="69"/>
      <c r="H822" s="69"/>
      <c r="I822" s="69"/>
      <c r="J822" s="69"/>
      <c r="K822" s="69"/>
      <c r="L822" s="69"/>
      <c r="M822" s="69"/>
      <c r="N822" s="4"/>
      <c r="O822" s="70"/>
      <c r="P822" s="69"/>
      <c r="Q822" s="69"/>
      <c r="R822" s="71"/>
      <c r="S822" s="69"/>
      <c r="T822" s="72"/>
      <c r="U822" s="4"/>
      <c r="V822" s="73"/>
      <c r="W822" s="73"/>
      <c r="X822" s="73"/>
      <c r="Y822" s="73"/>
      <c r="Z822" s="74"/>
      <c r="AA822" s="69"/>
      <c r="AB822" s="69"/>
      <c r="AC822" s="69"/>
      <c r="AD822" s="69"/>
      <c r="AE822" s="69"/>
      <c r="AF822" s="69"/>
      <c r="AG822" s="69"/>
      <c r="AH822" s="69"/>
    </row>
    <row r="823" spans="1:34">
      <c r="A823" s="69"/>
      <c r="B823" s="69"/>
      <c r="C823" s="69"/>
      <c r="D823" s="71"/>
      <c r="E823" s="4"/>
      <c r="F823" s="69"/>
      <c r="G823" s="69"/>
      <c r="H823" s="69"/>
      <c r="I823" s="69"/>
      <c r="J823" s="69"/>
      <c r="K823" s="69"/>
      <c r="L823" s="69"/>
      <c r="M823" s="69"/>
      <c r="N823" s="4"/>
      <c r="O823" s="70"/>
      <c r="P823" s="69"/>
      <c r="Q823" s="69"/>
      <c r="R823" s="71"/>
      <c r="S823" s="69"/>
      <c r="T823" s="72"/>
      <c r="U823" s="69"/>
      <c r="V823" s="73"/>
      <c r="W823" s="73"/>
      <c r="X823" s="73"/>
      <c r="Y823" s="73"/>
      <c r="Z823" s="74"/>
      <c r="AA823" s="69"/>
      <c r="AB823" s="69"/>
      <c r="AC823" s="69"/>
      <c r="AD823" s="69"/>
      <c r="AE823" s="69"/>
      <c r="AF823" s="69"/>
      <c r="AG823" s="69"/>
      <c r="AH823" s="69"/>
    </row>
    <row r="824" spans="1:34">
      <c r="A824" s="69"/>
      <c r="B824" s="69"/>
      <c r="C824" s="69"/>
      <c r="D824" s="71"/>
      <c r="E824" s="4"/>
      <c r="F824" s="69"/>
      <c r="G824" s="69"/>
      <c r="H824" s="69"/>
      <c r="I824" s="69"/>
      <c r="J824" s="69"/>
      <c r="K824" s="69"/>
      <c r="L824" s="69"/>
      <c r="M824" s="69"/>
      <c r="N824" s="4"/>
      <c r="O824" s="70"/>
      <c r="P824" s="69"/>
      <c r="Q824" s="69"/>
      <c r="R824" s="71"/>
      <c r="S824" s="69"/>
      <c r="T824" s="72"/>
      <c r="U824" s="4"/>
      <c r="V824" s="73"/>
      <c r="W824" s="73"/>
      <c r="X824" s="73"/>
      <c r="Y824" s="73"/>
      <c r="Z824" s="74"/>
      <c r="AA824" s="69"/>
      <c r="AB824" s="69"/>
      <c r="AC824" s="69"/>
      <c r="AD824" s="69"/>
      <c r="AE824" s="69"/>
      <c r="AF824" s="69"/>
      <c r="AG824" s="69"/>
      <c r="AH824" s="69"/>
    </row>
    <row r="825" spans="1:34">
      <c r="A825" s="69"/>
      <c r="B825" s="69"/>
      <c r="C825" s="69"/>
      <c r="D825" s="71"/>
      <c r="E825" s="4"/>
      <c r="F825" s="69"/>
      <c r="G825" s="69"/>
      <c r="H825" s="69"/>
      <c r="I825" s="69"/>
      <c r="J825" s="69"/>
      <c r="K825" s="69"/>
      <c r="L825" s="69"/>
      <c r="M825" s="69"/>
      <c r="N825" s="4"/>
      <c r="O825" s="70"/>
      <c r="P825" s="69"/>
      <c r="Q825" s="69"/>
      <c r="R825" s="71"/>
      <c r="S825" s="69"/>
      <c r="T825" s="72"/>
      <c r="U825" s="69"/>
      <c r="V825" s="73"/>
      <c r="W825" s="73"/>
      <c r="X825" s="73"/>
      <c r="Y825" s="73"/>
      <c r="Z825" s="74"/>
      <c r="AA825" s="69"/>
      <c r="AB825" s="69"/>
      <c r="AC825" s="69"/>
      <c r="AD825" s="69"/>
      <c r="AE825" s="69"/>
      <c r="AF825" s="69"/>
      <c r="AG825" s="69"/>
      <c r="AH825" s="69"/>
    </row>
    <row r="826" spans="1:34">
      <c r="A826" s="69"/>
      <c r="B826" s="69"/>
      <c r="C826" s="69"/>
      <c r="D826" s="71"/>
      <c r="E826" s="4"/>
      <c r="F826" s="69"/>
      <c r="G826" s="69"/>
      <c r="H826" s="69"/>
      <c r="I826" s="69"/>
      <c r="J826" s="69"/>
      <c r="K826" s="69"/>
      <c r="L826" s="69"/>
      <c r="M826" s="69"/>
      <c r="N826" s="4"/>
      <c r="O826" s="70"/>
      <c r="P826" s="69"/>
      <c r="Q826" s="69"/>
      <c r="R826" s="71"/>
      <c r="S826" s="69"/>
      <c r="T826" s="72"/>
      <c r="U826" s="69"/>
      <c r="V826" s="73"/>
      <c r="W826" s="73"/>
      <c r="X826" s="73"/>
      <c r="Y826" s="73"/>
      <c r="Z826" s="74"/>
      <c r="AA826" s="69"/>
      <c r="AB826" s="69"/>
      <c r="AC826" s="69"/>
      <c r="AD826" s="69"/>
      <c r="AE826" s="69"/>
      <c r="AF826" s="69"/>
      <c r="AG826" s="69"/>
      <c r="AH826" s="69"/>
    </row>
    <row r="827" spans="1:34">
      <c r="A827" s="69"/>
      <c r="B827" s="69"/>
      <c r="C827" s="69"/>
      <c r="D827" s="71"/>
      <c r="E827" s="4"/>
      <c r="F827" s="4"/>
      <c r="G827" s="69"/>
      <c r="H827" s="69"/>
      <c r="I827" s="69"/>
      <c r="J827" s="69"/>
      <c r="K827" s="69"/>
      <c r="L827" s="69"/>
      <c r="M827" s="69"/>
      <c r="N827" s="4"/>
      <c r="O827" s="70"/>
      <c r="P827" s="69"/>
      <c r="Q827" s="69"/>
      <c r="R827" s="71"/>
      <c r="S827" s="69"/>
      <c r="T827" s="72"/>
      <c r="U827" s="4"/>
      <c r="V827" s="73"/>
      <c r="W827" s="73"/>
      <c r="X827" s="73"/>
      <c r="Y827" s="73"/>
      <c r="Z827" s="74"/>
      <c r="AA827" s="69"/>
      <c r="AB827" s="69"/>
      <c r="AC827" s="69"/>
      <c r="AD827" s="69"/>
      <c r="AE827" s="69"/>
      <c r="AF827" s="69"/>
      <c r="AG827" s="69"/>
      <c r="AH827" s="69"/>
    </row>
    <row r="828" spans="1:34">
      <c r="A828" s="69"/>
      <c r="B828" s="69"/>
      <c r="C828" s="69"/>
      <c r="D828" s="71"/>
      <c r="E828" s="4"/>
      <c r="F828" s="69"/>
      <c r="G828" s="69"/>
      <c r="H828" s="69"/>
      <c r="I828" s="69"/>
      <c r="J828" s="69"/>
      <c r="K828" s="69"/>
      <c r="L828" s="69"/>
      <c r="M828" s="69"/>
      <c r="N828" s="4"/>
      <c r="O828" s="70"/>
      <c r="P828" s="69"/>
      <c r="Q828" s="69"/>
      <c r="R828" s="71"/>
      <c r="S828" s="69"/>
      <c r="T828" s="72"/>
      <c r="U828" s="69"/>
      <c r="V828" s="73"/>
      <c r="W828" s="73"/>
      <c r="X828" s="73"/>
      <c r="Y828" s="73"/>
      <c r="Z828" s="74"/>
      <c r="AA828" s="69"/>
      <c r="AB828" s="69"/>
      <c r="AC828" s="69"/>
      <c r="AD828" s="69"/>
      <c r="AE828" s="69"/>
      <c r="AF828" s="69"/>
      <c r="AG828" s="69"/>
      <c r="AH828" s="69"/>
    </row>
    <row r="829" spans="1:34">
      <c r="A829" s="69"/>
      <c r="B829" s="69"/>
      <c r="C829" s="69"/>
      <c r="D829" s="71"/>
      <c r="E829" s="4"/>
      <c r="F829" s="69"/>
      <c r="G829" s="69"/>
      <c r="H829" s="69"/>
      <c r="I829" s="69"/>
      <c r="J829" s="69"/>
      <c r="K829" s="69"/>
      <c r="L829" s="69"/>
      <c r="M829" s="69"/>
      <c r="N829" s="4"/>
      <c r="O829" s="70"/>
      <c r="P829" s="69"/>
      <c r="Q829" s="4"/>
      <c r="R829" s="71"/>
      <c r="S829" s="4"/>
      <c r="T829" s="72"/>
      <c r="U829" s="69"/>
      <c r="V829" s="73"/>
      <c r="W829" s="73"/>
      <c r="X829" s="73"/>
      <c r="Y829" s="73"/>
      <c r="Z829" s="74"/>
      <c r="AA829" s="69"/>
      <c r="AB829" s="69"/>
      <c r="AC829" s="69"/>
      <c r="AD829" s="69"/>
      <c r="AE829" s="69"/>
      <c r="AF829" s="69"/>
      <c r="AG829" s="69"/>
      <c r="AH829" s="69"/>
    </row>
    <row r="830" spans="1:34">
      <c r="A830" s="69"/>
      <c r="B830" s="69"/>
      <c r="C830" s="69"/>
      <c r="D830" s="71"/>
      <c r="E830" s="4"/>
      <c r="F830" s="69"/>
      <c r="G830" s="69"/>
      <c r="H830" s="69"/>
      <c r="I830" s="69"/>
      <c r="J830" s="69"/>
      <c r="K830" s="69"/>
      <c r="L830" s="69"/>
      <c r="M830" s="69"/>
      <c r="N830" s="4"/>
      <c r="O830" s="70"/>
      <c r="P830" s="69"/>
      <c r="Q830" s="4"/>
      <c r="R830" s="71"/>
      <c r="S830" s="69"/>
      <c r="T830" s="72"/>
      <c r="U830" s="4"/>
      <c r="V830" s="73"/>
      <c r="W830" s="73"/>
      <c r="X830" s="73"/>
      <c r="Y830" s="73"/>
      <c r="Z830" s="74"/>
      <c r="AA830" s="69"/>
      <c r="AB830" s="69"/>
      <c r="AC830" s="69"/>
      <c r="AD830" s="69"/>
      <c r="AE830" s="69"/>
      <c r="AF830" s="69"/>
      <c r="AG830" s="69"/>
      <c r="AH830" s="69"/>
    </row>
    <row r="831" spans="1:34">
      <c r="A831" s="69"/>
      <c r="B831" s="69"/>
      <c r="C831" s="69"/>
      <c r="D831" s="71"/>
      <c r="E831" s="4"/>
      <c r="F831" s="69"/>
      <c r="G831" s="69"/>
      <c r="H831" s="69"/>
      <c r="I831" s="69"/>
      <c r="J831" s="69"/>
      <c r="K831" s="69"/>
      <c r="L831" s="69"/>
      <c r="M831" s="69"/>
      <c r="N831" s="4"/>
      <c r="O831" s="70"/>
      <c r="P831" s="69"/>
      <c r="Q831" s="69"/>
      <c r="R831" s="71"/>
      <c r="S831" s="69"/>
      <c r="T831" s="72"/>
      <c r="U831" s="4"/>
      <c r="V831" s="73"/>
      <c r="W831" s="73"/>
      <c r="X831" s="73"/>
      <c r="Y831" s="73"/>
      <c r="Z831" s="74"/>
      <c r="AA831" s="69"/>
      <c r="AB831" s="69"/>
      <c r="AC831" s="69"/>
      <c r="AD831" s="69"/>
      <c r="AE831" s="69"/>
      <c r="AF831" s="69"/>
      <c r="AG831" s="69"/>
      <c r="AH831" s="69"/>
    </row>
    <row r="832" spans="1:34">
      <c r="A832" s="69"/>
      <c r="B832" s="69"/>
      <c r="C832" s="69"/>
      <c r="D832" s="71"/>
      <c r="E832" s="4"/>
      <c r="F832" s="69"/>
      <c r="G832" s="69"/>
      <c r="H832" s="69"/>
      <c r="I832" s="69"/>
      <c r="J832" s="69"/>
      <c r="K832" s="69"/>
      <c r="L832" s="69"/>
      <c r="M832" s="69"/>
      <c r="N832" s="4"/>
      <c r="O832" s="70"/>
      <c r="P832" s="69"/>
      <c r="Q832" s="4"/>
      <c r="R832" s="71"/>
      <c r="S832" s="4"/>
      <c r="T832" s="72"/>
      <c r="U832" s="4"/>
      <c r="V832" s="73"/>
      <c r="W832" s="73"/>
      <c r="X832" s="73"/>
      <c r="Y832" s="73"/>
      <c r="Z832" s="74"/>
      <c r="AA832" s="69"/>
      <c r="AB832" s="69"/>
      <c r="AC832" s="69"/>
      <c r="AD832" s="69"/>
      <c r="AE832" s="69"/>
      <c r="AF832" s="69"/>
      <c r="AG832" s="69"/>
      <c r="AH832" s="69"/>
    </row>
    <row r="833" spans="1:34">
      <c r="A833" s="69"/>
      <c r="B833" s="69"/>
      <c r="C833" s="69"/>
      <c r="D833" s="71"/>
      <c r="E833" s="4"/>
      <c r="F833" s="69"/>
      <c r="G833" s="69"/>
      <c r="H833" s="69"/>
      <c r="I833" s="69"/>
      <c r="J833" s="69"/>
      <c r="K833" s="69"/>
      <c r="L833" s="69"/>
      <c r="M833" s="69"/>
      <c r="N833" s="4"/>
      <c r="O833" s="70"/>
      <c r="P833" s="69"/>
      <c r="Q833" s="4"/>
      <c r="R833" s="71"/>
      <c r="S833" s="69"/>
      <c r="T833" s="72"/>
      <c r="U833" s="69"/>
      <c r="V833" s="73"/>
      <c r="W833" s="73"/>
      <c r="X833" s="73"/>
      <c r="Y833" s="73"/>
      <c r="Z833" s="74"/>
      <c r="AA833" s="69"/>
      <c r="AB833" s="69"/>
      <c r="AC833" s="69"/>
      <c r="AD833" s="69"/>
      <c r="AE833" s="69"/>
      <c r="AF833" s="69"/>
      <c r="AG833" s="69"/>
      <c r="AH833" s="69"/>
    </row>
    <row r="834" spans="1:34">
      <c r="A834" s="69"/>
      <c r="B834" s="69"/>
      <c r="C834" s="69"/>
      <c r="D834" s="71"/>
      <c r="E834" s="4"/>
      <c r="F834" s="69"/>
      <c r="G834" s="69"/>
      <c r="H834" s="69"/>
      <c r="I834" s="69"/>
      <c r="J834" s="69"/>
      <c r="K834" s="69"/>
      <c r="L834" s="69"/>
      <c r="M834" s="69"/>
      <c r="N834" s="4"/>
      <c r="O834" s="70"/>
      <c r="P834" s="69"/>
      <c r="Q834" s="69"/>
      <c r="R834" s="71"/>
      <c r="S834" s="69"/>
      <c r="T834" s="72"/>
      <c r="U834" s="4"/>
      <c r="V834" s="73"/>
      <c r="W834" s="73"/>
      <c r="X834" s="73"/>
      <c r="Y834" s="73"/>
      <c r="Z834" s="74"/>
      <c r="AA834" s="69"/>
      <c r="AB834" s="69"/>
      <c r="AC834" s="69"/>
      <c r="AD834" s="69"/>
      <c r="AE834" s="69"/>
      <c r="AF834" s="69"/>
      <c r="AG834" s="69"/>
      <c r="AH834" s="69"/>
    </row>
    <row r="835" spans="1:34">
      <c r="A835" s="69"/>
      <c r="B835" s="69"/>
      <c r="C835" s="69"/>
      <c r="D835" s="71"/>
      <c r="E835" s="4"/>
      <c r="F835" s="69"/>
      <c r="G835" s="69"/>
      <c r="H835" s="69"/>
      <c r="I835" s="69"/>
      <c r="J835" s="69"/>
      <c r="K835" s="69"/>
      <c r="L835" s="69"/>
      <c r="M835" s="69"/>
      <c r="N835" s="4"/>
      <c r="O835" s="70"/>
      <c r="P835" s="69"/>
      <c r="Q835" s="69"/>
      <c r="R835" s="71"/>
      <c r="S835" s="69"/>
      <c r="T835" s="72"/>
      <c r="U835" s="4"/>
      <c r="V835" s="73"/>
      <c r="W835" s="73"/>
      <c r="X835" s="73"/>
      <c r="Y835" s="73"/>
      <c r="Z835" s="74"/>
      <c r="AA835" s="69"/>
      <c r="AB835" s="69"/>
      <c r="AC835" s="69"/>
      <c r="AD835" s="69"/>
      <c r="AE835" s="69"/>
      <c r="AF835" s="69"/>
      <c r="AG835" s="69"/>
      <c r="AH835" s="69"/>
    </row>
    <row r="836" spans="1:34">
      <c r="A836" s="69"/>
      <c r="B836" s="69"/>
      <c r="C836" s="69"/>
      <c r="D836" s="71"/>
      <c r="E836" s="4"/>
      <c r="F836" s="69"/>
      <c r="G836" s="69"/>
      <c r="H836" s="69"/>
      <c r="I836" s="69"/>
      <c r="J836" s="69"/>
      <c r="K836" s="69"/>
      <c r="L836" s="69"/>
      <c r="M836" s="69"/>
      <c r="N836" s="4"/>
      <c r="O836" s="70"/>
      <c r="P836" s="69"/>
      <c r="Q836" s="69"/>
      <c r="R836" s="71"/>
      <c r="S836" s="69"/>
      <c r="T836" s="72"/>
      <c r="U836" s="4"/>
      <c r="V836" s="73"/>
      <c r="W836" s="73"/>
      <c r="X836" s="73"/>
      <c r="Y836" s="73"/>
      <c r="Z836" s="74"/>
      <c r="AA836" s="69"/>
      <c r="AB836" s="69"/>
      <c r="AC836" s="69"/>
      <c r="AD836" s="69"/>
      <c r="AE836" s="69"/>
      <c r="AF836" s="69"/>
      <c r="AG836" s="69"/>
      <c r="AH836" s="69"/>
    </row>
    <row r="837" spans="1:34">
      <c r="A837" s="69"/>
      <c r="B837" s="69"/>
      <c r="C837" s="69"/>
      <c r="D837" s="71"/>
      <c r="E837" s="4"/>
      <c r="F837" s="69"/>
      <c r="G837" s="69"/>
      <c r="H837" s="69"/>
      <c r="I837" s="69"/>
      <c r="J837" s="69"/>
      <c r="K837" s="69"/>
      <c r="L837" s="69"/>
      <c r="M837" s="69"/>
      <c r="N837" s="4"/>
      <c r="O837" s="70"/>
      <c r="P837" s="69"/>
      <c r="Q837" s="69"/>
      <c r="R837" s="71"/>
      <c r="S837" s="4"/>
      <c r="T837" s="72"/>
      <c r="U837" s="4"/>
      <c r="V837" s="73"/>
      <c r="W837" s="73"/>
      <c r="X837" s="73"/>
      <c r="Y837" s="73"/>
      <c r="Z837" s="74"/>
      <c r="AA837" s="69"/>
      <c r="AB837" s="69"/>
      <c r="AC837" s="69"/>
      <c r="AD837" s="69"/>
      <c r="AE837" s="69"/>
      <c r="AF837" s="69"/>
      <c r="AG837" s="69"/>
      <c r="AH837" s="69"/>
    </row>
    <row r="838" spans="1:34">
      <c r="A838" s="69"/>
      <c r="B838" s="69"/>
      <c r="C838" s="69"/>
      <c r="D838" s="71"/>
      <c r="E838" s="4"/>
      <c r="F838" s="4"/>
      <c r="G838" s="69"/>
      <c r="H838" s="69"/>
      <c r="I838" s="69"/>
      <c r="J838" s="69"/>
      <c r="K838" s="69"/>
      <c r="L838" s="69"/>
      <c r="M838" s="69"/>
      <c r="N838" s="4"/>
      <c r="O838" s="70"/>
      <c r="P838" s="69"/>
      <c r="Q838" s="4"/>
      <c r="R838" s="71"/>
      <c r="S838" s="4"/>
      <c r="T838" s="72"/>
      <c r="U838" s="4"/>
      <c r="V838" s="73"/>
      <c r="W838" s="73"/>
      <c r="X838" s="73"/>
      <c r="Y838" s="73"/>
      <c r="Z838" s="74"/>
      <c r="AA838" s="69"/>
      <c r="AB838" s="69"/>
      <c r="AC838" s="69"/>
      <c r="AD838" s="69"/>
      <c r="AE838" s="69"/>
      <c r="AF838" s="69"/>
      <c r="AG838" s="69"/>
      <c r="AH838" s="69"/>
    </row>
    <row r="839" spans="1:34">
      <c r="A839" s="69"/>
      <c r="B839" s="69"/>
      <c r="C839" s="69"/>
      <c r="D839" s="71"/>
      <c r="E839" s="4"/>
      <c r="F839" s="69"/>
      <c r="G839" s="69"/>
      <c r="H839" s="69"/>
      <c r="I839" s="69"/>
      <c r="J839" s="69"/>
      <c r="K839" s="69"/>
      <c r="L839" s="69"/>
      <c r="M839" s="69"/>
      <c r="N839" s="4"/>
      <c r="O839" s="70"/>
      <c r="P839" s="69"/>
      <c r="Q839" s="69"/>
      <c r="R839" s="71"/>
      <c r="S839" s="69"/>
      <c r="T839" s="72"/>
      <c r="U839" s="4"/>
      <c r="V839" s="73"/>
      <c r="W839" s="73"/>
      <c r="X839" s="73"/>
      <c r="Y839" s="73"/>
      <c r="Z839" s="74"/>
      <c r="AA839" s="69"/>
      <c r="AB839" s="69"/>
      <c r="AC839" s="69"/>
      <c r="AD839" s="69"/>
      <c r="AE839" s="69"/>
      <c r="AF839" s="69"/>
      <c r="AG839" s="69"/>
      <c r="AH839" s="69"/>
    </row>
    <row r="840" spans="1:34">
      <c r="A840" s="69"/>
      <c r="B840" s="69"/>
      <c r="C840" s="69"/>
      <c r="D840" s="71"/>
      <c r="E840" s="4"/>
      <c r="F840" s="4"/>
      <c r="G840" s="69"/>
      <c r="H840" s="69"/>
      <c r="I840" s="69"/>
      <c r="J840" s="69"/>
      <c r="K840" s="69"/>
      <c r="L840" s="69"/>
      <c r="M840" s="69"/>
      <c r="N840" s="4"/>
      <c r="O840" s="70"/>
      <c r="P840" s="69"/>
      <c r="Q840" s="69"/>
      <c r="R840" s="71"/>
      <c r="S840" s="69"/>
      <c r="T840" s="72"/>
      <c r="U840" s="4"/>
      <c r="V840" s="73"/>
      <c r="W840" s="73"/>
      <c r="X840" s="73"/>
      <c r="Y840" s="73"/>
      <c r="Z840" s="74"/>
      <c r="AA840" s="69"/>
      <c r="AB840" s="69"/>
      <c r="AC840" s="69"/>
      <c r="AD840" s="69"/>
      <c r="AE840" s="69"/>
      <c r="AF840" s="69"/>
      <c r="AG840" s="69"/>
      <c r="AH840" s="69"/>
    </row>
    <row r="841" spans="1:34">
      <c r="A841" s="69"/>
      <c r="B841" s="69"/>
      <c r="C841" s="69"/>
      <c r="D841" s="71"/>
      <c r="E841" s="4"/>
      <c r="F841" s="69"/>
      <c r="G841" s="69"/>
      <c r="H841" s="69"/>
      <c r="I841" s="69"/>
      <c r="J841" s="69"/>
      <c r="K841" s="69"/>
      <c r="L841" s="69"/>
      <c r="M841" s="69"/>
      <c r="N841" s="4"/>
      <c r="O841" s="70"/>
      <c r="P841" s="69"/>
      <c r="Q841" s="4"/>
      <c r="R841" s="71"/>
      <c r="S841" s="69"/>
      <c r="T841" s="72"/>
      <c r="U841" s="4"/>
      <c r="V841" s="73"/>
      <c r="W841" s="73"/>
      <c r="X841" s="73"/>
      <c r="Y841" s="73"/>
      <c r="Z841" s="74"/>
      <c r="AA841" s="69"/>
      <c r="AB841" s="69"/>
      <c r="AC841" s="69"/>
      <c r="AD841" s="69"/>
      <c r="AE841" s="69"/>
      <c r="AF841" s="69"/>
      <c r="AG841" s="69"/>
      <c r="AH841" s="69"/>
    </row>
    <row r="842" spans="1:34">
      <c r="A842" s="69"/>
      <c r="B842" s="69"/>
      <c r="C842" s="69"/>
      <c r="D842" s="71"/>
      <c r="E842" s="4"/>
      <c r="F842" s="69"/>
      <c r="G842" s="69"/>
      <c r="H842" s="69"/>
      <c r="I842" s="69"/>
      <c r="J842" s="69"/>
      <c r="K842" s="69"/>
      <c r="L842" s="69"/>
      <c r="M842" s="69"/>
      <c r="N842" s="4"/>
      <c r="O842" s="70"/>
      <c r="P842" s="69"/>
      <c r="Q842" s="4"/>
      <c r="R842" s="71"/>
      <c r="S842" s="4"/>
      <c r="T842" s="72"/>
      <c r="U842" s="4"/>
      <c r="V842" s="73"/>
      <c r="W842" s="73"/>
      <c r="X842" s="73"/>
      <c r="Y842" s="73"/>
      <c r="Z842" s="74"/>
      <c r="AA842" s="69"/>
      <c r="AB842" s="69"/>
      <c r="AC842" s="69"/>
      <c r="AD842" s="69"/>
      <c r="AE842" s="69"/>
      <c r="AF842" s="69"/>
      <c r="AG842" s="69"/>
      <c r="AH842" s="69"/>
    </row>
    <row r="843" spans="1:34">
      <c r="A843" s="69"/>
      <c r="B843" s="69"/>
      <c r="C843" s="69"/>
      <c r="D843" s="71"/>
      <c r="E843" s="4"/>
      <c r="F843" s="69"/>
      <c r="G843" s="69"/>
      <c r="H843" s="69"/>
      <c r="I843" s="69"/>
      <c r="J843" s="69"/>
      <c r="K843" s="69"/>
      <c r="L843" s="69"/>
      <c r="M843" s="69"/>
      <c r="N843" s="4"/>
      <c r="O843" s="70"/>
      <c r="P843" s="69"/>
      <c r="Q843" s="69"/>
      <c r="R843" s="71"/>
      <c r="S843" s="69"/>
      <c r="T843" s="72"/>
      <c r="U843" s="69"/>
      <c r="V843" s="73"/>
      <c r="W843" s="73"/>
      <c r="X843" s="73"/>
      <c r="Y843" s="73"/>
      <c r="Z843" s="74"/>
      <c r="AA843" s="69"/>
      <c r="AB843" s="69"/>
      <c r="AC843" s="69"/>
      <c r="AD843" s="69"/>
      <c r="AE843" s="69"/>
      <c r="AF843" s="69"/>
      <c r="AG843" s="69"/>
      <c r="AH843" s="69"/>
    </row>
    <row r="844" spans="1:34">
      <c r="A844" s="69"/>
      <c r="B844" s="69"/>
      <c r="C844" s="69"/>
      <c r="D844" s="71"/>
      <c r="E844" s="4"/>
      <c r="F844" s="69"/>
      <c r="G844" s="69"/>
      <c r="H844" s="69"/>
      <c r="I844" s="69"/>
      <c r="J844" s="69"/>
      <c r="K844" s="69"/>
      <c r="L844" s="69"/>
      <c r="M844" s="69"/>
      <c r="N844" s="4"/>
      <c r="O844" s="70"/>
      <c r="P844" s="69"/>
      <c r="Q844" s="69"/>
      <c r="R844" s="71"/>
      <c r="S844" s="69"/>
      <c r="T844" s="72"/>
      <c r="U844" s="4"/>
      <c r="V844" s="73"/>
      <c r="W844" s="73"/>
      <c r="X844" s="73"/>
      <c r="Y844" s="73"/>
      <c r="Z844" s="74"/>
      <c r="AA844" s="69"/>
      <c r="AB844" s="69"/>
      <c r="AC844" s="69"/>
      <c r="AD844" s="69"/>
      <c r="AE844" s="69"/>
      <c r="AF844" s="69"/>
      <c r="AG844" s="69"/>
      <c r="AH844" s="69"/>
    </row>
    <row r="845" spans="1:34">
      <c r="A845" s="69"/>
      <c r="B845" s="69"/>
      <c r="C845" s="69"/>
      <c r="D845" s="71"/>
      <c r="E845" s="4"/>
      <c r="F845" s="69"/>
      <c r="G845" s="69"/>
      <c r="H845" s="69"/>
      <c r="I845" s="69"/>
      <c r="J845" s="69"/>
      <c r="K845" s="69"/>
      <c r="L845" s="69"/>
      <c r="M845" s="69"/>
      <c r="N845" s="4"/>
      <c r="O845" s="70"/>
      <c r="P845" s="69"/>
      <c r="Q845" s="69"/>
      <c r="R845" s="71"/>
      <c r="S845" s="69"/>
      <c r="T845" s="72"/>
      <c r="U845" s="69"/>
      <c r="V845" s="73"/>
      <c r="W845" s="73"/>
      <c r="X845" s="73"/>
      <c r="Y845" s="73"/>
      <c r="Z845" s="74"/>
      <c r="AA845" s="69"/>
      <c r="AB845" s="69"/>
      <c r="AC845" s="69"/>
      <c r="AD845" s="69"/>
      <c r="AE845" s="69"/>
      <c r="AF845" s="69"/>
      <c r="AG845" s="69"/>
      <c r="AH845" s="69"/>
    </row>
    <row r="846" spans="1:34">
      <c r="A846" s="69"/>
      <c r="B846" s="69"/>
      <c r="C846" s="69"/>
      <c r="D846" s="71"/>
      <c r="E846" s="4"/>
      <c r="F846" s="69"/>
      <c r="G846" s="69"/>
      <c r="H846" s="69"/>
      <c r="I846" s="69"/>
      <c r="J846" s="69"/>
      <c r="K846" s="69"/>
      <c r="L846" s="69"/>
      <c r="M846" s="69"/>
      <c r="N846" s="4"/>
      <c r="O846" s="70"/>
      <c r="P846" s="69"/>
      <c r="Q846" s="4"/>
      <c r="R846" s="71"/>
      <c r="S846" s="4"/>
      <c r="T846" s="72"/>
      <c r="U846" s="4"/>
      <c r="V846" s="73"/>
      <c r="W846" s="73"/>
      <c r="X846" s="73"/>
      <c r="Y846" s="73"/>
      <c r="Z846" s="74"/>
      <c r="AA846" s="69"/>
      <c r="AB846" s="69"/>
      <c r="AC846" s="69"/>
      <c r="AD846" s="69"/>
      <c r="AE846" s="69"/>
      <c r="AF846" s="69"/>
      <c r="AG846" s="69"/>
      <c r="AH846" s="69"/>
    </row>
    <row r="847" spans="1:34">
      <c r="A847" s="69"/>
      <c r="B847" s="69"/>
      <c r="C847" s="69"/>
      <c r="D847" s="71"/>
      <c r="E847" s="4"/>
      <c r="F847" s="69"/>
      <c r="G847" s="69"/>
      <c r="H847" s="69"/>
      <c r="I847" s="69"/>
      <c r="J847" s="69"/>
      <c r="K847" s="69"/>
      <c r="L847" s="69"/>
      <c r="M847" s="69"/>
      <c r="N847" s="4"/>
      <c r="O847" s="70"/>
      <c r="P847" s="69"/>
      <c r="Q847" s="69"/>
      <c r="R847" s="71"/>
      <c r="S847" s="69"/>
      <c r="T847" s="72"/>
      <c r="U847" s="4"/>
      <c r="V847" s="73"/>
      <c r="W847" s="73"/>
      <c r="X847" s="73"/>
      <c r="Y847" s="73"/>
      <c r="Z847" s="74"/>
      <c r="AA847" s="69"/>
      <c r="AB847" s="69"/>
      <c r="AC847" s="69"/>
      <c r="AD847" s="69"/>
      <c r="AE847" s="69"/>
      <c r="AF847" s="69"/>
      <c r="AG847" s="69"/>
      <c r="AH847" s="69"/>
    </row>
    <row r="848" spans="1:34">
      <c r="A848" s="69"/>
      <c r="B848" s="69"/>
      <c r="C848" s="69"/>
      <c r="D848" s="71"/>
      <c r="E848" s="4"/>
      <c r="F848" s="69"/>
      <c r="G848" s="69"/>
      <c r="H848" s="69"/>
      <c r="I848" s="69"/>
      <c r="J848" s="69"/>
      <c r="K848" s="69"/>
      <c r="L848" s="69"/>
      <c r="M848" s="69"/>
      <c r="N848" s="4"/>
      <c r="O848" s="70"/>
      <c r="P848" s="69"/>
      <c r="Q848" s="4"/>
      <c r="R848" s="71"/>
      <c r="S848" s="4"/>
      <c r="T848" s="72"/>
      <c r="U848" s="4"/>
      <c r="V848" s="73"/>
      <c r="W848" s="73"/>
      <c r="X848" s="73"/>
      <c r="Y848" s="73"/>
      <c r="Z848" s="74"/>
      <c r="AA848" s="69"/>
      <c r="AB848" s="69"/>
      <c r="AC848" s="69"/>
      <c r="AD848" s="69"/>
      <c r="AE848" s="69"/>
      <c r="AF848" s="69"/>
      <c r="AG848" s="69"/>
      <c r="AH848" s="69"/>
    </row>
    <row r="849" spans="1:34">
      <c r="A849" s="69"/>
      <c r="B849" s="69"/>
      <c r="C849" s="69"/>
      <c r="D849" s="71"/>
      <c r="E849" s="4"/>
      <c r="F849" s="4"/>
      <c r="G849" s="69"/>
      <c r="H849" s="69"/>
      <c r="I849" s="69"/>
      <c r="J849" s="69"/>
      <c r="K849" s="69"/>
      <c r="L849" s="69"/>
      <c r="M849" s="69"/>
      <c r="N849" s="4"/>
      <c r="O849" s="70"/>
      <c r="P849" s="69"/>
      <c r="Q849" s="69"/>
      <c r="R849" s="71"/>
      <c r="S849" s="69"/>
      <c r="T849" s="72"/>
      <c r="U849" s="69"/>
      <c r="V849" s="73"/>
      <c r="W849" s="73"/>
      <c r="X849" s="73"/>
      <c r="Y849" s="73"/>
      <c r="Z849" s="74"/>
      <c r="AA849" s="69"/>
      <c r="AB849" s="69"/>
      <c r="AC849" s="69"/>
      <c r="AD849" s="69"/>
      <c r="AE849" s="69"/>
      <c r="AF849" s="69"/>
      <c r="AG849" s="69"/>
      <c r="AH849" s="69"/>
    </row>
    <row r="850" spans="1:34">
      <c r="A850" s="69"/>
      <c r="B850" s="69"/>
      <c r="C850" s="69"/>
      <c r="D850" s="71"/>
      <c r="E850" s="4"/>
      <c r="F850" s="69"/>
      <c r="G850" s="69"/>
      <c r="H850" s="69"/>
      <c r="I850" s="69"/>
      <c r="J850" s="69"/>
      <c r="K850" s="69"/>
      <c r="L850" s="69"/>
      <c r="M850" s="69"/>
      <c r="N850" s="4"/>
      <c r="O850" s="70"/>
      <c r="P850" s="69"/>
      <c r="Q850" s="69"/>
      <c r="R850" s="71"/>
      <c r="S850" s="69"/>
      <c r="T850" s="72"/>
      <c r="U850" s="4"/>
      <c r="V850" s="73"/>
      <c r="W850" s="73"/>
      <c r="X850" s="73"/>
      <c r="Y850" s="73"/>
      <c r="Z850" s="74"/>
      <c r="AA850" s="69"/>
      <c r="AB850" s="69"/>
      <c r="AC850" s="69"/>
      <c r="AD850" s="69"/>
      <c r="AE850" s="69"/>
      <c r="AF850" s="69"/>
      <c r="AG850" s="69"/>
      <c r="AH850" s="69"/>
    </row>
    <row r="851" spans="1:34">
      <c r="A851" s="69"/>
      <c r="B851" s="69"/>
      <c r="C851" s="69"/>
      <c r="D851" s="71"/>
      <c r="E851" s="4"/>
      <c r="F851" s="69"/>
      <c r="G851" s="69"/>
      <c r="H851" s="69"/>
      <c r="I851" s="69"/>
      <c r="J851" s="69"/>
      <c r="K851" s="69"/>
      <c r="L851" s="69"/>
      <c r="M851" s="69"/>
      <c r="N851" s="4"/>
      <c r="O851" s="70"/>
      <c r="P851" s="69"/>
      <c r="Q851" s="4"/>
      <c r="R851" s="71"/>
      <c r="S851" s="4"/>
      <c r="T851" s="72"/>
      <c r="U851" s="4"/>
      <c r="V851" s="73"/>
      <c r="W851" s="73"/>
      <c r="X851" s="73"/>
      <c r="Y851" s="73"/>
      <c r="Z851" s="74"/>
      <c r="AA851" s="69"/>
      <c r="AB851" s="69"/>
      <c r="AC851" s="69"/>
      <c r="AD851" s="69"/>
      <c r="AE851" s="69"/>
      <c r="AF851" s="69"/>
      <c r="AG851" s="69"/>
      <c r="AH851" s="69"/>
    </row>
    <row r="852" spans="1:34">
      <c r="A852" s="69"/>
      <c r="B852" s="69"/>
      <c r="C852" s="69"/>
      <c r="D852" s="71"/>
      <c r="E852" s="4"/>
      <c r="F852" s="69"/>
      <c r="G852" s="69"/>
      <c r="H852" s="69"/>
      <c r="I852" s="69"/>
      <c r="J852" s="69"/>
      <c r="K852" s="69"/>
      <c r="L852" s="69"/>
      <c r="M852" s="69"/>
      <c r="N852" s="4"/>
      <c r="O852" s="70"/>
      <c r="P852" s="69"/>
      <c r="Q852" s="69"/>
      <c r="R852" s="71"/>
      <c r="S852" s="69"/>
      <c r="T852" s="72"/>
      <c r="U852" s="4"/>
      <c r="V852" s="73"/>
      <c r="W852" s="73"/>
      <c r="X852" s="73"/>
      <c r="Y852" s="73"/>
      <c r="Z852" s="74"/>
      <c r="AA852" s="69"/>
      <c r="AB852" s="69"/>
      <c r="AC852" s="69"/>
      <c r="AD852" s="69"/>
      <c r="AE852" s="69"/>
      <c r="AF852" s="69"/>
      <c r="AG852" s="69"/>
      <c r="AH852" s="69"/>
    </row>
    <row r="853" spans="1:34">
      <c r="A853" s="69"/>
      <c r="B853" s="69"/>
      <c r="C853" s="69"/>
      <c r="D853" s="71"/>
      <c r="E853" s="4"/>
      <c r="F853" s="69"/>
      <c r="G853" s="69"/>
      <c r="H853" s="69"/>
      <c r="I853" s="69"/>
      <c r="J853" s="69"/>
      <c r="K853" s="69"/>
      <c r="L853" s="69"/>
      <c r="M853" s="69"/>
      <c r="N853" s="4"/>
      <c r="O853" s="70"/>
      <c r="P853" s="69"/>
      <c r="Q853" s="4"/>
      <c r="R853" s="71"/>
      <c r="S853" s="69"/>
      <c r="T853" s="72"/>
      <c r="U853" s="69"/>
      <c r="V853" s="73"/>
      <c r="W853" s="73"/>
      <c r="X853" s="73"/>
      <c r="Y853" s="73"/>
      <c r="Z853" s="74"/>
      <c r="AA853" s="69"/>
      <c r="AB853" s="69"/>
      <c r="AC853" s="69"/>
      <c r="AD853" s="69"/>
      <c r="AE853" s="69"/>
      <c r="AF853" s="69"/>
      <c r="AG853" s="69"/>
      <c r="AH853" s="69"/>
    </row>
    <row r="854" spans="1:34">
      <c r="A854" s="69"/>
      <c r="B854" s="69"/>
      <c r="C854" s="69"/>
      <c r="D854" s="71"/>
      <c r="E854" s="4"/>
      <c r="F854" s="69"/>
      <c r="G854" s="69"/>
      <c r="H854" s="69"/>
      <c r="I854" s="69"/>
      <c r="J854" s="69"/>
      <c r="K854" s="69"/>
      <c r="L854" s="69"/>
      <c r="M854" s="69"/>
      <c r="N854" s="4"/>
      <c r="O854" s="70"/>
      <c r="P854" s="69"/>
      <c r="Q854" s="4"/>
      <c r="R854" s="71"/>
      <c r="S854" s="4"/>
      <c r="T854" s="72"/>
      <c r="U854" s="4"/>
      <c r="V854" s="73"/>
      <c r="W854" s="73"/>
      <c r="X854" s="73"/>
      <c r="Y854" s="73"/>
      <c r="Z854" s="74"/>
      <c r="AA854" s="69"/>
      <c r="AB854" s="69"/>
      <c r="AC854" s="69"/>
      <c r="AD854" s="69"/>
      <c r="AE854" s="69"/>
      <c r="AF854" s="69"/>
      <c r="AG854" s="69"/>
      <c r="AH854" s="69"/>
    </row>
    <row r="855" spans="1:34">
      <c r="A855" s="69"/>
      <c r="B855" s="69"/>
      <c r="C855" s="69"/>
      <c r="D855" s="71"/>
      <c r="E855" s="4"/>
      <c r="F855" s="69"/>
      <c r="G855" s="69"/>
      <c r="H855" s="69"/>
      <c r="I855" s="69"/>
      <c r="J855" s="69"/>
      <c r="K855" s="69"/>
      <c r="L855" s="69"/>
      <c r="M855" s="69"/>
      <c r="N855" s="4"/>
      <c r="O855" s="70"/>
      <c r="P855" s="69"/>
      <c r="Q855" s="69"/>
      <c r="R855" s="71"/>
      <c r="S855" s="69"/>
      <c r="T855" s="72"/>
      <c r="U855" s="69"/>
      <c r="V855" s="73"/>
      <c r="W855" s="73"/>
      <c r="X855" s="73"/>
      <c r="Y855" s="73"/>
      <c r="Z855" s="74"/>
      <c r="AA855" s="69"/>
      <c r="AB855" s="69"/>
      <c r="AC855" s="69"/>
      <c r="AD855" s="69"/>
      <c r="AE855" s="69"/>
      <c r="AF855" s="69"/>
      <c r="AG855" s="69"/>
      <c r="AH855" s="69"/>
    </row>
    <row r="856" spans="1:34">
      <c r="A856" s="69"/>
      <c r="B856" s="69"/>
      <c r="C856" s="69"/>
      <c r="D856" s="71"/>
      <c r="E856" s="4"/>
      <c r="F856" s="69"/>
      <c r="G856" s="69"/>
      <c r="H856" s="69"/>
      <c r="I856" s="69"/>
      <c r="J856" s="69"/>
      <c r="K856" s="69"/>
      <c r="L856" s="69"/>
      <c r="M856" s="69"/>
      <c r="N856" s="4"/>
      <c r="O856" s="70"/>
      <c r="P856" s="69"/>
      <c r="Q856" s="69"/>
      <c r="R856" s="71"/>
      <c r="S856" s="69"/>
      <c r="T856" s="72"/>
      <c r="U856" s="69"/>
      <c r="V856" s="73"/>
      <c r="W856" s="73"/>
      <c r="X856" s="73"/>
      <c r="Y856" s="73"/>
      <c r="Z856" s="74"/>
      <c r="AA856" s="69"/>
      <c r="AB856" s="69"/>
      <c r="AC856" s="69"/>
      <c r="AD856" s="69"/>
      <c r="AE856" s="69"/>
      <c r="AF856" s="69"/>
      <c r="AG856" s="69"/>
      <c r="AH856" s="69"/>
    </row>
    <row r="857" spans="1:34">
      <c r="A857" s="69"/>
      <c r="B857" s="69"/>
      <c r="C857" s="69"/>
      <c r="D857" s="71"/>
      <c r="E857" s="4"/>
      <c r="F857" s="69"/>
      <c r="G857" s="69"/>
      <c r="H857" s="69"/>
      <c r="I857" s="69"/>
      <c r="J857" s="69"/>
      <c r="K857" s="69"/>
      <c r="L857" s="69"/>
      <c r="M857" s="69"/>
      <c r="N857" s="4"/>
      <c r="O857" s="70"/>
      <c r="P857" s="69"/>
      <c r="Q857" s="4"/>
      <c r="R857" s="71"/>
      <c r="S857" s="4"/>
      <c r="T857" s="72"/>
      <c r="U857" s="4"/>
      <c r="V857" s="73"/>
      <c r="W857" s="73"/>
      <c r="X857" s="73"/>
      <c r="Y857" s="73"/>
      <c r="Z857" s="74"/>
      <c r="AA857" s="69"/>
      <c r="AB857" s="69"/>
      <c r="AC857" s="69"/>
      <c r="AD857" s="69"/>
      <c r="AE857" s="69"/>
      <c r="AF857" s="69"/>
      <c r="AG857" s="69"/>
      <c r="AH857" s="69"/>
    </row>
    <row r="858" spans="1:34">
      <c r="A858" s="69"/>
      <c r="B858" s="69"/>
      <c r="C858" s="69"/>
      <c r="D858" s="71"/>
      <c r="E858" s="4"/>
      <c r="F858" s="69"/>
      <c r="G858" s="69"/>
      <c r="H858" s="69"/>
      <c r="I858" s="69"/>
      <c r="J858" s="69"/>
      <c r="K858" s="69"/>
      <c r="L858" s="69"/>
      <c r="M858" s="69"/>
      <c r="N858" s="4"/>
      <c r="O858" s="70"/>
      <c r="P858" s="69"/>
      <c r="Q858" s="69"/>
      <c r="R858" s="71"/>
      <c r="S858" s="69"/>
      <c r="T858" s="72"/>
      <c r="U858" s="4"/>
      <c r="V858" s="73"/>
      <c r="W858" s="73"/>
      <c r="X858" s="73"/>
      <c r="Y858" s="73"/>
      <c r="Z858" s="74"/>
      <c r="AA858" s="69"/>
      <c r="AB858" s="69"/>
      <c r="AC858" s="69"/>
      <c r="AD858" s="69"/>
      <c r="AE858" s="69"/>
      <c r="AF858" s="69"/>
      <c r="AG858" s="69"/>
      <c r="AH858" s="69"/>
    </row>
    <row r="859" spans="1:34">
      <c r="A859" s="69"/>
      <c r="B859" s="69"/>
      <c r="C859" s="69"/>
      <c r="D859" s="71"/>
      <c r="E859" s="4"/>
      <c r="F859" s="69"/>
      <c r="G859" s="69"/>
      <c r="H859" s="69"/>
      <c r="I859" s="69"/>
      <c r="J859" s="69"/>
      <c r="K859" s="69"/>
      <c r="L859" s="69"/>
      <c r="M859" s="69"/>
      <c r="N859" s="4"/>
      <c r="O859" s="70"/>
      <c r="P859" s="69"/>
      <c r="Q859" s="69"/>
      <c r="R859" s="71"/>
      <c r="S859" s="69"/>
      <c r="T859" s="72"/>
      <c r="U859" s="4"/>
      <c r="V859" s="73"/>
      <c r="W859" s="73"/>
      <c r="X859" s="73"/>
      <c r="Y859" s="73"/>
      <c r="Z859" s="74"/>
      <c r="AA859" s="69"/>
      <c r="AB859" s="69"/>
      <c r="AC859" s="69"/>
      <c r="AD859" s="69"/>
      <c r="AE859" s="69"/>
      <c r="AF859" s="69"/>
      <c r="AG859" s="69"/>
      <c r="AH859" s="69"/>
    </row>
    <row r="860" spans="1:34">
      <c r="A860" s="69"/>
      <c r="B860" s="69"/>
      <c r="C860" s="69"/>
      <c r="D860" s="71"/>
      <c r="E860" s="4"/>
      <c r="F860" s="69"/>
      <c r="G860" s="69"/>
      <c r="H860" s="69"/>
      <c r="I860" s="69"/>
      <c r="J860" s="69"/>
      <c r="K860" s="69"/>
      <c r="L860" s="69"/>
      <c r="M860" s="69"/>
      <c r="N860" s="4"/>
      <c r="O860" s="70"/>
      <c r="P860" s="69"/>
      <c r="Q860" s="69"/>
      <c r="R860" s="71"/>
      <c r="S860" s="69"/>
      <c r="T860" s="72"/>
      <c r="U860" s="69"/>
      <c r="V860" s="73"/>
      <c r="W860" s="73"/>
      <c r="X860" s="73"/>
      <c r="Y860" s="73"/>
      <c r="Z860" s="74"/>
      <c r="AA860" s="69"/>
      <c r="AB860" s="69"/>
      <c r="AC860" s="69"/>
      <c r="AD860" s="69"/>
      <c r="AE860" s="69"/>
      <c r="AF860" s="69"/>
      <c r="AG860" s="69"/>
      <c r="AH860" s="69"/>
    </row>
    <row r="861" spans="1:34">
      <c r="A861" s="69"/>
      <c r="B861" s="69"/>
      <c r="C861" s="69"/>
      <c r="D861" s="71"/>
      <c r="E861" s="4"/>
      <c r="F861" s="69"/>
      <c r="G861" s="69"/>
      <c r="H861" s="69"/>
      <c r="I861" s="69"/>
      <c r="J861" s="69"/>
      <c r="K861" s="69"/>
      <c r="L861" s="69"/>
      <c r="M861" s="69"/>
      <c r="N861" s="4"/>
      <c r="O861" s="70"/>
      <c r="P861" s="69"/>
      <c r="Q861" s="4"/>
      <c r="R861" s="71"/>
      <c r="S861" s="4"/>
      <c r="T861" s="72"/>
      <c r="U861" s="4"/>
      <c r="V861" s="73"/>
      <c r="W861" s="73"/>
      <c r="X861" s="73"/>
      <c r="Y861" s="73"/>
      <c r="Z861" s="74"/>
      <c r="AA861" s="69"/>
      <c r="AB861" s="69"/>
      <c r="AC861" s="69"/>
      <c r="AD861" s="69"/>
      <c r="AE861" s="69"/>
      <c r="AF861" s="69"/>
      <c r="AG861" s="69"/>
      <c r="AH861" s="69"/>
    </row>
    <row r="862" spans="1:34">
      <c r="A862" s="69"/>
      <c r="B862" s="69"/>
      <c r="C862" s="69"/>
      <c r="D862" s="71"/>
      <c r="E862" s="4"/>
      <c r="F862" s="69"/>
      <c r="G862" s="69"/>
      <c r="H862" s="69"/>
      <c r="I862" s="69"/>
      <c r="J862" s="69"/>
      <c r="K862" s="69"/>
      <c r="L862" s="69"/>
      <c r="M862" s="69"/>
      <c r="N862" s="4"/>
      <c r="O862" s="70"/>
      <c r="P862" s="69"/>
      <c r="Q862" s="69"/>
      <c r="R862" s="71"/>
      <c r="S862" s="69"/>
      <c r="T862" s="72"/>
      <c r="U862" s="4"/>
      <c r="V862" s="73"/>
      <c r="W862" s="73"/>
      <c r="X862" s="73"/>
      <c r="Y862" s="73"/>
      <c r="Z862" s="74"/>
      <c r="AA862" s="69"/>
      <c r="AB862" s="69"/>
      <c r="AC862" s="69"/>
      <c r="AD862" s="69"/>
      <c r="AE862" s="69"/>
      <c r="AF862" s="69"/>
      <c r="AG862" s="69"/>
      <c r="AH862" s="69"/>
    </row>
    <row r="863" spans="1:34">
      <c r="A863" s="69"/>
      <c r="B863" s="69"/>
      <c r="C863" s="69"/>
      <c r="D863" s="71"/>
      <c r="E863" s="4"/>
      <c r="F863" s="69"/>
      <c r="G863" s="69"/>
      <c r="H863" s="69"/>
      <c r="I863" s="69"/>
      <c r="J863" s="69"/>
      <c r="K863" s="69"/>
      <c r="L863" s="69"/>
      <c r="M863" s="69"/>
      <c r="N863" s="4"/>
      <c r="O863" s="70"/>
      <c r="P863" s="69"/>
      <c r="Q863" s="4"/>
      <c r="R863" s="71"/>
      <c r="S863" s="4"/>
      <c r="T863" s="72"/>
      <c r="U863" s="4"/>
      <c r="V863" s="73"/>
      <c r="W863" s="73"/>
      <c r="X863" s="73"/>
      <c r="Y863" s="73"/>
      <c r="Z863" s="74"/>
      <c r="AA863" s="69"/>
      <c r="AB863" s="69"/>
      <c r="AC863" s="69"/>
      <c r="AD863" s="69"/>
      <c r="AE863" s="69"/>
      <c r="AF863" s="69"/>
      <c r="AG863" s="69"/>
      <c r="AH863" s="69"/>
    </row>
    <row r="864" spans="1:34">
      <c r="A864" s="69"/>
      <c r="B864" s="69"/>
      <c r="C864" s="69"/>
      <c r="D864" s="71"/>
      <c r="E864" s="4"/>
      <c r="F864" s="4"/>
      <c r="G864" s="69"/>
      <c r="H864" s="69"/>
      <c r="I864" s="69"/>
      <c r="J864" s="69"/>
      <c r="K864" s="69"/>
      <c r="L864" s="69"/>
      <c r="M864" s="69"/>
      <c r="N864" s="4"/>
      <c r="O864" s="70"/>
      <c r="P864" s="69"/>
      <c r="Q864" s="69"/>
      <c r="R864" s="71"/>
      <c r="S864" s="69"/>
      <c r="T864" s="72"/>
      <c r="U864" s="69"/>
      <c r="V864" s="73"/>
      <c r="W864" s="73"/>
      <c r="X864" s="73"/>
      <c r="Y864" s="73"/>
      <c r="Z864" s="74"/>
      <c r="AA864" s="69"/>
      <c r="AB864" s="69"/>
      <c r="AC864" s="69"/>
      <c r="AD864" s="69"/>
      <c r="AE864" s="69"/>
      <c r="AF864" s="69"/>
      <c r="AG864" s="69"/>
      <c r="AH864" s="69"/>
    </row>
    <row r="865" spans="1:34">
      <c r="A865" s="69"/>
      <c r="B865" s="69"/>
      <c r="C865" s="69"/>
      <c r="D865" s="71"/>
      <c r="E865" s="4"/>
      <c r="F865" s="69"/>
      <c r="G865" s="69"/>
      <c r="H865" s="69"/>
      <c r="I865" s="69"/>
      <c r="J865" s="69"/>
      <c r="K865" s="69"/>
      <c r="L865" s="69"/>
      <c r="M865" s="69"/>
      <c r="N865" s="4"/>
      <c r="O865" s="70"/>
      <c r="P865" s="69"/>
      <c r="Q865" s="69"/>
      <c r="R865" s="71"/>
      <c r="S865" s="69"/>
      <c r="T865" s="72"/>
      <c r="U865" s="69"/>
      <c r="V865" s="73"/>
      <c r="W865" s="73"/>
      <c r="X865" s="73"/>
      <c r="Y865" s="73"/>
      <c r="Z865" s="74"/>
      <c r="AA865" s="69"/>
      <c r="AB865" s="69"/>
      <c r="AC865" s="69"/>
      <c r="AD865" s="69"/>
      <c r="AE865" s="69"/>
      <c r="AF865" s="69"/>
      <c r="AG865" s="69"/>
      <c r="AH865" s="69"/>
    </row>
    <row r="866" spans="1:34">
      <c r="A866" s="69"/>
      <c r="B866" s="69"/>
      <c r="C866" s="69"/>
      <c r="D866" s="71"/>
      <c r="E866" s="4"/>
      <c r="F866" s="69"/>
      <c r="G866" s="69"/>
      <c r="H866" s="69"/>
      <c r="I866" s="69"/>
      <c r="J866" s="69"/>
      <c r="K866" s="69"/>
      <c r="L866" s="69"/>
      <c r="M866" s="69"/>
      <c r="N866" s="4"/>
      <c r="O866" s="70"/>
      <c r="P866" s="69"/>
      <c r="Q866" s="4"/>
      <c r="R866" s="71"/>
      <c r="S866" s="4"/>
      <c r="T866" s="72"/>
      <c r="U866" s="4"/>
      <c r="V866" s="73"/>
      <c r="W866" s="73"/>
      <c r="X866" s="73"/>
      <c r="Y866" s="73"/>
      <c r="Z866" s="74"/>
      <c r="AA866" s="69"/>
      <c r="AB866" s="69"/>
      <c r="AC866" s="69"/>
      <c r="AD866" s="69"/>
      <c r="AE866" s="69"/>
      <c r="AF866" s="69"/>
      <c r="AG866" s="69"/>
      <c r="AH866" s="69"/>
    </row>
    <row r="867" spans="1:34">
      <c r="A867" s="69"/>
      <c r="B867" s="69"/>
      <c r="C867" s="69"/>
      <c r="D867" s="71"/>
      <c r="E867" s="4"/>
      <c r="F867" s="69"/>
      <c r="G867" s="69"/>
      <c r="H867" s="69"/>
      <c r="I867" s="69"/>
      <c r="J867" s="69"/>
      <c r="K867" s="69"/>
      <c r="L867" s="69"/>
      <c r="M867" s="69"/>
      <c r="N867" s="4"/>
      <c r="O867" s="70"/>
      <c r="P867" s="69"/>
      <c r="Q867" s="4"/>
      <c r="R867" s="71"/>
      <c r="S867" s="4"/>
      <c r="T867" s="72"/>
      <c r="U867" s="4"/>
      <c r="V867" s="73"/>
      <c r="W867" s="73"/>
      <c r="X867" s="73"/>
      <c r="Y867" s="73"/>
      <c r="Z867" s="74"/>
      <c r="AA867" s="69"/>
      <c r="AB867" s="69"/>
      <c r="AC867" s="69"/>
      <c r="AD867" s="69"/>
      <c r="AE867" s="69"/>
      <c r="AF867" s="69"/>
      <c r="AG867" s="69"/>
      <c r="AH867" s="69"/>
    </row>
    <row r="868" spans="1:34">
      <c r="A868" s="69"/>
      <c r="B868" s="69"/>
      <c r="C868" s="69"/>
      <c r="D868" s="71"/>
      <c r="E868" s="4"/>
      <c r="F868" s="69"/>
      <c r="G868" s="69"/>
      <c r="H868" s="69"/>
      <c r="I868" s="69"/>
      <c r="J868" s="69"/>
      <c r="K868" s="69"/>
      <c r="L868" s="69"/>
      <c r="M868" s="69"/>
      <c r="N868" s="4"/>
      <c r="O868" s="70"/>
      <c r="P868" s="69"/>
      <c r="Q868" s="69"/>
      <c r="R868" s="71"/>
      <c r="S868" s="69"/>
      <c r="T868" s="72"/>
      <c r="U868" s="69"/>
      <c r="V868" s="73"/>
      <c r="W868" s="73"/>
      <c r="X868" s="73"/>
      <c r="Y868" s="73"/>
      <c r="Z868" s="74"/>
      <c r="AA868" s="69"/>
      <c r="AB868" s="69"/>
      <c r="AC868" s="69"/>
      <c r="AD868" s="69"/>
      <c r="AE868" s="69"/>
      <c r="AF868" s="69"/>
      <c r="AG868" s="69"/>
      <c r="AH868" s="69"/>
    </row>
    <row r="869" spans="1:34">
      <c r="A869" s="69"/>
      <c r="B869" s="69"/>
      <c r="C869" s="69"/>
      <c r="D869" s="71"/>
      <c r="E869" s="4"/>
      <c r="F869" s="69"/>
      <c r="G869" s="69"/>
      <c r="H869" s="69"/>
      <c r="I869" s="69"/>
      <c r="J869" s="69"/>
      <c r="K869" s="69"/>
      <c r="L869" s="69"/>
      <c r="M869" s="69"/>
      <c r="N869" s="4"/>
      <c r="O869" s="70"/>
      <c r="P869" s="69"/>
      <c r="Q869" s="69"/>
      <c r="R869" s="71"/>
      <c r="S869" s="69"/>
      <c r="T869" s="72"/>
      <c r="U869" s="4"/>
      <c r="V869" s="73"/>
      <c r="W869" s="73"/>
      <c r="X869" s="73"/>
      <c r="Y869" s="73"/>
      <c r="Z869" s="74"/>
      <c r="AA869" s="69"/>
      <c r="AB869" s="69"/>
      <c r="AC869" s="69"/>
      <c r="AD869" s="69"/>
      <c r="AE869" s="69"/>
      <c r="AF869" s="69"/>
      <c r="AG869" s="69"/>
      <c r="AH869" s="69"/>
    </row>
    <row r="870" spans="1:34">
      <c r="A870" s="69"/>
      <c r="B870" s="69"/>
      <c r="C870" s="69"/>
      <c r="D870" s="71"/>
      <c r="E870" s="4"/>
      <c r="F870" s="69"/>
      <c r="G870" s="69"/>
      <c r="H870" s="69"/>
      <c r="I870" s="69"/>
      <c r="J870" s="69"/>
      <c r="K870" s="69"/>
      <c r="L870" s="69"/>
      <c r="M870" s="69"/>
      <c r="N870" s="4"/>
      <c r="O870" s="70"/>
      <c r="P870" s="69"/>
      <c r="Q870" s="4"/>
      <c r="R870" s="71"/>
      <c r="S870" s="69"/>
      <c r="T870" s="72"/>
      <c r="U870" s="69"/>
      <c r="V870" s="73"/>
      <c r="W870" s="73"/>
      <c r="X870" s="73"/>
      <c r="Y870" s="73"/>
      <c r="Z870" s="74"/>
      <c r="AA870" s="69"/>
      <c r="AB870" s="69"/>
      <c r="AC870" s="69"/>
      <c r="AD870" s="69"/>
      <c r="AE870" s="69"/>
      <c r="AF870" s="69"/>
      <c r="AG870" s="69"/>
      <c r="AH870" s="69"/>
    </row>
    <row r="871" spans="1:34">
      <c r="A871" s="69"/>
      <c r="B871" s="69"/>
      <c r="C871" s="69"/>
      <c r="D871" s="71"/>
      <c r="E871" s="4"/>
      <c r="F871" s="69"/>
      <c r="G871" s="69"/>
      <c r="H871" s="69"/>
      <c r="I871" s="69"/>
      <c r="J871" s="69"/>
      <c r="K871" s="69"/>
      <c r="L871" s="69"/>
      <c r="M871" s="69"/>
      <c r="N871" s="4"/>
      <c r="O871" s="70"/>
      <c r="P871" s="69"/>
      <c r="Q871" s="69"/>
      <c r="R871" s="71"/>
      <c r="S871" s="69"/>
      <c r="T871" s="72"/>
      <c r="U871" s="4"/>
      <c r="V871" s="73"/>
      <c r="W871" s="73"/>
      <c r="X871" s="73"/>
      <c r="Y871" s="73"/>
      <c r="Z871" s="74"/>
      <c r="AA871" s="69"/>
      <c r="AB871" s="69"/>
      <c r="AC871" s="69"/>
      <c r="AD871" s="69"/>
      <c r="AE871" s="69"/>
      <c r="AF871" s="69"/>
      <c r="AG871" s="69"/>
      <c r="AH871" s="69"/>
    </row>
    <row r="872" spans="1:34">
      <c r="A872" s="69"/>
      <c r="B872" s="69"/>
      <c r="C872" s="69"/>
      <c r="D872" s="71"/>
      <c r="E872" s="4"/>
      <c r="F872" s="69"/>
      <c r="G872" s="69"/>
      <c r="H872" s="69"/>
      <c r="I872" s="69"/>
      <c r="J872" s="69"/>
      <c r="K872" s="69"/>
      <c r="L872" s="69"/>
      <c r="M872" s="69"/>
      <c r="N872" s="4"/>
      <c r="O872" s="70"/>
      <c r="P872" s="69"/>
      <c r="Q872" s="69"/>
      <c r="R872" s="71"/>
      <c r="S872" s="69"/>
      <c r="T872" s="72"/>
      <c r="U872" s="4"/>
      <c r="V872" s="73"/>
      <c r="W872" s="73"/>
      <c r="X872" s="73"/>
      <c r="Y872" s="73"/>
      <c r="Z872" s="74"/>
      <c r="AA872" s="69"/>
      <c r="AB872" s="69"/>
      <c r="AC872" s="69"/>
      <c r="AD872" s="69"/>
      <c r="AE872" s="69"/>
      <c r="AF872" s="69"/>
      <c r="AG872" s="69"/>
      <c r="AH872" s="69"/>
    </row>
    <row r="873" spans="1:34">
      <c r="A873" s="69"/>
      <c r="B873" s="69"/>
      <c r="C873" s="69"/>
      <c r="D873" s="71"/>
      <c r="E873" s="4"/>
      <c r="F873" s="69"/>
      <c r="G873" s="69"/>
      <c r="H873" s="69"/>
      <c r="I873" s="69"/>
      <c r="J873" s="69"/>
      <c r="K873" s="69"/>
      <c r="L873" s="69"/>
      <c r="M873" s="69"/>
      <c r="N873" s="4"/>
      <c r="O873" s="70"/>
      <c r="P873" s="69"/>
      <c r="Q873" s="69"/>
      <c r="R873" s="71"/>
      <c r="S873" s="69"/>
      <c r="T873" s="72"/>
      <c r="U873" s="4"/>
      <c r="V873" s="73"/>
      <c r="W873" s="73"/>
      <c r="X873" s="73"/>
      <c r="Y873" s="73"/>
      <c r="Z873" s="74"/>
      <c r="AA873" s="69"/>
      <c r="AB873" s="69"/>
      <c r="AC873" s="69"/>
      <c r="AD873" s="69"/>
      <c r="AE873" s="69"/>
      <c r="AF873" s="69"/>
      <c r="AG873" s="69"/>
      <c r="AH873" s="69"/>
    </row>
    <row r="874" spans="1:34">
      <c r="A874" s="69"/>
      <c r="B874" s="69"/>
      <c r="C874" s="69"/>
      <c r="D874" s="71"/>
      <c r="E874" s="4"/>
      <c r="F874" s="69"/>
      <c r="G874" s="69"/>
      <c r="H874" s="69"/>
      <c r="I874" s="69"/>
      <c r="J874" s="69"/>
      <c r="K874" s="69"/>
      <c r="L874" s="69"/>
      <c r="M874" s="69"/>
      <c r="N874" s="4"/>
      <c r="O874" s="70"/>
      <c r="P874" s="69"/>
      <c r="Q874" s="4"/>
      <c r="R874" s="71"/>
      <c r="S874" s="4"/>
      <c r="T874" s="72"/>
      <c r="U874" s="4"/>
      <c r="V874" s="73"/>
      <c r="W874" s="73"/>
      <c r="X874" s="73"/>
      <c r="Y874" s="73"/>
      <c r="Z874" s="74"/>
      <c r="AA874" s="69"/>
      <c r="AB874" s="69"/>
      <c r="AC874" s="69"/>
      <c r="AD874" s="69"/>
      <c r="AE874" s="69"/>
      <c r="AF874" s="69"/>
      <c r="AG874" s="69"/>
      <c r="AH874" s="69"/>
    </row>
    <row r="875" spans="1:34">
      <c r="A875" s="69"/>
      <c r="B875" s="69"/>
      <c r="C875" s="69"/>
      <c r="D875" s="71"/>
      <c r="E875" s="4"/>
      <c r="F875" s="69"/>
      <c r="G875" s="69"/>
      <c r="H875" s="69"/>
      <c r="I875" s="69"/>
      <c r="J875" s="69"/>
      <c r="K875" s="69"/>
      <c r="L875" s="69"/>
      <c r="M875" s="69"/>
      <c r="N875" s="4"/>
      <c r="O875" s="70"/>
      <c r="P875" s="69"/>
      <c r="Q875" s="4"/>
      <c r="R875" s="71"/>
      <c r="S875" s="4"/>
      <c r="T875" s="72"/>
      <c r="U875" s="4"/>
      <c r="V875" s="73"/>
      <c r="W875" s="73"/>
      <c r="X875" s="73"/>
      <c r="Y875" s="73"/>
      <c r="Z875" s="74"/>
      <c r="AA875" s="69"/>
      <c r="AB875" s="69"/>
      <c r="AC875" s="69"/>
      <c r="AD875" s="69"/>
      <c r="AE875" s="69"/>
      <c r="AF875" s="69"/>
      <c r="AG875" s="69"/>
      <c r="AH875" s="69"/>
    </row>
    <row r="876" spans="1:34">
      <c r="A876" s="69"/>
      <c r="B876" s="69"/>
      <c r="C876" s="69"/>
      <c r="D876" s="71"/>
      <c r="E876" s="4"/>
      <c r="F876" s="69"/>
      <c r="G876" s="69"/>
      <c r="H876" s="69"/>
      <c r="I876" s="69"/>
      <c r="J876" s="69"/>
      <c r="K876" s="69"/>
      <c r="L876" s="69"/>
      <c r="M876" s="69"/>
      <c r="N876" s="4"/>
      <c r="O876" s="70"/>
      <c r="P876" s="69"/>
      <c r="Q876" s="69"/>
      <c r="R876" s="71"/>
      <c r="S876" s="69"/>
      <c r="T876" s="72"/>
      <c r="U876" s="69"/>
      <c r="V876" s="73"/>
      <c r="W876" s="73"/>
      <c r="X876" s="73"/>
      <c r="Y876" s="73"/>
      <c r="Z876" s="74"/>
      <c r="AA876" s="69"/>
      <c r="AB876" s="69"/>
      <c r="AC876" s="69"/>
      <c r="AD876" s="69"/>
      <c r="AE876" s="69"/>
      <c r="AF876" s="69"/>
      <c r="AG876" s="69"/>
      <c r="AH876" s="69"/>
    </row>
    <row r="877" spans="1:34">
      <c r="A877" s="69"/>
      <c r="B877" s="69"/>
      <c r="C877" s="69"/>
      <c r="D877" s="71"/>
      <c r="E877" s="4"/>
      <c r="F877" s="69"/>
      <c r="G877" s="69"/>
      <c r="H877" s="69"/>
      <c r="I877" s="69"/>
      <c r="J877" s="69"/>
      <c r="K877" s="69"/>
      <c r="L877" s="69"/>
      <c r="M877" s="69"/>
      <c r="N877" s="4"/>
      <c r="O877" s="70"/>
      <c r="P877" s="69"/>
      <c r="Q877" s="69"/>
      <c r="R877" s="71"/>
      <c r="S877" s="4"/>
      <c r="T877" s="72"/>
      <c r="U877" s="4"/>
      <c r="V877" s="73"/>
      <c r="W877" s="73"/>
      <c r="X877" s="73"/>
      <c r="Y877" s="73"/>
      <c r="Z877" s="74"/>
      <c r="AA877" s="69"/>
      <c r="AB877" s="69"/>
      <c r="AC877" s="69"/>
      <c r="AD877" s="69"/>
      <c r="AE877" s="69"/>
      <c r="AF877" s="69"/>
      <c r="AG877" s="69"/>
      <c r="AH877" s="69"/>
    </row>
    <row r="878" spans="1:34">
      <c r="A878" s="69"/>
      <c r="B878" s="69"/>
      <c r="C878" s="69"/>
      <c r="D878" s="71"/>
      <c r="E878" s="4"/>
      <c r="F878" s="69"/>
      <c r="G878" s="69"/>
      <c r="H878" s="69"/>
      <c r="I878" s="69"/>
      <c r="J878" s="69"/>
      <c r="K878" s="69"/>
      <c r="L878" s="69"/>
      <c r="M878" s="69"/>
      <c r="N878" s="4"/>
      <c r="O878" s="70"/>
      <c r="P878" s="69"/>
      <c r="Q878" s="69"/>
      <c r="R878" s="71"/>
      <c r="S878" s="69"/>
      <c r="T878" s="72"/>
      <c r="U878" s="4"/>
      <c r="V878" s="73"/>
      <c r="W878" s="73"/>
      <c r="X878" s="73"/>
      <c r="Y878" s="73"/>
      <c r="Z878" s="74"/>
      <c r="AA878" s="69"/>
      <c r="AB878" s="69"/>
      <c r="AC878" s="69"/>
      <c r="AD878" s="69"/>
      <c r="AE878" s="69"/>
      <c r="AF878" s="69"/>
      <c r="AG878" s="69"/>
      <c r="AH878" s="69"/>
    </row>
    <row r="879" spans="1:34">
      <c r="A879" s="69"/>
      <c r="B879" s="69"/>
      <c r="C879" s="69"/>
      <c r="D879" s="71"/>
      <c r="E879" s="4"/>
      <c r="F879" s="69"/>
      <c r="G879" s="69"/>
      <c r="H879" s="69"/>
      <c r="I879" s="69"/>
      <c r="J879" s="69"/>
      <c r="K879" s="69"/>
      <c r="L879" s="69"/>
      <c r="M879" s="69"/>
      <c r="N879" s="4"/>
      <c r="O879" s="70"/>
      <c r="P879" s="69"/>
      <c r="Q879" s="4"/>
      <c r="R879" s="71"/>
      <c r="S879" s="4"/>
      <c r="T879" s="72"/>
      <c r="U879" s="4"/>
      <c r="V879" s="73"/>
      <c r="W879" s="73"/>
      <c r="X879" s="73"/>
      <c r="Y879" s="73"/>
      <c r="Z879" s="74"/>
      <c r="AA879" s="69"/>
      <c r="AB879" s="69"/>
      <c r="AC879" s="69"/>
      <c r="AD879" s="69"/>
      <c r="AE879" s="69"/>
      <c r="AF879" s="69"/>
      <c r="AG879" s="69"/>
      <c r="AH879" s="69"/>
    </row>
    <row r="880" spans="1:34">
      <c r="A880" s="69"/>
      <c r="B880" s="69"/>
      <c r="C880" s="69"/>
      <c r="D880" s="71"/>
      <c r="E880" s="4"/>
      <c r="F880" s="69"/>
      <c r="G880" s="69"/>
      <c r="H880" s="69"/>
      <c r="I880" s="69"/>
      <c r="J880" s="69"/>
      <c r="K880" s="69"/>
      <c r="L880" s="69"/>
      <c r="M880" s="69"/>
      <c r="N880" s="4"/>
      <c r="O880" s="70"/>
      <c r="P880" s="69"/>
      <c r="Q880" s="69"/>
      <c r="R880" s="71"/>
      <c r="S880" s="69"/>
      <c r="T880" s="72"/>
      <c r="U880" s="4"/>
      <c r="V880" s="73"/>
      <c r="W880" s="73"/>
      <c r="X880" s="73"/>
      <c r="Y880" s="73"/>
      <c r="Z880" s="74"/>
      <c r="AA880" s="69"/>
      <c r="AB880" s="69"/>
      <c r="AC880" s="69"/>
      <c r="AD880" s="69"/>
      <c r="AE880" s="69"/>
      <c r="AF880" s="69"/>
      <c r="AG880" s="69"/>
      <c r="AH880" s="69"/>
    </row>
    <row r="881" spans="1:34">
      <c r="A881" s="69"/>
      <c r="B881" s="69"/>
      <c r="C881" s="69"/>
      <c r="D881" s="71"/>
      <c r="E881" s="4"/>
      <c r="F881" s="69"/>
      <c r="G881" s="69"/>
      <c r="H881" s="69"/>
      <c r="I881" s="69"/>
      <c r="J881" s="69"/>
      <c r="K881" s="69"/>
      <c r="L881" s="69"/>
      <c r="M881" s="69"/>
      <c r="N881" s="4"/>
      <c r="O881" s="70"/>
      <c r="P881" s="69"/>
      <c r="Q881" s="4"/>
      <c r="R881" s="71"/>
      <c r="S881" s="69"/>
      <c r="T881" s="72"/>
      <c r="U881" s="4"/>
      <c r="V881" s="73"/>
      <c r="W881" s="73"/>
      <c r="X881" s="73"/>
      <c r="Y881" s="73"/>
      <c r="Z881" s="74"/>
      <c r="AA881" s="69"/>
      <c r="AB881" s="69"/>
      <c r="AC881" s="69"/>
      <c r="AD881" s="69"/>
      <c r="AE881" s="69"/>
      <c r="AF881" s="69"/>
      <c r="AG881" s="69"/>
      <c r="AH881" s="69"/>
    </row>
    <row r="882" spans="1:34">
      <c r="A882" s="69"/>
      <c r="B882" s="69"/>
      <c r="C882" s="69"/>
      <c r="D882" s="71"/>
      <c r="E882" s="4"/>
      <c r="F882" s="69"/>
      <c r="G882" s="69"/>
      <c r="H882" s="69"/>
      <c r="I882" s="69"/>
      <c r="J882" s="69"/>
      <c r="K882" s="69"/>
      <c r="L882" s="69"/>
      <c r="M882" s="69"/>
      <c r="N882" s="4"/>
      <c r="O882" s="70"/>
      <c r="P882" s="69"/>
      <c r="Q882" s="69"/>
      <c r="R882" s="71"/>
      <c r="S882" s="69"/>
      <c r="T882" s="72"/>
      <c r="U882" s="69"/>
      <c r="V882" s="73"/>
      <c r="W882" s="73"/>
      <c r="X882" s="73"/>
      <c r="Y882" s="73"/>
      <c r="Z882" s="74"/>
      <c r="AA882" s="69"/>
      <c r="AB882" s="69"/>
      <c r="AC882" s="69"/>
      <c r="AD882" s="69"/>
      <c r="AE882" s="69"/>
      <c r="AF882" s="69"/>
      <c r="AG882" s="69"/>
      <c r="AH882" s="69"/>
    </row>
    <row r="883" spans="1:34">
      <c r="A883" s="69"/>
      <c r="B883" s="69"/>
      <c r="C883" s="69"/>
      <c r="D883" s="71"/>
      <c r="E883" s="4"/>
      <c r="F883" s="69"/>
      <c r="G883" s="69"/>
      <c r="H883" s="69"/>
      <c r="I883" s="69"/>
      <c r="J883" s="69"/>
      <c r="K883" s="69"/>
      <c r="L883" s="69"/>
      <c r="M883" s="69"/>
      <c r="N883" s="4"/>
      <c r="O883" s="70"/>
      <c r="P883" s="69"/>
      <c r="Q883" s="4"/>
      <c r="R883" s="71"/>
      <c r="S883" s="4"/>
      <c r="T883" s="72"/>
      <c r="U883" s="4"/>
      <c r="V883" s="73"/>
      <c r="W883" s="73"/>
      <c r="X883" s="73"/>
      <c r="Y883" s="73"/>
      <c r="Z883" s="74"/>
      <c r="AA883" s="69"/>
      <c r="AB883" s="69"/>
      <c r="AC883" s="69"/>
      <c r="AD883" s="69"/>
      <c r="AE883" s="69"/>
      <c r="AF883" s="69"/>
      <c r="AG883" s="69"/>
      <c r="AH883" s="69"/>
    </row>
    <row r="884" spans="1:34">
      <c r="A884" s="69"/>
      <c r="B884" s="69"/>
      <c r="C884" s="69"/>
      <c r="D884" s="71"/>
      <c r="E884" s="4"/>
      <c r="F884" s="69"/>
      <c r="G884" s="69"/>
      <c r="H884" s="69"/>
      <c r="I884" s="69"/>
      <c r="J884" s="69"/>
      <c r="K884" s="69"/>
      <c r="L884" s="69"/>
      <c r="M884" s="69"/>
      <c r="N884" s="4"/>
      <c r="O884" s="70"/>
      <c r="P884" s="69"/>
      <c r="Q884" s="69"/>
      <c r="R884" s="71"/>
      <c r="S884" s="69"/>
      <c r="T884" s="72"/>
      <c r="U884" s="4"/>
      <c r="V884" s="73"/>
      <c r="W884" s="73"/>
      <c r="X884" s="73"/>
      <c r="Y884" s="73"/>
      <c r="Z884" s="74"/>
      <c r="AA884" s="69"/>
      <c r="AB884" s="69"/>
      <c r="AC884" s="69"/>
      <c r="AD884" s="69"/>
      <c r="AE884" s="69"/>
      <c r="AF884" s="69"/>
      <c r="AG884" s="69"/>
      <c r="AH884" s="69"/>
    </row>
    <row r="885" spans="1:34">
      <c r="A885" s="69"/>
      <c r="B885" s="69"/>
      <c r="C885" s="69"/>
      <c r="D885" s="71"/>
      <c r="E885" s="4"/>
      <c r="F885" s="69"/>
      <c r="G885" s="69"/>
      <c r="H885" s="69"/>
      <c r="I885" s="69"/>
      <c r="J885" s="69"/>
      <c r="K885" s="69"/>
      <c r="L885" s="69"/>
      <c r="M885" s="69"/>
      <c r="N885" s="4"/>
      <c r="O885" s="70"/>
      <c r="P885" s="69"/>
      <c r="Q885" s="69"/>
      <c r="R885" s="71"/>
      <c r="S885" s="69"/>
      <c r="T885" s="72"/>
      <c r="U885" s="69"/>
      <c r="V885" s="73"/>
      <c r="W885" s="73"/>
      <c r="X885" s="73"/>
      <c r="Y885" s="73"/>
      <c r="Z885" s="74"/>
      <c r="AA885" s="69"/>
      <c r="AB885" s="69"/>
      <c r="AC885" s="69"/>
      <c r="AD885" s="69"/>
      <c r="AE885" s="69"/>
      <c r="AF885" s="69"/>
      <c r="AG885" s="69"/>
      <c r="AH885" s="69"/>
    </row>
    <row r="886" spans="1:34">
      <c r="A886" s="69"/>
      <c r="B886" s="69"/>
      <c r="C886" s="69"/>
      <c r="D886" s="71"/>
      <c r="E886" s="4"/>
      <c r="F886" s="69"/>
      <c r="G886" s="69"/>
      <c r="H886" s="69"/>
      <c r="I886" s="69"/>
      <c r="J886" s="69"/>
      <c r="K886" s="69"/>
      <c r="L886" s="69"/>
      <c r="M886" s="69"/>
      <c r="N886" s="4"/>
      <c r="O886" s="70"/>
      <c r="P886" s="69"/>
      <c r="Q886" s="69"/>
      <c r="R886" s="71"/>
      <c r="S886" s="4"/>
      <c r="T886" s="72"/>
      <c r="U886" s="69"/>
      <c r="V886" s="73"/>
      <c r="W886" s="73"/>
      <c r="X886" s="73"/>
      <c r="Y886" s="73"/>
      <c r="Z886" s="74"/>
      <c r="AA886" s="69"/>
      <c r="AB886" s="69"/>
      <c r="AC886" s="69"/>
      <c r="AD886" s="69"/>
      <c r="AE886" s="69"/>
      <c r="AF886" s="69"/>
      <c r="AG886" s="69"/>
      <c r="AH886" s="69"/>
    </row>
    <row r="887" spans="1:34">
      <c r="A887" s="69"/>
      <c r="B887" s="69"/>
      <c r="C887" s="69"/>
      <c r="D887" s="71"/>
      <c r="E887" s="4"/>
      <c r="F887" s="69"/>
      <c r="G887" s="69"/>
      <c r="H887" s="69"/>
      <c r="I887" s="69"/>
      <c r="J887" s="69"/>
      <c r="K887" s="69"/>
      <c r="L887" s="69"/>
      <c r="M887" s="69"/>
      <c r="N887" s="4"/>
      <c r="O887" s="70"/>
      <c r="P887" s="69"/>
      <c r="Q887" s="4"/>
      <c r="R887" s="71"/>
      <c r="S887" s="4"/>
      <c r="T887" s="72"/>
      <c r="U887" s="4"/>
      <c r="V887" s="73"/>
      <c r="W887" s="73"/>
      <c r="X887" s="73"/>
      <c r="Y887" s="73"/>
      <c r="Z887" s="74"/>
      <c r="AA887" s="69"/>
      <c r="AB887" s="69"/>
      <c r="AC887" s="69"/>
      <c r="AD887" s="69"/>
      <c r="AE887" s="69"/>
      <c r="AF887" s="69"/>
      <c r="AG887" s="69"/>
      <c r="AH887" s="69"/>
    </row>
    <row r="888" spans="1:34">
      <c r="A888" s="69"/>
      <c r="B888" s="69"/>
      <c r="C888" s="69"/>
      <c r="D888" s="71"/>
      <c r="E888" s="4"/>
      <c r="F888" s="69"/>
      <c r="G888" s="69"/>
      <c r="H888" s="69"/>
      <c r="I888" s="69"/>
      <c r="J888" s="69"/>
      <c r="K888" s="69"/>
      <c r="L888" s="69"/>
      <c r="M888" s="69"/>
      <c r="N888" s="4"/>
      <c r="O888" s="70"/>
      <c r="P888" s="69"/>
      <c r="Q888" s="69"/>
      <c r="R888" s="71"/>
      <c r="S888" s="69"/>
      <c r="T888" s="72"/>
      <c r="U888" s="4"/>
      <c r="V888" s="73"/>
      <c r="W888" s="73"/>
      <c r="X888" s="73"/>
      <c r="Y888" s="73"/>
      <c r="Z888" s="74"/>
      <c r="AA888" s="69"/>
      <c r="AB888" s="69"/>
      <c r="AC888" s="69"/>
      <c r="AD888" s="69"/>
      <c r="AE888" s="69"/>
      <c r="AF888" s="69"/>
      <c r="AG888" s="69"/>
      <c r="AH888" s="69"/>
    </row>
    <row r="889" spans="1:34">
      <c r="A889" s="69"/>
      <c r="B889" s="69"/>
      <c r="C889" s="69"/>
      <c r="D889" s="71"/>
      <c r="E889" s="4"/>
      <c r="F889" s="4"/>
      <c r="G889" s="69"/>
      <c r="H889" s="69"/>
      <c r="I889" s="69"/>
      <c r="J889" s="69"/>
      <c r="K889" s="69"/>
      <c r="L889" s="69"/>
      <c r="M889" s="69"/>
      <c r="N889" s="4"/>
      <c r="O889" s="70"/>
      <c r="P889" s="69"/>
      <c r="Q889" s="4"/>
      <c r="R889" s="71"/>
      <c r="S889" s="4"/>
      <c r="T889" s="72"/>
      <c r="U889" s="4"/>
      <c r="V889" s="73"/>
      <c r="W889" s="73"/>
      <c r="X889" s="73"/>
      <c r="Y889" s="73"/>
      <c r="Z889" s="74"/>
      <c r="AA889" s="69"/>
      <c r="AB889" s="69"/>
      <c r="AC889" s="69"/>
      <c r="AD889" s="69"/>
      <c r="AE889" s="69"/>
      <c r="AF889" s="69"/>
      <c r="AG889" s="69"/>
      <c r="AH889" s="69"/>
    </row>
    <row r="890" spans="1:34">
      <c r="A890" s="69"/>
      <c r="B890" s="69"/>
      <c r="C890" s="69"/>
      <c r="D890" s="71"/>
      <c r="E890" s="4"/>
      <c r="F890" s="69"/>
      <c r="G890" s="69"/>
      <c r="H890" s="69"/>
      <c r="I890" s="69"/>
      <c r="J890" s="69"/>
      <c r="K890" s="69"/>
      <c r="L890" s="69"/>
      <c r="M890" s="69"/>
      <c r="N890" s="4"/>
      <c r="O890" s="70"/>
      <c r="P890" s="69"/>
      <c r="Q890" s="69"/>
      <c r="R890" s="71"/>
      <c r="S890" s="69"/>
      <c r="T890" s="72"/>
      <c r="U890" s="4"/>
      <c r="V890" s="73"/>
      <c r="W890" s="73"/>
      <c r="X890" s="73"/>
      <c r="Y890" s="73"/>
      <c r="Z890" s="74"/>
      <c r="AA890" s="69"/>
      <c r="AB890" s="69"/>
      <c r="AC890" s="69"/>
      <c r="AD890" s="69"/>
      <c r="AE890" s="69"/>
      <c r="AF890" s="69"/>
      <c r="AG890" s="69"/>
      <c r="AH890" s="69"/>
    </row>
    <row r="891" spans="1:34">
      <c r="A891" s="69"/>
      <c r="B891" s="69"/>
      <c r="C891" s="69"/>
      <c r="D891" s="71"/>
      <c r="E891" s="4"/>
      <c r="F891" s="69"/>
      <c r="G891" s="69"/>
      <c r="H891" s="69"/>
      <c r="I891" s="69"/>
      <c r="J891" s="69"/>
      <c r="K891" s="69"/>
      <c r="L891" s="69"/>
      <c r="M891" s="69"/>
      <c r="N891" s="4"/>
      <c r="O891" s="70"/>
      <c r="P891" s="69"/>
      <c r="Q891" s="69"/>
      <c r="R891" s="71"/>
      <c r="S891" s="69"/>
      <c r="T891" s="72"/>
      <c r="U891" s="4"/>
      <c r="V891" s="73"/>
      <c r="W891" s="73"/>
      <c r="X891" s="73"/>
      <c r="Y891" s="73"/>
      <c r="Z891" s="74"/>
      <c r="AA891" s="69"/>
      <c r="AB891" s="69"/>
      <c r="AC891" s="69"/>
      <c r="AD891" s="69"/>
      <c r="AE891" s="69"/>
      <c r="AF891" s="69"/>
      <c r="AG891" s="69"/>
      <c r="AH891" s="69"/>
    </row>
    <row r="892" spans="1:34">
      <c r="A892" s="69"/>
      <c r="B892" s="69"/>
      <c r="C892" s="69"/>
      <c r="D892" s="71"/>
      <c r="E892" s="4"/>
      <c r="F892" s="69"/>
      <c r="G892" s="69"/>
      <c r="H892" s="69"/>
      <c r="I892" s="69"/>
      <c r="J892" s="69"/>
      <c r="K892" s="69"/>
      <c r="L892" s="69"/>
      <c r="M892" s="69"/>
      <c r="N892" s="4"/>
      <c r="O892" s="70"/>
      <c r="P892" s="69"/>
      <c r="Q892" s="4"/>
      <c r="R892" s="71"/>
      <c r="S892" s="4"/>
      <c r="T892" s="72"/>
      <c r="U892" s="4"/>
      <c r="V892" s="73"/>
      <c r="W892" s="73"/>
      <c r="X892" s="73"/>
      <c r="Y892" s="73"/>
      <c r="Z892" s="74"/>
      <c r="AA892" s="69"/>
      <c r="AB892" s="69"/>
      <c r="AC892" s="69"/>
      <c r="AD892" s="69"/>
      <c r="AE892" s="69"/>
      <c r="AF892" s="69"/>
      <c r="AG892" s="69"/>
      <c r="AH892" s="69"/>
    </row>
    <row r="893" spans="1:34">
      <c r="A893" s="69"/>
      <c r="B893" s="69"/>
      <c r="C893" s="69"/>
      <c r="D893" s="71"/>
      <c r="E893" s="4"/>
      <c r="F893" s="69"/>
      <c r="G893" s="69"/>
      <c r="H893" s="69"/>
      <c r="I893" s="69"/>
      <c r="J893" s="69"/>
      <c r="K893" s="69"/>
      <c r="L893" s="69"/>
      <c r="M893" s="69"/>
      <c r="N893" s="4"/>
      <c r="O893" s="70"/>
      <c r="P893" s="69"/>
      <c r="Q893" s="4"/>
      <c r="R893" s="71"/>
      <c r="S893" s="4"/>
      <c r="T893" s="72"/>
      <c r="U893" s="4"/>
      <c r="V893" s="73"/>
      <c r="W893" s="73"/>
      <c r="X893" s="73"/>
      <c r="Y893" s="73"/>
      <c r="Z893" s="74"/>
      <c r="AA893" s="69"/>
      <c r="AB893" s="69"/>
      <c r="AC893" s="69"/>
      <c r="AD893" s="69"/>
      <c r="AE893" s="69"/>
      <c r="AF893" s="69"/>
      <c r="AG893" s="69"/>
      <c r="AH893" s="69"/>
    </row>
    <row r="894" spans="1:34">
      <c r="A894" s="69"/>
      <c r="B894" s="69"/>
      <c r="C894" s="69"/>
      <c r="D894" s="71"/>
      <c r="E894" s="4"/>
      <c r="F894" s="69"/>
      <c r="G894" s="69"/>
      <c r="H894" s="69"/>
      <c r="I894" s="69"/>
      <c r="J894" s="69"/>
      <c r="K894" s="69"/>
      <c r="L894" s="69"/>
      <c r="M894" s="69"/>
      <c r="N894" s="4"/>
      <c r="O894" s="70"/>
      <c r="P894" s="69"/>
      <c r="Q894" s="69"/>
      <c r="R894" s="71"/>
      <c r="S894" s="69"/>
      <c r="T894" s="72"/>
      <c r="U894" s="69"/>
      <c r="V894" s="73"/>
      <c r="W894" s="73"/>
      <c r="X894" s="73"/>
      <c r="Y894" s="73"/>
      <c r="Z894" s="74"/>
      <c r="AA894" s="69"/>
      <c r="AB894" s="69"/>
      <c r="AC894" s="69"/>
      <c r="AD894" s="69"/>
      <c r="AE894" s="69"/>
      <c r="AF894" s="69"/>
      <c r="AG894" s="69"/>
      <c r="AH894" s="69"/>
    </row>
    <row r="895" spans="1:34">
      <c r="A895" s="69"/>
      <c r="B895" s="69"/>
      <c r="C895" s="69"/>
      <c r="D895" s="71"/>
      <c r="E895" s="4"/>
      <c r="F895" s="69"/>
      <c r="G895" s="69"/>
      <c r="H895" s="69"/>
      <c r="I895" s="69"/>
      <c r="J895" s="69"/>
      <c r="K895" s="69"/>
      <c r="L895" s="69"/>
      <c r="M895" s="69"/>
      <c r="N895" s="4"/>
      <c r="O895" s="70"/>
      <c r="P895" s="69"/>
      <c r="Q895" s="69"/>
      <c r="R895" s="71"/>
      <c r="S895" s="69"/>
      <c r="T895" s="72"/>
      <c r="U895" s="69"/>
      <c r="V895" s="73"/>
      <c r="W895" s="73"/>
      <c r="X895" s="73"/>
      <c r="Y895" s="73"/>
      <c r="Z895" s="74"/>
      <c r="AA895" s="69"/>
      <c r="AB895" s="69"/>
      <c r="AC895" s="69"/>
      <c r="AD895" s="69"/>
      <c r="AE895" s="69"/>
      <c r="AF895" s="69"/>
      <c r="AG895" s="69"/>
      <c r="AH895" s="69"/>
    </row>
    <row r="896" spans="1:34">
      <c r="A896" s="69"/>
      <c r="B896" s="69"/>
      <c r="C896" s="69"/>
      <c r="D896" s="71"/>
      <c r="E896" s="4"/>
      <c r="F896" s="4"/>
      <c r="G896" s="69"/>
      <c r="H896" s="69"/>
      <c r="I896" s="69"/>
      <c r="J896" s="69"/>
      <c r="K896" s="69"/>
      <c r="L896" s="69"/>
      <c r="M896" s="69"/>
      <c r="N896" s="4"/>
      <c r="O896" s="70"/>
      <c r="P896" s="69"/>
      <c r="Q896" s="69"/>
      <c r="R896" s="71"/>
      <c r="S896" s="69"/>
      <c r="T896" s="72"/>
      <c r="U896" s="4"/>
      <c r="V896" s="73"/>
      <c r="W896" s="73"/>
      <c r="X896" s="73"/>
      <c r="Y896" s="73"/>
      <c r="Z896" s="74"/>
      <c r="AA896" s="69"/>
      <c r="AB896" s="69"/>
      <c r="AC896" s="69"/>
      <c r="AD896" s="69"/>
      <c r="AE896" s="69"/>
      <c r="AF896" s="69"/>
      <c r="AG896" s="69"/>
      <c r="AH896" s="69"/>
    </row>
    <row r="897" spans="1:34">
      <c r="A897" s="69"/>
      <c r="B897" s="69"/>
      <c r="C897" s="69"/>
      <c r="D897" s="71"/>
      <c r="E897" s="4"/>
      <c r="F897" s="4"/>
      <c r="G897" s="69"/>
      <c r="H897" s="69"/>
      <c r="I897" s="69"/>
      <c r="J897" s="69"/>
      <c r="K897" s="69"/>
      <c r="L897" s="69"/>
      <c r="M897" s="69"/>
      <c r="N897" s="4"/>
      <c r="O897" s="70"/>
      <c r="P897" s="69"/>
      <c r="Q897" s="4"/>
      <c r="R897" s="71"/>
      <c r="S897" s="4"/>
      <c r="T897" s="72"/>
      <c r="U897" s="4"/>
      <c r="V897" s="73"/>
      <c r="W897" s="73"/>
      <c r="X897" s="73"/>
      <c r="Y897" s="73"/>
      <c r="Z897" s="74"/>
      <c r="AA897" s="69"/>
      <c r="AB897" s="69"/>
      <c r="AC897" s="69"/>
      <c r="AD897" s="69"/>
      <c r="AE897" s="69"/>
      <c r="AF897" s="69"/>
      <c r="AG897" s="69"/>
      <c r="AH897" s="69"/>
    </row>
    <row r="898" spans="1:34">
      <c r="A898" s="69"/>
      <c r="B898" s="69"/>
      <c r="C898" s="69"/>
      <c r="D898" s="71"/>
      <c r="E898" s="4"/>
      <c r="F898" s="69"/>
      <c r="G898" s="69"/>
      <c r="H898" s="69"/>
      <c r="I898" s="69"/>
      <c r="J898" s="69"/>
      <c r="K898" s="69"/>
      <c r="L898" s="69"/>
      <c r="M898" s="69"/>
      <c r="N898" s="4"/>
      <c r="O898" s="70"/>
      <c r="P898" s="69"/>
      <c r="Q898" s="69"/>
      <c r="R898" s="71"/>
      <c r="S898" s="69"/>
      <c r="T898" s="72"/>
      <c r="U898" s="4"/>
      <c r="V898" s="73"/>
      <c r="W898" s="73"/>
      <c r="X898" s="73"/>
      <c r="Y898" s="73"/>
      <c r="Z898" s="74"/>
      <c r="AA898" s="69"/>
      <c r="AB898" s="69"/>
      <c r="AC898" s="69"/>
      <c r="AD898" s="69"/>
      <c r="AE898" s="69"/>
      <c r="AF898" s="69"/>
      <c r="AG898" s="69"/>
      <c r="AH898" s="69"/>
    </row>
    <row r="899" spans="1:34">
      <c r="A899" s="69"/>
      <c r="B899" s="69"/>
      <c r="C899" s="69"/>
      <c r="D899" s="71"/>
      <c r="E899" s="4"/>
      <c r="F899" s="69"/>
      <c r="G899" s="69"/>
      <c r="H899" s="69"/>
      <c r="I899" s="69"/>
      <c r="J899" s="69"/>
      <c r="K899" s="69"/>
      <c r="L899" s="69"/>
      <c r="M899" s="69"/>
      <c r="N899" s="4"/>
      <c r="O899" s="70"/>
      <c r="P899" s="69"/>
      <c r="Q899" s="4"/>
      <c r="R899" s="71"/>
      <c r="S899" s="4"/>
      <c r="T899" s="72"/>
      <c r="U899" s="4"/>
      <c r="V899" s="73"/>
      <c r="W899" s="73"/>
      <c r="X899" s="73"/>
      <c r="Y899" s="73"/>
      <c r="Z899" s="74"/>
      <c r="AA899" s="69"/>
      <c r="AB899" s="69"/>
      <c r="AC899" s="69"/>
      <c r="AD899" s="69"/>
      <c r="AE899" s="69"/>
      <c r="AF899" s="69"/>
      <c r="AG899" s="69"/>
      <c r="AH899" s="69"/>
    </row>
    <row r="900" spans="1:34">
      <c r="A900" s="69"/>
      <c r="B900" s="69"/>
      <c r="C900" s="69"/>
      <c r="D900" s="71"/>
      <c r="E900" s="4"/>
      <c r="F900" s="4"/>
      <c r="G900" s="69"/>
      <c r="H900" s="69"/>
      <c r="I900" s="69"/>
      <c r="J900" s="69"/>
      <c r="K900" s="69"/>
      <c r="L900" s="69"/>
      <c r="M900" s="69"/>
      <c r="N900" s="4"/>
      <c r="O900" s="70"/>
      <c r="P900" s="69"/>
      <c r="Q900" s="69"/>
      <c r="R900" s="71"/>
      <c r="S900" s="69"/>
      <c r="T900" s="72"/>
      <c r="U900" s="69"/>
      <c r="V900" s="73"/>
      <c r="W900" s="73"/>
      <c r="X900" s="73"/>
      <c r="Y900" s="73"/>
      <c r="Z900" s="74"/>
      <c r="AA900" s="69"/>
      <c r="AB900" s="69"/>
      <c r="AC900" s="69"/>
      <c r="AD900" s="69"/>
      <c r="AE900" s="69"/>
      <c r="AF900" s="69"/>
      <c r="AG900" s="69"/>
      <c r="AH900" s="69"/>
    </row>
    <row r="901" spans="1:34">
      <c r="A901" s="69"/>
      <c r="B901" s="69"/>
      <c r="C901" s="69"/>
      <c r="D901" s="71"/>
      <c r="E901" s="4"/>
      <c r="F901" s="69"/>
      <c r="G901" s="69"/>
      <c r="H901" s="69"/>
      <c r="I901" s="69"/>
      <c r="J901" s="69"/>
      <c r="K901" s="69"/>
      <c r="L901" s="69"/>
      <c r="M901" s="69"/>
      <c r="N901" s="4"/>
      <c r="O901" s="70"/>
      <c r="P901" s="69"/>
      <c r="Q901" s="69"/>
      <c r="R901" s="71"/>
      <c r="S901" s="69"/>
      <c r="T901" s="72"/>
      <c r="U901" s="4"/>
      <c r="V901" s="73"/>
      <c r="W901" s="73"/>
      <c r="X901" s="73"/>
      <c r="Y901" s="73"/>
      <c r="Z901" s="74"/>
      <c r="AA901" s="69"/>
      <c r="AB901" s="69"/>
      <c r="AC901" s="69"/>
      <c r="AD901" s="69"/>
      <c r="AE901" s="69"/>
      <c r="AF901" s="69"/>
      <c r="AG901" s="69"/>
      <c r="AH901" s="69"/>
    </row>
    <row r="902" spans="1:34">
      <c r="A902" s="69"/>
      <c r="B902" s="69"/>
      <c r="C902" s="69"/>
      <c r="D902" s="71"/>
      <c r="E902" s="4"/>
      <c r="F902" s="69"/>
      <c r="G902" s="69"/>
      <c r="H902" s="69"/>
      <c r="I902" s="69"/>
      <c r="J902" s="69"/>
      <c r="K902" s="69"/>
      <c r="L902" s="69"/>
      <c r="M902" s="69"/>
      <c r="N902" s="4"/>
      <c r="O902" s="70"/>
      <c r="P902" s="69"/>
      <c r="Q902" s="4"/>
      <c r="R902" s="71"/>
      <c r="S902" s="4"/>
      <c r="T902" s="72"/>
      <c r="U902" s="4"/>
      <c r="V902" s="73"/>
      <c r="W902" s="73"/>
      <c r="X902" s="73"/>
      <c r="Y902" s="73"/>
      <c r="Z902" s="74"/>
      <c r="AA902" s="69"/>
      <c r="AB902" s="69"/>
      <c r="AC902" s="69"/>
      <c r="AD902" s="69"/>
      <c r="AE902" s="69"/>
      <c r="AF902" s="69"/>
      <c r="AG902" s="69"/>
      <c r="AH902" s="69"/>
    </row>
    <row r="903" spans="1:34">
      <c r="A903" s="69"/>
      <c r="B903" s="69"/>
      <c r="C903" s="69"/>
      <c r="D903" s="71"/>
      <c r="E903" s="4"/>
      <c r="F903" s="69"/>
      <c r="G903" s="69"/>
      <c r="H903" s="69"/>
      <c r="I903" s="69"/>
      <c r="J903" s="69"/>
      <c r="K903" s="69"/>
      <c r="L903" s="69"/>
      <c r="M903" s="69"/>
      <c r="N903" s="4"/>
      <c r="O903" s="70"/>
      <c r="P903" s="69"/>
      <c r="Q903" s="4"/>
      <c r="R903" s="71"/>
      <c r="S903" s="4"/>
      <c r="T903" s="72"/>
      <c r="U903" s="69"/>
      <c r="V903" s="73"/>
      <c r="W903" s="73"/>
      <c r="X903" s="73"/>
      <c r="Y903" s="73"/>
      <c r="Z903" s="74"/>
      <c r="AA903" s="69"/>
      <c r="AB903" s="69"/>
      <c r="AC903" s="69"/>
      <c r="AD903" s="69"/>
      <c r="AE903" s="69"/>
      <c r="AF903" s="69"/>
      <c r="AG903" s="69"/>
      <c r="AH903" s="69"/>
    </row>
    <row r="904" spans="1:34">
      <c r="A904" s="69"/>
      <c r="B904" s="69"/>
      <c r="C904" s="69"/>
      <c r="D904" s="71"/>
      <c r="E904" s="4"/>
      <c r="F904" s="69"/>
      <c r="G904" s="69"/>
      <c r="H904" s="69"/>
      <c r="I904" s="69"/>
      <c r="J904" s="69"/>
      <c r="K904" s="69"/>
      <c r="L904" s="69"/>
      <c r="M904" s="69"/>
      <c r="N904" s="4"/>
      <c r="O904" s="70"/>
      <c r="P904" s="69"/>
      <c r="Q904" s="69"/>
      <c r="R904" s="71"/>
      <c r="S904" s="69"/>
      <c r="T904" s="72"/>
      <c r="U904" s="4"/>
      <c r="V904" s="73"/>
      <c r="W904" s="73"/>
      <c r="X904" s="73"/>
      <c r="Y904" s="73"/>
      <c r="Z904" s="74"/>
      <c r="AA904" s="69"/>
      <c r="AB904" s="69"/>
      <c r="AC904" s="69"/>
      <c r="AD904" s="69"/>
      <c r="AE904" s="69"/>
      <c r="AF904" s="69"/>
      <c r="AG904" s="69"/>
      <c r="AH904" s="69"/>
    </row>
    <row r="905" spans="1:34">
      <c r="A905" s="69"/>
      <c r="B905" s="69"/>
      <c r="C905" s="69"/>
      <c r="D905" s="71"/>
      <c r="E905" s="4"/>
      <c r="F905" s="69"/>
      <c r="G905" s="69"/>
      <c r="H905" s="69"/>
      <c r="I905" s="69"/>
      <c r="J905" s="69"/>
      <c r="K905" s="69"/>
      <c r="L905" s="69"/>
      <c r="M905" s="69"/>
      <c r="N905" s="4"/>
      <c r="O905" s="70"/>
      <c r="P905" s="69"/>
      <c r="Q905" s="4"/>
      <c r="R905" s="71"/>
      <c r="S905" s="4"/>
      <c r="T905" s="72"/>
      <c r="U905" s="4"/>
      <c r="V905" s="73"/>
      <c r="W905" s="73"/>
      <c r="X905" s="73"/>
      <c r="Y905" s="73"/>
      <c r="Z905" s="74"/>
      <c r="AA905" s="69"/>
      <c r="AB905" s="69"/>
      <c r="AC905" s="69"/>
      <c r="AD905" s="69"/>
      <c r="AE905" s="69"/>
      <c r="AF905" s="69"/>
      <c r="AG905" s="69"/>
      <c r="AH905" s="69"/>
    </row>
    <row r="906" spans="1:34">
      <c r="A906" s="69"/>
      <c r="B906" s="69"/>
      <c r="C906" s="69"/>
      <c r="D906" s="71"/>
      <c r="E906" s="4"/>
      <c r="F906" s="69"/>
      <c r="G906" s="69"/>
      <c r="H906" s="69"/>
      <c r="I906" s="69"/>
      <c r="J906" s="69"/>
      <c r="K906" s="69"/>
      <c r="L906" s="69"/>
      <c r="M906" s="69"/>
      <c r="N906" s="4"/>
      <c r="O906" s="70"/>
      <c r="P906" s="69"/>
      <c r="Q906" s="69"/>
      <c r="R906" s="71"/>
      <c r="S906" s="4"/>
      <c r="T906" s="72"/>
      <c r="U906" s="4"/>
      <c r="V906" s="73"/>
      <c r="W906" s="73"/>
      <c r="X906" s="73"/>
      <c r="Y906" s="73"/>
      <c r="Z906" s="74"/>
      <c r="AA906" s="69"/>
      <c r="AB906" s="69"/>
      <c r="AC906" s="69"/>
      <c r="AD906" s="69"/>
      <c r="AE906" s="69"/>
      <c r="AF906" s="69"/>
      <c r="AG906" s="69"/>
      <c r="AH906" s="69"/>
    </row>
    <row r="907" spans="1:34">
      <c r="A907" s="69"/>
      <c r="B907" s="69"/>
      <c r="C907" s="69"/>
      <c r="D907" s="71"/>
      <c r="E907" s="4"/>
      <c r="F907" s="69"/>
      <c r="G907" s="69"/>
      <c r="H907" s="69"/>
      <c r="I907" s="69"/>
      <c r="J907" s="69"/>
      <c r="K907" s="69"/>
      <c r="L907" s="69"/>
      <c r="M907" s="69"/>
      <c r="N907" s="4"/>
      <c r="O907" s="70"/>
      <c r="P907" s="69"/>
      <c r="Q907" s="69"/>
      <c r="R907" s="71"/>
      <c r="S907" s="69"/>
      <c r="T907" s="72"/>
      <c r="U907" s="4"/>
      <c r="V907" s="73"/>
      <c r="W907" s="73"/>
      <c r="X907" s="73"/>
      <c r="Y907" s="73"/>
      <c r="Z907" s="74"/>
      <c r="AA907" s="69"/>
      <c r="AB907" s="69"/>
      <c r="AC907" s="69"/>
      <c r="AD907" s="69"/>
      <c r="AE907" s="69"/>
      <c r="AF907" s="69"/>
      <c r="AG907" s="69"/>
      <c r="AH907" s="69"/>
    </row>
    <row r="908" spans="1:34">
      <c r="A908" s="69"/>
      <c r="B908" s="69"/>
      <c r="C908" s="69"/>
      <c r="D908" s="71"/>
      <c r="E908" s="4"/>
      <c r="F908" s="69"/>
      <c r="G908" s="69"/>
      <c r="H908" s="69"/>
      <c r="I908" s="69"/>
      <c r="J908" s="69"/>
      <c r="K908" s="69"/>
      <c r="L908" s="69"/>
      <c r="M908" s="69"/>
      <c r="N908" s="4"/>
      <c r="O908" s="70"/>
      <c r="P908" s="69"/>
      <c r="Q908" s="69"/>
      <c r="R908" s="71"/>
      <c r="S908" s="69"/>
      <c r="T908" s="72"/>
      <c r="U908" s="4"/>
      <c r="V908" s="73"/>
      <c r="W908" s="73"/>
      <c r="X908" s="73"/>
      <c r="Y908" s="73"/>
      <c r="Z908" s="74"/>
      <c r="AA908" s="69"/>
      <c r="AB908" s="69"/>
      <c r="AC908" s="69"/>
      <c r="AD908" s="69"/>
      <c r="AE908" s="69"/>
      <c r="AF908" s="69"/>
      <c r="AG908" s="69"/>
      <c r="AH908" s="69"/>
    </row>
    <row r="909" spans="1:34">
      <c r="A909" s="69"/>
      <c r="B909" s="69"/>
      <c r="C909" s="69"/>
      <c r="D909" s="71"/>
      <c r="E909" s="4"/>
      <c r="F909" s="69"/>
      <c r="G909" s="69"/>
      <c r="H909" s="69"/>
      <c r="I909" s="69"/>
      <c r="J909" s="69"/>
      <c r="K909" s="69"/>
      <c r="L909" s="69"/>
      <c r="M909" s="69"/>
      <c r="N909" s="4"/>
      <c r="O909" s="70"/>
      <c r="P909" s="69"/>
      <c r="Q909" s="69"/>
      <c r="R909" s="71"/>
      <c r="S909" s="69"/>
      <c r="T909" s="72"/>
      <c r="U909" s="4"/>
      <c r="V909" s="73"/>
      <c r="W909" s="73"/>
      <c r="X909" s="73"/>
      <c r="Y909" s="73"/>
      <c r="Z909" s="74"/>
      <c r="AA909" s="69"/>
      <c r="AB909" s="69"/>
      <c r="AC909" s="69"/>
      <c r="AD909" s="69"/>
      <c r="AE909" s="69"/>
      <c r="AF909" s="69"/>
      <c r="AG909" s="69"/>
      <c r="AH909" s="69"/>
    </row>
    <row r="910" spans="1:34">
      <c r="A910" s="69"/>
      <c r="B910" s="69"/>
      <c r="C910" s="69"/>
      <c r="D910" s="71"/>
      <c r="E910" s="4"/>
      <c r="F910" s="4"/>
      <c r="G910" s="69"/>
      <c r="H910" s="69"/>
      <c r="I910" s="69"/>
      <c r="J910" s="69"/>
      <c r="K910" s="69"/>
      <c r="L910" s="69"/>
      <c r="M910" s="69"/>
      <c r="N910" s="4"/>
      <c r="O910" s="70"/>
      <c r="P910" s="69"/>
      <c r="Q910" s="4"/>
      <c r="R910" s="71"/>
      <c r="S910" s="4"/>
      <c r="T910" s="72"/>
      <c r="U910" s="4"/>
      <c r="V910" s="73"/>
      <c r="W910" s="73"/>
      <c r="X910" s="73"/>
      <c r="Y910" s="73"/>
      <c r="Z910" s="74"/>
      <c r="AA910" s="69"/>
      <c r="AB910" s="69"/>
      <c r="AC910" s="69"/>
      <c r="AD910" s="69"/>
      <c r="AE910" s="69"/>
      <c r="AF910" s="69"/>
      <c r="AG910" s="69"/>
      <c r="AH910" s="69"/>
    </row>
    <row r="911" spans="1:34">
      <c r="A911" s="69"/>
      <c r="B911" s="69"/>
      <c r="C911" s="69"/>
      <c r="D911" s="71"/>
      <c r="E911" s="4"/>
      <c r="F911" s="69"/>
      <c r="G911" s="69"/>
      <c r="H911" s="69"/>
      <c r="I911" s="69"/>
      <c r="J911" s="69"/>
      <c r="K911" s="69"/>
      <c r="L911" s="69"/>
      <c r="M911" s="69"/>
      <c r="N911" s="4"/>
      <c r="O911" s="70"/>
      <c r="P911" s="69"/>
      <c r="Q911" s="69"/>
      <c r="R911" s="71"/>
      <c r="S911" s="69"/>
      <c r="T911" s="72"/>
      <c r="U911" s="69"/>
      <c r="V911" s="73"/>
      <c r="W911" s="73"/>
      <c r="X911" s="73"/>
      <c r="Y911" s="73"/>
      <c r="Z911" s="74"/>
      <c r="AA911" s="69"/>
      <c r="AB911" s="69"/>
      <c r="AC911" s="69"/>
      <c r="AD911" s="69"/>
      <c r="AE911" s="69"/>
      <c r="AF911" s="69"/>
      <c r="AG911" s="69"/>
      <c r="AH911" s="69"/>
    </row>
    <row r="912" spans="1:34">
      <c r="A912" s="69"/>
      <c r="B912" s="69"/>
      <c r="C912" s="69"/>
      <c r="D912" s="71"/>
      <c r="E912" s="4"/>
      <c r="F912" s="69"/>
      <c r="G912" s="69"/>
      <c r="H912" s="69"/>
      <c r="I912" s="69"/>
      <c r="J912" s="69"/>
      <c r="K912" s="69"/>
      <c r="L912" s="69"/>
      <c r="M912" s="69"/>
      <c r="N912" s="4"/>
      <c r="O912" s="70"/>
      <c r="P912" s="69"/>
      <c r="Q912" s="69"/>
      <c r="R912" s="71"/>
      <c r="S912" s="69"/>
      <c r="T912" s="72"/>
      <c r="U912" s="4"/>
      <c r="V912" s="73"/>
      <c r="W912" s="73"/>
      <c r="X912" s="73"/>
      <c r="Y912" s="73"/>
      <c r="Z912" s="74"/>
      <c r="AA912" s="69"/>
      <c r="AB912" s="69"/>
      <c r="AC912" s="69"/>
      <c r="AD912" s="69"/>
      <c r="AE912" s="69"/>
      <c r="AF912" s="69"/>
      <c r="AG912" s="69"/>
      <c r="AH912" s="69"/>
    </row>
    <row r="913" spans="1:34">
      <c r="A913" s="69"/>
      <c r="B913" s="69"/>
      <c r="C913" s="69"/>
      <c r="D913" s="71"/>
      <c r="E913" s="4"/>
      <c r="F913" s="4"/>
      <c r="G913" s="69"/>
      <c r="H913" s="69"/>
      <c r="I913" s="69"/>
      <c r="J913" s="69"/>
      <c r="K913" s="69"/>
      <c r="L913" s="69"/>
      <c r="M913" s="69"/>
      <c r="N913" s="4"/>
      <c r="O913" s="70"/>
      <c r="P913" s="69"/>
      <c r="Q913" s="4"/>
      <c r="R913" s="71"/>
      <c r="S913" s="4"/>
      <c r="T913" s="72"/>
      <c r="U913" s="4"/>
      <c r="V913" s="73"/>
      <c r="W913" s="73"/>
      <c r="X913" s="73"/>
      <c r="Y913" s="73"/>
      <c r="Z913" s="74"/>
      <c r="AA913" s="69"/>
      <c r="AB913" s="69"/>
      <c r="AC913" s="69"/>
      <c r="AD913" s="69"/>
      <c r="AE913" s="69"/>
      <c r="AF913" s="69"/>
      <c r="AG913" s="69"/>
      <c r="AH913" s="69"/>
    </row>
    <row r="914" spans="1:34">
      <c r="A914" s="69"/>
      <c r="B914" s="69"/>
      <c r="C914" s="69"/>
      <c r="D914" s="71"/>
      <c r="E914" s="4"/>
      <c r="F914" s="69"/>
      <c r="G914" s="69"/>
      <c r="H914" s="69"/>
      <c r="I914" s="69"/>
      <c r="J914" s="69"/>
      <c r="K914" s="69"/>
      <c r="L914" s="69"/>
      <c r="M914" s="69"/>
      <c r="N914" s="4"/>
      <c r="O914" s="70"/>
      <c r="P914" s="69"/>
      <c r="Q914" s="4"/>
      <c r="R914" s="71"/>
      <c r="S914" s="4"/>
      <c r="T914" s="72"/>
      <c r="U914" s="4"/>
      <c r="V914" s="73"/>
      <c r="W914" s="73"/>
      <c r="X914" s="73"/>
      <c r="Y914" s="73"/>
      <c r="Z914" s="74"/>
      <c r="AA914" s="69"/>
      <c r="AB914" s="69"/>
      <c r="AC914" s="69"/>
      <c r="AD914" s="69"/>
      <c r="AE914" s="69"/>
      <c r="AF914" s="69"/>
      <c r="AG914" s="69"/>
      <c r="AH914" s="69"/>
    </row>
    <row r="915" spans="1:34">
      <c r="A915" s="69"/>
      <c r="B915" s="69"/>
      <c r="C915" s="69"/>
      <c r="D915" s="71"/>
      <c r="E915" s="4"/>
      <c r="F915" s="69"/>
      <c r="G915" s="69"/>
      <c r="H915" s="69"/>
      <c r="I915" s="69"/>
      <c r="J915" s="69"/>
      <c r="K915" s="69"/>
      <c r="L915" s="69"/>
      <c r="M915" s="69"/>
      <c r="N915" s="4"/>
      <c r="O915" s="70"/>
      <c r="P915" s="69"/>
      <c r="Q915" s="69"/>
      <c r="R915" s="71"/>
      <c r="S915" s="69"/>
      <c r="T915" s="72"/>
      <c r="U915" s="69"/>
      <c r="V915" s="73"/>
      <c r="W915" s="73"/>
      <c r="X915" s="73"/>
      <c r="Y915" s="73"/>
      <c r="Z915" s="74"/>
      <c r="AA915" s="69"/>
      <c r="AB915" s="69"/>
      <c r="AC915" s="69"/>
      <c r="AD915" s="69"/>
      <c r="AE915" s="69"/>
      <c r="AF915" s="69"/>
      <c r="AG915" s="69"/>
      <c r="AH915" s="69"/>
    </row>
    <row r="916" spans="1:34">
      <c r="A916" s="69"/>
      <c r="B916" s="69"/>
      <c r="C916" s="69"/>
      <c r="D916" s="71"/>
      <c r="E916" s="4"/>
      <c r="F916" s="69"/>
      <c r="G916" s="69"/>
      <c r="H916" s="69"/>
      <c r="I916" s="69"/>
      <c r="J916" s="69"/>
      <c r="K916" s="69"/>
      <c r="L916" s="69"/>
      <c r="M916" s="69"/>
      <c r="N916" s="4"/>
      <c r="O916" s="70"/>
      <c r="P916" s="69"/>
      <c r="Q916" s="4"/>
      <c r="R916" s="71"/>
      <c r="S916" s="4"/>
      <c r="T916" s="72"/>
      <c r="U916" s="4"/>
      <c r="V916" s="73"/>
      <c r="W916" s="73"/>
      <c r="X916" s="73"/>
      <c r="Y916" s="73"/>
      <c r="Z916" s="74"/>
      <c r="AA916" s="69"/>
      <c r="AB916" s="69"/>
      <c r="AC916" s="69"/>
      <c r="AD916" s="69"/>
      <c r="AE916" s="69"/>
      <c r="AF916" s="69"/>
      <c r="AG916" s="69"/>
      <c r="AH916" s="69"/>
    </row>
    <row r="917" spans="1:34">
      <c r="A917" s="69"/>
      <c r="B917" s="69"/>
      <c r="C917" s="69"/>
      <c r="D917" s="71"/>
      <c r="E917" s="4"/>
      <c r="F917" s="4"/>
      <c r="G917" s="69"/>
      <c r="H917" s="69"/>
      <c r="I917" s="69"/>
      <c r="J917" s="69"/>
      <c r="K917" s="69"/>
      <c r="L917" s="69"/>
      <c r="M917" s="69"/>
      <c r="N917" s="4"/>
      <c r="O917" s="70"/>
      <c r="P917" s="69"/>
      <c r="Q917" s="4"/>
      <c r="R917" s="71"/>
      <c r="S917" s="4"/>
      <c r="T917" s="72"/>
      <c r="U917" s="4"/>
      <c r="V917" s="73"/>
      <c r="W917" s="73"/>
      <c r="X917" s="73"/>
      <c r="Y917" s="73"/>
      <c r="Z917" s="74"/>
      <c r="AA917" s="69"/>
      <c r="AB917" s="69"/>
      <c r="AC917" s="69"/>
      <c r="AD917" s="69"/>
      <c r="AE917" s="69"/>
      <c r="AF917" s="69"/>
      <c r="AG917" s="69"/>
      <c r="AH917" s="69"/>
    </row>
    <row r="918" spans="1:34">
      <c r="A918" s="69"/>
      <c r="B918" s="69"/>
      <c r="C918" s="69"/>
      <c r="D918" s="71"/>
      <c r="E918" s="4"/>
      <c r="F918" s="69"/>
      <c r="G918" s="69"/>
      <c r="H918" s="69"/>
      <c r="I918" s="69"/>
      <c r="J918" s="69"/>
      <c r="K918" s="69"/>
      <c r="L918" s="69"/>
      <c r="M918" s="69"/>
      <c r="N918" s="4"/>
      <c r="O918" s="70"/>
      <c r="P918" s="69"/>
      <c r="Q918" s="4"/>
      <c r="R918" s="71"/>
      <c r="S918" s="4"/>
      <c r="T918" s="72"/>
      <c r="U918" s="4"/>
      <c r="V918" s="73"/>
      <c r="W918" s="73"/>
      <c r="X918" s="73"/>
      <c r="Y918" s="73"/>
      <c r="Z918" s="74"/>
      <c r="AA918" s="69"/>
      <c r="AB918" s="69"/>
      <c r="AC918" s="69"/>
      <c r="AD918" s="69"/>
      <c r="AE918" s="69"/>
      <c r="AF918" s="69"/>
      <c r="AG918" s="69"/>
      <c r="AH918" s="69"/>
    </row>
    <row r="919" spans="1:34">
      <c r="A919" s="69"/>
      <c r="B919" s="69"/>
      <c r="C919" s="69"/>
      <c r="D919" s="71"/>
      <c r="E919" s="4"/>
      <c r="F919" s="69"/>
      <c r="G919" s="69"/>
      <c r="H919" s="69"/>
      <c r="I919" s="69"/>
      <c r="J919" s="69"/>
      <c r="K919" s="69"/>
      <c r="L919" s="69"/>
      <c r="M919" s="69"/>
      <c r="N919" s="4"/>
      <c r="O919" s="70"/>
      <c r="P919" s="69"/>
      <c r="Q919" s="4"/>
      <c r="R919" s="71"/>
      <c r="S919" s="4"/>
      <c r="T919" s="72"/>
      <c r="U919" s="4"/>
      <c r="V919" s="73"/>
      <c r="W919" s="73"/>
      <c r="X919" s="73"/>
      <c r="Y919" s="73"/>
      <c r="Z919" s="74"/>
      <c r="AA919" s="69"/>
      <c r="AB919" s="69"/>
      <c r="AC919" s="69"/>
      <c r="AD919" s="69"/>
      <c r="AE919" s="69"/>
      <c r="AF919" s="69"/>
      <c r="AG919" s="69"/>
      <c r="AH919" s="69"/>
    </row>
    <row r="920" spans="1:34">
      <c r="A920" s="69"/>
      <c r="B920" s="69"/>
      <c r="C920" s="69"/>
      <c r="D920" s="71"/>
      <c r="E920" s="4"/>
      <c r="F920" s="69"/>
      <c r="G920" s="69"/>
      <c r="H920" s="69"/>
      <c r="I920" s="69"/>
      <c r="J920" s="69"/>
      <c r="K920" s="69"/>
      <c r="L920" s="69"/>
      <c r="M920" s="69"/>
      <c r="N920" s="4"/>
      <c r="O920" s="70"/>
      <c r="P920" s="69"/>
      <c r="Q920" s="4"/>
      <c r="R920" s="71"/>
      <c r="S920" s="4"/>
      <c r="T920" s="72"/>
      <c r="U920" s="4"/>
      <c r="V920" s="73"/>
      <c r="W920" s="73"/>
      <c r="X920" s="73"/>
      <c r="Y920" s="73"/>
      <c r="Z920" s="74"/>
      <c r="AA920" s="69"/>
      <c r="AB920" s="69"/>
      <c r="AC920" s="69"/>
      <c r="AD920" s="69"/>
      <c r="AE920" s="69"/>
      <c r="AF920" s="69"/>
      <c r="AG920" s="69"/>
      <c r="AH920" s="69"/>
    </row>
    <row r="921" spans="1:34">
      <c r="A921" s="69"/>
      <c r="B921" s="69"/>
      <c r="C921" s="69"/>
      <c r="D921" s="71"/>
      <c r="E921" s="4"/>
      <c r="F921" s="4"/>
      <c r="G921" s="69"/>
      <c r="H921" s="69"/>
      <c r="I921" s="69"/>
      <c r="J921" s="69"/>
      <c r="K921" s="69"/>
      <c r="L921" s="69"/>
      <c r="M921" s="69"/>
      <c r="N921" s="4"/>
      <c r="O921" s="70"/>
      <c r="P921" s="69"/>
      <c r="Q921" s="69"/>
      <c r="R921" s="71"/>
      <c r="S921" s="69"/>
      <c r="T921" s="72"/>
      <c r="U921" s="4"/>
      <c r="V921" s="73"/>
      <c r="W921" s="73"/>
      <c r="X921" s="73"/>
      <c r="Y921" s="73"/>
      <c r="Z921" s="74"/>
      <c r="AA921" s="69"/>
      <c r="AB921" s="69"/>
      <c r="AC921" s="69"/>
      <c r="AD921" s="69"/>
      <c r="AE921" s="69"/>
      <c r="AF921" s="69"/>
      <c r="AG921" s="69"/>
      <c r="AH921" s="69"/>
    </row>
    <row r="922" spans="1:34">
      <c r="A922" s="69"/>
      <c r="B922" s="69"/>
      <c r="C922" s="69"/>
      <c r="D922" s="71"/>
      <c r="E922" s="4"/>
      <c r="F922" s="69"/>
      <c r="G922" s="69"/>
      <c r="H922" s="69"/>
      <c r="I922" s="69"/>
      <c r="J922" s="69"/>
      <c r="K922" s="69"/>
      <c r="L922" s="69"/>
      <c r="M922" s="69"/>
      <c r="N922" s="4"/>
      <c r="O922" s="70"/>
      <c r="P922" s="69"/>
      <c r="Q922" s="4"/>
      <c r="R922" s="71"/>
      <c r="S922" s="69"/>
      <c r="T922" s="72"/>
      <c r="U922" s="4"/>
      <c r="V922" s="73"/>
      <c r="W922" s="73"/>
      <c r="X922" s="73"/>
      <c r="Y922" s="73"/>
      <c r="Z922" s="74"/>
      <c r="AA922" s="69"/>
      <c r="AB922" s="69"/>
      <c r="AC922" s="69"/>
      <c r="AD922" s="69"/>
      <c r="AE922" s="69"/>
      <c r="AF922" s="69"/>
      <c r="AG922" s="69"/>
      <c r="AH922" s="69"/>
    </row>
    <row r="923" spans="1:34">
      <c r="A923" s="69"/>
      <c r="B923" s="69"/>
      <c r="C923" s="69"/>
      <c r="D923" s="71"/>
      <c r="E923" s="4"/>
      <c r="F923" s="69"/>
      <c r="G923" s="69"/>
      <c r="H923" s="69"/>
      <c r="I923" s="69"/>
      <c r="J923" s="69"/>
      <c r="K923" s="69"/>
      <c r="L923" s="69"/>
      <c r="M923" s="69"/>
      <c r="N923" s="4"/>
      <c r="O923" s="70"/>
      <c r="P923" s="69"/>
      <c r="Q923" s="4"/>
      <c r="R923" s="71"/>
      <c r="S923" s="4"/>
      <c r="T923" s="72"/>
      <c r="U923" s="4"/>
      <c r="V923" s="73"/>
      <c r="W923" s="73"/>
      <c r="X923" s="73"/>
      <c r="Y923" s="73"/>
      <c r="Z923" s="74"/>
      <c r="AA923" s="69"/>
      <c r="AB923" s="69"/>
      <c r="AC923" s="69"/>
      <c r="AD923" s="69"/>
      <c r="AE923" s="69"/>
      <c r="AF923" s="69"/>
      <c r="AG923" s="69"/>
      <c r="AH923" s="69"/>
    </row>
    <row r="924" spans="1:34">
      <c r="A924" s="69"/>
      <c r="B924" s="69"/>
      <c r="C924" s="69"/>
      <c r="D924" s="71"/>
      <c r="E924" s="4"/>
      <c r="F924" s="69"/>
      <c r="G924" s="69"/>
      <c r="H924" s="69"/>
      <c r="I924" s="69"/>
      <c r="J924" s="69"/>
      <c r="K924" s="69"/>
      <c r="L924" s="69"/>
      <c r="M924" s="69"/>
      <c r="N924" s="4"/>
      <c r="O924" s="70"/>
      <c r="P924" s="69"/>
      <c r="Q924" s="4"/>
      <c r="R924" s="71"/>
      <c r="S924" s="4"/>
      <c r="T924" s="72"/>
      <c r="U924" s="4"/>
      <c r="V924" s="73"/>
      <c r="W924" s="73"/>
      <c r="X924" s="73"/>
      <c r="Y924" s="73"/>
      <c r="Z924" s="74"/>
      <c r="AA924" s="69"/>
      <c r="AB924" s="69"/>
      <c r="AC924" s="69"/>
      <c r="AD924" s="69"/>
      <c r="AE924" s="69"/>
      <c r="AF924" s="69"/>
      <c r="AG924" s="69"/>
      <c r="AH924" s="69"/>
    </row>
    <row r="925" spans="1:34">
      <c r="A925" s="69"/>
      <c r="B925" s="69"/>
      <c r="C925" s="69"/>
      <c r="D925" s="71"/>
      <c r="E925" s="4"/>
      <c r="F925" s="69"/>
      <c r="G925" s="69"/>
      <c r="H925" s="69"/>
      <c r="I925" s="69"/>
      <c r="J925" s="69"/>
      <c r="K925" s="69"/>
      <c r="L925" s="69"/>
      <c r="M925" s="69"/>
      <c r="N925" s="4"/>
      <c r="O925" s="70"/>
      <c r="P925" s="69"/>
      <c r="Q925" s="69"/>
      <c r="R925" s="71"/>
      <c r="S925" s="69"/>
      <c r="T925" s="72"/>
      <c r="U925" s="4"/>
      <c r="V925" s="73"/>
      <c r="W925" s="73"/>
      <c r="X925" s="73"/>
      <c r="Y925" s="73"/>
      <c r="Z925" s="74"/>
      <c r="AA925" s="69"/>
      <c r="AB925" s="69"/>
      <c r="AC925" s="69"/>
      <c r="AD925" s="69"/>
      <c r="AE925" s="69"/>
      <c r="AF925" s="69"/>
      <c r="AG925" s="69"/>
      <c r="AH925" s="69"/>
    </row>
    <row r="926" spans="1:34">
      <c r="A926" s="69"/>
      <c r="B926" s="69"/>
      <c r="C926" s="69"/>
      <c r="D926" s="71"/>
      <c r="E926" s="4"/>
      <c r="F926" s="69"/>
      <c r="G926" s="69"/>
      <c r="H926" s="69"/>
      <c r="I926" s="69"/>
      <c r="J926" s="69"/>
      <c r="K926" s="69"/>
      <c r="L926" s="69"/>
      <c r="M926" s="69"/>
      <c r="N926" s="4"/>
      <c r="O926" s="70"/>
      <c r="P926" s="69"/>
      <c r="Q926" s="69"/>
      <c r="R926" s="71"/>
      <c r="S926" s="69"/>
      <c r="T926" s="72"/>
      <c r="U926" s="4"/>
      <c r="V926" s="73"/>
      <c r="W926" s="73"/>
      <c r="X926" s="73"/>
      <c r="Y926" s="73"/>
      <c r="Z926" s="74"/>
      <c r="AA926" s="69"/>
      <c r="AB926" s="69"/>
      <c r="AC926" s="69"/>
      <c r="AD926" s="69"/>
      <c r="AE926" s="69"/>
      <c r="AF926" s="69"/>
      <c r="AG926" s="69"/>
      <c r="AH926" s="69"/>
    </row>
    <row r="927" spans="1:34">
      <c r="A927" s="69"/>
      <c r="B927" s="69"/>
      <c r="C927" s="69"/>
      <c r="D927" s="71"/>
      <c r="E927" s="4"/>
      <c r="F927" s="69"/>
      <c r="G927" s="69"/>
      <c r="H927" s="69"/>
      <c r="I927" s="69"/>
      <c r="J927" s="69"/>
      <c r="K927" s="69"/>
      <c r="L927" s="69"/>
      <c r="M927" s="69"/>
      <c r="N927" s="4"/>
      <c r="O927" s="70"/>
      <c r="P927" s="69"/>
      <c r="Q927" s="4"/>
      <c r="R927" s="71"/>
      <c r="S927" s="4"/>
      <c r="T927" s="72"/>
      <c r="U927" s="69"/>
      <c r="V927" s="73"/>
      <c r="W927" s="73"/>
      <c r="X927" s="73"/>
      <c r="Y927" s="73"/>
      <c r="Z927" s="74"/>
      <c r="AA927" s="69"/>
      <c r="AB927" s="69"/>
      <c r="AC927" s="69"/>
      <c r="AD927" s="69"/>
      <c r="AE927" s="69"/>
      <c r="AF927" s="69"/>
      <c r="AG927" s="69"/>
      <c r="AH927" s="69"/>
    </row>
    <row r="928" spans="1:34">
      <c r="A928" s="69"/>
      <c r="B928" s="69"/>
      <c r="C928" s="69"/>
      <c r="D928" s="71"/>
      <c r="E928" s="4"/>
      <c r="F928" s="4"/>
      <c r="G928" s="69"/>
      <c r="H928" s="69"/>
      <c r="I928" s="69"/>
      <c r="J928" s="69"/>
      <c r="K928" s="69"/>
      <c r="L928" s="69"/>
      <c r="M928" s="69"/>
      <c r="N928" s="4"/>
      <c r="O928" s="70"/>
      <c r="P928" s="69"/>
      <c r="Q928" s="69"/>
      <c r="R928" s="71"/>
      <c r="S928" s="69"/>
      <c r="T928" s="72"/>
      <c r="U928" s="69"/>
      <c r="V928" s="73"/>
      <c r="W928" s="73"/>
      <c r="X928" s="73"/>
      <c r="Y928" s="73"/>
      <c r="Z928" s="74"/>
      <c r="AA928" s="69"/>
      <c r="AB928" s="69"/>
      <c r="AC928" s="69"/>
      <c r="AD928" s="69"/>
      <c r="AE928" s="69"/>
      <c r="AF928" s="69"/>
      <c r="AG928" s="69"/>
      <c r="AH928" s="69"/>
    </row>
    <row r="929" spans="1:34">
      <c r="A929" s="69"/>
      <c r="B929" s="69"/>
      <c r="C929" s="69"/>
      <c r="D929" s="71"/>
      <c r="E929" s="4"/>
      <c r="F929" s="69"/>
      <c r="G929" s="69"/>
      <c r="H929" s="69"/>
      <c r="I929" s="69"/>
      <c r="J929" s="69"/>
      <c r="K929" s="69"/>
      <c r="L929" s="69"/>
      <c r="M929" s="69"/>
      <c r="N929" s="4"/>
      <c r="O929" s="70"/>
      <c r="P929" s="69"/>
      <c r="Q929" s="4"/>
      <c r="R929" s="71"/>
      <c r="S929" s="4"/>
      <c r="T929" s="72"/>
      <c r="U929" s="4"/>
      <c r="V929" s="73"/>
      <c r="W929" s="73"/>
      <c r="X929" s="73"/>
      <c r="Y929" s="73"/>
      <c r="Z929" s="74"/>
      <c r="AA929" s="69"/>
      <c r="AB929" s="69"/>
      <c r="AC929" s="69"/>
      <c r="AD929" s="69"/>
      <c r="AE929" s="69"/>
      <c r="AF929" s="69"/>
      <c r="AG929" s="69"/>
      <c r="AH929" s="69"/>
    </row>
    <row r="930" spans="1:34">
      <c r="A930" s="69"/>
      <c r="B930" s="69"/>
      <c r="C930" s="69"/>
      <c r="D930" s="71"/>
      <c r="E930" s="4"/>
      <c r="F930" s="69"/>
      <c r="G930" s="69"/>
      <c r="H930" s="69"/>
      <c r="I930" s="69"/>
      <c r="J930" s="69"/>
      <c r="K930" s="69"/>
      <c r="L930" s="69"/>
      <c r="M930" s="69"/>
      <c r="N930" s="4"/>
      <c r="O930" s="70"/>
      <c r="P930" s="69"/>
      <c r="Q930" s="4"/>
      <c r="R930" s="71"/>
      <c r="S930" s="69"/>
      <c r="T930" s="72"/>
      <c r="U930" s="69"/>
      <c r="V930" s="73"/>
      <c r="W930" s="73"/>
      <c r="X930" s="73"/>
      <c r="Y930" s="73"/>
      <c r="Z930" s="74"/>
      <c r="AA930" s="69"/>
      <c r="AB930" s="69"/>
      <c r="AC930" s="69"/>
      <c r="AD930" s="69"/>
      <c r="AE930" s="69"/>
      <c r="AF930" s="69"/>
      <c r="AG930" s="69"/>
      <c r="AH930" s="69"/>
    </row>
    <row r="931" spans="1:34">
      <c r="A931" s="69"/>
      <c r="B931" s="69"/>
      <c r="C931" s="69"/>
      <c r="D931" s="71"/>
      <c r="E931" s="4"/>
      <c r="F931" s="69"/>
      <c r="G931" s="69"/>
      <c r="H931" s="69"/>
      <c r="I931" s="69"/>
      <c r="J931" s="69"/>
      <c r="K931" s="69"/>
      <c r="L931" s="69"/>
      <c r="M931" s="69"/>
      <c r="N931" s="4"/>
      <c r="O931" s="70"/>
      <c r="P931" s="69"/>
      <c r="Q931" s="4"/>
      <c r="R931" s="71"/>
      <c r="S931" s="4"/>
      <c r="T931" s="72"/>
      <c r="U931" s="4"/>
      <c r="V931" s="73"/>
      <c r="W931" s="73"/>
      <c r="X931" s="73"/>
      <c r="Y931" s="73"/>
      <c r="Z931" s="74"/>
      <c r="AA931" s="69"/>
      <c r="AB931" s="69"/>
      <c r="AC931" s="69"/>
      <c r="AD931" s="69"/>
      <c r="AE931" s="69"/>
      <c r="AF931" s="69"/>
      <c r="AG931" s="69"/>
      <c r="AH931" s="69"/>
    </row>
    <row r="932" spans="1:34">
      <c r="A932" s="69"/>
      <c r="B932" s="69"/>
      <c r="C932" s="69"/>
      <c r="D932" s="71"/>
      <c r="E932" s="4"/>
      <c r="F932" s="69"/>
      <c r="G932" s="69"/>
      <c r="H932" s="69"/>
      <c r="I932" s="69"/>
      <c r="J932" s="69"/>
      <c r="K932" s="69"/>
      <c r="L932" s="69"/>
      <c r="M932" s="69"/>
      <c r="N932" s="4"/>
      <c r="O932" s="70"/>
      <c r="P932" s="69"/>
      <c r="Q932" s="69"/>
      <c r="R932" s="71"/>
      <c r="S932" s="69"/>
      <c r="T932" s="72"/>
      <c r="U932" s="4"/>
      <c r="V932" s="73"/>
      <c r="W932" s="73"/>
      <c r="X932" s="73"/>
      <c r="Y932" s="73"/>
      <c r="Z932" s="74"/>
      <c r="AA932" s="69"/>
      <c r="AB932" s="69"/>
      <c r="AC932" s="69"/>
      <c r="AD932" s="69"/>
      <c r="AE932" s="69"/>
      <c r="AF932" s="69"/>
      <c r="AG932" s="69"/>
      <c r="AH932" s="69"/>
    </row>
    <row r="933" spans="1:34">
      <c r="A933" s="69"/>
      <c r="B933" s="69"/>
      <c r="C933" s="69"/>
      <c r="D933" s="71"/>
      <c r="E933" s="4"/>
      <c r="F933" s="69"/>
      <c r="G933" s="69"/>
      <c r="H933" s="69"/>
      <c r="I933" s="69"/>
      <c r="J933" s="69"/>
      <c r="K933" s="69"/>
      <c r="L933" s="69"/>
      <c r="M933" s="69"/>
      <c r="N933" s="4"/>
      <c r="O933" s="70"/>
      <c r="P933" s="69"/>
      <c r="Q933" s="69"/>
      <c r="R933" s="71"/>
      <c r="S933" s="69"/>
      <c r="T933" s="72"/>
      <c r="U933" s="4"/>
      <c r="V933" s="73"/>
      <c r="W933" s="73"/>
      <c r="X933" s="73"/>
      <c r="Y933" s="73"/>
      <c r="Z933" s="74"/>
      <c r="AA933" s="69"/>
      <c r="AB933" s="69"/>
      <c r="AC933" s="69"/>
      <c r="AD933" s="69"/>
      <c r="AE933" s="69"/>
      <c r="AF933" s="69"/>
      <c r="AG933" s="69"/>
      <c r="AH933" s="69"/>
    </row>
    <row r="934" spans="1:34">
      <c r="A934" s="69"/>
      <c r="B934" s="69"/>
      <c r="C934" s="69"/>
      <c r="D934" s="71"/>
      <c r="E934" s="4"/>
      <c r="F934" s="69"/>
      <c r="G934" s="69"/>
      <c r="H934" s="69"/>
      <c r="I934" s="69"/>
      <c r="J934" s="69"/>
      <c r="K934" s="69"/>
      <c r="L934" s="69"/>
      <c r="M934" s="69"/>
      <c r="N934" s="4"/>
      <c r="O934" s="70"/>
      <c r="P934" s="69"/>
      <c r="Q934" s="4"/>
      <c r="R934" s="71"/>
      <c r="S934" s="4"/>
      <c r="T934" s="72"/>
      <c r="U934" s="4"/>
      <c r="V934" s="73"/>
      <c r="W934" s="73"/>
      <c r="X934" s="73"/>
      <c r="Y934" s="73"/>
      <c r="Z934" s="74"/>
      <c r="AA934" s="69"/>
      <c r="AB934" s="69"/>
      <c r="AC934" s="69"/>
      <c r="AD934" s="69"/>
      <c r="AE934" s="69"/>
      <c r="AF934" s="69"/>
      <c r="AG934" s="69"/>
      <c r="AH934" s="69"/>
    </row>
    <row r="935" spans="1:34">
      <c r="A935" s="69"/>
      <c r="B935" s="69"/>
      <c r="C935" s="69"/>
      <c r="D935" s="71"/>
      <c r="E935" s="4"/>
      <c r="F935" s="69"/>
      <c r="G935" s="69"/>
      <c r="H935" s="69"/>
      <c r="I935" s="69"/>
      <c r="J935" s="69"/>
      <c r="K935" s="69"/>
      <c r="L935" s="69"/>
      <c r="M935" s="69"/>
      <c r="N935" s="4"/>
      <c r="O935" s="70"/>
      <c r="P935" s="69"/>
      <c r="Q935" s="69"/>
      <c r="R935" s="71"/>
      <c r="S935" s="69"/>
      <c r="T935" s="72"/>
      <c r="U935" s="69"/>
      <c r="V935" s="73"/>
      <c r="W935" s="73"/>
      <c r="X935" s="73"/>
      <c r="Y935" s="73"/>
      <c r="Z935" s="74"/>
      <c r="AA935" s="69"/>
      <c r="AB935" s="69"/>
      <c r="AC935" s="69"/>
      <c r="AD935" s="69"/>
      <c r="AE935" s="69"/>
      <c r="AF935" s="69"/>
      <c r="AG935" s="69"/>
      <c r="AH935" s="69"/>
    </row>
    <row r="936" spans="1:34">
      <c r="A936" s="69"/>
      <c r="B936" s="69"/>
      <c r="C936" s="69"/>
      <c r="D936" s="71"/>
      <c r="E936" s="4"/>
      <c r="F936" s="69"/>
      <c r="G936" s="69"/>
      <c r="H936" s="69"/>
      <c r="I936" s="69"/>
      <c r="J936" s="69"/>
      <c r="K936" s="69"/>
      <c r="L936" s="69"/>
      <c r="M936" s="69"/>
      <c r="N936" s="4"/>
      <c r="O936" s="70"/>
      <c r="P936" s="69"/>
      <c r="Q936" s="69"/>
      <c r="R936" s="71"/>
      <c r="S936" s="69"/>
      <c r="T936" s="72"/>
      <c r="U936" s="69"/>
      <c r="V936" s="73"/>
      <c r="W936" s="73"/>
      <c r="X936" s="73"/>
      <c r="Y936" s="73"/>
      <c r="Z936" s="74"/>
      <c r="AA936" s="69"/>
      <c r="AB936" s="69"/>
      <c r="AC936" s="69"/>
      <c r="AD936" s="69"/>
      <c r="AE936" s="69"/>
      <c r="AF936" s="69"/>
      <c r="AG936" s="69"/>
      <c r="AH936" s="69"/>
    </row>
    <row r="937" spans="1:34">
      <c r="A937" s="69"/>
      <c r="B937" s="69"/>
      <c r="C937" s="69"/>
      <c r="D937" s="71"/>
      <c r="E937" s="4"/>
      <c r="F937" s="69"/>
      <c r="G937" s="69"/>
      <c r="H937" s="69"/>
      <c r="I937" s="69"/>
      <c r="J937" s="69"/>
      <c r="K937" s="69"/>
      <c r="L937" s="69"/>
      <c r="M937" s="69"/>
      <c r="N937" s="4"/>
      <c r="O937" s="70"/>
      <c r="P937" s="69"/>
      <c r="Q937" s="69"/>
      <c r="R937" s="71"/>
      <c r="S937" s="69"/>
      <c r="T937" s="72"/>
      <c r="U937" s="69"/>
      <c r="V937" s="73"/>
      <c r="W937" s="73"/>
      <c r="X937" s="73"/>
      <c r="Y937" s="73"/>
      <c r="Z937" s="74"/>
      <c r="AA937" s="69"/>
      <c r="AB937" s="69"/>
      <c r="AC937" s="69"/>
      <c r="AD937" s="69"/>
      <c r="AE937" s="69"/>
      <c r="AF937" s="69"/>
      <c r="AG937" s="69"/>
      <c r="AH937" s="69"/>
    </row>
    <row r="938" spans="1:34">
      <c r="A938" s="69"/>
      <c r="B938" s="69"/>
      <c r="C938" s="69"/>
      <c r="D938" s="71"/>
      <c r="E938" s="4"/>
      <c r="F938" s="69"/>
      <c r="G938" s="69"/>
      <c r="H938" s="69"/>
      <c r="I938" s="69"/>
      <c r="J938" s="69"/>
      <c r="K938" s="69"/>
      <c r="L938" s="69"/>
      <c r="M938" s="69"/>
      <c r="N938" s="4"/>
      <c r="O938" s="70"/>
      <c r="P938" s="69"/>
      <c r="Q938" s="69"/>
      <c r="R938" s="71"/>
      <c r="S938" s="69"/>
      <c r="T938" s="72"/>
      <c r="U938" s="69"/>
      <c r="V938" s="73"/>
      <c r="W938" s="73"/>
      <c r="X938" s="73"/>
      <c r="Y938" s="73"/>
      <c r="Z938" s="74"/>
      <c r="AA938" s="69"/>
      <c r="AB938" s="69"/>
      <c r="AC938" s="69"/>
      <c r="AD938" s="69"/>
      <c r="AE938" s="69"/>
      <c r="AF938" s="69"/>
      <c r="AG938" s="69"/>
      <c r="AH938" s="69"/>
    </row>
    <row r="939" spans="1:34">
      <c r="A939" s="69"/>
      <c r="B939" s="69"/>
      <c r="C939" s="69"/>
      <c r="D939" s="71"/>
      <c r="E939" s="4"/>
      <c r="F939" s="69"/>
      <c r="G939" s="69"/>
      <c r="H939" s="69"/>
      <c r="I939" s="69"/>
      <c r="J939" s="69"/>
      <c r="K939" s="69"/>
      <c r="L939" s="69"/>
      <c r="M939" s="69"/>
      <c r="N939" s="4"/>
      <c r="O939" s="70"/>
      <c r="P939" s="69"/>
      <c r="Q939" s="4"/>
      <c r="R939" s="71"/>
      <c r="S939" s="4"/>
      <c r="T939" s="72"/>
      <c r="U939" s="4"/>
      <c r="V939" s="73"/>
      <c r="W939" s="73"/>
      <c r="X939" s="73"/>
      <c r="Y939" s="73"/>
      <c r="Z939" s="74"/>
      <c r="AA939" s="69"/>
      <c r="AB939" s="69"/>
      <c r="AC939" s="69"/>
      <c r="AD939" s="69"/>
      <c r="AE939" s="69"/>
      <c r="AF939" s="69"/>
      <c r="AG939" s="69"/>
      <c r="AH939" s="69"/>
    </row>
    <row r="940" spans="1:34">
      <c r="A940" s="69"/>
      <c r="B940" s="69"/>
      <c r="C940" s="69"/>
      <c r="D940" s="71"/>
      <c r="E940" s="4"/>
      <c r="F940" s="69"/>
      <c r="G940" s="69"/>
      <c r="H940" s="69"/>
      <c r="I940" s="69"/>
      <c r="J940" s="69"/>
      <c r="K940" s="69"/>
      <c r="L940" s="69"/>
      <c r="M940" s="69"/>
      <c r="N940" s="4"/>
      <c r="O940" s="70"/>
      <c r="P940" s="69"/>
      <c r="Q940" s="4"/>
      <c r="R940" s="71"/>
      <c r="S940" s="4"/>
      <c r="T940" s="72"/>
      <c r="U940" s="4"/>
      <c r="V940" s="73"/>
      <c r="W940" s="73"/>
      <c r="X940" s="73"/>
      <c r="Y940" s="73"/>
      <c r="Z940" s="74"/>
      <c r="AA940" s="69"/>
      <c r="AB940" s="69"/>
      <c r="AC940" s="69"/>
      <c r="AD940" s="69"/>
      <c r="AE940" s="69"/>
      <c r="AF940" s="69"/>
      <c r="AG940" s="69"/>
      <c r="AH940" s="69"/>
    </row>
    <row r="941" spans="1:34">
      <c r="A941" s="69"/>
      <c r="B941" s="69"/>
      <c r="C941" s="69"/>
      <c r="D941" s="71"/>
      <c r="E941" s="4"/>
      <c r="F941" s="69"/>
      <c r="G941" s="69"/>
      <c r="H941" s="69"/>
      <c r="I941" s="69"/>
      <c r="J941" s="69"/>
      <c r="K941" s="69"/>
      <c r="L941" s="69"/>
      <c r="M941" s="69"/>
      <c r="N941" s="4"/>
      <c r="O941" s="70"/>
      <c r="P941" s="69"/>
      <c r="Q941" s="69"/>
      <c r="R941" s="71"/>
      <c r="S941" s="69"/>
      <c r="T941" s="72"/>
      <c r="U941" s="69"/>
      <c r="V941" s="73"/>
      <c r="W941" s="73"/>
      <c r="X941" s="73"/>
      <c r="Y941" s="73"/>
      <c r="Z941" s="74"/>
      <c r="AA941" s="69"/>
      <c r="AB941" s="69"/>
      <c r="AC941" s="69"/>
      <c r="AD941" s="69"/>
      <c r="AE941" s="69"/>
      <c r="AF941" s="69"/>
      <c r="AG941" s="69"/>
      <c r="AH941" s="69"/>
    </row>
    <row r="942" spans="1:34">
      <c r="A942" s="69"/>
      <c r="B942" s="69"/>
      <c r="C942" s="69"/>
      <c r="D942" s="71"/>
      <c r="E942" s="4"/>
      <c r="F942" s="69"/>
      <c r="G942" s="69"/>
      <c r="H942" s="69"/>
      <c r="I942" s="69"/>
      <c r="J942" s="69"/>
      <c r="K942" s="69"/>
      <c r="L942" s="69"/>
      <c r="M942" s="69"/>
      <c r="N942" s="4"/>
      <c r="O942" s="70"/>
      <c r="P942" s="69"/>
      <c r="Q942" s="4"/>
      <c r="R942" s="71"/>
      <c r="S942" s="4"/>
      <c r="T942" s="72"/>
      <c r="U942" s="4"/>
      <c r="V942" s="73"/>
      <c r="W942" s="73"/>
      <c r="X942" s="73"/>
      <c r="Y942" s="73"/>
      <c r="Z942" s="74"/>
      <c r="AA942" s="69"/>
      <c r="AB942" s="69"/>
      <c r="AC942" s="69"/>
      <c r="AD942" s="69"/>
      <c r="AE942" s="69"/>
      <c r="AF942" s="69"/>
      <c r="AG942" s="69"/>
      <c r="AH942" s="69"/>
    </row>
    <row r="943" spans="1:34">
      <c r="A943" s="69"/>
      <c r="B943" s="69"/>
      <c r="C943" s="69"/>
      <c r="D943" s="71"/>
      <c r="E943" s="4"/>
      <c r="F943" s="69"/>
      <c r="G943" s="69"/>
      <c r="H943" s="69"/>
      <c r="I943" s="69"/>
      <c r="J943" s="69"/>
      <c r="K943" s="69"/>
      <c r="L943" s="69"/>
      <c r="M943" s="69"/>
      <c r="N943" s="4"/>
      <c r="O943" s="70"/>
      <c r="P943" s="69"/>
      <c r="Q943" s="69"/>
      <c r="R943" s="71"/>
      <c r="S943" s="69"/>
      <c r="T943" s="72"/>
      <c r="U943" s="4"/>
      <c r="V943" s="73"/>
      <c r="W943" s="73"/>
      <c r="X943" s="73"/>
      <c r="Y943" s="73"/>
      <c r="Z943" s="74"/>
      <c r="AA943" s="69"/>
      <c r="AB943" s="69"/>
      <c r="AC943" s="69"/>
      <c r="AD943" s="69"/>
      <c r="AE943" s="69"/>
      <c r="AF943" s="69"/>
      <c r="AG943" s="69"/>
      <c r="AH943" s="69"/>
    </row>
    <row r="944" spans="1:34">
      <c r="A944" s="69"/>
      <c r="B944" s="69"/>
      <c r="C944" s="69"/>
      <c r="D944" s="71"/>
      <c r="E944" s="4"/>
      <c r="F944" s="69"/>
      <c r="G944" s="69"/>
      <c r="H944" s="69"/>
      <c r="I944" s="69"/>
      <c r="J944" s="69"/>
      <c r="K944" s="69"/>
      <c r="L944" s="69"/>
      <c r="M944" s="69"/>
      <c r="N944" s="4"/>
      <c r="O944" s="70"/>
      <c r="P944" s="69"/>
      <c r="Q944" s="69"/>
      <c r="R944" s="71"/>
      <c r="S944" s="69"/>
      <c r="T944" s="72"/>
      <c r="U944" s="4"/>
      <c r="V944" s="73"/>
      <c r="W944" s="73"/>
      <c r="X944" s="73"/>
      <c r="Y944" s="73"/>
      <c r="Z944" s="74"/>
      <c r="AA944" s="69"/>
      <c r="AB944" s="69"/>
      <c r="AC944" s="69"/>
      <c r="AD944" s="69"/>
      <c r="AE944" s="69"/>
      <c r="AF944" s="69"/>
      <c r="AG944" s="69"/>
      <c r="AH944" s="69"/>
    </row>
    <row r="945" spans="1:34">
      <c r="A945" s="69"/>
      <c r="B945" s="69"/>
      <c r="C945" s="69"/>
      <c r="D945" s="71"/>
      <c r="E945" s="4"/>
      <c r="F945" s="4"/>
      <c r="G945" s="69"/>
      <c r="H945" s="69"/>
      <c r="I945" s="69"/>
      <c r="J945" s="69"/>
      <c r="K945" s="69"/>
      <c r="L945" s="69"/>
      <c r="M945" s="69"/>
      <c r="N945" s="4"/>
      <c r="O945" s="70"/>
      <c r="P945" s="69"/>
      <c r="Q945" s="69"/>
      <c r="R945" s="71"/>
      <c r="S945" s="69"/>
      <c r="T945" s="72"/>
      <c r="U945" s="4"/>
      <c r="V945" s="73"/>
      <c r="W945" s="73"/>
      <c r="X945" s="73"/>
      <c r="Y945" s="73"/>
      <c r="Z945" s="74"/>
      <c r="AA945" s="69"/>
      <c r="AB945" s="69"/>
      <c r="AC945" s="69"/>
      <c r="AD945" s="69"/>
      <c r="AE945" s="69"/>
      <c r="AF945" s="69"/>
      <c r="AG945" s="69"/>
      <c r="AH945" s="69"/>
    </row>
    <row r="946" spans="1:34">
      <c r="A946" s="69"/>
      <c r="B946" s="69"/>
      <c r="C946" s="69"/>
      <c r="D946" s="71"/>
      <c r="E946" s="4"/>
      <c r="F946" s="69"/>
      <c r="G946" s="69"/>
      <c r="H946" s="69"/>
      <c r="I946" s="69"/>
      <c r="J946" s="69"/>
      <c r="K946" s="69"/>
      <c r="L946" s="69"/>
      <c r="M946" s="69"/>
      <c r="N946" s="4"/>
      <c r="O946" s="70"/>
      <c r="P946" s="69"/>
      <c r="Q946" s="4"/>
      <c r="R946" s="71"/>
      <c r="S946" s="4"/>
      <c r="T946" s="72"/>
      <c r="U946" s="4"/>
      <c r="V946" s="73"/>
      <c r="W946" s="73"/>
      <c r="X946" s="73"/>
      <c r="Y946" s="73"/>
      <c r="Z946" s="74"/>
      <c r="AA946" s="69"/>
      <c r="AB946" s="69"/>
      <c r="AC946" s="69"/>
      <c r="AD946" s="69"/>
      <c r="AE946" s="69"/>
      <c r="AF946" s="69"/>
      <c r="AG946" s="69"/>
      <c r="AH946" s="69"/>
    </row>
    <row r="947" spans="1:34">
      <c r="A947" s="69"/>
      <c r="B947" s="69"/>
      <c r="C947" s="69"/>
      <c r="D947" s="71"/>
      <c r="E947" s="4"/>
      <c r="F947" s="69"/>
      <c r="G947" s="69"/>
      <c r="H947" s="69"/>
      <c r="I947" s="69"/>
      <c r="J947" s="69"/>
      <c r="K947" s="69"/>
      <c r="L947" s="69"/>
      <c r="M947" s="69"/>
      <c r="N947" s="4"/>
      <c r="O947" s="70"/>
      <c r="P947" s="69"/>
      <c r="Q947" s="69"/>
      <c r="R947" s="71"/>
      <c r="S947" s="69"/>
      <c r="T947" s="72"/>
      <c r="U947" s="69"/>
      <c r="V947" s="73"/>
      <c r="W947" s="73"/>
      <c r="X947" s="73"/>
      <c r="Y947" s="73"/>
      <c r="Z947" s="74"/>
      <c r="AA947" s="69"/>
      <c r="AB947" s="69"/>
      <c r="AC947" s="69"/>
      <c r="AD947" s="69"/>
      <c r="AE947" s="69"/>
      <c r="AF947" s="69"/>
      <c r="AG947" s="69"/>
      <c r="AH947" s="69"/>
    </row>
    <row r="948" spans="1:34">
      <c r="A948" s="69"/>
      <c r="B948" s="69"/>
      <c r="C948" s="69"/>
      <c r="D948" s="71"/>
      <c r="E948" s="4"/>
      <c r="F948" s="69"/>
      <c r="G948" s="69"/>
      <c r="H948" s="69"/>
      <c r="I948" s="69"/>
      <c r="J948" s="69"/>
      <c r="K948" s="69"/>
      <c r="L948" s="69"/>
      <c r="M948" s="69"/>
      <c r="N948" s="4"/>
      <c r="O948" s="70"/>
      <c r="P948" s="69"/>
      <c r="Q948" s="69"/>
      <c r="R948" s="71"/>
      <c r="S948" s="69"/>
      <c r="T948" s="72"/>
      <c r="U948" s="4"/>
      <c r="V948" s="73"/>
      <c r="W948" s="73"/>
      <c r="X948" s="73"/>
      <c r="Y948" s="73"/>
      <c r="Z948" s="74"/>
      <c r="AA948" s="69"/>
      <c r="AB948" s="69"/>
      <c r="AC948" s="69"/>
      <c r="AD948" s="69"/>
      <c r="AE948" s="69"/>
      <c r="AF948" s="69"/>
      <c r="AG948" s="69"/>
      <c r="AH948" s="69"/>
    </row>
    <row r="949" spans="1:34">
      <c r="A949" s="69"/>
      <c r="B949" s="69"/>
      <c r="C949" s="69"/>
      <c r="D949" s="71"/>
      <c r="E949" s="4"/>
      <c r="F949" s="4"/>
      <c r="G949" s="69"/>
      <c r="H949" s="69"/>
      <c r="I949" s="69"/>
      <c r="J949" s="69"/>
      <c r="K949" s="69"/>
      <c r="L949" s="69"/>
      <c r="M949" s="69"/>
      <c r="N949" s="4"/>
      <c r="O949" s="70"/>
      <c r="P949" s="69"/>
      <c r="Q949" s="69"/>
      <c r="R949" s="71"/>
      <c r="S949" s="69"/>
      <c r="T949" s="72"/>
      <c r="U949" s="4"/>
      <c r="V949" s="73"/>
      <c r="W949" s="73"/>
      <c r="X949" s="73"/>
      <c r="Y949" s="73"/>
      <c r="Z949" s="74"/>
      <c r="AA949" s="69"/>
      <c r="AB949" s="69"/>
      <c r="AC949" s="69"/>
      <c r="AD949" s="69"/>
      <c r="AE949" s="69"/>
      <c r="AF949" s="69"/>
      <c r="AG949" s="69"/>
      <c r="AH949" s="69"/>
    </row>
    <row r="950" spans="1:34">
      <c r="A950" s="69"/>
      <c r="B950" s="69"/>
      <c r="C950" s="69"/>
      <c r="D950" s="71"/>
      <c r="E950" s="4"/>
      <c r="F950" s="69"/>
      <c r="G950" s="69"/>
      <c r="H950" s="69"/>
      <c r="I950" s="69"/>
      <c r="J950" s="69"/>
      <c r="K950" s="69"/>
      <c r="L950" s="69"/>
      <c r="M950" s="69"/>
      <c r="N950" s="4"/>
      <c r="O950" s="70"/>
      <c r="P950" s="69"/>
      <c r="Q950" s="69"/>
      <c r="R950" s="71"/>
      <c r="S950" s="69"/>
      <c r="T950" s="72"/>
      <c r="U950" s="4"/>
      <c r="V950" s="73"/>
      <c r="W950" s="73"/>
      <c r="X950" s="73"/>
      <c r="Y950" s="73"/>
      <c r="Z950" s="74"/>
      <c r="AA950" s="69"/>
      <c r="AB950" s="69"/>
      <c r="AC950" s="69"/>
      <c r="AD950" s="69"/>
      <c r="AE950" s="69"/>
      <c r="AF950" s="69"/>
      <c r="AG950" s="69"/>
      <c r="AH950" s="69"/>
    </row>
    <row r="951" spans="1:34">
      <c r="A951" s="69"/>
      <c r="B951" s="69"/>
      <c r="C951" s="69"/>
      <c r="D951" s="71"/>
      <c r="E951" s="4"/>
      <c r="F951" s="69"/>
      <c r="G951" s="69"/>
      <c r="H951" s="69"/>
      <c r="I951" s="69"/>
      <c r="J951" s="69"/>
      <c r="K951" s="69"/>
      <c r="L951" s="69"/>
      <c r="M951" s="69"/>
      <c r="N951" s="4"/>
      <c r="O951" s="70"/>
      <c r="P951" s="69"/>
      <c r="Q951" s="69"/>
      <c r="R951" s="71"/>
      <c r="S951" s="69"/>
      <c r="T951" s="72"/>
      <c r="U951" s="4"/>
      <c r="V951" s="73"/>
      <c r="W951" s="73"/>
      <c r="X951" s="73"/>
      <c r="Y951" s="73"/>
      <c r="Z951" s="74"/>
      <c r="AA951" s="69"/>
      <c r="AB951" s="69"/>
      <c r="AC951" s="69"/>
      <c r="AD951" s="69"/>
      <c r="AE951" s="69"/>
      <c r="AF951" s="69"/>
      <c r="AG951" s="69"/>
      <c r="AH951" s="69"/>
    </row>
    <row r="952" spans="1:34">
      <c r="A952" s="69"/>
      <c r="B952" s="69"/>
      <c r="C952" s="69"/>
      <c r="D952" s="71"/>
      <c r="E952" s="4"/>
      <c r="F952" s="69"/>
      <c r="G952" s="69"/>
      <c r="H952" s="69"/>
      <c r="I952" s="69"/>
      <c r="J952" s="69"/>
      <c r="K952" s="69"/>
      <c r="L952" s="69"/>
      <c r="M952" s="69"/>
      <c r="N952" s="4"/>
      <c r="O952" s="70"/>
      <c r="P952" s="69"/>
      <c r="Q952" s="69"/>
      <c r="R952" s="71"/>
      <c r="S952" s="69"/>
      <c r="T952" s="72"/>
      <c r="U952" s="69"/>
      <c r="V952" s="73"/>
      <c r="W952" s="73"/>
      <c r="X952" s="73"/>
      <c r="Y952" s="73"/>
      <c r="Z952" s="74"/>
      <c r="AA952" s="69"/>
      <c r="AB952" s="69"/>
      <c r="AC952" s="69"/>
      <c r="AD952" s="69"/>
      <c r="AE952" s="69"/>
      <c r="AF952" s="69"/>
      <c r="AG952" s="69"/>
      <c r="AH952" s="69"/>
    </row>
    <row r="953" spans="1:34">
      <c r="A953" s="69"/>
      <c r="B953" s="69"/>
      <c r="C953" s="69"/>
      <c r="D953" s="71"/>
      <c r="E953" s="4"/>
      <c r="F953" s="69"/>
      <c r="G953" s="69"/>
      <c r="H953" s="69"/>
      <c r="I953" s="69"/>
      <c r="J953" s="69"/>
      <c r="K953" s="69"/>
      <c r="L953" s="69"/>
      <c r="M953" s="69"/>
      <c r="N953" s="4"/>
      <c r="O953" s="70"/>
      <c r="P953" s="69"/>
      <c r="Q953" s="69"/>
      <c r="R953" s="71"/>
      <c r="S953" s="69"/>
      <c r="T953" s="72"/>
      <c r="U953" s="4"/>
      <c r="V953" s="73"/>
      <c r="W953" s="73"/>
      <c r="X953" s="73"/>
      <c r="Y953" s="73"/>
      <c r="Z953" s="74"/>
      <c r="AA953" s="69"/>
      <c r="AB953" s="69"/>
      <c r="AC953" s="69"/>
      <c r="AD953" s="69"/>
      <c r="AE953" s="69"/>
      <c r="AF953" s="69"/>
      <c r="AG953" s="69"/>
      <c r="AH953" s="69"/>
    </row>
    <row r="954" spans="1:34">
      <c r="A954" s="69"/>
      <c r="B954" s="69"/>
      <c r="C954" s="69"/>
      <c r="D954" s="71"/>
      <c r="E954" s="4"/>
      <c r="F954" s="69"/>
      <c r="G954" s="69"/>
      <c r="H954" s="69"/>
      <c r="I954" s="69"/>
      <c r="J954" s="69"/>
      <c r="K954" s="69"/>
      <c r="L954" s="69"/>
      <c r="M954" s="69"/>
      <c r="N954" s="4"/>
      <c r="O954" s="70"/>
      <c r="P954" s="69"/>
      <c r="Q954" s="69"/>
      <c r="R954" s="71"/>
      <c r="S954" s="69"/>
      <c r="T954" s="72"/>
      <c r="U954" s="4"/>
      <c r="V954" s="73"/>
      <c r="W954" s="73"/>
      <c r="X954" s="73"/>
      <c r="Y954" s="73"/>
      <c r="Z954" s="74"/>
      <c r="AA954" s="69"/>
      <c r="AB954" s="69"/>
      <c r="AC954" s="69"/>
      <c r="AD954" s="69"/>
      <c r="AE954" s="69"/>
      <c r="AF954" s="69"/>
      <c r="AG954" s="69"/>
      <c r="AH954" s="69"/>
    </row>
    <row r="955" spans="1:34">
      <c r="A955" s="69"/>
      <c r="B955" s="69"/>
      <c r="C955" s="69"/>
      <c r="D955" s="71"/>
      <c r="E955" s="4"/>
      <c r="F955" s="69"/>
      <c r="G955" s="69"/>
      <c r="H955" s="69"/>
      <c r="I955" s="69"/>
      <c r="J955" s="69"/>
      <c r="K955" s="69"/>
      <c r="L955" s="69"/>
      <c r="M955" s="69"/>
      <c r="N955" s="4"/>
      <c r="O955" s="70"/>
      <c r="P955" s="69"/>
      <c r="Q955" s="4"/>
      <c r="R955" s="71"/>
      <c r="S955" s="4"/>
      <c r="T955" s="72"/>
      <c r="U955" s="4"/>
      <c r="V955" s="73"/>
      <c r="W955" s="73"/>
      <c r="X955" s="73"/>
      <c r="Y955" s="73"/>
      <c r="Z955" s="74"/>
      <c r="AA955" s="69"/>
      <c r="AB955" s="69"/>
      <c r="AC955" s="69"/>
      <c r="AD955" s="69"/>
      <c r="AE955" s="69"/>
      <c r="AF955" s="69"/>
      <c r="AG955" s="69"/>
      <c r="AH955" s="69"/>
    </row>
    <row r="956" spans="1:34">
      <c r="A956" s="69"/>
      <c r="B956" s="69"/>
      <c r="C956" s="69"/>
      <c r="D956" s="71"/>
      <c r="E956" s="4"/>
      <c r="F956" s="69"/>
      <c r="G956" s="69"/>
      <c r="H956" s="69"/>
      <c r="I956" s="69"/>
      <c r="J956" s="69"/>
      <c r="K956" s="69"/>
      <c r="L956" s="69"/>
      <c r="M956" s="69"/>
      <c r="N956" s="4"/>
      <c r="O956" s="70"/>
      <c r="P956" s="69"/>
      <c r="Q956" s="69"/>
      <c r="R956" s="71"/>
      <c r="S956" s="69"/>
      <c r="T956" s="72"/>
      <c r="U956" s="4"/>
      <c r="V956" s="73"/>
      <c r="W956" s="73"/>
      <c r="X956" s="73"/>
      <c r="Y956" s="73"/>
      <c r="Z956" s="74"/>
      <c r="AA956" s="69"/>
      <c r="AB956" s="69"/>
      <c r="AC956" s="69"/>
      <c r="AD956" s="69"/>
      <c r="AE956" s="69"/>
      <c r="AF956" s="69"/>
      <c r="AG956" s="69"/>
      <c r="AH956" s="69"/>
    </row>
    <row r="957" spans="1:34">
      <c r="A957" s="69"/>
      <c r="B957" s="69"/>
      <c r="C957" s="69"/>
      <c r="D957" s="71"/>
      <c r="E957" s="4"/>
      <c r="F957" s="69"/>
      <c r="G957" s="69"/>
      <c r="H957" s="69"/>
      <c r="I957" s="69"/>
      <c r="J957" s="69"/>
      <c r="K957" s="69"/>
      <c r="L957" s="69"/>
      <c r="M957" s="69"/>
      <c r="N957" s="4"/>
      <c r="O957" s="70"/>
      <c r="P957" s="69"/>
      <c r="Q957" s="69"/>
      <c r="R957" s="71"/>
      <c r="S957" s="69"/>
      <c r="T957" s="72"/>
      <c r="U957" s="4"/>
      <c r="V957" s="73"/>
      <c r="W957" s="73"/>
      <c r="X957" s="73"/>
      <c r="Y957" s="73"/>
      <c r="Z957" s="74"/>
      <c r="AA957" s="69"/>
      <c r="AB957" s="69"/>
      <c r="AC957" s="69"/>
      <c r="AD957" s="69"/>
      <c r="AE957" s="69"/>
      <c r="AF957" s="69"/>
      <c r="AG957" s="69"/>
      <c r="AH957" s="69"/>
    </row>
    <row r="958" spans="1:34">
      <c r="A958" s="69"/>
      <c r="B958" s="69"/>
      <c r="C958" s="69"/>
      <c r="D958" s="71"/>
      <c r="E958" s="4"/>
      <c r="F958" s="69"/>
      <c r="G958" s="69"/>
      <c r="H958" s="69"/>
      <c r="I958" s="69"/>
      <c r="J958" s="69"/>
      <c r="K958" s="69"/>
      <c r="L958" s="69"/>
      <c r="M958" s="69"/>
      <c r="N958" s="4"/>
      <c r="O958" s="70"/>
      <c r="P958" s="69"/>
      <c r="Q958" s="69"/>
      <c r="R958" s="71"/>
      <c r="S958" s="69"/>
      <c r="T958" s="72"/>
      <c r="U958" s="69"/>
      <c r="V958" s="73"/>
      <c r="W958" s="73"/>
      <c r="X958" s="73"/>
      <c r="Y958" s="73"/>
      <c r="Z958" s="74"/>
      <c r="AA958" s="69"/>
      <c r="AB958" s="69"/>
      <c r="AC958" s="69"/>
      <c r="AD958" s="69"/>
      <c r="AE958" s="69"/>
      <c r="AF958" s="69"/>
      <c r="AG958" s="69"/>
      <c r="AH958" s="69"/>
    </row>
    <row r="959" spans="1:34">
      <c r="A959" s="69"/>
      <c r="B959" s="69"/>
      <c r="C959" s="69"/>
      <c r="D959" s="71"/>
      <c r="E959" s="4"/>
      <c r="F959" s="69"/>
      <c r="G959" s="69"/>
      <c r="H959" s="69"/>
      <c r="I959" s="69"/>
      <c r="J959" s="69"/>
      <c r="K959" s="69"/>
      <c r="L959" s="69"/>
      <c r="M959" s="69"/>
      <c r="N959" s="4"/>
      <c r="O959" s="70"/>
      <c r="P959" s="69"/>
      <c r="Q959" s="4"/>
      <c r="R959" s="71"/>
      <c r="S959" s="4"/>
      <c r="T959" s="72"/>
      <c r="U959" s="69"/>
      <c r="V959" s="73"/>
      <c r="W959" s="73"/>
      <c r="X959" s="73"/>
      <c r="Y959" s="73"/>
      <c r="Z959" s="74"/>
      <c r="AA959" s="69"/>
      <c r="AB959" s="69"/>
      <c r="AC959" s="69"/>
      <c r="AD959" s="69"/>
      <c r="AE959" s="69"/>
      <c r="AF959" s="69"/>
      <c r="AG959" s="69"/>
      <c r="AH959" s="69"/>
    </row>
    <row r="960" spans="1:34">
      <c r="A960" s="69"/>
      <c r="B960" s="69"/>
      <c r="C960" s="69"/>
      <c r="D960" s="71"/>
      <c r="E960" s="4"/>
      <c r="F960" s="69"/>
      <c r="G960" s="69"/>
      <c r="H960" s="69"/>
      <c r="I960" s="69"/>
      <c r="J960" s="69"/>
      <c r="K960" s="69"/>
      <c r="L960" s="69"/>
      <c r="M960" s="69"/>
      <c r="N960" s="4"/>
      <c r="O960" s="70"/>
      <c r="P960" s="69"/>
      <c r="Q960" s="69"/>
      <c r="R960" s="71"/>
      <c r="S960" s="69"/>
      <c r="T960" s="72"/>
      <c r="U960" s="69"/>
      <c r="V960" s="73"/>
      <c r="W960" s="73"/>
      <c r="X960" s="73"/>
      <c r="Y960" s="73"/>
      <c r="Z960" s="74"/>
      <c r="AA960" s="69"/>
      <c r="AB960" s="69"/>
      <c r="AC960" s="69"/>
      <c r="AD960" s="69"/>
      <c r="AE960" s="69"/>
      <c r="AF960" s="69"/>
      <c r="AG960" s="69"/>
      <c r="AH960" s="69"/>
    </row>
    <row r="961" spans="1:34">
      <c r="A961" s="69"/>
      <c r="B961" s="69"/>
      <c r="C961" s="69"/>
      <c r="D961" s="71"/>
      <c r="E961" s="4"/>
      <c r="F961" s="69"/>
      <c r="G961" s="69"/>
      <c r="H961" s="69"/>
      <c r="I961" s="69"/>
      <c r="J961" s="69"/>
      <c r="K961" s="69"/>
      <c r="L961" s="69"/>
      <c r="M961" s="69"/>
      <c r="N961" s="4"/>
      <c r="O961" s="70"/>
      <c r="P961" s="69"/>
      <c r="Q961" s="69"/>
      <c r="R961" s="71"/>
      <c r="S961" s="69"/>
      <c r="T961" s="72"/>
      <c r="U961" s="4"/>
      <c r="V961" s="73"/>
      <c r="W961" s="73"/>
      <c r="X961" s="73"/>
      <c r="Y961" s="73"/>
      <c r="Z961" s="74"/>
      <c r="AA961" s="69"/>
      <c r="AB961" s="69"/>
      <c r="AC961" s="69"/>
      <c r="AD961" s="69"/>
      <c r="AE961" s="69"/>
      <c r="AF961" s="69"/>
      <c r="AG961" s="69"/>
      <c r="AH961" s="69"/>
    </row>
    <row r="962" spans="1:34">
      <c r="A962" s="69"/>
      <c r="B962" s="69"/>
      <c r="C962" s="69"/>
      <c r="D962" s="71"/>
      <c r="E962" s="4"/>
      <c r="F962" s="69"/>
      <c r="G962" s="69"/>
      <c r="H962" s="69"/>
      <c r="I962" s="69"/>
      <c r="J962" s="69"/>
      <c r="K962" s="69"/>
      <c r="L962" s="69"/>
      <c r="M962" s="69"/>
      <c r="N962" s="4"/>
      <c r="O962" s="70"/>
      <c r="P962" s="69"/>
      <c r="Q962" s="4"/>
      <c r="R962" s="71"/>
      <c r="S962" s="69"/>
      <c r="T962" s="72"/>
      <c r="U962" s="4"/>
      <c r="V962" s="73"/>
      <c r="W962" s="73"/>
      <c r="X962" s="73"/>
      <c r="Y962" s="73"/>
      <c r="Z962" s="74"/>
      <c r="AA962" s="69"/>
      <c r="AB962" s="69"/>
      <c r="AC962" s="69"/>
      <c r="AD962" s="69"/>
      <c r="AE962" s="69"/>
      <c r="AF962" s="69"/>
      <c r="AG962" s="69"/>
      <c r="AH962" s="69"/>
    </row>
    <row r="963" spans="1:34">
      <c r="A963" s="69"/>
      <c r="B963" s="69"/>
      <c r="C963" s="69"/>
      <c r="D963" s="71"/>
      <c r="E963" s="4"/>
      <c r="F963" s="69"/>
      <c r="G963" s="69"/>
      <c r="H963" s="69"/>
      <c r="I963" s="69"/>
      <c r="J963" s="69"/>
      <c r="K963" s="69"/>
      <c r="L963" s="69"/>
      <c r="M963" s="69"/>
      <c r="N963" s="4"/>
      <c r="O963" s="70"/>
      <c r="P963" s="69"/>
      <c r="Q963" s="69"/>
      <c r="R963" s="71"/>
      <c r="S963" s="69"/>
      <c r="T963" s="72"/>
      <c r="U963" s="4"/>
      <c r="V963" s="73"/>
      <c r="W963" s="73"/>
      <c r="X963" s="73"/>
      <c r="Y963" s="73"/>
      <c r="Z963" s="74"/>
      <c r="AA963" s="69"/>
      <c r="AB963" s="69"/>
      <c r="AC963" s="69"/>
      <c r="AD963" s="69"/>
      <c r="AE963" s="69"/>
      <c r="AF963" s="69"/>
      <c r="AG963" s="69"/>
      <c r="AH963" s="69"/>
    </row>
    <row r="964" spans="1:34">
      <c r="A964" s="69"/>
      <c r="B964" s="69"/>
      <c r="C964" s="69"/>
      <c r="D964" s="71"/>
      <c r="E964" s="4"/>
      <c r="F964" s="69"/>
      <c r="G964" s="69"/>
      <c r="H964" s="69"/>
      <c r="I964" s="69"/>
      <c r="J964" s="69"/>
      <c r="K964" s="69"/>
      <c r="L964" s="69"/>
      <c r="M964" s="69"/>
      <c r="N964" s="4"/>
      <c r="O964" s="70"/>
      <c r="P964" s="69"/>
      <c r="Q964" s="4"/>
      <c r="R964" s="71"/>
      <c r="S964" s="4"/>
      <c r="T964" s="72"/>
      <c r="U964" s="4"/>
      <c r="V964" s="73"/>
      <c r="W964" s="73"/>
      <c r="X964" s="73"/>
      <c r="Y964" s="73"/>
      <c r="Z964" s="74"/>
      <c r="AA964" s="69"/>
      <c r="AB964" s="69"/>
      <c r="AC964" s="69"/>
      <c r="AD964" s="69"/>
      <c r="AE964" s="69"/>
      <c r="AF964" s="69"/>
      <c r="AG964" s="69"/>
      <c r="AH964" s="69"/>
    </row>
    <row r="965" spans="1:34">
      <c r="A965" s="69"/>
      <c r="B965" s="69"/>
      <c r="C965" s="69"/>
      <c r="D965" s="71"/>
      <c r="E965" s="4"/>
      <c r="F965" s="69"/>
      <c r="G965" s="69"/>
      <c r="H965" s="69"/>
      <c r="I965" s="69"/>
      <c r="J965" s="69"/>
      <c r="K965" s="69"/>
      <c r="L965" s="69"/>
      <c r="M965" s="69"/>
      <c r="N965" s="4"/>
      <c r="O965" s="70"/>
      <c r="P965" s="69"/>
      <c r="Q965" s="69"/>
      <c r="R965" s="71"/>
      <c r="S965" s="69"/>
      <c r="T965" s="72"/>
      <c r="U965" s="4"/>
      <c r="V965" s="73"/>
      <c r="W965" s="73"/>
      <c r="X965" s="73"/>
      <c r="Y965" s="73"/>
      <c r="Z965" s="74"/>
      <c r="AA965" s="69"/>
      <c r="AB965" s="69"/>
      <c r="AC965" s="69"/>
      <c r="AD965" s="69"/>
      <c r="AE965" s="69"/>
      <c r="AF965" s="69"/>
      <c r="AG965" s="69"/>
      <c r="AH965" s="69"/>
    </row>
    <row r="966" spans="1:34">
      <c r="A966" s="69"/>
      <c r="B966" s="69"/>
      <c r="C966" s="69"/>
      <c r="D966" s="71"/>
      <c r="E966" s="4"/>
      <c r="F966" s="69"/>
      <c r="G966" s="69"/>
      <c r="H966" s="69"/>
      <c r="I966" s="69"/>
      <c r="J966" s="69"/>
      <c r="K966" s="69"/>
      <c r="L966" s="69"/>
      <c r="M966" s="69"/>
      <c r="N966" s="4"/>
      <c r="O966" s="70"/>
      <c r="P966" s="69"/>
      <c r="Q966" s="4"/>
      <c r="R966" s="71"/>
      <c r="S966" s="4"/>
      <c r="T966" s="72"/>
      <c r="U966" s="4"/>
      <c r="V966" s="73"/>
      <c r="W966" s="73"/>
      <c r="X966" s="73"/>
      <c r="Y966" s="73"/>
      <c r="Z966" s="74"/>
      <c r="AA966" s="69"/>
      <c r="AB966" s="69"/>
      <c r="AC966" s="69"/>
      <c r="AD966" s="69"/>
      <c r="AE966" s="69"/>
      <c r="AF966" s="69"/>
      <c r="AG966" s="69"/>
      <c r="AH966" s="69"/>
    </row>
    <row r="967" spans="1:34">
      <c r="A967" s="69"/>
      <c r="B967" s="69"/>
      <c r="C967" s="69"/>
      <c r="D967" s="71"/>
      <c r="E967" s="4"/>
      <c r="F967" s="69"/>
      <c r="G967" s="69"/>
      <c r="H967" s="69"/>
      <c r="I967" s="69"/>
      <c r="J967" s="69"/>
      <c r="K967" s="69"/>
      <c r="L967" s="69"/>
      <c r="M967" s="69"/>
      <c r="N967" s="4"/>
      <c r="O967" s="70"/>
      <c r="P967" s="69"/>
      <c r="Q967" s="4"/>
      <c r="R967" s="71"/>
      <c r="S967" s="4"/>
      <c r="T967" s="72"/>
      <c r="U967" s="4"/>
      <c r="V967" s="73"/>
      <c r="W967" s="73"/>
      <c r="X967" s="73"/>
      <c r="Y967" s="73"/>
      <c r="Z967" s="74"/>
      <c r="AA967" s="69"/>
      <c r="AB967" s="69"/>
      <c r="AC967" s="69"/>
      <c r="AD967" s="69"/>
      <c r="AE967" s="69"/>
      <c r="AF967" s="69"/>
      <c r="AG967" s="69"/>
      <c r="AH967" s="69"/>
    </row>
    <row r="968" spans="1:34">
      <c r="A968" s="69"/>
      <c r="B968" s="69"/>
      <c r="C968" s="69"/>
      <c r="D968" s="71"/>
      <c r="E968" s="4"/>
      <c r="F968" s="69"/>
      <c r="G968" s="69"/>
      <c r="H968" s="69"/>
      <c r="I968" s="69"/>
      <c r="J968" s="69"/>
      <c r="K968" s="69"/>
      <c r="L968" s="69"/>
      <c r="M968" s="69"/>
      <c r="N968" s="4"/>
      <c r="O968" s="70"/>
      <c r="P968" s="69"/>
      <c r="Q968" s="69"/>
      <c r="R968" s="71"/>
      <c r="S968" s="69"/>
      <c r="T968" s="72"/>
      <c r="U968" s="4"/>
      <c r="V968" s="73"/>
      <c r="W968" s="73"/>
      <c r="X968" s="73"/>
      <c r="Y968" s="73"/>
      <c r="Z968" s="74"/>
      <c r="AA968" s="69"/>
      <c r="AB968" s="69"/>
      <c r="AC968" s="69"/>
      <c r="AD968" s="69"/>
      <c r="AE968" s="69"/>
      <c r="AF968" s="69"/>
      <c r="AG968" s="69"/>
      <c r="AH968" s="69"/>
    </row>
    <row r="969" spans="1:34">
      <c r="A969" s="69"/>
      <c r="B969" s="69"/>
      <c r="C969" s="69"/>
      <c r="D969" s="71"/>
      <c r="E969" s="4"/>
      <c r="F969" s="4"/>
      <c r="G969" s="69"/>
      <c r="H969" s="69"/>
      <c r="I969" s="69"/>
      <c r="J969" s="69"/>
      <c r="K969" s="69"/>
      <c r="L969" s="69"/>
      <c r="M969" s="69"/>
      <c r="N969" s="4"/>
      <c r="O969" s="70"/>
      <c r="P969" s="69"/>
      <c r="Q969" s="4"/>
      <c r="R969" s="71"/>
      <c r="S969" s="4"/>
      <c r="T969" s="72"/>
      <c r="U969" s="4"/>
      <c r="V969" s="73"/>
      <c r="W969" s="73"/>
      <c r="X969" s="73"/>
      <c r="Y969" s="73"/>
      <c r="Z969" s="74"/>
      <c r="AA969" s="69"/>
      <c r="AB969" s="69"/>
      <c r="AC969" s="69"/>
      <c r="AD969" s="69"/>
      <c r="AE969" s="69"/>
      <c r="AF969" s="69"/>
      <c r="AG969" s="69"/>
      <c r="AH969" s="69"/>
    </row>
    <row r="970" spans="1:34">
      <c r="A970" s="69"/>
      <c r="B970" s="69"/>
      <c r="C970" s="69"/>
      <c r="D970" s="71"/>
      <c r="E970" s="4"/>
      <c r="F970" s="69"/>
      <c r="G970" s="69"/>
      <c r="H970" s="69"/>
      <c r="I970" s="69"/>
      <c r="J970" s="69"/>
      <c r="K970" s="69"/>
      <c r="L970" s="69"/>
      <c r="M970" s="69"/>
      <c r="N970" s="4"/>
      <c r="O970" s="70"/>
      <c r="P970" s="69"/>
      <c r="Q970" s="69"/>
      <c r="R970" s="71"/>
      <c r="S970" s="69"/>
      <c r="T970" s="72"/>
      <c r="U970" s="69"/>
      <c r="V970" s="73"/>
      <c r="W970" s="73"/>
      <c r="X970" s="73"/>
      <c r="Y970" s="73"/>
      <c r="Z970" s="74"/>
      <c r="AA970" s="69"/>
      <c r="AB970" s="69"/>
      <c r="AC970" s="69"/>
      <c r="AD970" s="69"/>
      <c r="AE970" s="69"/>
      <c r="AF970" s="69"/>
      <c r="AG970" s="69"/>
      <c r="AH970" s="69"/>
    </row>
    <row r="971" spans="1:34">
      <c r="A971" s="69"/>
      <c r="B971" s="69"/>
      <c r="C971" s="69"/>
      <c r="D971" s="71"/>
      <c r="E971" s="4"/>
      <c r="F971" s="69"/>
      <c r="G971" s="69"/>
      <c r="H971" s="69"/>
      <c r="I971" s="69"/>
      <c r="J971" s="69"/>
      <c r="K971" s="69"/>
      <c r="L971" s="69"/>
      <c r="M971" s="69"/>
      <c r="N971" s="4"/>
      <c r="O971" s="70"/>
      <c r="P971" s="69"/>
      <c r="Q971" s="4"/>
      <c r="R971" s="71"/>
      <c r="S971" s="4"/>
      <c r="T971" s="72"/>
      <c r="U971" s="4"/>
      <c r="V971" s="73"/>
      <c r="W971" s="73"/>
      <c r="X971" s="73"/>
      <c r="Y971" s="73"/>
      <c r="Z971" s="74"/>
      <c r="AA971" s="69"/>
      <c r="AB971" s="69"/>
      <c r="AC971" s="69"/>
      <c r="AD971" s="69"/>
      <c r="AE971" s="69"/>
      <c r="AF971" s="69"/>
      <c r="AG971" s="69"/>
      <c r="AH971" s="69"/>
    </row>
    <row r="972" spans="1:34">
      <c r="A972" s="69"/>
      <c r="B972" s="69"/>
      <c r="C972" s="69"/>
      <c r="D972" s="71"/>
      <c r="E972" s="4"/>
      <c r="F972" s="69"/>
      <c r="G972" s="69"/>
      <c r="H972" s="69"/>
      <c r="I972" s="69"/>
      <c r="J972" s="69"/>
      <c r="K972" s="69"/>
      <c r="L972" s="69"/>
      <c r="M972" s="69"/>
      <c r="N972" s="4"/>
      <c r="O972" s="70"/>
      <c r="P972" s="69"/>
      <c r="Q972" s="69"/>
      <c r="R972" s="71"/>
      <c r="S972" s="69"/>
      <c r="T972" s="72"/>
      <c r="U972" s="4"/>
      <c r="V972" s="73"/>
      <c r="W972" s="73"/>
      <c r="X972" s="73"/>
      <c r="Y972" s="73"/>
      <c r="Z972" s="74"/>
      <c r="AA972" s="69"/>
      <c r="AB972" s="69"/>
      <c r="AC972" s="69"/>
      <c r="AD972" s="69"/>
      <c r="AE972" s="69"/>
      <c r="AF972" s="69"/>
      <c r="AG972" s="69"/>
      <c r="AH972" s="69"/>
    </row>
    <row r="973" spans="1:34">
      <c r="A973" s="69"/>
      <c r="B973" s="69"/>
      <c r="C973" s="69"/>
      <c r="D973" s="71"/>
      <c r="E973" s="4"/>
      <c r="F973" s="69"/>
      <c r="G973" s="69"/>
      <c r="H973" s="69"/>
      <c r="I973" s="69"/>
      <c r="J973" s="69"/>
      <c r="K973" s="69"/>
      <c r="L973" s="69"/>
      <c r="M973" s="69"/>
      <c r="N973" s="4"/>
      <c r="O973" s="70"/>
      <c r="P973" s="69"/>
      <c r="Q973" s="69"/>
      <c r="R973" s="71"/>
      <c r="S973" s="4"/>
      <c r="T973" s="72"/>
      <c r="U973" s="4"/>
      <c r="V973" s="73"/>
      <c r="W973" s="73"/>
      <c r="X973" s="73"/>
      <c r="Y973" s="73"/>
      <c r="Z973" s="74"/>
      <c r="AA973" s="69"/>
      <c r="AB973" s="69"/>
      <c r="AC973" s="69"/>
      <c r="AD973" s="69"/>
      <c r="AE973" s="69"/>
      <c r="AF973" s="69"/>
      <c r="AG973" s="69"/>
      <c r="AH973" s="69"/>
    </row>
    <row r="974" spans="1:34">
      <c r="A974" s="69"/>
      <c r="B974" s="69"/>
      <c r="C974" s="69"/>
      <c r="D974" s="71"/>
      <c r="E974" s="4"/>
      <c r="F974" s="69"/>
      <c r="G974" s="69"/>
      <c r="H974" s="69"/>
      <c r="I974" s="69"/>
      <c r="J974" s="69"/>
      <c r="K974" s="69"/>
      <c r="L974" s="69"/>
      <c r="M974" s="69"/>
      <c r="N974" s="4"/>
      <c r="O974" s="70"/>
      <c r="P974" s="69"/>
      <c r="Q974" s="69"/>
      <c r="R974" s="71"/>
      <c r="S974" s="69"/>
      <c r="T974" s="72"/>
      <c r="U974" s="4"/>
      <c r="V974" s="73"/>
      <c r="W974" s="73"/>
      <c r="X974" s="73"/>
      <c r="Y974" s="73"/>
      <c r="Z974" s="74"/>
      <c r="AA974" s="69"/>
      <c r="AB974" s="69"/>
      <c r="AC974" s="69"/>
      <c r="AD974" s="69"/>
      <c r="AE974" s="69"/>
      <c r="AF974" s="69"/>
      <c r="AG974" s="69"/>
      <c r="AH974" s="69"/>
    </row>
    <row r="975" spans="1:34">
      <c r="A975" s="69"/>
      <c r="B975" s="69"/>
      <c r="C975" s="69"/>
      <c r="D975" s="71"/>
      <c r="E975" s="4"/>
      <c r="F975" s="69"/>
      <c r="G975" s="69"/>
      <c r="H975" s="69"/>
      <c r="I975" s="69"/>
      <c r="J975" s="69"/>
      <c r="K975" s="69"/>
      <c r="L975" s="69"/>
      <c r="M975" s="69"/>
      <c r="N975" s="4"/>
      <c r="O975" s="70"/>
      <c r="P975" s="69"/>
      <c r="Q975" s="4"/>
      <c r="R975" s="71"/>
      <c r="S975" s="4"/>
      <c r="T975" s="72"/>
      <c r="U975" s="4"/>
      <c r="V975" s="73"/>
      <c r="W975" s="73"/>
      <c r="X975" s="73"/>
      <c r="Y975" s="73"/>
      <c r="Z975" s="74"/>
      <c r="AA975" s="69"/>
      <c r="AB975" s="69"/>
      <c r="AC975" s="69"/>
      <c r="AD975" s="69"/>
      <c r="AE975" s="69"/>
      <c r="AF975" s="69"/>
      <c r="AG975" s="69"/>
      <c r="AH975" s="69"/>
    </row>
    <row r="976" spans="1:34">
      <c r="A976" s="69"/>
      <c r="B976" s="69"/>
      <c r="C976" s="69"/>
      <c r="D976" s="71"/>
      <c r="E976" s="4"/>
      <c r="F976" s="69"/>
      <c r="G976" s="69"/>
      <c r="H976" s="69"/>
      <c r="I976" s="69"/>
      <c r="J976" s="69"/>
      <c r="K976" s="69"/>
      <c r="L976" s="69"/>
      <c r="M976" s="69"/>
      <c r="N976" s="4"/>
      <c r="O976" s="70"/>
      <c r="P976" s="69"/>
      <c r="Q976" s="69"/>
      <c r="R976" s="71"/>
      <c r="S976" s="69"/>
      <c r="T976" s="72"/>
      <c r="U976" s="4"/>
      <c r="V976" s="73"/>
      <c r="W976" s="73"/>
      <c r="X976" s="73"/>
      <c r="Y976" s="73"/>
      <c r="Z976" s="74"/>
      <c r="AA976" s="69"/>
      <c r="AB976" s="69"/>
      <c r="AC976" s="69"/>
      <c r="AD976" s="69"/>
      <c r="AE976" s="69"/>
      <c r="AF976" s="69"/>
      <c r="AG976" s="69"/>
      <c r="AH976" s="69"/>
    </row>
    <row r="977" spans="1:34">
      <c r="A977" s="69"/>
      <c r="B977" s="69"/>
      <c r="C977" s="69"/>
      <c r="D977" s="71"/>
      <c r="E977" s="4"/>
      <c r="F977" s="69"/>
      <c r="G977" s="69"/>
      <c r="H977" s="69"/>
      <c r="I977" s="69"/>
      <c r="J977" s="69"/>
      <c r="K977" s="69"/>
      <c r="L977" s="69"/>
      <c r="M977" s="69"/>
      <c r="N977" s="4"/>
      <c r="O977" s="70"/>
      <c r="P977" s="69"/>
      <c r="Q977" s="4"/>
      <c r="R977" s="71"/>
      <c r="S977" s="4"/>
      <c r="T977" s="72"/>
      <c r="U977" s="4"/>
      <c r="V977" s="73"/>
      <c r="W977" s="73"/>
      <c r="X977" s="73"/>
      <c r="Y977" s="73"/>
      <c r="Z977" s="74"/>
      <c r="AA977" s="69"/>
      <c r="AB977" s="69"/>
      <c r="AC977" s="69"/>
      <c r="AD977" s="69"/>
      <c r="AE977" s="69"/>
      <c r="AF977" s="69"/>
      <c r="AG977" s="69"/>
      <c r="AH977" s="69"/>
    </row>
    <row r="978" spans="1:34">
      <c r="A978" s="69"/>
      <c r="B978" s="69"/>
      <c r="C978" s="69"/>
      <c r="D978" s="71"/>
      <c r="E978" s="4"/>
      <c r="F978" s="69"/>
      <c r="G978" s="69"/>
      <c r="H978" s="69"/>
      <c r="I978" s="69"/>
      <c r="J978" s="69"/>
      <c r="K978" s="69"/>
      <c r="L978" s="69"/>
      <c r="M978" s="69"/>
      <c r="N978" s="4"/>
      <c r="O978" s="70"/>
      <c r="P978" s="69"/>
      <c r="Q978" s="4"/>
      <c r="R978" s="71"/>
      <c r="S978" s="4"/>
      <c r="T978" s="72"/>
      <c r="U978" s="4"/>
      <c r="V978" s="73"/>
      <c r="W978" s="73"/>
      <c r="X978" s="73"/>
      <c r="Y978" s="73"/>
      <c r="Z978" s="74"/>
      <c r="AA978" s="69"/>
      <c r="AB978" s="69"/>
      <c r="AC978" s="69"/>
      <c r="AD978" s="69"/>
      <c r="AE978" s="69"/>
      <c r="AF978" s="69"/>
      <c r="AG978" s="69"/>
      <c r="AH978" s="69"/>
    </row>
    <row r="979" spans="1:34">
      <c r="A979" s="69"/>
      <c r="B979" s="69"/>
      <c r="C979" s="69"/>
      <c r="D979" s="71"/>
      <c r="E979" s="4"/>
      <c r="F979" s="69"/>
      <c r="G979" s="69"/>
      <c r="H979" s="69"/>
      <c r="I979" s="69"/>
      <c r="J979" s="69"/>
      <c r="K979" s="69"/>
      <c r="L979" s="69"/>
      <c r="M979" s="69"/>
      <c r="N979" s="4"/>
      <c r="O979" s="70"/>
      <c r="P979" s="69"/>
      <c r="Q979" s="69"/>
      <c r="R979" s="71"/>
      <c r="S979" s="69"/>
      <c r="T979" s="72"/>
      <c r="U979" s="69"/>
      <c r="V979" s="73"/>
      <c r="W979" s="73"/>
      <c r="X979" s="73"/>
      <c r="Y979" s="73"/>
      <c r="Z979" s="74"/>
      <c r="AA979" s="69"/>
      <c r="AB979" s="69"/>
      <c r="AC979" s="69"/>
      <c r="AD979" s="69"/>
      <c r="AE979" s="69"/>
      <c r="AF979" s="69"/>
      <c r="AG979" s="69"/>
      <c r="AH979" s="69"/>
    </row>
    <row r="980" spans="1:34">
      <c r="A980" s="69"/>
      <c r="B980" s="69"/>
      <c r="C980" s="69"/>
      <c r="D980" s="71"/>
      <c r="E980" s="4"/>
      <c r="F980" s="4"/>
      <c r="G980" s="69"/>
      <c r="H980" s="69"/>
      <c r="I980" s="69"/>
      <c r="J980" s="69"/>
      <c r="K980" s="69"/>
      <c r="L980" s="69"/>
      <c r="M980" s="69"/>
      <c r="N980" s="4"/>
      <c r="O980" s="70"/>
      <c r="P980" s="69"/>
      <c r="Q980" s="4"/>
      <c r="R980" s="71"/>
      <c r="S980" s="4"/>
      <c r="T980" s="72"/>
      <c r="U980" s="4"/>
      <c r="V980" s="73"/>
      <c r="W980" s="73"/>
      <c r="X980" s="73"/>
      <c r="Y980" s="73"/>
      <c r="Z980" s="74"/>
      <c r="AA980" s="69"/>
      <c r="AB980" s="69"/>
      <c r="AC980" s="69"/>
      <c r="AD980" s="69"/>
      <c r="AE980" s="69"/>
      <c r="AF980" s="69"/>
      <c r="AG980" s="69"/>
      <c r="AH980" s="69"/>
    </row>
    <row r="981" spans="1:34">
      <c r="A981" s="69"/>
      <c r="B981" s="69"/>
      <c r="C981" s="69"/>
      <c r="D981" s="71"/>
      <c r="E981" s="4"/>
      <c r="F981" s="69"/>
      <c r="G981" s="69"/>
      <c r="H981" s="69"/>
      <c r="I981" s="69"/>
      <c r="J981" s="69"/>
      <c r="K981" s="69"/>
      <c r="L981" s="69"/>
      <c r="M981" s="69"/>
      <c r="N981" s="4"/>
      <c r="O981" s="70"/>
      <c r="P981" s="69"/>
      <c r="Q981" s="4"/>
      <c r="R981" s="71"/>
      <c r="S981" s="4"/>
      <c r="T981" s="72"/>
      <c r="U981" s="4"/>
      <c r="V981" s="73"/>
      <c r="W981" s="73"/>
      <c r="X981" s="73"/>
      <c r="Y981" s="73"/>
      <c r="Z981" s="74"/>
      <c r="AA981" s="69"/>
      <c r="AB981" s="69"/>
      <c r="AC981" s="69"/>
      <c r="AD981" s="69"/>
      <c r="AE981" s="69"/>
      <c r="AF981" s="69"/>
      <c r="AG981" s="69"/>
      <c r="AH981" s="69"/>
    </row>
    <row r="982" spans="1:34">
      <c r="A982" s="69"/>
      <c r="B982" s="69"/>
      <c r="C982" s="69"/>
      <c r="D982" s="71"/>
      <c r="E982" s="4"/>
      <c r="F982" s="69"/>
      <c r="G982" s="69"/>
      <c r="H982" s="69"/>
      <c r="I982" s="69"/>
      <c r="J982" s="69"/>
      <c r="K982" s="69"/>
      <c r="L982" s="69"/>
      <c r="M982" s="69"/>
      <c r="N982" s="4"/>
      <c r="O982" s="70"/>
      <c r="P982" s="69"/>
      <c r="Q982" s="69"/>
      <c r="R982" s="71"/>
      <c r="S982" s="69"/>
      <c r="T982" s="72"/>
      <c r="U982" s="4"/>
      <c r="V982" s="73"/>
      <c r="W982" s="73"/>
      <c r="X982" s="73"/>
      <c r="Y982" s="73"/>
      <c r="Z982" s="74"/>
      <c r="AA982" s="69"/>
      <c r="AB982" s="69"/>
      <c r="AC982" s="69"/>
      <c r="AD982" s="69"/>
      <c r="AE982" s="69"/>
      <c r="AF982" s="69"/>
      <c r="AG982" s="69"/>
      <c r="AH982" s="69"/>
    </row>
    <row r="983" spans="1:34">
      <c r="A983" s="69"/>
      <c r="B983" s="69"/>
      <c r="C983" s="69"/>
      <c r="D983" s="71"/>
      <c r="E983" s="4"/>
      <c r="F983" s="69"/>
      <c r="G983" s="69"/>
      <c r="H983" s="69"/>
      <c r="I983" s="69"/>
      <c r="J983" s="69"/>
      <c r="K983" s="69"/>
      <c r="L983" s="69"/>
      <c r="M983" s="69"/>
      <c r="N983" s="4"/>
      <c r="O983" s="70"/>
      <c r="P983" s="69"/>
      <c r="Q983" s="4"/>
      <c r="R983" s="71"/>
      <c r="S983" s="4"/>
      <c r="T983" s="72"/>
      <c r="U983" s="4"/>
      <c r="V983" s="73"/>
      <c r="W983" s="73"/>
      <c r="X983" s="73"/>
      <c r="Y983" s="73"/>
      <c r="Z983" s="74"/>
      <c r="AA983" s="69"/>
      <c r="AB983" s="69"/>
      <c r="AC983" s="69"/>
      <c r="AD983" s="69"/>
      <c r="AE983" s="69"/>
      <c r="AF983" s="69"/>
      <c r="AG983" s="69"/>
      <c r="AH983" s="69"/>
    </row>
    <row r="984" spans="1:34">
      <c r="A984" s="69"/>
      <c r="B984" s="69"/>
      <c r="C984" s="69"/>
      <c r="D984" s="71"/>
      <c r="E984" s="4"/>
      <c r="F984" s="4"/>
      <c r="G984" s="69"/>
      <c r="H984" s="69"/>
      <c r="I984" s="69"/>
      <c r="J984" s="69"/>
      <c r="K984" s="69"/>
      <c r="L984" s="69"/>
      <c r="M984" s="69"/>
      <c r="N984" s="4"/>
      <c r="O984" s="70"/>
      <c r="P984" s="69"/>
      <c r="Q984" s="69"/>
      <c r="R984" s="71"/>
      <c r="S984" s="69"/>
      <c r="T984" s="72"/>
      <c r="U984" s="69"/>
      <c r="V984" s="73"/>
      <c r="W984" s="73"/>
      <c r="X984" s="73"/>
      <c r="Y984" s="73"/>
      <c r="Z984" s="74"/>
      <c r="AA984" s="69"/>
      <c r="AB984" s="69"/>
      <c r="AC984" s="69"/>
      <c r="AD984" s="69"/>
      <c r="AE984" s="69"/>
      <c r="AF984" s="69"/>
      <c r="AG984" s="69"/>
      <c r="AH984" s="69"/>
    </row>
    <row r="985" spans="1:34">
      <c r="A985" s="69"/>
      <c r="B985" s="69"/>
      <c r="C985" s="69"/>
      <c r="D985" s="71"/>
      <c r="E985" s="4"/>
      <c r="F985" s="69"/>
      <c r="G985" s="69"/>
      <c r="H985" s="69"/>
      <c r="I985" s="69"/>
      <c r="J985" s="69"/>
      <c r="K985" s="69"/>
      <c r="L985" s="69"/>
      <c r="M985" s="69"/>
      <c r="N985" s="4"/>
      <c r="O985" s="70"/>
      <c r="P985" s="69"/>
      <c r="Q985" s="69"/>
      <c r="R985" s="71"/>
      <c r="S985" s="69"/>
      <c r="T985" s="72"/>
      <c r="U985" s="4"/>
      <c r="V985" s="73"/>
      <c r="W985" s="73"/>
      <c r="X985" s="73"/>
      <c r="Y985" s="73"/>
      <c r="Z985" s="74"/>
      <c r="AA985" s="69"/>
      <c r="AB985" s="69"/>
      <c r="AC985" s="69"/>
      <c r="AD985" s="69"/>
      <c r="AE985" s="69"/>
      <c r="AF985" s="69"/>
      <c r="AG985" s="69"/>
      <c r="AH985" s="69"/>
    </row>
    <row r="986" spans="1:34">
      <c r="A986" s="69"/>
      <c r="B986" s="69"/>
      <c r="C986" s="69"/>
      <c r="D986" s="71"/>
      <c r="E986" s="4"/>
      <c r="F986" s="69"/>
      <c r="G986" s="69"/>
      <c r="H986" s="69"/>
      <c r="I986" s="69"/>
      <c r="J986" s="69"/>
      <c r="K986" s="69"/>
      <c r="L986" s="69"/>
      <c r="M986" s="69"/>
      <c r="N986" s="4"/>
      <c r="O986" s="70"/>
      <c r="P986" s="69"/>
      <c r="Q986" s="4"/>
      <c r="R986" s="71"/>
      <c r="S986" s="4"/>
      <c r="T986" s="72"/>
      <c r="U986" s="4"/>
      <c r="V986" s="73"/>
      <c r="W986" s="73"/>
      <c r="X986" s="73"/>
      <c r="Y986" s="73"/>
      <c r="Z986" s="74"/>
      <c r="AA986" s="69"/>
      <c r="AB986" s="69"/>
      <c r="AC986" s="69"/>
      <c r="AD986" s="69"/>
      <c r="AE986" s="69"/>
      <c r="AF986" s="69"/>
      <c r="AG986" s="69"/>
      <c r="AH986" s="69"/>
    </row>
    <row r="987" spans="1:34">
      <c r="A987" s="69"/>
      <c r="B987" s="69"/>
      <c r="C987" s="69"/>
      <c r="D987" s="71"/>
      <c r="E987" s="4"/>
      <c r="F987" s="69"/>
      <c r="G987" s="69"/>
      <c r="H987" s="69"/>
      <c r="I987" s="69"/>
      <c r="J987" s="69"/>
      <c r="K987" s="69"/>
      <c r="L987" s="69"/>
      <c r="M987" s="69"/>
      <c r="N987" s="4"/>
      <c r="O987" s="70"/>
      <c r="P987" s="69"/>
      <c r="Q987" s="4"/>
      <c r="R987" s="71"/>
      <c r="S987" s="4"/>
      <c r="T987" s="72"/>
      <c r="U987" s="69"/>
      <c r="V987" s="73"/>
      <c r="W987" s="73"/>
      <c r="X987" s="73"/>
      <c r="Y987" s="73"/>
      <c r="Z987" s="74"/>
      <c r="AA987" s="69"/>
      <c r="AB987" s="69"/>
      <c r="AC987" s="69"/>
      <c r="AD987" s="69"/>
      <c r="AE987" s="69"/>
      <c r="AF987" s="69"/>
      <c r="AG987" s="69"/>
      <c r="AH987" s="69"/>
    </row>
    <row r="988" spans="1:34">
      <c r="A988" s="69"/>
      <c r="B988" s="69"/>
      <c r="C988" s="69"/>
      <c r="D988" s="71"/>
      <c r="E988" s="4"/>
      <c r="F988" s="69"/>
      <c r="G988" s="69"/>
      <c r="H988" s="69"/>
      <c r="I988" s="69"/>
      <c r="J988" s="69"/>
      <c r="K988" s="69"/>
      <c r="L988" s="69"/>
      <c r="M988" s="69"/>
      <c r="N988" s="4"/>
      <c r="O988" s="70"/>
      <c r="P988" s="69"/>
      <c r="Q988" s="4"/>
      <c r="R988" s="71"/>
      <c r="S988" s="69"/>
      <c r="T988" s="72"/>
      <c r="U988" s="69"/>
      <c r="V988" s="73"/>
      <c r="W988" s="73"/>
      <c r="X988" s="73"/>
      <c r="Y988" s="73"/>
      <c r="Z988" s="74"/>
      <c r="AA988" s="69"/>
      <c r="AB988" s="69"/>
      <c r="AC988" s="69"/>
      <c r="AD988" s="69"/>
      <c r="AE988" s="69"/>
      <c r="AF988" s="69"/>
      <c r="AG988" s="69"/>
      <c r="AH988" s="69"/>
    </row>
    <row r="989" spans="1:34">
      <c r="A989" s="69"/>
      <c r="B989" s="69"/>
      <c r="C989" s="69"/>
      <c r="D989" s="71"/>
      <c r="E989" s="4"/>
      <c r="F989" s="4"/>
      <c r="G989" s="69"/>
      <c r="H989" s="69"/>
      <c r="I989" s="69"/>
      <c r="J989" s="69"/>
      <c r="K989" s="69"/>
      <c r="L989" s="69"/>
      <c r="M989" s="69"/>
      <c r="N989" s="4"/>
      <c r="O989" s="70"/>
      <c r="P989" s="69"/>
      <c r="Q989" s="69"/>
      <c r="R989" s="71"/>
      <c r="S989" s="69"/>
      <c r="T989" s="72"/>
      <c r="U989" s="69"/>
      <c r="V989" s="73"/>
      <c r="W989" s="73"/>
      <c r="X989" s="73"/>
      <c r="Y989" s="73"/>
      <c r="Z989" s="74"/>
      <c r="AA989" s="69"/>
      <c r="AB989" s="69"/>
      <c r="AC989" s="69"/>
      <c r="AD989" s="69"/>
      <c r="AE989" s="69"/>
      <c r="AF989" s="69"/>
      <c r="AG989" s="69"/>
      <c r="AH989" s="69"/>
    </row>
    <row r="990" spans="1:34">
      <c r="A990" s="69"/>
      <c r="B990" s="69"/>
      <c r="C990" s="69"/>
      <c r="D990" s="71"/>
      <c r="E990" s="4"/>
      <c r="F990" s="69"/>
      <c r="G990" s="69"/>
      <c r="H990" s="69"/>
      <c r="I990" s="69"/>
      <c r="J990" s="69"/>
      <c r="K990" s="69"/>
      <c r="L990" s="69"/>
      <c r="M990" s="69"/>
      <c r="N990" s="4"/>
      <c r="O990" s="70"/>
      <c r="P990" s="69"/>
      <c r="Q990" s="4"/>
      <c r="R990" s="71"/>
      <c r="S990" s="4"/>
      <c r="T990" s="72"/>
      <c r="U990" s="4"/>
      <c r="V990" s="73"/>
      <c r="W990" s="73"/>
      <c r="X990" s="73"/>
      <c r="Y990" s="73"/>
      <c r="Z990" s="74"/>
      <c r="AA990" s="69"/>
      <c r="AB990" s="69"/>
      <c r="AC990" s="69"/>
      <c r="AD990" s="69"/>
      <c r="AE990" s="69"/>
      <c r="AF990" s="69"/>
      <c r="AG990" s="69"/>
      <c r="AH990" s="69"/>
    </row>
    <row r="991" spans="1:34">
      <c r="A991" s="69"/>
      <c r="B991" s="69"/>
      <c r="C991" s="69"/>
      <c r="D991" s="71"/>
      <c r="E991" s="4"/>
      <c r="F991" s="69"/>
      <c r="G991" s="69"/>
      <c r="H991" s="69"/>
      <c r="I991" s="69"/>
      <c r="J991" s="69"/>
      <c r="K991" s="69"/>
      <c r="L991" s="69"/>
      <c r="M991" s="69"/>
      <c r="N991" s="4"/>
      <c r="O991" s="70"/>
      <c r="P991" s="69"/>
      <c r="Q991" s="69"/>
      <c r="R991" s="71"/>
      <c r="S991" s="69"/>
      <c r="T991" s="72"/>
      <c r="U991" s="4"/>
      <c r="V991" s="73"/>
      <c r="W991" s="73"/>
      <c r="X991" s="73"/>
      <c r="Y991" s="73"/>
      <c r="Z991" s="74"/>
      <c r="AA991" s="69"/>
      <c r="AB991" s="69"/>
      <c r="AC991" s="69"/>
      <c r="AD991" s="69"/>
      <c r="AE991" s="69"/>
      <c r="AF991" s="69"/>
      <c r="AG991" s="69"/>
      <c r="AH991" s="69"/>
    </row>
    <row r="992" spans="1:34">
      <c r="A992" s="69"/>
      <c r="B992" s="69"/>
      <c r="C992" s="69"/>
      <c r="D992" s="71"/>
      <c r="E992" s="4"/>
      <c r="F992" s="69"/>
      <c r="G992" s="69"/>
      <c r="H992" s="69"/>
      <c r="I992" s="69"/>
      <c r="J992" s="69"/>
      <c r="K992" s="69"/>
      <c r="L992" s="69"/>
      <c r="M992" s="69"/>
      <c r="N992" s="4"/>
      <c r="O992" s="70"/>
      <c r="P992" s="69"/>
      <c r="Q992" s="69"/>
      <c r="R992" s="71"/>
      <c r="S992" s="69"/>
      <c r="T992" s="72"/>
      <c r="U992" s="69"/>
      <c r="V992" s="73"/>
      <c r="W992" s="73"/>
      <c r="X992" s="73"/>
      <c r="Y992" s="73"/>
      <c r="Z992" s="74"/>
      <c r="AA992" s="69"/>
      <c r="AB992" s="69"/>
      <c r="AC992" s="69"/>
      <c r="AD992" s="69"/>
      <c r="AE992" s="69"/>
      <c r="AF992" s="69"/>
      <c r="AG992" s="69"/>
      <c r="AH992" s="69"/>
    </row>
    <row r="993" spans="1:34">
      <c r="A993" s="69"/>
      <c r="B993" s="69"/>
      <c r="C993" s="69"/>
      <c r="D993" s="71"/>
      <c r="E993" s="4"/>
      <c r="F993" s="69"/>
      <c r="G993" s="69"/>
      <c r="H993" s="69"/>
      <c r="I993" s="69"/>
      <c r="J993" s="69"/>
      <c r="K993" s="69"/>
      <c r="L993" s="69"/>
      <c r="M993" s="69"/>
      <c r="N993" s="4"/>
      <c r="O993" s="70"/>
      <c r="P993" s="69"/>
      <c r="Q993" s="69"/>
      <c r="R993" s="71"/>
      <c r="S993" s="69"/>
      <c r="T993" s="72"/>
      <c r="U993" s="4"/>
      <c r="V993" s="73"/>
      <c r="W993" s="73"/>
      <c r="X993" s="73"/>
      <c r="Y993" s="73"/>
      <c r="Z993" s="74"/>
      <c r="AA993" s="69"/>
      <c r="AB993" s="69"/>
      <c r="AC993" s="69"/>
      <c r="AD993" s="69"/>
      <c r="AE993" s="69"/>
      <c r="AF993" s="69"/>
      <c r="AG993" s="69"/>
      <c r="AH993" s="69"/>
    </row>
    <row r="994" spans="1:34">
      <c r="A994" s="69"/>
      <c r="B994" s="69"/>
      <c r="C994" s="69"/>
      <c r="D994" s="71"/>
      <c r="E994" s="4"/>
      <c r="F994" s="69"/>
      <c r="G994" s="69"/>
      <c r="H994" s="69"/>
      <c r="I994" s="69"/>
      <c r="J994" s="69"/>
      <c r="K994" s="69"/>
      <c r="L994" s="69"/>
      <c r="M994" s="69"/>
      <c r="N994" s="4"/>
      <c r="O994" s="70"/>
      <c r="P994" s="69"/>
      <c r="Q994" s="4"/>
      <c r="R994" s="71"/>
      <c r="S994" s="69"/>
      <c r="T994" s="72"/>
      <c r="U994" s="4"/>
      <c r="V994" s="73"/>
      <c r="W994" s="73"/>
      <c r="X994" s="73"/>
      <c r="Y994" s="73"/>
      <c r="Z994" s="74"/>
      <c r="AA994" s="69"/>
      <c r="AB994" s="69"/>
      <c r="AC994" s="69"/>
      <c r="AD994" s="69"/>
      <c r="AE994" s="69"/>
      <c r="AF994" s="69"/>
      <c r="AG994" s="69"/>
      <c r="AH994" s="69"/>
    </row>
    <row r="995" spans="1:34">
      <c r="A995" s="69"/>
      <c r="B995" s="69"/>
      <c r="C995" s="69"/>
      <c r="D995" s="71"/>
      <c r="E995" s="4"/>
      <c r="F995" s="69"/>
      <c r="G995" s="69"/>
      <c r="H995" s="69"/>
      <c r="I995" s="69"/>
      <c r="J995" s="69"/>
      <c r="K995" s="69"/>
      <c r="L995" s="69"/>
      <c r="M995" s="69"/>
      <c r="N995" s="4"/>
      <c r="O995" s="70"/>
      <c r="P995" s="69"/>
      <c r="Q995" s="69"/>
      <c r="R995" s="71"/>
      <c r="S995" s="69"/>
      <c r="T995" s="72"/>
      <c r="U995" s="4"/>
      <c r="V995" s="73"/>
      <c r="W995" s="73"/>
      <c r="X995" s="73"/>
      <c r="Y995" s="73"/>
      <c r="Z995" s="74"/>
      <c r="AA995" s="69"/>
      <c r="AB995" s="69"/>
      <c r="AC995" s="69"/>
      <c r="AD995" s="69"/>
      <c r="AE995" s="69"/>
      <c r="AF995" s="69"/>
      <c r="AG995" s="69"/>
      <c r="AH995" s="69"/>
    </row>
    <row r="996" spans="1:34">
      <c r="A996" s="69"/>
      <c r="B996" s="69"/>
      <c r="C996" s="69"/>
      <c r="D996" s="71"/>
      <c r="E996" s="4"/>
      <c r="F996" s="69"/>
      <c r="G996" s="69"/>
      <c r="H996" s="69"/>
      <c r="I996" s="69"/>
      <c r="J996" s="69"/>
      <c r="K996" s="69"/>
      <c r="L996" s="69"/>
      <c r="M996" s="69"/>
      <c r="N996" s="4"/>
      <c r="O996" s="70"/>
      <c r="P996" s="69"/>
      <c r="Q996" s="69"/>
      <c r="R996" s="71"/>
      <c r="S996" s="69"/>
      <c r="T996" s="72"/>
      <c r="U996" s="4"/>
      <c r="V996" s="73"/>
      <c r="W996" s="73"/>
      <c r="X996" s="73"/>
      <c r="Y996" s="73"/>
      <c r="Z996" s="74"/>
      <c r="AA996" s="69"/>
      <c r="AB996" s="69"/>
      <c r="AC996" s="69"/>
      <c r="AD996" s="69"/>
      <c r="AE996" s="69"/>
      <c r="AF996" s="69"/>
      <c r="AG996" s="69"/>
      <c r="AH996" s="69"/>
    </row>
    <row r="997" spans="1:34">
      <c r="A997" s="69"/>
      <c r="B997" s="69"/>
      <c r="C997" s="69"/>
      <c r="D997" s="71"/>
      <c r="E997" s="4"/>
      <c r="F997" s="69"/>
      <c r="G997" s="69"/>
      <c r="H997" s="69"/>
      <c r="I997" s="69"/>
      <c r="J997" s="69"/>
      <c r="K997" s="69"/>
      <c r="L997" s="69"/>
      <c r="M997" s="69"/>
      <c r="N997" s="4"/>
      <c r="O997" s="70"/>
      <c r="P997" s="69"/>
      <c r="Q997" s="69"/>
      <c r="R997" s="71"/>
      <c r="S997" s="69"/>
      <c r="T997" s="72"/>
      <c r="U997" s="4"/>
      <c r="V997" s="73"/>
      <c r="W997" s="73"/>
      <c r="X997" s="73"/>
      <c r="Y997" s="73"/>
      <c r="Z997" s="74"/>
      <c r="AA997" s="69"/>
      <c r="AB997" s="69"/>
      <c r="AC997" s="69"/>
      <c r="AD997" s="69"/>
      <c r="AE997" s="69"/>
      <c r="AF997" s="69"/>
      <c r="AG997" s="69"/>
      <c r="AH997" s="69"/>
    </row>
    <row r="998" spans="1:34">
      <c r="A998" s="69"/>
      <c r="B998" s="69"/>
      <c r="C998" s="69"/>
      <c r="D998" s="71"/>
      <c r="E998" s="4"/>
      <c r="F998" s="69"/>
      <c r="G998" s="69"/>
      <c r="H998" s="69"/>
      <c r="I998" s="69"/>
      <c r="J998" s="69"/>
      <c r="K998" s="69"/>
      <c r="L998" s="69"/>
      <c r="M998" s="69"/>
      <c r="N998" s="4"/>
      <c r="O998" s="70"/>
      <c r="P998" s="69"/>
      <c r="Q998" s="4"/>
      <c r="R998" s="71"/>
      <c r="S998" s="4"/>
      <c r="T998" s="72"/>
      <c r="U998" s="4"/>
      <c r="V998" s="73"/>
      <c r="W998" s="73"/>
      <c r="X998" s="73"/>
      <c r="Y998" s="73"/>
      <c r="Z998" s="74"/>
      <c r="AA998" s="69"/>
      <c r="AB998" s="69"/>
      <c r="AC998" s="69"/>
      <c r="AD998" s="69"/>
      <c r="AE998" s="69"/>
      <c r="AF998" s="69"/>
      <c r="AG998" s="69"/>
      <c r="AH998" s="69"/>
    </row>
    <row r="999" spans="1:34">
      <c r="A999" s="69"/>
      <c r="B999" s="69"/>
      <c r="C999" s="69"/>
      <c r="D999" s="71"/>
      <c r="E999" s="4"/>
      <c r="F999" s="69"/>
      <c r="G999" s="69"/>
      <c r="H999" s="69"/>
      <c r="I999" s="69"/>
      <c r="J999" s="69"/>
      <c r="K999" s="69"/>
      <c r="L999" s="69"/>
      <c r="M999" s="69"/>
      <c r="N999" s="4"/>
      <c r="O999" s="70"/>
      <c r="P999" s="69"/>
      <c r="Q999" s="69"/>
      <c r="R999" s="71"/>
      <c r="S999" s="69"/>
      <c r="T999" s="72"/>
      <c r="U999" s="4"/>
      <c r="V999" s="73"/>
      <c r="W999" s="73"/>
      <c r="X999" s="73"/>
      <c r="Y999" s="73"/>
      <c r="Z999" s="74"/>
      <c r="AA999" s="69"/>
      <c r="AB999" s="69"/>
      <c r="AC999" s="69"/>
      <c r="AD999" s="69"/>
      <c r="AE999" s="69"/>
      <c r="AF999" s="69"/>
      <c r="AG999" s="69"/>
      <c r="AH999" s="69"/>
    </row>
    <row r="1000" spans="1:34">
      <c r="A1000" s="69"/>
      <c r="B1000" s="69"/>
      <c r="C1000" s="69"/>
      <c r="D1000" s="71"/>
      <c r="E1000" s="4"/>
      <c r="F1000" s="4"/>
      <c r="G1000" s="69"/>
      <c r="H1000" s="69"/>
      <c r="I1000" s="69"/>
      <c r="J1000" s="69"/>
      <c r="K1000" s="69"/>
      <c r="L1000" s="69"/>
      <c r="M1000" s="69"/>
      <c r="N1000" s="4"/>
      <c r="O1000" s="70"/>
      <c r="P1000" s="69"/>
      <c r="Q1000" s="69"/>
      <c r="R1000" s="71"/>
      <c r="S1000" s="69"/>
      <c r="T1000" s="72"/>
      <c r="U1000" s="69"/>
      <c r="V1000" s="73"/>
      <c r="W1000" s="73"/>
      <c r="X1000" s="73"/>
      <c r="Y1000" s="73"/>
      <c r="Z1000" s="74"/>
      <c r="AA1000" s="69"/>
      <c r="AB1000" s="69"/>
      <c r="AC1000" s="69"/>
      <c r="AD1000" s="69"/>
      <c r="AE1000" s="69"/>
      <c r="AF1000" s="69"/>
      <c r="AG1000" s="69"/>
      <c r="AH1000" s="69"/>
    </row>
    <row r="1001" spans="1:34">
      <c r="A1001" s="69"/>
      <c r="B1001" s="69"/>
      <c r="C1001" s="69"/>
      <c r="D1001" s="71"/>
      <c r="E1001" s="4"/>
      <c r="F1001" s="69"/>
      <c r="G1001" s="69"/>
      <c r="H1001" s="69"/>
      <c r="I1001" s="69"/>
      <c r="J1001" s="69"/>
      <c r="K1001" s="69"/>
      <c r="L1001" s="69"/>
      <c r="M1001" s="69"/>
      <c r="N1001" s="4"/>
      <c r="O1001" s="70"/>
      <c r="P1001" s="69"/>
      <c r="Q1001" s="69"/>
      <c r="R1001" s="71"/>
      <c r="S1001" s="69"/>
      <c r="T1001" s="72"/>
      <c r="U1001" s="69"/>
      <c r="V1001" s="73"/>
      <c r="W1001" s="73"/>
      <c r="X1001" s="73"/>
      <c r="Y1001" s="73"/>
      <c r="Z1001" s="74"/>
      <c r="AA1001" s="69"/>
      <c r="AB1001" s="69"/>
      <c r="AC1001" s="69"/>
      <c r="AD1001" s="69"/>
      <c r="AE1001" s="69"/>
      <c r="AF1001" s="69"/>
      <c r="AG1001" s="69"/>
      <c r="AH1001" s="69"/>
    </row>
    <row r="1002" spans="1:34">
      <c r="A1002" s="69"/>
      <c r="B1002" s="69"/>
      <c r="C1002" s="69"/>
      <c r="D1002" s="71"/>
      <c r="E1002" s="4"/>
      <c r="F1002" s="69"/>
      <c r="G1002" s="69"/>
      <c r="H1002" s="69"/>
      <c r="I1002" s="69"/>
      <c r="J1002" s="69"/>
      <c r="K1002" s="69"/>
      <c r="L1002" s="69"/>
      <c r="M1002" s="69"/>
      <c r="N1002" s="4"/>
      <c r="O1002" s="70"/>
      <c r="P1002" s="69"/>
      <c r="Q1002" s="4"/>
      <c r="R1002" s="71"/>
      <c r="S1002" s="4"/>
      <c r="T1002" s="72"/>
      <c r="U1002" s="4"/>
      <c r="V1002" s="73"/>
      <c r="W1002" s="73"/>
      <c r="X1002" s="73"/>
      <c r="Y1002" s="73"/>
      <c r="Z1002" s="74"/>
      <c r="AA1002" s="69"/>
      <c r="AB1002" s="69"/>
      <c r="AC1002" s="69"/>
      <c r="AD1002" s="69"/>
      <c r="AE1002" s="69"/>
      <c r="AF1002" s="69"/>
      <c r="AG1002" s="69"/>
      <c r="AH1002" s="69"/>
    </row>
    <row r="1003" spans="1:34">
      <c r="A1003" s="69"/>
      <c r="B1003" s="69"/>
      <c r="C1003" s="69"/>
      <c r="D1003" s="71"/>
      <c r="E1003" s="4"/>
      <c r="F1003" s="69"/>
      <c r="G1003" s="69"/>
      <c r="H1003" s="69"/>
      <c r="I1003" s="69"/>
      <c r="J1003" s="69"/>
      <c r="K1003" s="69"/>
      <c r="L1003" s="69"/>
      <c r="M1003" s="69"/>
      <c r="N1003" s="4"/>
      <c r="O1003" s="70"/>
      <c r="P1003" s="69"/>
      <c r="Q1003" s="4"/>
      <c r="R1003" s="71"/>
      <c r="S1003" s="4"/>
      <c r="T1003" s="72"/>
      <c r="U1003" s="69"/>
      <c r="V1003" s="73"/>
      <c r="W1003" s="73"/>
      <c r="X1003" s="73"/>
      <c r="Y1003" s="73"/>
      <c r="Z1003" s="74"/>
      <c r="AA1003" s="69"/>
      <c r="AB1003" s="69"/>
      <c r="AC1003" s="69"/>
      <c r="AD1003" s="69"/>
      <c r="AE1003" s="69"/>
      <c r="AF1003" s="69"/>
      <c r="AG1003" s="69"/>
      <c r="AH1003" s="69"/>
    </row>
    <row r="1004" spans="1:34">
      <c r="A1004" s="69"/>
      <c r="B1004" s="69"/>
      <c r="C1004" s="69"/>
      <c r="D1004" s="71"/>
      <c r="E1004" s="4"/>
      <c r="F1004" s="4"/>
      <c r="G1004" s="69"/>
      <c r="H1004" s="69"/>
      <c r="I1004" s="69"/>
      <c r="J1004" s="69"/>
      <c r="K1004" s="69"/>
      <c r="L1004" s="69"/>
      <c r="M1004" s="69"/>
      <c r="N1004" s="4"/>
      <c r="O1004" s="70"/>
      <c r="P1004" s="69"/>
      <c r="Q1004" s="69"/>
      <c r="R1004" s="71"/>
      <c r="S1004" s="69"/>
      <c r="T1004" s="72"/>
      <c r="U1004" s="4"/>
      <c r="V1004" s="73"/>
      <c r="W1004" s="73"/>
      <c r="X1004" s="73"/>
      <c r="Y1004" s="73"/>
      <c r="Z1004" s="74"/>
      <c r="AA1004" s="69"/>
      <c r="AB1004" s="69"/>
      <c r="AC1004" s="69"/>
      <c r="AD1004" s="69"/>
      <c r="AE1004" s="69"/>
      <c r="AF1004" s="69"/>
      <c r="AG1004" s="69"/>
      <c r="AH1004" s="69"/>
    </row>
    <row r="1005" spans="1:34">
      <c r="A1005" s="69"/>
      <c r="B1005" s="69"/>
      <c r="C1005" s="69"/>
      <c r="D1005" s="71"/>
      <c r="E1005" s="4"/>
      <c r="F1005" s="4"/>
      <c r="G1005" s="69"/>
      <c r="H1005" s="69"/>
      <c r="I1005" s="69"/>
      <c r="J1005" s="69"/>
      <c r="K1005" s="69"/>
      <c r="L1005" s="69"/>
      <c r="M1005" s="69"/>
      <c r="N1005" s="4"/>
      <c r="O1005" s="70"/>
      <c r="P1005" s="69"/>
      <c r="Q1005" s="69"/>
      <c r="R1005" s="71"/>
      <c r="S1005" s="69"/>
      <c r="T1005" s="72"/>
      <c r="U1005" s="69"/>
      <c r="V1005" s="73"/>
      <c r="W1005" s="73"/>
      <c r="X1005" s="73"/>
      <c r="Y1005" s="73"/>
      <c r="Z1005" s="74"/>
      <c r="AA1005" s="69"/>
      <c r="AB1005" s="69"/>
      <c r="AC1005" s="69"/>
      <c r="AD1005" s="69"/>
      <c r="AE1005" s="69"/>
      <c r="AF1005" s="69"/>
      <c r="AG1005" s="69"/>
      <c r="AH1005" s="69"/>
    </row>
    <row r="1006" spans="1:34">
      <c r="A1006" s="69"/>
      <c r="B1006" s="69"/>
      <c r="C1006" s="69"/>
      <c r="D1006" s="71"/>
      <c r="E1006" s="4"/>
      <c r="F1006" s="4"/>
      <c r="G1006" s="69"/>
      <c r="H1006" s="69"/>
      <c r="I1006" s="69"/>
      <c r="J1006" s="69"/>
      <c r="K1006" s="69"/>
      <c r="L1006" s="69"/>
      <c r="M1006" s="69"/>
      <c r="N1006" s="4"/>
      <c r="O1006" s="70"/>
      <c r="P1006" s="69"/>
      <c r="Q1006" s="69"/>
      <c r="R1006" s="71"/>
      <c r="S1006" s="69"/>
      <c r="T1006" s="72"/>
      <c r="U1006" s="4"/>
      <c r="V1006" s="73"/>
      <c r="W1006" s="73"/>
      <c r="X1006" s="73"/>
      <c r="Y1006" s="73"/>
      <c r="Z1006" s="74"/>
      <c r="AA1006" s="69"/>
      <c r="AB1006" s="69"/>
      <c r="AC1006" s="69"/>
      <c r="AD1006" s="69"/>
      <c r="AE1006" s="69"/>
      <c r="AF1006" s="69"/>
      <c r="AG1006" s="69"/>
      <c r="AH1006" s="69"/>
    </row>
    <row r="1007" spans="1:34">
      <c r="A1007" s="69"/>
      <c r="B1007" s="69"/>
      <c r="C1007" s="69"/>
      <c r="D1007" s="71"/>
      <c r="E1007" s="4"/>
      <c r="F1007" s="69"/>
      <c r="G1007" s="69"/>
      <c r="H1007" s="69"/>
      <c r="I1007" s="69"/>
      <c r="J1007" s="69"/>
      <c r="K1007" s="69"/>
      <c r="L1007" s="69"/>
      <c r="M1007" s="69"/>
      <c r="N1007" s="4"/>
      <c r="O1007" s="70"/>
      <c r="P1007" s="69"/>
      <c r="Q1007" s="69"/>
      <c r="R1007" s="71"/>
      <c r="S1007" s="69"/>
      <c r="T1007" s="72"/>
      <c r="U1007" s="4"/>
      <c r="V1007" s="73"/>
      <c r="W1007" s="73"/>
      <c r="X1007" s="73"/>
      <c r="Y1007" s="73"/>
      <c r="Z1007" s="74"/>
      <c r="AA1007" s="69"/>
      <c r="AB1007" s="69"/>
      <c r="AC1007" s="69"/>
      <c r="AD1007" s="69"/>
      <c r="AE1007" s="69"/>
      <c r="AF1007" s="69"/>
      <c r="AG1007" s="69"/>
      <c r="AH1007" s="69"/>
    </row>
    <row r="1008" spans="1:34">
      <c r="A1008" s="69"/>
      <c r="B1008" s="69"/>
      <c r="C1008" s="69"/>
      <c r="D1008" s="71"/>
      <c r="E1008" s="4"/>
      <c r="F1008" s="4"/>
      <c r="G1008" s="69"/>
      <c r="H1008" s="69"/>
      <c r="I1008" s="69"/>
      <c r="J1008" s="69"/>
      <c r="K1008" s="69"/>
      <c r="L1008" s="69"/>
      <c r="M1008" s="69"/>
      <c r="N1008" s="4"/>
      <c r="O1008" s="70"/>
      <c r="P1008" s="69"/>
      <c r="Q1008" s="69"/>
      <c r="R1008" s="71"/>
      <c r="S1008" s="69"/>
      <c r="T1008" s="72"/>
      <c r="U1008" s="4"/>
      <c r="V1008" s="73"/>
      <c r="W1008" s="73"/>
      <c r="X1008" s="73"/>
      <c r="Y1008" s="73"/>
      <c r="Z1008" s="74"/>
      <c r="AA1008" s="69"/>
      <c r="AB1008" s="69"/>
      <c r="AC1008" s="69"/>
      <c r="AD1008" s="69"/>
      <c r="AE1008" s="69"/>
      <c r="AF1008" s="69"/>
      <c r="AG1008" s="69"/>
      <c r="AH1008" s="69"/>
    </row>
    <row r="1009" spans="1:34">
      <c r="A1009" s="69"/>
      <c r="B1009" s="69"/>
      <c r="C1009" s="69"/>
      <c r="D1009" s="71"/>
      <c r="E1009" s="4"/>
      <c r="F1009" s="69"/>
      <c r="G1009" s="69"/>
      <c r="H1009" s="69"/>
      <c r="I1009" s="69"/>
      <c r="J1009" s="69"/>
      <c r="K1009" s="69"/>
      <c r="L1009" s="69"/>
      <c r="M1009" s="69"/>
      <c r="N1009" s="4"/>
      <c r="O1009" s="70"/>
      <c r="P1009" s="69"/>
      <c r="Q1009" s="4"/>
      <c r="R1009" s="71"/>
      <c r="S1009" s="4"/>
      <c r="T1009" s="72"/>
      <c r="U1009" s="4"/>
      <c r="V1009" s="73"/>
      <c r="W1009" s="73"/>
      <c r="X1009" s="73"/>
      <c r="Y1009" s="73"/>
      <c r="Z1009" s="74"/>
      <c r="AA1009" s="69"/>
      <c r="AB1009" s="69"/>
      <c r="AC1009" s="69"/>
      <c r="AD1009" s="69"/>
      <c r="AE1009" s="69"/>
      <c r="AF1009" s="69"/>
      <c r="AG1009" s="69"/>
      <c r="AH1009" s="69"/>
    </row>
    <row r="1010" spans="1:34">
      <c r="A1010" s="69"/>
      <c r="B1010" s="69"/>
      <c r="C1010" s="69"/>
      <c r="D1010" s="71"/>
      <c r="E1010" s="4"/>
      <c r="F1010" s="69"/>
      <c r="G1010" s="69"/>
      <c r="H1010" s="69"/>
      <c r="I1010" s="69"/>
      <c r="J1010" s="69"/>
      <c r="K1010" s="69"/>
      <c r="L1010" s="69"/>
      <c r="M1010" s="69"/>
      <c r="N1010" s="4"/>
      <c r="O1010" s="70"/>
      <c r="P1010" s="69"/>
      <c r="Q1010" s="4"/>
      <c r="R1010" s="71"/>
      <c r="S1010" s="4"/>
      <c r="T1010" s="72"/>
      <c r="U1010" s="69"/>
      <c r="V1010" s="73"/>
      <c r="W1010" s="73"/>
      <c r="X1010" s="73"/>
      <c r="Y1010" s="73"/>
      <c r="Z1010" s="74"/>
      <c r="AA1010" s="69"/>
      <c r="AB1010" s="69"/>
      <c r="AC1010" s="69"/>
      <c r="AD1010" s="69"/>
      <c r="AE1010" s="69"/>
      <c r="AF1010" s="69"/>
      <c r="AG1010" s="69"/>
      <c r="AH1010" s="69"/>
    </row>
    <row r="1011" spans="1:34">
      <c r="A1011" s="69"/>
      <c r="B1011" s="69"/>
      <c r="C1011" s="69"/>
      <c r="D1011" s="71"/>
      <c r="E1011" s="4"/>
      <c r="F1011" s="69"/>
      <c r="G1011" s="69"/>
      <c r="H1011" s="69"/>
      <c r="I1011" s="69"/>
      <c r="J1011" s="69"/>
      <c r="K1011" s="69"/>
      <c r="L1011" s="69"/>
      <c r="M1011" s="69"/>
      <c r="N1011" s="4"/>
      <c r="O1011" s="70"/>
      <c r="P1011" s="69"/>
      <c r="Q1011" s="69"/>
      <c r="R1011" s="71"/>
      <c r="S1011" s="69"/>
      <c r="T1011" s="72"/>
      <c r="U1011" s="4"/>
      <c r="V1011" s="73"/>
      <c r="W1011" s="73"/>
      <c r="X1011" s="73"/>
      <c r="Y1011" s="73"/>
      <c r="Z1011" s="74"/>
      <c r="AA1011" s="69"/>
      <c r="AB1011" s="69"/>
      <c r="AC1011" s="69"/>
      <c r="AD1011" s="69"/>
      <c r="AE1011" s="69"/>
      <c r="AF1011" s="69"/>
      <c r="AG1011" s="69"/>
      <c r="AH1011" s="69"/>
    </row>
    <row r="1012" spans="1:34">
      <c r="A1012" s="69"/>
      <c r="B1012" s="69"/>
      <c r="C1012" s="69"/>
      <c r="D1012" s="71"/>
      <c r="E1012" s="4"/>
      <c r="F1012" s="69"/>
      <c r="G1012" s="69"/>
      <c r="H1012" s="69"/>
      <c r="I1012" s="69"/>
      <c r="J1012" s="69"/>
      <c r="K1012" s="69"/>
      <c r="L1012" s="69"/>
      <c r="M1012" s="69"/>
      <c r="N1012" s="4"/>
      <c r="O1012" s="70"/>
      <c r="P1012" s="69"/>
      <c r="Q1012" s="4"/>
      <c r="R1012" s="71"/>
      <c r="S1012" s="4"/>
      <c r="T1012" s="72"/>
      <c r="U1012" s="69"/>
      <c r="V1012" s="73"/>
      <c r="W1012" s="73"/>
      <c r="X1012" s="73"/>
      <c r="Y1012" s="73"/>
      <c r="Z1012" s="74"/>
      <c r="AA1012" s="69"/>
      <c r="AB1012" s="69"/>
      <c r="AC1012" s="69"/>
      <c r="AD1012" s="69"/>
      <c r="AE1012" s="69"/>
      <c r="AF1012" s="69"/>
      <c r="AG1012" s="69"/>
      <c r="AH1012" s="69"/>
    </row>
    <row r="1013" spans="1:34">
      <c r="A1013" s="69"/>
      <c r="B1013" s="69"/>
      <c r="C1013" s="69"/>
      <c r="D1013" s="71"/>
      <c r="E1013" s="4"/>
      <c r="F1013" s="4"/>
      <c r="G1013" s="69"/>
      <c r="H1013" s="69"/>
      <c r="I1013" s="69"/>
      <c r="J1013" s="69"/>
      <c r="K1013" s="69"/>
      <c r="L1013" s="69"/>
      <c r="M1013" s="69"/>
      <c r="N1013" s="4"/>
      <c r="O1013" s="70"/>
      <c r="P1013" s="69"/>
      <c r="Q1013" s="69"/>
      <c r="R1013" s="71"/>
      <c r="S1013" s="69"/>
      <c r="T1013" s="72"/>
      <c r="U1013" s="4"/>
      <c r="V1013" s="73"/>
      <c r="W1013" s="73"/>
      <c r="X1013" s="73"/>
      <c r="Y1013" s="73"/>
      <c r="Z1013" s="74"/>
      <c r="AA1013" s="69"/>
      <c r="AB1013" s="69"/>
      <c r="AC1013" s="69"/>
      <c r="AD1013" s="69"/>
      <c r="AE1013" s="69"/>
      <c r="AF1013" s="69"/>
      <c r="AG1013" s="69"/>
      <c r="AH1013" s="69"/>
    </row>
    <row r="1014" spans="1:34">
      <c r="A1014" s="69"/>
      <c r="B1014" s="69"/>
      <c r="C1014" s="69"/>
      <c r="D1014" s="71"/>
      <c r="E1014" s="4"/>
      <c r="F1014" s="69"/>
      <c r="G1014" s="69"/>
      <c r="H1014" s="69"/>
      <c r="I1014" s="69"/>
      <c r="J1014" s="69"/>
      <c r="K1014" s="69"/>
      <c r="L1014" s="69"/>
      <c r="M1014" s="69"/>
      <c r="N1014" s="4"/>
      <c r="O1014" s="70"/>
      <c r="P1014" s="69"/>
      <c r="Q1014" s="4"/>
      <c r="R1014" s="71"/>
      <c r="S1014" s="4"/>
      <c r="T1014" s="72"/>
      <c r="U1014" s="4"/>
      <c r="V1014" s="73"/>
      <c r="W1014" s="73"/>
      <c r="X1014" s="73"/>
      <c r="Y1014" s="73"/>
      <c r="Z1014" s="74"/>
      <c r="AA1014" s="69"/>
      <c r="AB1014" s="69"/>
      <c r="AC1014" s="69"/>
      <c r="AD1014" s="69"/>
      <c r="AE1014" s="69"/>
      <c r="AF1014" s="69"/>
      <c r="AG1014" s="69"/>
      <c r="AH1014" s="69"/>
    </row>
    <row r="1015" spans="1:34">
      <c r="A1015" s="69"/>
      <c r="B1015" s="69"/>
      <c r="C1015" s="69"/>
      <c r="D1015" s="71"/>
      <c r="E1015" s="4"/>
      <c r="F1015" s="69"/>
      <c r="G1015" s="69"/>
      <c r="H1015" s="69"/>
      <c r="I1015" s="69"/>
      <c r="J1015" s="69"/>
      <c r="K1015" s="69"/>
      <c r="L1015" s="69"/>
      <c r="M1015" s="69"/>
      <c r="N1015" s="4"/>
      <c r="O1015" s="70"/>
      <c r="P1015" s="69"/>
      <c r="Q1015" s="4"/>
      <c r="R1015" s="71"/>
      <c r="S1015" s="69"/>
      <c r="T1015" s="72"/>
      <c r="U1015" s="4"/>
      <c r="V1015" s="73"/>
      <c r="W1015" s="73"/>
      <c r="X1015" s="73"/>
      <c r="Y1015" s="73"/>
      <c r="Z1015" s="74"/>
      <c r="AA1015" s="69"/>
      <c r="AB1015" s="69"/>
      <c r="AC1015" s="69"/>
      <c r="AD1015" s="69"/>
      <c r="AE1015" s="69"/>
      <c r="AF1015" s="69"/>
      <c r="AG1015" s="69"/>
      <c r="AH1015" s="69"/>
    </row>
    <row r="1016" spans="1:34">
      <c r="A1016" s="69"/>
      <c r="B1016" s="69"/>
      <c r="C1016" s="69"/>
      <c r="D1016" s="71"/>
      <c r="E1016" s="4"/>
      <c r="F1016" s="69"/>
      <c r="G1016" s="69"/>
      <c r="H1016" s="69"/>
      <c r="I1016" s="69"/>
      <c r="J1016" s="69"/>
      <c r="K1016" s="69"/>
      <c r="L1016" s="69"/>
      <c r="M1016" s="69"/>
      <c r="N1016" s="4"/>
      <c r="O1016" s="70"/>
      <c r="P1016" s="69"/>
      <c r="Q1016" s="69"/>
      <c r="R1016" s="71"/>
      <c r="S1016" s="69"/>
      <c r="T1016" s="72"/>
      <c r="U1016" s="4"/>
      <c r="V1016" s="73"/>
      <c r="W1016" s="73"/>
      <c r="X1016" s="73"/>
      <c r="Y1016" s="73"/>
      <c r="Z1016" s="74"/>
      <c r="AA1016" s="69"/>
      <c r="AB1016" s="69"/>
      <c r="AC1016" s="69"/>
      <c r="AD1016" s="69"/>
      <c r="AE1016" s="69"/>
      <c r="AF1016" s="69"/>
      <c r="AG1016" s="69"/>
      <c r="AH1016" s="69"/>
    </row>
    <row r="1017" spans="1:34">
      <c r="A1017" s="69"/>
      <c r="B1017" s="69"/>
      <c r="C1017" s="69"/>
      <c r="D1017" s="71"/>
      <c r="E1017" s="4"/>
      <c r="F1017" s="69"/>
      <c r="G1017" s="69"/>
      <c r="H1017" s="69"/>
      <c r="I1017" s="69"/>
      <c r="J1017" s="69"/>
      <c r="K1017" s="69"/>
      <c r="L1017" s="69"/>
      <c r="M1017" s="69"/>
      <c r="N1017" s="4"/>
      <c r="O1017" s="70"/>
      <c r="P1017" s="69"/>
      <c r="Q1017" s="4"/>
      <c r="R1017" s="71"/>
      <c r="S1017" s="4"/>
      <c r="T1017" s="72"/>
      <c r="U1017" s="4"/>
      <c r="V1017" s="73"/>
      <c r="W1017" s="73"/>
      <c r="X1017" s="73"/>
      <c r="Y1017" s="73"/>
      <c r="Z1017" s="74"/>
      <c r="AA1017" s="69"/>
      <c r="AB1017" s="69"/>
      <c r="AC1017" s="69"/>
      <c r="AD1017" s="69"/>
      <c r="AE1017" s="69"/>
      <c r="AF1017" s="69"/>
      <c r="AG1017" s="69"/>
      <c r="AH1017" s="69"/>
    </row>
    <row r="1018" spans="1:34">
      <c r="A1018" s="69"/>
      <c r="B1018" s="69"/>
      <c r="C1018" s="69"/>
      <c r="D1018" s="71"/>
      <c r="E1018" s="4"/>
      <c r="F1018" s="69"/>
      <c r="G1018" s="69"/>
      <c r="H1018" s="69"/>
      <c r="I1018" s="69"/>
      <c r="J1018" s="69"/>
      <c r="K1018" s="69"/>
      <c r="L1018" s="69"/>
      <c r="M1018" s="69"/>
      <c r="N1018" s="4"/>
      <c r="O1018" s="70"/>
      <c r="P1018" s="69"/>
      <c r="Q1018" s="4"/>
      <c r="R1018" s="71"/>
      <c r="S1018" s="4"/>
      <c r="T1018" s="72"/>
      <c r="U1018" s="4"/>
      <c r="V1018" s="73"/>
      <c r="W1018" s="73"/>
      <c r="X1018" s="73"/>
      <c r="Y1018" s="73"/>
      <c r="Z1018" s="74"/>
      <c r="AA1018" s="69"/>
      <c r="AB1018" s="69"/>
      <c r="AC1018" s="69"/>
      <c r="AD1018" s="69"/>
      <c r="AE1018" s="69"/>
      <c r="AF1018" s="69"/>
      <c r="AG1018" s="69"/>
      <c r="AH1018" s="69"/>
    </row>
    <row r="1019" spans="1:34">
      <c r="A1019" s="69"/>
      <c r="B1019" s="69"/>
      <c r="C1019" s="69"/>
      <c r="D1019" s="71"/>
      <c r="E1019" s="4"/>
      <c r="F1019" s="69"/>
      <c r="G1019" s="69"/>
      <c r="H1019" s="69"/>
      <c r="I1019" s="69"/>
      <c r="J1019" s="69"/>
      <c r="K1019" s="69"/>
      <c r="L1019" s="69"/>
      <c r="M1019" s="69"/>
      <c r="N1019" s="4"/>
      <c r="O1019" s="70"/>
      <c r="P1019" s="69"/>
      <c r="Q1019" s="4"/>
      <c r="R1019" s="71"/>
      <c r="S1019" s="4"/>
      <c r="T1019" s="72"/>
      <c r="U1019" s="4"/>
      <c r="V1019" s="73"/>
      <c r="W1019" s="73"/>
      <c r="X1019" s="73"/>
      <c r="Y1019" s="73"/>
      <c r="Z1019" s="74"/>
      <c r="AA1019" s="69"/>
      <c r="AB1019" s="69"/>
      <c r="AC1019" s="69"/>
      <c r="AD1019" s="69"/>
      <c r="AE1019" s="69"/>
      <c r="AF1019" s="69"/>
      <c r="AG1019" s="69"/>
      <c r="AH1019" s="69"/>
    </row>
    <row r="1020" spans="1:34">
      <c r="A1020" s="69"/>
      <c r="B1020" s="69"/>
      <c r="C1020" s="69"/>
      <c r="D1020" s="71"/>
      <c r="E1020" s="4"/>
      <c r="F1020" s="69"/>
      <c r="G1020" s="69"/>
      <c r="H1020" s="69"/>
      <c r="I1020" s="69"/>
      <c r="J1020" s="69"/>
      <c r="K1020" s="69"/>
      <c r="L1020" s="69"/>
      <c r="M1020" s="69"/>
      <c r="N1020" s="4"/>
      <c r="O1020" s="70"/>
      <c r="P1020" s="69"/>
      <c r="Q1020" s="4"/>
      <c r="R1020" s="71"/>
      <c r="S1020" s="4"/>
      <c r="T1020" s="72"/>
      <c r="U1020" s="4"/>
      <c r="V1020" s="73"/>
      <c r="W1020" s="73"/>
      <c r="X1020" s="73"/>
      <c r="Y1020" s="73"/>
      <c r="Z1020" s="74"/>
      <c r="AA1020" s="69"/>
      <c r="AB1020" s="69"/>
      <c r="AC1020" s="69"/>
      <c r="AD1020" s="69"/>
      <c r="AE1020" s="69"/>
      <c r="AF1020" s="69"/>
      <c r="AG1020" s="69"/>
      <c r="AH1020" s="69"/>
    </row>
    <row r="1021" spans="1:34">
      <c r="A1021" s="69"/>
      <c r="B1021" s="69"/>
      <c r="C1021" s="69"/>
      <c r="D1021" s="71"/>
      <c r="E1021" s="4"/>
      <c r="F1021" s="69"/>
      <c r="G1021" s="69"/>
      <c r="H1021" s="69"/>
      <c r="I1021" s="69"/>
      <c r="J1021" s="69"/>
      <c r="K1021" s="69"/>
      <c r="L1021" s="69"/>
      <c r="M1021" s="69"/>
      <c r="N1021" s="4"/>
      <c r="O1021" s="70"/>
      <c r="P1021" s="69"/>
      <c r="Q1021" s="4"/>
      <c r="R1021" s="71"/>
      <c r="S1021" s="4"/>
      <c r="T1021" s="72"/>
      <c r="U1021" s="4"/>
      <c r="V1021" s="73"/>
      <c r="W1021" s="73"/>
      <c r="X1021" s="73"/>
      <c r="Y1021" s="73"/>
      <c r="Z1021" s="74"/>
      <c r="AA1021" s="69"/>
      <c r="AB1021" s="69"/>
      <c r="AC1021" s="69"/>
      <c r="AD1021" s="69"/>
      <c r="AE1021" s="69"/>
      <c r="AF1021" s="69"/>
      <c r="AG1021" s="69"/>
      <c r="AH1021" s="69"/>
    </row>
    <row r="1022" spans="1:34">
      <c r="A1022" s="69"/>
      <c r="B1022" s="69"/>
      <c r="C1022" s="69"/>
      <c r="D1022" s="71"/>
      <c r="E1022" s="4"/>
      <c r="F1022" s="69"/>
      <c r="G1022" s="69"/>
      <c r="H1022" s="69"/>
      <c r="I1022" s="69"/>
      <c r="J1022" s="69"/>
      <c r="K1022" s="69"/>
      <c r="L1022" s="69"/>
      <c r="M1022" s="69"/>
      <c r="N1022" s="4"/>
      <c r="O1022" s="70"/>
      <c r="P1022" s="69"/>
      <c r="Q1022" s="69"/>
      <c r="R1022" s="71"/>
      <c r="S1022" s="69"/>
      <c r="T1022" s="72"/>
      <c r="U1022" s="4"/>
      <c r="V1022" s="73"/>
      <c r="W1022" s="73"/>
      <c r="X1022" s="73"/>
      <c r="Y1022" s="73"/>
      <c r="Z1022" s="74"/>
      <c r="AA1022" s="69"/>
      <c r="AB1022" s="69"/>
      <c r="AC1022" s="69"/>
      <c r="AD1022" s="69"/>
      <c r="AE1022" s="69"/>
      <c r="AF1022" s="69"/>
      <c r="AG1022" s="69"/>
      <c r="AH1022" s="69"/>
    </row>
    <row r="1023" spans="1:34">
      <c r="A1023" s="69"/>
      <c r="B1023" s="69"/>
      <c r="C1023" s="69"/>
      <c r="D1023" s="71"/>
      <c r="E1023" s="4"/>
      <c r="F1023" s="69"/>
      <c r="G1023" s="69"/>
      <c r="H1023" s="69"/>
      <c r="I1023" s="69"/>
      <c r="J1023" s="69"/>
      <c r="K1023" s="69"/>
      <c r="L1023" s="69"/>
      <c r="M1023" s="69"/>
      <c r="N1023" s="4"/>
      <c r="O1023" s="70"/>
      <c r="P1023" s="69"/>
      <c r="Q1023" s="69"/>
      <c r="R1023" s="71"/>
      <c r="S1023" s="69"/>
      <c r="T1023" s="72"/>
      <c r="U1023" s="69"/>
      <c r="V1023" s="73"/>
      <c r="W1023" s="73"/>
      <c r="X1023" s="73"/>
      <c r="Y1023" s="73"/>
      <c r="Z1023" s="74"/>
      <c r="AA1023" s="69"/>
      <c r="AB1023" s="69"/>
      <c r="AC1023" s="69"/>
      <c r="AD1023" s="69"/>
      <c r="AE1023" s="69"/>
      <c r="AF1023" s="69"/>
      <c r="AG1023" s="69"/>
      <c r="AH1023" s="69"/>
    </row>
    <row r="1024" spans="1:34">
      <c r="A1024" s="69"/>
      <c r="B1024" s="69"/>
      <c r="C1024" s="69"/>
      <c r="D1024" s="71"/>
      <c r="E1024" s="4"/>
      <c r="F1024" s="69"/>
      <c r="G1024" s="69"/>
      <c r="H1024" s="69"/>
      <c r="I1024" s="69"/>
      <c r="J1024" s="69"/>
      <c r="K1024" s="69"/>
      <c r="L1024" s="69"/>
      <c r="M1024" s="69"/>
      <c r="N1024" s="4"/>
      <c r="O1024" s="70"/>
      <c r="P1024" s="69"/>
      <c r="Q1024" s="4"/>
      <c r="R1024" s="71"/>
      <c r="S1024" s="4"/>
      <c r="T1024" s="72"/>
      <c r="U1024" s="4"/>
      <c r="V1024" s="73"/>
      <c r="W1024" s="73"/>
      <c r="X1024" s="73"/>
      <c r="Y1024" s="73"/>
      <c r="Z1024" s="74"/>
      <c r="AA1024" s="69"/>
      <c r="AB1024" s="69"/>
      <c r="AC1024" s="69"/>
      <c r="AD1024" s="69"/>
      <c r="AE1024" s="69"/>
      <c r="AF1024" s="69"/>
      <c r="AG1024" s="69"/>
      <c r="AH1024" s="69"/>
    </row>
    <row r="1025" spans="1:34">
      <c r="A1025" s="69"/>
      <c r="B1025" s="69"/>
      <c r="C1025" s="69"/>
      <c r="D1025" s="71"/>
      <c r="E1025" s="4"/>
      <c r="F1025" s="4"/>
      <c r="G1025" s="69"/>
      <c r="H1025" s="69"/>
      <c r="I1025" s="69"/>
      <c r="J1025" s="69"/>
      <c r="K1025" s="69"/>
      <c r="L1025" s="69"/>
      <c r="M1025" s="69"/>
      <c r="N1025" s="4"/>
      <c r="O1025" s="70"/>
      <c r="P1025" s="69"/>
      <c r="Q1025" s="4"/>
      <c r="R1025" s="71"/>
      <c r="S1025" s="69"/>
      <c r="T1025" s="72"/>
      <c r="U1025" s="4"/>
      <c r="V1025" s="73"/>
      <c r="W1025" s="73"/>
      <c r="X1025" s="73"/>
      <c r="Y1025" s="73"/>
      <c r="Z1025" s="74"/>
      <c r="AA1025" s="69"/>
      <c r="AB1025" s="69"/>
      <c r="AC1025" s="69"/>
      <c r="AD1025" s="69"/>
      <c r="AE1025" s="69"/>
      <c r="AF1025" s="69"/>
      <c r="AG1025" s="69"/>
      <c r="AH1025" s="69"/>
    </row>
    <row r="1026" spans="1:34">
      <c r="A1026" s="69"/>
      <c r="B1026" s="69"/>
      <c r="C1026" s="69"/>
      <c r="D1026" s="71"/>
      <c r="E1026" s="4"/>
      <c r="F1026" s="69"/>
      <c r="G1026" s="69"/>
      <c r="H1026" s="69"/>
      <c r="I1026" s="69"/>
      <c r="J1026" s="69"/>
      <c r="K1026" s="69"/>
      <c r="L1026" s="69"/>
      <c r="M1026" s="69"/>
      <c r="N1026" s="4"/>
      <c r="O1026" s="70"/>
      <c r="P1026" s="69"/>
      <c r="Q1026" s="69"/>
      <c r="R1026" s="71"/>
      <c r="S1026" s="69"/>
      <c r="T1026" s="72"/>
      <c r="U1026" s="69"/>
      <c r="V1026" s="73"/>
      <c r="W1026" s="73"/>
      <c r="X1026" s="73"/>
      <c r="Y1026" s="73"/>
      <c r="Z1026" s="74"/>
      <c r="AA1026" s="69"/>
      <c r="AB1026" s="69"/>
      <c r="AC1026" s="69"/>
      <c r="AD1026" s="69"/>
      <c r="AE1026" s="69"/>
      <c r="AF1026" s="69"/>
      <c r="AG1026" s="69"/>
      <c r="AH1026" s="69"/>
    </row>
    <row r="1027" spans="1:34">
      <c r="A1027" s="69"/>
      <c r="B1027" s="69"/>
      <c r="C1027" s="69"/>
      <c r="D1027" s="71"/>
      <c r="E1027" s="4"/>
      <c r="F1027" s="69"/>
      <c r="G1027" s="69"/>
      <c r="H1027" s="69"/>
      <c r="I1027" s="69"/>
      <c r="J1027" s="69"/>
      <c r="K1027" s="69"/>
      <c r="L1027" s="69"/>
      <c r="M1027" s="69"/>
      <c r="N1027" s="4"/>
      <c r="O1027" s="70"/>
      <c r="P1027" s="69"/>
      <c r="Q1027" s="4"/>
      <c r="R1027" s="71"/>
      <c r="S1027" s="4"/>
      <c r="T1027" s="72"/>
      <c r="U1027" s="4"/>
      <c r="V1027" s="73"/>
      <c r="W1027" s="73"/>
      <c r="X1027" s="73"/>
      <c r="Y1027" s="73"/>
      <c r="Z1027" s="74"/>
      <c r="AA1027" s="69"/>
      <c r="AB1027" s="69"/>
      <c r="AC1027" s="69"/>
      <c r="AD1027" s="69"/>
      <c r="AE1027" s="69"/>
      <c r="AF1027" s="69"/>
      <c r="AG1027" s="69"/>
      <c r="AH1027" s="69"/>
    </row>
    <row r="1028" spans="1:34">
      <c r="A1028" s="69"/>
      <c r="B1028" s="69"/>
      <c r="C1028" s="69"/>
      <c r="D1028" s="71"/>
      <c r="E1028" s="4"/>
      <c r="F1028" s="4"/>
      <c r="G1028" s="69"/>
      <c r="H1028" s="69"/>
      <c r="I1028" s="69"/>
      <c r="J1028" s="69"/>
      <c r="K1028" s="69"/>
      <c r="L1028" s="69"/>
      <c r="M1028" s="69"/>
      <c r="N1028" s="4"/>
      <c r="O1028" s="70"/>
      <c r="P1028" s="69"/>
      <c r="Q1028" s="4"/>
      <c r="R1028" s="71"/>
      <c r="S1028" s="4"/>
      <c r="T1028" s="72"/>
      <c r="U1028" s="4"/>
      <c r="V1028" s="73"/>
      <c r="W1028" s="73"/>
      <c r="X1028" s="73"/>
      <c r="Y1028" s="73"/>
      <c r="Z1028" s="74"/>
      <c r="AA1028" s="69"/>
      <c r="AB1028" s="69"/>
      <c r="AC1028" s="69"/>
      <c r="AD1028" s="69"/>
      <c r="AE1028" s="69"/>
      <c r="AF1028" s="69"/>
      <c r="AG1028" s="69"/>
      <c r="AH1028" s="69"/>
    </row>
    <row r="1029" spans="1:34">
      <c r="A1029" s="69"/>
      <c r="B1029" s="69"/>
      <c r="C1029" s="69"/>
      <c r="D1029" s="71"/>
      <c r="E1029" s="4"/>
      <c r="F1029" s="69"/>
      <c r="G1029" s="69"/>
      <c r="H1029" s="69"/>
      <c r="I1029" s="69"/>
      <c r="J1029" s="69"/>
      <c r="K1029" s="69"/>
      <c r="L1029" s="69"/>
      <c r="M1029" s="69"/>
      <c r="N1029" s="4"/>
      <c r="O1029" s="70"/>
      <c r="P1029" s="69"/>
      <c r="Q1029" s="4"/>
      <c r="R1029" s="71"/>
      <c r="S1029" s="4"/>
      <c r="T1029" s="72"/>
      <c r="U1029" s="4"/>
      <c r="V1029" s="73"/>
      <c r="W1029" s="73"/>
      <c r="X1029" s="73"/>
      <c r="Y1029" s="73"/>
      <c r="Z1029" s="74"/>
      <c r="AA1029" s="69"/>
      <c r="AB1029" s="69"/>
      <c r="AC1029" s="69"/>
      <c r="AD1029" s="69"/>
      <c r="AE1029" s="69"/>
      <c r="AF1029" s="69"/>
      <c r="AG1029" s="69"/>
      <c r="AH1029" s="69"/>
    </row>
    <row r="1030" spans="1:34">
      <c r="A1030" s="69"/>
      <c r="B1030" s="69"/>
      <c r="C1030" s="69"/>
      <c r="D1030" s="71"/>
      <c r="E1030" s="4"/>
      <c r="F1030" s="69"/>
      <c r="G1030" s="69"/>
      <c r="H1030" s="69"/>
      <c r="I1030" s="69"/>
      <c r="J1030" s="69"/>
      <c r="K1030" s="69"/>
      <c r="L1030" s="69"/>
      <c r="M1030" s="69"/>
      <c r="N1030" s="4"/>
      <c r="O1030" s="70"/>
      <c r="P1030" s="69"/>
      <c r="Q1030" s="69"/>
      <c r="R1030" s="71"/>
      <c r="S1030" s="4"/>
      <c r="T1030" s="72"/>
      <c r="U1030" s="4"/>
      <c r="V1030" s="73"/>
      <c r="W1030" s="73"/>
      <c r="X1030" s="73"/>
      <c r="Y1030" s="73"/>
      <c r="Z1030" s="74"/>
      <c r="AA1030" s="69"/>
      <c r="AB1030" s="69"/>
      <c r="AC1030" s="69"/>
      <c r="AD1030" s="69"/>
      <c r="AE1030" s="69"/>
      <c r="AF1030" s="69"/>
      <c r="AG1030" s="69"/>
      <c r="AH1030" s="69"/>
    </row>
    <row r="1031" spans="1:34">
      <c r="A1031" s="69"/>
      <c r="B1031" s="69"/>
      <c r="C1031" s="69"/>
      <c r="D1031" s="71"/>
      <c r="E1031" s="4"/>
      <c r="F1031" s="69"/>
      <c r="G1031" s="69"/>
      <c r="H1031" s="69"/>
      <c r="I1031" s="69"/>
      <c r="J1031" s="69"/>
      <c r="K1031" s="69"/>
      <c r="L1031" s="69"/>
      <c r="M1031" s="69"/>
      <c r="N1031" s="4"/>
      <c r="O1031" s="70"/>
      <c r="P1031" s="69"/>
      <c r="Q1031" s="69"/>
      <c r="R1031" s="71"/>
      <c r="S1031" s="69"/>
      <c r="T1031" s="72"/>
      <c r="U1031" s="4"/>
      <c r="V1031" s="73"/>
      <c r="W1031" s="73"/>
      <c r="X1031" s="73"/>
      <c r="Y1031" s="73"/>
      <c r="Z1031" s="74"/>
      <c r="AA1031" s="69"/>
      <c r="AB1031" s="69"/>
      <c r="AC1031" s="69"/>
      <c r="AD1031" s="69"/>
      <c r="AE1031" s="69"/>
      <c r="AF1031" s="69"/>
      <c r="AG1031" s="69"/>
      <c r="AH1031" s="69"/>
    </row>
    <row r="1032" spans="1:34">
      <c r="A1032" s="69"/>
      <c r="B1032" s="69"/>
      <c r="C1032" s="69"/>
      <c r="D1032" s="71"/>
      <c r="E1032" s="4"/>
      <c r="F1032" s="69"/>
      <c r="G1032" s="69"/>
      <c r="H1032" s="69"/>
      <c r="I1032" s="69"/>
      <c r="J1032" s="69"/>
      <c r="K1032" s="69"/>
      <c r="L1032" s="69"/>
      <c r="M1032" s="69"/>
      <c r="N1032" s="4"/>
      <c r="O1032" s="70"/>
      <c r="P1032" s="69"/>
      <c r="Q1032" s="4"/>
      <c r="R1032" s="71"/>
      <c r="S1032" s="4"/>
      <c r="T1032" s="72"/>
      <c r="U1032" s="69"/>
      <c r="V1032" s="73"/>
      <c r="W1032" s="73"/>
      <c r="X1032" s="73"/>
      <c r="Y1032" s="73"/>
      <c r="Z1032" s="74"/>
      <c r="AA1032" s="69"/>
      <c r="AB1032" s="69"/>
      <c r="AC1032" s="69"/>
      <c r="AD1032" s="69"/>
      <c r="AE1032" s="69"/>
      <c r="AF1032" s="69"/>
      <c r="AG1032" s="69"/>
      <c r="AH1032" s="69"/>
    </row>
    <row r="1033" spans="1:34">
      <c r="A1033" s="69"/>
      <c r="B1033" s="69"/>
      <c r="C1033" s="69"/>
      <c r="D1033" s="71"/>
      <c r="E1033" s="4"/>
      <c r="F1033" s="69"/>
      <c r="G1033" s="69"/>
      <c r="H1033" s="69"/>
      <c r="I1033" s="69"/>
      <c r="J1033" s="69"/>
      <c r="K1033" s="69"/>
      <c r="L1033" s="69"/>
      <c r="M1033" s="69"/>
      <c r="N1033" s="4"/>
      <c r="O1033" s="70"/>
      <c r="P1033" s="69"/>
      <c r="Q1033" s="4"/>
      <c r="R1033" s="71"/>
      <c r="S1033" s="4"/>
      <c r="T1033" s="72"/>
      <c r="U1033" s="4"/>
      <c r="V1033" s="73"/>
      <c r="W1033" s="73"/>
      <c r="X1033" s="73"/>
      <c r="Y1033" s="73"/>
      <c r="Z1033" s="74"/>
      <c r="AA1033" s="69"/>
      <c r="AB1033" s="69"/>
      <c r="AC1033" s="69"/>
      <c r="AD1033" s="69"/>
      <c r="AE1033" s="69"/>
      <c r="AF1033" s="69"/>
      <c r="AG1033" s="69"/>
      <c r="AH1033" s="69"/>
    </row>
    <row r="1034" spans="1:34">
      <c r="A1034" s="69"/>
      <c r="B1034" s="69"/>
      <c r="C1034" s="69"/>
      <c r="D1034" s="71"/>
      <c r="E1034" s="4"/>
      <c r="F1034" s="69"/>
      <c r="G1034" s="69"/>
      <c r="H1034" s="69"/>
      <c r="I1034" s="69"/>
      <c r="J1034" s="69"/>
      <c r="K1034" s="69"/>
      <c r="L1034" s="69"/>
      <c r="M1034" s="69"/>
      <c r="N1034" s="4"/>
      <c r="O1034" s="70"/>
      <c r="P1034" s="69"/>
      <c r="Q1034" s="69"/>
      <c r="R1034" s="71"/>
      <c r="S1034" s="69"/>
      <c r="T1034" s="72"/>
      <c r="U1034" s="4"/>
      <c r="V1034" s="73"/>
      <c r="W1034" s="73"/>
      <c r="X1034" s="73"/>
      <c r="Y1034" s="73"/>
      <c r="Z1034" s="74"/>
      <c r="AA1034" s="69"/>
      <c r="AB1034" s="69"/>
      <c r="AC1034" s="69"/>
      <c r="AD1034" s="69"/>
      <c r="AE1034" s="69"/>
      <c r="AF1034" s="69"/>
      <c r="AG1034" s="69"/>
      <c r="AH1034" s="69"/>
    </row>
    <row r="1035" spans="1:34">
      <c r="A1035" s="69"/>
      <c r="B1035" s="69"/>
      <c r="C1035" s="69"/>
      <c r="D1035" s="71"/>
      <c r="E1035" s="4"/>
      <c r="F1035" s="69"/>
      <c r="G1035" s="69"/>
      <c r="H1035" s="69"/>
      <c r="I1035" s="69"/>
      <c r="J1035" s="69"/>
      <c r="K1035" s="69"/>
      <c r="L1035" s="69"/>
      <c r="M1035" s="69"/>
      <c r="N1035" s="4"/>
      <c r="O1035" s="70"/>
      <c r="P1035" s="69"/>
      <c r="Q1035" s="69"/>
      <c r="R1035" s="71"/>
      <c r="S1035" s="69"/>
      <c r="T1035" s="72"/>
      <c r="U1035" s="4"/>
      <c r="V1035" s="73"/>
      <c r="W1035" s="73"/>
      <c r="X1035" s="73"/>
      <c r="Y1035" s="73"/>
      <c r="Z1035" s="74"/>
      <c r="AA1035" s="69"/>
      <c r="AB1035" s="69"/>
      <c r="AC1035" s="69"/>
      <c r="AD1035" s="69"/>
      <c r="AE1035" s="69"/>
      <c r="AF1035" s="69"/>
      <c r="AG1035" s="69"/>
      <c r="AH1035" s="69"/>
    </row>
    <row r="1036" spans="1:34">
      <c r="A1036" s="69"/>
      <c r="B1036" s="69"/>
      <c r="C1036" s="69"/>
      <c r="D1036" s="71"/>
      <c r="E1036" s="4"/>
      <c r="F1036" s="69"/>
      <c r="G1036" s="69"/>
      <c r="H1036" s="69"/>
      <c r="I1036" s="69"/>
      <c r="J1036" s="69"/>
      <c r="K1036" s="69"/>
      <c r="L1036" s="69"/>
      <c r="M1036" s="69"/>
      <c r="N1036" s="4"/>
      <c r="O1036" s="70"/>
      <c r="P1036" s="69"/>
      <c r="Q1036" s="69"/>
      <c r="R1036" s="71"/>
      <c r="S1036" s="69"/>
      <c r="T1036" s="72"/>
      <c r="U1036" s="4"/>
      <c r="V1036" s="73"/>
      <c r="W1036" s="73"/>
      <c r="X1036" s="73"/>
      <c r="Y1036" s="73"/>
      <c r="Z1036" s="74"/>
      <c r="AA1036" s="69"/>
      <c r="AB1036" s="69"/>
      <c r="AC1036" s="69"/>
      <c r="AD1036" s="69"/>
      <c r="AE1036" s="69"/>
      <c r="AF1036" s="69"/>
      <c r="AG1036" s="69"/>
      <c r="AH1036" s="69"/>
    </row>
    <row r="1037" spans="1:34">
      <c r="A1037" s="69"/>
      <c r="B1037" s="69"/>
      <c r="C1037" s="69"/>
      <c r="D1037" s="71"/>
      <c r="E1037" s="4"/>
      <c r="F1037" s="4"/>
      <c r="G1037" s="69"/>
      <c r="H1037" s="69"/>
      <c r="I1037" s="69"/>
      <c r="J1037" s="69"/>
      <c r="K1037" s="69"/>
      <c r="L1037" s="69"/>
      <c r="M1037" s="69"/>
      <c r="N1037" s="4"/>
      <c r="O1037" s="70"/>
      <c r="P1037" s="69"/>
      <c r="Q1037" s="4"/>
      <c r="R1037" s="71"/>
      <c r="S1037" s="4"/>
      <c r="T1037" s="72"/>
      <c r="U1037" s="4"/>
      <c r="V1037" s="73"/>
      <c r="W1037" s="73"/>
      <c r="X1037" s="73"/>
      <c r="Y1037" s="73"/>
      <c r="Z1037" s="74"/>
      <c r="AA1037" s="69"/>
      <c r="AB1037" s="69"/>
      <c r="AC1037" s="69"/>
      <c r="AD1037" s="69"/>
      <c r="AE1037" s="69"/>
      <c r="AF1037" s="69"/>
      <c r="AG1037" s="69"/>
      <c r="AH1037" s="69"/>
    </row>
    <row r="1038" spans="1:34">
      <c r="A1038" s="69"/>
      <c r="B1038" s="69"/>
      <c r="C1038" s="69"/>
      <c r="D1038" s="71"/>
      <c r="E1038" s="4"/>
      <c r="F1038" s="69"/>
      <c r="G1038" s="69"/>
      <c r="H1038" s="69"/>
      <c r="I1038" s="69"/>
      <c r="J1038" s="69"/>
      <c r="K1038" s="69"/>
      <c r="L1038" s="69"/>
      <c r="M1038" s="69"/>
      <c r="N1038" s="4"/>
      <c r="O1038" s="70"/>
      <c r="P1038" s="69"/>
      <c r="Q1038" s="69"/>
      <c r="R1038" s="71"/>
      <c r="S1038" s="69"/>
      <c r="T1038" s="72"/>
      <c r="U1038" s="4"/>
      <c r="V1038" s="73"/>
      <c r="W1038" s="73"/>
      <c r="X1038" s="73"/>
      <c r="Y1038" s="73"/>
      <c r="Z1038" s="74"/>
      <c r="AA1038" s="69"/>
      <c r="AB1038" s="69"/>
      <c r="AC1038" s="69"/>
      <c r="AD1038" s="69"/>
      <c r="AE1038" s="69"/>
      <c r="AF1038" s="69"/>
      <c r="AG1038" s="69"/>
      <c r="AH1038" s="69"/>
    </row>
    <row r="1039" spans="1:34">
      <c r="A1039" s="69"/>
      <c r="B1039" s="69"/>
      <c r="C1039" s="69"/>
      <c r="D1039" s="71"/>
      <c r="E1039" s="4"/>
      <c r="F1039" s="4"/>
      <c r="G1039" s="69"/>
      <c r="H1039" s="69"/>
      <c r="I1039" s="69"/>
      <c r="J1039" s="69"/>
      <c r="K1039" s="69"/>
      <c r="L1039" s="69"/>
      <c r="M1039" s="69"/>
      <c r="N1039" s="4"/>
      <c r="O1039" s="70"/>
      <c r="P1039" s="69"/>
      <c r="Q1039" s="69"/>
      <c r="R1039" s="71"/>
      <c r="S1039" s="69"/>
      <c r="T1039" s="72"/>
      <c r="U1039" s="69"/>
      <c r="V1039" s="73"/>
      <c r="W1039" s="73"/>
      <c r="X1039" s="73"/>
      <c r="Y1039" s="73"/>
      <c r="Z1039" s="74"/>
      <c r="AA1039" s="69"/>
      <c r="AB1039" s="69"/>
      <c r="AC1039" s="69"/>
      <c r="AD1039" s="69"/>
      <c r="AE1039" s="69"/>
      <c r="AF1039" s="69"/>
      <c r="AG1039" s="69"/>
      <c r="AH1039" s="69"/>
    </row>
    <row r="1040" spans="1:34">
      <c r="A1040" s="69"/>
      <c r="B1040" s="69"/>
      <c r="C1040" s="69"/>
      <c r="D1040" s="71"/>
      <c r="E1040" s="4"/>
      <c r="F1040" s="4"/>
      <c r="G1040" s="69"/>
      <c r="H1040" s="69"/>
      <c r="I1040" s="69"/>
      <c r="J1040" s="69"/>
      <c r="K1040" s="69"/>
      <c r="L1040" s="69"/>
      <c r="M1040" s="69"/>
      <c r="N1040" s="4"/>
      <c r="O1040" s="70"/>
      <c r="P1040" s="69"/>
      <c r="Q1040" s="69"/>
      <c r="R1040" s="71"/>
      <c r="S1040" s="69"/>
      <c r="T1040" s="72"/>
      <c r="U1040" s="4"/>
      <c r="V1040" s="73"/>
      <c r="W1040" s="73"/>
      <c r="X1040" s="73"/>
      <c r="Y1040" s="73"/>
      <c r="Z1040" s="74"/>
      <c r="AA1040" s="69"/>
      <c r="AB1040" s="69"/>
      <c r="AC1040" s="69"/>
      <c r="AD1040" s="69"/>
      <c r="AE1040" s="69"/>
      <c r="AF1040" s="69"/>
      <c r="AG1040" s="69"/>
      <c r="AH1040" s="69"/>
    </row>
    <row r="1041" spans="1:34">
      <c r="A1041" s="69"/>
      <c r="B1041" s="69"/>
      <c r="C1041" s="69"/>
      <c r="D1041" s="71"/>
      <c r="E1041" s="4"/>
      <c r="F1041" s="69"/>
      <c r="G1041" s="69"/>
      <c r="H1041" s="69"/>
      <c r="I1041" s="69"/>
      <c r="J1041" s="69"/>
      <c r="K1041" s="69"/>
      <c r="L1041" s="69"/>
      <c r="M1041" s="69"/>
      <c r="N1041" s="4"/>
      <c r="O1041" s="70"/>
      <c r="P1041" s="69"/>
      <c r="Q1041" s="4"/>
      <c r="R1041" s="71"/>
      <c r="S1041" s="69"/>
      <c r="T1041" s="72"/>
      <c r="U1041" s="69"/>
      <c r="V1041" s="73"/>
      <c r="W1041" s="73"/>
      <c r="X1041" s="73"/>
      <c r="Y1041" s="73"/>
      <c r="Z1041" s="74"/>
      <c r="AA1041" s="69"/>
      <c r="AB1041" s="69"/>
      <c r="AC1041" s="69"/>
      <c r="AD1041" s="69"/>
      <c r="AE1041" s="69"/>
      <c r="AF1041" s="69"/>
      <c r="AG1041" s="69"/>
      <c r="AH1041" s="69"/>
    </row>
    <row r="1042" spans="1:34">
      <c r="A1042" s="69"/>
      <c r="B1042" s="69"/>
      <c r="C1042" s="69"/>
      <c r="D1042" s="71"/>
      <c r="E1042" s="4"/>
      <c r="F1042" s="69"/>
      <c r="G1042" s="69"/>
      <c r="H1042" s="69"/>
      <c r="I1042" s="69"/>
      <c r="J1042" s="69"/>
      <c r="K1042" s="69"/>
      <c r="L1042" s="69"/>
      <c r="M1042" s="69"/>
      <c r="N1042" s="4"/>
      <c r="O1042" s="70"/>
      <c r="P1042" s="69"/>
      <c r="Q1042" s="4"/>
      <c r="R1042" s="71"/>
      <c r="S1042" s="4"/>
      <c r="T1042" s="72"/>
      <c r="U1042" s="4"/>
      <c r="V1042" s="73"/>
      <c r="W1042" s="73"/>
      <c r="X1042" s="73"/>
      <c r="Y1042" s="73"/>
      <c r="Z1042" s="74"/>
      <c r="AA1042" s="69"/>
      <c r="AB1042" s="69"/>
      <c r="AC1042" s="69"/>
      <c r="AD1042" s="69"/>
      <c r="AE1042" s="69"/>
      <c r="AF1042" s="69"/>
      <c r="AG1042" s="69"/>
      <c r="AH1042" s="69"/>
    </row>
    <row r="1043" spans="1:34">
      <c r="A1043" s="69"/>
      <c r="B1043" s="69"/>
      <c r="C1043" s="69"/>
      <c r="D1043" s="71"/>
      <c r="E1043" s="4"/>
      <c r="F1043" s="69"/>
      <c r="G1043" s="69"/>
      <c r="H1043" s="69"/>
      <c r="I1043" s="69"/>
      <c r="J1043" s="69"/>
      <c r="K1043" s="69"/>
      <c r="L1043" s="69"/>
      <c r="M1043" s="69"/>
      <c r="N1043" s="4"/>
      <c r="O1043" s="70"/>
      <c r="P1043" s="69"/>
      <c r="Q1043" s="4"/>
      <c r="R1043" s="71"/>
      <c r="S1043" s="4"/>
      <c r="T1043" s="72"/>
      <c r="U1043" s="4"/>
      <c r="V1043" s="73"/>
      <c r="W1043" s="73"/>
      <c r="X1043" s="73"/>
      <c r="Y1043" s="73"/>
      <c r="Z1043" s="74"/>
      <c r="AA1043" s="69"/>
      <c r="AB1043" s="69"/>
      <c r="AC1043" s="69"/>
      <c r="AD1043" s="69"/>
      <c r="AE1043" s="69"/>
      <c r="AF1043" s="69"/>
      <c r="AG1043" s="69"/>
      <c r="AH1043" s="69"/>
    </row>
    <row r="1044" spans="1:34">
      <c r="A1044" s="69"/>
      <c r="B1044" s="69"/>
      <c r="C1044" s="69"/>
      <c r="D1044" s="71"/>
      <c r="E1044" s="4"/>
      <c r="F1044" s="69"/>
      <c r="G1044" s="69"/>
      <c r="H1044" s="69"/>
      <c r="I1044" s="69"/>
      <c r="J1044" s="69"/>
      <c r="K1044" s="69"/>
      <c r="L1044" s="69"/>
      <c r="M1044" s="69"/>
      <c r="N1044" s="4"/>
      <c r="O1044" s="70"/>
      <c r="P1044" s="69"/>
      <c r="Q1044" s="69"/>
      <c r="R1044" s="71"/>
      <c r="S1044" s="69"/>
      <c r="T1044" s="72"/>
      <c r="U1044" s="4"/>
      <c r="V1044" s="73"/>
      <c r="W1044" s="73"/>
      <c r="X1044" s="73"/>
      <c r="Y1044" s="73"/>
      <c r="Z1044" s="74"/>
      <c r="AA1044" s="69"/>
      <c r="AB1044" s="69"/>
      <c r="AC1044" s="69"/>
      <c r="AD1044" s="69"/>
      <c r="AE1044" s="69"/>
      <c r="AF1044" s="69"/>
      <c r="AG1044" s="69"/>
      <c r="AH1044" s="69"/>
    </row>
    <row r="1045" spans="1:34">
      <c r="A1045" s="69"/>
      <c r="B1045" s="69"/>
      <c r="C1045" s="69"/>
      <c r="D1045" s="71"/>
      <c r="E1045" s="4"/>
      <c r="F1045" s="69"/>
      <c r="G1045" s="69"/>
      <c r="H1045" s="69"/>
      <c r="I1045" s="69"/>
      <c r="J1045" s="69"/>
      <c r="K1045" s="69"/>
      <c r="L1045" s="69"/>
      <c r="M1045" s="69"/>
      <c r="N1045" s="4"/>
      <c r="O1045" s="70"/>
      <c r="P1045" s="69"/>
      <c r="Q1045" s="69"/>
      <c r="R1045" s="71"/>
      <c r="S1045" s="69"/>
      <c r="T1045" s="72"/>
      <c r="U1045" s="4"/>
      <c r="V1045" s="73"/>
      <c r="W1045" s="73"/>
      <c r="X1045" s="73"/>
      <c r="Y1045" s="73"/>
      <c r="Z1045" s="74"/>
      <c r="AA1045" s="69"/>
      <c r="AB1045" s="69"/>
      <c r="AC1045" s="69"/>
      <c r="AD1045" s="69"/>
      <c r="AE1045" s="69"/>
      <c r="AF1045" s="69"/>
      <c r="AG1045" s="69"/>
      <c r="AH1045" s="69"/>
    </row>
    <row r="1046" spans="1:34">
      <c r="A1046" s="69"/>
      <c r="B1046" s="69"/>
      <c r="C1046" s="69"/>
      <c r="D1046" s="71"/>
      <c r="E1046" s="4"/>
      <c r="F1046" s="4"/>
      <c r="G1046" s="69"/>
      <c r="H1046" s="69"/>
      <c r="I1046" s="69"/>
      <c r="J1046" s="69"/>
      <c r="K1046" s="69"/>
      <c r="L1046" s="69"/>
      <c r="M1046" s="69"/>
      <c r="N1046" s="4"/>
      <c r="O1046" s="70"/>
      <c r="P1046" s="69"/>
      <c r="Q1046" s="4"/>
      <c r="R1046" s="71"/>
      <c r="S1046" s="4"/>
      <c r="T1046" s="72"/>
      <c r="U1046" s="4"/>
      <c r="V1046" s="73"/>
      <c r="W1046" s="73"/>
      <c r="X1046" s="73"/>
      <c r="Y1046" s="73"/>
      <c r="Z1046" s="74"/>
      <c r="AA1046" s="69"/>
      <c r="AB1046" s="69"/>
      <c r="AC1046" s="69"/>
      <c r="AD1046" s="69"/>
      <c r="AE1046" s="69"/>
      <c r="AF1046" s="69"/>
      <c r="AG1046" s="69"/>
      <c r="AH1046" s="69"/>
    </row>
    <row r="1047" spans="1:34">
      <c r="A1047" s="69"/>
      <c r="B1047" s="69"/>
      <c r="C1047" s="69"/>
      <c r="D1047" s="71"/>
      <c r="E1047" s="4"/>
      <c r="F1047" s="4"/>
      <c r="G1047" s="69"/>
      <c r="H1047" s="69"/>
      <c r="I1047" s="69"/>
      <c r="J1047" s="69"/>
      <c r="K1047" s="69"/>
      <c r="L1047" s="69"/>
      <c r="M1047" s="69"/>
      <c r="N1047" s="4"/>
      <c r="O1047" s="70"/>
      <c r="P1047" s="69"/>
      <c r="Q1047" s="69"/>
      <c r="R1047" s="71"/>
      <c r="S1047" s="69"/>
      <c r="T1047" s="72"/>
      <c r="U1047" s="4"/>
      <c r="V1047" s="73"/>
      <c r="W1047" s="73"/>
      <c r="X1047" s="73"/>
      <c r="Y1047" s="73"/>
      <c r="Z1047" s="74"/>
      <c r="AA1047" s="69"/>
      <c r="AB1047" s="69"/>
      <c r="AC1047" s="69"/>
      <c r="AD1047" s="69"/>
      <c r="AE1047" s="69"/>
      <c r="AF1047" s="69"/>
      <c r="AG1047" s="69"/>
      <c r="AH1047" s="69"/>
    </row>
    <row r="1048" spans="1:34">
      <c r="A1048" s="69"/>
      <c r="B1048" s="69"/>
      <c r="C1048" s="69"/>
      <c r="D1048" s="71"/>
      <c r="E1048" s="4"/>
      <c r="F1048" s="69"/>
      <c r="G1048" s="69"/>
      <c r="H1048" s="69"/>
      <c r="I1048" s="69"/>
      <c r="J1048" s="69"/>
      <c r="K1048" s="69"/>
      <c r="L1048" s="69"/>
      <c r="M1048" s="69"/>
      <c r="N1048" s="4"/>
      <c r="O1048" s="70"/>
      <c r="P1048" s="69"/>
      <c r="Q1048" s="4"/>
      <c r="R1048" s="71"/>
      <c r="S1048" s="4"/>
      <c r="T1048" s="72"/>
      <c r="U1048" s="4"/>
      <c r="V1048" s="73"/>
      <c r="W1048" s="73"/>
      <c r="X1048" s="73"/>
      <c r="Y1048" s="73"/>
      <c r="Z1048" s="74"/>
      <c r="AA1048" s="69"/>
      <c r="AB1048" s="69"/>
      <c r="AC1048" s="69"/>
      <c r="AD1048" s="69"/>
      <c r="AE1048" s="69"/>
      <c r="AF1048" s="69"/>
      <c r="AG1048" s="69"/>
      <c r="AH1048" s="69"/>
    </row>
    <row r="1049" spans="1:34">
      <c r="A1049" s="69"/>
      <c r="B1049" s="69"/>
      <c r="C1049" s="69"/>
      <c r="D1049" s="71"/>
      <c r="E1049" s="4"/>
      <c r="F1049" s="69"/>
      <c r="G1049" s="69"/>
      <c r="H1049" s="69"/>
      <c r="I1049" s="69"/>
      <c r="J1049" s="69"/>
      <c r="K1049" s="69"/>
      <c r="L1049" s="69"/>
      <c r="M1049" s="69"/>
      <c r="N1049" s="4"/>
      <c r="O1049" s="70"/>
      <c r="P1049" s="69"/>
      <c r="Q1049" s="4"/>
      <c r="R1049" s="71"/>
      <c r="S1049" s="69"/>
      <c r="T1049" s="72"/>
      <c r="U1049" s="69"/>
      <c r="V1049" s="73"/>
      <c r="W1049" s="73"/>
      <c r="X1049" s="73"/>
      <c r="Y1049" s="73"/>
      <c r="Z1049" s="74"/>
      <c r="AA1049" s="69"/>
      <c r="AB1049" s="69"/>
      <c r="AC1049" s="69"/>
      <c r="AD1049" s="69"/>
      <c r="AE1049" s="69"/>
      <c r="AF1049" s="69"/>
      <c r="AG1049" s="69"/>
      <c r="AH1049" s="69"/>
    </row>
    <row r="1050" spans="1:34">
      <c r="A1050" s="69"/>
      <c r="B1050" s="69"/>
      <c r="C1050" s="69"/>
      <c r="D1050" s="71"/>
      <c r="E1050" s="4"/>
      <c r="F1050" s="4"/>
      <c r="G1050" s="69"/>
      <c r="H1050" s="69"/>
      <c r="I1050" s="69"/>
      <c r="J1050" s="69"/>
      <c r="K1050" s="69"/>
      <c r="L1050" s="69"/>
      <c r="M1050" s="69"/>
      <c r="N1050" s="4"/>
      <c r="O1050" s="70"/>
      <c r="P1050" s="69"/>
      <c r="Q1050" s="4"/>
      <c r="R1050" s="71"/>
      <c r="S1050" s="69"/>
      <c r="T1050" s="72"/>
      <c r="U1050" s="69"/>
      <c r="V1050" s="73"/>
      <c r="W1050" s="73"/>
      <c r="X1050" s="73"/>
      <c r="Y1050" s="73"/>
      <c r="Z1050" s="74"/>
      <c r="AA1050" s="69"/>
      <c r="AB1050" s="69"/>
      <c r="AC1050" s="69"/>
      <c r="AD1050" s="69"/>
      <c r="AE1050" s="69"/>
      <c r="AF1050" s="69"/>
      <c r="AG1050" s="69"/>
      <c r="AH1050" s="69"/>
    </row>
    <row r="1051" spans="1:34">
      <c r="A1051" s="69"/>
      <c r="B1051" s="69"/>
      <c r="C1051" s="69"/>
      <c r="D1051" s="71"/>
      <c r="E1051" s="4"/>
      <c r="F1051" s="4"/>
      <c r="G1051" s="69"/>
      <c r="H1051" s="69"/>
      <c r="I1051" s="69"/>
      <c r="J1051" s="69"/>
      <c r="K1051" s="69"/>
      <c r="L1051" s="69"/>
      <c r="M1051" s="69"/>
      <c r="N1051" s="4"/>
      <c r="O1051" s="70"/>
      <c r="P1051" s="69"/>
      <c r="Q1051" s="4"/>
      <c r="R1051" s="71"/>
      <c r="S1051" s="4"/>
      <c r="T1051" s="72"/>
      <c r="U1051" s="4"/>
      <c r="V1051" s="73"/>
      <c r="W1051" s="73"/>
      <c r="X1051" s="73"/>
      <c r="Y1051" s="73"/>
      <c r="Z1051" s="74"/>
      <c r="AA1051" s="69"/>
      <c r="AB1051" s="69"/>
      <c r="AC1051" s="69"/>
      <c r="AD1051" s="69"/>
      <c r="AE1051" s="69"/>
      <c r="AF1051" s="69"/>
      <c r="AG1051" s="69"/>
      <c r="AH1051" s="69"/>
    </row>
    <row r="1052" spans="1:34">
      <c r="A1052" s="69"/>
      <c r="B1052" s="69"/>
      <c r="C1052" s="69"/>
      <c r="D1052" s="71"/>
      <c r="E1052" s="4"/>
      <c r="F1052" s="69"/>
      <c r="G1052" s="69"/>
      <c r="H1052" s="69"/>
      <c r="I1052" s="69"/>
      <c r="J1052" s="69"/>
      <c r="K1052" s="69"/>
      <c r="L1052" s="69"/>
      <c r="M1052" s="69"/>
      <c r="N1052" s="4"/>
      <c r="O1052" s="70"/>
      <c r="P1052" s="69"/>
      <c r="Q1052" s="4"/>
      <c r="R1052" s="71"/>
      <c r="S1052" s="4"/>
      <c r="T1052" s="72"/>
      <c r="U1052" s="4"/>
      <c r="V1052" s="73"/>
      <c r="W1052" s="73"/>
      <c r="X1052" s="73"/>
      <c r="Y1052" s="73"/>
      <c r="Z1052" s="74"/>
      <c r="AA1052" s="69"/>
      <c r="AB1052" s="69"/>
      <c r="AC1052" s="69"/>
      <c r="AD1052" s="69"/>
      <c r="AE1052" s="69"/>
      <c r="AF1052" s="69"/>
      <c r="AG1052" s="69"/>
      <c r="AH1052" s="69"/>
    </row>
    <row r="1053" spans="1:34">
      <c r="A1053" s="69"/>
      <c r="B1053" s="69"/>
      <c r="C1053" s="69"/>
      <c r="D1053" s="71"/>
      <c r="E1053" s="4"/>
      <c r="F1053" s="69"/>
      <c r="G1053" s="69"/>
      <c r="H1053" s="69"/>
      <c r="I1053" s="69"/>
      <c r="J1053" s="69"/>
      <c r="K1053" s="69"/>
      <c r="L1053" s="69"/>
      <c r="M1053" s="69"/>
      <c r="N1053" s="4"/>
      <c r="O1053" s="70"/>
      <c r="P1053" s="69"/>
      <c r="Q1053" s="4"/>
      <c r="R1053" s="71"/>
      <c r="S1053" s="4"/>
      <c r="T1053" s="72"/>
      <c r="U1053" s="4"/>
      <c r="V1053" s="73"/>
      <c r="W1053" s="73"/>
      <c r="X1053" s="73"/>
      <c r="Y1053" s="73"/>
      <c r="Z1053" s="74"/>
      <c r="AA1053" s="69"/>
      <c r="AB1053" s="69"/>
      <c r="AC1053" s="69"/>
      <c r="AD1053" s="69"/>
      <c r="AE1053" s="69"/>
      <c r="AF1053" s="69"/>
      <c r="AG1053" s="69"/>
      <c r="AH1053" s="69"/>
    </row>
    <row r="1054" spans="1:34">
      <c r="A1054" s="69"/>
      <c r="B1054" s="69"/>
      <c r="C1054" s="69"/>
      <c r="D1054" s="71"/>
      <c r="E1054" s="4"/>
      <c r="F1054" s="69"/>
      <c r="G1054" s="69"/>
      <c r="H1054" s="69"/>
      <c r="I1054" s="69"/>
      <c r="J1054" s="69"/>
      <c r="K1054" s="69"/>
      <c r="L1054" s="69"/>
      <c r="M1054" s="69"/>
      <c r="N1054" s="4"/>
      <c r="O1054" s="70"/>
      <c r="P1054" s="69"/>
      <c r="Q1054" s="69"/>
      <c r="R1054" s="71"/>
      <c r="S1054" s="69"/>
      <c r="T1054" s="72"/>
      <c r="U1054" s="4"/>
      <c r="V1054" s="73"/>
      <c r="W1054" s="73"/>
      <c r="X1054" s="73"/>
      <c r="Y1054" s="73"/>
      <c r="Z1054" s="74"/>
      <c r="AA1054" s="69"/>
      <c r="AB1054" s="69"/>
      <c r="AC1054" s="69"/>
      <c r="AD1054" s="69"/>
      <c r="AE1054" s="69"/>
      <c r="AF1054" s="69"/>
      <c r="AG1054" s="69"/>
      <c r="AH1054" s="69"/>
    </row>
    <row r="1055" spans="1:34">
      <c r="A1055" s="69"/>
      <c r="B1055" s="69"/>
      <c r="C1055" s="69"/>
      <c r="D1055" s="71"/>
      <c r="E1055" s="4"/>
      <c r="F1055" s="69"/>
      <c r="G1055" s="69"/>
      <c r="H1055" s="69"/>
      <c r="I1055" s="69"/>
      <c r="J1055" s="69"/>
      <c r="K1055" s="69"/>
      <c r="L1055" s="69"/>
      <c r="M1055" s="69"/>
      <c r="N1055" s="4"/>
      <c r="O1055" s="70"/>
      <c r="P1055" s="69"/>
      <c r="Q1055" s="4"/>
      <c r="R1055" s="71"/>
      <c r="S1055" s="69"/>
      <c r="T1055" s="72"/>
      <c r="U1055" s="4"/>
      <c r="V1055" s="73"/>
      <c r="W1055" s="73"/>
      <c r="X1055" s="73"/>
      <c r="Y1055" s="73"/>
      <c r="Z1055" s="74"/>
      <c r="AA1055" s="69"/>
      <c r="AB1055" s="69"/>
      <c r="AC1055" s="69"/>
      <c r="AD1055" s="69"/>
      <c r="AE1055" s="69"/>
      <c r="AF1055" s="69"/>
      <c r="AG1055" s="69"/>
      <c r="AH1055" s="69"/>
    </row>
    <row r="1056" spans="1:34">
      <c r="A1056" s="69"/>
      <c r="B1056" s="69"/>
      <c r="C1056" s="69"/>
      <c r="D1056" s="71"/>
      <c r="E1056" s="4"/>
      <c r="F1056" s="69"/>
      <c r="G1056" s="69"/>
      <c r="H1056" s="69"/>
      <c r="I1056" s="69"/>
      <c r="J1056" s="69"/>
      <c r="K1056" s="69"/>
      <c r="L1056" s="69"/>
      <c r="M1056" s="69"/>
      <c r="N1056" s="4"/>
      <c r="O1056" s="70"/>
      <c r="P1056" s="69"/>
      <c r="Q1056" s="4"/>
      <c r="R1056" s="71"/>
      <c r="S1056" s="69"/>
      <c r="T1056" s="72"/>
      <c r="U1056" s="4"/>
      <c r="V1056" s="73"/>
      <c r="W1056" s="73"/>
      <c r="X1056" s="73"/>
      <c r="Y1056" s="73"/>
      <c r="Z1056" s="74"/>
      <c r="AA1056" s="69"/>
      <c r="AB1056" s="69"/>
      <c r="AC1056" s="69"/>
      <c r="AD1056" s="69"/>
      <c r="AE1056" s="69"/>
      <c r="AF1056" s="69"/>
      <c r="AG1056" s="69"/>
      <c r="AH1056" s="69"/>
    </row>
    <row r="1057" spans="1:34">
      <c r="A1057" s="69"/>
      <c r="B1057" s="69"/>
      <c r="C1057" s="69"/>
      <c r="D1057" s="71"/>
      <c r="E1057" s="4"/>
      <c r="F1057" s="69"/>
      <c r="G1057" s="69"/>
      <c r="H1057" s="69"/>
      <c r="I1057" s="69"/>
      <c r="J1057" s="69"/>
      <c r="K1057" s="69"/>
      <c r="L1057" s="69"/>
      <c r="M1057" s="69"/>
      <c r="N1057" s="4"/>
      <c r="O1057" s="70"/>
      <c r="P1057" s="69"/>
      <c r="Q1057" s="4"/>
      <c r="R1057" s="71"/>
      <c r="S1057" s="4"/>
      <c r="T1057" s="72"/>
      <c r="U1057" s="4"/>
      <c r="V1057" s="73"/>
      <c r="W1057" s="73"/>
      <c r="X1057" s="73"/>
      <c r="Y1057" s="73"/>
      <c r="Z1057" s="74"/>
      <c r="AA1057" s="69"/>
      <c r="AB1057" s="69"/>
      <c r="AC1057" s="69"/>
      <c r="AD1057" s="69"/>
      <c r="AE1057" s="69"/>
      <c r="AF1057" s="69"/>
      <c r="AG1057" s="69"/>
      <c r="AH1057" s="69"/>
    </row>
    <row r="1058" spans="1:34">
      <c r="A1058" s="69"/>
      <c r="B1058" s="69"/>
      <c r="C1058" s="69"/>
      <c r="D1058" s="71"/>
      <c r="E1058" s="4"/>
      <c r="F1058" s="69"/>
      <c r="G1058" s="69"/>
      <c r="H1058" s="69"/>
      <c r="I1058" s="69"/>
      <c r="J1058" s="69"/>
      <c r="K1058" s="69"/>
      <c r="L1058" s="69"/>
      <c r="M1058" s="69"/>
      <c r="N1058" s="4"/>
      <c r="O1058" s="70"/>
      <c r="P1058" s="69"/>
      <c r="Q1058" s="69"/>
      <c r="R1058" s="71"/>
      <c r="S1058" s="69"/>
      <c r="T1058" s="72"/>
      <c r="U1058" s="69"/>
      <c r="V1058" s="73"/>
      <c r="W1058" s="73"/>
      <c r="X1058" s="73"/>
      <c r="Y1058" s="73"/>
      <c r="Z1058" s="74"/>
      <c r="AA1058" s="69"/>
      <c r="AB1058" s="69"/>
      <c r="AC1058" s="69"/>
      <c r="AD1058" s="69"/>
      <c r="AE1058" s="69"/>
      <c r="AF1058" s="69"/>
      <c r="AG1058" s="69"/>
      <c r="AH1058" s="69"/>
    </row>
    <row r="1059" spans="1:34">
      <c r="A1059" s="69"/>
      <c r="B1059" s="69"/>
      <c r="C1059" s="69"/>
      <c r="D1059" s="71"/>
      <c r="E1059" s="4"/>
      <c r="F1059" s="69"/>
      <c r="G1059" s="69"/>
      <c r="H1059" s="69"/>
      <c r="I1059" s="69"/>
      <c r="J1059" s="69"/>
      <c r="K1059" s="69"/>
      <c r="L1059" s="69"/>
      <c r="M1059" s="69"/>
      <c r="N1059" s="4"/>
      <c r="O1059" s="70"/>
      <c r="P1059" s="69"/>
      <c r="Q1059" s="4"/>
      <c r="R1059" s="71"/>
      <c r="S1059" s="4"/>
      <c r="T1059" s="72"/>
      <c r="U1059" s="4"/>
      <c r="V1059" s="73"/>
      <c r="W1059" s="73"/>
      <c r="X1059" s="73"/>
      <c r="Y1059" s="73"/>
      <c r="Z1059" s="74"/>
      <c r="AA1059" s="69"/>
      <c r="AB1059" s="69"/>
      <c r="AC1059" s="69"/>
      <c r="AD1059" s="69"/>
      <c r="AE1059" s="69"/>
      <c r="AF1059" s="69"/>
      <c r="AG1059" s="69"/>
      <c r="AH1059" s="69"/>
    </row>
    <row r="1060" spans="1:34">
      <c r="A1060" s="69"/>
      <c r="B1060" s="69"/>
      <c r="C1060" s="69"/>
      <c r="D1060" s="71"/>
      <c r="E1060" s="4"/>
      <c r="F1060" s="69"/>
      <c r="G1060" s="69"/>
      <c r="H1060" s="69"/>
      <c r="I1060" s="69"/>
      <c r="J1060" s="69"/>
      <c r="K1060" s="69"/>
      <c r="L1060" s="69"/>
      <c r="M1060" s="69"/>
      <c r="N1060" s="4"/>
      <c r="O1060" s="70"/>
      <c r="P1060" s="69"/>
      <c r="Q1060" s="4"/>
      <c r="R1060" s="71"/>
      <c r="S1060" s="4"/>
      <c r="T1060" s="72"/>
      <c r="U1060" s="4"/>
      <c r="V1060" s="73"/>
      <c r="W1060" s="73"/>
      <c r="X1060" s="73"/>
      <c r="Y1060" s="73"/>
      <c r="Z1060" s="74"/>
      <c r="AA1060" s="69"/>
      <c r="AB1060" s="69"/>
      <c r="AC1060" s="69"/>
      <c r="AD1060" s="69"/>
      <c r="AE1060" s="69"/>
      <c r="AF1060" s="69"/>
      <c r="AG1060" s="69"/>
      <c r="AH1060" s="69"/>
    </row>
    <row r="1061" spans="1:34">
      <c r="A1061" s="69"/>
      <c r="B1061" s="69"/>
      <c r="C1061" s="69"/>
      <c r="D1061" s="71"/>
      <c r="E1061" s="4"/>
      <c r="F1061" s="69"/>
      <c r="G1061" s="69"/>
      <c r="H1061" s="69"/>
      <c r="I1061" s="69"/>
      <c r="J1061" s="69"/>
      <c r="K1061" s="69"/>
      <c r="L1061" s="69"/>
      <c r="M1061" s="69"/>
      <c r="N1061" s="4"/>
      <c r="O1061" s="70"/>
      <c r="P1061" s="69"/>
      <c r="Q1061" s="4"/>
      <c r="R1061" s="71"/>
      <c r="S1061" s="69"/>
      <c r="T1061" s="72"/>
      <c r="U1061" s="69"/>
      <c r="V1061" s="73"/>
      <c r="W1061" s="73"/>
      <c r="X1061" s="73"/>
      <c r="Y1061" s="73"/>
      <c r="Z1061" s="74"/>
      <c r="AA1061" s="69"/>
      <c r="AB1061" s="69"/>
      <c r="AC1061" s="69"/>
      <c r="AD1061" s="69"/>
      <c r="AE1061" s="69"/>
      <c r="AF1061" s="69"/>
      <c r="AG1061" s="69"/>
      <c r="AH1061" s="69"/>
    </row>
    <row r="1062" spans="1:34">
      <c r="A1062" s="69"/>
      <c r="B1062" s="69"/>
      <c r="C1062" s="69"/>
      <c r="D1062" s="71"/>
      <c r="E1062" s="4"/>
      <c r="F1062" s="4"/>
      <c r="G1062" s="69"/>
      <c r="H1062" s="69"/>
      <c r="I1062" s="69"/>
      <c r="J1062" s="69"/>
      <c r="K1062" s="69"/>
      <c r="L1062" s="69"/>
      <c r="M1062" s="69"/>
      <c r="N1062" s="4"/>
      <c r="O1062" s="70"/>
      <c r="P1062" s="69"/>
      <c r="Q1062" s="69"/>
      <c r="R1062" s="71"/>
      <c r="S1062" s="69"/>
      <c r="T1062" s="72"/>
      <c r="U1062" s="69"/>
      <c r="V1062" s="73"/>
      <c r="W1062" s="73"/>
      <c r="X1062" s="73"/>
      <c r="Y1062" s="73"/>
      <c r="Z1062" s="74"/>
      <c r="AA1062" s="69"/>
      <c r="AB1062" s="69"/>
      <c r="AC1062" s="69"/>
      <c r="AD1062" s="69"/>
      <c r="AE1062" s="69"/>
      <c r="AF1062" s="69"/>
      <c r="AG1062" s="69"/>
      <c r="AH1062" s="69"/>
    </row>
    <row r="1063" spans="1:34">
      <c r="A1063" s="69"/>
      <c r="B1063" s="69"/>
      <c r="C1063" s="69"/>
      <c r="D1063" s="71"/>
      <c r="E1063" s="4"/>
      <c r="F1063" s="69"/>
      <c r="G1063" s="69"/>
      <c r="H1063" s="69"/>
      <c r="I1063" s="69"/>
      <c r="J1063" s="69"/>
      <c r="K1063" s="69"/>
      <c r="L1063" s="69"/>
      <c r="M1063" s="69"/>
      <c r="N1063" s="4"/>
      <c r="O1063" s="70"/>
      <c r="P1063" s="69"/>
      <c r="Q1063" s="4"/>
      <c r="R1063" s="71"/>
      <c r="S1063" s="4"/>
      <c r="T1063" s="72"/>
      <c r="U1063" s="4"/>
      <c r="V1063" s="73"/>
      <c r="W1063" s="73"/>
      <c r="X1063" s="73"/>
      <c r="Y1063" s="73"/>
      <c r="Z1063" s="74"/>
      <c r="AA1063" s="69"/>
      <c r="AB1063" s="69"/>
      <c r="AC1063" s="69"/>
      <c r="AD1063" s="69"/>
      <c r="AE1063" s="69"/>
      <c r="AF1063" s="69"/>
      <c r="AG1063" s="69"/>
      <c r="AH1063" s="69"/>
    </row>
    <row r="1064" spans="1:34">
      <c r="A1064" s="69"/>
      <c r="B1064" s="69"/>
      <c r="C1064" s="69"/>
      <c r="D1064" s="71"/>
      <c r="E1064" s="4"/>
      <c r="F1064" s="69"/>
      <c r="G1064" s="69"/>
      <c r="H1064" s="69"/>
      <c r="I1064" s="69"/>
      <c r="J1064" s="69"/>
      <c r="K1064" s="69"/>
      <c r="L1064" s="69"/>
      <c r="M1064" s="69"/>
      <c r="N1064" s="4"/>
      <c r="O1064" s="70"/>
      <c r="P1064" s="69"/>
      <c r="Q1064" s="69"/>
      <c r="R1064" s="71"/>
      <c r="S1064" s="69"/>
      <c r="T1064" s="72"/>
      <c r="U1064" s="69"/>
      <c r="V1064" s="73"/>
      <c r="W1064" s="73"/>
      <c r="X1064" s="73"/>
      <c r="Y1064" s="73"/>
      <c r="Z1064" s="74"/>
      <c r="AA1064" s="69"/>
      <c r="AB1064" s="69"/>
      <c r="AC1064" s="69"/>
      <c r="AD1064" s="69"/>
      <c r="AE1064" s="69"/>
      <c r="AF1064" s="69"/>
      <c r="AG1064" s="69"/>
      <c r="AH1064" s="69"/>
    </row>
    <row r="1065" spans="1:34">
      <c r="A1065" s="69"/>
      <c r="B1065" s="69"/>
      <c r="C1065" s="69"/>
      <c r="D1065" s="71"/>
      <c r="E1065" s="4"/>
      <c r="F1065" s="69"/>
      <c r="G1065" s="69"/>
      <c r="H1065" s="69"/>
      <c r="I1065" s="69"/>
      <c r="J1065" s="69"/>
      <c r="K1065" s="69"/>
      <c r="L1065" s="69"/>
      <c r="M1065" s="69"/>
      <c r="N1065" s="4"/>
      <c r="O1065" s="70"/>
      <c r="P1065" s="69"/>
      <c r="Q1065" s="69"/>
      <c r="R1065" s="71"/>
      <c r="S1065" s="69"/>
      <c r="T1065" s="72"/>
      <c r="U1065" s="69"/>
      <c r="V1065" s="73"/>
      <c r="W1065" s="73"/>
      <c r="X1065" s="73"/>
      <c r="Y1065" s="73"/>
      <c r="Z1065" s="74"/>
      <c r="AA1065" s="69"/>
      <c r="AB1065" s="69"/>
      <c r="AC1065" s="69"/>
      <c r="AD1065" s="69"/>
      <c r="AE1065" s="69"/>
      <c r="AF1065" s="69"/>
      <c r="AG1065" s="69"/>
      <c r="AH1065" s="69"/>
    </row>
    <row r="1066" spans="1:34">
      <c r="A1066" s="69"/>
      <c r="B1066" s="69"/>
      <c r="C1066" s="69"/>
      <c r="D1066" s="71"/>
      <c r="E1066" s="4"/>
      <c r="F1066" s="69"/>
      <c r="G1066" s="69"/>
      <c r="H1066" s="69"/>
      <c r="I1066" s="69"/>
      <c r="J1066" s="69"/>
      <c r="K1066" s="69"/>
      <c r="L1066" s="69"/>
      <c r="M1066" s="69"/>
      <c r="N1066" s="4"/>
      <c r="O1066" s="70"/>
      <c r="P1066" s="69"/>
      <c r="Q1066" s="69"/>
      <c r="R1066" s="71"/>
      <c r="S1066" s="69"/>
      <c r="T1066" s="72"/>
      <c r="U1066" s="4"/>
      <c r="V1066" s="73"/>
      <c r="W1066" s="73"/>
      <c r="X1066" s="73"/>
      <c r="Y1066" s="73"/>
      <c r="Z1066" s="74"/>
      <c r="AA1066" s="69"/>
      <c r="AB1066" s="69"/>
      <c r="AC1066" s="69"/>
      <c r="AD1066" s="69"/>
      <c r="AE1066" s="69"/>
      <c r="AF1066" s="69"/>
      <c r="AG1066" s="69"/>
      <c r="AH1066" s="69"/>
    </row>
    <row r="1067" spans="1:34">
      <c r="A1067" s="69"/>
      <c r="B1067" s="69"/>
      <c r="C1067" s="69"/>
      <c r="D1067" s="71"/>
      <c r="E1067" s="4"/>
      <c r="F1067" s="4"/>
      <c r="G1067" s="69"/>
      <c r="H1067" s="69"/>
      <c r="I1067" s="69"/>
      <c r="J1067" s="69"/>
      <c r="K1067" s="69"/>
      <c r="L1067" s="69"/>
      <c r="M1067" s="69"/>
      <c r="N1067" s="4"/>
      <c r="O1067" s="70"/>
      <c r="P1067" s="69"/>
      <c r="Q1067" s="4"/>
      <c r="R1067" s="71"/>
      <c r="S1067" s="69"/>
      <c r="T1067" s="72"/>
      <c r="U1067" s="4"/>
      <c r="V1067" s="73"/>
      <c r="W1067" s="73"/>
      <c r="X1067" s="73"/>
      <c r="Y1067" s="73"/>
      <c r="Z1067" s="74"/>
      <c r="AA1067" s="69"/>
      <c r="AB1067" s="69"/>
      <c r="AC1067" s="69"/>
      <c r="AD1067" s="69"/>
      <c r="AE1067" s="69"/>
      <c r="AF1067" s="69"/>
      <c r="AG1067" s="69"/>
      <c r="AH1067" s="69"/>
    </row>
    <row r="1068" spans="1:34">
      <c r="A1068" s="69"/>
      <c r="B1068" s="69"/>
      <c r="C1068" s="69"/>
      <c r="D1068" s="71"/>
      <c r="E1068" s="4"/>
      <c r="F1068" s="69"/>
      <c r="G1068" s="69"/>
      <c r="H1068" s="69"/>
      <c r="I1068" s="69"/>
      <c r="J1068" s="69"/>
      <c r="K1068" s="69"/>
      <c r="L1068" s="69"/>
      <c r="M1068" s="69"/>
      <c r="N1068" s="4"/>
      <c r="O1068" s="70"/>
      <c r="P1068" s="69"/>
      <c r="Q1068" s="69"/>
      <c r="R1068" s="71"/>
      <c r="S1068" s="69"/>
      <c r="T1068" s="72"/>
      <c r="U1068" s="4"/>
      <c r="V1068" s="73"/>
      <c r="W1068" s="73"/>
      <c r="X1068" s="73"/>
      <c r="Y1068" s="73"/>
      <c r="Z1068" s="74"/>
      <c r="AA1068" s="69"/>
      <c r="AB1068" s="69"/>
      <c r="AC1068" s="69"/>
      <c r="AD1068" s="69"/>
      <c r="AE1068" s="69"/>
      <c r="AF1068" s="69"/>
      <c r="AG1068" s="69"/>
      <c r="AH1068" s="69"/>
    </row>
    <row r="1069" spans="1:34">
      <c r="A1069" s="69"/>
      <c r="B1069" s="69"/>
      <c r="C1069" s="69"/>
      <c r="D1069" s="71"/>
      <c r="E1069" s="4"/>
      <c r="F1069" s="69"/>
      <c r="G1069" s="69"/>
      <c r="H1069" s="69"/>
      <c r="I1069" s="69"/>
      <c r="J1069" s="69"/>
      <c r="K1069" s="69"/>
      <c r="L1069" s="69"/>
      <c r="M1069" s="69"/>
      <c r="N1069" s="4"/>
      <c r="O1069" s="70"/>
      <c r="P1069" s="69"/>
      <c r="Q1069" s="69"/>
      <c r="R1069" s="71"/>
      <c r="S1069" s="69"/>
      <c r="T1069" s="72"/>
      <c r="U1069" s="69"/>
      <c r="V1069" s="73"/>
      <c r="W1069" s="73"/>
      <c r="X1069" s="73"/>
      <c r="Y1069" s="73"/>
      <c r="Z1069" s="74"/>
      <c r="AA1069" s="69"/>
      <c r="AB1069" s="69"/>
      <c r="AC1069" s="69"/>
      <c r="AD1069" s="69"/>
      <c r="AE1069" s="69"/>
      <c r="AF1069" s="69"/>
      <c r="AG1069" s="69"/>
      <c r="AH1069" s="69"/>
    </row>
    <row r="1070" spans="1:34">
      <c r="A1070" s="69"/>
      <c r="B1070" s="69"/>
      <c r="C1070" s="69"/>
      <c r="D1070" s="71"/>
      <c r="E1070" s="4"/>
      <c r="F1070" s="69"/>
      <c r="G1070" s="69"/>
      <c r="H1070" s="69"/>
      <c r="I1070" s="69"/>
      <c r="J1070" s="69"/>
      <c r="K1070" s="69"/>
      <c r="L1070" s="69"/>
      <c r="M1070" s="69"/>
      <c r="N1070" s="4"/>
      <c r="O1070" s="70"/>
      <c r="P1070" s="69"/>
      <c r="Q1070" s="69"/>
      <c r="R1070" s="71"/>
      <c r="S1070" s="69"/>
      <c r="T1070" s="72"/>
      <c r="U1070" s="4"/>
      <c r="V1070" s="73"/>
      <c r="W1070" s="73"/>
      <c r="X1070" s="73"/>
      <c r="Y1070" s="73"/>
      <c r="Z1070" s="74"/>
      <c r="AA1070" s="69"/>
      <c r="AB1070" s="69"/>
      <c r="AC1070" s="69"/>
      <c r="AD1070" s="69"/>
      <c r="AE1070" s="69"/>
      <c r="AF1070" s="69"/>
      <c r="AG1070" s="69"/>
      <c r="AH1070" s="69"/>
    </row>
    <row r="1071" spans="1:34">
      <c r="A1071" s="69"/>
      <c r="B1071" s="69"/>
      <c r="C1071" s="69"/>
      <c r="D1071" s="71"/>
      <c r="E1071" s="4"/>
      <c r="F1071" s="69"/>
      <c r="G1071" s="69"/>
      <c r="H1071" s="69"/>
      <c r="I1071" s="69"/>
      <c r="J1071" s="69"/>
      <c r="K1071" s="69"/>
      <c r="L1071" s="69"/>
      <c r="M1071" s="69"/>
      <c r="N1071" s="4"/>
      <c r="O1071" s="70"/>
      <c r="P1071" s="69"/>
      <c r="Q1071" s="4"/>
      <c r="R1071" s="71"/>
      <c r="S1071" s="4"/>
      <c r="T1071" s="72"/>
      <c r="U1071" s="4"/>
      <c r="V1071" s="73"/>
      <c r="W1071" s="73"/>
      <c r="X1071" s="73"/>
      <c r="Y1071" s="73"/>
      <c r="Z1071" s="74"/>
      <c r="AA1071" s="69"/>
      <c r="AB1071" s="69"/>
      <c r="AC1071" s="69"/>
      <c r="AD1071" s="69"/>
      <c r="AE1071" s="69"/>
      <c r="AF1071" s="69"/>
      <c r="AG1071" s="69"/>
      <c r="AH1071" s="69"/>
    </row>
    <row r="1072" spans="1:34">
      <c r="A1072" s="69"/>
      <c r="B1072" s="69"/>
      <c r="C1072" s="69"/>
      <c r="D1072" s="71"/>
      <c r="E1072" s="4"/>
      <c r="F1072" s="69"/>
      <c r="G1072" s="69"/>
      <c r="H1072" s="69"/>
      <c r="I1072" s="69"/>
      <c r="J1072" s="69"/>
      <c r="K1072" s="69"/>
      <c r="L1072" s="69"/>
      <c r="M1072" s="69"/>
      <c r="N1072" s="4"/>
      <c r="O1072" s="70"/>
      <c r="P1072" s="69"/>
      <c r="Q1072" s="69"/>
      <c r="R1072" s="71"/>
      <c r="S1072" s="69"/>
      <c r="T1072" s="72"/>
      <c r="U1072" s="69"/>
      <c r="V1072" s="73"/>
      <c r="W1072" s="73"/>
      <c r="X1072" s="73"/>
      <c r="Y1072" s="73"/>
      <c r="Z1072" s="74"/>
      <c r="AA1072" s="69"/>
      <c r="AB1072" s="69"/>
      <c r="AC1072" s="69"/>
      <c r="AD1072" s="69"/>
      <c r="AE1072" s="69"/>
      <c r="AF1072" s="69"/>
      <c r="AG1072" s="69"/>
      <c r="AH1072" s="69"/>
    </row>
    <row r="1073" spans="1:34">
      <c r="A1073" s="69"/>
      <c r="B1073" s="69"/>
      <c r="C1073" s="69"/>
      <c r="D1073" s="71"/>
      <c r="E1073" s="4"/>
      <c r="F1073" s="69"/>
      <c r="G1073" s="69"/>
      <c r="H1073" s="69"/>
      <c r="I1073" s="69"/>
      <c r="J1073" s="69"/>
      <c r="K1073" s="69"/>
      <c r="L1073" s="69"/>
      <c r="M1073" s="69"/>
      <c r="N1073" s="4"/>
      <c r="O1073" s="70"/>
      <c r="P1073" s="69"/>
      <c r="Q1073" s="69"/>
      <c r="R1073" s="71"/>
      <c r="S1073" s="69"/>
      <c r="T1073" s="72"/>
      <c r="U1073" s="4"/>
      <c r="V1073" s="73"/>
      <c r="W1073" s="73"/>
      <c r="X1073" s="73"/>
      <c r="Y1073" s="73"/>
      <c r="Z1073" s="74"/>
      <c r="AA1073" s="69"/>
      <c r="AB1073" s="69"/>
      <c r="AC1073" s="69"/>
      <c r="AD1073" s="69"/>
      <c r="AE1073" s="69"/>
      <c r="AF1073" s="69"/>
      <c r="AG1073" s="69"/>
      <c r="AH1073" s="69"/>
    </row>
    <row r="1074" spans="1:34">
      <c r="A1074" s="69"/>
      <c r="B1074" s="69"/>
      <c r="C1074" s="69"/>
      <c r="D1074" s="71"/>
      <c r="E1074" s="4"/>
      <c r="F1074" s="4"/>
      <c r="G1074" s="69"/>
      <c r="H1074" s="69"/>
      <c r="I1074" s="69"/>
      <c r="J1074" s="69"/>
      <c r="K1074" s="69"/>
      <c r="L1074" s="69"/>
      <c r="M1074" s="69"/>
      <c r="N1074" s="4"/>
      <c r="O1074" s="70"/>
      <c r="P1074" s="69"/>
      <c r="Q1074" s="69"/>
      <c r="R1074" s="71"/>
      <c r="S1074" s="69"/>
      <c r="T1074" s="72"/>
      <c r="U1074" s="4"/>
      <c r="V1074" s="73"/>
      <c r="W1074" s="73"/>
      <c r="X1074" s="73"/>
      <c r="Y1074" s="73"/>
      <c r="Z1074" s="74"/>
      <c r="AA1074" s="69"/>
      <c r="AB1074" s="69"/>
      <c r="AC1074" s="69"/>
      <c r="AD1074" s="69"/>
      <c r="AE1074" s="69"/>
      <c r="AF1074" s="69"/>
      <c r="AG1074" s="69"/>
      <c r="AH1074" s="69"/>
    </row>
    <row r="1075" spans="1:34">
      <c r="A1075" s="69"/>
      <c r="B1075" s="69"/>
      <c r="C1075" s="69"/>
      <c r="D1075" s="71"/>
      <c r="E1075" s="4"/>
      <c r="F1075" s="4"/>
      <c r="G1075" s="69"/>
      <c r="H1075" s="69"/>
      <c r="I1075" s="69"/>
      <c r="J1075" s="69"/>
      <c r="K1075" s="69"/>
      <c r="L1075" s="69"/>
      <c r="M1075" s="69"/>
      <c r="N1075" s="4"/>
      <c r="O1075" s="70"/>
      <c r="P1075" s="69"/>
      <c r="Q1075" s="4"/>
      <c r="R1075" s="71"/>
      <c r="S1075" s="4"/>
      <c r="T1075" s="72"/>
      <c r="U1075" s="4"/>
      <c r="V1075" s="73"/>
      <c r="W1075" s="73"/>
      <c r="X1075" s="73"/>
      <c r="Y1075" s="73"/>
      <c r="Z1075" s="74"/>
      <c r="AA1075" s="69"/>
      <c r="AB1075" s="69"/>
      <c r="AC1075" s="69"/>
      <c r="AD1075" s="69"/>
      <c r="AE1075" s="69"/>
      <c r="AF1075" s="69"/>
      <c r="AG1075" s="69"/>
      <c r="AH1075" s="69"/>
    </row>
    <row r="1076" spans="1:34">
      <c r="A1076" s="69"/>
      <c r="B1076" s="69"/>
      <c r="C1076" s="69"/>
      <c r="D1076" s="71"/>
      <c r="E1076" s="4"/>
      <c r="F1076" s="69"/>
      <c r="G1076" s="69"/>
      <c r="H1076" s="69"/>
      <c r="I1076" s="69"/>
      <c r="J1076" s="69"/>
      <c r="K1076" s="69"/>
      <c r="L1076" s="69"/>
      <c r="M1076" s="69"/>
      <c r="N1076" s="4"/>
      <c r="O1076" s="70"/>
      <c r="P1076" s="69"/>
      <c r="Q1076" s="69"/>
      <c r="R1076" s="71"/>
      <c r="S1076" s="69"/>
      <c r="T1076" s="72"/>
      <c r="U1076" s="4"/>
      <c r="V1076" s="73"/>
      <c r="W1076" s="73"/>
      <c r="X1076" s="73"/>
      <c r="Y1076" s="73"/>
      <c r="Z1076" s="74"/>
      <c r="AA1076" s="69"/>
      <c r="AB1076" s="69"/>
      <c r="AC1076" s="69"/>
      <c r="AD1076" s="69"/>
      <c r="AE1076" s="69"/>
      <c r="AF1076" s="69"/>
      <c r="AG1076" s="69"/>
      <c r="AH1076" s="69"/>
    </row>
    <row r="1077" spans="1:34">
      <c r="A1077" s="69"/>
      <c r="B1077" s="69"/>
      <c r="C1077" s="69"/>
      <c r="D1077" s="71"/>
      <c r="E1077" s="4"/>
      <c r="F1077" s="69"/>
      <c r="G1077" s="69"/>
      <c r="H1077" s="69"/>
      <c r="I1077" s="69"/>
      <c r="J1077" s="69"/>
      <c r="K1077" s="69"/>
      <c r="L1077" s="69"/>
      <c r="M1077" s="69"/>
      <c r="N1077" s="4"/>
      <c r="O1077" s="70"/>
      <c r="P1077" s="69"/>
      <c r="Q1077" s="69"/>
      <c r="R1077" s="71"/>
      <c r="S1077" s="69"/>
      <c r="T1077" s="72"/>
      <c r="U1077" s="4"/>
      <c r="V1077" s="73"/>
      <c r="W1077" s="73"/>
      <c r="X1077" s="73"/>
      <c r="Y1077" s="73"/>
      <c r="Z1077" s="74"/>
      <c r="AA1077" s="69"/>
      <c r="AB1077" s="69"/>
      <c r="AC1077" s="69"/>
      <c r="AD1077" s="69"/>
      <c r="AE1077" s="69"/>
      <c r="AF1077" s="69"/>
      <c r="AG1077" s="69"/>
      <c r="AH1077" s="69"/>
    </row>
    <row r="1078" spans="1:34">
      <c r="A1078" s="69"/>
      <c r="B1078" s="69"/>
      <c r="C1078" s="69"/>
      <c r="D1078" s="71"/>
      <c r="E1078" s="4"/>
      <c r="F1078" s="69"/>
      <c r="G1078" s="69"/>
      <c r="H1078" s="69"/>
      <c r="I1078" s="69"/>
      <c r="J1078" s="69"/>
      <c r="K1078" s="69"/>
      <c r="L1078" s="69"/>
      <c r="M1078" s="69"/>
      <c r="N1078" s="4"/>
      <c r="O1078" s="70"/>
      <c r="P1078" s="69"/>
      <c r="Q1078" s="69"/>
      <c r="R1078" s="71"/>
      <c r="S1078" s="69"/>
      <c r="T1078" s="72"/>
      <c r="U1078" s="69"/>
      <c r="V1078" s="73"/>
      <c r="W1078" s="73"/>
      <c r="X1078" s="73"/>
      <c r="Y1078" s="73"/>
      <c r="Z1078" s="74"/>
      <c r="AA1078" s="69"/>
      <c r="AB1078" s="69"/>
      <c r="AC1078" s="69"/>
      <c r="AD1078" s="69"/>
      <c r="AE1078" s="69"/>
      <c r="AF1078" s="69"/>
      <c r="AG1078" s="69"/>
      <c r="AH1078" s="69"/>
    </row>
    <row r="1079" spans="1:34">
      <c r="A1079" s="69"/>
      <c r="B1079" s="69"/>
      <c r="C1079" s="69"/>
      <c r="D1079" s="71"/>
      <c r="E1079" s="4"/>
      <c r="F1079" s="69"/>
      <c r="G1079" s="69"/>
      <c r="H1079" s="69"/>
      <c r="I1079" s="69"/>
      <c r="J1079" s="69"/>
      <c r="K1079" s="69"/>
      <c r="L1079" s="69"/>
      <c r="M1079" s="69"/>
      <c r="N1079" s="4"/>
      <c r="O1079" s="70"/>
      <c r="P1079" s="69"/>
      <c r="Q1079" s="4"/>
      <c r="R1079" s="71"/>
      <c r="S1079" s="4"/>
      <c r="T1079" s="72"/>
      <c r="U1079" s="4"/>
      <c r="V1079" s="73"/>
      <c r="W1079" s="73"/>
      <c r="X1079" s="73"/>
      <c r="Y1079" s="73"/>
      <c r="Z1079" s="74"/>
      <c r="AA1079" s="69"/>
      <c r="AB1079" s="69"/>
      <c r="AC1079" s="69"/>
      <c r="AD1079" s="69"/>
      <c r="AE1079" s="69"/>
      <c r="AF1079" s="69"/>
      <c r="AG1079" s="69"/>
      <c r="AH1079" s="69"/>
    </row>
    <row r="1080" spans="1:34">
      <c r="A1080" s="69"/>
      <c r="B1080" s="69"/>
      <c r="C1080" s="69"/>
      <c r="D1080" s="71"/>
      <c r="E1080" s="4"/>
      <c r="F1080" s="69"/>
      <c r="G1080" s="69"/>
      <c r="H1080" s="69"/>
      <c r="I1080" s="69"/>
      <c r="J1080" s="69"/>
      <c r="K1080" s="69"/>
      <c r="L1080" s="69"/>
      <c r="M1080" s="69"/>
      <c r="N1080" s="4"/>
      <c r="O1080" s="70"/>
      <c r="P1080" s="69"/>
      <c r="Q1080" s="4"/>
      <c r="R1080" s="71"/>
      <c r="S1080" s="4"/>
      <c r="T1080" s="72"/>
      <c r="U1080" s="4"/>
      <c r="V1080" s="73"/>
      <c r="W1080" s="73"/>
      <c r="X1080" s="73"/>
      <c r="Y1080" s="73"/>
      <c r="Z1080" s="74"/>
      <c r="AA1080" s="69"/>
      <c r="AB1080" s="69"/>
      <c r="AC1080" s="69"/>
      <c r="AD1080" s="69"/>
      <c r="AE1080" s="69"/>
      <c r="AF1080" s="69"/>
      <c r="AG1080" s="69"/>
      <c r="AH1080" s="69"/>
    </row>
    <row r="1081" spans="1:34">
      <c r="A1081" s="69"/>
      <c r="B1081" s="69"/>
      <c r="C1081" s="69"/>
      <c r="D1081" s="71"/>
      <c r="E1081" s="4"/>
      <c r="F1081" s="69"/>
      <c r="G1081" s="69"/>
      <c r="H1081" s="69"/>
      <c r="I1081" s="69"/>
      <c r="J1081" s="69"/>
      <c r="K1081" s="69"/>
      <c r="L1081" s="69"/>
      <c r="M1081" s="69"/>
      <c r="N1081" s="4"/>
      <c r="O1081" s="70"/>
      <c r="P1081" s="69"/>
      <c r="Q1081" s="69"/>
      <c r="R1081" s="71"/>
      <c r="S1081" s="69"/>
      <c r="T1081" s="72"/>
      <c r="U1081" s="4"/>
      <c r="V1081" s="73"/>
      <c r="W1081" s="73"/>
      <c r="X1081" s="73"/>
      <c r="Y1081" s="73"/>
      <c r="Z1081" s="74"/>
      <c r="AA1081" s="69"/>
      <c r="AB1081" s="69"/>
      <c r="AC1081" s="69"/>
      <c r="AD1081" s="69"/>
      <c r="AE1081" s="69"/>
      <c r="AF1081" s="69"/>
      <c r="AG1081" s="69"/>
      <c r="AH1081" s="69"/>
    </row>
    <row r="1082" spans="1:34">
      <c r="A1082" s="69"/>
      <c r="B1082" s="69"/>
      <c r="C1082" s="69"/>
      <c r="D1082" s="71"/>
      <c r="E1082" s="4"/>
      <c r="F1082" s="69"/>
      <c r="G1082" s="69"/>
      <c r="H1082" s="69"/>
      <c r="I1082" s="69"/>
      <c r="J1082" s="69"/>
      <c r="K1082" s="69"/>
      <c r="L1082" s="69"/>
      <c r="M1082" s="69"/>
      <c r="N1082" s="4"/>
      <c r="O1082" s="70"/>
      <c r="P1082" s="69"/>
      <c r="Q1082" s="4"/>
      <c r="R1082" s="71"/>
      <c r="S1082" s="4"/>
      <c r="T1082" s="72"/>
      <c r="U1082" s="4"/>
      <c r="V1082" s="73"/>
      <c r="W1082" s="73"/>
      <c r="X1082" s="73"/>
      <c r="Y1082" s="73"/>
      <c r="Z1082" s="74"/>
      <c r="AA1082" s="69"/>
      <c r="AB1082" s="69"/>
      <c r="AC1082" s="69"/>
      <c r="AD1082" s="69"/>
      <c r="AE1082" s="69"/>
      <c r="AF1082" s="69"/>
      <c r="AG1082" s="69"/>
      <c r="AH1082" s="69"/>
    </row>
    <row r="1083" spans="1:34">
      <c r="A1083" s="69"/>
      <c r="B1083" s="69"/>
      <c r="C1083" s="69"/>
      <c r="D1083" s="71"/>
      <c r="E1083" s="4"/>
      <c r="F1083" s="4"/>
      <c r="G1083" s="69"/>
      <c r="H1083" s="69"/>
      <c r="I1083" s="69"/>
      <c r="J1083" s="69"/>
      <c r="K1083" s="69"/>
      <c r="L1083" s="69"/>
      <c r="M1083" s="69"/>
      <c r="N1083" s="4"/>
      <c r="O1083" s="70"/>
      <c r="P1083" s="69"/>
      <c r="Q1083" s="4"/>
      <c r="R1083" s="71"/>
      <c r="S1083" s="4"/>
      <c r="T1083" s="72"/>
      <c r="U1083" s="4"/>
      <c r="V1083" s="73"/>
      <c r="W1083" s="73"/>
      <c r="X1083" s="73"/>
      <c r="Y1083" s="73"/>
      <c r="Z1083" s="74"/>
      <c r="AA1083" s="69"/>
      <c r="AB1083" s="69"/>
      <c r="AC1083" s="69"/>
      <c r="AD1083" s="69"/>
      <c r="AE1083" s="69"/>
      <c r="AF1083" s="69"/>
      <c r="AG1083" s="69"/>
      <c r="AH1083" s="69"/>
    </row>
    <row r="1084" spans="1:34">
      <c r="A1084" s="69"/>
      <c r="B1084" s="69"/>
      <c r="C1084" s="69"/>
      <c r="D1084" s="71"/>
      <c r="E1084" s="4"/>
      <c r="F1084" s="69"/>
      <c r="G1084" s="69"/>
      <c r="H1084" s="69"/>
      <c r="I1084" s="69"/>
      <c r="J1084" s="69"/>
      <c r="K1084" s="69"/>
      <c r="L1084" s="69"/>
      <c r="M1084" s="69"/>
      <c r="N1084" s="4"/>
      <c r="O1084" s="70"/>
      <c r="P1084" s="69"/>
      <c r="Q1084" s="69"/>
      <c r="R1084" s="71"/>
      <c r="S1084" s="69"/>
      <c r="T1084" s="72"/>
      <c r="U1084" s="4"/>
      <c r="V1084" s="73"/>
      <c r="W1084" s="73"/>
      <c r="X1084" s="73"/>
      <c r="Y1084" s="73"/>
      <c r="Z1084" s="74"/>
      <c r="AA1084" s="69"/>
      <c r="AB1084" s="69"/>
      <c r="AC1084" s="69"/>
      <c r="AD1084" s="69"/>
      <c r="AE1084" s="69"/>
      <c r="AF1084" s="69"/>
      <c r="AG1084" s="69"/>
      <c r="AH1084" s="69"/>
    </row>
    <row r="1085" spans="1:34">
      <c r="A1085" s="69"/>
      <c r="B1085" s="69"/>
      <c r="C1085" s="69"/>
      <c r="D1085" s="71"/>
      <c r="E1085" s="4"/>
      <c r="F1085" s="4"/>
      <c r="G1085" s="69"/>
      <c r="H1085" s="69"/>
      <c r="I1085" s="69"/>
      <c r="J1085" s="69"/>
      <c r="K1085" s="69"/>
      <c r="L1085" s="69"/>
      <c r="M1085" s="69"/>
      <c r="N1085" s="4"/>
      <c r="O1085" s="70"/>
      <c r="P1085" s="69"/>
      <c r="Q1085" s="69"/>
      <c r="R1085" s="71"/>
      <c r="S1085" s="69"/>
      <c r="T1085" s="72"/>
      <c r="U1085" s="4"/>
      <c r="V1085" s="73"/>
      <c r="W1085" s="73"/>
      <c r="X1085" s="73"/>
      <c r="Y1085" s="73"/>
      <c r="Z1085" s="74"/>
      <c r="AA1085" s="69"/>
      <c r="AB1085" s="69"/>
      <c r="AC1085" s="69"/>
      <c r="AD1085" s="69"/>
      <c r="AE1085" s="69"/>
      <c r="AF1085" s="69"/>
      <c r="AG1085" s="69"/>
      <c r="AH1085" s="69"/>
    </row>
    <row r="1086" spans="1:34">
      <c r="A1086" s="69"/>
      <c r="B1086" s="69"/>
      <c r="C1086" s="69"/>
      <c r="D1086" s="71"/>
      <c r="E1086" s="4"/>
      <c r="F1086" s="4"/>
      <c r="G1086" s="69"/>
      <c r="H1086" s="69"/>
      <c r="I1086" s="69"/>
      <c r="J1086" s="69"/>
      <c r="K1086" s="69"/>
      <c r="L1086" s="69"/>
      <c r="M1086" s="69"/>
      <c r="N1086" s="4"/>
      <c r="O1086" s="70"/>
      <c r="P1086" s="69"/>
      <c r="Q1086" s="69"/>
      <c r="R1086" s="71"/>
      <c r="S1086" s="69"/>
      <c r="T1086" s="72"/>
      <c r="U1086" s="69"/>
      <c r="V1086" s="73"/>
      <c r="W1086" s="73"/>
      <c r="X1086" s="73"/>
      <c r="Y1086" s="73"/>
      <c r="Z1086" s="74"/>
      <c r="AA1086" s="69"/>
      <c r="AB1086" s="69"/>
      <c r="AC1086" s="69"/>
      <c r="AD1086" s="69"/>
      <c r="AE1086" s="69"/>
      <c r="AF1086" s="69"/>
      <c r="AG1086" s="69"/>
      <c r="AH1086" s="69"/>
    </row>
    <row r="1087" spans="1:34">
      <c r="A1087" s="69"/>
      <c r="B1087" s="69"/>
      <c r="C1087" s="69"/>
      <c r="D1087" s="71"/>
      <c r="E1087" s="4"/>
      <c r="F1087" s="69"/>
      <c r="G1087" s="69"/>
      <c r="H1087" s="69"/>
      <c r="I1087" s="69"/>
      <c r="J1087" s="69"/>
      <c r="K1087" s="69"/>
      <c r="L1087" s="69"/>
      <c r="M1087" s="69"/>
      <c r="N1087" s="4"/>
      <c r="O1087" s="70"/>
      <c r="P1087" s="69"/>
      <c r="Q1087" s="4"/>
      <c r="R1087" s="71"/>
      <c r="S1087" s="69"/>
      <c r="T1087" s="72"/>
      <c r="U1087" s="69"/>
      <c r="V1087" s="73"/>
      <c r="W1087" s="73"/>
      <c r="X1087" s="73"/>
      <c r="Y1087" s="73"/>
      <c r="Z1087" s="74"/>
      <c r="AA1087" s="69"/>
      <c r="AB1087" s="69"/>
      <c r="AC1087" s="69"/>
      <c r="AD1087" s="69"/>
      <c r="AE1087" s="69"/>
      <c r="AF1087" s="69"/>
      <c r="AG1087" s="69"/>
      <c r="AH1087" s="69"/>
    </row>
    <row r="1088" spans="1:34">
      <c r="A1088" s="69"/>
      <c r="B1088" s="69"/>
      <c r="C1088" s="69"/>
      <c r="D1088" s="71"/>
      <c r="E1088" s="4"/>
      <c r="F1088" s="69"/>
      <c r="G1088" s="69"/>
      <c r="H1088" s="69"/>
      <c r="I1088" s="69"/>
      <c r="J1088" s="69"/>
      <c r="K1088" s="69"/>
      <c r="L1088" s="69"/>
      <c r="M1088" s="69"/>
      <c r="N1088" s="4"/>
      <c r="O1088" s="70"/>
      <c r="P1088" s="69"/>
      <c r="Q1088" s="4"/>
      <c r="R1088" s="71"/>
      <c r="S1088" s="4"/>
      <c r="T1088" s="72"/>
      <c r="U1088" s="4"/>
      <c r="V1088" s="73"/>
      <c r="W1088" s="73"/>
      <c r="X1088" s="73"/>
      <c r="Y1088" s="73"/>
      <c r="Z1088" s="74"/>
      <c r="AA1088" s="69"/>
      <c r="AB1088" s="69"/>
      <c r="AC1088" s="69"/>
      <c r="AD1088" s="69"/>
      <c r="AE1088" s="69"/>
      <c r="AF1088" s="69"/>
      <c r="AG1088" s="69"/>
      <c r="AH1088" s="69"/>
    </row>
    <row r="1089" spans="1:34">
      <c r="A1089" s="69"/>
      <c r="B1089" s="69"/>
      <c r="C1089" s="69"/>
      <c r="D1089" s="71"/>
      <c r="E1089" s="4"/>
      <c r="F1089" s="69"/>
      <c r="G1089" s="69"/>
      <c r="H1089" s="69"/>
      <c r="I1089" s="69"/>
      <c r="J1089" s="69"/>
      <c r="K1089" s="69"/>
      <c r="L1089" s="69"/>
      <c r="M1089" s="69"/>
      <c r="N1089" s="4"/>
      <c r="O1089" s="70"/>
      <c r="P1089" s="69"/>
      <c r="Q1089" s="4"/>
      <c r="R1089" s="71"/>
      <c r="S1089" s="4"/>
      <c r="T1089" s="72"/>
      <c r="U1089" s="69"/>
      <c r="V1089" s="73"/>
      <c r="W1089" s="73"/>
      <c r="X1089" s="73"/>
      <c r="Y1089" s="73"/>
      <c r="Z1089" s="74"/>
      <c r="AA1089" s="69"/>
      <c r="AB1089" s="69"/>
      <c r="AC1089" s="69"/>
      <c r="AD1089" s="69"/>
      <c r="AE1089" s="69"/>
      <c r="AF1089" s="69"/>
      <c r="AG1089" s="69"/>
      <c r="AH1089" s="69"/>
    </row>
    <row r="1090" spans="1:34">
      <c r="A1090" s="69"/>
      <c r="B1090" s="69"/>
      <c r="C1090" s="69"/>
      <c r="D1090" s="71"/>
      <c r="E1090" s="4"/>
      <c r="F1090" s="69"/>
      <c r="G1090" s="69"/>
      <c r="H1090" s="69"/>
      <c r="I1090" s="69"/>
      <c r="J1090" s="69"/>
      <c r="K1090" s="69"/>
      <c r="L1090" s="69"/>
      <c r="M1090" s="69"/>
      <c r="N1090" s="4"/>
      <c r="O1090" s="70"/>
      <c r="P1090" s="69"/>
      <c r="Q1090" s="69"/>
      <c r="R1090" s="71"/>
      <c r="S1090" s="69"/>
      <c r="T1090" s="72"/>
      <c r="U1090" s="69"/>
      <c r="V1090" s="73"/>
      <c r="W1090" s="73"/>
      <c r="X1090" s="73"/>
      <c r="Y1090" s="73"/>
      <c r="Z1090" s="74"/>
      <c r="AA1090" s="69"/>
      <c r="AB1090" s="69"/>
      <c r="AC1090" s="69"/>
      <c r="AD1090" s="69"/>
      <c r="AE1090" s="69"/>
      <c r="AF1090" s="69"/>
      <c r="AG1090" s="69"/>
      <c r="AH1090" s="69"/>
    </row>
    <row r="1091" spans="1:34">
      <c r="A1091" s="69"/>
      <c r="B1091" s="69"/>
      <c r="C1091" s="69"/>
      <c r="D1091" s="71"/>
      <c r="E1091" s="4"/>
      <c r="F1091" s="69"/>
      <c r="G1091" s="69"/>
      <c r="H1091" s="69"/>
      <c r="I1091" s="69"/>
      <c r="J1091" s="69"/>
      <c r="K1091" s="69"/>
      <c r="L1091" s="69"/>
      <c r="M1091" s="69"/>
      <c r="N1091" s="4"/>
      <c r="O1091" s="70"/>
      <c r="P1091" s="69"/>
      <c r="Q1091" s="4"/>
      <c r="R1091" s="71"/>
      <c r="S1091" s="4"/>
      <c r="T1091" s="72"/>
      <c r="U1091" s="4"/>
      <c r="V1091" s="73"/>
      <c r="W1091" s="73"/>
      <c r="X1091" s="73"/>
      <c r="Y1091" s="73"/>
      <c r="Z1091" s="74"/>
      <c r="AA1091" s="69"/>
      <c r="AB1091" s="69"/>
      <c r="AC1091" s="69"/>
      <c r="AD1091" s="69"/>
      <c r="AE1091" s="69"/>
      <c r="AF1091" s="69"/>
      <c r="AG1091" s="69"/>
      <c r="AH1091" s="69"/>
    </row>
    <row r="1092" spans="1:34">
      <c r="A1092" s="69"/>
      <c r="B1092" s="69"/>
      <c r="C1092" s="69"/>
      <c r="D1092" s="71"/>
      <c r="E1092" s="4"/>
      <c r="F1092" s="4"/>
      <c r="G1092" s="69"/>
      <c r="H1092" s="69"/>
      <c r="I1092" s="69"/>
      <c r="J1092" s="69"/>
      <c r="K1092" s="69"/>
      <c r="L1092" s="69"/>
      <c r="M1092" s="69"/>
      <c r="N1092" s="4"/>
      <c r="O1092" s="70"/>
      <c r="P1092" s="69"/>
      <c r="Q1092" s="69"/>
      <c r="R1092" s="71"/>
      <c r="S1092" s="69"/>
      <c r="T1092" s="72"/>
      <c r="U1092" s="4"/>
      <c r="V1092" s="73"/>
      <c r="W1092" s="73"/>
      <c r="X1092" s="73"/>
      <c r="Y1092" s="73"/>
      <c r="Z1092" s="74"/>
      <c r="AA1092" s="69"/>
      <c r="AB1092" s="69"/>
      <c r="AC1092" s="69"/>
      <c r="AD1092" s="69"/>
      <c r="AE1092" s="69"/>
      <c r="AF1092" s="69"/>
      <c r="AG1092" s="69"/>
      <c r="AH1092" s="69"/>
    </row>
    <row r="1093" spans="1:34">
      <c r="A1093" s="69"/>
      <c r="B1093" s="69"/>
      <c r="C1093" s="69"/>
      <c r="D1093" s="71"/>
      <c r="E1093" s="4"/>
      <c r="F1093" s="4"/>
      <c r="G1093" s="69"/>
      <c r="H1093" s="69"/>
      <c r="I1093" s="69"/>
      <c r="J1093" s="69"/>
      <c r="K1093" s="69"/>
      <c r="L1093" s="69"/>
      <c r="M1093" s="69"/>
      <c r="N1093" s="4"/>
      <c r="O1093" s="70"/>
      <c r="P1093" s="69"/>
      <c r="Q1093" s="69"/>
      <c r="R1093" s="71"/>
      <c r="S1093" s="69"/>
      <c r="T1093" s="72"/>
      <c r="U1093" s="4"/>
      <c r="V1093" s="73"/>
      <c r="W1093" s="73"/>
      <c r="X1093" s="73"/>
      <c r="Y1093" s="73"/>
      <c r="Z1093" s="74"/>
      <c r="AA1093" s="69"/>
      <c r="AB1093" s="69"/>
      <c r="AC1093" s="69"/>
      <c r="AD1093" s="69"/>
      <c r="AE1093" s="69"/>
      <c r="AF1093" s="69"/>
      <c r="AG1093" s="69"/>
      <c r="AH1093" s="69"/>
    </row>
    <row r="1094" spans="1:34">
      <c r="A1094" s="69"/>
      <c r="B1094" s="69"/>
      <c r="C1094" s="69"/>
      <c r="D1094" s="71"/>
      <c r="E1094" s="4"/>
      <c r="F1094" s="69"/>
      <c r="G1094" s="69"/>
      <c r="H1094" s="69"/>
      <c r="I1094" s="69"/>
      <c r="J1094" s="69"/>
      <c r="K1094" s="69"/>
      <c r="L1094" s="69"/>
      <c r="M1094" s="69"/>
      <c r="N1094" s="4"/>
      <c r="O1094" s="70"/>
      <c r="P1094" s="69"/>
      <c r="Q1094" s="69"/>
      <c r="R1094" s="71"/>
      <c r="S1094" s="69"/>
      <c r="T1094" s="72"/>
      <c r="U1094" s="69"/>
      <c r="V1094" s="73"/>
      <c r="W1094" s="73"/>
      <c r="X1094" s="73"/>
      <c r="Y1094" s="73"/>
      <c r="Z1094" s="74"/>
      <c r="AA1094" s="69"/>
      <c r="AB1094" s="69"/>
      <c r="AC1094" s="69"/>
      <c r="AD1094" s="69"/>
      <c r="AE1094" s="69"/>
      <c r="AF1094" s="69"/>
      <c r="AG1094" s="69"/>
      <c r="AH1094" s="69"/>
    </row>
    <row r="1095" spans="1:34">
      <c r="A1095" s="69"/>
      <c r="B1095" s="69"/>
      <c r="C1095" s="69"/>
      <c r="D1095" s="71"/>
      <c r="E1095" s="4"/>
      <c r="F1095" s="69"/>
      <c r="G1095" s="69"/>
      <c r="H1095" s="69"/>
      <c r="I1095" s="69"/>
      <c r="J1095" s="69"/>
      <c r="K1095" s="69"/>
      <c r="L1095" s="69"/>
      <c r="M1095" s="69"/>
      <c r="N1095" s="4"/>
      <c r="O1095" s="70"/>
      <c r="P1095" s="69"/>
      <c r="Q1095" s="69"/>
      <c r="R1095" s="71"/>
      <c r="S1095" s="69"/>
      <c r="T1095" s="72"/>
      <c r="U1095" s="4"/>
      <c r="V1095" s="73"/>
      <c r="W1095" s="73"/>
      <c r="X1095" s="73"/>
      <c r="Y1095" s="73"/>
      <c r="Z1095" s="74"/>
      <c r="AA1095" s="69"/>
      <c r="AB1095" s="69"/>
      <c r="AC1095" s="69"/>
      <c r="AD1095" s="69"/>
      <c r="AE1095" s="69"/>
      <c r="AF1095" s="69"/>
      <c r="AG1095" s="69"/>
      <c r="AH1095" s="69"/>
    </row>
    <row r="1096" spans="1:34">
      <c r="A1096" s="69"/>
      <c r="B1096" s="69"/>
      <c r="C1096" s="69"/>
      <c r="D1096" s="71"/>
      <c r="E1096" s="4"/>
      <c r="F1096" s="4"/>
      <c r="G1096" s="69"/>
      <c r="H1096" s="69"/>
      <c r="I1096" s="69"/>
      <c r="J1096" s="69"/>
      <c r="K1096" s="69"/>
      <c r="L1096" s="69"/>
      <c r="M1096" s="69"/>
      <c r="N1096" s="4"/>
      <c r="O1096" s="70"/>
      <c r="P1096" s="69"/>
      <c r="Q1096" s="4"/>
      <c r="R1096" s="71"/>
      <c r="S1096" s="4"/>
      <c r="T1096" s="72"/>
      <c r="U1096" s="4"/>
      <c r="V1096" s="73"/>
      <c r="W1096" s="73"/>
      <c r="X1096" s="73"/>
      <c r="Y1096" s="73"/>
      <c r="Z1096" s="74"/>
      <c r="AA1096" s="69"/>
      <c r="AB1096" s="69"/>
      <c r="AC1096" s="69"/>
      <c r="AD1096" s="69"/>
      <c r="AE1096" s="69"/>
      <c r="AF1096" s="69"/>
      <c r="AG1096" s="69"/>
      <c r="AH1096" s="69"/>
    </row>
    <row r="1097" spans="1:34">
      <c r="A1097" s="69"/>
      <c r="B1097" s="69"/>
      <c r="C1097" s="69"/>
      <c r="D1097" s="71"/>
      <c r="E1097" s="4"/>
      <c r="F1097" s="69"/>
      <c r="G1097" s="69"/>
      <c r="H1097" s="69"/>
      <c r="I1097" s="69"/>
      <c r="J1097" s="69"/>
      <c r="K1097" s="69"/>
      <c r="L1097" s="69"/>
      <c r="M1097" s="69"/>
      <c r="N1097" s="4"/>
      <c r="O1097" s="70"/>
      <c r="P1097" s="69"/>
      <c r="Q1097" s="69"/>
      <c r="R1097" s="71"/>
      <c r="S1097" s="69"/>
      <c r="T1097" s="72"/>
      <c r="U1097" s="69"/>
      <c r="V1097" s="73"/>
      <c r="W1097" s="73"/>
      <c r="X1097" s="73"/>
      <c r="Y1097" s="73"/>
      <c r="Z1097" s="74"/>
      <c r="AA1097" s="69"/>
      <c r="AB1097" s="69"/>
      <c r="AC1097" s="69"/>
      <c r="AD1097" s="69"/>
      <c r="AE1097" s="69"/>
      <c r="AF1097" s="69"/>
      <c r="AG1097" s="69"/>
      <c r="AH1097" s="69"/>
    </row>
    <row r="1098" spans="1:34">
      <c r="A1098" s="69"/>
      <c r="B1098" s="69"/>
      <c r="C1098" s="69"/>
      <c r="D1098" s="71"/>
      <c r="E1098" s="4"/>
      <c r="F1098" s="4"/>
      <c r="G1098" s="69"/>
      <c r="H1098" s="69"/>
      <c r="I1098" s="69"/>
      <c r="J1098" s="69"/>
      <c r="K1098" s="69"/>
      <c r="L1098" s="69"/>
      <c r="M1098" s="69"/>
      <c r="N1098" s="4"/>
      <c r="O1098" s="70"/>
      <c r="P1098" s="69"/>
      <c r="Q1098" s="69"/>
      <c r="R1098" s="71"/>
      <c r="S1098" s="69"/>
      <c r="T1098" s="72"/>
      <c r="U1098" s="4"/>
      <c r="V1098" s="73"/>
      <c r="W1098" s="73"/>
      <c r="X1098" s="73"/>
      <c r="Y1098" s="73"/>
      <c r="Z1098" s="74"/>
      <c r="AA1098" s="69"/>
      <c r="AB1098" s="69"/>
      <c r="AC1098" s="69"/>
      <c r="AD1098" s="69"/>
      <c r="AE1098" s="69"/>
      <c r="AF1098" s="69"/>
      <c r="AG1098" s="69"/>
      <c r="AH1098" s="69"/>
    </row>
    <row r="1099" spans="1:34">
      <c r="A1099" s="69"/>
      <c r="B1099" s="69"/>
      <c r="C1099" s="69"/>
      <c r="D1099" s="71"/>
      <c r="E1099" s="4"/>
      <c r="F1099" s="69"/>
      <c r="G1099" s="69"/>
      <c r="H1099" s="69"/>
      <c r="I1099" s="69"/>
      <c r="J1099" s="69"/>
      <c r="K1099" s="69"/>
      <c r="L1099" s="69"/>
      <c r="M1099" s="69"/>
      <c r="N1099" s="4"/>
      <c r="O1099" s="70"/>
      <c r="P1099" s="69"/>
      <c r="Q1099" s="4"/>
      <c r="R1099" s="71"/>
      <c r="S1099" s="4"/>
      <c r="T1099" s="72"/>
      <c r="U1099" s="4"/>
      <c r="V1099" s="73"/>
      <c r="W1099" s="73"/>
      <c r="X1099" s="73"/>
      <c r="Y1099" s="73"/>
      <c r="Z1099" s="74"/>
      <c r="AA1099" s="69"/>
      <c r="AB1099" s="69"/>
      <c r="AC1099" s="69"/>
      <c r="AD1099" s="69"/>
      <c r="AE1099" s="69"/>
      <c r="AF1099" s="69"/>
      <c r="AG1099" s="69"/>
      <c r="AH1099" s="69"/>
    </row>
    <row r="1100" spans="1:34">
      <c r="A1100" s="69"/>
      <c r="B1100" s="69"/>
      <c r="C1100" s="69"/>
      <c r="D1100" s="71"/>
      <c r="E1100" s="4"/>
      <c r="F1100" s="69"/>
      <c r="G1100" s="69"/>
      <c r="H1100" s="69"/>
      <c r="I1100" s="69"/>
      <c r="J1100" s="69"/>
      <c r="K1100" s="69"/>
      <c r="L1100" s="69"/>
      <c r="M1100" s="69"/>
      <c r="N1100" s="4"/>
      <c r="O1100" s="70"/>
      <c r="P1100" s="69"/>
      <c r="Q1100" s="69"/>
      <c r="R1100" s="71"/>
      <c r="S1100" s="69"/>
      <c r="T1100" s="72"/>
      <c r="U1100" s="4"/>
      <c r="V1100" s="73"/>
      <c r="W1100" s="73"/>
      <c r="X1100" s="73"/>
      <c r="Y1100" s="73"/>
      <c r="Z1100" s="74"/>
      <c r="AA1100" s="69"/>
      <c r="AB1100" s="69"/>
      <c r="AC1100" s="69"/>
      <c r="AD1100" s="69"/>
      <c r="AE1100" s="69"/>
      <c r="AF1100" s="69"/>
      <c r="AG1100" s="69"/>
      <c r="AH1100" s="69"/>
    </row>
    <row r="1101" spans="1:34">
      <c r="A1101" s="69"/>
      <c r="B1101" s="69"/>
      <c r="C1101" s="69"/>
      <c r="D1101" s="71"/>
      <c r="E1101" s="4"/>
      <c r="F1101" s="69"/>
      <c r="G1101" s="69"/>
      <c r="H1101" s="69"/>
      <c r="I1101" s="69"/>
      <c r="J1101" s="69"/>
      <c r="K1101" s="69"/>
      <c r="L1101" s="69"/>
      <c r="M1101" s="69"/>
      <c r="N1101" s="4"/>
      <c r="O1101" s="70"/>
      <c r="P1101" s="69"/>
      <c r="Q1101" s="69"/>
      <c r="R1101" s="71"/>
      <c r="S1101" s="69"/>
      <c r="T1101" s="72"/>
      <c r="U1101" s="4"/>
      <c r="V1101" s="73"/>
      <c r="W1101" s="73"/>
      <c r="X1101" s="73"/>
      <c r="Y1101" s="73"/>
      <c r="Z1101" s="74"/>
      <c r="AA1101" s="69"/>
      <c r="AB1101" s="69"/>
      <c r="AC1101" s="69"/>
      <c r="AD1101" s="69"/>
      <c r="AE1101" s="69"/>
      <c r="AF1101" s="69"/>
      <c r="AG1101" s="69"/>
      <c r="AH1101" s="69"/>
    </row>
    <row r="1102" spans="1:34">
      <c r="A1102" s="69"/>
      <c r="B1102" s="69"/>
      <c r="C1102" s="69"/>
      <c r="D1102" s="71"/>
      <c r="E1102" s="4"/>
      <c r="F1102" s="69"/>
      <c r="G1102" s="69"/>
      <c r="H1102" s="69"/>
      <c r="I1102" s="69"/>
      <c r="J1102" s="69"/>
      <c r="K1102" s="69"/>
      <c r="L1102" s="69"/>
      <c r="M1102" s="69"/>
      <c r="N1102" s="4"/>
      <c r="O1102" s="70"/>
      <c r="P1102" s="69"/>
      <c r="Q1102" s="4"/>
      <c r="R1102" s="71"/>
      <c r="S1102" s="4"/>
      <c r="T1102" s="72"/>
      <c r="U1102" s="4"/>
      <c r="V1102" s="73"/>
      <c r="W1102" s="73"/>
      <c r="X1102" s="73"/>
      <c r="Y1102" s="73"/>
      <c r="Z1102" s="74"/>
      <c r="AA1102" s="69"/>
      <c r="AB1102" s="69"/>
      <c r="AC1102" s="69"/>
      <c r="AD1102" s="69"/>
      <c r="AE1102" s="69"/>
      <c r="AF1102" s="69"/>
      <c r="AG1102" s="69"/>
      <c r="AH1102" s="69"/>
    </row>
    <row r="1103" spans="1:34">
      <c r="A1103" s="69"/>
      <c r="B1103" s="69"/>
      <c r="C1103" s="69"/>
      <c r="D1103" s="71"/>
      <c r="E1103" s="4"/>
      <c r="F1103" s="69"/>
      <c r="G1103" s="69"/>
      <c r="H1103" s="69"/>
      <c r="I1103" s="69"/>
      <c r="J1103" s="69"/>
      <c r="K1103" s="69"/>
      <c r="L1103" s="69"/>
      <c r="M1103" s="69"/>
      <c r="N1103" s="4"/>
      <c r="O1103" s="70"/>
      <c r="P1103" s="69"/>
      <c r="Q1103" s="69"/>
      <c r="R1103" s="71"/>
      <c r="S1103" s="69"/>
      <c r="T1103" s="72"/>
      <c r="U1103" s="4"/>
      <c r="V1103" s="73"/>
      <c r="W1103" s="73"/>
      <c r="X1103" s="73"/>
      <c r="Y1103" s="73"/>
      <c r="Z1103" s="74"/>
      <c r="AA1103" s="69"/>
      <c r="AB1103" s="69"/>
      <c r="AC1103" s="69"/>
      <c r="AD1103" s="69"/>
      <c r="AE1103" s="69"/>
      <c r="AF1103" s="69"/>
      <c r="AG1103" s="69"/>
      <c r="AH1103" s="69"/>
    </row>
    <row r="1104" spans="1:34">
      <c r="A1104" s="69"/>
      <c r="B1104" s="69"/>
      <c r="C1104" s="69"/>
      <c r="D1104" s="71"/>
      <c r="E1104" s="4"/>
      <c r="F1104" s="69"/>
      <c r="G1104" s="69"/>
      <c r="H1104" s="69"/>
      <c r="I1104" s="69"/>
      <c r="J1104" s="69"/>
      <c r="K1104" s="69"/>
      <c r="L1104" s="69"/>
      <c r="M1104" s="69"/>
      <c r="N1104" s="4"/>
      <c r="O1104" s="70"/>
      <c r="P1104" s="69"/>
      <c r="Q1104" s="4"/>
      <c r="R1104" s="71"/>
      <c r="S1104" s="4"/>
      <c r="T1104" s="72"/>
      <c r="U1104" s="4"/>
      <c r="V1104" s="73"/>
      <c r="W1104" s="73"/>
      <c r="X1104" s="73"/>
      <c r="Y1104" s="73"/>
      <c r="Z1104" s="74"/>
      <c r="AA1104" s="69"/>
      <c r="AB1104" s="69"/>
      <c r="AC1104" s="69"/>
      <c r="AD1104" s="69"/>
      <c r="AE1104" s="69"/>
      <c r="AF1104" s="69"/>
      <c r="AG1104" s="69"/>
      <c r="AH1104" s="69"/>
    </row>
    <row r="1105" spans="1:34">
      <c r="A1105" s="69"/>
      <c r="B1105" s="69"/>
      <c r="C1105" s="69"/>
      <c r="D1105" s="71"/>
      <c r="E1105" s="4"/>
      <c r="F1105" s="69"/>
      <c r="G1105" s="69"/>
      <c r="H1105" s="69"/>
      <c r="I1105" s="69"/>
      <c r="J1105" s="69"/>
      <c r="K1105" s="69"/>
      <c r="L1105" s="69"/>
      <c r="M1105" s="69"/>
      <c r="N1105" s="4"/>
      <c r="O1105" s="70"/>
      <c r="P1105" s="69"/>
      <c r="Q1105" s="69"/>
      <c r="R1105" s="71"/>
      <c r="S1105" s="69"/>
      <c r="T1105" s="72"/>
      <c r="U1105" s="4"/>
      <c r="V1105" s="73"/>
      <c r="W1105" s="73"/>
      <c r="X1105" s="73"/>
      <c r="Y1105" s="73"/>
      <c r="Z1105" s="74"/>
      <c r="AA1105" s="69"/>
      <c r="AB1105" s="69"/>
      <c r="AC1105" s="69"/>
      <c r="AD1105" s="69"/>
      <c r="AE1105" s="69"/>
      <c r="AF1105" s="69"/>
      <c r="AG1105" s="69"/>
      <c r="AH1105" s="69"/>
    </row>
    <row r="1106" spans="1:34">
      <c r="A1106" s="69"/>
      <c r="B1106" s="69"/>
      <c r="C1106" s="69"/>
      <c r="D1106" s="71"/>
      <c r="E1106" s="4"/>
      <c r="F1106" s="69"/>
      <c r="G1106" s="69"/>
      <c r="H1106" s="69"/>
      <c r="I1106" s="69"/>
      <c r="J1106" s="69"/>
      <c r="K1106" s="69"/>
      <c r="L1106" s="69"/>
      <c r="M1106" s="69"/>
      <c r="N1106" s="4"/>
      <c r="O1106" s="70"/>
      <c r="P1106" s="69"/>
      <c r="Q1106" s="4"/>
      <c r="R1106" s="71"/>
      <c r="S1106" s="4"/>
      <c r="T1106" s="72"/>
      <c r="U1106" s="4"/>
      <c r="V1106" s="73"/>
      <c r="W1106" s="73"/>
      <c r="X1106" s="73"/>
      <c r="Y1106" s="73"/>
      <c r="Z1106" s="74"/>
      <c r="AA1106" s="69"/>
      <c r="AB1106" s="69"/>
      <c r="AC1106" s="69"/>
      <c r="AD1106" s="69"/>
      <c r="AE1106" s="69"/>
      <c r="AF1106" s="69"/>
      <c r="AG1106" s="69"/>
      <c r="AH1106" s="69"/>
    </row>
    <row r="1107" spans="1:34">
      <c r="A1107" s="69"/>
      <c r="B1107" s="69"/>
      <c r="C1107" s="69"/>
      <c r="D1107" s="71"/>
      <c r="E1107" s="4"/>
      <c r="F1107" s="4"/>
      <c r="G1107" s="69"/>
      <c r="H1107" s="69"/>
      <c r="I1107" s="69"/>
      <c r="J1107" s="69"/>
      <c r="K1107" s="69"/>
      <c r="L1107" s="69"/>
      <c r="M1107" s="69"/>
      <c r="N1107" s="4"/>
      <c r="O1107" s="70"/>
      <c r="P1107" s="69"/>
      <c r="Q1107" s="69"/>
      <c r="R1107" s="71"/>
      <c r="S1107" s="69"/>
      <c r="T1107" s="72"/>
      <c r="U1107" s="4"/>
      <c r="V1107" s="73"/>
      <c r="W1107" s="73"/>
      <c r="X1107" s="73"/>
      <c r="Y1107" s="73"/>
      <c r="Z1107" s="74"/>
      <c r="AA1107" s="69"/>
      <c r="AB1107" s="69"/>
      <c r="AC1107" s="69"/>
      <c r="AD1107" s="69"/>
      <c r="AE1107" s="69"/>
      <c r="AF1107" s="69"/>
      <c r="AG1107" s="69"/>
      <c r="AH1107" s="69"/>
    </row>
    <row r="1108" spans="1:34">
      <c r="A1108" s="69"/>
      <c r="B1108" s="69"/>
      <c r="C1108" s="69"/>
      <c r="D1108" s="71"/>
      <c r="E1108" s="4"/>
      <c r="F1108" s="69"/>
      <c r="G1108" s="69"/>
      <c r="H1108" s="69"/>
      <c r="I1108" s="69"/>
      <c r="J1108" s="69"/>
      <c r="K1108" s="69"/>
      <c r="L1108" s="69"/>
      <c r="M1108" s="69"/>
      <c r="N1108" s="4"/>
      <c r="O1108" s="70"/>
      <c r="P1108" s="69"/>
      <c r="Q1108" s="4"/>
      <c r="R1108" s="71"/>
      <c r="S1108" s="4"/>
      <c r="T1108" s="72"/>
      <c r="U1108" s="4"/>
      <c r="V1108" s="73"/>
      <c r="W1108" s="73"/>
      <c r="X1108" s="73"/>
      <c r="Y1108" s="73"/>
      <c r="Z1108" s="74"/>
      <c r="AA1108" s="69"/>
      <c r="AB1108" s="69"/>
      <c r="AC1108" s="69"/>
      <c r="AD1108" s="69"/>
      <c r="AE1108" s="69"/>
      <c r="AF1108" s="69"/>
      <c r="AG1108" s="69"/>
      <c r="AH1108" s="69"/>
    </row>
    <row r="1109" spans="1:34">
      <c r="A1109" s="69"/>
      <c r="B1109" s="69"/>
      <c r="C1109" s="69"/>
      <c r="D1109" s="71"/>
      <c r="E1109" s="4"/>
      <c r="F1109" s="69"/>
      <c r="G1109" s="69"/>
      <c r="H1109" s="69"/>
      <c r="I1109" s="69"/>
      <c r="J1109" s="69"/>
      <c r="K1109" s="69"/>
      <c r="L1109" s="69"/>
      <c r="M1109" s="69"/>
      <c r="N1109" s="4"/>
      <c r="O1109" s="70"/>
      <c r="P1109" s="69"/>
      <c r="Q1109" s="4"/>
      <c r="R1109" s="71"/>
      <c r="S1109" s="4"/>
      <c r="T1109" s="72"/>
      <c r="U1109" s="69"/>
      <c r="V1109" s="73"/>
      <c r="W1109" s="73"/>
      <c r="X1109" s="73"/>
      <c r="Y1109" s="73"/>
      <c r="Z1109" s="74"/>
      <c r="AA1109" s="69"/>
      <c r="AB1109" s="69"/>
      <c r="AC1109" s="69"/>
      <c r="AD1109" s="69"/>
      <c r="AE1109" s="69"/>
      <c r="AF1109" s="69"/>
      <c r="AG1109" s="69"/>
      <c r="AH1109" s="69"/>
    </row>
    <row r="1110" spans="1:34">
      <c r="A1110" s="69"/>
      <c r="B1110" s="69"/>
      <c r="C1110" s="69"/>
      <c r="D1110" s="71"/>
      <c r="E1110" s="4"/>
      <c r="F1110" s="69"/>
      <c r="G1110" s="69"/>
      <c r="H1110" s="69"/>
      <c r="I1110" s="69"/>
      <c r="J1110" s="69"/>
      <c r="K1110" s="69"/>
      <c r="L1110" s="69"/>
      <c r="M1110" s="69"/>
      <c r="N1110" s="4"/>
      <c r="O1110" s="70"/>
      <c r="P1110" s="69"/>
      <c r="Q1110" s="4"/>
      <c r="R1110" s="71"/>
      <c r="S1110" s="4"/>
      <c r="T1110" s="72"/>
      <c r="U1110" s="4"/>
      <c r="V1110" s="73"/>
      <c r="W1110" s="73"/>
      <c r="X1110" s="73"/>
      <c r="Y1110" s="73"/>
      <c r="Z1110" s="74"/>
      <c r="AA1110" s="69"/>
      <c r="AB1110" s="69"/>
      <c r="AC1110" s="69"/>
      <c r="AD1110" s="69"/>
      <c r="AE1110" s="69"/>
      <c r="AF1110" s="69"/>
      <c r="AG1110" s="69"/>
      <c r="AH1110" s="69"/>
    </row>
    <row r="1111" spans="1:34">
      <c r="A1111" s="69"/>
      <c r="B1111" s="69"/>
      <c r="C1111" s="69"/>
      <c r="D1111" s="71"/>
      <c r="E1111" s="4"/>
      <c r="F1111" s="4"/>
      <c r="G1111" s="69"/>
      <c r="H1111" s="69"/>
      <c r="I1111" s="69"/>
      <c r="J1111" s="69"/>
      <c r="K1111" s="69"/>
      <c r="L1111" s="69"/>
      <c r="M1111" s="69"/>
      <c r="N1111" s="4"/>
      <c r="O1111" s="70"/>
      <c r="P1111" s="69"/>
      <c r="Q1111" s="4"/>
      <c r="R1111" s="71"/>
      <c r="S1111" s="4"/>
      <c r="T1111" s="72"/>
      <c r="U1111" s="4"/>
      <c r="V1111" s="73"/>
      <c r="W1111" s="73"/>
      <c r="X1111" s="73"/>
      <c r="Y1111" s="73"/>
      <c r="Z1111" s="74"/>
      <c r="AA1111" s="69"/>
      <c r="AB1111" s="69"/>
      <c r="AC1111" s="69"/>
      <c r="AD1111" s="69"/>
      <c r="AE1111" s="69"/>
      <c r="AF1111" s="69"/>
      <c r="AG1111" s="69"/>
      <c r="AH1111" s="69"/>
    </row>
    <row r="1112" spans="1:34">
      <c r="A1112" s="69"/>
      <c r="B1112" s="69"/>
      <c r="C1112" s="69"/>
      <c r="D1112" s="71"/>
      <c r="E1112" s="4"/>
      <c r="F1112" s="69"/>
      <c r="G1112" s="69"/>
      <c r="H1112" s="69"/>
      <c r="I1112" s="69"/>
      <c r="J1112" s="69"/>
      <c r="K1112" s="69"/>
      <c r="L1112" s="69"/>
      <c r="M1112" s="69"/>
      <c r="N1112" s="4"/>
      <c r="O1112" s="70"/>
      <c r="P1112" s="69"/>
      <c r="Q1112" s="4"/>
      <c r="R1112" s="71"/>
      <c r="S1112" s="4"/>
      <c r="T1112" s="72"/>
      <c r="U1112" s="4"/>
      <c r="V1112" s="73"/>
      <c r="W1112" s="73"/>
      <c r="X1112" s="73"/>
      <c r="Y1112" s="73"/>
      <c r="Z1112" s="74"/>
      <c r="AA1112" s="69"/>
      <c r="AB1112" s="69"/>
      <c r="AC1112" s="69"/>
      <c r="AD1112" s="69"/>
      <c r="AE1112" s="69"/>
      <c r="AF1112" s="69"/>
      <c r="AG1112" s="69"/>
      <c r="AH1112" s="69"/>
    </row>
    <row r="1113" spans="1:34">
      <c r="A1113" s="69"/>
      <c r="B1113" s="69"/>
      <c r="C1113" s="69"/>
      <c r="D1113" s="71"/>
      <c r="E1113" s="4"/>
      <c r="F1113" s="69"/>
      <c r="G1113" s="69"/>
      <c r="H1113" s="69"/>
      <c r="I1113" s="69"/>
      <c r="J1113" s="69"/>
      <c r="K1113" s="69"/>
      <c r="L1113" s="69"/>
      <c r="M1113" s="69"/>
      <c r="N1113" s="4"/>
      <c r="O1113" s="70"/>
      <c r="P1113" s="69"/>
      <c r="Q1113" s="4"/>
      <c r="R1113" s="71"/>
      <c r="S1113" s="4"/>
      <c r="T1113" s="72"/>
      <c r="U1113" s="4"/>
      <c r="V1113" s="73"/>
      <c r="W1113" s="73"/>
      <c r="X1113" s="73"/>
      <c r="Y1113" s="73"/>
      <c r="Z1113" s="74"/>
      <c r="AA1113" s="69"/>
      <c r="AB1113" s="69"/>
      <c r="AC1113" s="69"/>
      <c r="AD1113" s="69"/>
      <c r="AE1113" s="69"/>
      <c r="AF1113" s="69"/>
      <c r="AG1113" s="69"/>
      <c r="AH1113" s="69"/>
    </row>
    <row r="1114" spans="1:34">
      <c r="A1114" s="69"/>
      <c r="B1114" s="69"/>
      <c r="C1114" s="69"/>
      <c r="D1114" s="71"/>
      <c r="E1114" s="4"/>
      <c r="F1114" s="69"/>
      <c r="G1114" s="69"/>
      <c r="H1114" s="69"/>
      <c r="I1114" s="69"/>
      <c r="J1114" s="69"/>
      <c r="K1114" s="69"/>
      <c r="L1114" s="69"/>
      <c r="M1114" s="69"/>
      <c r="N1114" s="4"/>
      <c r="O1114" s="70"/>
      <c r="P1114" s="69"/>
      <c r="Q1114" s="4"/>
      <c r="R1114" s="71"/>
      <c r="S1114" s="69"/>
      <c r="T1114" s="72"/>
      <c r="U1114" s="4"/>
      <c r="V1114" s="73"/>
      <c r="W1114" s="73"/>
      <c r="X1114" s="73"/>
      <c r="Y1114" s="73"/>
      <c r="Z1114" s="74"/>
      <c r="AA1114" s="69"/>
      <c r="AB1114" s="69"/>
      <c r="AC1114" s="69"/>
      <c r="AD1114" s="69"/>
      <c r="AE1114" s="69"/>
      <c r="AF1114" s="69"/>
      <c r="AG1114" s="69"/>
      <c r="AH1114" s="69"/>
    </row>
    <row r="1115" spans="1:34">
      <c r="A1115" s="69"/>
      <c r="B1115" s="69"/>
      <c r="C1115" s="69"/>
      <c r="D1115" s="71"/>
      <c r="E1115" s="4"/>
      <c r="F1115" s="69"/>
      <c r="G1115" s="69"/>
      <c r="H1115" s="69"/>
      <c r="I1115" s="69"/>
      <c r="J1115" s="69"/>
      <c r="K1115" s="69"/>
      <c r="L1115" s="69"/>
      <c r="M1115" s="69"/>
      <c r="N1115" s="4"/>
      <c r="O1115" s="70"/>
      <c r="P1115" s="69"/>
      <c r="Q1115" s="69"/>
      <c r="R1115" s="71"/>
      <c r="S1115" s="69"/>
      <c r="T1115" s="72"/>
      <c r="U1115" s="69"/>
      <c r="V1115" s="73"/>
      <c r="W1115" s="73"/>
      <c r="X1115" s="73"/>
      <c r="Y1115" s="73"/>
      <c r="Z1115" s="74"/>
      <c r="AA1115" s="69"/>
      <c r="AB1115" s="69"/>
      <c r="AC1115" s="69"/>
      <c r="AD1115" s="69"/>
      <c r="AE1115" s="69"/>
      <c r="AF1115" s="69"/>
      <c r="AG1115" s="69"/>
      <c r="AH1115" s="69"/>
    </row>
    <row r="1116" spans="1:34">
      <c r="A1116" s="69"/>
      <c r="B1116" s="69"/>
      <c r="C1116" s="69"/>
      <c r="D1116" s="71"/>
      <c r="E1116" s="4"/>
      <c r="F1116" s="69"/>
      <c r="G1116" s="69"/>
      <c r="H1116" s="69"/>
      <c r="I1116" s="69"/>
      <c r="J1116" s="69"/>
      <c r="K1116" s="69"/>
      <c r="L1116" s="69"/>
      <c r="M1116" s="69"/>
      <c r="N1116" s="4"/>
      <c r="O1116" s="70"/>
      <c r="P1116" s="69"/>
      <c r="Q1116" s="69"/>
      <c r="R1116" s="71"/>
      <c r="S1116" s="69"/>
      <c r="T1116" s="72"/>
      <c r="U1116" s="69"/>
      <c r="V1116" s="73"/>
      <c r="W1116" s="73"/>
      <c r="X1116" s="73"/>
      <c r="Y1116" s="73"/>
      <c r="Z1116" s="74"/>
      <c r="AA1116" s="69"/>
      <c r="AB1116" s="69"/>
      <c r="AC1116" s="69"/>
      <c r="AD1116" s="69"/>
      <c r="AE1116" s="69"/>
      <c r="AF1116" s="69"/>
      <c r="AG1116" s="69"/>
      <c r="AH1116" s="69"/>
    </row>
    <row r="1117" spans="1:34">
      <c r="A1117" s="69"/>
      <c r="B1117" s="69"/>
      <c r="C1117" s="69"/>
      <c r="D1117" s="71"/>
      <c r="E1117" s="4"/>
      <c r="F1117" s="69"/>
      <c r="G1117" s="69"/>
      <c r="H1117" s="69"/>
      <c r="I1117" s="69"/>
      <c r="J1117" s="69"/>
      <c r="K1117" s="69"/>
      <c r="L1117" s="69"/>
      <c r="M1117" s="69"/>
      <c r="N1117" s="4"/>
      <c r="O1117" s="70"/>
      <c r="P1117" s="69"/>
      <c r="Q1117" s="4"/>
      <c r="R1117" s="71"/>
      <c r="S1117" s="4"/>
      <c r="T1117" s="72"/>
      <c r="U1117" s="69"/>
      <c r="V1117" s="73"/>
      <c r="W1117" s="73"/>
      <c r="X1117" s="73"/>
      <c r="Y1117" s="73"/>
      <c r="Z1117" s="74"/>
      <c r="AA1117" s="69"/>
      <c r="AB1117" s="69"/>
      <c r="AC1117" s="69"/>
      <c r="AD1117" s="69"/>
      <c r="AE1117" s="69"/>
      <c r="AF1117" s="69"/>
      <c r="AG1117" s="69"/>
      <c r="AH1117" s="69"/>
    </row>
    <row r="1118" spans="1:34">
      <c r="A1118" s="69"/>
      <c r="B1118" s="69"/>
      <c r="C1118" s="69"/>
      <c r="D1118" s="71"/>
      <c r="E1118" s="4"/>
      <c r="F1118" s="69"/>
      <c r="G1118" s="69"/>
      <c r="H1118" s="69"/>
      <c r="I1118" s="69"/>
      <c r="J1118" s="69"/>
      <c r="K1118" s="69"/>
      <c r="L1118" s="69"/>
      <c r="M1118" s="69"/>
      <c r="N1118" s="4"/>
      <c r="O1118" s="70"/>
      <c r="P1118" s="69"/>
      <c r="Q1118" s="4"/>
      <c r="R1118" s="71"/>
      <c r="S1118" s="4"/>
      <c r="T1118" s="72"/>
      <c r="U1118" s="69"/>
      <c r="V1118" s="73"/>
      <c r="W1118" s="73"/>
      <c r="X1118" s="73"/>
      <c r="Y1118" s="73"/>
      <c r="Z1118" s="74"/>
      <c r="AA1118" s="69"/>
      <c r="AB1118" s="69"/>
      <c r="AC1118" s="69"/>
      <c r="AD1118" s="69"/>
      <c r="AE1118" s="69"/>
      <c r="AF1118" s="69"/>
      <c r="AG1118" s="69"/>
      <c r="AH1118" s="69"/>
    </row>
    <row r="1119" spans="1:34">
      <c r="A1119" s="69"/>
      <c r="B1119" s="69"/>
      <c r="C1119" s="69"/>
      <c r="D1119" s="71"/>
      <c r="E1119" s="4"/>
      <c r="F1119" s="69"/>
      <c r="G1119" s="69"/>
      <c r="H1119" s="69"/>
      <c r="I1119" s="69"/>
      <c r="J1119" s="69"/>
      <c r="K1119" s="69"/>
      <c r="L1119" s="69"/>
      <c r="M1119" s="69"/>
      <c r="N1119" s="4"/>
      <c r="O1119" s="70"/>
      <c r="P1119" s="69"/>
      <c r="Q1119" s="4"/>
      <c r="R1119" s="71"/>
      <c r="S1119" s="4"/>
      <c r="T1119" s="72"/>
      <c r="U1119" s="69"/>
      <c r="V1119" s="73"/>
      <c r="W1119" s="73"/>
      <c r="X1119" s="73"/>
      <c r="Y1119" s="73"/>
      <c r="Z1119" s="74"/>
      <c r="AA1119" s="69"/>
      <c r="AB1119" s="69"/>
      <c r="AC1119" s="69"/>
      <c r="AD1119" s="69"/>
      <c r="AE1119" s="69"/>
      <c r="AF1119" s="69"/>
      <c r="AG1119" s="69"/>
      <c r="AH1119" s="69"/>
    </row>
    <row r="1120" spans="1:34">
      <c r="A1120" s="69"/>
      <c r="B1120" s="69"/>
      <c r="C1120" s="69"/>
      <c r="D1120" s="71"/>
      <c r="E1120" s="4"/>
      <c r="F1120" s="69"/>
      <c r="G1120" s="69"/>
      <c r="H1120" s="69"/>
      <c r="I1120" s="69"/>
      <c r="J1120" s="69"/>
      <c r="K1120" s="69"/>
      <c r="L1120" s="69"/>
      <c r="M1120" s="69"/>
      <c r="N1120" s="4"/>
      <c r="O1120" s="70"/>
      <c r="P1120" s="69"/>
      <c r="Q1120" s="69"/>
      <c r="R1120" s="71"/>
      <c r="S1120" s="69"/>
      <c r="T1120" s="72"/>
      <c r="U1120" s="69"/>
      <c r="V1120" s="73"/>
      <c r="W1120" s="73"/>
      <c r="X1120" s="73"/>
      <c r="Y1120" s="73"/>
      <c r="Z1120" s="74"/>
      <c r="AA1120" s="69"/>
      <c r="AB1120" s="69"/>
      <c r="AC1120" s="69"/>
      <c r="AD1120" s="69"/>
      <c r="AE1120" s="69"/>
      <c r="AF1120" s="69"/>
      <c r="AG1120" s="69"/>
      <c r="AH1120" s="69"/>
    </row>
    <row r="1121" spans="1:34">
      <c r="A1121" s="69"/>
      <c r="B1121" s="69"/>
      <c r="C1121" s="69"/>
      <c r="D1121" s="71"/>
      <c r="E1121" s="4"/>
      <c r="F1121" s="4"/>
      <c r="G1121" s="69"/>
      <c r="H1121" s="69"/>
      <c r="I1121" s="69"/>
      <c r="J1121" s="69"/>
      <c r="K1121" s="69"/>
      <c r="L1121" s="69"/>
      <c r="M1121" s="69"/>
      <c r="N1121" s="4"/>
      <c r="O1121" s="70"/>
      <c r="P1121" s="69"/>
      <c r="Q1121" s="4"/>
      <c r="R1121" s="71"/>
      <c r="S1121" s="4"/>
      <c r="T1121" s="72"/>
      <c r="U1121" s="4"/>
      <c r="V1121" s="73"/>
      <c r="W1121" s="73"/>
      <c r="X1121" s="73"/>
      <c r="Y1121" s="73"/>
      <c r="Z1121" s="74"/>
      <c r="AA1121" s="69"/>
      <c r="AB1121" s="69"/>
      <c r="AC1121" s="69"/>
      <c r="AD1121" s="69"/>
      <c r="AE1121" s="69"/>
      <c r="AF1121" s="69"/>
      <c r="AG1121" s="69"/>
      <c r="AH1121" s="69"/>
    </row>
    <row r="1122" spans="1:34">
      <c r="A1122" s="69"/>
      <c r="B1122" s="69"/>
      <c r="C1122" s="69"/>
      <c r="D1122" s="71"/>
      <c r="E1122" s="4"/>
      <c r="F1122" s="69"/>
      <c r="G1122" s="69"/>
      <c r="H1122" s="69"/>
      <c r="I1122" s="69"/>
      <c r="J1122" s="69"/>
      <c r="K1122" s="69"/>
      <c r="L1122" s="69"/>
      <c r="M1122" s="69"/>
      <c r="N1122" s="4"/>
      <c r="O1122" s="70"/>
      <c r="P1122" s="69"/>
      <c r="Q1122" s="4"/>
      <c r="R1122" s="71"/>
      <c r="S1122" s="4"/>
      <c r="T1122" s="72"/>
      <c r="U1122" s="4"/>
      <c r="V1122" s="73"/>
      <c r="W1122" s="73"/>
      <c r="X1122" s="73"/>
      <c r="Y1122" s="73"/>
      <c r="Z1122" s="74"/>
      <c r="AA1122" s="69"/>
      <c r="AB1122" s="69"/>
      <c r="AC1122" s="69"/>
      <c r="AD1122" s="69"/>
      <c r="AE1122" s="69"/>
      <c r="AF1122" s="69"/>
      <c r="AG1122" s="69"/>
      <c r="AH1122" s="69"/>
    </row>
    <row r="1123" spans="1:34">
      <c r="A1123" s="69"/>
      <c r="B1123" s="69"/>
      <c r="C1123" s="69"/>
      <c r="D1123" s="71"/>
      <c r="E1123" s="4"/>
      <c r="F1123" s="69"/>
      <c r="G1123" s="69"/>
      <c r="H1123" s="69"/>
      <c r="I1123" s="69"/>
      <c r="J1123" s="69"/>
      <c r="K1123" s="69"/>
      <c r="L1123" s="69"/>
      <c r="M1123" s="69"/>
      <c r="N1123" s="4"/>
      <c r="O1123" s="70"/>
      <c r="P1123" s="69"/>
      <c r="Q1123" s="4"/>
      <c r="R1123" s="71"/>
      <c r="S1123" s="69"/>
      <c r="T1123" s="72"/>
      <c r="U1123" s="4"/>
      <c r="V1123" s="73"/>
      <c r="W1123" s="73"/>
      <c r="X1123" s="73"/>
      <c r="Y1123" s="73"/>
      <c r="Z1123" s="74"/>
      <c r="AA1123" s="69"/>
      <c r="AB1123" s="69"/>
      <c r="AC1123" s="69"/>
      <c r="AD1123" s="69"/>
      <c r="AE1123" s="69"/>
      <c r="AF1123" s="69"/>
      <c r="AG1123" s="69"/>
      <c r="AH1123" s="69"/>
    </row>
    <row r="1124" spans="1:34">
      <c r="A1124" s="69"/>
      <c r="B1124" s="69"/>
      <c r="C1124" s="69"/>
      <c r="D1124" s="71"/>
      <c r="E1124" s="4"/>
      <c r="F1124" s="69"/>
      <c r="G1124" s="69"/>
      <c r="H1124" s="69"/>
      <c r="I1124" s="69"/>
      <c r="J1124" s="69"/>
      <c r="K1124" s="69"/>
      <c r="L1124" s="69"/>
      <c r="M1124" s="69"/>
      <c r="N1124" s="4"/>
      <c r="O1124" s="70"/>
      <c r="P1124" s="69"/>
      <c r="Q1124" s="69"/>
      <c r="R1124" s="71"/>
      <c r="S1124" s="69"/>
      <c r="T1124" s="72"/>
      <c r="U1124" s="4"/>
      <c r="V1124" s="73"/>
      <c r="W1124" s="73"/>
      <c r="X1124" s="73"/>
      <c r="Y1124" s="73"/>
      <c r="Z1124" s="74"/>
      <c r="AA1124" s="69"/>
      <c r="AB1124" s="69"/>
      <c r="AC1124" s="69"/>
      <c r="AD1124" s="69"/>
      <c r="AE1124" s="69"/>
      <c r="AF1124" s="69"/>
      <c r="AG1124" s="69"/>
      <c r="AH1124" s="69"/>
    </row>
    <row r="1125" spans="1:34">
      <c r="A1125" s="69"/>
      <c r="B1125" s="69"/>
      <c r="C1125" s="69"/>
      <c r="D1125" s="71"/>
      <c r="E1125" s="4"/>
      <c r="F1125" s="4"/>
      <c r="G1125" s="69"/>
      <c r="H1125" s="69"/>
      <c r="I1125" s="69"/>
      <c r="J1125" s="69"/>
      <c r="K1125" s="69"/>
      <c r="L1125" s="69"/>
      <c r="M1125" s="69"/>
      <c r="N1125" s="4"/>
      <c r="O1125" s="70"/>
      <c r="P1125" s="69"/>
      <c r="Q1125" s="4"/>
      <c r="R1125" s="71"/>
      <c r="S1125" s="4"/>
      <c r="T1125" s="72"/>
      <c r="U1125" s="4"/>
      <c r="V1125" s="73"/>
      <c r="W1125" s="73"/>
      <c r="X1125" s="73"/>
      <c r="Y1125" s="73"/>
      <c r="Z1125" s="74"/>
      <c r="AA1125" s="69"/>
      <c r="AB1125" s="69"/>
      <c r="AC1125" s="69"/>
      <c r="AD1125" s="69"/>
      <c r="AE1125" s="69"/>
      <c r="AF1125" s="69"/>
      <c r="AG1125" s="69"/>
      <c r="AH1125" s="69"/>
    </row>
    <row r="1126" spans="1:34">
      <c r="A1126" s="69"/>
      <c r="B1126" s="69"/>
      <c r="C1126" s="69"/>
      <c r="D1126" s="71"/>
      <c r="E1126" s="4"/>
      <c r="F1126" s="69"/>
      <c r="G1126" s="69"/>
      <c r="H1126" s="69"/>
      <c r="I1126" s="69"/>
      <c r="J1126" s="69"/>
      <c r="K1126" s="69"/>
      <c r="L1126" s="69"/>
      <c r="M1126" s="69"/>
      <c r="N1126" s="4"/>
      <c r="O1126" s="70"/>
      <c r="P1126" s="69"/>
      <c r="Q1126" s="69"/>
      <c r="R1126" s="71"/>
      <c r="S1126" s="69"/>
      <c r="T1126" s="72"/>
      <c r="U1126" s="4"/>
      <c r="V1126" s="73"/>
      <c r="W1126" s="73"/>
      <c r="X1126" s="73"/>
      <c r="Y1126" s="73"/>
      <c r="Z1126" s="74"/>
      <c r="AA1126" s="69"/>
      <c r="AB1126" s="69"/>
      <c r="AC1126" s="69"/>
      <c r="AD1126" s="69"/>
      <c r="AE1126" s="69"/>
      <c r="AF1126" s="69"/>
      <c r="AG1126" s="69"/>
      <c r="AH1126" s="69"/>
    </row>
    <row r="1127" spans="1:34">
      <c r="A1127" s="69"/>
      <c r="B1127" s="69"/>
      <c r="C1127" s="69"/>
      <c r="D1127" s="71"/>
      <c r="E1127" s="4"/>
      <c r="F1127" s="69"/>
      <c r="G1127" s="69"/>
      <c r="H1127" s="69"/>
      <c r="I1127" s="69"/>
      <c r="J1127" s="69"/>
      <c r="K1127" s="69"/>
      <c r="L1127" s="69"/>
      <c r="M1127" s="69"/>
      <c r="N1127" s="4"/>
      <c r="O1127" s="70"/>
      <c r="P1127" s="69"/>
      <c r="Q1127" s="69"/>
      <c r="R1127" s="71"/>
      <c r="S1127" s="4"/>
      <c r="T1127" s="72"/>
      <c r="U1127" s="4"/>
      <c r="V1127" s="73"/>
      <c r="W1127" s="73"/>
      <c r="X1127" s="73"/>
      <c r="Y1127" s="73"/>
      <c r="Z1127" s="74"/>
      <c r="AA1127" s="69"/>
      <c r="AB1127" s="69"/>
      <c r="AC1127" s="69"/>
      <c r="AD1127" s="69"/>
      <c r="AE1127" s="69"/>
      <c r="AF1127" s="69"/>
      <c r="AG1127" s="69"/>
      <c r="AH1127" s="69"/>
    </row>
    <row r="1128" spans="1:34">
      <c r="A1128" s="69"/>
      <c r="B1128" s="69"/>
      <c r="C1128" s="69"/>
      <c r="D1128" s="71"/>
      <c r="E1128" s="4"/>
      <c r="F1128" s="69"/>
      <c r="G1128" s="69"/>
      <c r="H1128" s="69"/>
      <c r="I1128" s="69"/>
      <c r="J1128" s="69"/>
      <c r="K1128" s="69"/>
      <c r="L1128" s="69"/>
      <c r="M1128" s="69"/>
      <c r="N1128" s="4"/>
      <c r="O1128" s="70"/>
      <c r="P1128" s="69"/>
      <c r="Q1128" s="4"/>
      <c r="R1128" s="71"/>
      <c r="S1128" s="4"/>
      <c r="T1128" s="72"/>
      <c r="U1128" s="4"/>
      <c r="V1128" s="73"/>
      <c r="W1128" s="73"/>
      <c r="X1128" s="73"/>
      <c r="Y1128" s="73"/>
      <c r="Z1128" s="74"/>
      <c r="AA1128" s="69"/>
      <c r="AB1128" s="69"/>
      <c r="AC1128" s="69"/>
      <c r="AD1128" s="69"/>
      <c r="AE1128" s="69"/>
      <c r="AF1128" s="69"/>
      <c r="AG1128" s="69"/>
      <c r="AH1128" s="69"/>
    </row>
    <row r="1129" spans="1:34">
      <c r="A1129" s="69"/>
      <c r="B1129" s="69"/>
      <c r="C1129" s="69"/>
      <c r="D1129" s="71"/>
      <c r="E1129" s="4"/>
      <c r="F1129" s="69"/>
      <c r="G1129" s="69"/>
      <c r="H1129" s="69"/>
      <c r="I1129" s="69"/>
      <c r="J1129" s="69"/>
      <c r="K1129" s="69"/>
      <c r="L1129" s="69"/>
      <c r="M1129" s="69"/>
      <c r="N1129" s="4"/>
      <c r="O1129" s="70"/>
      <c r="P1129" s="69"/>
      <c r="Q1129" s="4"/>
      <c r="R1129" s="71"/>
      <c r="S1129" s="4"/>
      <c r="T1129" s="72"/>
      <c r="U1129" s="4"/>
      <c r="V1129" s="73"/>
      <c r="W1129" s="73"/>
      <c r="X1129" s="73"/>
      <c r="Y1129" s="73"/>
      <c r="Z1129" s="74"/>
      <c r="AA1129" s="69"/>
      <c r="AB1129" s="69"/>
      <c r="AC1129" s="69"/>
      <c r="AD1129" s="69"/>
      <c r="AE1129" s="69"/>
      <c r="AF1129" s="69"/>
      <c r="AG1129" s="69"/>
      <c r="AH1129" s="69"/>
    </row>
    <row r="1130" spans="1:34">
      <c r="A1130" s="69"/>
      <c r="B1130" s="69"/>
      <c r="C1130" s="69"/>
      <c r="D1130" s="71"/>
      <c r="E1130" s="4"/>
      <c r="F1130" s="69"/>
      <c r="G1130" s="69"/>
      <c r="H1130" s="69"/>
      <c r="I1130" s="69"/>
      <c r="J1130" s="69"/>
      <c r="K1130" s="69"/>
      <c r="L1130" s="69"/>
      <c r="M1130" s="69"/>
      <c r="N1130" s="4"/>
      <c r="O1130" s="70"/>
      <c r="P1130" s="69"/>
      <c r="Q1130" s="69"/>
      <c r="R1130" s="71"/>
      <c r="S1130" s="69"/>
      <c r="T1130" s="72"/>
      <c r="U1130" s="69"/>
      <c r="V1130" s="73"/>
      <c r="W1130" s="73"/>
      <c r="X1130" s="73"/>
      <c r="Y1130" s="73"/>
      <c r="Z1130" s="74"/>
      <c r="AA1130" s="69"/>
      <c r="AB1130" s="69"/>
      <c r="AC1130" s="69"/>
      <c r="AD1130" s="69"/>
      <c r="AE1130" s="69"/>
      <c r="AF1130" s="69"/>
      <c r="AG1130" s="69"/>
      <c r="AH1130" s="69"/>
    </row>
    <row r="1131" spans="1:34">
      <c r="A1131" s="69"/>
      <c r="B1131" s="69"/>
      <c r="C1131" s="69"/>
      <c r="D1131" s="71"/>
      <c r="E1131" s="4"/>
      <c r="F1131" s="69"/>
      <c r="G1131" s="69"/>
      <c r="H1131" s="69"/>
      <c r="I1131" s="69"/>
      <c r="J1131" s="69"/>
      <c r="K1131" s="69"/>
      <c r="L1131" s="69"/>
      <c r="M1131" s="69"/>
      <c r="N1131" s="4"/>
      <c r="O1131" s="70"/>
      <c r="P1131" s="69"/>
      <c r="Q1131" s="69"/>
      <c r="R1131" s="71"/>
      <c r="S1131" s="69"/>
      <c r="T1131" s="72"/>
      <c r="U1131" s="4"/>
      <c r="V1131" s="73"/>
      <c r="W1131" s="73"/>
      <c r="X1131" s="73"/>
      <c r="Y1131" s="73"/>
      <c r="Z1131" s="74"/>
      <c r="AA1131" s="69"/>
      <c r="AB1131" s="69"/>
      <c r="AC1131" s="69"/>
      <c r="AD1131" s="69"/>
      <c r="AE1131" s="69"/>
      <c r="AF1131" s="69"/>
      <c r="AG1131" s="69"/>
      <c r="AH1131" s="69"/>
    </row>
    <row r="1132" spans="1:34">
      <c r="A1132" s="69"/>
      <c r="B1132" s="69"/>
      <c r="C1132" s="69"/>
      <c r="D1132" s="71"/>
      <c r="E1132" s="4"/>
      <c r="F1132" s="69"/>
      <c r="G1132" s="69"/>
      <c r="H1132" s="69"/>
      <c r="I1132" s="69"/>
      <c r="J1132" s="69"/>
      <c r="K1132" s="69"/>
      <c r="L1132" s="69"/>
      <c r="M1132" s="69"/>
      <c r="N1132" s="4"/>
      <c r="O1132" s="70"/>
      <c r="P1132" s="69"/>
      <c r="Q1132" s="4"/>
      <c r="R1132" s="71"/>
      <c r="S1132" s="4"/>
      <c r="T1132" s="72"/>
      <c r="U1132" s="4"/>
      <c r="V1132" s="73"/>
      <c r="W1132" s="73"/>
      <c r="X1132" s="73"/>
      <c r="Y1132" s="73"/>
      <c r="Z1132" s="74"/>
      <c r="AA1132" s="69"/>
      <c r="AB1132" s="69"/>
      <c r="AC1132" s="69"/>
      <c r="AD1132" s="69"/>
      <c r="AE1132" s="69"/>
      <c r="AF1132" s="69"/>
      <c r="AG1132" s="69"/>
      <c r="AH1132" s="69"/>
    </row>
    <row r="1133" spans="1:34">
      <c r="A1133" s="69"/>
      <c r="B1133" s="69"/>
      <c r="C1133" s="69"/>
      <c r="D1133" s="71"/>
      <c r="E1133" s="4"/>
      <c r="F1133" s="69"/>
      <c r="G1133" s="69"/>
      <c r="H1133" s="69"/>
      <c r="I1133" s="69"/>
      <c r="J1133" s="69"/>
      <c r="K1133" s="69"/>
      <c r="L1133" s="69"/>
      <c r="M1133" s="69"/>
      <c r="N1133" s="4"/>
      <c r="O1133" s="70"/>
      <c r="P1133" s="69"/>
      <c r="Q1133" s="4"/>
      <c r="R1133" s="71"/>
      <c r="S1133" s="4"/>
      <c r="T1133" s="72"/>
      <c r="U1133" s="4"/>
      <c r="V1133" s="73"/>
      <c r="W1133" s="73"/>
      <c r="X1133" s="73"/>
      <c r="Y1133" s="73"/>
      <c r="Z1133" s="74"/>
      <c r="AA1133" s="69"/>
      <c r="AB1133" s="69"/>
      <c r="AC1133" s="69"/>
      <c r="AD1133" s="69"/>
      <c r="AE1133" s="69"/>
      <c r="AF1133" s="69"/>
      <c r="AG1133" s="69"/>
      <c r="AH1133" s="69"/>
    </row>
    <row r="1134" spans="1:34">
      <c r="A1134" s="69"/>
      <c r="B1134" s="69"/>
      <c r="C1134" s="69"/>
      <c r="D1134" s="71"/>
      <c r="E1134" s="4"/>
      <c r="F1134" s="69"/>
      <c r="G1134" s="69"/>
      <c r="H1134" s="69"/>
      <c r="I1134" s="69"/>
      <c r="J1134" s="69"/>
      <c r="K1134" s="69"/>
      <c r="L1134" s="69"/>
      <c r="M1134" s="69"/>
      <c r="N1134" s="4"/>
      <c r="O1134" s="70"/>
      <c r="P1134" s="69"/>
      <c r="Q1134" s="69"/>
      <c r="R1134" s="71"/>
      <c r="S1134" s="69"/>
      <c r="T1134" s="72"/>
      <c r="U1134" s="4"/>
      <c r="V1134" s="73"/>
      <c r="W1134" s="73"/>
      <c r="X1134" s="73"/>
      <c r="Y1134" s="73"/>
      <c r="Z1134" s="74"/>
      <c r="AA1134" s="69"/>
      <c r="AB1134" s="69"/>
      <c r="AC1134" s="69"/>
      <c r="AD1134" s="69"/>
      <c r="AE1134" s="69"/>
      <c r="AF1134" s="69"/>
      <c r="AG1134" s="69"/>
      <c r="AH1134" s="69"/>
    </row>
    <row r="1135" spans="1:34">
      <c r="A1135" s="69"/>
      <c r="B1135" s="69"/>
      <c r="C1135" s="69"/>
      <c r="D1135" s="71"/>
      <c r="E1135" s="4"/>
      <c r="F1135" s="69"/>
      <c r="G1135" s="69"/>
      <c r="H1135" s="69"/>
      <c r="I1135" s="69"/>
      <c r="J1135" s="69"/>
      <c r="K1135" s="69"/>
      <c r="L1135" s="69"/>
      <c r="M1135" s="69"/>
      <c r="N1135" s="4"/>
      <c r="O1135" s="70"/>
      <c r="P1135" s="69"/>
      <c r="Q1135" s="4"/>
      <c r="R1135" s="71"/>
      <c r="S1135" s="4"/>
      <c r="T1135" s="72"/>
      <c r="U1135" s="4"/>
      <c r="V1135" s="73"/>
      <c r="W1135" s="73"/>
      <c r="X1135" s="73"/>
      <c r="Y1135" s="73"/>
      <c r="Z1135" s="74"/>
      <c r="AA1135" s="69"/>
      <c r="AB1135" s="69"/>
      <c r="AC1135" s="69"/>
      <c r="AD1135" s="69"/>
      <c r="AE1135" s="69"/>
      <c r="AF1135" s="69"/>
      <c r="AG1135" s="69"/>
      <c r="AH1135" s="69"/>
    </row>
    <row r="1136" spans="1:34">
      <c r="A1136" s="69"/>
      <c r="B1136" s="69"/>
      <c r="C1136" s="69"/>
      <c r="D1136" s="71"/>
      <c r="E1136" s="4"/>
      <c r="F1136" s="69"/>
      <c r="G1136" s="69"/>
      <c r="H1136" s="69"/>
      <c r="I1136" s="69"/>
      <c r="J1136" s="69"/>
      <c r="K1136" s="69"/>
      <c r="L1136" s="69"/>
      <c r="M1136" s="69"/>
      <c r="N1136" s="4"/>
      <c r="O1136" s="70"/>
      <c r="P1136" s="69"/>
      <c r="Q1136" s="69"/>
      <c r="R1136" s="71"/>
      <c r="S1136" s="69"/>
      <c r="T1136" s="72"/>
      <c r="U1136" s="4"/>
      <c r="V1136" s="73"/>
      <c r="W1136" s="73"/>
      <c r="X1136" s="73"/>
      <c r="Y1136" s="73"/>
      <c r="Z1136" s="74"/>
      <c r="AA1136" s="69"/>
      <c r="AB1136" s="69"/>
      <c r="AC1136" s="69"/>
      <c r="AD1136" s="69"/>
      <c r="AE1136" s="69"/>
      <c r="AF1136" s="69"/>
      <c r="AG1136" s="69"/>
      <c r="AH1136" s="69"/>
    </row>
    <row r="1137" spans="1:34">
      <c r="A1137" s="69"/>
      <c r="B1137" s="69"/>
      <c r="C1137" s="69"/>
      <c r="D1137" s="71"/>
      <c r="E1137" s="4"/>
      <c r="F1137" s="4"/>
      <c r="G1137" s="69"/>
      <c r="H1137" s="69"/>
      <c r="I1137" s="69"/>
      <c r="J1137" s="69"/>
      <c r="K1137" s="69"/>
      <c r="L1137" s="69"/>
      <c r="M1137" s="69"/>
      <c r="N1137" s="4"/>
      <c r="O1137" s="70"/>
      <c r="P1137" s="69"/>
      <c r="Q1137" s="69"/>
      <c r="R1137" s="71"/>
      <c r="S1137" s="69"/>
      <c r="T1137" s="72"/>
      <c r="U1137" s="4"/>
      <c r="V1137" s="73"/>
      <c r="W1137" s="73"/>
      <c r="X1137" s="73"/>
      <c r="Y1137" s="73"/>
      <c r="Z1137" s="74"/>
      <c r="AA1137" s="69"/>
      <c r="AB1137" s="69"/>
      <c r="AC1137" s="69"/>
      <c r="AD1137" s="69"/>
      <c r="AE1137" s="69"/>
      <c r="AF1137" s="69"/>
      <c r="AG1137" s="69"/>
      <c r="AH1137" s="69"/>
    </row>
    <row r="1138" spans="1:34">
      <c r="A1138" s="69"/>
      <c r="B1138" s="69"/>
      <c r="C1138" s="69"/>
      <c r="D1138" s="71"/>
      <c r="E1138" s="4"/>
      <c r="F1138" s="69"/>
      <c r="G1138" s="69"/>
      <c r="H1138" s="69"/>
      <c r="I1138" s="69"/>
      <c r="J1138" s="69"/>
      <c r="K1138" s="69"/>
      <c r="L1138" s="69"/>
      <c r="M1138" s="69"/>
      <c r="N1138" s="4"/>
      <c r="O1138" s="70"/>
      <c r="P1138" s="69"/>
      <c r="Q1138" s="4"/>
      <c r="R1138" s="71"/>
      <c r="S1138" s="4"/>
      <c r="T1138" s="72"/>
      <c r="U1138" s="4"/>
      <c r="V1138" s="73"/>
      <c r="W1138" s="73"/>
      <c r="X1138" s="73"/>
      <c r="Y1138" s="73"/>
      <c r="Z1138" s="74"/>
      <c r="AA1138" s="69"/>
      <c r="AB1138" s="69"/>
      <c r="AC1138" s="69"/>
      <c r="AD1138" s="69"/>
      <c r="AE1138" s="69"/>
      <c r="AF1138" s="69"/>
      <c r="AG1138" s="69"/>
      <c r="AH1138" s="69"/>
    </row>
    <row r="1139" spans="1:34">
      <c r="A1139" s="69"/>
      <c r="B1139" s="69"/>
      <c r="C1139" s="69"/>
      <c r="D1139" s="71"/>
      <c r="E1139" s="4"/>
      <c r="F1139" s="69"/>
      <c r="G1139" s="69"/>
      <c r="H1139" s="69"/>
      <c r="I1139" s="69"/>
      <c r="J1139" s="69"/>
      <c r="K1139" s="69"/>
      <c r="L1139" s="69"/>
      <c r="M1139" s="69"/>
      <c r="N1139" s="4"/>
      <c r="O1139" s="70"/>
      <c r="P1139" s="69"/>
      <c r="Q1139" s="69"/>
      <c r="R1139" s="71"/>
      <c r="S1139" s="69"/>
      <c r="T1139" s="72"/>
      <c r="U1139" s="4"/>
      <c r="V1139" s="73"/>
      <c r="W1139" s="73"/>
      <c r="X1139" s="73"/>
      <c r="Y1139" s="73"/>
      <c r="Z1139" s="74"/>
      <c r="AA1139" s="69"/>
      <c r="AB1139" s="69"/>
      <c r="AC1139" s="69"/>
      <c r="AD1139" s="69"/>
      <c r="AE1139" s="69"/>
      <c r="AF1139" s="69"/>
      <c r="AG1139" s="69"/>
      <c r="AH1139" s="69"/>
    </row>
    <row r="1140" spans="1:34">
      <c r="A1140" s="69"/>
      <c r="B1140" s="69"/>
      <c r="C1140" s="69"/>
      <c r="D1140" s="71"/>
      <c r="E1140" s="4"/>
      <c r="F1140" s="4"/>
      <c r="G1140" s="69"/>
      <c r="H1140" s="69"/>
      <c r="I1140" s="69"/>
      <c r="J1140" s="69"/>
      <c r="K1140" s="69"/>
      <c r="L1140" s="69"/>
      <c r="M1140" s="69"/>
      <c r="N1140" s="4"/>
      <c r="O1140" s="70"/>
      <c r="P1140" s="69"/>
      <c r="Q1140" s="69"/>
      <c r="R1140" s="71"/>
      <c r="S1140" s="69"/>
      <c r="T1140" s="72"/>
      <c r="U1140" s="4"/>
      <c r="V1140" s="73"/>
      <c r="W1140" s="73"/>
      <c r="X1140" s="73"/>
      <c r="Y1140" s="73"/>
      <c r="Z1140" s="74"/>
      <c r="AA1140" s="69"/>
      <c r="AB1140" s="69"/>
      <c r="AC1140" s="69"/>
      <c r="AD1140" s="69"/>
      <c r="AE1140" s="69"/>
      <c r="AF1140" s="69"/>
      <c r="AG1140" s="69"/>
      <c r="AH1140" s="69"/>
    </row>
    <row r="1141" spans="1:34">
      <c r="A1141" s="69"/>
      <c r="B1141" s="69"/>
      <c r="C1141" s="69"/>
      <c r="D1141" s="71"/>
      <c r="E1141" s="4"/>
      <c r="F1141" s="69"/>
      <c r="G1141" s="69"/>
      <c r="H1141" s="69"/>
      <c r="I1141" s="69"/>
      <c r="J1141" s="69"/>
      <c r="K1141" s="69"/>
      <c r="L1141" s="69"/>
      <c r="M1141" s="69"/>
      <c r="N1141" s="4"/>
      <c r="O1141" s="70"/>
      <c r="P1141" s="69"/>
      <c r="Q1141" s="69"/>
      <c r="R1141" s="71"/>
      <c r="S1141" s="69"/>
      <c r="T1141" s="72"/>
      <c r="U1141" s="69"/>
      <c r="V1141" s="73"/>
      <c r="W1141" s="73"/>
      <c r="X1141" s="73"/>
      <c r="Y1141" s="73"/>
      <c r="Z1141" s="74"/>
      <c r="AA1141" s="69"/>
      <c r="AB1141" s="69"/>
      <c r="AC1141" s="69"/>
      <c r="AD1141" s="69"/>
      <c r="AE1141" s="69"/>
      <c r="AF1141" s="69"/>
      <c r="AG1141" s="69"/>
      <c r="AH1141" s="69"/>
    </row>
    <row r="1142" spans="1:34">
      <c r="A1142" s="69"/>
      <c r="B1142" s="69"/>
      <c r="C1142" s="69"/>
      <c r="D1142" s="71"/>
      <c r="E1142" s="4"/>
      <c r="F1142" s="69"/>
      <c r="G1142" s="69"/>
      <c r="H1142" s="69"/>
      <c r="I1142" s="69"/>
      <c r="J1142" s="69"/>
      <c r="K1142" s="69"/>
      <c r="L1142" s="69"/>
      <c r="M1142" s="69"/>
      <c r="N1142" s="4"/>
      <c r="O1142" s="70"/>
      <c r="P1142" s="69"/>
      <c r="Q1142" s="4"/>
      <c r="R1142" s="71"/>
      <c r="S1142" s="69"/>
      <c r="T1142" s="72"/>
      <c r="U1142" s="69"/>
      <c r="V1142" s="73"/>
      <c r="W1142" s="73"/>
      <c r="X1142" s="73"/>
      <c r="Y1142" s="73"/>
      <c r="Z1142" s="74"/>
      <c r="AA1142" s="69"/>
      <c r="AB1142" s="69"/>
      <c r="AC1142" s="69"/>
      <c r="AD1142" s="69"/>
      <c r="AE1142" s="69"/>
      <c r="AF1142" s="69"/>
      <c r="AG1142" s="69"/>
      <c r="AH1142" s="69"/>
    </row>
    <row r="1143" spans="1:34">
      <c r="A1143" s="69"/>
      <c r="B1143" s="69"/>
      <c r="C1143" s="69"/>
      <c r="D1143" s="71"/>
      <c r="E1143" s="4"/>
      <c r="F1143" s="69"/>
      <c r="G1143" s="69"/>
      <c r="H1143" s="69"/>
      <c r="I1143" s="69"/>
      <c r="J1143" s="69"/>
      <c r="K1143" s="69"/>
      <c r="L1143" s="69"/>
      <c r="M1143" s="69"/>
      <c r="N1143" s="4"/>
      <c r="O1143" s="70"/>
      <c r="P1143" s="69"/>
      <c r="Q1143" s="4"/>
      <c r="R1143" s="71"/>
      <c r="S1143" s="4"/>
      <c r="T1143" s="72"/>
      <c r="U1143" s="4"/>
      <c r="V1143" s="73"/>
      <c r="W1143" s="73"/>
      <c r="X1143" s="73"/>
      <c r="Y1143" s="73"/>
      <c r="Z1143" s="74"/>
      <c r="AA1143" s="69"/>
      <c r="AB1143" s="69"/>
      <c r="AC1143" s="69"/>
      <c r="AD1143" s="69"/>
      <c r="AE1143" s="69"/>
      <c r="AF1143" s="69"/>
      <c r="AG1143" s="69"/>
      <c r="AH1143" s="69"/>
    </row>
    <row r="1144" spans="1:34">
      <c r="A1144" s="69"/>
      <c r="B1144" s="69"/>
      <c r="C1144" s="69"/>
      <c r="D1144" s="71"/>
      <c r="E1144" s="4"/>
      <c r="F1144" s="4"/>
      <c r="G1144" s="69"/>
      <c r="H1144" s="69"/>
      <c r="I1144" s="69"/>
      <c r="J1144" s="69"/>
      <c r="K1144" s="69"/>
      <c r="L1144" s="69"/>
      <c r="M1144" s="69"/>
      <c r="N1144" s="4"/>
      <c r="O1144" s="70"/>
      <c r="P1144" s="69"/>
      <c r="Q1144" s="69"/>
      <c r="R1144" s="71"/>
      <c r="S1144" s="69"/>
      <c r="T1144" s="72"/>
      <c r="U1144" s="4"/>
      <c r="V1144" s="73"/>
      <c r="W1144" s="73"/>
      <c r="X1144" s="73"/>
      <c r="Y1144" s="73"/>
      <c r="Z1144" s="74"/>
      <c r="AA1144" s="69"/>
      <c r="AB1144" s="69"/>
      <c r="AC1144" s="69"/>
      <c r="AD1144" s="69"/>
      <c r="AE1144" s="69"/>
      <c r="AF1144" s="69"/>
      <c r="AG1144" s="69"/>
      <c r="AH1144" s="69"/>
    </row>
    <row r="1145" spans="1:34">
      <c r="A1145" s="69"/>
      <c r="B1145" s="69"/>
      <c r="C1145" s="69"/>
      <c r="D1145" s="71"/>
      <c r="E1145" s="4"/>
      <c r="F1145" s="4"/>
      <c r="G1145" s="69"/>
      <c r="H1145" s="69"/>
      <c r="I1145" s="69"/>
      <c r="J1145" s="69"/>
      <c r="K1145" s="69"/>
      <c r="L1145" s="69"/>
      <c r="M1145" s="69"/>
      <c r="N1145" s="4"/>
      <c r="O1145" s="70"/>
      <c r="P1145" s="69"/>
      <c r="Q1145" s="4"/>
      <c r="R1145" s="71"/>
      <c r="S1145" s="4"/>
      <c r="T1145" s="72"/>
      <c r="U1145" s="4"/>
      <c r="V1145" s="73"/>
      <c r="W1145" s="73"/>
      <c r="X1145" s="73"/>
      <c r="Y1145" s="73"/>
      <c r="Z1145" s="74"/>
      <c r="AA1145" s="69"/>
      <c r="AB1145" s="69"/>
      <c r="AC1145" s="69"/>
      <c r="AD1145" s="69"/>
      <c r="AE1145" s="69"/>
      <c r="AF1145" s="69"/>
      <c r="AG1145" s="69"/>
      <c r="AH1145" s="69"/>
    </row>
    <row r="1146" spans="1:34">
      <c r="A1146" s="69"/>
      <c r="B1146" s="69"/>
      <c r="C1146" s="69"/>
      <c r="D1146" s="71"/>
      <c r="E1146" s="4"/>
      <c r="F1146" s="69"/>
      <c r="G1146" s="69"/>
      <c r="H1146" s="69"/>
      <c r="I1146" s="69"/>
      <c r="J1146" s="69"/>
      <c r="K1146" s="69"/>
      <c r="L1146" s="69"/>
      <c r="M1146" s="69"/>
      <c r="N1146" s="4"/>
      <c r="O1146" s="70"/>
      <c r="P1146" s="69"/>
      <c r="Q1146" s="4"/>
      <c r="R1146" s="71"/>
      <c r="S1146" s="4"/>
      <c r="T1146" s="72"/>
      <c r="U1146" s="4"/>
      <c r="V1146" s="73"/>
      <c r="W1146" s="73"/>
      <c r="X1146" s="73"/>
      <c r="Y1146" s="73"/>
      <c r="Z1146" s="74"/>
      <c r="AA1146" s="69"/>
      <c r="AB1146" s="69"/>
      <c r="AC1146" s="69"/>
      <c r="AD1146" s="69"/>
      <c r="AE1146" s="69"/>
      <c r="AF1146" s="69"/>
      <c r="AG1146" s="69"/>
      <c r="AH1146" s="69"/>
    </row>
    <row r="1147" spans="1:34">
      <c r="A1147" s="69"/>
      <c r="B1147" s="69"/>
      <c r="C1147" s="69"/>
      <c r="D1147" s="71"/>
      <c r="E1147" s="4"/>
      <c r="F1147" s="69"/>
      <c r="G1147" s="69"/>
      <c r="H1147" s="69"/>
      <c r="I1147" s="69"/>
      <c r="J1147" s="69"/>
      <c r="K1147" s="69"/>
      <c r="L1147" s="69"/>
      <c r="M1147" s="69"/>
      <c r="N1147" s="4"/>
      <c r="O1147" s="70"/>
      <c r="P1147" s="69"/>
      <c r="Q1147" s="4"/>
      <c r="R1147" s="71"/>
      <c r="S1147" s="4"/>
      <c r="T1147" s="72"/>
      <c r="U1147" s="4"/>
      <c r="V1147" s="73"/>
      <c r="W1147" s="73"/>
      <c r="X1147" s="73"/>
      <c r="Y1147" s="73"/>
      <c r="Z1147" s="74"/>
      <c r="AA1147" s="69"/>
      <c r="AB1147" s="69"/>
      <c r="AC1147" s="69"/>
      <c r="AD1147" s="69"/>
      <c r="AE1147" s="69"/>
      <c r="AF1147" s="69"/>
      <c r="AG1147" s="69"/>
      <c r="AH1147" s="69"/>
    </row>
    <row r="1148" spans="1:34">
      <c r="A1148" s="69"/>
      <c r="B1148" s="69"/>
      <c r="C1148" s="69"/>
      <c r="D1148" s="71"/>
      <c r="E1148" s="4"/>
      <c r="F1148" s="69"/>
      <c r="G1148" s="69"/>
      <c r="H1148" s="69"/>
      <c r="I1148" s="69"/>
      <c r="J1148" s="69"/>
      <c r="K1148" s="69"/>
      <c r="L1148" s="69"/>
      <c r="M1148" s="69"/>
      <c r="N1148" s="4"/>
      <c r="O1148" s="70"/>
      <c r="P1148" s="69"/>
      <c r="Q1148" s="4"/>
      <c r="R1148" s="71"/>
      <c r="S1148" s="4"/>
      <c r="T1148" s="72"/>
      <c r="U1148" s="4"/>
      <c r="V1148" s="73"/>
      <c r="W1148" s="73"/>
      <c r="X1148" s="73"/>
      <c r="Y1148" s="73"/>
      <c r="Z1148" s="74"/>
      <c r="AA1148" s="69"/>
      <c r="AB1148" s="69"/>
      <c r="AC1148" s="69"/>
      <c r="AD1148" s="69"/>
      <c r="AE1148" s="69"/>
      <c r="AF1148" s="69"/>
      <c r="AG1148" s="69"/>
      <c r="AH1148" s="69"/>
    </row>
    <row r="1149" spans="1:34">
      <c r="A1149" s="69"/>
      <c r="B1149" s="69"/>
      <c r="C1149" s="69"/>
      <c r="D1149" s="71"/>
      <c r="E1149" s="4"/>
      <c r="F1149" s="69"/>
      <c r="G1149" s="69"/>
      <c r="H1149" s="69"/>
      <c r="I1149" s="69"/>
      <c r="J1149" s="69"/>
      <c r="K1149" s="69"/>
      <c r="L1149" s="69"/>
      <c r="M1149" s="69"/>
      <c r="N1149" s="4"/>
      <c r="O1149" s="70"/>
      <c r="P1149" s="69"/>
      <c r="Q1149" s="4"/>
      <c r="R1149" s="71"/>
      <c r="S1149" s="69"/>
      <c r="T1149" s="72"/>
      <c r="U1149" s="69"/>
      <c r="V1149" s="73"/>
      <c r="W1149" s="73"/>
      <c r="X1149" s="73"/>
      <c r="Y1149" s="73"/>
      <c r="Z1149" s="74"/>
      <c r="AA1149" s="69"/>
      <c r="AB1149" s="69"/>
      <c r="AC1149" s="69"/>
      <c r="AD1149" s="69"/>
      <c r="AE1149" s="69"/>
      <c r="AF1149" s="69"/>
      <c r="AG1149" s="69"/>
      <c r="AH1149" s="69"/>
    </row>
    <row r="1150" spans="1:34">
      <c r="A1150" s="69"/>
      <c r="B1150" s="69"/>
      <c r="C1150" s="69"/>
      <c r="D1150" s="71"/>
      <c r="E1150" s="4"/>
      <c r="F1150" s="69"/>
      <c r="G1150" s="69"/>
      <c r="H1150" s="69"/>
      <c r="I1150" s="69"/>
      <c r="J1150" s="69"/>
      <c r="K1150" s="69"/>
      <c r="L1150" s="69"/>
      <c r="M1150" s="69"/>
      <c r="N1150" s="4"/>
      <c r="O1150" s="70"/>
      <c r="P1150" s="69"/>
      <c r="Q1150" s="69"/>
      <c r="R1150" s="71"/>
      <c r="S1150" s="69"/>
      <c r="T1150" s="72"/>
      <c r="U1150" s="4"/>
      <c r="V1150" s="73"/>
      <c r="W1150" s="73"/>
      <c r="X1150" s="73"/>
      <c r="Y1150" s="73"/>
      <c r="Z1150" s="74"/>
      <c r="AA1150" s="69"/>
      <c r="AB1150" s="69"/>
      <c r="AC1150" s="69"/>
      <c r="AD1150" s="69"/>
      <c r="AE1150" s="69"/>
      <c r="AF1150" s="69"/>
      <c r="AG1150" s="69"/>
      <c r="AH1150" s="69"/>
    </row>
    <row r="1151" spans="1:34">
      <c r="A1151" s="69"/>
      <c r="B1151" s="69"/>
      <c r="C1151" s="69"/>
      <c r="D1151" s="71"/>
      <c r="E1151" s="4"/>
      <c r="F1151" s="69"/>
      <c r="G1151" s="69"/>
      <c r="H1151" s="69"/>
      <c r="I1151" s="69"/>
      <c r="J1151" s="69"/>
      <c r="K1151" s="69"/>
      <c r="L1151" s="69"/>
      <c r="M1151" s="69"/>
      <c r="N1151" s="4"/>
      <c r="O1151" s="70"/>
      <c r="P1151" s="69"/>
      <c r="Q1151" s="4"/>
      <c r="R1151" s="71"/>
      <c r="S1151" s="4"/>
      <c r="T1151" s="72"/>
      <c r="U1151" s="4"/>
      <c r="V1151" s="73"/>
      <c r="W1151" s="73"/>
      <c r="X1151" s="73"/>
      <c r="Y1151" s="73"/>
      <c r="Z1151" s="74"/>
      <c r="AA1151" s="69"/>
      <c r="AB1151" s="69"/>
      <c r="AC1151" s="69"/>
      <c r="AD1151" s="69"/>
      <c r="AE1151" s="69"/>
      <c r="AF1151" s="69"/>
      <c r="AG1151" s="69"/>
      <c r="AH1151" s="69"/>
    </row>
    <row r="1152" spans="1:34">
      <c r="A1152" s="69"/>
      <c r="B1152" s="69"/>
      <c r="C1152" s="69"/>
      <c r="D1152" s="71"/>
      <c r="E1152" s="4"/>
      <c r="F1152" s="69"/>
      <c r="G1152" s="69"/>
      <c r="H1152" s="69"/>
      <c r="I1152" s="69"/>
      <c r="J1152" s="69"/>
      <c r="K1152" s="69"/>
      <c r="L1152" s="69"/>
      <c r="M1152" s="69"/>
      <c r="N1152" s="4"/>
      <c r="O1152" s="70"/>
      <c r="P1152" s="69"/>
      <c r="Q1152" s="4"/>
      <c r="R1152" s="71"/>
      <c r="S1152" s="4"/>
      <c r="T1152" s="72"/>
      <c r="U1152" s="4"/>
      <c r="V1152" s="73"/>
      <c r="W1152" s="73"/>
      <c r="X1152" s="73"/>
      <c r="Y1152" s="73"/>
      <c r="Z1152" s="74"/>
      <c r="AA1152" s="69"/>
      <c r="AB1152" s="69"/>
      <c r="AC1152" s="69"/>
      <c r="AD1152" s="69"/>
      <c r="AE1152" s="69"/>
      <c r="AF1152" s="69"/>
      <c r="AG1152" s="69"/>
      <c r="AH1152" s="69"/>
    </row>
    <row r="1153" spans="1:34">
      <c r="A1153" s="69"/>
      <c r="B1153" s="69"/>
      <c r="C1153" s="69"/>
      <c r="D1153" s="71"/>
      <c r="E1153" s="4"/>
      <c r="F1153" s="4"/>
      <c r="G1153" s="69"/>
      <c r="H1153" s="69"/>
      <c r="I1153" s="69"/>
      <c r="J1153" s="69"/>
      <c r="K1153" s="69"/>
      <c r="L1153" s="69"/>
      <c r="M1153" s="69"/>
      <c r="N1153" s="4"/>
      <c r="O1153" s="70"/>
      <c r="P1153" s="69"/>
      <c r="Q1153" s="69"/>
      <c r="R1153" s="71"/>
      <c r="S1153" s="69"/>
      <c r="T1153" s="72"/>
      <c r="U1153" s="4"/>
      <c r="V1153" s="73"/>
      <c r="W1153" s="73"/>
      <c r="X1153" s="73"/>
      <c r="Y1153" s="73"/>
      <c r="Z1153" s="74"/>
      <c r="AA1153" s="69"/>
      <c r="AB1153" s="69"/>
      <c r="AC1153" s="69"/>
      <c r="AD1153" s="69"/>
      <c r="AE1153" s="69"/>
      <c r="AF1153" s="69"/>
      <c r="AG1153" s="69"/>
      <c r="AH1153" s="69"/>
    </row>
    <row r="1154" spans="1:34">
      <c r="A1154" s="69"/>
      <c r="B1154" s="69"/>
      <c r="C1154" s="69"/>
      <c r="D1154" s="71"/>
      <c r="E1154" s="4"/>
      <c r="F1154" s="69"/>
      <c r="G1154" s="69"/>
      <c r="H1154" s="69"/>
      <c r="I1154" s="69"/>
      <c r="J1154" s="69"/>
      <c r="K1154" s="69"/>
      <c r="L1154" s="69"/>
      <c r="M1154" s="69"/>
      <c r="N1154" s="4"/>
      <c r="O1154" s="70"/>
      <c r="P1154" s="69"/>
      <c r="Q1154" s="4"/>
      <c r="R1154" s="71"/>
      <c r="S1154" s="69"/>
      <c r="T1154" s="72"/>
      <c r="U1154" s="4"/>
      <c r="V1154" s="73"/>
      <c r="W1154" s="73"/>
      <c r="X1154" s="73"/>
      <c r="Y1154" s="73"/>
      <c r="Z1154" s="74"/>
      <c r="AA1154" s="69"/>
      <c r="AB1154" s="69"/>
      <c r="AC1154" s="69"/>
      <c r="AD1154" s="69"/>
      <c r="AE1154" s="69"/>
      <c r="AF1154" s="69"/>
      <c r="AG1154" s="69"/>
      <c r="AH1154" s="69"/>
    </row>
    <row r="1155" spans="1:34">
      <c r="A1155" s="69"/>
      <c r="B1155" s="69"/>
      <c r="C1155" s="69"/>
      <c r="D1155" s="71"/>
      <c r="E1155" s="4"/>
      <c r="F1155" s="69"/>
      <c r="G1155" s="69"/>
      <c r="H1155" s="69"/>
      <c r="I1155" s="69"/>
      <c r="J1155" s="69"/>
      <c r="K1155" s="69"/>
      <c r="L1155" s="69"/>
      <c r="M1155" s="69"/>
      <c r="N1155" s="4"/>
      <c r="O1155" s="70"/>
      <c r="P1155" s="69"/>
      <c r="Q1155" s="69"/>
      <c r="R1155" s="71"/>
      <c r="S1155" s="69"/>
      <c r="T1155" s="72"/>
      <c r="U1155" s="4"/>
      <c r="V1155" s="73"/>
      <c r="W1155" s="73"/>
      <c r="X1155" s="73"/>
      <c r="Y1155" s="73"/>
      <c r="Z1155" s="74"/>
      <c r="AA1155" s="69"/>
      <c r="AB1155" s="69"/>
      <c r="AC1155" s="69"/>
      <c r="AD1155" s="69"/>
      <c r="AE1155" s="69"/>
      <c r="AF1155" s="69"/>
      <c r="AG1155" s="69"/>
      <c r="AH1155" s="69"/>
    </row>
    <row r="1156" spans="1:34">
      <c r="A1156" s="69"/>
      <c r="B1156" s="69"/>
      <c r="C1156" s="69"/>
      <c r="D1156" s="71"/>
      <c r="E1156" s="4"/>
      <c r="F1156" s="4"/>
      <c r="G1156" s="69"/>
      <c r="H1156" s="69"/>
      <c r="I1156" s="69"/>
      <c r="J1156" s="69"/>
      <c r="K1156" s="69"/>
      <c r="L1156" s="69"/>
      <c r="M1156" s="69"/>
      <c r="N1156" s="4"/>
      <c r="O1156" s="70"/>
      <c r="P1156" s="69"/>
      <c r="Q1156" s="69"/>
      <c r="R1156" s="71"/>
      <c r="S1156" s="69"/>
      <c r="T1156" s="72"/>
      <c r="U1156" s="4"/>
      <c r="V1156" s="73"/>
      <c r="W1156" s="73"/>
      <c r="X1156" s="73"/>
      <c r="Y1156" s="73"/>
      <c r="Z1156" s="74"/>
      <c r="AA1156" s="69"/>
      <c r="AB1156" s="69"/>
      <c r="AC1156" s="69"/>
      <c r="AD1156" s="69"/>
      <c r="AE1156" s="69"/>
      <c r="AF1156" s="69"/>
      <c r="AG1156" s="69"/>
      <c r="AH1156" s="69"/>
    </row>
    <row r="1157" spans="1:34">
      <c r="A1157" s="69"/>
      <c r="B1157" s="69"/>
      <c r="C1157" s="69"/>
      <c r="D1157" s="71"/>
      <c r="E1157" s="4"/>
      <c r="F1157" s="4"/>
      <c r="G1157" s="69"/>
      <c r="H1157" s="69"/>
      <c r="I1157" s="69"/>
      <c r="J1157" s="69"/>
      <c r="K1157" s="69"/>
      <c r="L1157" s="69"/>
      <c r="M1157" s="69"/>
      <c r="N1157" s="4"/>
      <c r="O1157" s="70"/>
      <c r="P1157" s="69"/>
      <c r="Q1157" s="69"/>
      <c r="R1157" s="71"/>
      <c r="S1157" s="69"/>
      <c r="T1157" s="72"/>
      <c r="U1157" s="69"/>
      <c r="V1157" s="73"/>
      <c r="W1157" s="73"/>
      <c r="X1157" s="73"/>
      <c r="Y1157" s="73"/>
      <c r="Z1157" s="74"/>
      <c r="AA1157" s="69"/>
      <c r="AB1157" s="69"/>
      <c r="AC1157" s="69"/>
      <c r="AD1157" s="69"/>
      <c r="AE1157" s="69"/>
      <c r="AF1157" s="69"/>
      <c r="AG1157" s="69"/>
      <c r="AH1157" s="69"/>
    </row>
    <row r="1158" spans="1:34">
      <c r="A1158" s="69"/>
      <c r="B1158" s="69"/>
      <c r="C1158" s="69"/>
      <c r="D1158" s="71"/>
      <c r="E1158" s="4"/>
      <c r="F1158" s="69"/>
      <c r="G1158" s="69"/>
      <c r="H1158" s="69"/>
      <c r="I1158" s="69"/>
      <c r="J1158" s="69"/>
      <c r="K1158" s="69"/>
      <c r="L1158" s="69"/>
      <c r="M1158" s="69"/>
      <c r="N1158" s="4"/>
      <c r="O1158" s="70"/>
      <c r="P1158" s="69"/>
      <c r="Q1158" s="4"/>
      <c r="R1158" s="71"/>
      <c r="S1158" s="4"/>
      <c r="T1158" s="72"/>
      <c r="U1158" s="4"/>
      <c r="V1158" s="73"/>
      <c r="W1158" s="73"/>
      <c r="X1158" s="73"/>
      <c r="Y1158" s="73"/>
      <c r="Z1158" s="74"/>
      <c r="AA1158" s="69"/>
      <c r="AB1158" s="69"/>
      <c r="AC1158" s="69"/>
      <c r="AD1158" s="69"/>
      <c r="AE1158" s="69"/>
      <c r="AF1158" s="69"/>
      <c r="AG1158" s="69"/>
      <c r="AH1158" s="69"/>
    </row>
    <row r="1159" spans="1:34">
      <c r="A1159" s="69"/>
      <c r="B1159" s="69"/>
      <c r="C1159" s="69"/>
      <c r="D1159" s="71"/>
      <c r="E1159" s="4"/>
      <c r="F1159" s="69"/>
      <c r="G1159" s="69"/>
      <c r="H1159" s="69"/>
      <c r="I1159" s="69"/>
      <c r="J1159" s="69"/>
      <c r="K1159" s="69"/>
      <c r="L1159" s="69"/>
      <c r="M1159" s="69"/>
      <c r="N1159" s="4"/>
      <c r="O1159" s="70"/>
      <c r="P1159" s="69"/>
      <c r="Q1159" s="69"/>
      <c r="R1159" s="71"/>
      <c r="S1159" s="69"/>
      <c r="T1159" s="72"/>
      <c r="U1159" s="4"/>
      <c r="V1159" s="73"/>
      <c r="W1159" s="73"/>
      <c r="X1159" s="73"/>
      <c r="Y1159" s="73"/>
      <c r="Z1159" s="74"/>
      <c r="AA1159" s="69"/>
      <c r="AB1159" s="69"/>
      <c r="AC1159" s="69"/>
      <c r="AD1159" s="69"/>
      <c r="AE1159" s="69"/>
      <c r="AF1159" s="69"/>
      <c r="AG1159" s="69"/>
      <c r="AH1159" s="69"/>
    </row>
    <row r="1160" spans="1:34">
      <c r="A1160" s="69"/>
      <c r="B1160" s="69"/>
      <c r="C1160" s="69"/>
      <c r="D1160" s="71"/>
      <c r="E1160" s="4"/>
      <c r="F1160" s="69"/>
      <c r="G1160" s="69"/>
      <c r="H1160" s="69"/>
      <c r="I1160" s="69"/>
      <c r="J1160" s="69"/>
      <c r="K1160" s="69"/>
      <c r="L1160" s="69"/>
      <c r="M1160" s="69"/>
      <c r="N1160" s="4"/>
      <c r="O1160" s="70"/>
      <c r="P1160" s="69"/>
      <c r="Q1160" s="69"/>
      <c r="R1160" s="71"/>
      <c r="S1160" s="69"/>
      <c r="T1160" s="72"/>
      <c r="U1160" s="4"/>
      <c r="V1160" s="73"/>
      <c r="W1160" s="73"/>
      <c r="X1160" s="73"/>
      <c r="Y1160" s="73"/>
      <c r="Z1160" s="74"/>
      <c r="AA1160" s="69"/>
      <c r="AB1160" s="69"/>
      <c r="AC1160" s="69"/>
      <c r="AD1160" s="69"/>
      <c r="AE1160" s="69"/>
      <c r="AF1160" s="69"/>
      <c r="AG1160" s="69"/>
      <c r="AH1160" s="69"/>
    </row>
    <row r="1161" spans="1:34">
      <c r="A1161" s="69"/>
      <c r="B1161" s="69"/>
      <c r="C1161" s="69"/>
      <c r="D1161" s="71"/>
      <c r="E1161" s="4"/>
      <c r="F1161" s="4"/>
      <c r="G1161" s="69"/>
      <c r="H1161" s="69"/>
      <c r="I1161" s="69"/>
      <c r="J1161" s="69"/>
      <c r="K1161" s="69"/>
      <c r="L1161" s="69"/>
      <c r="M1161" s="69"/>
      <c r="N1161" s="4"/>
      <c r="O1161" s="70"/>
      <c r="P1161" s="69"/>
      <c r="Q1161" s="69"/>
      <c r="R1161" s="71"/>
      <c r="S1161" s="69"/>
      <c r="T1161" s="72"/>
      <c r="U1161" s="4"/>
      <c r="V1161" s="73"/>
      <c r="W1161" s="73"/>
      <c r="X1161" s="73"/>
      <c r="Y1161" s="73"/>
      <c r="Z1161" s="74"/>
      <c r="AA1161" s="69"/>
      <c r="AB1161" s="69"/>
      <c r="AC1161" s="69"/>
      <c r="AD1161" s="69"/>
      <c r="AE1161" s="69"/>
      <c r="AF1161" s="69"/>
      <c r="AG1161" s="69"/>
      <c r="AH1161" s="69"/>
    </row>
    <row r="1162" spans="1:34">
      <c r="A1162" s="69"/>
      <c r="B1162" s="69"/>
      <c r="C1162" s="69"/>
      <c r="D1162" s="71"/>
      <c r="E1162" s="4"/>
      <c r="F1162" s="69"/>
      <c r="G1162" s="69"/>
      <c r="H1162" s="69"/>
      <c r="I1162" s="69"/>
      <c r="J1162" s="69"/>
      <c r="K1162" s="69"/>
      <c r="L1162" s="69"/>
      <c r="M1162" s="69"/>
      <c r="N1162" s="4"/>
      <c r="O1162" s="70"/>
      <c r="P1162" s="69"/>
      <c r="Q1162" s="69"/>
      <c r="R1162" s="71"/>
      <c r="S1162" s="69"/>
      <c r="T1162" s="72"/>
      <c r="U1162" s="4"/>
      <c r="V1162" s="73"/>
      <c r="W1162" s="73"/>
      <c r="X1162" s="73"/>
      <c r="Y1162" s="73"/>
      <c r="Z1162" s="74"/>
      <c r="AA1162" s="69"/>
      <c r="AB1162" s="69"/>
      <c r="AC1162" s="69"/>
      <c r="AD1162" s="69"/>
      <c r="AE1162" s="69"/>
      <c r="AF1162" s="69"/>
      <c r="AG1162" s="69"/>
      <c r="AH1162" s="69"/>
    </row>
    <row r="1163" spans="1:34">
      <c r="A1163" s="69"/>
      <c r="B1163" s="69"/>
      <c r="C1163" s="69"/>
      <c r="D1163" s="71"/>
      <c r="E1163" s="4"/>
      <c r="F1163" s="69"/>
      <c r="G1163" s="69"/>
      <c r="H1163" s="69"/>
      <c r="I1163" s="69"/>
      <c r="J1163" s="69"/>
      <c r="K1163" s="69"/>
      <c r="L1163" s="69"/>
      <c r="M1163" s="69"/>
      <c r="N1163" s="4"/>
      <c r="O1163" s="70"/>
      <c r="P1163" s="69"/>
      <c r="Q1163" s="4"/>
      <c r="R1163" s="71"/>
      <c r="S1163" s="4"/>
      <c r="T1163" s="72"/>
      <c r="U1163" s="4"/>
      <c r="V1163" s="73"/>
      <c r="W1163" s="73"/>
      <c r="X1163" s="73"/>
      <c r="Y1163" s="73"/>
      <c r="Z1163" s="74"/>
      <c r="AA1163" s="69"/>
      <c r="AB1163" s="69"/>
      <c r="AC1163" s="69"/>
      <c r="AD1163" s="69"/>
      <c r="AE1163" s="69"/>
      <c r="AF1163" s="69"/>
      <c r="AG1163" s="69"/>
      <c r="AH1163" s="69"/>
    </row>
    <row r="1164" spans="1:34">
      <c r="A1164" s="69"/>
      <c r="B1164" s="69"/>
      <c r="C1164" s="69"/>
      <c r="D1164" s="71"/>
      <c r="E1164" s="4"/>
      <c r="F1164" s="4"/>
      <c r="G1164" s="69"/>
      <c r="H1164" s="69"/>
      <c r="I1164" s="69"/>
      <c r="J1164" s="69"/>
      <c r="K1164" s="69"/>
      <c r="L1164" s="69"/>
      <c r="M1164" s="69"/>
      <c r="N1164" s="4"/>
      <c r="O1164" s="70"/>
      <c r="P1164" s="69"/>
      <c r="Q1164" s="4"/>
      <c r="R1164" s="71"/>
      <c r="S1164" s="4"/>
      <c r="T1164" s="72"/>
      <c r="U1164" s="4"/>
      <c r="V1164" s="73"/>
      <c r="W1164" s="73"/>
      <c r="X1164" s="73"/>
      <c r="Y1164" s="73"/>
      <c r="Z1164" s="74"/>
      <c r="AA1164" s="69"/>
      <c r="AB1164" s="69"/>
      <c r="AC1164" s="69"/>
      <c r="AD1164" s="69"/>
      <c r="AE1164" s="69"/>
      <c r="AF1164" s="69"/>
      <c r="AG1164" s="69"/>
      <c r="AH1164" s="69"/>
    </row>
    <row r="1165" spans="1:34">
      <c r="A1165" s="69"/>
      <c r="B1165" s="69"/>
      <c r="C1165" s="69"/>
      <c r="D1165" s="71"/>
      <c r="E1165" s="4"/>
      <c r="F1165" s="69"/>
      <c r="G1165" s="69"/>
      <c r="H1165" s="69"/>
      <c r="I1165" s="69"/>
      <c r="J1165" s="69"/>
      <c r="K1165" s="69"/>
      <c r="L1165" s="69"/>
      <c r="M1165" s="69"/>
      <c r="N1165" s="4"/>
      <c r="O1165" s="70"/>
      <c r="P1165" s="69"/>
      <c r="Q1165" s="69"/>
      <c r="R1165" s="71"/>
      <c r="S1165" s="69"/>
      <c r="T1165" s="72"/>
      <c r="U1165" s="4"/>
      <c r="V1165" s="73"/>
      <c r="W1165" s="73"/>
      <c r="X1165" s="73"/>
      <c r="Y1165" s="73"/>
      <c r="Z1165" s="74"/>
      <c r="AA1165" s="69"/>
      <c r="AB1165" s="69"/>
      <c r="AC1165" s="69"/>
      <c r="AD1165" s="69"/>
      <c r="AE1165" s="69"/>
      <c r="AF1165" s="69"/>
      <c r="AG1165" s="69"/>
      <c r="AH1165" s="69"/>
    </row>
    <row r="1166" spans="1:34">
      <c r="A1166" s="69"/>
      <c r="B1166" s="69"/>
      <c r="C1166" s="69"/>
      <c r="D1166" s="71"/>
      <c r="E1166" s="4"/>
      <c r="F1166" s="69"/>
      <c r="G1166" s="69"/>
      <c r="H1166" s="69"/>
      <c r="I1166" s="69"/>
      <c r="J1166" s="69"/>
      <c r="K1166" s="69"/>
      <c r="L1166" s="69"/>
      <c r="M1166" s="69"/>
      <c r="N1166" s="4"/>
      <c r="O1166" s="70"/>
      <c r="P1166" s="69"/>
      <c r="Q1166" s="69"/>
      <c r="R1166" s="71"/>
      <c r="S1166" s="69"/>
      <c r="T1166" s="72"/>
      <c r="U1166" s="69"/>
      <c r="V1166" s="73"/>
      <c r="W1166" s="73"/>
      <c r="X1166" s="73"/>
      <c r="Y1166" s="73"/>
      <c r="Z1166" s="74"/>
      <c r="AA1166" s="69"/>
      <c r="AB1166" s="69"/>
      <c r="AC1166" s="69"/>
      <c r="AD1166" s="69"/>
      <c r="AE1166" s="69"/>
      <c r="AF1166" s="69"/>
      <c r="AG1166" s="69"/>
      <c r="AH1166" s="69"/>
    </row>
    <row r="1167" spans="1:34">
      <c r="A1167" s="69"/>
      <c r="B1167" s="69"/>
      <c r="C1167" s="69"/>
      <c r="D1167" s="71"/>
      <c r="E1167" s="4"/>
      <c r="F1167" s="69"/>
      <c r="G1167" s="69"/>
      <c r="H1167" s="69"/>
      <c r="I1167" s="69"/>
      <c r="J1167" s="69"/>
      <c r="K1167" s="69"/>
      <c r="L1167" s="69"/>
      <c r="M1167" s="69"/>
      <c r="N1167" s="4"/>
      <c r="O1167" s="70"/>
      <c r="P1167" s="69"/>
      <c r="Q1167" s="4"/>
      <c r="R1167" s="71"/>
      <c r="S1167" s="4"/>
      <c r="T1167" s="72"/>
      <c r="U1167" s="69"/>
      <c r="V1167" s="73"/>
      <c r="W1167" s="73"/>
      <c r="X1167" s="73"/>
      <c r="Y1167" s="73"/>
      <c r="Z1167" s="74"/>
      <c r="AA1167" s="69"/>
      <c r="AB1167" s="69"/>
      <c r="AC1167" s="69"/>
      <c r="AD1167" s="69"/>
      <c r="AE1167" s="69"/>
      <c r="AF1167" s="69"/>
      <c r="AG1167" s="69"/>
      <c r="AH1167" s="69"/>
    </row>
    <row r="1168" spans="1:34">
      <c r="A1168" s="69"/>
      <c r="B1168" s="69"/>
      <c r="C1168" s="69"/>
      <c r="D1168" s="71"/>
      <c r="E1168" s="4"/>
      <c r="F1168" s="69"/>
      <c r="G1168" s="69"/>
      <c r="H1168" s="69"/>
      <c r="I1168" s="69"/>
      <c r="J1168" s="69"/>
      <c r="K1168" s="69"/>
      <c r="L1168" s="69"/>
      <c r="M1168" s="69"/>
      <c r="N1168" s="4"/>
      <c r="O1168" s="70"/>
      <c r="P1168" s="69"/>
      <c r="Q1168" s="4"/>
      <c r="R1168" s="71"/>
      <c r="S1168" s="4"/>
      <c r="T1168" s="72"/>
      <c r="U1168" s="4"/>
      <c r="V1168" s="73"/>
      <c r="W1168" s="73"/>
      <c r="X1168" s="73"/>
      <c r="Y1168" s="73"/>
      <c r="Z1168" s="74"/>
      <c r="AA1168" s="69"/>
      <c r="AB1168" s="69"/>
      <c r="AC1168" s="69"/>
      <c r="AD1168" s="69"/>
      <c r="AE1168" s="69"/>
      <c r="AF1168" s="69"/>
      <c r="AG1168" s="69"/>
      <c r="AH1168" s="69"/>
    </row>
    <row r="1169" spans="1:34">
      <c r="A1169" s="69"/>
      <c r="B1169" s="69"/>
      <c r="C1169" s="69"/>
      <c r="D1169" s="71"/>
      <c r="E1169" s="4"/>
      <c r="F1169" s="4"/>
      <c r="G1169" s="69"/>
      <c r="H1169" s="69"/>
      <c r="I1169" s="69"/>
      <c r="J1169" s="69"/>
      <c r="K1169" s="69"/>
      <c r="L1169" s="69"/>
      <c r="M1169" s="69"/>
      <c r="N1169" s="4"/>
      <c r="O1169" s="70"/>
      <c r="P1169" s="69"/>
      <c r="Q1169" s="4"/>
      <c r="R1169" s="71"/>
      <c r="S1169" s="4"/>
      <c r="T1169" s="72"/>
      <c r="U1169" s="4"/>
      <c r="V1169" s="73"/>
      <c r="W1169" s="73"/>
      <c r="X1169" s="73"/>
      <c r="Y1169" s="73"/>
      <c r="Z1169" s="74"/>
      <c r="AA1169" s="69"/>
      <c r="AB1169" s="69"/>
      <c r="AC1169" s="69"/>
      <c r="AD1169" s="69"/>
      <c r="AE1169" s="69"/>
      <c r="AF1169" s="69"/>
      <c r="AG1169" s="69"/>
      <c r="AH1169" s="69"/>
    </row>
    <row r="1170" spans="1:34">
      <c r="A1170" s="69"/>
      <c r="B1170" s="69"/>
      <c r="C1170" s="69"/>
      <c r="D1170" s="71"/>
      <c r="E1170" s="4"/>
      <c r="F1170" s="69"/>
      <c r="G1170" s="69"/>
      <c r="H1170" s="69"/>
      <c r="I1170" s="69"/>
      <c r="J1170" s="69"/>
      <c r="K1170" s="69"/>
      <c r="L1170" s="69"/>
      <c r="M1170" s="69"/>
      <c r="N1170" s="4"/>
      <c r="O1170" s="70"/>
      <c r="P1170" s="69"/>
      <c r="Q1170" s="69"/>
      <c r="R1170" s="71"/>
      <c r="S1170" s="69"/>
      <c r="T1170" s="72"/>
      <c r="U1170" s="4"/>
      <c r="V1170" s="73"/>
      <c r="W1170" s="73"/>
      <c r="X1170" s="73"/>
      <c r="Y1170" s="73"/>
      <c r="Z1170" s="74"/>
      <c r="AA1170" s="69"/>
      <c r="AB1170" s="69"/>
      <c r="AC1170" s="69"/>
      <c r="AD1170" s="69"/>
      <c r="AE1170" s="69"/>
      <c r="AF1170" s="69"/>
      <c r="AG1170" s="69"/>
      <c r="AH1170" s="69"/>
    </row>
    <row r="1171" spans="1:34">
      <c r="A1171" s="69"/>
      <c r="B1171" s="69"/>
      <c r="C1171" s="69"/>
      <c r="D1171" s="71"/>
      <c r="E1171" s="4"/>
      <c r="F1171" s="69"/>
      <c r="G1171" s="69"/>
      <c r="H1171" s="69"/>
      <c r="I1171" s="69"/>
      <c r="J1171" s="69"/>
      <c r="K1171" s="69"/>
      <c r="L1171" s="69"/>
      <c r="M1171" s="69"/>
      <c r="N1171" s="4"/>
      <c r="O1171" s="70"/>
      <c r="P1171" s="69"/>
      <c r="Q1171" s="4"/>
      <c r="R1171" s="71"/>
      <c r="S1171" s="4"/>
      <c r="T1171" s="72"/>
      <c r="U1171" s="4"/>
      <c r="V1171" s="73"/>
      <c r="W1171" s="73"/>
      <c r="X1171" s="73"/>
      <c r="Y1171" s="73"/>
      <c r="Z1171" s="74"/>
      <c r="AA1171" s="69"/>
      <c r="AB1171" s="69"/>
      <c r="AC1171" s="69"/>
      <c r="AD1171" s="69"/>
      <c r="AE1171" s="69"/>
      <c r="AF1171" s="69"/>
      <c r="AG1171" s="69"/>
      <c r="AH1171" s="69"/>
    </row>
    <row r="1172" spans="1:34">
      <c r="A1172" s="69"/>
      <c r="B1172" s="69"/>
      <c r="C1172" s="69"/>
      <c r="D1172" s="71"/>
      <c r="E1172" s="4"/>
      <c r="F1172" s="69"/>
      <c r="G1172" s="69"/>
      <c r="H1172" s="69"/>
      <c r="I1172" s="69"/>
      <c r="J1172" s="69"/>
      <c r="K1172" s="69"/>
      <c r="L1172" s="69"/>
      <c r="M1172" s="69"/>
      <c r="N1172" s="4"/>
      <c r="O1172" s="70"/>
      <c r="P1172" s="69"/>
      <c r="Q1172" s="4"/>
      <c r="R1172" s="71"/>
      <c r="S1172" s="4"/>
      <c r="T1172" s="72"/>
      <c r="U1172" s="4"/>
      <c r="V1172" s="73"/>
      <c r="W1172" s="73"/>
      <c r="X1172" s="73"/>
      <c r="Y1172" s="73"/>
      <c r="Z1172" s="74"/>
      <c r="AA1172" s="69"/>
      <c r="AB1172" s="69"/>
      <c r="AC1172" s="69"/>
      <c r="AD1172" s="69"/>
      <c r="AE1172" s="69"/>
      <c r="AF1172" s="69"/>
      <c r="AG1172" s="69"/>
      <c r="AH1172" s="69"/>
    </row>
    <row r="1173" spans="1:34">
      <c r="A1173" s="69"/>
      <c r="B1173" s="69"/>
      <c r="C1173" s="69"/>
      <c r="D1173" s="71"/>
      <c r="E1173" s="4"/>
      <c r="F1173" s="69"/>
      <c r="G1173" s="69"/>
      <c r="H1173" s="69"/>
      <c r="I1173" s="69"/>
      <c r="J1173" s="69"/>
      <c r="K1173" s="69"/>
      <c r="L1173" s="69"/>
      <c r="M1173" s="69"/>
      <c r="N1173" s="4"/>
      <c r="O1173" s="70"/>
      <c r="P1173" s="69"/>
      <c r="Q1173" s="4"/>
      <c r="R1173" s="71"/>
      <c r="S1173" s="4"/>
      <c r="T1173" s="72"/>
      <c r="U1173" s="4"/>
      <c r="V1173" s="73"/>
      <c r="W1173" s="73"/>
      <c r="X1173" s="73"/>
      <c r="Y1173" s="73"/>
      <c r="Z1173" s="74"/>
      <c r="AA1173" s="69"/>
      <c r="AB1173" s="69"/>
      <c r="AC1173" s="69"/>
      <c r="AD1173" s="69"/>
      <c r="AE1173" s="69"/>
      <c r="AF1173" s="69"/>
      <c r="AG1173" s="69"/>
      <c r="AH1173" s="69"/>
    </row>
    <row r="1174" spans="1:34">
      <c r="A1174" s="69"/>
      <c r="B1174" s="69"/>
      <c r="C1174" s="69"/>
      <c r="D1174" s="71"/>
      <c r="E1174" s="4"/>
      <c r="F1174" s="69"/>
      <c r="G1174" s="69"/>
      <c r="H1174" s="69"/>
      <c r="I1174" s="69"/>
      <c r="J1174" s="69"/>
      <c r="K1174" s="69"/>
      <c r="L1174" s="69"/>
      <c r="M1174" s="69"/>
      <c r="N1174" s="4"/>
      <c r="O1174" s="70"/>
      <c r="P1174" s="69"/>
      <c r="Q1174" s="4"/>
      <c r="R1174" s="71"/>
      <c r="S1174" s="4"/>
      <c r="T1174" s="72"/>
      <c r="U1174" s="4"/>
      <c r="V1174" s="73"/>
      <c r="W1174" s="73"/>
      <c r="X1174" s="73"/>
      <c r="Y1174" s="73"/>
      <c r="Z1174" s="74"/>
      <c r="AA1174" s="69"/>
      <c r="AB1174" s="69"/>
      <c r="AC1174" s="69"/>
      <c r="AD1174" s="69"/>
      <c r="AE1174" s="69"/>
      <c r="AF1174" s="69"/>
      <c r="AG1174" s="69"/>
      <c r="AH1174" s="69"/>
    </row>
    <row r="1175" spans="1:34">
      <c r="A1175" s="69"/>
      <c r="B1175" s="69"/>
      <c r="C1175" s="69"/>
      <c r="D1175" s="71"/>
      <c r="E1175" s="4"/>
      <c r="F1175" s="69"/>
      <c r="G1175" s="69"/>
      <c r="H1175" s="69"/>
      <c r="I1175" s="69"/>
      <c r="J1175" s="69"/>
      <c r="K1175" s="69"/>
      <c r="L1175" s="69"/>
      <c r="M1175" s="69"/>
      <c r="N1175" s="4"/>
      <c r="O1175" s="70"/>
      <c r="P1175" s="69"/>
      <c r="Q1175" s="69"/>
      <c r="R1175" s="71"/>
      <c r="S1175" s="69"/>
      <c r="T1175" s="72"/>
      <c r="U1175" s="4"/>
      <c r="V1175" s="73"/>
      <c r="W1175" s="73"/>
      <c r="X1175" s="73"/>
      <c r="Y1175" s="73"/>
      <c r="Z1175" s="74"/>
      <c r="AA1175" s="69"/>
      <c r="AB1175" s="69"/>
      <c r="AC1175" s="69"/>
      <c r="AD1175" s="69"/>
      <c r="AE1175" s="69"/>
      <c r="AF1175" s="69"/>
      <c r="AG1175" s="69"/>
      <c r="AH1175" s="69"/>
    </row>
    <row r="1176" spans="1:34">
      <c r="A1176" s="69"/>
      <c r="B1176" s="69"/>
      <c r="C1176" s="69"/>
      <c r="D1176" s="71"/>
      <c r="E1176" s="4"/>
      <c r="F1176" s="69"/>
      <c r="G1176" s="69"/>
      <c r="H1176" s="69"/>
      <c r="I1176" s="69"/>
      <c r="J1176" s="69"/>
      <c r="K1176" s="69"/>
      <c r="L1176" s="69"/>
      <c r="M1176" s="69"/>
      <c r="N1176" s="4"/>
      <c r="O1176" s="70"/>
      <c r="P1176" s="69"/>
      <c r="Q1176" s="69"/>
      <c r="R1176" s="71"/>
      <c r="S1176" s="69"/>
      <c r="T1176" s="72"/>
      <c r="U1176" s="69"/>
      <c r="V1176" s="73"/>
      <c r="W1176" s="73"/>
      <c r="X1176" s="73"/>
      <c r="Y1176" s="73"/>
      <c r="Z1176" s="74"/>
      <c r="AA1176" s="69"/>
      <c r="AB1176" s="69"/>
      <c r="AC1176" s="69"/>
      <c r="AD1176" s="69"/>
      <c r="AE1176" s="69"/>
      <c r="AF1176" s="69"/>
      <c r="AG1176" s="69"/>
      <c r="AH1176" s="69"/>
    </row>
    <row r="1177" spans="1:34">
      <c r="A1177" s="69"/>
      <c r="B1177" s="69"/>
      <c r="C1177" s="69"/>
      <c r="D1177" s="71"/>
      <c r="E1177" s="4"/>
      <c r="F1177" s="69"/>
      <c r="G1177" s="69"/>
      <c r="H1177" s="69"/>
      <c r="I1177" s="69"/>
      <c r="J1177" s="69"/>
      <c r="K1177" s="69"/>
      <c r="L1177" s="69"/>
      <c r="M1177" s="69"/>
      <c r="N1177" s="4"/>
      <c r="O1177" s="70"/>
      <c r="P1177" s="69"/>
      <c r="Q1177" s="69"/>
      <c r="R1177" s="71"/>
      <c r="S1177" s="69"/>
      <c r="T1177" s="72"/>
      <c r="U1177" s="4"/>
      <c r="V1177" s="73"/>
      <c r="W1177" s="73"/>
      <c r="X1177" s="73"/>
      <c r="Y1177" s="73"/>
      <c r="Z1177" s="74"/>
      <c r="AA1177" s="69"/>
      <c r="AB1177" s="69"/>
      <c r="AC1177" s="69"/>
      <c r="AD1177" s="69"/>
      <c r="AE1177" s="69"/>
      <c r="AF1177" s="69"/>
      <c r="AG1177" s="69"/>
      <c r="AH1177" s="69"/>
    </row>
    <row r="1178" spans="1:34">
      <c r="A1178" s="69"/>
      <c r="B1178" s="69"/>
      <c r="C1178" s="69"/>
      <c r="D1178" s="71"/>
      <c r="E1178" s="4"/>
      <c r="F1178" s="69"/>
      <c r="G1178" s="69"/>
      <c r="H1178" s="69"/>
      <c r="I1178" s="69"/>
      <c r="J1178" s="69"/>
      <c r="K1178" s="69"/>
      <c r="L1178" s="69"/>
      <c r="M1178" s="69"/>
      <c r="N1178" s="4"/>
      <c r="O1178" s="70"/>
      <c r="P1178" s="69"/>
      <c r="Q1178" s="69"/>
      <c r="R1178" s="71"/>
      <c r="S1178" s="69"/>
      <c r="T1178" s="72"/>
      <c r="U1178" s="4"/>
      <c r="V1178" s="73"/>
      <c r="W1178" s="73"/>
      <c r="X1178" s="73"/>
      <c r="Y1178" s="73"/>
      <c r="Z1178" s="74"/>
      <c r="AA1178" s="69"/>
      <c r="AB1178" s="69"/>
      <c r="AC1178" s="69"/>
      <c r="AD1178" s="69"/>
      <c r="AE1178" s="69"/>
      <c r="AF1178" s="69"/>
      <c r="AG1178" s="69"/>
      <c r="AH1178" s="69"/>
    </row>
    <row r="1179" spans="1:34">
      <c r="A1179" s="69"/>
      <c r="B1179" s="69"/>
      <c r="C1179" s="69"/>
      <c r="D1179" s="71"/>
      <c r="E1179" s="4"/>
      <c r="F1179" s="4"/>
      <c r="G1179" s="69"/>
      <c r="H1179" s="69"/>
      <c r="I1179" s="69"/>
      <c r="J1179" s="69"/>
      <c r="K1179" s="69"/>
      <c r="L1179" s="69"/>
      <c r="M1179" s="69"/>
      <c r="N1179" s="4"/>
      <c r="O1179" s="70"/>
      <c r="P1179" s="69"/>
      <c r="Q1179" s="4"/>
      <c r="R1179" s="71"/>
      <c r="S1179" s="69"/>
      <c r="T1179" s="72"/>
      <c r="U1179" s="4"/>
      <c r="V1179" s="73"/>
      <c r="W1179" s="73"/>
      <c r="X1179" s="73"/>
      <c r="Y1179" s="73"/>
      <c r="Z1179" s="74"/>
      <c r="AA1179" s="69"/>
      <c r="AB1179" s="69"/>
      <c r="AC1179" s="69"/>
      <c r="AD1179" s="69"/>
      <c r="AE1179" s="69"/>
      <c r="AF1179" s="69"/>
      <c r="AG1179" s="69"/>
      <c r="AH1179" s="69"/>
    </row>
    <row r="1180" spans="1:34">
      <c r="A1180" s="69"/>
      <c r="B1180" s="69"/>
      <c r="C1180" s="69"/>
      <c r="D1180" s="71"/>
      <c r="E1180" s="4"/>
      <c r="F1180" s="69"/>
      <c r="G1180" s="69"/>
      <c r="H1180" s="69"/>
      <c r="I1180" s="69"/>
      <c r="J1180" s="69"/>
      <c r="K1180" s="69"/>
      <c r="L1180" s="69"/>
      <c r="M1180" s="69"/>
      <c r="N1180" s="4"/>
      <c r="O1180" s="70"/>
      <c r="P1180" s="69"/>
      <c r="Q1180" s="69"/>
      <c r="R1180" s="71"/>
      <c r="S1180" s="69"/>
      <c r="T1180" s="72"/>
      <c r="U1180" s="4"/>
      <c r="V1180" s="73"/>
      <c r="W1180" s="73"/>
      <c r="X1180" s="73"/>
      <c r="Y1180" s="73"/>
      <c r="Z1180" s="74"/>
      <c r="AA1180" s="69"/>
      <c r="AB1180" s="69"/>
      <c r="AC1180" s="69"/>
      <c r="AD1180" s="69"/>
      <c r="AE1180" s="69"/>
      <c r="AF1180" s="69"/>
      <c r="AG1180" s="69"/>
      <c r="AH1180" s="69"/>
    </row>
    <row r="1181" spans="1:34">
      <c r="A1181" s="69"/>
      <c r="B1181" s="69"/>
      <c r="C1181" s="69"/>
      <c r="D1181" s="71"/>
      <c r="E1181" s="4"/>
      <c r="F1181" s="69"/>
      <c r="G1181" s="69"/>
      <c r="H1181" s="69"/>
      <c r="I1181" s="69"/>
      <c r="J1181" s="69"/>
      <c r="K1181" s="69"/>
      <c r="L1181" s="69"/>
      <c r="M1181" s="69"/>
      <c r="N1181" s="4"/>
      <c r="O1181" s="70"/>
      <c r="P1181" s="69"/>
      <c r="Q1181" s="4"/>
      <c r="R1181" s="71"/>
      <c r="S1181" s="4"/>
      <c r="T1181" s="72"/>
      <c r="U1181" s="4"/>
      <c r="V1181" s="73"/>
      <c r="W1181" s="73"/>
      <c r="X1181" s="73"/>
      <c r="Y1181" s="73"/>
      <c r="Z1181" s="74"/>
      <c r="AA1181" s="69"/>
      <c r="AB1181" s="69"/>
      <c r="AC1181" s="69"/>
      <c r="AD1181" s="69"/>
      <c r="AE1181" s="69"/>
      <c r="AF1181" s="69"/>
      <c r="AG1181" s="69"/>
      <c r="AH1181" s="69"/>
    </row>
    <row r="1182" spans="1:34">
      <c r="A1182" s="69"/>
      <c r="B1182" s="69"/>
      <c r="C1182" s="69"/>
      <c r="D1182" s="71"/>
      <c r="E1182" s="4"/>
      <c r="F1182" s="69"/>
      <c r="G1182" s="69"/>
      <c r="H1182" s="69"/>
      <c r="I1182" s="69"/>
      <c r="J1182" s="69"/>
      <c r="K1182" s="69"/>
      <c r="L1182" s="69"/>
      <c r="M1182" s="69"/>
      <c r="N1182" s="4"/>
      <c r="O1182" s="70"/>
      <c r="P1182" s="69"/>
      <c r="Q1182" s="4"/>
      <c r="R1182" s="71"/>
      <c r="S1182" s="4"/>
      <c r="T1182" s="72"/>
      <c r="U1182" s="4"/>
      <c r="V1182" s="73"/>
      <c r="W1182" s="73"/>
      <c r="X1182" s="73"/>
      <c r="Y1182" s="73"/>
      <c r="Z1182" s="74"/>
      <c r="AA1182" s="69"/>
      <c r="AB1182" s="69"/>
      <c r="AC1182" s="69"/>
      <c r="AD1182" s="69"/>
      <c r="AE1182" s="69"/>
      <c r="AF1182" s="69"/>
      <c r="AG1182" s="69"/>
      <c r="AH1182" s="69"/>
    </row>
    <row r="1183" spans="1:34">
      <c r="A1183" s="69"/>
      <c r="B1183" s="69"/>
      <c r="C1183" s="69"/>
      <c r="D1183" s="71"/>
      <c r="E1183" s="4"/>
      <c r="F1183" s="69"/>
      <c r="G1183" s="69"/>
      <c r="H1183" s="69"/>
      <c r="I1183" s="69"/>
      <c r="J1183" s="69"/>
      <c r="K1183" s="69"/>
      <c r="L1183" s="69"/>
      <c r="M1183" s="69"/>
      <c r="N1183" s="4"/>
      <c r="O1183" s="70"/>
      <c r="P1183" s="69"/>
      <c r="Q1183" s="4"/>
      <c r="R1183" s="71"/>
      <c r="S1183" s="4"/>
      <c r="T1183" s="72"/>
      <c r="U1183" s="4"/>
      <c r="V1183" s="73"/>
      <c r="W1183" s="73"/>
      <c r="X1183" s="73"/>
      <c r="Y1183" s="73"/>
      <c r="Z1183" s="74"/>
      <c r="AA1183" s="69"/>
      <c r="AB1183" s="69"/>
      <c r="AC1183" s="69"/>
      <c r="AD1183" s="69"/>
      <c r="AE1183" s="69"/>
      <c r="AF1183" s="69"/>
      <c r="AG1183" s="69"/>
      <c r="AH1183" s="69"/>
    </row>
    <row r="1184" spans="1:34">
      <c r="A1184" s="69"/>
      <c r="B1184" s="69"/>
      <c r="C1184" s="69"/>
      <c r="D1184" s="71"/>
      <c r="E1184" s="4"/>
      <c r="F1184" s="69"/>
      <c r="G1184" s="69"/>
      <c r="H1184" s="69"/>
      <c r="I1184" s="69"/>
      <c r="J1184" s="69"/>
      <c r="K1184" s="69"/>
      <c r="L1184" s="69"/>
      <c r="M1184" s="69"/>
      <c r="N1184" s="4"/>
      <c r="O1184" s="70"/>
      <c r="P1184" s="69"/>
      <c r="Q1184" s="69"/>
      <c r="R1184" s="71"/>
      <c r="S1184" s="69"/>
      <c r="T1184" s="72"/>
      <c r="U1184" s="69"/>
      <c r="V1184" s="73"/>
      <c r="W1184" s="73"/>
      <c r="X1184" s="73"/>
      <c r="Y1184" s="73"/>
      <c r="Z1184" s="74"/>
      <c r="AA1184" s="69"/>
      <c r="AB1184" s="69"/>
      <c r="AC1184" s="69"/>
      <c r="AD1184" s="69"/>
      <c r="AE1184" s="69"/>
      <c r="AF1184" s="69"/>
      <c r="AG1184" s="69"/>
      <c r="AH1184" s="69"/>
    </row>
    <row r="1185" spans="1:34">
      <c r="A1185" s="69"/>
      <c r="B1185" s="69"/>
      <c r="C1185" s="69"/>
      <c r="D1185" s="71"/>
      <c r="E1185" s="4"/>
      <c r="F1185" s="69"/>
      <c r="G1185" s="69"/>
      <c r="H1185" s="69"/>
      <c r="I1185" s="69"/>
      <c r="J1185" s="69"/>
      <c r="K1185" s="69"/>
      <c r="L1185" s="69"/>
      <c r="M1185" s="69"/>
      <c r="N1185" s="4"/>
      <c r="O1185" s="70"/>
      <c r="P1185" s="69"/>
      <c r="Q1185" s="4"/>
      <c r="R1185" s="71"/>
      <c r="S1185" s="69"/>
      <c r="T1185" s="72"/>
      <c r="U1185" s="4"/>
      <c r="V1185" s="73"/>
      <c r="W1185" s="73"/>
      <c r="X1185" s="73"/>
      <c r="Y1185" s="73"/>
      <c r="Z1185" s="74"/>
      <c r="AA1185" s="69"/>
      <c r="AB1185" s="69"/>
      <c r="AC1185" s="69"/>
      <c r="AD1185" s="69"/>
      <c r="AE1185" s="69"/>
      <c r="AF1185" s="69"/>
      <c r="AG1185" s="69"/>
      <c r="AH1185" s="69"/>
    </row>
    <row r="1186" spans="1:34">
      <c r="A1186" s="69"/>
      <c r="B1186" s="69"/>
      <c r="C1186" s="69"/>
      <c r="D1186" s="71"/>
      <c r="E1186" s="4"/>
      <c r="F1186" s="69"/>
      <c r="G1186" s="69"/>
      <c r="H1186" s="69"/>
      <c r="I1186" s="69"/>
      <c r="J1186" s="69"/>
      <c r="K1186" s="69"/>
      <c r="L1186" s="69"/>
      <c r="M1186" s="69"/>
      <c r="N1186" s="4"/>
      <c r="O1186" s="70"/>
      <c r="P1186" s="69"/>
      <c r="Q1186" s="4"/>
      <c r="R1186" s="71"/>
      <c r="S1186" s="4"/>
      <c r="T1186" s="72"/>
      <c r="U1186" s="4"/>
      <c r="V1186" s="73"/>
      <c r="W1186" s="73"/>
      <c r="X1186" s="73"/>
      <c r="Y1186" s="73"/>
      <c r="Z1186" s="74"/>
      <c r="AA1186" s="69"/>
      <c r="AB1186" s="69"/>
      <c r="AC1186" s="69"/>
      <c r="AD1186" s="69"/>
      <c r="AE1186" s="69"/>
      <c r="AF1186" s="69"/>
      <c r="AG1186" s="69"/>
      <c r="AH1186" s="69"/>
    </row>
    <row r="1187" spans="1:34">
      <c r="A1187" s="69"/>
      <c r="B1187" s="69"/>
      <c r="C1187" s="69"/>
      <c r="D1187" s="71"/>
      <c r="E1187" s="4"/>
      <c r="F1187" s="69"/>
      <c r="G1187" s="69"/>
      <c r="H1187" s="69"/>
      <c r="I1187" s="69"/>
      <c r="J1187" s="69"/>
      <c r="K1187" s="69"/>
      <c r="L1187" s="69"/>
      <c r="M1187" s="69"/>
      <c r="N1187" s="4"/>
      <c r="O1187" s="70"/>
      <c r="P1187" s="69"/>
      <c r="Q1187" s="4"/>
      <c r="R1187" s="71"/>
      <c r="S1187" s="4"/>
      <c r="T1187" s="72"/>
      <c r="U1187" s="4"/>
      <c r="V1187" s="73"/>
      <c r="W1187" s="73"/>
      <c r="X1187" s="73"/>
      <c r="Y1187" s="73"/>
      <c r="Z1187" s="74"/>
      <c r="AA1187" s="69"/>
      <c r="AB1187" s="69"/>
      <c r="AC1187" s="69"/>
      <c r="AD1187" s="69"/>
      <c r="AE1187" s="69"/>
      <c r="AF1187" s="69"/>
      <c r="AG1187" s="69"/>
      <c r="AH1187" s="69"/>
    </row>
    <row r="1188" spans="1:34">
      <c r="A1188" s="69"/>
      <c r="B1188" s="69"/>
      <c r="C1188" s="69"/>
      <c r="D1188" s="71"/>
      <c r="E1188" s="4"/>
      <c r="F1188" s="69"/>
      <c r="G1188" s="69"/>
      <c r="H1188" s="69"/>
      <c r="I1188" s="69"/>
      <c r="J1188" s="69"/>
      <c r="K1188" s="69"/>
      <c r="L1188" s="69"/>
      <c r="M1188" s="69"/>
      <c r="N1188" s="4"/>
      <c r="O1188" s="70"/>
      <c r="P1188" s="69"/>
      <c r="Q1188" s="69"/>
      <c r="R1188" s="71"/>
      <c r="S1188" s="69"/>
      <c r="T1188" s="72"/>
      <c r="U1188" s="4"/>
      <c r="V1188" s="73"/>
      <c r="W1188" s="73"/>
      <c r="X1188" s="73"/>
      <c r="Y1188" s="73"/>
      <c r="Z1188" s="74"/>
      <c r="AA1188" s="69"/>
      <c r="AB1188" s="69"/>
      <c r="AC1188" s="69"/>
      <c r="AD1188" s="69"/>
      <c r="AE1188" s="69"/>
      <c r="AF1188" s="69"/>
      <c r="AG1188" s="69"/>
      <c r="AH1188" s="69"/>
    </row>
    <row r="1189" spans="1:34">
      <c r="A1189" s="69"/>
      <c r="B1189" s="69"/>
      <c r="C1189" s="69"/>
      <c r="D1189" s="71"/>
      <c r="E1189" s="4"/>
      <c r="F1189" s="69"/>
      <c r="G1189" s="69"/>
      <c r="H1189" s="69"/>
      <c r="I1189" s="69"/>
      <c r="J1189" s="69"/>
      <c r="K1189" s="69"/>
      <c r="L1189" s="69"/>
      <c r="M1189" s="69"/>
      <c r="N1189" s="4"/>
      <c r="O1189" s="70"/>
      <c r="P1189" s="69"/>
      <c r="Q1189" s="69"/>
      <c r="R1189" s="71"/>
      <c r="S1189" s="69"/>
      <c r="T1189" s="72"/>
      <c r="U1189" s="4"/>
      <c r="V1189" s="73"/>
      <c r="W1189" s="73"/>
      <c r="X1189" s="73"/>
      <c r="Y1189" s="73"/>
      <c r="Z1189" s="74"/>
      <c r="AA1189" s="69"/>
      <c r="AB1189" s="69"/>
      <c r="AC1189" s="69"/>
      <c r="AD1189" s="69"/>
      <c r="AE1189" s="69"/>
      <c r="AF1189" s="69"/>
      <c r="AG1189" s="69"/>
      <c r="AH1189" s="69"/>
    </row>
    <row r="1190" spans="1:34">
      <c r="A1190" s="69"/>
      <c r="B1190" s="69"/>
      <c r="C1190" s="69"/>
      <c r="D1190" s="71"/>
      <c r="E1190" s="4"/>
      <c r="F1190" s="69"/>
      <c r="G1190" s="69"/>
      <c r="H1190" s="69"/>
      <c r="I1190" s="69"/>
      <c r="J1190" s="69"/>
      <c r="K1190" s="69"/>
      <c r="L1190" s="69"/>
      <c r="M1190" s="69"/>
      <c r="N1190" s="4"/>
      <c r="O1190" s="70"/>
      <c r="P1190" s="69"/>
      <c r="Q1190" s="69"/>
      <c r="R1190" s="71"/>
      <c r="S1190" s="4"/>
      <c r="T1190" s="72"/>
      <c r="U1190" s="4"/>
      <c r="V1190" s="73"/>
      <c r="W1190" s="73"/>
      <c r="X1190" s="73"/>
      <c r="Y1190" s="73"/>
      <c r="Z1190" s="74"/>
      <c r="AA1190" s="69"/>
      <c r="AB1190" s="69"/>
      <c r="AC1190" s="69"/>
      <c r="AD1190" s="69"/>
      <c r="AE1190" s="69"/>
      <c r="AF1190" s="69"/>
      <c r="AG1190" s="69"/>
      <c r="AH1190" s="69"/>
    </row>
    <row r="1191" spans="1:34">
      <c r="A1191" s="69"/>
      <c r="B1191" s="69"/>
      <c r="C1191" s="69"/>
      <c r="D1191" s="71"/>
      <c r="E1191" s="4"/>
      <c r="F1191" s="69"/>
      <c r="G1191" s="69"/>
      <c r="H1191" s="69"/>
      <c r="I1191" s="69"/>
      <c r="J1191" s="69"/>
      <c r="K1191" s="69"/>
      <c r="L1191" s="69"/>
      <c r="M1191" s="69"/>
      <c r="N1191" s="4"/>
      <c r="O1191" s="70"/>
      <c r="P1191" s="69"/>
      <c r="Q1191" s="4"/>
      <c r="R1191" s="71"/>
      <c r="S1191" s="4"/>
      <c r="T1191" s="72"/>
      <c r="U1191" s="4"/>
      <c r="V1191" s="73"/>
      <c r="W1191" s="73"/>
      <c r="X1191" s="73"/>
      <c r="Y1191" s="73"/>
      <c r="Z1191" s="74"/>
      <c r="AA1191" s="69"/>
      <c r="AB1191" s="69"/>
      <c r="AC1191" s="69"/>
      <c r="AD1191" s="69"/>
      <c r="AE1191" s="69"/>
      <c r="AF1191" s="69"/>
      <c r="AG1191" s="69"/>
      <c r="AH1191" s="69"/>
    </row>
    <row r="1192" spans="1:34">
      <c r="A1192" s="69"/>
      <c r="B1192" s="69"/>
      <c r="C1192" s="69"/>
      <c r="D1192" s="71"/>
      <c r="E1192" s="4"/>
      <c r="F1192" s="69"/>
      <c r="G1192" s="69"/>
      <c r="H1192" s="69"/>
      <c r="I1192" s="69"/>
      <c r="J1192" s="69"/>
      <c r="K1192" s="69"/>
      <c r="L1192" s="69"/>
      <c r="M1192" s="69"/>
      <c r="N1192" s="4"/>
      <c r="O1192" s="70"/>
      <c r="P1192" s="69"/>
      <c r="Q1192" s="69"/>
      <c r="R1192" s="71"/>
      <c r="S1192" s="69"/>
      <c r="T1192" s="72"/>
      <c r="U1192" s="69"/>
      <c r="V1192" s="73"/>
      <c r="W1192" s="73"/>
      <c r="X1192" s="73"/>
      <c r="Y1192" s="73"/>
      <c r="Z1192" s="74"/>
      <c r="AA1192" s="69"/>
      <c r="AB1192" s="69"/>
      <c r="AC1192" s="69"/>
      <c r="AD1192" s="69"/>
      <c r="AE1192" s="69"/>
      <c r="AF1192" s="69"/>
      <c r="AG1192" s="69"/>
      <c r="AH1192" s="69"/>
    </row>
    <row r="1193" spans="1:34">
      <c r="A1193" s="69"/>
      <c r="B1193" s="69"/>
      <c r="C1193" s="69"/>
      <c r="D1193" s="71"/>
      <c r="E1193" s="4"/>
      <c r="F1193" s="69"/>
      <c r="G1193" s="69"/>
      <c r="H1193" s="69"/>
      <c r="I1193" s="69"/>
      <c r="J1193" s="69"/>
      <c r="K1193" s="69"/>
      <c r="L1193" s="69"/>
      <c r="M1193" s="69"/>
      <c r="N1193" s="4"/>
      <c r="O1193" s="70"/>
      <c r="P1193" s="69"/>
      <c r="Q1193" s="4"/>
      <c r="R1193" s="71"/>
      <c r="S1193" s="4"/>
      <c r="T1193" s="72"/>
      <c r="U1193" s="4"/>
      <c r="V1193" s="73"/>
      <c r="W1193" s="73"/>
      <c r="X1193" s="73"/>
      <c r="Y1193" s="73"/>
      <c r="Z1193" s="74"/>
      <c r="AA1193" s="69"/>
      <c r="AB1193" s="69"/>
      <c r="AC1193" s="69"/>
      <c r="AD1193" s="69"/>
      <c r="AE1193" s="69"/>
      <c r="AF1193" s="69"/>
      <c r="AG1193" s="69"/>
      <c r="AH1193" s="69"/>
    </row>
    <row r="1194" spans="1:34">
      <c r="A1194" s="69"/>
      <c r="B1194" s="69"/>
      <c r="C1194" s="69"/>
      <c r="D1194" s="71"/>
      <c r="E1194" s="4"/>
      <c r="F1194" s="69"/>
      <c r="G1194" s="69"/>
      <c r="H1194" s="69"/>
      <c r="I1194" s="69"/>
      <c r="J1194" s="69"/>
      <c r="K1194" s="69"/>
      <c r="L1194" s="69"/>
      <c r="M1194" s="69"/>
      <c r="N1194" s="4"/>
      <c r="O1194" s="70"/>
      <c r="P1194" s="69"/>
      <c r="Q1194" s="69"/>
      <c r="R1194" s="71"/>
      <c r="S1194" s="69"/>
      <c r="T1194" s="72"/>
      <c r="U1194" s="4"/>
      <c r="V1194" s="73"/>
      <c r="W1194" s="73"/>
      <c r="X1194" s="73"/>
      <c r="Y1194" s="73"/>
      <c r="Z1194" s="74"/>
      <c r="AA1194" s="69"/>
      <c r="AB1194" s="69"/>
      <c r="AC1194" s="69"/>
      <c r="AD1194" s="69"/>
      <c r="AE1194" s="69"/>
      <c r="AF1194" s="69"/>
      <c r="AG1194" s="69"/>
      <c r="AH1194" s="69"/>
    </row>
    <row r="1195" spans="1:34">
      <c r="A1195" s="69"/>
      <c r="B1195" s="69"/>
      <c r="C1195" s="69"/>
      <c r="D1195" s="71"/>
      <c r="E1195" s="4"/>
      <c r="F1195" s="69"/>
      <c r="G1195" s="69"/>
      <c r="H1195" s="69"/>
      <c r="I1195" s="69"/>
      <c r="J1195" s="69"/>
      <c r="K1195" s="69"/>
      <c r="L1195" s="69"/>
      <c r="M1195" s="69"/>
      <c r="N1195" s="4"/>
      <c r="O1195" s="70"/>
      <c r="P1195" s="69"/>
      <c r="Q1195" s="69"/>
      <c r="R1195" s="71"/>
      <c r="S1195" s="69"/>
      <c r="T1195" s="72"/>
      <c r="U1195" s="4"/>
      <c r="V1195" s="73"/>
      <c r="W1195" s="73"/>
      <c r="X1195" s="73"/>
      <c r="Y1195" s="73"/>
      <c r="Z1195" s="74"/>
      <c r="AA1195" s="69"/>
      <c r="AB1195" s="69"/>
      <c r="AC1195" s="69"/>
      <c r="AD1195" s="69"/>
      <c r="AE1195" s="69"/>
      <c r="AF1195" s="69"/>
      <c r="AG1195" s="69"/>
      <c r="AH1195" s="69"/>
    </row>
    <row r="1196" spans="1:34">
      <c r="A1196" s="69"/>
      <c r="B1196" s="69"/>
      <c r="C1196" s="69"/>
      <c r="D1196" s="71"/>
      <c r="E1196" s="4"/>
      <c r="F1196" s="69"/>
      <c r="G1196" s="69"/>
      <c r="H1196" s="69"/>
      <c r="I1196" s="69"/>
      <c r="J1196" s="69"/>
      <c r="K1196" s="69"/>
      <c r="L1196" s="69"/>
      <c r="M1196" s="69"/>
      <c r="N1196" s="4"/>
      <c r="O1196" s="70"/>
      <c r="P1196" s="69"/>
      <c r="Q1196" s="69"/>
      <c r="R1196" s="71"/>
      <c r="S1196" s="69"/>
      <c r="T1196" s="72"/>
      <c r="U1196" s="4"/>
      <c r="V1196" s="73"/>
      <c r="W1196" s="73"/>
      <c r="X1196" s="73"/>
      <c r="Y1196" s="73"/>
      <c r="Z1196" s="74"/>
      <c r="AA1196" s="69"/>
      <c r="AB1196" s="69"/>
      <c r="AC1196" s="69"/>
      <c r="AD1196" s="69"/>
      <c r="AE1196" s="69"/>
      <c r="AF1196" s="69"/>
      <c r="AG1196" s="69"/>
      <c r="AH1196" s="69"/>
    </row>
    <row r="1197" spans="1:34">
      <c r="A1197" s="69"/>
      <c r="B1197" s="69"/>
      <c r="C1197" s="69"/>
      <c r="D1197" s="71"/>
      <c r="E1197" s="4"/>
      <c r="F1197" s="69"/>
      <c r="G1197" s="69"/>
      <c r="H1197" s="69"/>
      <c r="I1197" s="69"/>
      <c r="J1197" s="69"/>
      <c r="K1197" s="69"/>
      <c r="L1197" s="69"/>
      <c r="M1197" s="69"/>
      <c r="N1197" s="4"/>
      <c r="O1197" s="70"/>
      <c r="P1197" s="69"/>
      <c r="Q1197" s="4"/>
      <c r="R1197" s="71"/>
      <c r="S1197" s="4"/>
      <c r="T1197" s="72"/>
      <c r="U1197" s="4"/>
      <c r="V1197" s="73"/>
      <c r="W1197" s="73"/>
      <c r="X1197" s="73"/>
      <c r="Y1197" s="73"/>
      <c r="Z1197" s="74"/>
      <c r="AA1197" s="69"/>
      <c r="AB1197" s="69"/>
      <c r="AC1197" s="69"/>
      <c r="AD1197" s="69"/>
      <c r="AE1197" s="69"/>
      <c r="AF1197" s="69"/>
      <c r="AG1197" s="69"/>
      <c r="AH1197" s="69"/>
    </row>
    <row r="1198" spans="1:34">
      <c r="A1198" s="69"/>
      <c r="B1198" s="69"/>
      <c r="C1198" s="69"/>
      <c r="D1198" s="71"/>
      <c r="E1198" s="4"/>
      <c r="F1198" s="69"/>
      <c r="G1198" s="69"/>
      <c r="H1198" s="69"/>
      <c r="I1198" s="69"/>
      <c r="J1198" s="69"/>
      <c r="K1198" s="69"/>
      <c r="L1198" s="69"/>
      <c r="M1198" s="69"/>
      <c r="N1198" s="4"/>
      <c r="O1198" s="70"/>
      <c r="P1198" s="69"/>
      <c r="Q1198" s="4"/>
      <c r="R1198" s="71"/>
      <c r="S1198" s="4"/>
      <c r="T1198" s="72"/>
      <c r="U1198" s="4"/>
      <c r="V1198" s="73"/>
      <c r="W1198" s="73"/>
      <c r="X1198" s="73"/>
      <c r="Y1198" s="73"/>
      <c r="Z1198" s="74"/>
      <c r="AA1198" s="69"/>
      <c r="AB1198" s="69"/>
      <c r="AC1198" s="69"/>
      <c r="AD1198" s="69"/>
      <c r="AE1198" s="69"/>
      <c r="AF1198" s="69"/>
      <c r="AG1198" s="69"/>
      <c r="AH1198" s="69"/>
    </row>
    <row r="1199" spans="1:34">
      <c r="A1199" s="69"/>
      <c r="B1199" s="69"/>
      <c r="C1199" s="69"/>
      <c r="D1199" s="71"/>
      <c r="E1199" s="4"/>
      <c r="F1199" s="4"/>
      <c r="G1199" s="69"/>
      <c r="H1199" s="69"/>
      <c r="I1199" s="69"/>
      <c r="J1199" s="69"/>
      <c r="K1199" s="69"/>
      <c r="L1199" s="69"/>
      <c r="M1199" s="69"/>
      <c r="N1199" s="4"/>
      <c r="O1199" s="70"/>
      <c r="P1199" s="69"/>
      <c r="Q1199" s="69"/>
      <c r="R1199" s="71"/>
      <c r="S1199" s="69"/>
      <c r="T1199" s="72"/>
      <c r="U1199" s="69"/>
      <c r="V1199" s="73"/>
      <c r="W1199" s="73"/>
      <c r="X1199" s="73"/>
      <c r="Y1199" s="73"/>
      <c r="Z1199" s="74"/>
      <c r="AA1199" s="69"/>
      <c r="AB1199" s="69"/>
      <c r="AC1199" s="69"/>
      <c r="AD1199" s="69"/>
      <c r="AE1199" s="69"/>
      <c r="AF1199" s="69"/>
      <c r="AG1199" s="69"/>
      <c r="AH1199" s="69"/>
    </row>
    <row r="1200" spans="1:34">
      <c r="A1200" s="69"/>
      <c r="B1200" s="69"/>
      <c r="C1200" s="69"/>
      <c r="D1200" s="71"/>
      <c r="E1200" s="4"/>
      <c r="F1200" s="69"/>
      <c r="G1200" s="69"/>
      <c r="H1200" s="69"/>
      <c r="I1200" s="69"/>
      <c r="J1200" s="69"/>
      <c r="K1200" s="69"/>
      <c r="L1200" s="69"/>
      <c r="M1200" s="69"/>
      <c r="N1200" s="4"/>
      <c r="O1200" s="70"/>
      <c r="P1200" s="69"/>
      <c r="Q1200" s="4"/>
      <c r="R1200" s="71"/>
      <c r="S1200" s="4"/>
      <c r="T1200" s="72"/>
      <c r="U1200" s="4"/>
      <c r="V1200" s="73"/>
      <c r="W1200" s="73"/>
      <c r="X1200" s="73"/>
      <c r="Y1200" s="73"/>
      <c r="Z1200" s="74"/>
      <c r="AA1200" s="69"/>
      <c r="AB1200" s="69"/>
      <c r="AC1200" s="69"/>
      <c r="AD1200" s="69"/>
      <c r="AE1200" s="69"/>
      <c r="AF1200" s="69"/>
      <c r="AG1200" s="69"/>
      <c r="AH1200" s="69"/>
    </row>
    <row r="1201" spans="1:34">
      <c r="A1201" s="69"/>
      <c r="B1201" s="69"/>
      <c r="C1201" s="69"/>
      <c r="D1201" s="71"/>
      <c r="E1201" s="4"/>
      <c r="F1201" s="4"/>
      <c r="G1201" s="69"/>
      <c r="H1201" s="69"/>
      <c r="I1201" s="69"/>
      <c r="J1201" s="69"/>
      <c r="K1201" s="69"/>
      <c r="L1201" s="69"/>
      <c r="M1201" s="69"/>
      <c r="N1201" s="4"/>
      <c r="O1201" s="70"/>
      <c r="P1201" s="69"/>
      <c r="Q1201" s="4"/>
      <c r="R1201" s="71"/>
      <c r="S1201" s="4"/>
      <c r="T1201" s="72"/>
      <c r="U1201" s="4"/>
      <c r="V1201" s="73"/>
      <c r="W1201" s="73"/>
      <c r="X1201" s="73"/>
      <c r="Y1201" s="73"/>
      <c r="Z1201" s="74"/>
      <c r="AA1201" s="69"/>
      <c r="AB1201" s="69"/>
      <c r="AC1201" s="69"/>
      <c r="AD1201" s="69"/>
      <c r="AE1201" s="69"/>
      <c r="AF1201" s="69"/>
      <c r="AG1201" s="69"/>
      <c r="AH1201" s="69"/>
    </row>
    <row r="1202" spans="1:34">
      <c r="A1202" s="69"/>
      <c r="B1202" s="69"/>
      <c r="C1202" s="69"/>
      <c r="D1202" s="71"/>
      <c r="E1202" s="4"/>
      <c r="F1202" s="69"/>
      <c r="G1202" s="69"/>
      <c r="H1202" s="69"/>
      <c r="I1202" s="69"/>
      <c r="J1202" s="69"/>
      <c r="K1202" s="69"/>
      <c r="L1202" s="69"/>
      <c r="M1202" s="69"/>
      <c r="N1202" s="4"/>
      <c r="O1202" s="70"/>
      <c r="P1202" s="69"/>
      <c r="Q1202" s="4"/>
      <c r="R1202" s="71"/>
      <c r="S1202" s="4"/>
      <c r="T1202" s="72"/>
      <c r="U1202" s="69"/>
      <c r="V1202" s="73"/>
      <c r="W1202" s="73"/>
      <c r="X1202" s="73"/>
      <c r="Y1202" s="73"/>
      <c r="Z1202" s="74"/>
      <c r="AA1202" s="69"/>
      <c r="AB1202" s="69"/>
      <c r="AC1202" s="69"/>
      <c r="AD1202" s="69"/>
      <c r="AE1202" s="69"/>
      <c r="AF1202" s="69"/>
      <c r="AG1202" s="69"/>
      <c r="AH1202" s="69"/>
    </row>
    <row r="1203" spans="1:34">
      <c r="A1203" s="69"/>
      <c r="B1203" s="69"/>
      <c r="C1203" s="69"/>
      <c r="D1203" s="71"/>
      <c r="E1203" s="4"/>
      <c r="F1203" s="69"/>
      <c r="G1203" s="69"/>
      <c r="H1203" s="69"/>
      <c r="I1203" s="69"/>
      <c r="J1203" s="69"/>
      <c r="K1203" s="69"/>
      <c r="L1203" s="69"/>
      <c r="M1203" s="69"/>
      <c r="N1203" s="4"/>
      <c r="O1203" s="70"/>
      <c r="P1203" s="69"/>
      <c r="Q1203" s="4"/>
      <c r="R1203" s="71"/>
      <c r="S1203" s="4"/>
      <c r="T1203" s="72"/>
      <c r="U1203" s="4"/>
      <c r="V1203" s="73"/>
      <c r="W1203" s="73"/>
      <c r="X1203" s="73"/>
      <c r="Y1203" s="73"/>
      <c r="Z1203" s="74"/>
      <c r="AA1203" s="69"/>
      <c r="AB1203" s="69"/>
      <c r="AC1203" s="69"/>
      <c r="AD1203" s="69"/>
      <c r="AE1203" s="69"/>
      <c r="AF1203" s="69"/>
      <c r="AG1203" s="69"/>
      <c r="AH1203" s="69"/>
    </row>
    <row r="1204" spans="1:34">
      <c r="A1204" s="69"/>
      <c r="B1204" s="69"/>
      <c r="C1204" s="69"/>
      <c r="D1204" s="71"/>
      <c r="E1204" s="4"/>
      <c r="F1204" s="69"/>
      <c r="G1204" s="69"/>
      <c r="H1204" s="69"/>
      <c r="I1204" s="69"/>
      <c r="J1204" s="69"/>
      <c r="K1204" s="69"/>
      <c r="L1204" s="69"/>
      <c r="M1204" s="69"/>
      <c r="N1204" s="4"/>
      <c r="O1204" s="70"/>
      <c r="P1204" s="69"/>
      <c r="Q1204" s="69"/>
      <c r="R1204" s="71"/>
      <c r="S1204" s="69"/>
      <c r="T1204" s="72"/>
      <c r="U1204" s="4"/>
      <c r="V1204" s="73"/>
      <c r="W1204" s="73"/>
      <c r="X1204" s="73"/>
      <c r="Y1204" s="73"/>
      <c r="Z1204" s="74"/>
      <c r="AA1204" s="69"/>
      <c r="AB1204" s="69"/>
      <c r="AC1204" s="69"/>
      <c r="AD1204" s="69"/>
      <c r="AE1204" s="69"/>
      <c r="AF1204" s="69"/>
      <c r="AG1204" s="69"/>
      <c r="AH1204" s="69"/>
    </row>
    <row r="1205" spans="1:34">
      <c r="A1205" s="69"/>
      <c r="B1205" s="69"/>
      <c r="C1205" s="69"/>
      <c r="D1205" s="71"/>
      <c r="E1205" s="4"/>
      <c r="F1205" s="69"/>
      <c r="G1205" s="69"/>
      <c r="H1205" s="69"/>
      <c r="I1205" s="69"/>
      <c r="J1205" s="69"/>
      <c r="K1205" s="69"/>
      <c r="L1205" s="69"/>
      <c r="M1205" s="69"/>
      <c r="N1205" s="4"/>
      <c r="O1205" s="70"/>
      <c r="P1205" s="69"/>
      <c r="Q1205" s="69"/>
      <c r="R1205" s="71"/>
      <c r="S1205" s="69"/>
      <c r="T1205" s="72"/>
      <c r="U1205" s="69"/>
      <c r="V1205" s="73"/>
      <c r="W1205" s="73"/>
      <c r="X1205" s="73"/>
      <c r="Y1205" s="73"/>
      <c r="Z1205" s="74"/>
      <c r="AA1205" s="69"/>
      <c r="AB1205" s="69"/>
      <c r="AC1205" s="69"/>
      <c r="AD1205" s="69"/>
      <c r="AE1205" s="69"/>
      <c r="AF1205" s="69"/>
      <c r="AG1205" s="69"/>
      <c r="AH1205" s="69"/>
    </row>
    <row r="1206" spans="1:34">
      <c r="A1206" s="69"/>
      <c r="B1206" s="69"/>
      <c r="C1206" s="69"/>
      <c r="D1206" s="71"/>
      <c r="E1206" s="4"/>
      <c r="F1206" s="4"/>
      <c r="G1206" s="69"/>
      <c r="H1206" s="69"/>
      <c r="I1206" s="69"/>
      <c r="J1206" s="69"/>
      <c r="K1206" s="69"/>
      <c r="L1206" s="69"/>
      <c r="M1206" s="69"/>
      <c r="N1206" s="4"/>
      <c r="O1206" s="70"/>
      <c r="P1206" s="69"/>
      <c r="Q1206" s="69"/>
      <c r="R1206" s="71"/>
      <c r="S1206" s="69"/>
      <c r="T1206" s="72"/>
      <c r="U1206" s="4"/>
      <c r="V1206" s="73"/>
      <c r="W1206" s="73"/>
      <c r="X1206" s="73"/>
      <c r="Y1206" s="73"/>
      <c r="Z1206" s="74"/>
      <c r="AA1206" s="69"/>
      <c r="AB1206" s="69"/>
      <c r="AC1206" s="69"/>
      <c r="AD1206" s="69"/>
      <c r="AE1206" s="69"/>
      <c r="AF1206" s="69"/>
      <c r="AG1206" s="69"/>
      <c r="AH1206" s="69"/>
    </row>
    <row r="1207" spans="1:34">
      <c r="A1207" s="69"/>
      <c r="B1207" s="69"/>
      <c r="C1207" s="69"/>
      <c r="D1207" s="71"/>
      <c r="E1207" s="4"/>
      <c r="F1207" s="69"/>
      <c r="G1207" s="69"/>
      <c r="H1207" s="69"/>
      <c r="I1207" s="69"/>
      <c r="J1207" s="69"/>
      <c r="K1207" s="69"/>
      <c r="L1207" s="69"/>
      <c r="M1207" s="69"/>
      <c r="N1207" s="4"/>
      <c r="O1207" s="70"/>
      <c r="P1207" s="69"/>
      <c r="Q1207" s="69"/>
      <c r="R1207" s="71"/>
      <c r="S1207" s="69"/>
      <c r="T1207" s="72"/>
      <c r="U1207" s="4"/>
      <c r="V1207" s="73"/>
      <c r="W1207" s="73"/>
      <c r="X1207" s="73"/>
      <c r="Y1207" s="73"/>
      <c r="Z1207" s="74"/>
      <c r="AA1207" s="69"/>
      <c r="AB1207" s="69"/>
      <c r="AC1207" s="69"/>
      <c r="AD1207" s="69"/>
      <c r="AE1207" s="69"/>
      <c r="AF1207" s="69"/>
      <c r="AG1207" s="69"/>
      <c r="AH1207" s="69"/>
    </row>
    <row r="1208" spans="1:34">
      <c r="A1208" s="69"/>
      <c r="B1208" s="69"/>
      <c r="C1208" s="69"/>
      <c r="D1208" s="71"/>
      <c r="E1208" s="4"/>
      <c r="F1208" s="69"/>
      <c r="G1208" s="69"/>
      <c r="H1208" s="69"/>
      <c r="I1208" s="69"/>
      <c r="J1208" s="69"/>
      <c r="K1208" s="69"/>
      <c r="L1208" s="69"/>
      <c r="M1208" s="69"/>
      <c r="N1208" s="4"/>
      <c r="O1208" s="70"/>
      <c r="P1208" s="69"/>
      <c r="Q1208" s="4"/>
      <c r="R1208" s="71"/>
      <c r="S1208" s="4"/>
      <c r="T1208" s="72"/>
      <c r="U1208" s="4"/>
      <c r="V1208" s="73"/>
      <c r="W1208" s="73"/>
      <c r="X1208" s="73"/>
      <c r="Y1208" s="73"/>
      <c r="Z1208" s="74"/>
      <c r="AA1208" s="69"/>
      <c r="AB1208" s="69"/>
      <c r="AC1208" s="69"/>
      <c r="AD1208" s="69"/>
      <c r="AE1208" s="69"/>
      <c r="AF1208" s="69"/>
      <c r="AG1208" s="69"/>
      <c r="AH1208" s="69"/>
    </row>
    <row r="1209" spans="1:34">
      <c r="A1209" s="69"/>
      <c r="B1209" s="69"/>
      <c r="C1209" s="69"/>
      <c r="D1209" s="71"/>
      <c r="E1209" s="4"/>
      <c r="F1209" s="4"/>
      <c r="G1209" s="69"/>
      <c r="H1209" s="69"/>
      <c r="I1209" s="69"/>
      <c r="J1209" s="69"/>
      <c r="K1209" s="69"/>
      <c r="L1209" s="69"/>
      <c r="M1209" s="69"/>
      <c r="N1209" s="4"/>
      <c r="O1209" s="70"/>
      <c r="P1209" s="69"/>
      <c r="Q1209" s="69"/>
      <c r="R1209" s="71"/>
      <c r="S1209" s="69"/>
      <c r="T1209" s="72"/>
      <c r="U1209" s="4"/>
      <c r="V1209" s="73"/>
      <c r="W1209" s="73"/>
      <c r="X1209" s="73"/>
      <c r="Y1209" s="73"/>
      <c r="Z1209" s="74"/>
      <c r="AA1209" s="69"/>
      <c r="AB1209" s="69"/>
      <c r="AC1209" s="69"/>
      <c r="AD1209" s="69"/>
      <c r="AE1209" s="69"/>
      <c r="AF1209" s="69"/>
      <c r="AG1209" s="69"/>
      <c r="AH1209" s="69"/>
    </row>
    <row r="1210" spans="1:34">
      <c r="A1210" s="69"/>
      <c r="B1210" s="69"/>
      <c r="C1210" s="69"/>
      <c r="D1210" s="71"/>
      <c r="E1210" s="4"/>
      <c r="F1210" s="4"/>
      <c r="G1210" s="69"/>
      <c r="H1210" s="69"/>
      <c r="I1210" s="69"/>
      <c r="J1210" s="69"/>
      <c r="K1210" s="69"/>
      <c r="L1210" s="69"/>
      <c r="M1210" s="69"/>
      <c r="N1210" s="4"/>
      <c r="O1210" s="70"/>
      <c r="P1210" s="69"/>
      <c r="Q1210" s="69"/>
      <c r="R1210" s="71"/>
      <c r="S1210" s="69"/>
      <c r="T1210" s="72"/>
      <c r="U1210" s="4"/>
      <c r="V1210" s="73"/>
      <c r="W1210" s="73"/>
      <c r="X1210" s="73"/>
      <c r="Y1210" s="73"/>
      <c r="Z1210" s="74"/>
      <c r="AA1210" s="69"/>
      <c r="AB1210" s="69"/>
      <c r="AC1210" s="69"/>
      <c r="AD1210" s="69"/>
      <c r="AE1210" s="69"/>
      <c r="AF1210" s="69"/>
      <c r="AG1210" s="69"/>
      <c r="AH1210" s="69"/>
    </row>
    <row r="1211" spans="1:34">
      <c r="A1211" s="69"/>
      <c r="B1211" s="69"/>
      <c r="C1211" s="69"/>
      <c r="D1211" s="71"/>
      <c r="E1211" s="4"/>
      <c r="F1211" s="69"/>
      <c r="G1211" s="69"/>
      <c r="H1211" s="69"/>
      <c r="I1211" s="69"/>
      <c r="J1211" s="69"/>
      <c r="K1211" s="69"/>
      <c r="L1211" s="69"/>
      <c r="M1211" s="69"/>
      <c r="N1211" s="4"/>
      <c r="O1211" s="70"/>
      <c r="P1211" s="69"/>
      <c r="Q1211" s="4"/>
      <c r="R1211" s="71"/>
      <c r="S1211" s="4"/>
      <c r="T1211" s="72"/>
      <c r="U1211" s="4"/>
      <c r="V1211" s="73"/>
      <c r="W1211" s="73"/>
      <c r="X1211" s="73"/>
      <c r="Y1211" s="73"/>
      <c r="Z1211" s="74"/>
      <c r="AA1211" s="69"/>
      <c r="AB1211" s="69"/>
      <c r="AC1211" s="69"/>
      <c r="AD1211" s="69"/>
      <c r="AE1211" s="69"/>
      <c r="AF1211" s="69"/>
      <c r="AG1211" s="69"/>
      <c r="AH1211" s="69"/>
    </row>
    <row r="1212" spans="1:34">
      <c r="A1212" s="69"/>
      <c r="B1212" s="69"/>
      <c r="C1212" s="69"/>
      <c r="D1212" s="71"/>
      <c r="E1212" s="4"/>
      <c r="F1212" s="69"/>
      <c r="G1212" s="69"/>
      <c r="H1212" s="69"/>
      <c r="I1212" s="69"/>
      <c r="J1212" s="69"/>
      <c r="K1212" s="69"/>
      <c r="L1212" s="69"/>
      <c r="M1212" s="69"/>
      <c r="N1212" s="4"/>
      <c r="O1212" s="70"/>
      <c r="P1212" s="69"/>
      <c r="Q1212" s="4"/>
      <c r="R1212" s="71"/>
      <c r="S1212" s="4"/>
      <c r="T1212" s="72"/>
      <c r="U1212" s="4"/>
      <c r="V1212" s="73"/>
      <c r="W1212" s="73"/>
      <c r="X1212" s="73"/>
      <c r="Y1212" s="73"/>
      <c r="Z1212" s="74"/>
      <c r="AA1212" s="69"/>
      <c r="AB1212" s="69"/>
      <c r="AC1212" s="69"/>
      <c r="AD1212" s="69"/>
      <c r="AE1212" s="69"/>
      <c r="AF1212" s="69"/>
      <c r="AG1212" s="69"/>
      <c r="AH1212" s="69"/>
    </row>
    <row r="1213" spans="1:34">
      <c r="A1213" s="69"/>
      <c r="B1213" s="69"/>
      <c r="C1213" s="69"/>
      <c r="D1213" s="71"/>
      <c r="E1213" s="4"/>
      <c r="F1213" s="69"/>
      <c r="G1213" s="69"/>
      <c r="H1213" s="69"/>
      <c r="I1213" s="69"/>
      <c r="J1213" s="69"/>
      <c r="K1213" s="69"/>
      <c r="L1213" s="69"/>
      <c r="M1213" s="69"/>
      <c r="N1213" s="4"/>
      <c r="O1213" s="70"/>
      <c r="P1213" s="69"/>
      <c r="Q1213" s="69"/>
      <c r="R1213" s="71"/>
      <c r="S1213" s="69"/>
      <c r="T1213" s="72"/>
      <c r="U1213" s="4"/>
      <c r="V1213" s="73"/>
      <c r="W1213" s="73"/>
      <c r="X1213" s="73"/>
      <c r="Y1213" s="73"/>
      <c r="Z1213" s="74"/>
      <c r="AA1213" s="69"/>
      <c r="AB1213" s="69"/>
      <c r="AC1213" s="69"/>
      <c r="AD1213" s="69"/>
      <c r="AE1213" s="69"/>
      <c r="AF1213" s="69"/>
      <c r="AG1213" s="69"/>
      <c r="AH1213" s="69"/>
    </row>
    <row r="1214" spans="1:34">
      <c r="A1214" s="69"/>
      <c r="B1214" s="69"/>
      <c r="C1214" s="69"/>
      <c r="D1214" s="71"/>
      <c r="E1214" s="4"/>
      <c r="F1214" s="69"/>
      <c r="G1214" s="69"/>
      <c r="H1214" s="69"/>
      <c r="I1214" s="69"/>
      <c r="J1214" s="69"/>
      <c r="K1214" s="69"/>
      <c r="L1214" s="69"/>
      <c r="M1214" s="69"/>
      <c r="N1214" s="4"/>
      <c r="O1214" s="70"/>
      <c r="P1214" s="69"/>
      <c r="Q1214" s="4"/>
      <c r="R1214" s="71"/>
      <c r="S1214" s="69"/>
      <c r="T1214" s="72"/>
      <c r="U1214" s="4"/>
      <c r="V1214" s="73"/>
      <c r="W1214" s="73"/>
      <c r="X1214" s="73"/>
      <c r="Y1214" s="73"/>
      <c r="Z1214" s="74"/>
      <c r="AA1214" s="69"/>
      <c r="AB1214" s="69"/>
      <c r="AC1214" s="69"/>
      <c r="AD1214" s="69"/>
      <c r="AE1214" s="69"/>
      <c r="AF1214" s="69"/>
      <c r="AG1214" s="69"/>
      <c r="AH1214" s="69"/>
    </row>
    <row r="1215" spans="1:34">
      <c r="A1215" s="69"/>
      <c r="B1215" s="69"/>
      <c r="C1215" s="69"/>
      <c r="D1215" s="71"/>
      <c r="E1215" s="4"/>
      <c r="F1215" s="69"/>
      <c r="G1215" s="69"/>
      <c r="H1215" s="69"/>
      <c r="I1215" s="69"/>
      <c r="J1215" s="69"/>
      <c r="K1215" s="69"/>
      <c r="L1215" s="69"/>
      <c r="M1215" s="69"/>
      <c r="N1215" s="4"/>
      <c r="O1215" s="70"/>
      <c r="P1215" s="69"/>
      <c r="Q1215" s="4"/>
      <c r="R1215" s="71"/>
      <c r="S1215" s="69"/>
      <c r="T1215" s="72"/>
      <c r="U1215" s="4"/>
      <c r="V1215" s="73"/>
      <c r="W1215" s="73"/>
      <c r="X1215" s="73"/>
      <c r="Y1215" s="73"/>
      <c r="Z1215" s="74"/>
      <c r="AA1215" s="69"/>
      <c r="AB1215" s="69"/>
      <c r="AC1215" s="69"/>
      <c r="AD1215" s="69"/>
      <c r="AE1215" s="69"/>
      <c r="AF1215" s="69"/>
      <c r="AG1215" s="69"/>
      <c r="AH1215" s="69"/>
    </row>
    <row r="1216" spans="1:34">
      <c r="A1216" s="69"/>
      <c r="B1216" s="69"/>
      <c r="C1216" s="69"/>
      <c r="D1216" s="71"/>
      <c r="E1216" s="4"/>
      <c r="F1216" s="4"/>
      <c r="G1216" s="69"/>
      <c r="H1216" s="69"/>
      <c r="I1216" s="69"/>
      <c r="J1216" s="69"/>
      <c r="K1216" s="69"/>
      <c r="L1216" s="69"/>
      <c r="M1216" s="69"/>
      <c r="N1216" s="4"/>
      <c r="O1216" s="70"/>
      <c r="P1216" s="69"/>
      <c r="Q1216" s="4"/>
      <c r="R1216" s="71"/>
      <c r="S1216" s="4"/>
      <c r="T1216" s="72"/>
      <c r="U1216" s="4"/>
      <c r="V1216" s="73"/>
      <c r="W1216" s="73"/>
      <c r="X1216" s="73"/>
      <c r="Y1216" s="73"/>
      <c r="Z1216" s="74"/>
      <c r="AA1216" s="69"/>
      <c r="AB1216" s="69"/>
      <c r="AC1216" s="69"/>
      <c r="AD1216" s="69"/>
      <c r="AE1216" s="69"/>
      <c r="AF1216" s="69"/>
      <c r="AG1216" s="69"/>
      <c r="AH1216" s="69"/>
    </row>
    <row r="1217" spans="1:34">
      <c r="A1217" s="69"/>
      <c r="B1217" s="69"/>
      <c r="C1217" s="69"/>
      <c r="D1217" s="71"/>
      <c r="E1217" s="4"/>
      <c r="F1217" s="69"/>
      <c r="G1217" s="69"/>
      <c r="H1217" s="69"/>
      <c r="I1217" s="69"/>
      <c r="J1217" s="69"/>
      <c r="K1217" s="69"/>
      <c r="L1217" s="69"/>
      <c r="M1217" s="69"/>
      <c r="N1217" s="4"/>
      <c r="O1217" s="70"/>
      <c r="P1217" s="69"/>
      <c r="Q1217" s="4"/>
      <c r="R1217" s="71"/>
      <c r="S1217" s="4"/>
      <c r="T1217" s="72"/>
      <c r="U1217" s="4"/>
      <c r="V1217" s="73"/>
      <c r="W1217" s="73"/>
      <c r="X1217" s="73"/>
      <c r="Y1217" s="73"/>
      <c r="Z1217" s="74"/>
      <c r="AA1217" s="69"/>
      <c r="AB1217" s="69"/>
      <c r="AC1217" s="69"/>
      <c r="AD1217" s="69"/>
      <c r="AE1217" s="69"/>
      <c r="AF1217" s="69"/>
      <c r="AG1217" s="69"/>
      <c r="AH1217" s="69"/>
    </row>
    <row r="1218" spans="1:34">
      <c r="A1218" s="69"/>
      <c r="B1218" s="69"/>
      <c r="C1218" s="69"/>
      <c r="D1218" s="71"/>
      <c r="E1218" s="4"/>
      <c r="F1218" s="69"/>
      <c r="G1218" s="69"/>
      <c r="H1218" s="69"/>
      <c r="I1218" s="69"/>
      <c r="J1218" s="69"/>
      <c r="K1218" s="69"/>
      <c r="L1218" s="69"/>
      <c r="M1218" s="69"/>
      <c r="N1218" s="4"/>
      <c r="O1218" s="70"/>
      <c r="P1218" s="69"/>
      <c r="Q1218" s="4"/>
      <c r="R1218" s="71"/>
      <c r="S1218" s="4"/>
      <c r="T1218" s="72"/>
      <c r="U1218" s="69"/>
      <c r="V1218" s="73"/>
      <c r="W1218" s="73"/>
      <c r="X1218" s="73"/>
      <c r="Y1218" s="73"/>
      <c r="Z1218" s="74"/>
      <c r="AA1218" s="69"/>
      <c r="AB1218" s="69"/>
      <c r="AC1218" s="69"/>
      <c r="AD1218" s="69"/>
      <c r="AE1218" s="69"/>
      <c r="AF1218" s="69"/>
      <c r="AG1218" s="69"/>
      <c r="AH1218" s="69"/>
    </row>
    <row r="1219" spans="1:34">
      <c r="A1219" s="69"/>
      <c r="B1219" s="69"/>
      <c r="C1219" s="69"/>
      <c r="D1219" s="71"/>
      <c r="E1219" s="4"/>
      <c r="F1219" s="4"/>
      <c r="G1219" s="69"/>
      <c r="H1219" s="69"/>
      <c r="I1219" s="69"/>
      <c r="J1219" s="69"/>
      <c r="K1219" s="69"/>
      <c r="L1219" s="69"/>
      <c r="M1219" s="69"/>
      <c r="N1219" s="4"/>
      <c r="O1219" s="70"/>
      <c r="P1219" s="69"/>
      <c r="Q1219" s="4"/>
      <c r="R1219" s="71"/>
      <c r="S1219" s="4"/>
      <c r="T1219" s="72"/>
      <c r="U1219" s="69"/>
      <c r="V1219" s="73"/>
      <c r="W1219" s="73"/>
      <c r="X1219" s="73"/>
      <c r="Y1219" s="73"/>
      <c r="Z1219" s="74"/>
      <c r="AA1219" s="69"/>
      <c r="AB1219" s="69"/>
      <c r="AC1219" s="69"/>
      <c r="AD1219" s="69"/>
      <c r="AE1219" s="69"/>
      <c r="AF1219" s="69"/>
      <c r="AG1219" s="69"/>
      <c r="AH1219" s="69"/>
    </row>
    <row r="1220" spans="1:34">
      <c r="A1220" s="69"/>
      <c r="B1220" s="69"/>
      <c r="C1220" s="69"/>
      <c r="D1220" s="71"/>
      <c r="E1220" s="4"/>
      <c r="F1220" s="69"/>
      <c r="G1220" s="69"/>
      <c r="H1220" s="69"/>
      <c r="I1220" s="69"/>
      <c r="J1220" s="69"/>
      <c r="K1220" s="69"/>
      <c r="L1220" s="69"/>
      <c r="M1220" s="69"/>
      <c r="N1220" s="4"/>
      <c r="O1220" s="70"/>
      <c r="P1220" s="69"/>
      <c r="Q1220" s="4"/>
      <c r="R1220" s="71"/>
      <c r="S1220" s="69"/>
      <c r="T1220" s="72"/>
      <c r="U1220" s="69"/>
      <c r="V1220" s="73"/>
      <c r="W1220" s="73"/>
      <c r="X1220" s="73"/>
      <c r="Y1220" s="73"/>
      <c r="Z1220" s="74"/>
      <c r="AA1220" s="69"/>
      <c r="AB1220" s="69"/>
      <c r="AC1220" s="69"/>
      <c r="AD1220" s="69"/>
      <c r="AE1220" s="69"/>
      <c r="AF1220" s="69"/>
      <c r="AG1220" s="69"/>
      <c r="AH1220" s="69"/>
    </row>
    <row r="1221" spans="1:34">
      <c r="A1221" s="69"/>
      <c r="B1221" s="69"/>
      <c r="C1221" s="69"/>
      <c r="D1221" s="71"/>
      <c r="E1221" s="4"/>
      <c r="F1221" s="69"/>
      <c r="G1221" s="69"/>
      <c r="H1221" s="69"/>
      <c r="I1221" s="69"/>
      <c r="J1221" s="69"/>
      <c r="K1221" s="69"/>
      <c r="L1221" s="69"/>
      <c r="M1221" s="69"/>
      <c r="N1221" s="4"/>
      <c r="O1221" s="70"/>
      <c r="P1221" s="69"/>
      <c r="Q1221" s="69"/>
      <c r="R1221" s="71"/>
      <c r="S1221" s="69"/>
      <c r="T1221" s="72"/>
      <c r="U1221" s="4"/>
      <c r="V1221" s="73"/>
      <c r="W1221" s="73"/>
      <c r="X1221" s="73"/>
      <c r="Y1221" s="73"/>
      <c r="Z1221" s="74"/>
      <c r="AA1221" s="69"/>
      <c r="AB1221" s="69"/>
      <c r="AC1221" s="69"/>
      <c r="AD1221" s="69"/>
      <c r="AE1221" s="69"/>
      <c r="AF1221" s="69"/>
      <c r="AG1221" s="69"/>
      <c r="AH1221" s="69"/>
    </row>
    <row r="1222" spans="1:34">
      <c r="A1222" s="69"/>
      <c r="B1222" s="69"/>
      <c r="C1222" s="69"/>
      <c r="D1222" s="71"/>
      <c r="E1222" s="4"/>
      <c r="F1222" s="69"/>
      <c r="G1222" s="69"/>
      <c r="H1222" s="69"/>
      <c r="I1222" s="69"/>
      <c r="J1222" s="69"/>
      <c r="K1222" s="69"/>
      <c r="L1222" s="69"/>
      <c r="M1222" s="69"/>
      <c r="N1222" s="4"/>
      <c r="O1222" s="70"/>
      <c r="P1222" s="69"/>
      <c r="Q1222" s="69"/>
      <c r="R1222" s="71"/>
      <c r="S1222" s="69"/>
      <c r="T1222" s="72"/>
      <c r="U1222" s="69"/>
      <c r="V1222" s="73"/>
      <c r="W1222" s="73"/>
      <c r="X1222" s="73"/>
      <c r="Y1222" s="73"/>
      <c r="Z1222" s="74"/>
      <c r="AA1222" s="69"/>
      <c r="AB1222" s="69"/>
      <c r="AC1222" s="69"/>
      <c r="AD1222" s="69"/>
      <c r="AE1222" s="69"/>
      <c r="AF1222" s="69"/>
      <c r="AG1222" s="69"/>
      <c r="AH1222" s="69"/>
    </row>
    <row r="1223" spans="1:34">
      <c r="A1223" s="69"/>
      <c r="B1223" s="69"/>
      <c r="C1223" s="69"/>
      <c r="D1223" s="71"/>
      <c r="E1223" s="4"/>
      <c r="F1223" s="4"/>
      <c r="G1223" s="69"/>
      <c r="H1223" s="69"/>
      <c r="I1223" s="69"/>
      <c r="J1223" s="69"/>
      <c r="K1223" s="69"/>
      <c r="L1223" s="69"/>
      <c r="M1223" s="69"/>
      <c r="N1223" s="4"/>
      <c r="O1223" s="70"/>
      <c r="P1223" s="69"/>
      <c r="Q1223" s="4"/>
      <c r="R1223" s="71"/>
      <c r="S1223" s="4"/>
      <c r="T1223" s="72"/>
      <c r="U1223" s="4"/>
      <c r="V1223" s="73"/>
      <c r="W1223" s="73"/>
      <c r="X1223" s="73"/>
      <c r="Y1223" s="73"/>
      <c r="Z1223" s="74"/>
      <c r="AA1223" s="69"/>
      <c r="AB1223" s="69"/>
      <c r="AC1223" s="69"/>
      <c r="AD1223" s="69"/>
      <c r="AE1223" s="69"/>
      <c r="AF1223" s="69"/>
      <c r="AG1223" s="69"/>
      <c r="AH1223" s="69"/>
    </row>
    <row r="1224" spans="1:34">
      <c r="A1224" s="69"/>
      <c r="B1224" s="69"/>
      <c r="C1224" s="69"/>
      <c r="D1224" s="71"/>
      <c r="E1224" s="4"/>
      <c r="F1224" s="69"/>
      <c r="G1224" s="69"/>
      <c r="H1224" s="69"/>
      <c r="I1224" s="69"/>
      <c r="J1224" s="69"/>
      <c r="K1224" s="69"/>
      <c r="L1224" s="69"/>
      <c r="M1224" s="69"/>
      <c r="N1224" s="4"/>
      <c r="O1224" s="70"/>
      <c r="P1224" s="69"/>
      <c r="Q1224" s="4"/>
      <c r="R1224" s="71"/>
      <c r="S1224" s="4"/>
      <c r="T1224" s="72"/>
      <c r="U1224" s="4"/>
      <c r="V1224" s="73"/>
      <c r="W1224" s="73"/>
      <c r="X1224" s="73"/>
      <c r="Y1224" s="73"/>
      <c r="Z1224" s="74"/>
      <c r="AA1224" s="69"/>
      <c r="AB1224" s="69"/>
      <c r="AC1224" s="69"/>
      <c r="AD1224" s="69"/>
      <c r="AE1224" s="69"/>
      <c r="AF1224" s="69"/>
      <c r="AG1224" s="69"/>
      <c r="AH1224" s="69"/>
    </row>
    <row r="1225" spans="1:34">
      <c r="A1225" s="69"/>
      <c r="B1225" s="69"/>
      <c r="C1225" s="69"/>
      <c r="D1225" s="71"/>
      <c r="E1225" s="4"/>
      <c r="F1225" s="69"/>
      <c r="G1225" s="69"/>
      <c r="H1225" s="69"/>
      <c r="I1225" s="69"/>
      <c r="J1225" s="69"/>
      <c r="K1225" s="69"/>
      <c r="L1225" s="69"/>
      <c r="M1225" s="69"/>
      <c r="N1225" s="4"/>
      <c r="O1225" s="70"/>
      <c r="P1225" s="69"/>
      <c r="Q1225" s="4"/>
      <c r="R1225" s="71"/>
      <c r="S1225" s="4"/>
      <c r="T1225" s="72"/>
      <c r="U1225" s="4"/>
      <c r="V1225" s="73"/>
      <c r="W1225" s="73"/>
      <c r="X1225" s="73"/>
      <c r="Y1225" s="73"/>
      <c r="Z1225" s="74"/>
      <c r="AA1225" s="69"/>
      <c r="AB1225" s="69"/>
      <c r="AC1225" s="69"/>
      <c r="AD1225" s="69"/>
      <c r="AE1225" s="69"/>
      <c r="AF1225" s="69"/>
      <c r="AG1225" s="69"/>
      <c r="AH1225" s="69"/>
    </row>
    <row r="1226" spans="1:34">
      <c r="A1226" s="69"/>
      <c r="B1226" s="69"/>
      <c r="C1226" s="69"/>
      <c r="D1226" s="71"/>
      <c r="E1226" s="4"/>
      <c r="F1226" s="69"/>
      <c r="G1226" s="69"/>
      <c r="H1226" s="69"/>
      <c r="I1226" s="69"/>
      <c r="J1226" s="69"/>
      <c r="K1226" s="69"/>
      <c r="L1226" s="69"/>
      <c r="M1226" s="69"/>
      <c r="N1226" s="4"/>
      <c r="O1226" s="70"/>
      <c r="P1226" s="69"/>
      <c r="Q1226" s="4"/>
      <c r="R1226" s="71"/>
      <c r="S1226" s="4"/>
      <c r="T1226" s="72"/>
      <c r="U1226" s="4"/>
      <c r="V1226" s="73"/>
      <c r="W1226" s="73"/>
      <c r="X1226" s="73"/>
      <c r="Y1226" s="73"/>
      <c r="Z1226" s="74"/>
      <c r="AA1226" s="69"/>
      <c r="AB1226" s="69"/>
      <c r="AC1226" s="69"/>
      <c r="AD1226" s="69"/>
      <c r="AE1226" s="69"/>
      <c r="AF1226" s="69"/>
      <c r="AG1226" s="69"/>
      <c r="AH1226" s="69"/>
    </row>
    <row r="1227" spans="1:34">
      <c r="A1227" s="69"/>
      <c r="B1227" s="69"/>
      <c r="C1227" s="69"/>
      <c r="D1227" s="71"/>
      <c r="E1227" s="4"/>
      <c r="F1227" s="69"/>
      <c r="G1227" s="69"/>
      <c r="H1227" s="69"/>
      <c r="I1227" s="69"/>
      <c r="J1227" s="69"/>
      <c r="K1227" s="69"/>
      <c r="L1227" s="69"/>
      <c r="M1227" s="69"/>
      <c r="N1227" s="4"/>
      <c r="O1227" s="70"/>
      <c r="P1227" s="69"/>
      <c r="Q1227" s="4"/>
      <c r="R1227" s="71"/>
      <c r="S1227" s="4"/>
      <c r="T1227" s="72"/>
      <c r="U1227" s="4"/>
      <c r="V1227" s="73"/>
      <c r="W1227" s="73"/>
      <c r="X1227" s="73"/>
      <c r="Y1227" s="73"/>
      <c r="Z1227" s="74"/>
      <c r="AA1227" s="69"/>
      <c r="AB1227" s="69"/>
      <c r="AC1227" s="69"/>
      <c r="AD1227" s="69"/>
      <c r="AE1227" s="69"/>
      <c r="AF1227" s="69"/>
      <c r="AG1227" s="69"/>
      <c r="AH1227" s="69"/>
    </row>
    <row r="1228" spans="1:34">
      <c r="A1228" s="69"/>
      <c r="B1228" s="69"/>
      <c r="C1228" s="69"/>
      <c r="D1228" s="71"/>
      <c r="E1228" s="4"/>
      <c r="F1228" s="69"/>
      <c r="G1228" s="69"/>
      <c r="H1228" s="69"/>
      <c r="I1228" s="69"/>
      <c r="J1228" s="69"/>
      <c r="K1228" s="69"/>
      <c r="L1228" s="69"/>
      <c r="M1228" s="69"/>
      <c r="N1228" s="4"/>
      <c r="O1228" s="70"/>
      <c r="P1228" s="69"/>
      <c r="Q1228" s="4"/>
      <c r="R1228" s="71"/>
      <c r="S1228" s="4"/>
      <c r="T1228" s="72"/>
      <c r="U1228" s="4"/>
      <c r="V1228" s="73"/>
      <c r="W1228" s="73"/>
      <c r="X1228" s="73"/>
      <c r="Y1228" s="73"/>
      <c r="Z1228" s="74"/>
      <c r="AA1228" s="69"/>
      <c r="AB1228" s="69"/>
      <c r="AC1228" s="69"/>
      <c r="AD1228" s="69"/>
      <c r="AE1228" s="69"/>
      <c r="AF1228" s="69"/>
      <c r="AG1228" s="69"/>
      <c r="AH1228" s="69"/>
    </row>
    <row r="1229" spans="1:34">
      <c r="A1229" s="69"/>
      <c r="B1229" s="69"/>
      <c r="C1229" s="69"/>
      <c r="D1229" s="71"/>
      <c r="E1229" s="4"/>
      <c r="F1229" s="69"/>
      <c r="G1229" s="69"/>
      <c r="H1229" s="69"/>
      <c r="I1229" s="69"/>
      <c r="J1229" s="69"/>
      <c r="K1229" s="69"/>
      <c r="L1229" s="69"/>
      <c r="M1229" s="69"/>
      <c r="N1229" s="4"/>
      <c r="O1229" s="70"/>
      <c r="P1229" s="69"/>
      <c r="Q1229" s="69"/>
      <c r="R1229" s="71"/>
      <c r="S1229" s="4"/>
      <c r="T1229" s="72"/>
      <c r="U1229" s="4"/>
      <c r="V1229" s="73"/>
      <c r="W1229" s="73"/>
      <c r="X1229" s="73"/>
      <c r="Y1229" s="73"/>
      <c r="Z1229" s="74"/>
      <c r="AA1229" s="69"/>
      <c r="AB1229" s="69"/>
      <c r="AC1229" s="69"/>
      <c r="AD1229" s="69"/>
      <c r="AE1229" s="69"/>
      <c r="AF1229" s="69"/>
      <c r="AG1229" s="69"/>
      <c r="AH1229" s="69"/>
    </row>
    <row r="1230" spans="1:34">
      <c r="A1230" s="69"/>
      <c r="B1230" s="69"/>
      <c r="C1230" s="69"/>
      <c r="D1230" s="71"/>
      <c r="E1230" s="4"/>
      <c r="F1230" s="69"/>
      <c r="G1230" s="69"/>
      <c r="H1230" s="69"/>
      <c r="I1230" s="69"/>
      <c r="J1230" s="69"/>
      <c r="K1230" s="69"/>
      <c r="L1230" s="69"/>
      <c r="M1230" s="69"/>
      <c r="N1230" s="4"/>
      <c r="O1230" s="70"/>
      <c r="P1230" s="69"/>
      <c r="Q1230" s="4"/>
      <c r="R1230" s="71"/>
      <c r="S1230" s="4"/>
      <c r="T1230" s="72"/>
      <c r="U1230" s="4"/>
      <c r="V1230" s="73"/>
      <c r="W1230" s="73"/>
      <c r="X1230" s="73"/>
      <c r="Y1230" s="73"/>
      <c r="Z1230" s="74"/>
      <c r="AA1230" s="69"/>
      <c r="AB1230" s="69"/>
      <c r="AC1230" s="69"/>
      <c r="AD1230" s="69"/>
      <c r="AE1230" s="69"/>
      <c r="AF1230" s="69"/>
      <c r="AG1230" s="69"/>
      <c r="AH1230" s="69"/>
    </row>
    <row r="1231" spans="1:34">
      <c r="A1231" s="69"/>
      <c r="B1231" s="69"/>
      <c r="C1231" s="69"/>
      <c r="D1231" s="71"/>
      <c r="E1231" s="4"/>
      <c r="F1231" s="69"/>
      <c r="G1231" s="69"/>
      <c r="H1231" s="69"/>
      <c r="I1231" s="69"/>
      <c r="J1231" s="69"/>
      <c r="K1231" s="69"/>
      <c r="L1231" s="69"/>
      <c r="M1231" s="69"/>
      <c r="N1231" s="4"/>
      <c r="O1231" s="70"/>
      <c r="P1231" s="69"/>
      <c r="Q1231" s="4"/>
      <c r="R1231" s="71"/>
      <c r="S1231" s="69"/>
      <c r="T1231" s="72"/>
      <c r="U1231" s="69"/>
      <c r="V1231" s="73"/>
      <c r="W1231" s="73"/>
      <c r="X1231" s="73"/>
      <c r="Y1231" s="73"/>
      <c r="Z1231" s="74"/>
      <c r="AA1231" s="69"/>
      <c r="AB1231" s="69"/>
      <c r="AC1231" s="69"/>
      <c r="AD1231" s="69"/>
      <c r="AE1231" s="69"/>
      <c r="AF1231" s="69"/>
      <c r="AG1231" s="69"/>
      <c r="AH1231" s="69"/>
    </row>
    <row r="1232" spans="1:34">
      <c r="A1232" s="69"/>
      <c r="B1232" s="69"/>
      <c r="C1232" s="69"/>
      <c r="D1232" s="71"/>
      <c r="E1232" s="4"/>
      <c r="F1232" s="4"/>
      <c r="G1232" s="69"/>
      <c r="H1232" s="69"/>
      <c r="I1232" s="69"/>
      <c r="J1232" s="69"/>
      <c r="K1232" s="69"/>
      <c r="L1232" s="69"/>
      <c r="M1232" s="69"/>
      <c r="N1232" s="4"/>
      <c r="O1232" s="70"/>
      <c r="P1232" s="69"/>
      <c r="Q1232" s="4"/>
      <c r="R1232" s="71"/>
      <c r="S1232" s="4"/>
      <c r="T1232" s="72"/>
      <c r="U1232" s="4"/>
      <c r="V1232" s="73"/>
      <c r="W1232" s="73"/>
      <c r="X1232" s="73"/>
      <c r="Y1232" s="73"/>
      <c r="Z1232" s="74"/>
      <c r="AA1232" s="69"/>
      <c r="AB1232" s="69"/>
      <c r="AC1232" s="69"/>
      <c r="AD1232" s="69"/>
      <c r="AE1232" s="69"/>
      <c r="AF1232" s="69"/>
      <c r="AG1232" s="69"/>
      <c r="AH1232" s="69"/>
    </row>
    <row r="1233" spans="1:34">
      <c r="A1233" s="69"/>
      <c r="B1233" s="69"/>
      <c r="C1233" s="69"/>
      <c r="D1233" s="71"/>
      <c r="E1233" s="4"/>
      <c r="F1233" s="69"/>
      <c r="G1233" s="69"/>
      <c r="H1233" s="69"/>
      <c r="I1233" s="69"/>
      <c r="J1233" s="69"/>
      <c r="K1233" s="69"/>
      <c r="L1233" s="69"/>
      <c r="M1233" s="69"/>
      <c r="N1233" s="4"/>
      <c r="O1233" s="70"/>
      <c r="P1233" s="69"/>
      <c r="Q1233" s="4"/>
      <c r="R1233" s="71"/>
      <c r="S1233" s="4"/>
      <c r="T1233" s="72"/>
      <c r="U1233" s="4"/>
      <c r="V1233" s="73"/>
      <c r="W1233" s="73"/>
      <c r="X1233" s="73"/>
      <c r="Y1233" s="73"/>
      <c r="Z1233" s="74"/>
      <c r="AA1233" s="69"/>
      <c r="AB1233" s="69"/>
      <c r="AC1233" s="69"/>
      <c r="AD1233" s="69"/>
      <c r="AE1233" s="69"/>
      <c r="AF1233" s="69"/>
      <c r="AG1233" s="69"/>
      <c r="AH1233" s="69"/>
    </row>
    <row r="1234" spans="1:34">
      <c r="A1234" s="69"/>
      <c r="B1234" s="69"/>
      <c r="C1234" s="69"/>
      <c r="D1234" s="71"/>
      <c r="E1234" s="4"/>
      <c r="F1234" s="69"/>
      <c r="G1234" s="69"/>
      <c r="H1234" s="69"/>
      <c r="I1234" s="69"/>
      <c r="J1234" s="69"/>
      <c r="K1234" s="69"/>
      <c r="L1234" s="69"/>
      <c r="M1234" s="69"/>
      <c r="N1234" s="4"/>
      <c r="O1234" s="70"/>
      <c r="P1234" s="69"/>
      <c r="Q1234" s="4"/>
      <c r="R1234" s="71"/>
      <c r="S1234" s="4"/>
      <c r="T1234" s="72"/>
      <c r="U1234" s="4"/>
      <c r="V1234" s="73"/>
      <c r="W1234" s="73"/>
      <c r="X1234" s="73"/>
      <c r="Y1234" s="73"/>
      <c r="Z1234" s="74"/>
      <c r="AA1234" s="69"/>
      <c r="AB1234" s="69"/>
      <c r="AC1234" s="69"/>
      <c r="AD1234" s="69"/>
      <c r="AE1234" s="69"/>
      <c r="AF1234" s="69"/>
      <c r="AG1234" s="69"/>
      <c r="AH1234" s="69"/>
    </row>
    <row r="1235" spans="1:34">
      <c r="A1235" s="69"/>
      <c r="B1235" s="69"/>
      <c r="C1235" s="69"/>
      <c r="D1235" s="71"/>
      <c r="E1235" s="4"/>
      <c r="F1235" s="69"/>
      <c r="G1235" s="69"/>
      <c r="H1235" s="69"/>
      <c r="I1235" s="69"/>
      <c r="J1235" s="69"/>
      <c r="K1235" s="69"/>
      <c r="L1235" s="69"/>
      <c r="M1235" s="69"/>
      <c r="N1235" s="4"/>
      <c r="O1235" s="70"/>
      <c r="P1235" s="69"/>
      <c r="Q1235" s="69"/>
      <c r="R1235" s="71"/>
      <c r="S1235" s="69"/>
      <c r="T1235" s="72"/>
      <c r="U1235" s="4"/>
      <c r="V1235" s="73"/>
      <c r="W1235" s="73"/>
      <c r="X1235" s="73"/>
      <c r="Y1235" s="73"/>
      <c r="Z1235" s="74"/>
      <c r="AA1235" s="69"/>
      <c r="AB1235" s="69"/>
      <c r="AC1235" s="69"/>
      <c r="AD1235" s="69"/>
      <c r="AE1235" s="69"/>
      <c r="AF1235" s="69"/>
      <c r="AG1235" s="69"/>
      <c r="AH1235" s="69"/>
    </row>
    <row r="1236" spans="1:34">
      <c r="A1236" s="69"/>
      <c r="B1236" s="69"/>
      <c r="C1236" s="69"/>
      <c r="D1236" s="71"/>
      <c r="E1236" s="4"/>
      <c r="F1236" s="69"/>
      <c r="G1236" s="69"/>
      <c r="H1236" s="69"/>
      <c r="I1236" s="69"/>
      <c r="J1236" s="69"/>
      <c r="K1236" s="69"/>
      <c r="L1236" s="69"/>
      <c r="M1236" s="69"/>
      <c r="N1236" s="4"/>
      <c r="O1236" s="70"/>
      <c r="P1236" s="69"/>
      <c r="Q1236" s="69"/>
      <c r="R1236" s="71"/>
      <c r="S1236" s="69"/>
      <c r="T1236" s="72"/>
      <c r="U1236" s="4"/>
      <c r="V1236" s="73"/>
      <c r="W1236" s="73"/>
      <c r="X1236" s="73"/>
      <c r="Y1236" s="73"/>
      <c r="Z1236" s="74"/>
      <c r="AA1236" s="69"/>
      <c r="AB1236" s="69"/>
      <c r="AC1236" s="69"/>
      <c r="AD1236" s="69"/>
      <c r="AE1236" s="69"/>
      <c r="AF1236" s="69"/>
      <c r="AG1236" s="69"/>
      <c r="AH1236" s="69"/>
    </row>
    <row r="1237" spans="1:34">
      <c r="A1237" s="69"/>
      <c r="B1237" s="69"/>
      <c r="C1237" s="69"/>
      <c r="D1237" s="71"/>
      <c r="E1237" s="4"/>
      <c r="F1237" s="69"/>
      <c r="G1237" s="69"/>
      <c r="H1237" s="69"/>
      <c r="I1237" s="69"/>
      <c r="J1237" s="69"/>
      <c r="K1237" s="69"/>
      <c r="L1237" s="69"/>
      <c r="M1237" s="69"/>
      <c r="N1237" s="4"/>
      <c r="O1237" s="70"/>
      <c r="P1237" s="69"/>
      <c r="Q1237" s="4"/>
      <c r="R1237" s="71"/>
      <c r="S1237" s="4"/>
      <c r="T1237" s="72"/>
      <c r="U1237" s="4"/>
      <c r="V1237" s="73"/>
      <c r="W1237" s="73"/>
      <c r="X1237" s="73"/>
      <c r="Y1237" s="73"/>
      <c r="Z1237" s="74"/>
      <c r="AA1237" s="69"/>
      <c r="AB1237" s="69"/>
      <c r="AC1237" s="69"/>
      <c r="AD1237" s="69"/>
      <c r="AE1237" s="69"/>
      <c r="AF1237" s="69"/>
      <c r="AG1237" s="69"/>
      <c r="AH1237" s="69"/>
    </row>
    <row r="1238" spans="1:34">
      <c r="A1238" s="69"/>
      <c r="B1238" s="69"/>
      <c r="C1238" s="69"/>
      <c r="D1238" s="71"/>
      <c r="E1238" s="4"/>
      <c r="F1238" s="69"/>
      <c r="G1238" s="69"/>
      <c r="H1238" s="69"/>
      <c r="I1238" s="69"/>
      <c r="J1238" s="69"/>
      <c r="K1238" s="69"/>
      <c r="L1238" s="69"/>
      <c r="M1238" s="69"/>
      <c r="N1238" s="4"/>
      <c r="O1238" s="70"/>
      <c r="P1238" s="69"/>
      <c r="Q1238" s="69"/>
      <c r="R1238" s="71"/>
      <c r="S1238" s="69"/>
      <c r="T1238" s="72"/>
      <c r="U1238" s="4"/>
      <c r="V1238" s="73"/>
      <c r="W1238" s="73"/>
      <c r="X1238" s="73"/>
      <c r="Y1238" s="73"/>
      <c r="Z1238" s="74"/>
      <c r="AA1238" s="69"/>
      <c r="AB1238" s="69"/>
      <c r="AC1238" s="69"/>
      <c r="AD1238" s="69"/>
      <c r="AE1238" s="69"/>
      <c r="AF1238" s="69"/>
      <c r="AG1238" s="69"/>
      <c r="AH1238" s="69"/>
    </row>
    <row r="1239" spans="1:34">
      <c r="A1239" s="69"/>
      <c r="B1239" s="69"/>
      <c r="C1239" s="69"/>
      <c r="D1239" s="71"/>
      <c r="E1239" s="4"/>
      <c r="F1239" s="69"/>
      <c r="G1239" s="69"/>
      <c r="H1239" s="69"/>
      <c r="I1239" s="69"/>
      <c r="J1239" s="69"/>
      <c r="K1239" s="69"/>
      <c r="L1239" s="69"/>
      <c r="M1239" s="69"/>
      <c r="N1239" s="4"/>
      <c r="O1239" s="70"/>
      <c r="P1239" s="69"/>
      <c r="Q1239" s="4"/>
      <c r="R1239" s="71"/>
      <c r="S1239" s="4"/>
      <c r="T1239" s="72"/>
      <c r="U1239" s="4"/>
      <c r="V1239" s="73"/>
      <c r="W1239" s="73"/>
      <c r="X1239" s="73"/>
      <c r="Y1239" s="73"/>
      <c r="Z1239" s="74"/>
      <c r="AA1239" s="69"/>
      <c r="AB1239" s="69"/>
      <c r="AC1239" s="69"/>
      <c r="AD1239" s="69"/>
      <c r="AE1239" s="69"/>
      <c r="AF1239" s="69"/>
      <c r="AG1239" s="69"/>
      <c r="AH1239" s="69"/>
    </row>
    <row r="1240" spans="1:34">
      <c r="A1240" s="69"/>
      <c r="B1240" s="69"/>
      <c r="C1240" s="69"/>
      <c r="D1240" s="71"/>
      <c r="E1240" s="4"/>
      <c r="F1240" s="4"/>
      <c r="G1240" s="69"/>
      <c r="H1240" s="69"/>
      <c r="I1240" s="69"/>
      <c r="J1240" s="69"/>
      <c r="K1240" s="69"/>
      <c r="L1240" s="69"/>
      <c r="M1240" s="69"/>
      <c r="N1240" s="4"/>
      <c r="O1240" s="70"/>
      <c r="P1240" s="69"/>
      <c r="Q1240" s="4"/>
      <c r="R1240" s="71"/>
      <c r="S1240" s="69"/>
      <c r="T1240" s="72"/>
      <c r="U1240" s="4"/>
      <c r="V1240" s="73"/>
      <c r="W1240" s="73"/>
      <c r="X1240" s="73"/>
      <c r="Y1240" s="73"/>
      <c r="Z1240" s="74"/>
      <c r="AA1240" s="69"/>
      <c r="AB1240" s="69"/>
      <c r="AC1240" s="69"/>
      <c r="AD1240" s="69"/>
      <c r="AE1240" s="69"/>
      <c r="AF1240" s="69"/>
      <c r="AG1240" s="69"/>
      <c r="AH1240" s="69"/>
    </row>
    <row r="1241" spans="1:34">
      <c r="A1241" s="69"/>
      <c r="B1241" s="69"/>
      <c r="C1241" s="69"/>
      <c r="D1241" s="71"/>
      <c r="E1241" s="4"/>
      <c r="F1241" s="69"/>
      <c r="G1241" s="69"/>
      <c r="H1241" s="69"/>
      <c r="I1241" s="69"/>
      <c r="J1241" s="69"/>
      <c r="K1241" s="69"/>
      <c r="L1241" s="69"/>
      <c r="M1241" s="69"/>
      <c r="N1241" s="4"/>
      <c r="O1241" s="70"/>
      <c r="P1241" s="69"/>
      <c r="Q1241" s="4"/>
      <c r="R1241" s="71"/>
      <c r="S1241" s="4"/>
      <c r="T1241" s="72"/>
      <c r="U1241" s="4"/>
      <c r="V1241" s="73"/>
      <c r="W1241" s="73"/>
      <c r="X1241" s="73"/>
      <c r="Y1241" s="73"/>
      <c r="Z1241" s="74"/>
      <c r="AA1241" s="69"/>
      <c r="AB1241" s="69"/>
      <c r="AC1241" s="69"/>
      <c r="AD1241" s="69"/>
      <c r="AE1241" s="69"/>
      <c r="AF1241" s="69"/>
      <c r="AG1241" s="69"/>
      <c r="AH1241" s="69"/>
    </row>
    <row r="1242" spans="1:34">
      <c r="A1242" s="69"/>
      <c r="B1242" s="69"/>
      <c r="C1242" s="69"/>
      <c r="D1242" s="71"/>
      <c r="E1242" s="4"/>
      <c r="F1242" s="69"/>
      <c r="G1242" s="69"/>
      <c r="H1242" s="69"/>
      <c r="I1242" s="69"/>
      <c r="J1242" s="69"/>
      <c r="K1242" s="69"/>
      <c r="L1242" s="69"/>
      <c r="M1242" s="69"/>
      <c r="N1242" s="4"/>
      <c r="O1242" s="70"/>
      <c r="P1242" s="69"/>
      <c r="Q1242" s="4"/>
      <c r="R1242" s="71"/>
      <c r="S1242" s="4"/>
      <c r="T1242" s="72"/>
      <c r="U1242" s="4"/>
      <c r="V1242" s="73"/>
      <c r="W1242" s="73"/>
      <c r="X1242" s="73"/>
      <c r="Y1242" s="73"/>
      <c r="Z1242" s="74"/>
      <c r="AA1242" s="69"/>
      <c r="AB1242" s="69"/>
      <c r="AC1242" s="69"/>
      <c r="AD1242" s="69"/>
      <c r="AE1242" s="69"/>
      <c r="AF1242" s="69"/>
      <c r="AG1242" s="69"/>
      <c r="AH1242" s="69"/>
    </row>
    <row r="1243" spans="1:34">
      <c r="A1243" s="69"/>
      <c r="B1243" s="69"/>
      <c r="C1243" s="69"/>
      <c r="D1243" s="71"/>
      <c r="E1243" s="4"/>
      <c r="F1243" s="69"/>
      <c r="G1243" s="69"/>
      <c r="H1243" s="69"/>
      <c r="I1243" s="69"/>
      <c r="J1243" s="69"/>
      <c r="K1243" s="69"/>
      <c r="L1243" s="69"/>
      <c r="M1243" s="69"/>
      <c r="N1243" s="4"/>
      <c r="O1243" s="70"/>
      <c r="P1243" s="69"/>
      <c r="Q1243" s="69"/>
      <c r="R1243" s="71"/>
      <c r="S1243" s="69"/>
      <c r="T1243" s="72"/>
      <c r="U1243" s="4"/>
      <c r="V1243" s="73"/>
      <c r="W1243" s="73"/>
      <c r="X1243" s="73"/>
      <c r="Y1243" s="73"/>
      <c r="Z1243" s="74"/>
      <c r="AA1243" s="69"/>
      <c r="AB1243" s="69"/>
      <c r="AC1243" s="69"/>
      <c r="AD1243" s="69"/>
      <c r="AE1243" s="69"/>
      <c r="AF1243" s="69"/>
      <c r="AG1243" s="69"/>
      <c r="AH1243" s="69"/>
    </row>
    <row r="1244" spans="1:34">
      <c r="A1244" s="69"/>
      <c r="B1244" s="69"/>
      <c r="C1244" s="69"/>
      <c r="D1244" s="71"/>
      <c r="E1244" s="4"/>
      <c r="F1244" s="69"/>
      <c r="G1244" s="69"/>
      <c r="H1244" s="69"/>
      <c r="I1244" s="69"/>
      <c r="J1244" s="69"/>
      <c r="K1244" s="69"/>
      <c r="L1244" s="69"/>
      <c r="M1244" s="69"/>
      <c r="N1244" s="4"/>
      <c r="O1244" s="70"/>
      <c r="P1244" s="69"/>
      <c r="Q1244" s="4"/>
      <c r="R1244" s="71"/>
      <c r="S1244" s="4"/>
      <c r="T1244" s="72"/>
      <c r="U1244" s="4"/>
      <c r="V1244" s="73"/>
      <c r="W1244" s="73"/>
      <c r="X1244" s="73"/>
      <c r="Y1244" s="73"/>
      <c r="Z1244" s="74"/>
      <c r="AA1244" s="69"/>
      <c r="AB1244" s="69"/>
      <c r="AC1244" s="69"/>
      <c r="AD1244" s="69"/>
      <c r="AE1244" s="69"/>
      <c r="AF1244" s="69"/>
      <c r="AG1244" s="69"/>
      <c r="AH1244" s="69"/>
    </row>
    <row r="1245" spans="1:34">
      <c r="A1245" s="69"/>
      <c r="B1245" s="69"/>
      <c r="C1245" s="69"/>
      <c r="D1245" s="71"/>
      <c r="E1245" s="4"/>
      <c r="F1245" s="69"/>
      <c r="G1245" s="69"/>
      <c r="H1245" s="69"/>
      <c r="I1245" s="69"/>
      <c r="J1245" s="69"/>
      <c r="K1245" s="69"/>
      <c r="L1245" s="69"/>
      <c r="M1245" s="69"/>
      <c r="N1245" s="4"/>
      <c r="O1245" s="70"/>
      <c r="P1245" s="69"/>
      <c r="Q1245" s="4"/>
      <c r="R1245" s="71"/>
      <c r="S1245" s="4"/>
      <c r="T1245" s="72"/>
      <c r="U1245" s="69"/>
      <c r="V1245" s="73"/>
      <c r="W1245" s="73"/>
      <c r="X1245" s="73"/>
      <c r="Y1245" s="73"/>
      <c r="Z1245" s="74"/>
      <c r="AA1245" s="69"/>
      <c r="AB1245" s="69"/>
      <c r="AC1245" s="69"/>
      <c r="AD1245" s="69"/>
      <c r="AE1245" s="69"/>
      <c r="AF1245" s="69"/>
      <c r="AG1245" s="69"/>
      <c r="AH1245" s="69"/>
    </row>
    <row r="1246" spans="1:34">
      <c r="A1246" s="69"/>
      <c r="B1246" s="69"/>
      <c r="C1246" s="69"/>
      <c r="D1246" s="71"/>
      <c r="E1246" s="4"/>
      <c r="F1246" s="69"/>
      <c r="G1246" s="69"/>
      <c r="H1246" s="69"/>
      <c r="I1246" s="69"/>
      <c r="J1246" s="69"/>
      <c r="K1246" s="69"/>
      <c r="L1246" s="69"/>
      <c r="M1246" s="69"/>
      <c r="N1246" s="4"/>
      <c r="O1246" s="70"/>
      <c r="P1246" s="69"/>
      <c r="Q1246" s="4"/>
      <c r="R1246" s="71"/>
      <c r="S1246" s="4"/>
      <c r="T1246" s="72"/>
      <c r="U1246" s="4"/>
      <c r="V1246" s="73"/>
      <c r="W1246" s="73"/>
      <c r="X1246" s="73"/>
      <c r="Y1246" s="73"/>
      <c r="Z1246" s="74"/>
      <c r="AA1246" s="69"/>
      <c r="AB1246" s="69"/>
      <c r="AC1246" s="69"/>
      <c r="AD1246" s="69"/>
      <c r="AE1246" s="69"/>
      <c r="AF1246" s="69"/>
      <c r="AG1246" s="69"/>
      <c r="AH1246" s="69"/>
    </row>
    <row r="1247" spans="1:34">
      <c r="A1247" s="69"/>
      <c r="B1247" s="69"/>
      <c r="C1247" s="69"/>
      <c r="D1247" s="71"/>
      <c r="E1247" s="4"/>
      <c r="F1247" s="69"/>
      <c r="G1247" s="69"/>
      <c r="H1247" s="69"/>
      <c r="I1247" s="69"/>
      <c r="J1247" s="69"/>
      <c r="K1247" s="69"/>
      <c r="L1247" s="69"/>
      <c r="M1247" s="69"/>
      <c r="N1247" s="4"/>
      <c r="O1247" s="70"/>
      <c r="P1247" s="69"/>
      <c r="Q1247" s="4"/>
      <c r="R1247" s="71"/>
      <c r="S1247" s="4"/>
      <c r="T1247" s="72"/>
      <c r="U1247" s="4"/>
      <c r="V1247" s="73"/>
      <c r="W1247" s="73"/>
      <c r="X1247" s="73"/>
      <c r="Y1247" s="73"/>
      <c r="Z1247" s="74"/>
      <c r="AA1247" s="69"/>
      <c r="AB1247" s="69"/>
      <c r="AC1247" s="69"/>
      <c r="AD1247" s="69"/>
      <c r="AE1247" s="69"/>
      <c r="AF1247" s="69"/>
      <c r="AG1247" s="69"/>
      <c r="AH1247" s="69"/>
    </row>
    <row r="1248" spans="1:34">
      <c r="A1248" s="69"/>
      <c r="B1248" s="69"/>
      <c r="C1248" s="69"/>
      <c r="D1248" s="71"/>
      <c r="E1248" s="4"/>
      <c r="F1248" s="69"/>
      <c r="G1248" s="69"/>
      <c r="H1248" s="69"/>
      <c r="I1248" s="69"/>
      <c r="J1248" s="69"/>
      <c r="K1248" s="69"/>
      <c r="L1248" s="69"/>
      <c r="M1248" s="69"/>
      <c r="N1248" s="4"/>
      <c r="O1248" s="70"/>
      <c r="P1248" s="69"/>
      <c r="Q1248" s="4"/>
      <c r="R1248" s="71"/>
      <c r="S1248" s="4"/>
      <c r="T1248" s="72"/>
      <c r="U1248" s="4"/>
      <c r="V1248" s="73"/>
      <c r="W1248" s="73"/>
      <c r="X1248" s="73"/>
      <c r="Y1248" s="73"/>
      <c r="Z1248" s="74"/>
      <c r="AA1248" s="69"/>
      <c r="AB1248" s="69"/>
      <c r="AC1248" s="69"/>
      <c r="AD1248" s="69"/>
      <c r="AE1248" s="69"/>
      <c r="AF1248" s="69"/>
      <c r="AG1248" s="69"/>
      <c r="AH1248" s="69"/>
    </row>
    <row r="1249" spans="1:34">
      <c r="A1249" s="69"/>
      <c r="B1249" s="69"/>
      <c r="C1249" s="69"/>
      <c r="D1249" s="71"/>
      <c r="E1249" s="4"/>
      <c r="F1249" s="69"/>
      <c r="G1249" s="69"/>
      <c r="H1249" s="69"/>
      <c r="I1249" s="69"/>
      <c r="J1249" s="69"/>
      <c r="K1249" s="69"/>
      <c r="L1249" s="69"/>
      <c r="M1249" s="69"/>
      <c r="N1249" s="4"/>
      <c r="O1249" s="70"/>
      <c r="P1249" s="69"/>
      <c r="Q1249" s="4"/>
      <c r="R1249" s="71"/>
      <c r="S1249" s="4"/>
      <c r="T1249" s="72"/>
      <c r="U1249" s="4"/>
      <c r="V1249" s="73"/>
      <c r="W1249" s="73"/>
      <c r="X1249" s="73"/>
      <c r="Y1249" s="73"/>
      <c r="Z1249" s="74"/>
      <c r="AA1249" s="69"/>
      <c r="AB1249" s="69"/>
      <c r="AC1249" s="69"/>
      <c r="AD1249" s="69"/>
      <c r="AE1249" s="69"/>
      <c r="AF1249" s="69"/>
      <c r="AG1249" s="69"/>
      <c r="AH1249" s="69"/>
    </row>
    <row r="1250" spans="1:34">
      <c r="A1250" s="69"/>
      <c r="B1250" s="69"/>
      <c r="C1250" s="69"/>
      <c r="D1250" s="71"/>
      <c r="E1250" s="4"/>
      <c r="F1250" s="69"/>
      <c r="G1250" s="69"/>
      <c r="H1250" s="69"/>
      <c r="I1250" s="69"/>
      <c r="J1250" s="69"/>
      <c r="K1250" s="69"/>
      <c r="L1250" s="69"/>
      <c r="M1250" s="69"/>
      <c r="N1250" s="4"/>
      <c r="O1250" s="70"/>
      <c r="P1250" s="69"/>
      <c r="Q1250" s="4"/>
      <c r="R1250" s="71"/>
      <c r="S1250" s="4"/>
      <c r="T1250" s="72"/>
      <c r="U1250" s="4"/>
      <c r="V1250" s="73"/>
      <c r="W1250" s="73"/>
      <c r="X1250" s="73"/>
      <c r="Y1250" s="73"/>
      <c r="Z1250" s="74"/>
      <c r="AA1250" s="69"/>
      <c r="AB1250" s="69"/>
      <c r="AC1250" s="69"/>
      <c r="AD1250" s="69"/>
      <c r="AE1250" s="69"/>
      <c r="AF1250" s="69"/>
      <c r="AG1250" s="69"/>
      <c r="AH1250" s="69"/>
    </row>
    <row r="1251" spans="1:34">
      <c r="A1251" s="69"/>
      <c r="B1251" s="69"/>
      <c r="C1251" s="69"/>
      <c r="D1251" s="71"/>
      <c r="E1251" s="4"/>
      <c r="F1251" s="69"/>
      <c r="G1251" s="69"/>
      <c r="H1251" s="69"/>
      <c r="I1251" s="69"/>
      <c r="J1251" s="69"/>
      <c r="K1251" s="69"/>
      <c r="L1251" s="69"/>
      <c r="M1251" s="69"/>
      <c r="N1251" s="4"/>
      <c r="O1251" s="70"/>
      <c r="P1251" s="69"/>
      <c r="Q1251" s="69"/>
      <c r="R1251" s="71"/>
      <c r="S1251" s="69"/>
      <c r="T1251" s="72"/>
      <c r="U1251" s="4"/>
      <c r="V1251" s="73"/>
      <c r="W1251" s="73"/>
      <c r="X1251" s="73"/>
      <c r="Y1251" s="73"/>
      <c r="Z1251" s="74"/>
      <c r="AA1251" s="69"/>
      <c r="AB1251" s="69"/>
      <c r="AC1251" s="69"/>
      <c r="AD1251" s="69"/>
      <c r="AE1251" s="69"/>
      <c r="AF1251" s="69"/>
      <c r="AG1251" s="69"/>
      <c r="AH1251" s="69"/>
    </row>
    <row r="1252" spans="1:34">
      <c r="A1252" s="69"/>
      <c r="B1252" s="69"/>
      <c r="C1252" s="69"/>
      <c r="D1252" s="71"/>
      <c r="E1252" s="4"/>
      <c r="F1252" s="69"/>
      <c r="G1252" s="69"/>
      <c r="H1252" s="69"/>
      <c r="I1252" s="69"/>
      <c r="J1252" s="69"/>
      <c r="K1252" s="69"/>
      <c r="L1252" s="69"/>
      <c r="M1252" s="69"/>
      <c r="N1252" s="4"/>
      <c r="O1252" s="70"/>
      <c r="P1252" s="69"/>
      <c r="Q1252" s="4"/>
      <c r="R1252" s="71"/>
      <c r="S1252" s="4"/>
      <c r="T1252" s="72"/>
      <c r="U1252" s="4"/>
      <c r="V1252" s="73"/>
      <c r="W1252" s="73"/>
      <c r="X1252" s="73"/>
      <c r="Y1252" s="73"/>
      <c r="Z1252" s="74"/>
      <c r="AA1252" s="69"/>
      <c r="AB1252" s="69"/>
      <c r="AC1252" s="69"/>
      <c r="AD1252" s="69"/>
      <c r="AE1252" s="69"/>
      <c r="AF1252" s="69"/>
      <c r="AG1252" s="69"/>
      <c r="AH1252" s="69"/>
    </row>
    <row r="1253" spans="1:34">
      <c r="A1253" s="69"/>
      <c r="B1253" s="69"/>
      <c r="C1253" s="69"/>
      <c r="D1253" s="71"/>
      <c r="E1253" s="4"/>
      <c r="F1253" s="69"/>
      <c r="G1253" s="69"/>
      <c r="H1253" s="69"/>
      <c r="I1253" s="69"/>
      <c r="J1253" s="69"/>
      <c r="K1253" s="69"/>
      <c r="L1253" s="69"/>
      <c r="M1253" s="69"/>
      <c r="N1253" s="4"/>
      <c r="O1253" s="70"/>
      <c r="P1253" s="69"/>
      <c r="Q1253" s="69"/>
      <c r="R1253" s="71"/>
      <c r="S1253" s="69"/>
      <c r="T1253" s="72"/>
      <c r="U1253" s="4"/>
      <c r="V1253" s="73"/>
      <c r="W1253" s="73"/>
      <c r="X1253" s="73"/>
      <c r="Y1253" s="73"/>
      <c r="Z1253" s="74"/>
      <c r="AA1253" s="69"/>
      <c r="AB1253" s="69"/>
      <c r="AC1253" s="69"/>
      <c r="AD1253" s="69"/>
      <c r="AE1253" s="69"/>
      <c r="AF1253" s="69"/>
      <c r="AG1253" s="69"/>
      <c r="AH1253" s="69"/>
    </row>
    <row r="1254" spans="1:34">
      <c r="A1254" s="69"/>
      <c r="B1254" s="69"/>
      <c r="C1254" s="69"/>
      <c r="D1254" s="71"/>
      <c r="E1254" s="4"/>
      <c r="F1254" s="69"/>
      <c r="G1254" s="69"/>
      <c r="H1254" s="69"/>
      <c r="I1254" s="69"/>
      <c r="J1254" s="69"/>
      <c r="K1254" s="69"/>
      <c r="L1254" s="69"/>
      <c r="M1254" s="69"/>
      <c r="N1254" s="4"/>
      <c r="O1254" s="70"/>
      <c r="P1254" s="69"/>
      <c r="Q1254" s="4"/>
      <c r="R1254" s="71"/>
      <c r="S1254" s="4"/>
      <c r="T1254" s="72"/>
      <c r="U1254" s="4"/>
      <c r="V1254" s="73"/>
      <c r="W1254" s="73"/>
      <c r="X1254" s="73"/>
      <c r="Y1254" s="73"/>
      <c r="Z1254" s="74"/>
      <c r="AA1254" s="69"/>
      <c r="AB1254" s="69"/>
      <c r="AC1254" s="69"/>
      <c r="AD1254" s="69"/>
      <c r="AE1254" s="69"/>
      <c r="AF1254" s="69"/>
      <c r="AG1254" s="69"/>
      <c r="AH1254" s="69"/>
    </row>
    <row r="1255" spans="1:34">
      <c r="A1255" s="69"/>
      <c r="B1255" s="69"/>
      <c r="C1255" s="69"/>
      <c r="D1255" s="71"/>
      <c r="E1255" s="4"/>
      <c r="F1255" s="69"/>
      <c r="G1255" s="69"/>
      <c r="H1255" s="69"/>
      <c r="I1255" s="69"/>
      <c r="J1255" s="69"/>
      <c r="K1255" s="69"/>
      <c r="L1255" s="69"/>
      <c r="M1255" s="69"/>
      <c r="N1255" s="4"/>
      <c r="O1255" s="70"/>
      <c r="P1255" s="69"/>
      <c r="Q1255" s="69"/>
      <c r="R1255" s="71"/>
      <c r="S1255" s="69"/>
      <c r="T1255" s="72"/>
      <c r="U1255" s="4"/>
      <c r="V1255" s="73"/>
      <c r="W1255" s="73"/>
      <c r="X1255" s="73"/>
      <c r="Y1255" s="73"/>
      <c r="Z1255" s="74"/>
      <c r="AA1255" s="69"/>
      <c r="AB1255" s="69"/>
      <c r="AC1255" s="69"/>
      <c r="AD1255" s="69"/>
      <c r="AE1255" s="69"/>
      <c r="AF1255" s="69"/>
      <c r="AG1255" s="69"/>
      <c r="AH1255" s="69"/>
    </row>
    <row r="1256" spans="1:34">
      <c r="A1256" s="69"/>
      <c r="B1256" s="69"/>
      <c r="C1256" s="69"/>
      <c r="D1256" s="71"/>
      <c r="E1256" s="4"/>
      <c r="F1256" s="4"/>
      <c r="G1256" s="69"/>
      <c r="H1256" s="69"/>
      <c r="I1256" s="69"/>
      <c r="J1256" s="69"/>
      <c r="K1256" s="69"/>
      <c r="L1256" s="69"/>
      <c r="M1256" s="69"/>
      <c r="N1256" s="4"/>
      <c r="O1256" s="70"/>
      <c r="P1256" s="69"/>
      <c r="Q1256" s="4"/>
      <c r="R1256" s="71"/>
      <c r="S1256" s="4"/>
      <c r="T1256" s="72"/>
      <c r="U1256" s="4"/>
      <c r="V1256" s="73"/>
      <c r="W1256" s="73"/>
      <c r="X1256" s="73"/>
      <c r="Y1256" s="73"/>
      <c r="Z1256" s="74"/>
      <c r="AA1256" s="69"/>
      <c r="AB1256" s="69"/>
      <c r="AC1256" s="69"/>
      <c r="AD1256" s="69"/>
      <c r="AE1256" s="69"/>
      <c r="AF1256" s="69"/>
      <c r="AG1256" s="69"/>
      <c r="AH1256" s="69"/>
    </row>
    <row r="1257" spans="1:34">
      <c r="A1257" s="69"/>
      <c r="B1257" s="69"/>
      <c r="C1257" s="69"/>
      <c r="D1257" s="71"/>
      <c r="E1257" s="4"/>
      <c r="F1257" s="69"/>
      <c r="G1257" s="69"/>
      <c r="H1257" s="69"/>
      <c r="I1257" s="69"/>
      <c r="J1257" s="69"/>
      <c r="K1257" s="69"/>
      <c r="L1257" s="69"/>
      <c r="M1257" s="69"/>
      <c r="N1257" s="4"/>
      <c r="O1257" s="70"/>
      <c r="P1257" s="69"/>
      <c r="Q1257" s="69"/>
      <c r="R1257" s="71"/>
      <c r="S1257" s="69"/>
      <c r="T1257" s="72"/>
      <c r="U1257" s="4"/>
      <c r="V1257" s="73"/>
      <c r="W1257" s="73"/>
      <c r="X1257" s="73"/>
      <c r="Y1257" s="73"/>
      <c r="Z1257" s="74"/>
      <c r="AA1257" s="69"/>
      <c r="AB1257" s="69"/>
      <c r="AC1257" s="69"/>
      <c r="AD1257" s="69"/>
      <c r="AE1257" s="69"/>
      <c r="AF1257" s="69"/>
      <c r="AG1257" s="69"/>
      <c r="AH1257" s="69"/>
    </row>
    <row r="1258" spans="1:34">
      <c r="A1258" s="69"/>
      <c r="B1258" s="69"/>
      <c r="C1258" s="69"/>
      <c r="D1258" s="71"/>
      <c r="E1258" s="4"/>
      <c r="F1258" s="4"/>
      <c r="G1258" s="69"/>
      <c r="H1258" s="69"/>
      <c r="I1258" s="69"/>
      <c r="J1258" s="69"/>
      <c r="K1258" s="69"/>
      <c r="L1258" s="69"/>
      <c r="M1258" s="69"/>
      <c r="N1258" s="4"/>
      <c r="O1258" s="70"/>
      <c r="P1258" s="69"/>
      <c r="Q1258" s="4"/>
      <c r="R1258" s="71"/>
      <c r="S1258" s="4"/>
      <c r="T1258" s="72"/>
      <c r="U1258" s="4"/>
      <c r="V1258" s="73"/>
      <c r="W1258" s="73"/>
      <c r="X1258" s="73"/>
      <c r="Y1258" s="73"/>
      <c r="Z1258" s="74"/>
      <c r="AA1258" s="69"/>
      <c r="AB1258" s="69"/>
      <c r="AC1258" s="69"/>
      <c r="AD1258" s="69"/>
      <c r="AE1258" s="69"/>
      <c r="AF1258" s="69"/>
      <c r="AG1258" s="69"/>
      <c r="AH1258" s="69"/>
    </row>
    <row r="1259" spans="1:34">
      <c r="A1259" s="69"/>
      <c r="B1259" s="69"/>
      <c r="C1259" s="69"/>
      <c r="D1259" s="71"/>
      <c r="E1259" s="4"/>
      <c r="F1259" s="69"/>
      <c r="G1259" s="69"/>
      <c r="H1259" s="69"/>
      <c r="I1259" s="69"/>
      <c r="J1259" s="69"/>
      <c r="K1259" s="69"/>
      <c r="L1259" s="69"/>
      <c r="M1259" s="69"/>
      <c r="N1259" s="4"/>
      <c r="O1259" s="70"/>
      <c r="P1259" s="69"/>
      <c r="Q1259" s="4"/>
      <c r="R1259" s="71"/>
      <c r="S1259" s="4"/>
      <c r="T1259" s="72"/>
      <c r="U1259" s="4"/>
      <c r="V1259" s="73"/>
      <c r="W1259" s="73"/>
      <c r="X1259" s="73"/>
      <c r="Y1259" s="73"/>
      <c r="Z1259" s="74"/>
      <c r="AA1259" s="69"/>
      <c r="AB1259" s="69"/>
      <c r="AC1259" s="69"/>
      <c r="AD1259" s="69"/>
      <c r="AE1259" s="69"/>
      <c r="AF1259" s="69"/>
      <c r="AG1259" s="69"/>
      <c r="AH1259" s="69"/>
    </row>
    <row r="1260" spans="1:34">
      <c r="A1260" s="69"/>
      <c r="B1260" s="69"/>
      <c r="C1260" s="69"/>
      <c r="D1260" s="71"/>
      <c r="E1260" s="4"/>
      <c r="F1260" s="4"/>
      <c r="G1260" s="69"/>
      <c r="H1260" s="69"/>
      <c r="I1260" s="69"/>
      <c r="J1260" s="69"/>
      <c r="K1260" s="69"/>
      <c r="L1260" s="69"/>
      <c r="M1260" s="69"/>
      <c r="N1260" s="4"/>
      <c r="O1260" s="70"/>
      <c r="P1260" s="69"/>
      <c r="Q1260" s="4"/>
      <c r="R1260" s="71"/>
      <c r="S1260" s="4"/>
      <c r="T1260" s="72"/>
      <c r="U1260" s="4"/>
      <c r="V1260" s="73"/>
      <c r="W1260" s="73"/>
      <c r="X1260" s="73"/>
      <c r="Y1260" s="73"/>
      <c r="Z1260" s="74"/>
      <c r="AA1260" s="69"/>
      <c r="AB1260" s="69"/>
      <c r="AC1260" s="69"/>
      <c r="AD1260" s="69"/>
      <c r="AE1260" s="69"/>
      <c r="AF1260" s="69"/>
      <c r="AG1260" s="69"/>
      <c r="AH1260" s="69"/>
    </row>
    <row r="1261" spans="1:34">
      <c r="A1261" s="69"/>
      <c r="B1261" s="69"/>
      <c r="C1261" s="69"/>
      <c r="D1261" s="71"/>
      <c r="E1261" s="4"/>
      <c r="F1261" s="69"/>
      <c r="G1261" s="69"/>
      <c r="H1261" s="69"/>
      <c r="I1261" s="69"/>
      <c r="J1261" s="69"/>
      <c r="K1261" s="69"/>
      <c r="L1261" s="69"/>
      <c r="M1261" s="69"/>
      <c r="N1261" s="4"/>
      <c r="O1261" s="70"/>
      <c r="P1261" s="69"/>
      <c r="Q1261" s="69"/>
      <c r="R1261" s="71"/>
      <c r="S1261" s="69"/>
      <c r="T1261" s="72"/>
      <c r="U1261" s="4"/>
      <c r="V1261" s="73"/>
      <c r="W1261" s="73"/>
      <c r="X1261" s="73"/>
      <c r="Y1261" s="73"/>
      <c r="Z1261" s="74"/>
      <c r="AA1261" s="69"/>
      <c r="AB1261" s="69"/>
      <c r="AC1261" s="69"/>
      <c r="AD1261" s="69"/>
      <c r="AE1261" s="69"/>
      <c r="AF1261" s="69"/>
      <c r="AG1261" s="69"/>
      <c r="AH1261" s="69"/>
    </row>
    <row r="1262" spans="1:34">
      <c r="A1262" s="69"/>
      <c r="B1262" s="69"/>
      <c r="C1262" s="69"/>
      <c r="D1262" s="71"/>
      <c r="E1262" s="4"/>
      <c r="F1262" s="69"/>
      <c r="G1262" s="69"/>
      <c r="H1262" s="69"/>
      <c r="I1262" s="69"/>
      <c r="J1262" s="69"/>
      <c r="K1262" s="69"/>
      <c r="L1262" s="69"/>
      <c r="M1262" s="69"/>
      <c r="N1262" s="4"/>
      <c r="O1262" s="70"/>
      <c r="P1262" s="69"/>
      <c r="Q1262" s="69"/>
      <c r="R1262" s="71"/>
      <c r="S1262" s="69"/>
      <c r="T1262" s="72"/>
      <c r="U1262" s="4"/>
      <c r="V1262" s="73"/>
      <c r="W1262" s="73"/>
      <c r="X1262" s="73"/>
      <c r="Y1262" s="73"/>
      <c r="Z1262" s="74"/>
      <c r="AA1262" s="69"/>
      <c r="AB1262" s="69"/>
      <c r="AC1262" s="69"/>
      <c r="AD1262" s="69"/>
      <c r="AE1262" s="69"/>
      <c r="AF1262" s="69"/>
      <c r="AG1262" s="69"/>
      <c r="AH1262" s="69"/>
    </row>
    <row r="1263" spans="1:34">
      <c r="A1263" s="69"/>
      <c r="B1263" s="69"/>
      <c r="C1263" s="69"/>
      <c r="D1263" s="71"/>
      <c r="E1263" s="4"/>
      <c r="F1263" s="69"/>
      <c r="G1263" s="69"/>
      <c r="H1263" s="69"/>
      <c r="I1263" s="69"/>
      <c r="J1263" s="69"/>
      <c r="K1263" s="69"/>
      <c r="L1263" s="69"/>
      <c r="M1263" s="69"/>
      <c r="N1263" s="4"/>
      <c r="O1263" s="70"/>
      <c r="P1263" s="69"/>
      <c r="Q1263" s="69"/>
      <c r="R1263" s="71"/>
      <c r="S1263" s="69"/>
      <c r="T1263" s="72"/>
      <c r="U1263" s="4"/>
      <c r="V1263" s="73"/>
      <c r="W1263" s="73"/>
      <c r="X1263" s="73"/>
      <c r="Y1263" s="73"/>
      <c r="Z1263" s="74"/>
      <c r="AA1263" s="69"/>
      <c r="AB1263" s="69"/>
      <c r="AC1263" s="69"/>
      <c r="AD1263" s="69"/>
      <c r="AE1263" s="69"/>
      <c r="AF1263" s="69"/>
      <c r="AG1263" s="69"/>
      <c r="AH1263" s="69"/>
    </row>
    <row r="1264" spans="1:34">
      <c r="A1264" s="69"/>
      <c r="B1264" s="69"/>
      <c r="C1264" s="69"/>
      <c r="D1264" s="71"/>
      <c r="E1264" s="4"/>
      <c r="F1264" s="69"/>
      <c r="G1264" s="69"/>
      <c r="H1264" s="69"/>
      <c r="I1264" s="69"/>
      <c r="J1264" s="69"/>
      <c r="K1264" s="69"/>
      <c r="L1264" s="69"/>
      <c r="M1264" s="69"/>
      <c r="N1264" s="4"/>
      <c r="O1264" s="70"/>
      <c r="P1264" s="69"/>
      <c r="Q1264" s="4"/>
      <c r="R1264" s="71"/>
      <c r="S1264" s="4"/>
      <c r="T1264" s="72"/>
      <c r="U1264" s="4"/>
      <c r="V1264" s="73"/>
      <c r="W1264" s="73"/>
      <c r="X1264" s="73"/>
      <c r="Y1264" s="73"/>
      <c r="Z1264" s="74"/>
      <c r="AA1264" s="69"/>
      <c r="AB1264" s="69"/>
      <c r="AC1264" s="69"/>
      <c r="AD1264" s="69"/>
      <c r="AE1264" s="69"/>
      <c r="AF1264" s="69"/>
      <c r="AG1264" s="69"/>
      <c r="AH1264" s="69"/>
    </row>
    <row r="1265" spans="1:34">
      <c r="A1265" s="69"/>
      <c r="B1265" s="69"/>
      <c r="C1265" s="69"/>
      <c r="D1265" s="71"/>
      <c r="E1265" s="4"/>
      <c r="F1265" s="4"/>
      <c r="G1265" s="69"/>
      <c r="H1265" s="69"/>
      <c r="I1265" s="69"/>
      <c r="J1265" s="69"/>
      <c r="K1265" s="69"/>
      <c r="L1265" s="69"/>
      <c r="M1265" s="69"/>
      <c r="N1265" s="4"/>
      <c r="O1265" s="70"/>
      <c r="P1265" s="69"/>
      <c r="Q1265" s="69"/>
      <c r="R1265" s="71"/>
      <c r="S1265" s="69"/>
      <c r="T1265" s="72"/>
      <c r="U1265" s="4"/>
      <c r="V1265" s="73"/>
      <c r="W1265" s="73"/>
      <c r="X1265" s="73"/>
      <c r="Y1265" s="73"/>
      <c r="Z1265" s="74"/>
      <c r="AA1265" s="69"/>
      <c r="AB1265" s="69"/>
      <c r="AC1265" s="69"/>
      <c r="AD1265" s="69"/>
      <c r="AE1265" s="69"/>
      <c r="AF1265" s="69"/>
      <c r="AG1265" s="69"/>
      <c r="AH1265" s="69"/>
    </row>
    <row r="1266" spans="1:34">
      <c r="A1266" s="69"/>
      <c r="B1266" s="69"/>
      <c r="C1266" s="69"/>
      <c r="D1266" s="71"/>
      <c r="E1266" s="4"/>
      <c r="F1266" s="69"/>
      <c r="G1266" s="69"/>
      <c r="H1266" s="69"/>
      <c r="I1266" s="69"/>
      <c r="J1266" s="69"/>
      <c r="K1266" s="69"/>
      <c r="L1266" s="69"/>
      <c r="M1266" s="69"/>
      <c r="N1266" s="4"/>
      <c r="O1266" s="70"/>
      <c r="P1266" s="69"/>
      <c r="Q1266" s="69"/>
      <c r="R1266" s="71"/>
      <c r="S1266" s="69"/>
      <c r="T1266" s="72"/>
      <c r="U1266" s="4"/>
      <c r="V1266" s="73"/>
      <c r="W1266" s="73"/>
      <c r="X1266" s="73"/>
      <c r="Y1266" s="73"/>
      <c r="Z1266" s="74"/>
      <c r="AA1266" s="69"/>
      <c r="AB1266" s="69"/>
      <c r="AC1266" s="69"/>
      <c r="AD1266" s="69"/>
      <c r="AE1266" s="69"/>
      <c r="AF1266" s="69"/>
      <c r="AG1266" s="69"/>
      <c r="AH1266" s="69"/>
    </row>
    <row r="1267" spans="1:34">
      <c r="A1267" s="69"/>
      <c r="B1267" s="69"/>
      <c r="C1267" s="69"/>
      <c r="D1267" s="71"/>
      <c r="E1267" s="4"/>
      <c r="F1267" s="69"/>
      <c r="G1267" s="69"/>
      <c r="H1267" s="69"/>
      <c r="I1267" s="69"/>
      <c r="J1267" s="69"/>
      <c r="K1267" s="69"/>
      <c r="L1267" s="69"/>
      <c r="M1267" s="69"/>
      <c r="N1267" s="4"/>
      <c r="O1267" s="70"/>
      <c r="P1267" s="69"/>
      <c r="Q1267" s="4"/>
      <c r="R1267" s="71"/>
      <c r="S1267" s="4"/>
      <c r="T1267" s="72"/>
      <c r="U1267" s="4"/>
      <c r="V1267" s="73"/>
      <c r="W1267" s="73"/>
      <c r="X1267" s="73"/>
      <c r="Y1267" s="73"/>
      <c r="Z1267" s="74"/>
      <c r="AA1267" s="69"/>
      <c r="AB1267" s="69"/>
      <c r="AC1267" s="69"/>
      <c r="AD1267" s="69"/>
      <c r="AE1267" s="69"/>
      <c r="AF1267" s="69"/>
      <c r="AG1267" s="69"/>
      <c r="AH1267" s="69"/>
    </row>
    <row r="1268" spans="1:34">
      <c r="A1268" s="69"/>
      <c r="B1268" s="69"/>
      <c r="C1268" s="69"/>
      <c r="D1268" s="71"/>
      <c r="E1268" s="4"/>
      <c r="F1268" s="4"/>
      <c r="G1268" s="69"/>
      <c r="H1268" s="69"/>
      <c r="I1268" s="69"/>
      <c r="J1268" s="69"/>
      <c r="K1268" s="69"/>
      <c r="L1268" s="69"/>
      <c r="M1268" s="69"/>
      <c r="N1268" s="4"/>
      <c r="O1268" s="70"/>
      <c r="P1268" s="69"/>
      <c r="Q1268" s="69"/>
      <c r="R1268" s="71"/>
      <c r="S1268" s="69"/>
      <c r="T1268" s="72"/>
      <c r="U1268" s="4"/>
      <c r="V1268" s="73"/>
      <c r="W1268" s="73"/>
      <c r="X1268" s="73"/>
      <c r="Y1268" s="73"/>
      <c r="Z1268" s="74"/>
      <c r="AA1268" s="69"/>
      <c r="AB1268" s="69"/>
      <c r="AC1268" s="69"/>
      <c r="AD1268" s="69"/>
      <c r="AE1268" s="69"/>
      <c r="AF1268" s="69"/>
      <c r="AG1268" s="69"/>
      <c r="AH1268" s="69"/>
    </row>
    <row r="1269" spans="1:34">
      <c r="A1269" s="69"/>
      <c r="B1269" s="69"/>
      <c r="C1269" s="69"/>
      <c r="D1269" s="71"/>
      <c r="E1269" s="4"/>
      <c r="F1269" s="69"/>
      <c r="G1269" s="69"/>
      <c r="H1269" s="69"/>
      <c r="I1269" s="69"/>
      <c r="J1269" s="69"/>
      <c r="K1269" s="69"/>
      <c r="L1269" s="69"/>
      <c r="M1269" s="69"/>
      <c r="N1269" s="4"/>
      <c r="O1269" s="70"/>
      <c r="P1269" s="69"/>
      <c r="Q1269" s="69"/>
      <c r="R1269" s="71"/>
      <c r="S1269" s="69"/>
      <c r="T1269" s="72"/>
      <c r="U1269" s="4"/>
      <c r="V1269" s="73"/>
      <c r="W1269" s="73"/>
      <c r="X1269" s="73"/>
      <c r="Y1269" s="73"/>
      <c r="Z1269" s="74"/>
      <c r="AA1269" s="69"/>
      <c r="AB1269" s="69"/>
      <c r="AC1269" s="69"/>
      <c r="AD1269" s="69"/>
      <c r="AE1269" s="69"/>
      <c r="AF1269" s="69"/>
      <c r="AG1269" s="69"/>
      <c r="AH1269" s="69"/>
    </row>
    <row r="1270" spans="1:34">
      <c r="A1270" s="69"/>
      <c r="B1270" s="69"/>
      <c r="C1270" s="69"/>
      <c r="D1270" s="71"/>
      <c r="E1270" s="4"/>
      <c r="F1270" s="69"/>
      <c r="G1270" s="69"/>
      <c r="H1270" s="69"/>
      <c r="I1270" s="69"/>
      <c r="J1270" s="69"/>
      <c r="K1270" s="69"/>
      <c r="L1270" s="69"/>
      <c r="M1270" s="69"/>
      <c r="N1270" s="4"/>
      <c r="O1270" s="70"/>
      <c r="P1270" s="69"/>
      <c r="Q1270" s="69"/>
      <c r="R1270" s="71"/>
      <c r="S1270" s="69"/>
      <c r="T1270" s="72"/>
      <c r="U1270" s="4"/>
      <c r="V1270" s="73"/>
      <c r="W1270" s="73"/>
      <c r="X1270" s="73"/>
      <c r="Y1270" s="73"/>
      <c r="Z1270" s="74"/>
      <c r="AA1270" s="69"/>
      <c r="AB1270" s="69"/>
      <c r="AC1270" s="69"/>
      <c r="AD1270" s="69"/>
      <c r="AE1270" s="69"/>
      <c r="AF1270" s="69"/>
      <c r="AG1270" s="69"/>
      <c r="AH1270" s="69"/>
    </row>
    <row r="1271" spans="1:34">
      <c r="A1271" s="69"/>
      <c r="B1271" s="69"/>
      <c r="C1271" s="69"/>
      <c r="D1271" s="71"/>
      <c r="E1271" s="4"/>
      <c r="F1271" s="69"/>
      <c r="G1271" s="69"/>
      <c r="H1271" s="69"/>
      <c r="I1271" s="69"/>
      <c r="J1271" s="69"/>
      <c r="K1271" s="69"/>
      <c r="L1271" s="69"/>
      <c r="M1271" s="69"/>
      <c r="N1271" s="4"/>
      <c r="O1271" s="70"/>
      <c r="P1271" s="69"/>
      <c r="Q1271" s="4"/>
      <c r="R1271" s="71"/>
      <c r="S1271" s="4"/>
      <c r="T1271" s="72"/>
      <c r="U1271" s="4"/>
      <c r="V1271" s="73"/>
      <c r="W1271" s="73"/>
      <c r="X1271" s="73"/>
      <c r="Y1271" s="73"/>
      <c r="Z1271" s="74"/>
      <c r="AA1271" s="69"/>
      <c r="AB1271" s="69"/>
      <c r="AC1271" s="69"/>
      <c r="AD1271" s="69"/>
      <c r="AE1271" s="69"/>
      <c r="AF1271" s="69"/>
      <c r="AG1271" s="69"/>
      <c r="AH1271" s="69"/>
    </row>
    <row r="1272" spans="1:34">
      <c r="A1272" s="69"/>
      <c r="B1272" s="69"/>
      <c r="C1272" s="69"/>
      <c r="D1272" s="71"/>
      <c r="E1272" s="4"/>
      <c r="F1272" s="4"/>
      <c r="G1272" s="69"/>
      <c r="H1272" s="69"/>
      <c r="I1272" s="69"/>
      <c r="J1272" s="69"/>
      <c r="K1272" s="69"/>
      <c r="L1272" s="69"/>
      <c r="M1272" s="69"/>
      <c r="N1272" s="4"/>
      <c r="O1272" s="70"/>
      <c r="P1272" s="69"/>
      <c r="Q1272" s="4"/>
      <c r="R1272" s="71"/>
      <c r="S1272" s="4"/>
      <c r="T1272" s="72"/>
      <c r="U1272" s="4"/>
      <c r="V1272" s="73"/>
      <c r="W1272" s="73"/>
      <c r="X1272" s="73"/>
      <c r="Y1272" s="73"/>
      <c r="Z1272" s="74"/>
      <c r="AA1272" s="69"/>
      <c r="AB1272" s="69"/>
      <c r="AC1272" s="69"/>
      <c r="AD1272" s="69"/>
      <c r="AE1272" s="69"/>
      <c r="AF1272" s="69"/>
      <c r="AG1272" s="69"/>
      <c r="AH1272" s="69"/>
    </row>
    <row r="1273" spans="1:34">
      <c r="A1273" s="69"/>
      <c r="B1273" s="69"/>
      <c r="C1273" s="69"/>
      <c r="D1273" s="71"/>
      <c r="E1273" s="4"/>
      <c r="F1273" s="69"/>
      <c r="G1273" s="69"/>
      <c r="H1273" s="69"/>
      <c r="I1273" s="69"/>
      <c r="J1273" s="69"/>
      <c r="K1273" s="69"/>
      <c r="L1273" s="69"/>
      <c r="M1273" s="69"/>
      <c r="N1273" s="4"/>
      <c r="O1273" s="70"/>
      <c r="P1273" s="69"/>
      <c r="Q1273" s="69"/>
      <c r="R1273" s="71"/>
      <c r="S1273" s="69"/>
      <c r="T1273" s="72"/>
      <c r="U1273" s="4"/>
      <c r="V1273" s="73"/>
      <c r="W1273" s="73"/>
      <c r="X1273" s="73"/>
      <c r="Y1273" s="73"/>
      <c r="Z1273" s="74"/>
      <c r="AA1273" s="69"/>
      <c r="AB1273" s="69"/>
      <c r="AC1273" s="69"/>
      <c r="AD1273" s="69"/>
      <c r="AE1273" s="69"/>
      <c r="AF1273" s="69"/>
      <c r="AG1273" s="69"/>
      <c r="AH1273" s="69"/>
    </row>
    <row r="1274" spans="1:34">
      <c r="A1274" s="69"/>
      <c r="B1274" s="69"/>
      <c r="C1274" s="69"/>
      <c r="D1274" s="71"/>
      <c r="E1274" s="4"/>
      <c r="F1274" s="4"/>
      <c r="G1274" s="69"/>
      <c r="H1274" s="69"/>
      <c r="I1274" s="69"/>
      <c r="J1274" s="69"/>
      <c r="K1274" s="69"/>
      <c r="L1274" s="69"/>
      <c r="M1274" s="69"/>
      <c r="N1274" s="4"/>
      <c r="O1274" s="70"/>
      <c r="P1274" s="69"/>
      <c r="Q1274" s="69"/>
      <c r="R1274" s="71"/>
      <c r="S1274" s="69"/>
      <c r="T1274" s="72"/>
      <c r="U1274" s="4"/>
      <c r="V1274" s="73"/>
      <c r="W1274" s="73"/>
      <c r="X1274" s="73"/>
      <c r="Y1274" s="73"/>
      <c r="Z1274" s="74"/>
      <c r="AA1274" s="69"/>
      <c r="AB1274" s="69"/>
      <c r="AC1274" s="69"/>
      <c r="AD1274" s="69"/>
      <c r="AE1274" s="69"/>
      <c r="AF1274" s="69"/>
      <c r="AG1274" s="69"/>
      <c r="AH1274" s="69"/>
    </row>
    <row r="1275" spans="1:34">
      <c r="A1275" s="69"/>
      <c r="B1275" s="69"/>
      <c r="C1275" s="69"/>
      <c r="D1275" s="71"/>
      <c r="E1275" s="4"/>
      <c r="F1275" s="69"/>
      <c r="G1275" s="69"/>
      <c r="H1275" s="69"/>
      <c r="I1275" s="69"/>
      <c r="J1275" s="69"/>
      <c r="K1275" s="69"/>
      <c r="L1275" s="69"/>
      <c r="M1275" s="69"/>
      <c r="N1275" s="4"/>
      <c r="O1275" s="70"/>
      <c r="P1275" s="69"/>
      <c r="Q1275" s="4"/>
      <c r="R1275" s="71"/>
      <c r="S1275" s="4"/>
      <c r="T1275" s="72"/>
      <c r="U1275" s="4"/>
      <c r="V1275" s="73"/>
      <c r="W1275" s="73"/>
      <c r="X1275" s="73"/>
      <c r="Y1275" s="73"/>
      <c r="Z1275" s="74"/>
      <c r="AA1275" s="69"/>
      <c r="AB1275" s="69"/>
      <c r="AC1275" s="69"/>
      <c r="AD1275" s="69"/>
      <c r="AE1275" s="69"/>
      <c r="AF1275" s="69"/>
      <c r="AG1275" s="69"/>
      <c r="AH1275" s="69"/>
    </row>
    <row r="1276" spans="1:34">
      <c r="A1276" s="69"/>
      <c r="B1276" s="69"/>
      <c r="C1276" s="69"/>
      <c r="D1276" s="71"/>
      <c r="E1276" s="4"/>
      <c r="F1276" s="69"/>
      <c r="G1276" s="69"/>
      <c r="H1276" s="69"/>
      <c r="I1276" s="69"/>
      <c r="J1276" s="69"/>
      <c r="K1276" s="69"/>
      <c r="L1276" s="69"/>
      <c r="M1276" s="69"/>
      <c r="N1276" s="4"/>
      <c r="O1276" s="70"/>
      <c r="P1276" s="69"/>
      <c r="Q1276" s="4"/>
      <c r="R1276" s="71"/>
      <c r="S1276" s="4"/>
      <c r="T1276" s="72"/>
      <c r="U1276" s="69"/>
      <c r="V1276" s="73"/>
      <c r="W1276" s="73"/>
      <c r="X1276" s="73"/>
      <c r="Y1276" s="73"/>
      <c r="Z1276" s="74"/>
      <c r="AA1276" s="69"/>
      <c r="AB1276" s="69"/>
      <c r="AC1276" s="69"/>
      <c r="AD1276" s="69"/>
      <c r="AE1276" s="69"/>
      <c r="AF1276" s="69"/>
      <c r="AG1276" s="69"/>
      <c r="AH1276" s="69"/>
    </row>
    <row r="1277" spans="1:34">
      <c r="A1277" s="69"/>
      <c r="B1277" s="69"/>
      <c r="C1277" s="69"/>
      <c r="D1277" s="71"/>
      <c r="E1277" s="4"/>
      <c r="F1277" s="69"/>
      <c r="G1277" s="69"/>
      <c r="H1277" s="69"/>
      <c r="I1277" s="69"/>
      <c r="J1277" s="69"/>
      <c r="K1277" s="69"/>
      <c r="L1277" s="69"/>
      <c r="M1277" s="69"/>
      <c r="N1277" s="4"/>
      <c r="O1277" s="70"/>
      <c r="P1277" s="69"/>
      <c r="Q1277" s="69"/>
      <c r="R1277" s="71"/>
      <c r="S1277" s="4"/>
      <c r="T1277" s="72"/>
      <c r="U1277" s="4"/>
      <c r="V1277" s="73"/>
      <c r="W1277" s="73"/>
      <c r="X1277" s="73"/>
      <c r="Y1277" s="73"/>
      <c r="Z1277" s="74"/>
      <c r="AA1277" s="69"/>
      <c r="AB1277" s="69"/>
      <c r="AC1277" s="69"/>
      <c r="AD1277" s="69"/>
      <c r="AE1277" s="69"/>
      <c r="AF1277" s="69"/>
      <c r="AG1277" s="69"/>
      <c r="AH1277" s="69"/>
    </row>
    <row r="1278" spans="1:34">
      <c r="A1278" s="69"/>
      <c r="B1278" s="69"/>
      <c r="C1278" s="69"/>
      <c r="D1278" s="71"/>
      <c r="E1278" s="4"/>
      <c r="F1278" s="4"/>
      <c r="G1278" s="69"/>
      <c r="H1278" s="69"/>
      <c r="I1278" s="69"/>
      <c r="J1278" s="69"/>
      <c r="K1278" s="69"/>
      <c r="L1278" s="69"/>
      <c r="M1278" s="69"/>
      <c r="N1278" s="4"/>
      <c r="O1278" s="70"/>
      <c r="P1278" s="69"/>
      <c r="Q1278" s="69"/>
      <c r="R1278" s="71"/>
      <c r="S1278" s="69"/>
      <c r="T1278" s="72"/>
      <c r="U1278" s="69"/>
      <c r="V1278" s="73"/>
      <c r="W1278" s="73"/>
      <c r="X1278" s="73"/>
      <c r="Y1278" s="73"/>
      <c r="Z1278" s="74"/>
      <c r="AA1278" s="69"/>
      <c r="AB1278" s="69"/>
      <c r="AC1278" s="69"/>
      <c r="AD1278" s="69"/>
      <c r="AE1278" s="69"/>
      <c r="AF1278" s="69"/>
      <c r="AG1278" s="69"/>
      <c r="AH1278" s="69"/>
    </row>
    <row r="1279" spans="1:34">
      <c r="A1279" s="69"/>
      <c r="B1279" s="69"/>
      <c r="C1279" s="69"/>
      <c r="D1279" s="71"/>
      <c r="E1279" s="4"/>
      <c r="F1279" s="69"/>
      <c r="G1279" s="69"/>
      <c r="H1279" s="69"/>
      <c r="I1279" s="69"/>
      <c r="J1279" s="69"/>
      <c r="K1279" s="69"/>
      <c r="L1279" s="69"/>
      <c r="M1279" s="69"/>
      <c r="N1279" s="4"/>
      <c r="O1279" s="70"/>
      <c r="P1279" s="69"/>
      <c r="Q1279" s="4"/>
      <c r="R1279" s="71"/>
      <c r="S1279" s="4"/>
      <c r="T1279" s="72"/>
      <c r="U1279" s="4"/>
      <c r="V1279" s="73"/>
      <c r="W1279" s="73"/>
      <c r="X1279" s="73"/>
      <c r="Y1279" s="73"/>
      <c r="Z1279" s="74"/>
      <c r="AA1279" s="69"/>
      <c r="AB1279" s="69"/>
      <c r="AC1279" s="69"/>
      <c r="AD1279" s="69"/>
      <c r="AE1279" s="69"/>
      <c r="AF1279" s="69"/>
      <c r="AG1279" s="69"/>
      <c r="AH1279" s="69"/>
    </row>
    <row r="1280" spans="1:34">
      <c r="A1280" s="69"/>
      <c r="B1280" s="69"/>
      <c r="C1280" s="69"/>
      <c r="D1280" s="71"/>
      <c r="E1280" s="4"/>
      <c r="F1280" s="69"/>
      <c r="G1280" s="69"/>
      <c r="H1280" s="69"/>
      <c r="I1280" s="69"/>
      <c r="J1280" s="69"/>
      <c r="K1280" s="69"/>
      <c r="L1280" s="69"/>
      <c r="M1280" s="69"/>
      <c r="N1280" s="4"/>
      <c r="O1280" s="70"/>
      <c r="P1280" s="69"/>
      <c r="Q1280" s="4"/>
      <c r="R1280" s="71"/>
      <c r="S1280" s="4"/>
      <c r="T1280" s="72"/>
      <c r="U1280" s="4"/>
      <c r="V1280" s="73"/>
      <c r="W1280" s="73"/>
      <c r="X1280" s="73"/>
      <c r="Y1280" s="73"/>
      <c r="Z1280" s="74"/>
      <c r="AA1280" s="69"/>
      <c r="AB1280" s="69"/>
      <c r="AC1280" s="69"/>
      <c r="AD1280" s="69"/>
      <c r="AE1280" s="69"/>
      <c r="AF1280" s="69"/>
      <c r="AG1280" s="69"/>
      <c r="AH1280" s="69"/>
    </row>
    <row r="1281" spans="1:34">
      <c r="A1281" s="69"/>
      <c r="B1281" s="69"/>
      <c r="C1281" s="69"/>
      <c r="D1281" s="71"/>
      <c r="E1281" s="4"/>
      <c r="F1281" s="69"/>
      <c r="G1281" s="69"/>
      <c r="H1281" s="69"/>
      <c r="I1281" s="69"/>
      <c r="J1281" s="69"/>
      <c r="K1281" s="69"/>
      <c r="L1281" s="69"/>
      <c r="M1281" s="69"/>
      <c r="N1281" s="4"/>
      <c r="O1281" s="70"/>
      <c r="P1281" s="69"/>
      <c r="Q1281" s="4"/>
      <c r="R1281" s="71"/>
      <c r="S1281" s="4"/>
      <c r="T1281" s="72"/>
      <c r="U1281" s="4"/>
      <c r="V1281" s="73"/>
      <c r="W1281" s="73"/>
      <c r="X1281" s="73"/>
      <c r="Y1281" s="73"/>
      <c r="Z1281" s="74"/>
      <c r="AA1281" s="69"/>
      <c r="AB1281" s="69"/>
      <c r="AC1281" s="69"/>
      <c r="AD1281" s="69"/>
      <c r="AE1281" s="69"/>
      <c r="AF1281" s="69"/>
      <c r="AG1281" s="69"/>
      <c r="AH1281" s="69"/>
    </row>
    <row r="1282" spans="1:34">
      <c r="A1282" s="69"/>
      <c r="B1282" s="69"/>
      <c r="C1282" s="69"/>
      <c r="D1282" s="71"/>
      <c r="E1282" s="4"/>
      <c r="F1282" s="69"/>
      <c r="G1282" s="69"/>
      <c r="H1282" s="69"/>
      <c r="I1282" s="69"/>
      <c r="J1282" s="69"/>
      <c r="K1282" s="69"/>
      <c r="L1282" s="69"/>
      <c r="M1282" s="69"/>
      <c r="N1282" s="4"/>
      <c r="O1282" s="70"/>
      <c r="P1282" s="69"/>
      <c r="Q1282" s="69"/>
      <c r="R1282" s="71"/>
      <c r="S1282" s="69"/>
      <c r="T1282" s="72"/>
      <c r="U1282" s="4"/>
      <c r="V1282" s="73"/>
      <c r="W1282" s="73"/>
      <c r="X1282" s="73"/>
      <c r="Y1282" s="73"/>
      <c r="Z1282" s="74"/>
      <c r="AA1282" s="69"/>
      <c r="AB1282" s="69"/>
      <c r="AC1282" s="69"/>
      <c r="AD1282" s="69"/>
      <c r="AE1282" s="69"/>
      <c r="AF1282" s="69"/>
      <c r="AG1282" s="69"/>
      <c r="AH1282" s="69"/>
    </row>
    <row r="1283" spans="1:34">
      <c r="A1283" s="69"/>
      <c r="B1283" s="69"/>
      <c r="C1283" s="69"/>
      <c r="D1283" s="71"/>
      <c r="E1283" s="4"/>
      <c r="F1283" s="69"/>
      <c r="G1283" s="69"/>
      <c r="H1283" s="69"/>
      <c r="I1283" s="69"/>
      <c r="J1283" s="69"/>
      <c r="K1283" s="69"/>
      <c r="L1283" s="69"/>
      <c r="M1283" s="69"/>
      <c r="N1283" s="4"/>
      <c r="O1283" s="70"/>
      <c r="P1283" s="69"/>
      <c r="Q1283" s="4"/>
      <c r="R1283" s="71"/>
      <c r="S1283" s="4"/>
      <c r="T1283" s="72"/>
      <c r="U1283" s="4"/>
      <c r="V1283" s="73"/>
      <c r="W1283" s="73"/>
      <c r="X1283" s="73"/>
      <c r="Y1283" s="73"/>
      <c r="Z1283" s="74"/>
      <c r="AA1283" s="69"/>
      <c r="AB1283" s="69"/>
      <c r="AC1283" s="69"/>
      <c r="AD1283" s="69"/>
      <c r="AE1283" s="69"/>
      <c r="AF1283" s="69"/>
      <c r="AG1283" s="69"/>
      <c r="AH1283" s="69"/>
    </row>
    <row r="1284" spans="1:34">
      <c r="A1284" s="69"/>
      <c r="B1284" s="69"/>
      <c r="C1284" s="69"/>
      <c r="D1284" s="71"/>
      <c r="E1284" s="4"/>
      <c r="F1284" s="69"/>
      <c r="G1284" s="69"/>
      <c r="H1284" s="69"/>
      <c r="I1284" s="69"/>
      <c r="J1284" s="69"/>
      <c r="K1284" s="69"/>
      <c r="L1284" s="69"/>
      <c r="M1284" s="69"/>
      <c r="N1284" s="4"/>
      <c r="O1284" s="70"/>
      <c r="P1284" s="69"/>
      <c r="Q1284" s="69"/>
      <c r="R1284" s="71"/>
      <c r="S1284" s="69"/>
      <c r="T1284" s="72"/>
      <c r="U1284" s="4"/>
      <c r="V1284" s="73"/>
      <c r="W1284" s="73"/>
      <c r="X1284" s="73"/>
      <c r="Y1284" s="73"/>
      <c r="Z1284" s="74"/>
      <c r="AA1284" s="69"/>
      <c r="AB1284" s="69"/>
      <c r="AC1284" s="69"/>
      <c r="AD1284" s="69"/>
      <c r="AE1284" s="69"/>
      <c r="AF1284" s="69"/>
      <c r="AG1284" s="69"/>
      <c r="AH1284" s="69"/>
    </row>
    <row r="1285" spans="1:34">
      <c r="A1285" s="69"/>
      <c r="B1285" s="69"/>
      <c r="C1285" s="69"/>
      <c r="D1285" s="71"/>
      <c r="E1285" s="4"/>
      <c r="F1285" s="69"/>
      <c r="G1285" s="69"/>
      <c r="H1285" s="69"/>
      <c r="I1285" s="69"/>
      <c r="J1285" s="69"/>
      <c r="K1285" s="69"/>
      <c r="L1285" s="69"/>
      <c r="M1285" s="69"/>
      <c r="N1285" s="4"/>
      <c r="O1285" s="70"/>
      <c r="P1285" s="69"/>
      <c r="Q1285" s="4"/>
      <c r="R1285" s="71"/>
      <c r="S1285" s="4"/>
      <c r="T1285" s="72"/>
      <c r="U1285" s="4"/>
      <c r="V1285" s="73"/>
      <c r="W1285" s="73"/>
      <c r="X1285" s="73"/>
      <c r="Y1285" s="73"/>
      <c r="Z1285" s="74"/>
      <c r="AA1285" s="69"/>
      <c r="AB1285" s="69"/>
      <c r="AC1285" s="69"/>
      <c r="AD1285" s="69"/>
      <c r="AE1285" s="69"/>
      <c r="AF1285" s="69"/>
      <c r="AG1285" s="69"/>
      <c r="AH1285" s="69"/>
    </row>
    <row r="1286" spans="1:34">
      <c r="A1286" s="69"/>
      <c r="B1286" s="69"/>
      <c r="C1286" s="69"/>
      <c r="D1286" s="71"/>
      <c r="E1286" s="4"/>
      <c r="F1286" s="69"/>
      <c r="G1286" s="69"/>
      <c r="H1286" s="69"/>
      <c r="I1286" s="69"/>
      <c r="J1286" s="69"/>
      <c r="K1286" s="69"/>
      <c r="L1286" s="69"/>
      <c r="M1286" s="69"/>
      <c r="N1286" s="4"/>
      <c r="O1286" s="70"/>
      <c r="P1286" s="69"/>
      <c r="Q1286" s="69"/>
      <c r="R1286" s="71"/>
      <c r="S1286" s="69"/>
      <c r="T1286" s="72"/>
      <c r="U1286" s="4"/>
      <c r="V1286" s="73"/>
      <c r="W1286" s="73"/>
      <c r="X1286" s="73"/>
      <c r="Y1286" s="73"/>
      <c r="Z1286" s="74"/>
      <c r="AA1286" s="69"/>
      <c r="AB1286" s="69"/>
      <c r="AC1286" s="69"/>
      <c r="AD1286" s="69"/>
      <c r="AE1286" s="69"/>
      <c r="AF1286" s="69"/>
      <c r="AG1286" s="69"/>
      <c r="AH1286" s="69"/>
    </row>
    <row r="1287" spans="1:34">
      <c r="A1287" s="69"/>
      <c r="B1287" s="69"/>
      <c r="C1287" s="69"/>
      <c r="D1287" s="71"/>
      <c r="E1287" s="4"/>
      <c r="F1287" s="69"/>
      <c r="G1287" s="69"/>
      <c r="H1287" s="69"/>
      <c r="I1287" s="69"/>
      <c r="J1287" s="69"/>
      <c r="K1287" s="69"/>
      <c r="L1287" s="69"/>
      <c r="M1287" s="69"/>
      <c r="N1287" s="4"/>
      <c r="O1287" s="70"/>
      <c r="P1287" s="69"/>
      <c r="Q1287" s="4"/>
      <c r="R1287" s="71"/>
      <c r="S1287" s="4"/>
      <c r="T1287" s="72"/>
      <c r="U1287" s="4"/>
      <c r="V1287" s="73"/>
      <c r="W1287" s="73"/>
      <c r="X1287" s="73"/>
      <c r="Y1287" s="73"/>
      <c r="Z1287" s="74"/>
      <c r="AA1287" s="69"/>
      <c r="AB1287" s="69"/>
      <c r="AC1287" s="69"/>
      <c r="AD1287" s="69"/>
      <c r="AE1287" s="69"/>
      <c r="AF1287" s="69"/>
      <c r="AG1287" s="69"/>
      <c r="AH1287" s="69"/>
    </row>
    <row r="1288" spans="1:34">
      <c r="A1288" s="69"/>
      <c r="B1288" s="69"/>
      <c r="C1288" s="69"/>
      <c r="D1288" s="71"/>
      <c r="E1288" s="4"/>
      <c r="F1288" s="4"/>
      <c r="G1288" s="69"/>
      <c r="H1288" s="69"/>
      <c r="I1288" s="69"/>
      <c r="J1288" s="69"/>
      <c r="K1288" s="69"/>
      <c r="L1288" s="69"/>
      <c r="M1288" s="69"/>
      <c r="N1288" s="4"/>
      <c r="O1288" s="70"/>
      <c r="P1288" s="69"/>
      <c r="Q1288" s="4"/>
      <c r="R1288" s="71"/>
      <c r="S1288" s="4"/>
      <c r="T1288" s="72"/>
      <c r="U1288" s="4"/>
      <c r="V1288" s="73"/>
      <c r="W1288" s="73"/>
      <c r="X1288" s="73"/>
      <c r="Y1288" s="73"/>
      <c r="Z1288" s="74"/>
      <c r="AA1288" s="69"/>
      <c r="AB1288" s="69"/>
      <c r="AC1288" s="69"/>
      <c r="AD1288" s="69"/>
      <c r="AE1288" s="69"/>
      <c r="AF1288" s="69"/>
      <c r="AG1288" s="69"/>
      <c r="AH1288" s="69"/>
    </row>
    <row r="1289" spans="1:34">
      <c r="A1289" s="69"/>
      <c r="B1289" s="69"/>
      <c r="C1289" s="69"/>
      <c r="D1289" s="71"/>
      <c r="E1289" s="4"/>
      <c r="F1289" s="69"/>
      <c r="G1289" s="69"/>
      <c r="H1289" s="69"/>
      <c r="I1289" s="69"/>
      <c r="J1289" s="69"/>
      <c r="K1289" s="69"/>
      <c r="L1289" s="69"/>
      <c r="M1289" s="69"/>
      <c r="N1289" s="4"/>
      <c r="O1289" s="70"/>
      <c r="P1289" s="69"/>
      <c r="Q1289" s="4"/>
      <c r="R1289" s="71"/>
      <c r="S1289" s="4"/>
      <c r="T1289" s="72"/>
      <c r="U1289" s="4"/>
      <c r="V1289" s="73"/>
      <c r="W1289" s="73"/>
      <c r="X1289" s="73"/>
      <c r="Y1289" s="73"/>
      <c r="Z1289" s="74"/>
      <c r="AA1289" s="69"/>
      <c r="AB1289" s="69"/>
      <c r="AC1289" s="69"/>
      <c r="AD1289" s="69"/>
      <c r="AE1289" s="69"/>
      <c r="AF1289" s="69"/>
      <c r="AG1289" s="69"/>
      <c r="AH1289" s="69"/>
    </row>
    <row r="1290" spans="1:34">
      <c r="A1290" s="69"/>
      <c r="B1290" s="69"/>
      <c r="C1290" s="69"/>
      <c r="D1290" s="71"/>
      <c r="E1290" s="4"/>
      <c r="F1290" s="69"/>
      <c r="G1290" s="69"/>
      <c r="H1290" s="69"/>
      <c r="I1290" s="69"/>
      <c r="J1290" s="69"/>
      <c r="K1290" s="69"/>
      <c r="L1290" s="69"/>
      <c r="M1290" s="69"/>
      <c r="N1290" s="4"/>
      <c r="O1290" s="70"/>
      <c r="P1290" s="69"/>
      <c r="Q1290" s="69"/>
      <c r="R1290" s="71"/>
      <c r="S1290" s="69"/>
      <c r="T1290" s="72"/>
      <c r="U1290" s="69"/>
      <c r="V1290" s="73"/>
      <c r="W1290" s="73"/>
      <c r="X1290" s="73"/>
      <c r="Y1290" s="73"/>
      <c r="Z1290" s="74"/>
      <c r="AA1290" s="69"/>
      <c r="AB1290" s="69"/>
      <c r="AC1290" s="69"/>
      <c r="AD1290" s="69"/>
      <c r="AE1290" s="69"/>
      <c r="AF1290" s="69"/>
      <c r="AG1290" s="69"/>
      <c r="AH1290" s="69"/>
    </row>
    <row r="1291" spans="1:34">
      <c r="A1291" s="69"/>
      <c r="B1291" s="69"/>
      <c r="C1291" s="69"/>
      <c r="D1291" s="71"/>
      <c r="E1291" s="4"/>
      <c r="F1291" s="69"/>
      <c r="G1291" s="69"/>
      <c r="H1291" s="69"/>
      <c r="I1291" s="69"/>
      <c r="J1291" s="69"/>
      <c r="K1291" s="69"/>
      <c r="L1291" s="69"/>
      <c r="M1291" s="69"/>
      <c r="N1291" s="4"/>
      <c r="O1291" s="70"/>
      <c r="P1291" s="69"/>
      <c r="Q1291" s="4"/>
      <c r="R1291" s="71"/>
      <c r="S1291" s="69"/>
      <c r="T1291" s="72"/>
      <c r="U1291" s="4"/>
      <c r="V1291" s="73"/>
      <c r="W1291" s="73"/>
      <c r="X1291" s="73"/>
      <c r="Y1291" s="73"/>
      <c r="Z1291" s="74"/>
      <c r="AA1291" s="69"/>
      <c r="AB1291" s="69"/>
      <c r="AC1291" s="69"/>
      <c r="AD1291" s="69"/>
      <c r="AE1291" s="69"/>
      <c r="AF1291" s="69"/>
      <c r="AG1291" s="69"/>
      <c r="AH1291" s="69"/>
    </row>
    <row r="1292" spans="1:34">
      <c r="A1292" s="69"/>
      <c r="B1292" s="69"/>
      <c r="C1292" s="69"/>
      <c r="D1292" s="71"/>
      <c r="E1292" s="4"/>
      <c r="F1292" s="69"/>
      <c r="G1292" s="69"/>
      <c r="H1292" s="69"/>
      <c r="I1292" s="69"/>
      <c r="J1292" s="69"/>
      <c r="K1292" s="69"/>
      <c r="L1292" s="69"/>
      <c r="M1292" s="69"/>
      <c r="N1292" s="4"/>
      <c r="O1292" s="70"/>
      <c r="P1292" s="69"/>
      <c r="Q1292" s="69"/>
      <c r="R1292" s="71"/>
      <c r="S1292" s="69"/>
      <c r="T1292" s="72"/>
      <c r="U1292" s="4"/>
      <c r="V1292" s="73"/>
      <c r="W1292" s="73"/>
      <c r="X1292" s="73"/>
      <c r="Y1292" s="73"/>
      <c r="Z1292" s="74"/>
      <c r="AA1292" s="69"/>
      <c r="AB1292" s="69"/>
      <c r="AC1292" s="69"/>
      <c r="AD1292" s="69"/>
      <c r="AE1292" s="69"/>
      <c r="AF1292" s="69"/>
      <c r="AG1292" s="69"/>
      <c r="AH1292" s="69"/>
    </row>
    <row r="1293" spans="1:34">
      <c r="A1293" s="69"/>
      <c r="B1293" s="69"/>
      <c r="C1293" s="69"/>
      <c r="D1293" s="71"/>
      <c r="E1293" s="4"/>
      <c r="F1293" s="69"/>
      <c r="G1293" s="69"/>
      <c r="H1293" s="69"/>
      <c r="I1293" s="69"/>
      <c r="J1293" s="69"/>
      <c r="K1293" s="69"/>
      <c r="L1293" s="69"/>
      <c r="M1293" s="69"/>
      <c r="N1293" s="4"/>
      <c r="O1293" s="70"/>
      <c r="P1293" s="69"/>
      <c r="Q1293" s="4"/>
      <c r="R1293" s="71"/>
      <c r="S1293" s="4"/>
      <c r="T1293" s="72"/>
      <c r="U1293" s="4"/>
      <c r="V1293" s="73"/>
      <c r="W1293" s="73"/>
      <c r="X1293" s="73"/>
      <c r="Y1293" s="73"/>
      <c r="Z1293" s="74"/>
      <c r="AA1293" s="69"/>
      <c r="AB1293" s="69"/>
      <c r="AC1293" s="69"/>
      <c r="AD1293" s="69"/>
      <c r="AE1293" s="69"/>
      <c r="AF1293" s="69"/>
      <c r="AG1293" s="69"/>
      <c r="AH1293" s="69"/>
    </row>
    <row r="1294" spans="1:34">
      <c r="A1294" s="69"/>
      <c r="B1294" s="69"/>
      <c r="C1294" s="69"/>
      <c r="D1294" s="71"/>
      <c r="E1294" s="4"/>
      <c r="F1294" s="69"/>
      <c r="G1294" s="69"/>
      <c r="H1294" s="69"/>
      <c r="I1294" s="69"/>
      <c r="J1294" s="69"/>
      <c r="K1294" s="69"/>
      <c r="L1294" s="69"/>
      <c r="M1294" s="69"/>
      <c r="N1294" s="4"/>
      <c r="O1294" s="70"/>
      <c r="P1294" s="69"/>
      <c r="Q1294" s="69"/>
      <c r="R1294" s="71"/>
      <c r="S1294" s="69"/>
      <c r="T1294" s="72"/>
      <c r="U1294" s="4"/>
      <c r="V1294" s="73"/>
      <c r="W1294" s="73"/>
      <c r="X1294" s="73"/>
      <c r="Y1294" s="73"/>
      <c r="Z1294" s="74"/>
      <c r="AA1294" s="69"/>
      <c r="AB1294" s="69"/>
      <c r="AC1294" s="69"/>
      <c r="AD1294" s="69"/>
      <c r="AE1294" s="69"/>
      <c r="AF1294" s="69"/>
      <c r="AG1294" s="69"/>
      <c r="AH1294" s="69"/>
    </row>
    <row r="1295" spans="1:34">
      <c r="A1295" s="69"/>
      <c r="B1295" s="69"/>
      <c r="C1295" s="69"/>
      <c r="D1295" s="71"/>
      <c r="E1295" s="4"/>
      <c r="F1295" s="69"/>
      <c r="G1295" s="69"/>
      <c r="H1295" s="69"/>
      <c r="I1295" s="69"/>
      <c r="J1295" s="69"/>
      <c r="K1295" s="69"/>
      <c r="L1295" s="69"/>
      <c r="M1295" s="69"/>
      <c r="N1295" s="4"/>
      <c r="O1295" s="70"/>
      <c r="P1295" s="69"/>
      <c r="Q1295" s="69"/>
      <c r="R1295" s="71"/>
      <c r="S1295" s="69"/>
      <c r="T1295" s="72"/>
      <c r="U1295" s="4"/>
      <c r="V1295" s="73"/>
      <c r="W1295" s="73"/>
      <c r="X1295" s="73"/>
      <c r="Y1295" s="73"/>
      <c r="Z1295" s="74"/>
      <c r="AA1295" s="69"/>
      <c r="AB1295" s="69"/>
      <c r="AC1295" s="69"/>
      <c r="AD1295" s="69"/>
      <c r="AE1295" s="69"/>
      <c r="AF1295" s="69"/>
      <c r="AG1295" s="69"/>
      <c r="AH1295" s="69"/>
    </row>
    <row r="1296" spans="1:34">
      <c r="A1296" s="69"/>
      <c r="B1296" s="69"/>
      <c r="C1296" s="69"/>
      <c r="D1296" s="71"/>
      <c r="E1296" s="4"/>
      <c r="F1296" s="69"/>
      <c r="G1296" s="69"/>
      <c r="H1296" s="69"/>
      <c r="I1296" s="69"/>
      <c r="J1296" s="69"/>
      <c r="K1296" s="69"/>
      <c r="L1296" s="69"/>
      <c r="M1296" s="69"/>
      <c r="N1296" s="4"/>
      <c r="O1296" s="70"/>
      <c r="P1296" s="69"/>
      <c r="Q1296" s="69"/>
      <c r="R1296" s="71"/>
      <c r="S1296" s="69"/>
      <c r="T1296" s="72"/>
      <c r="U1296" s="4"/>
      <c r="V1296" s="73"/>
      <c r="W1296" s="73"/>
      <c r="X1296" s="73"/>
      <c r="Y1296" s="73"/>
      <c r="Z1296" s="74"/>
      <c r="AA1296" s="69"/>
      <c r="AB1296" s="69"/>
      <c r="AC1296" s="69"/>
      <c r="AD1296" s="69"/>
      <c r="AE1296" s="69"/>
      <c r="AF1296" s="69"/>
      <c r="AG1296" s="69"/>
      <c r="AH1296" s="69"/>
    </row>
    <row r="1297" spans="1:34">
      <c r="A1297" s="69"/>
      <c r="B1297" s="69"/>
      <c r="C1297" s="69"/>
      <c r="D1297" s="71"/>
      <c r="E1297" s="4"/>
      <c r="F1297" s="69"/>
      <c r="G1297" s="69"/>
      <c r="H1297" s="69"/>
      <c r="I1297" s="69"/>
      <c r="J1297" s="69"/>
      <c r="K1297" s="69"/>
      <c r="L1297" s="69"/>
      <c r="M1297" s="69"/>
      <c r="N1297" s="4"/>
      <c r="O1297" s="70"/>
      <c r="P1297" s="69"/>
      <c r="Q1297" s="4"/>
      <c r="R1297" s="71"/>
      <c r="S1297" s="4"/>
      <c r="T1297" s="72"/>
      <c r="U1297" s="4"/>
      <c r="V1297" s="73"/>
      <c r="W1297" s="73"/>
      <c r="X1297" s="73"/>
      <c r="Y1297" s="73"/>
      <c r="Z1297" s="74"/>
      <c r="AA1297" s="69"/>
      <c r="AB1297" s="69"/>
      <c r="AC1297" s="69"/>
      <c r="AD1297" s="69"/>
      <c r="AE1297" s="69"/>
      <c r="AF1297" s="69"/>
      <c r="AG1297" s="69"/>
      <c r="AH1297" s="69"/>
    </row>
    <row r="1298" spans="1:34">
      <c r="A1298" s="69"/>
      <c r="B1298" s="69"/>
      <c r="C1298" s="69"/>
      <c r="D1298" s="71"/>
      <c r="E1298" s="4"/>
      <c r="F1298" s="4"/>
      <c r="G1298" s="69"/>
      <c r="H1298" s="69"/>
      <c r="I1298" s="69"/>
      <c r="J1298" s="69"/>
      <c r="K1298" s="69"/>
      <c r="L1298" s="69"/>
      <c r="M1298" s="69"/>
      <c r="N1298" s="4"/>
      <c r="O1298" s="70"/>
      <c r="P1298" s="69"/>
      <c r="Q1298" s="4"/>
      <c r="R1298" s="71"/>
      <c r="S1298" s="4"/>
      <c r="T1298" s="72"/>
      <c r="U1298" s="4"/>
      <c r="V1298" s="73"/>
      <c r="W1298" s="73"/>
      <c r="X1298" s="73"/>
      <c r="Y1298" s="73"/>
      <c r="Z1298" s="74"/>
      <c r="AA1298" s="69"/>
      <c r="AB1298" s="69"/>
      <c r="AC1298" s="69"/>
      <c r="AD1298" s="69"/>
      <c r="AE1298" s="69"/>
      <c r="AF1298" s="69"/>
      <c r="AG1298" s="69"/>
      <c r="AH1298" s="69"/>
    </row>
    <row r="1299" spans="1:34">
      <c r="A1299" s="69"/>
      <c r="B1299" s="69"/>
      <c r="C1299" s="69"/>
      <c r="D1299" s="71"/>
      <c r="E1299" s="4"/>
      <c r="F1299" s="69"/>
      <c r="G1299" s="69"/>
      <c r="H1299" s="69"/>
      <c r="I1299" s="69"/>
      <c r="J1299" s="69"/>
      <c r="K1299" s="69"/>
      <c r="L1299" s="69"/>
      <c r="M1299" s="69"/>
      <c r="N1299" s="4"/>
      <c r="O1299" s="70"/>
      <c r="P1299" s="69"/>
      <c r="Q1299" s="4"/>
      <c r="R1299" s="71"/>
      <c r="S1299" s="69"/>
      <c r="T1299" s="72"/>
      <c r="U1299" s="69"/>
      <c r="V1299" s="73"/>
      <c r="W1299" s="73"/>
      <c r="X1299" s="73"/>
      <c r="Y1299" s="73"/>
      <c r="Z1299" s="74"/>
      <c r="AA1299" s="69"/>
      <c r="AB1299" s="69"/>
      <c r="AC1299" s="69"/>
      <c r="AD1299" s="69"/>
      <c r="AE1299" s="69"/>
      <c r="AF1299" s="69"/>
      <c r="AG1299" s="69"/>
      <c r="AH1299" s="69"/>
    </row>
    <row r="1300" spans="1:34">
      <c r="A1300" s="69"/>
      <c r="B1300" s="69"/>
      <c r="C1300" s="69"/>
      <c r="D1300" s="71"/>
      <c r="E1300" s="4"/>
      <c r="F1300" s="4"/>
      <c r="G1300" s="69"/>
      <c r="H1300" s="69"/>
      <c r="I1300" s="69"/>
      <c r="J1300" s="69"/>
      <c r="K1300" s="69"/>
      <c r="L1300" s="69"/>
      <c r="M1300" s="69"/>
      <c r="N1300" s="4"/>
      <c r="O1300" s="70"/>
      <c r="P1300" s="69"/>
      <c r="Q1300" s="4"/>
      <c r="R1300" s="71"/>
      <c r="S1300" s="4"/>
      <c r="T1300" s="72"/>
      <c r="U1300" s="4"/>
      <c r="V1300" s="73"/>
      <c r="W1300" s="73"/>
      <c r="X1300" s="73"/>
      <c r="Y1300" s="73"/>
      <c r="Z1300" s="74"/>
      <c r="AA1300" s="69"/>
      <c r="AB1300" s="69"/>
      <c r="AC1300" s="69"/>
      <c r="AD1300" s="69"/>
      <c r="AE1300" s="69"/>
      <c r="AF1300" s="69"/>
      <c r="AG1300" s="69"/>
      <c r="AH1300" s="69"/>
    </row>
    <row r="1301" spans="1:34">
      <c r="A1301" s="69"/>
      <c r="B1301" s="69"/>
      <c r="C1301" s="69"/>
      <c r="D1301" s="71"/>
      <c r="E1301" s="4"/>
      <c r="F1301" s="69"/>
      <c r="G1301" s="69"/>
      <c r="H1301" s="69"/>
      <c r="I1301" s="69"/>
      <c r="J1301" s="69"/>
      <c r="K1301" s="69"/>
      <c r="L1301" s="69"/>
      <c r="M1301" s="69"/>
      <c r="N1301" s="4"/>
      <c r="O1301" s="70"/>
      <c r="P1301" s="69"/>
      <c r="Q1301" s="69"/>
      <c r="R1301" s="71"/>
      <c r="S1301" s="69"/>
      <c r="T1301" s="72"/>
      <c r="U1301" s="4"/>
      <c r="V1301" s="73"/>
      <c r="W1301" s="73"/>
      <c r="X1301" s="73"/>
      <c r="Y1301" s="73"/>
      <c r="Z1301" s="74"/>
      <c r="AA1301" s="69"/>
      <c r="AB1301" s="69"/>
      <c r="AC1301" s="69"/>
      <c r="AD1301" s="69"/>
      <c r="AE1301" s="69"/>
      <c r="AF1301" s="69"/>
      <c r="AG1301" s="69"/>
      <c r="AH1301" s="69"/>
    </row>
    <row r="1302" spans="1:34">
      <c r="A1302" s="69"/>
      <c r="B1302" s="69"/>
      <c r="C1302" s="69"/>
      <c r="D1302" s="71"/>
      <c r="E1302" s="4"/>
      <c r="F1302" s="69"/>
      <c r="G1302" s="69"/>
      <c r="H1302" s="69"/>
      <c r="I1302" s="69"/>
      <c r="J1302" s="69"/>
      <c r="K1302" s="69"/>
      <c r="L1302" s="69"/>
      <c r="M1302" s="69"/>
      <c r="N1302" s="4"/>
      <c r="O1302" s="70"/>
      <c r="P1302" s="69"/>
      <c r="Q1302" s="4"/>
      <c r="R1302" s="71"/>
      <c r="S1302" s="4"/>
      <c r="T1302" s="72"/>
      <c r="U1302" s="4"/>
      <c r="V1302" s="73"/>
      <c r="W1302" s="73"/>
      <c r="X1302" s="73"/>
      <c r="Y1302" s="73"/>
      <c r="Z1302" s="74"/>
      <c r="AA1302" s="69"/>
      <c r="AB1302" s="69"/>
      <c r="AC1302" s="69"/>
      <c r="AD1302" s="69"/>
      <c r="AE1302" s="69"/>
      <c r="AF1302" s="69"/>
      <c r="AG1302" s="69"/>
      <c r="AH1302" s="69"/>
    </row>
    <row r="1303" spans="1:34">
      <c r="A1303" s="69"/>
      <c r="B1303" s="69"/>
      <c r="C1303" s="69"/>
      <c r="D1303" s="71"/>
      <c r="E1303" s="4"/>
      <c r="F1303" s="69"/>
      <c r="G1303" s="69"/>
      <c r="H1303" s="69"/>
      <c r="I1303" s="69"/>
      <c r="J1303" s="69"/>
      <c r="K1303" s="69"/>
      <c r="L1303" s="69"/>
      <c r="M1303" s="69"/>
      <c r="N1303" s="4"/>
      <c r="O1303" s="70"/>
      <c r="P1303" s="69"/>
      <c r="Q1303" s="69"/>
      <c r="R1303" s="71"/>
      <c r="S1303" s="69"/>
      <c r="T1303" s="72"/>
      <c r="U1303" s="4"/>
      <c r="V1303" s="73"/>
      <c r="W1303" s="73"/>
      <c r="X1303" s="73"/>
      <c r="Y1303" s="73"/>
      <c r="Z1303" s="74"/>
      <c r="AA1303" s="69"/>
      <c r="AB1303" s="69"/>
      <c r="AC1303" s="69"/>
      <c r="AD1303" s="69"/>
      <c r="AE1303" s="69"/>
      <c r="AF1303" s="69"/>
      <c r="AG1303" s="69"/>
      <c r="AH1303" s="69"/>
    </row>
    <row r="1304" spans="1:34">
      <c r="A1304" s="69"/>
      <c r="B1304" s="69"/>
      <c r="C1304" s="69"/>
      <c r="D1304" s="71"/>
      <c r="E1304" s="4"/>
      <c r="F1304" s="69"/>
      <c r="G1304" s="69"/>
      <c r="H1304" s="69"/>
      <c r="I1304" s="69"/>
      <c r="J1304" s="69"/>
      <c r="K1304" s="69"/>
      <c r="L1304" s="69"/>
      <c r="M1304" s="69"/>
      <c r="N1304" s="4"/>
      <c r="O1304" s="70"/>
      <c r="P1304" s="69"/>
      <c r="Q1304" s="4"/>
      <c r="R1304" s="71"/>
      <c r="S1304" s="4"/>
      <c r="T1304" s="72"/>
      <c r="U1304" s="4"/>
      <c r="V1304" s="73"/>
      <c r="W1304" s="73"/>
      <c r="X1304" s="73"/>
      <c r="Y1304" s="73"/>
      <c r="Z1304" s="74"/>
      <c r="AA1304" s="69"/>
      <c r="AB1304" s="69"/>
      <c r="AC1304" s="69"/>
      <c r="AD1304" s="69"/>
      <c r="AE1304" s="69"/>
      <c r="AF1304" s="69"/>
      <c r="AG1304" s="69"/>
      <c r="AH1304" s="69"/>
    </row>
    <row r="1305" spans="1:34">
      <c r="A1305" s="69"/>
      <c r="B1305" s="69"/>
      <c r="C1305" s="69"/>
      <c r="D1305" s="71"/>
      <c r="E1305" s="4"/>
      <c r="F1305" s="69"/>
      <c r="G1305" s="69"/>
      <c r="H1305" s="69"/>
      <c r="I1305" s="69"/>
      <c r="J1305" s="69"/>
      <c r="K1305" s="69"/>
      <c r="L1305" s="69"/>
      <c r="M1305" s="69"/>
      <c r="N1305" s="4"/>
      <c r="O1305" s="70"/>
      <c r="P1305" s="69"/>
      <c r="Q1305" s="4"/>
      <c r="R1305" s="71"/>
      <c r="S1305" s="4"/>
      <c r="T1305" s="72"/>
      <c r="U1305" s="4"/>
      <c r="V1305" s="73"/>
      <c r="W1305" s="73"/>
      <c r="X1305" s="73"/>
      <c r="Y1305" s="73"/>
      <c r="Z1305" s="74"/>
      <c r="AA1305" s="69"/>
      <c r="AB1305" s="69"/>
      <c r="AC1305" s="69"/>
      <c r="AD1305" s="69"/>
      <c r="AE1305" s="69"/>
      <c r="AF1305" s="69"/>
      <c r="AG1305" s="69"/>
      <c r="AH1305" s="69"/>
    </row>
    <row r="1306" spans="1:34">
      <c r="A1306" s="69"/>
      <c r="B1306" s="69"/>
      <c r="C1306" s="69"/>
      <c r="D1306" s="71"/>
      <c r="E1306" s="4"/>
      <c r="F1306" s="69"/>
      <c r="G1306" s="69"/>
      <c r="H1306" s="69"/>
      <c r="I1306" s="69"/>
      <c r="J1306" s="69"/>
      <c r="K1306" s="69"/>
      <c r="L1306" s="69"/>
      <c r="M1306" s="69"/>
      <c r="N1306" s="4"/>
      <c r="O1306" s="70"/>
      <c r="P1306" s="69"/>
      <c r="Q1306" s="4"/>
      <c r="R1306" s="71"/>
      <c r="S1306" s="69"/>
      <c r="T1306" s="72"/>
      <c r="U1306" s="4"/>
      <c r="V1306" s="73"/>
      <c r="W1306" s="73"/>
      <c r="X1306" s="73"/>
      <c r="Y1306" s="73"/>
      <c r="Z1306" s="74"/>
      <c r="AA1306" s="69"/>
      <c r="AB1306" s="69"/>
      <c r="AC1306" s="69"/>
      <c r="AD1306" s="69"/>
      <c r="AE1306" s="69"/>
      <c r="AF1306" s="69"/>
      <c r="AG1306" s="69"/>
      <c r="AH1306" s="69"/>
    </row>
    <row r="1307" spans="1:34">
      <c r="A1307" s="69"/>
      <c r="B1307" s="69"/>
      <c r="C1307" s="69"/>
      <c r="D1307" s="71"/>
      <c r="E1307" s="4"/>
      <c r="F1307" s="69"/>
      <c r="G1307" s="69"/>
      <c r="H1307" s="69"/>
      <c r="I1307" s="69"/>
      <c r="J1307" s="69"/>
      <c r="K1307" s="69"/>
      <c r="L1307" s="69"/>
      <c r="M1307" s="69"/>
      <c r="N1307" s="4"/>
      <c r="O1307" s="70"/>
      <c r="P1307" s="69"/>
      <c r="Q1307" s="69"/>
      <c r="R1307" s="71"/>
      <c r="S1307" s="69"/>
      <c r="T1307" s="72"/>
      <c r="U1307" s="69"/>
      <c r="V1307" s="73"/>
      <c r="W1307" s="73"/>
      <c r="X1307" s="73"/>
      <c r="Y1307" s="73"/>
      <c r="Z1307" s="74"/>
      <c r="AA1307" s="69"/>
      <c r="AB1307" s="69"/>
      <c r="AC1307" s="69"/>
      <c r="AD1307" s="69"/>
      <c r="AE1307" s="69"/>
      <c r="AF1307" s="69"/>
      <c r="AG1307" s="69"/>
      <c r="AH1307" s="69"/>
    </row>
    <row r="1308" spans="1:34">
      <c r="A1308" s="69"/>
      <c r="B1308" s="69"/>
      <c r="C1308" s="69"/>
      <c r="D1308" s="71"/>
      <c r="E1308" s="4"/>
      <c r="F1308" s="69"/>
      <c r="G1308" s="69"/>
      <c r="H1308" s="69"/>
      <c r="I1308" s="69"/>
      <c r="J1308" s="69"/>
      <c r="K1308" s="69"/>
      <c r="L1308" s="69"/>
      <c r="M1308" s="69"/>
      <c r="N1308" s="4"/>
      <c r="O1308" s="70"/>
      <c r="P1308" s="69"/>
      <c r="Q1308" s="4"/>
      <c r="R1308" s="71"/>
      <c r="S1308" s="4"/>
      <c r="T1308" s="72"/>
      <c r="U1308" s="4"/>
      <c r="V1308" s="73"/>
      <c r="W1308" s="73"/>
      <c r="X1308" s="73"/>
      <c r="Y1308" s="73"/>
      <c r="Z1308" s="74"/>
      <c r="AA1308" s="69"/>
      <c r="AB1308" s="69"/>
      <c r="AC1308" s="69"/>
      <c r="AD1308" s="69"/>
      <c r="AE1308" s="69"/>
      <c r="AF1308" s="69"/>
      <c r="AG1308" s="69"/>
      <c r="AH1308" s="69"/>
    </row>
    <row r="1309" spans="1:34">
      <c r="A1309" s="69"/>
      <c r="B1309" s="69"/>
      <c r="C1309" s="69"/>
      <c r="D1309" s="71"/>
      <c r="E1309" s="4"/>
      <c r="F1309" s="4"/>
      <c r="G1309" s="69"/>
      <c r="H1309" s="69"/>
      <c r="I1309" s="69"/>
      <c r="J1309" s="69"/>
      <c r="K1309" s="69"/>
      <c r="L1309" s="69"/>
      <c r="M1309" s="69"/>
      <c r="N1309" s="4"/>
      <c r="O1309" s="70"/>
      <c r="P1309" s="69"/>
      <c r="Q1309" s="4"/>
      <c r="R1309" s="71"/>
      <c r="S1309" s="4"/>
      <c r="T1309" s="72"/>
      <c r="U1309" s="69"/>
      <c r="V1309" s="73"/>
      <c r="W1309" s="73"/>
      <c r="X1309" s="73"/>
      <c r="Y1309" s="73"/>
      <c r="Z1309" s="74"/>
      <c r="AA1309" s="69"/>
      <c r="AB1309" s="69"/>
      <c r="AC1309" s="69"/>
      <c r="AD1309" s="69"/>
      <c r="AE1309" s="69"/>
      <c r="AF1309" s="69"/>
      <c r="AG1309" s="69"/>
      <c r="AH1309" s="69"/>
    </row>
    <row r="1310" spans="1:34">
      <c r="A1310" s="69"/>
      <c r="B1310" s="69"/>
      <c r="C1310" s="69"/>
      <c r="D1310" s="71"/>
      <c r="E1310" s="4"/>
      <c r="F1310" s="69"/>
      <c r="G1310" s="69"/>
      <c r="H1310" s="69"/>
      <c r="I1310" s="69"/>
      <c r="J1310" s="69"/>
      <c r="K1310" s="69"/>
      <c r="L1310" s="69"/>
      <c r="M1310" s="69"/>
      <c r="N1310" s="4"/>
      <c r="O1310" s="70"/>
      <c r="P1310" s="69"/>
      <c r="Q1310" s="69"/>
      <c r="R1310" s="71"/>
      <c r="S1310" s="69"/>
      <c r="T1310" s="72"/>
      <c r="U1310" s="69"/>
      <c r="V1310" s="73"/>
      <c r="W1310" s="73"/>
      <c r="X1310" s="73"/>
      <c r="Y1310" s="73"/>
      <c r="Z1310" s="74"/>
      <c r="AA1310" s="69"/>
      <c r="AB1310" s="69"/>
      <c r="AC1310" s="69"/>
      <c r="AD1310" s="69"/>
      <c r="AE1310" s="69"/>
      <c r="AF1310" s="69"/>
      <c r="AG1310" s="69"/>
      <c r="AH1310" s="69"/>
    </row>
    <row r="1311" spans="1:34">
      <c r="A1311" s="69"/>
      <c r="B1311" s="69"/>
      <c r="C1311" s="69"/>
      <c r="D1311" s="71"/>
      <c r="E1311" s="4"/>
      <c r="F1311" s="4"/>
      <c r="G1311" s="69"/>
      <c r="H1311" s="69"/>
      <c r="I1311" s="69"/>
      <c r="J1311" s="69"/>
      <c r="K1311" s="69"/>
      <c r="L1311" s="69"/>
      <c r="M1311" s="69"/>
      <c r="N1311" s="4"/>
      <c r="O1311" s="70"/>
      <c r="P1311" s="69"/>
      <c r="Q1311" s="4"/>
      <c r="R1311" s="71"/>
      <c r="S1311" s="69"/>
      <c r="T1311" s="72"/>
      <c r="U1311" s="4"/>
      <c r="V1311" s="73"/>
      <c r="W1311" s="73"/>
      <c r="X1311" s="73"/>
      <c r="Y1311" s="73"/>
      <c r="Z1311" s="74"/>
      <c r="AA1311" s="69"/>
      <c r="AB1311" s="69"/>
      <c r="AC1311" s="69"/>
      <c r="AD1311" s="69"/>
      <c r="AE1311" s="69"/>
      <c r="AF1311" s="69"/>
      <c r="AG1311" s="69"/>
      <c r="AH1311" s="69"/>
    </row>
    <row r="1312" spans="1:34">
      <c r="A1312" s="69"/>
      <c r="B1312" s="69"/>
      <c r="C1312" s="69"/>
      <c r="D1312" s="71"/>
      <c r="E1312" s="4"/>
      <c r="F1312" s="69"/>
      <c r="G1312" s="69"/>
      <c r="H1312" s="69"/>
      <c r="I1312" s="69"/>
      <c r="J1312" s="69"/>
      <c r="K1312" s="69"/>
      <c r="L1312" s="69"/>
      <c r="M1312" s="69"/>
      <c r="N1312" s="4"/>
      <c r="O1312" s="70"/>
      <c r="P1312" s="69"/>
      <c r="Q1312" s="69"/>
      <c r="R1312" s="71"/>
      <c r="S1312" s="69"/>
      <c r="T1312" s="72"/>
      <c r="U1312" s="4"/>
      <c r="V1312" s="73"/>
      <c r="W1312" s="73"/>
      <c r="X1312" s="73"/>
      <c r="Y1312" s="73"/>
      <c r="Z1312" s="74"/>
      <c r="AA1312" s="69"/>
      <c r="AB1312" s="69"/>
      <c r="AC1312" s="69"/>
      <c r="AD1312" s="69"/>
      <c r="AE1312" s="69"/>
      <c r="AF1312" s="69"/>
      <c r="AG1312" s="69"/>
      <c r="AH1312" s="69"/>
    </row>
    <row r="1313" spans="1:34">
      <c r="A1313" s="69"/>
      <c r="B1313" s="69"/>
      <c r="C1313" s="69"/>
      <c r="D1313" s="71"/>
      <c r="E1313" s="4"/>
      <c r="F1313" s="4"/>
      <c r="G1313" s="69"/>
      <c r="H1313" s="69"/>
      <c r="I1313" s="69"/>
      <c r="J1313" s="69"/>
      <c r="K1313" s="69"/>
      <c r="L1313" s="69"/>
      <c r="M1313" s="69"/>
      <c r="N1313" s="4"/>
      <c r="O1313" s="70"/>
      <c r="P1313" s="69"/>
      <c r="Q1313" s="4"/>
      <c r="R1313" s="71"/>
      <c r="S1313" s="4"/>
      <c r="T1313" s="72"/>
      <c r="U1313" s="4"/>
      <c r="V1313" s="73"/>
      <c r="W1313" s="73"/>
      <c r="X1313" s="73"/>
      <c r="Y1313" s="73"/>
      <c r="Z1313" s="74"/>
      <c r="AA1313" s="69"/>
      <c r="AB1313" s="69"/>
      <c r="AC1313" s="69"/>
      <c r="AD1313" s="69"/>
      <c r="AE1313" s="69"/>
      <c r="AF1313" s="69"/>
      <c r="AG1313" s="69"/>
      <c r="AH1313" s="69"/>
    </row>
    <row r="1314" spans="1:34">
      <c r="A1314" s="69"/>
      <c r="B1314" s="69"/>
      <c r="C1314" s="69"/>
      <c r="D1314" s="71"/>
      <c r="E1314" s="4"/>
      <c r="F1314" s="69"/>
      <c r="G1314" s="69"/>
      <c r="H1314" s="69"/>
      <c r="I1314" s="69"/>
      <c r="J1314" s="69"/>
      <c r="K1314" s="69"/>
      <c r="L1314" s="69"/>
      <c r="M1314" s="69"/>
      <c r="N1314" s="4"/>
      <c r="O1314" s="70"/>
      <c r="P1314" s="69"/>
      <c r="Q1314" s="69"/>
      <c r="R1314" s="71"/>
      <c r="S1314" s="69"/>
      <c r="T1314" s="72"/>
      <c r="U1314" s="4"/>
      <c r="V1314" s="73"/>
      <c r="W1314" s="73"/>
      <c r="X1314" s="73"/>
      <c r="Y1314" s="73"/>
      <c r="Z1314" s="74"/>
      <c r="AA1314" s="69"/>
      <c r="AB1314" s="69"/>
      <c r="AC1314" s="69"/>
      <c r="AD1314" s="69"/>
      <c r="AE1314" s="69"/>
      <c r="AF1314" s="69"/>
      <c r="AG1314" s="69"/>
      <c r="AH1314" s="69"/>
    </row>
    <row r="1315" spans="1:34">
      <c r="A1315" s="69"/>
      <c r="B1315" s="69"/>
      <c r="C1315" s="69"/>
      <c r="D1315" s="71"/>
      <c r="E1315" s="4"/>
      <c r="F1315" s="69"/>
      <c r="G1315" s="69"/>
      <c r="H1315" s="69"/>
      <c r="I1315" s="69"/>
      <c r="J1315" s="69"/>
      <c r="K1315" s="69"/>
      <c r="L1315" s="69"/>
      <c r="M1315" s="69"/>
      <c r="N1315" s="4"/>
      <c r="O1315" s="70"/>
      <c r="P1315" s="69"/>
      <c r="Q1315" s="69"/>
      <c r="R1315" s="71"/>
      <c r="S1315" s="69"/>
      <c r="T1315" s="72"/>
      <c r="U1315" s="4"/>
      <c r="V1315" s="73"/>
      <c r="W1315" s="73"/>
      <c r="X1315" s="73"/>
      <c r="Y1315" s="73"/>
      <c r="Z1315" s="74"/>
      <c r="AA1315" s="69"/>
      <c r="AB1315" s="69"/>
      <c r="AC1315" s="69"/>
      <c r="AD1315" s="69"/>
      <c r="AE1315" s="69"/>
      <c r="AF1315" s="69"/>
      <c r="AG1315" s="69"/>
      <c r="AH1315" s="69"/>
    </row>
    <row r="1316" spans="1:34">
      <c r="A1316" s="69"/>
      <c r="B1316" s="69"/>
      <c r="C1316" s="69"/>
      <c r="D1316" s="71"/>
      <c r="E1316" s="4"/>
      <c r="F1316" s="4"/>
      <c r="G1316" s="69"/>
      <c r="H1316" s="69"/>
      <c r="I1316" s="69"/>
      <c r="J1316" s="69"/>
      <c r="K1316" s="69"/>
      <c r="L1316" s="69"/>
      <c r="M1316" s="69"/>
      <c r="N1316" s="4"/>
      <c r="O1316" s="70"/>
      <c r="P1316" s="69"/>
      <c r="Q1316" s="4"/>
      <c r="R1316" s="71"/>
      <c r="S1316" s="4"/>
      <c r="T1316" s="72"/>
      <c r="U1316" s="4"/>
      <c r="V1316" s="73"/>
      <c r="W1316" s="73"/>
      <c r="X1316" s="73"/>
      <c r="Y1316" s="73"/>
      <c r="Z1316" s="74"/>
      <c r="AA1316" s="69"/>
      <c r="AB1316" s="69"/>
      <c r="AC1316" s="69"/>
      <c r="AD1316" s="69"/>
      <c r="AE1316" s="69"/>
      <c r="AF1316" s="69"/>
      <c r="AG1316" s="69"/>
      <c r="AH1316" s="69"/>
    </row>
    <row r="1317" spans="1:34">
      <c r="A1317" s="69"/>
      <c r="B1317" s="69"/>
      <c r="C1317" s="69"/>
      <c r="D1317" s="71"/>
      <c r="E1317" s="4"/>
      <c r="F1317" s="69"/>
      <c r="G1317" s="69"/>
      <c r="H1317" s="69"/>
      <c r="I1317" s="69"/>
      <c r="J1317" s="69"/>
      <c r="K1317" s="69"/>
      <c r="L1317" s="69"/>
      <c r="M1317" s="69"/>
      <c r="N1317" s="4"/>
      <c r="O1317" s="70"/>
      <c r="P1317" s="69"/>
      <c r="Q1317" s="69"/>
      <c r="R1317" s="71"/>
      <c r="S1317" s="69"/>
      <c r="T1317" s="72"/>
      <c r="U1317" s="4"/>
      <c r="V1317" s="73"/>
      <c r="W1317" s="73"/>
      <c r="X1317" s="73"/>
      <c r="Y1317" s="73"/>
      <c r="Z1317" s="74"/>
      <c r="AA1317" s="69"/>
      <c r="AB1317" s="69"/>
      <c r="AC1317" s="69"/>
      <c r="AD1317" s="69"/>
      <c r="AE1317" s="69"/>
      <c r="AF1317" s="69"/>
      <c r="AG1317" s="69"/>
      <c r="AH1317" s="69"/>
    </row>
    <row r="1318" spans="1:34">
      <c r="A1318" s="69"/>
      <c r="B1318" s="69"/>
      <c r="C1318" s="69"/>
      <c r="D1318" s="71"/>
      <c r="E1318" s="4"/>
      <c r="F1318" s="69"/>
      <c r="G1318" s="69"/>
      <c r="H1318" s="69"/>
      <c r="I1318" s="69"/>
      <c r="J1318" s="69"/>
      <c r="K1318" s="69"/>
      <c r="L1318" s="69"/>
      <c r="M1318" s="69"/>
      <c r="N1318" s="4"/>
      <c r="O1318" s="70"/>
      <c r="P1318" s="69"/>
      <c r="Q1318" s="69"/>
      <c r="R1318" s="71"/>
      <c r="S1318" s="69"/>
      <c r="T1318" s="72"/>
      <c r="U1318" s="4"/>
      <c r="V1318" s="73"/>
      <c r="W1318" s="73"/>
      <c r="X1318" s="73"/>
      <c r="Y1318" s="73"/>
      <c r="Z1318" s="74"/>
      <c r="AA1318" s="69"/>
      <c r="AB1318" s="69"/>
      <c r="AC1318" s="69"/>
      <c r="AD1318" s="69"/>
      <c r="AE1318" s="69"/>
      <c r="AF1318" s="69"/>
      <c r="AG1318" s="69"/>
      <c r="AH1318" s="69"/>
    </row>
    <row r="1319" spans="1:34">
      <c r="A1319" s="69"/>
      <c r="B1319" s="69"/>
      <c r="C1319" s="69"/>
      <c r="D1319" s="71"/>
      <c r="E1319" s="4"/>
      <c r="F1319" s="69"/>
      <c r="G1319" s="69"/>
      <c r="H1319" s="69"/>
      <c r="I1319" s="69"/>
      <c r="J1319" s="69"/>
      <c r="K1319" s="69"/>
      <c r="L1319" s="69"/>
      <c r="M1319" s="69"/>
      <c r="N1319" s="4"/>
      <c r="O1319" s="70"/>
      <c r="P1319" s="69"/>
      <c r="Q1319" s="69"/>
      <c r="R1319" s="71"/>
      <c r="S1319" s="69"/>
      <c r="T1319" s="72"/>
      <c r="U1319" s="4"/>
      <c r="V1319" s="73"/>
      <c r="W1319" s="73"/>
      <c r="X1319" s="73"/>
      <c r="Y1319" s="73"/>
      <c r="Z1319" s="74"/>
      <c r="AA1319" s="69"/>
      <c r="AB1319" s="69"/>
      <c r="AC1319" s="69"/>
      <c r="AD1319" s="69"/>
      <c r="AE1319" s="69"/>
      <c r="AF1319" s="69"/>
      <c r="AG1319" s="69"/>
      <c r="AH1319" s="69"/>
    </row>
    <row r="1320" spans="1:34">
      <c r="A1320" s="69"/>
      <c r="B1320" s="69"/>
      <c r="C1320" s="69"/>
      <c r="D1320" s="71"/>
      <c r="E1320" s="4"/>
      <c r="F1320" s="69"/>
      <c r="G1320" s="69"/>
      <c r="H1320" s="69"/>
      <c r="I1320" s="69"/>
      <c r="J1320" s="69"/>
      <c r="K1320" s="69"/>
      <c r="L1320" s="69"/>
      <c r="M1320" s="69"/>
      <c r="N1320" s="4"/>
      <c r="O1320" s="70"/>
      <c r="P1320" s="69"/>
      <c r="Q1320" s="4"/>
      <c r="R1320" s="71"/>
      <c r="S1320" s="4"/>
      <c r="T1320" s="72"/>
      <c r="U1320" s="4"/>
      <c r="V1320" s="73"/>
      <c r="W1320" s="73"/>
      <c r="X1320" s="73"/>
      <c r="Y1320" s="73"/>
      <c r="Z1320" s="74"/>
      <c r="AA1320" s="69"/>
      <c r="AB1320" s="69"/>
      <c r="AC1320" s="69"/>
      <c r="AD1320" s="69"/>
      <c r="AE1320" s="69"/>
      <c r="AF1320" s="69"/>
      <c r="AG1320" s="69"/>
      <c r="AH1320" s="69"/>
    </row>
    <row r="1321" spans="1:34">
      <c r="A1321" s="69"/>
      <c r="B1321" s="69"/>
      <c r="C1321" s="69"/>
      <c r="D1321" s="71"/>
      <c r="E1321" s="4"/>
      <c r="F1321" s="69"/>
      <c r="G1321" s="69"/>
      <c r="H1321" s="69"/>
      <c r="I1321" s="69"/>
      <c r="J1321" s="69"/>
      <c r="K1321" s="69"/>
      <c r="L1321" s="69"/>
      <c r="M1321" s="69"/>
      <c r="N1321" s="4"/>
      <c r="O1321" s="70"/>
      <c r="P1321" s="69"/>
      <c r="Q1321" s="69"/>
      <c r="R1321" s="71"/>
      <c r="S1321" s="69"/>
      <c r="T1321" s="72"/>
      <c r="U1321" s="69"/>
      <c r="V1321" s="73"/>
      <c r="W1321" s="73"/>
      <c r="X1321" s="73"/>
      <c r="Y1321" s="73"/>
      <c r="Z1321" s="74"/>
      <c r="AA1321" s="69"/>
      <c r="AB1321" s="69"/>
      <c r="AC1321" s="69"/>
      <c r="AD1321" s="69"/>
      <c r="AE1321" s="69"/>
      <c r="AF1321" s="69"/>
      <c r="AG1321" s="69"/>
      <c r="AH1321" s="69"/>
    </row>
    <row r="1322" spans="1:34">
      <c r="A1322" s="69"/>
      <c r="B1322" s="69"/>
      <c r="C1322" s="69"/>
      <c r="D1322" s="71"/>
      <c r="E1322" s="4"/>
      <c r="F1322" s="69"/>
      <c r="G1322" s="69"/>
      <c r="H1322" s="69"/>
      <c r="I1322" s="69"/>
      <c r="J1322" s="69"/>
      <c r="K1322" s="69"/>
      <c r="L1322" s="69"/>
      <c r="M1322" s="69"/>
      <c r="N1322" s="4"/>
      <c r="O1322" s="70"/>
      <c r="P1322" s="69"/>
      <c r="Q1322" s="4"/>
      <c r="R1322" s="71"/>
      <c r="S1322" s="4"/>
      <c r="T1322" s="72"/>
      <c r="U1322" s="4"/>
      <c r="V1322" s="73"/>
      <c r="W1322" s="73"/>
      <c r="X1322" s="73"/>
      <c r="Y1322" s="73"/>
      <c r="Z1322" s="74"/>
      <c r="AA1322" s="69"/>
      <c r="AB1322" s="69"/>
      <c r="AC1322" s="69"/>
      <c r="AD1322" s="69"/>
      <c r="AE1322" s="69"/>
      <c r="AF1322" s="69"/>
      <c r="AG1322" s="69"/>
      <c r="AH1322" s="69"/>
    </row>
    <row r="1323" spans="1:34">
      <c r="A1323" s="69"/>
      <c r="B1323" s="69"/>
      <c r="C1323" s="69"/>
      <c r="D1323" s="71"/>
      <c r="E1323" s="4"/>
      <c r="F1323" s="69"/>
      <c r="G1323" s="69"/>
      <c r="H1323" s="69"/>
      <c r="I1323" s="69"/>
      <c r="J1323" s="69"/>
      <c r="K1323" s="69"/>
      <c r="L1323" s="69"/>
      <c r="M1323" s="69"/>
      <c r="N1323" s="4"/>
      <c r="O1323" s="70"/>
      <c r="P1323" s="69"/>
      <c r="Q1323" s="4"/>
      <c r="R1323" s="71"/>
      <c r="S1323" s="69"/>
      <c r="T1323" s="72"/>
      <c r="U1323" s="69"/>
      <c r="V1323" s="73"/>
      <c r="W1323" s="73"/>
      <c r="X1323" s="73"/>
      <c r="Y1323" s="73"/>
      <c r="Z1323" s="74"/>
      <c r="AA1323" s="69"/>
      <c r="AB1323" s="69"/>
      <c r="AC1323" s="69"/>
      <c r="AD1323" s="69"/>
      <c r="AE1323" s="69"/>
      <c r="AF1323" s="69"/>
      <c r="AG1323" s="69"/>
      <c r="AH1323" s="69"/>
    </row>
    <row r="1324" spans="1:34">
      <c r="A1324" s="69"/>
      <c r="B1324" s="69"/>
      <c r="C1324" s="69"/>
      <c r="D1324" s="71"/>
      <c r="E1324" s="4"/>
      <c r="F1324" s="69"/>
      <c r="G1324" s="69"/>
      <c r="H1324" s="69"/>
      <c r="I1324" s="69"/>
      <c r="J1324" s="69"/>
      <c r="K1324" s="69"/>
      <c r="L1324" s="69"/>
      <c r="M1324" s="69"/>
      <c r="N1324" s="4"/>
      <c r="O1324" s="70"/>
      <c r="P1324" s="69"/>
      <c r="Q1324" s="69"/>
      <c r="R1324" s="71"/>
      <c r="S1324" s="4"/>
      <c r="T1324" s="72"/>
      <c r="U1324" s="4"/>
      <c r="V1324" s="73"/>
      <c r="W1324" s="73"/>
      <c r="X1324" s="73"/>
      <c r="Y1324" s="73"/>
      <c r="Z1324" s="74"/>
      <c r="AA1324" s="69"/>
      <c r="AB1324" s="69"/>
      <c r="AC1324" s="69"/>
      <c r="AD1324" s="69"/>
      <c r="AE1324" s="69"/>
      <c r="AF1324" s="69"/>
      <c r="AG1324" s="69"/>
      <c r="AH1324" s="69"/>
    </row>
    <row r="1325" spans="1:34">
      <c r="A1325" s="69"/>
      <c r="B1325" s="69"/>
      <c r="C1325" s="69"/>
      <c r="D1325" s="71"/>
      <c r="E1325" s="4"/>
      <c r="F1325" s="69"/>
      <c r="G1325" s="69"/>
      <c r="H1325" s="69"/>
      <c r="I1325" s="69"/>
      <c r="J1325" s="69"/>
      <c r="K1325" s="69"/>
      <c r="L1325" s="69"/>
      <c r="M1325" s="69"/>
      <c r="N1325" s="4"/>
      <c r="O1325" s="70"/>
      <c r="P1325" s="69"/>
      <c r="Q1325" s="4"/>
      <c r="R1325" s="71"/>
      <c r="S1325" s="4"/>
      <c r="T1325" s="72"/>
      <c r="U1325" s="4"/>
      <c r="V1325" s="73"/>
      <c r="W1325" s="73"/>
      <c r="X1325" s="73"/>
      <c r="Y1325" s="73"/>
      <c r="Z1325" s="74"/>
      <c r="AA1325" s="69"/>
      <c r="AB1325" s="69"/>
      <c r="AC1325" s="69"/>
      <c r="AD1325" s="69"/>
      <c r="AE1325" s="69"/>
      <c r="AF1325" s="69"/>
      <c r="AG1325" s="69"/>
      <c r="AH1325" s="69"/>
    </row>
    <row r="1326" spans="1:34">
      <c r="A1326" s="69"/>
      <c r="B1326" s="69"/>
      <c r="C1326" s="69"/>
      <c r="D1326" s="71"/>
      <c r="E1326" s="4"/>
      <c r="F1326" s="69"/>
      <c r="G1326" s="69"/>
      <c r="H1326" s="69"/>
      <c r="I1326" s="69"/>
      <c r="J1326" s="69"/>
      <c r="K1326" s="69"/>
      <c r="L1326" s="69"/>
      <c r="M1326" s="69"/>
      <c r="N1326" s="4"/>
      <c r="O1326" s="70"/>
      <c r="P1326" s="69"/>
      <c r="Q1326" s="4"/>
      <c r="R1326" s="71"/>
      <c r="S1326" s="4"/>
      <c r="T1326" s="72"/>
      <c r="U1326" s="4"/>
      <c r="V1326" s="73"/>
      <c r="W1326" s="73"/>
      <c r="X1326" s="73"/>
      <c r="Y1326" s="73"/>
      <c r="Z1326" s="74"/>
      <c r="AA1326" s="69"/>
      <c r="AB1326" s="69"/>
      <c r="AC1326" s="69"/>
      <c r="AD1326" s="69"/>
      <c r="AE1326" s="69"/>
      <c r="AF1326" s="69"/>
      <c r="AG1326" s="69"/>
      <c r="AH1326" s="69"/>
    </row>
    <row r="1327" spans="1:34">
      <c r="A1327" s="69"/>
      <c r="B1327" s="69"/>
      <c r="C1327" s="69"/>
      <c r="D1327" s="71"/>
      <c r="E1327" s="4"/>
      <c r="F1327" s="4"/>
      <c r="G1327" s="69"/>
      <c r="H1327" s="69"/>
      <c r="I1327" s="69"/>
      <c r="J1327" s="69"/>
      <c r="K1327" s="69"/>
      <c r="L1327" s="69"/>
      <c r="M1327" s="69"/>
      <c r="N1327" s="4"/>
      <c r="O1327" s="70"/>
      <c r="P1327" s="69"/>
      <c r="Q1327" s="69"/>
      <c r="R1327" s="71"/>
      <c r="S1327" s="69"/>
      <c r="T1327" s="72"/>
      <c r="U1327" s="4"/>
      <c r="V1327" s="73"/>
      <c r="W1327" s="73"/>
      <c r="X1327" s="73"/>
      <c r="Y1327" s="73"/>
      <c r="Z1327" s="74"/>
      <c r="AA1327" s="69"/>
      <c r="AB1327" s="69"/>
      <c r="AC1327" s="69"/>
      <c r="AD1327" s="69"/>
      <c r="AE1327" s="69"/>
      <c r="AF1327" s="69"/>
      <c r="AG1327" s="69"/>
      <c r="AH1327" s="69"/>
    </row>
    <row r="1328" spans="1:34">
      <c r="A1328" s="69"/>
      <c r="B1328" s="69"/>
      <c r="C1328" s="69"/>
      <c r="D1328" s="71"/>
      <c r="E1328" s="4"/>
      <c r="F1328" s="69"/>
      <c r="G1328" s="69"/>
      <c r="H1328" s="69"/>
      <c r="I1328" s="69"/>
      <c r="J1328" s="69"/>
      <c r="K1328" s="69"/>
      <c r="L1328" s="69"/>
      <c r="M1328" s="69"/>
      <c r="N1328" s="4"/>
      <c r="O1328" s="70"/>
      <c r="P1328" s="69"/>
      <c r="Q1328" s="4"/>
      <c r="R1328" s="71"/>
      <c r="S1328" s="4"/>
      <c r="T1328" s="72"/>
      <c r="U1328" s="4"/>
      <c r="V1328" s="73"/>
      <c r="W1328" s="73"/>
      <c r="X1328" s="73"/>
      <c r="Y1328" s="73"/>
      <c r="Z1328" s="74"/>
      <c r="AA1328" s="69"/>
      <c r="AB1328" s="69"/>
      <c r="AC1328" s="69"/>
      <c r="AD1328" s="69"/>
      <c r="AE1328" s="69"/>
      <c r="AF1328" s="69"/>
      <c r="AG1328" s="69"/>
      <c r="AH1328" s="69"/>
    </row>
    <row r="1329" spans="1:34">
      <c r="A1329" s="69"/>
      <c r="B1329" s="69"/>
      <c r="C1329" s="69"/>
      <c r="D1329" s="71"/>
      <c r="E1329" s="4"/>
      <c r="F1329" s="4"/>
      <c r="G1329" s="69"/>
      <c r="H1329" s="69"/>
      <c r="I1329" s="69"/>
      <c r="J1329" s="69"/>
      <c r="K1329" s="69"/>
      <c r="L1329" s="69"/>
      <c r="M1329" s="69"/>
      <c r="N1329" s="4"/>
      <c r="O1329" s="70"/>
      <c r="P1329" s="69"/>
      <c r="Q1329" s="4"/>
      <c r="R1329" s="71"/>
      <c r="S1329" s="4"/>
      <c r="T1329" s="72"/>
      <c r="U1329" s="4"/>
      <c r="V1329" s="73"/>
      <c r="W1329" s="73"/>
      <c r="X1329" s="73"/>
      <c r="Y1329" s="73"/>
      <c r="Z1329" s="74"/>
      <c r="AA1329" s="69"/>
      <c r="AB1329" s="69"/>
      <c r="AC1329" s="69"/>
      <c r="AD1329" s="69"/>
      <c r="AE1329" s="69"/>
      <c r="AF1329" s="69"/>
      <c r="AG1329" s="69"/>
      <c r="AH1329" s="69"/>
    </row>
    <row r="1330" spans="1:34">
      <c r="A1330" s="69"/>
      <c r="B1330" s="69"/>
      <c r="C1330" s="69"/>
      <c r="D1330" s="71"/>
      <c r="E1330" s="4"/>
      <c r="F1330" s="69"/>
      <c r="G1330" s="69"/>
      <c r="H1330" s="69"/>
      <c r="I1330" s="69"/>
      <c r="J1330" s="69"/>
      <c r="K1330" s="69"/>
      <c r="L1330" s="69"/>
      <c r="M1330" s="69"/>
      <c r="N1330" s="4"/>
      <c r="O1330" s="70"/>
      <c r="P1330" s="69"/>
      <c r="Q1330" s="69"/>
      <c r="R1330" s="71"/>
      <c r="S1330" s="69"/>
      <c r="T1330" s="72"/>
      <c r="U1330" s="4"/>
      <c r="V1330" s="73"/>
      <c r="W1330" s="73"/>
      <c r="X1330" s="73"/>
      <c r="Y1330" s="73"/>
      <c r="Z1330" s="74"/>
      <c r="AA1330" s="69"/>
      <c r="AB1330" s="69"/>
      <c r="AC1330" s="69"/>
      <c r="AD1330" s="69"/>
      <c r="AE1330" s="69"/>
      <c r="AF1330" s="69"/>
      <c r="AG1330" s="69"/>
      <c r="AH1330" s="69"/>
    </row>
    <row r="1331" spans="1:34">
      <c r="A1331" s="69"/>
      <c r="B1331" s="69"/>
      <c r="C1331" s="69"/>
      <c r="D1331" s="71"/>
      <c r="E1331" s="4"/>
      <c r="F1331" s="69"/>
      <c r="G1331" s="69"/>
      <c r="H1331" s="69"/>
      <c r="I1331" s="69"/>
      <c r="J1331" s="69"/>
      <c r="K1331" s="69"/>
      <c r="L1331" s="69"/>
      <c r="M1331" s="69"/>
      <c r="N1331" s="4"/>
      <c r="O1331" s="70"/>
      <c r="P1331" s="69"/>
      <c r="Q1331" s="69"/>
      <c r="R1331" s="71"/>
      <c r="S1331" s="69"/>
      <c r="T1331" s="72"/>
      <c r="U1331" s="4"/>
      <c r="V1331" s="73"/>
      <c r="W1331" s="73"/>
      <c r="X1331" s="73"/>
      <c r="Y1331" s="73"/>
      <c r="Z1331" s="74"/>
      <c r="AA1331" s="69"/>
      <c r="AB1331" s="69"/>
      <c r="AC1331" s="69"/>
      <c r="AD1331" s="69"/>
      <c r="AE1331" s="69"/>
      <c r="AF1331" s="69"/>
      <c r="AG1331" s="69"/>
      <c r="AH1331" s="69"/>
    </row>
    <row r="1332" spans="1:34">
      <c r="A1332" s="69"/>
      <c r="B1332" s="69"/>
      <c r="C1332" s="69"/>
      <c r="D1332" s="71"/>
      <c r="E1332" s="4"/>
      <c r="F1332" s="69"/>
      <c r="G1332" s="69"/>
      <c r="H1332" s="69"/>
      <c r="I1332" s="69"/>
      <c r="J1332" s="69"/>
      <c r="K1332" s="69"/>
      <c r="L1332" s="69"/>
      <c r="M1332" s="69"/>
      <c r="N1332" s="4"/>
      <c r="O1332" s="70"/>
      <c r="P1332" s="69"/>
      <c r="Q1332" s="4"/>
      <c r="R1332" s="71"/>
      <c r="S1332" s="4"/>
      <c r="T1332" s="72"/>
      <c r="U1332" s="69"/>
      <c r="V1332" s="73"/>
      <c r="W1332" s="73"/>
      <c r="X1332" s="73"/>
      <c r="Y1332" s="73"/>
      <c r="Z1332" s="74"/>
      <c r="AA1332" s="69"/>
      <c r="AB1332" s="69"/>
      <c r="AC1332" s="69"/>
      <c r="AD1332" s="69"/>
      <c r="AE1332" s="69"/>
      <c r="AF1332" s="69"/>
      <c r="AG1332" s="69"/>
      <c r="AH1332" s="69"/>
    </row>
    <row r="1333" spans="1:34">
      <c r="A1333" s="69"/>
      <c r="B1333" s="69"/>
      <c r="C1333" s="69"/>
      <c r="D1333" s="71"/>
      <c r="E1333" s="4"/>
      <c r="F1333" s="4"/>
      <c r="G1333" s="69"/>
      <c r="H1333" s="69"/>
      <c r="I1333" s="69"/>
      <c r="J1333" s="69"/>
      <c r="K1333" s="69"/>
      <c r="L1333" s="69"/>
      <c r="M1333" s="69"/>
      <c r="N1333" s="4"/>
      <c r="O1333" s="70"/>
      <c r="P1333" s="69"/>
      <c r="Q1333" s="4"/>
      <c r="R1333" s="71"/>
      <c r="S1333" s="4"/>
      <c r="T1333" s="72"/>
      <c r="U1333" s="4"/>
      <c r="V1333" s="73"/>
      <c r="W1333" s="73"/>
      <c r="X1333" s="73"/>
      <c r="Y1333" s="73"/>
      <c r="Z1333" s="74"/>
      <c r="AA1333" s="69"/>
      <c r="AB1333" s="69"/>
      <c r="AC1333" s="69"/>
      <c r="AD1333" s="69"/>
      <c r="AE1333" s="69"/>
      <c r="AF1333" s="69"/>
      <c r="AG1333" s="69"/>
      <c r="AH1333" s="69"/>
    </row>
    <row r="1334" spans="1:34">
      <c r="A1334" s="69"/>
      <c r="B1334" s="69"/>
      <c r="C1334" s="69"/>
      <c r="D1334" s="71"/>
      <c r="E1334" s="4"/>
      <c r="F1334" s="69"/>
      <c r="G1334" s="69"/>
      <c r="H1334" s="69"/>
      <c r="I1334" s="69"/>
      <c r="J1334" s="69"/>
      <c r="K1334" s="69"/>
      <c r="L1334" s="69"/>
      <c r="M1334" s="69"/>
      <c r="N1334" s="4"/>
      <c r="O1334" s="70"/>
      <c r="P1334" s="69"/>
      <c r="Q1334" s="4"/>
      <c r="R1334" s="71"/>
      <c r="S1334" s="4"/>
      <c r="T1334" s="72"/>
      <c r="U1334" s="4"/>
      <c r="V1334" s="73"/>
      <c r="W1334" s="73"/>
      <c r="X1334" s="73"/>
      <c r="Y1334" s="73"/>
      <c r="Z1334" s="74"/>
      <c r="AA1334" s="69"/>
      <c r="AB1334" s="69"/>
      <c r="AC1334" s="69"/>
      <c r="AD1334" s="69"/>
      <c r="AE1334" s="69"/>
      <c r="AF1334" s="69"/>
      <c r="AG1334" s="69"/>
      <c r="AH1334" s="69"/>
    </row>
    <row r="1335" spans="1:34">
      <c r="A1335" s="69"/>
      <c r="B1335" s="69"/>
      <c r="C1335" s="69"/>
      <c r="D1335" s="71"/>
      <c r="E1335" s="4"/>
      <c r="F1335" s="69"/>
      <c r="G1335" s="69"/>
      <c r="H1335" s="69"/>
      <c r="I1335" s="69"/>
      <c r="J1335" s="69"/>
      <c r="K1335" s="69"/>
      <c r="L1335" s="69"/>
      <c r="M1335" s="69"/>
      <c r="N1335" s="4"/>
      <c r="O1335" s="70"/>
      <c r="P1335" s="69"/>
      <c r="Q1335" s="69"/>
      <c r="R1335" s="71"/>
      <c r="S1335" s="69"/>
      <c r="T1335" s="72"/>
      <c r="U1335" s="69"/>
      <c r="V1335" s="73"/>
      <c r="W1335" s="73"/>
      <c r="X1335" s="73"/>
      <c r="Y1335" s="73"/>
      <c r="Z1335" s="74"/>
      <c r="AA1335" s="69"/>
      <c r="AB1335" s="69"/>
      <c r="AC1335" s="69"/>
      <c r="AD1335" s="69"/>
      <c r="AE1335" s="69"/>
      <c r="AF1335" s="69"/>
      <c r="AG1335" s="69"/>
      <c r="AH1335" s="69"/>
    </row>
    <row r="1336" spans="1:34">
      <c r="A1336" s="69"/>
      <c r="B1336" s="69"/>
      <c r="C1336" s="69"/>
      <c r="D1336" s="71"/>
      <c r="E1336" s="4"/>
      <c r="F1336" s="69"/>
      <c r="G1336" s="69"/>
      <c r="H1336" s="69"/>
      <c r="I1336" s="69"/>
      <c r="J1336" s="69"/>
      <c r="K1336" s="69"/>
      <c r="L1336" s="69"/>
      <c r="M1336" s="69"/>
      <c r="N1336" s="4"/>
      <c r="O1336" s="70"/>
      <c r="P1336" s="69"/>
      <c r="Q1336" s="4"/>
      <c r="R1336" s="71"/>
      <c r="S1336" s="4"/>
      <c r="T1336" s="72"/>
      <c r="U1336" s="4"/>
      <c r="V1336" s="73"/>
      <c r="W1336" s="73"/>
      <c r="X1336" s="73"/>
      <c r="Y1336" s="73"/>
      <c r="Z1336" s="74"/>
      <c r="AA1336" s="69"/>
      <c r="AB1336" s="69"/>
      <c r="AC1336" s="69"/>
      <c r="AD1336" s="69"/>
      <c r="AE1336" s="69"/>
      <c r="AF1336" s="69"/>
      <c r="AG1336" s="69"/>
      <c r="AH1336" s="69"/>
    </row>
    <row r="1337" spans="1:34">
      <c r="A1337" s="69"/>
      <c r="B1337" s="69"/>
      <c r="C1337" s="69"/>
      <c r="D1337" s="71"/>
      <c r="E1337" s="4"/>
      <c r="F1337" s="69"/>
      <c r="G1337" s="69"/>
      <c r="H1337" s="69"/>
      <c r="I1337" s="69"/>
      <c r="J1337" s="69"/>
      <c r="K1337" s="69"/>
      <c r="L1337" s="69"/>
      <c r="M1337" s="69"/>
      <c r="N1337" s="4"/>
      <c r="O1337" s="70"/>
      <c r="P1337" s="69"/>
      <c r="Q1337" s="69"/>
      <c r="R1337" s="71"/>
      <c r="S1337" s="69"/>
      <c r="T1337" s="72"/>
      <c r="U1337" s="4"/>
      <c r="V1337" s="73"/>
      <c r="W1337" s="73"/>
      <c r="X1337" s="73"/>
      <c r="Y1337" s="73"/>
      <c r="Z1337" s="74"/>
      <c r="AA1337" s="69"/>
      <c r="AB1337" s="69"/>
      <c r="AC1337" s="69"/>
      <c r="AD1337" s="69"/>
      <c r="AE1337" s="69"/>
      <c r="AF1337" s="69"/>
      <c r="AG1337" s="69"/>
      <c r="AH1337" s="69"/>
    </row>
    <row r="1338" spans="1:34">
      <c r="A1338" s="69"/>
      <c r="B1338" s="69"/>
      <c r="C1338" s="69"/>
      <c r="D1338" s="71"/>
      <c r="E1338" s="4"/>
      <c r="F1338" s="69"/>
      <c r="G1338" s="69"/>
      <c r="H1338" s="69"/>
      <c r="I1338" s="69"/>
      <c r="J1338" s="69"/>
      <c r="K1338" s="69"/>
      <c r="L1338" s="69"/>
      <c r="M1338" s="69"/>
      <c r="N1338" s="4"/>
      <c r="O1338" s="70"/>
      <c r="P1338" s="69"/>
      <c r="Q1338" s="4"/>
      <c r="R1338" s="71"/>
      <c r="S1338" s="4"/>
      <c r="T1338" s="72"/>
      <c r="U1338" s="4"/>
      <c r="V1338" s="73"/>
      <c r="W1338" s="73"/>
      <c r="X1338" s="73"/>
      <c r="Y1338" s="73"/>
      <c r="Z1338" s="74"/>
      <c r="AA1338" s="69"/>
      <c r="AB1338" s="69"/>
      <c r="AC1338" s="69"/>
      <c r="AD1338" s="69"/>
      <c r="AE1338" s="69"/>
      <c r="AF1338" s="69"/>
      <c r="AG1338" s="69"/>
      <c r="AH1338" s="69"/>
    </row>
    <row r="1339" spans="1:34">
      <c r="A1339" s="69"/>
      <c r="B1339" s="69"/>
      <c r="C1339" s="69"/>
      <c r="D1339" s="71"/>
      <c r="E1339" s="4"/>
      <c r="F1339" s="69"/>
      <c r="G1339" s="69"/>
      <c r="H1339" s="69"/>
      <c r="I1339" s="69"/>
      <c r="J1339" s="69"/>
      <c r="K1339" s="69"/>
      <c r="L1339" s="69"/>
      <c r="M1339" s="69"/>
      <c r="N1339" s="4"/>
      <c r="O1339" s="70"/>
      <c r="P1339" s="69"/>
      <c r="Q1339" s="4"/>
      <c r="R1339" s="71"/>
      <c r="S1339" s="69"/>
      <c r="T1339" s="72"/>
      <c r="U1339" s="69"/>
      <c r="V1339" s="73"/>
      <c r="W1339" s="73"/>
      <c r="X1339" s="73"/>
      <c r="Y1339" s="73"/>
      <c r="Z1339" s="74"/>
      <c r="AA1339" s="69"/>
      <c r="AB1339" s="69"/>
      <c r="AC1339" s="69"/>
      <c r="AD1339" s="69"/>
      <c r="AE1339" s="69"/>
      <c r="AF1339" s="69"/>
      <c r="AG1339" s="69"/>
      <c r="AH1339" s="69"/>
    </row>
    <row r="1340" spans="1:34">
      <c r="A1340" s="69"/>
      <c r="B1340" s="69"/>
      <c r="C1340" s="69"/>
      <c r="D1340" s="71"/>
      <c r="E1340" s="4"/>
      <c r="F1340" s="69"/>
      <c r="G1340" s="69"/>
      <c r="H1340" s="69"/>
      <c r="I1340" s="69"/>
      <c r="J1340" s="69"/>
      <c r="K1340" s="69"/>
      <c r="L1340" s="69"/>
      <c r="M1340" s="69"/>
      <c r="N1340" s="4"/>
      <c r="O1340" s="70"/>
      <c r="P1340" s="69"/>
      <c r="Q1340" s="4"/>
      <c r="R1340" s="71"/>
      <c r="S1340" s="4"/>
      <c r="T1340" s="72"/>
      <c r="U1340" s="69"/>
      <c r="V1340" s="73"/>
      <c r="W1340" s="73"/>
      <c r="X1340" s="73"/>
      <c r="Y1340" s="73"/>
      <c r="Z1340" s="74"/>
      <c r="AA1340" s="69"/>
      <c r="AB1340" s="69"/>
      <c r="AC1340" s="69"/>
      <c r="AD1340" s="69"/>
      <c r="AE1340" s="69"/>
      <c r="AF1340" s="69"/>
      <c r="AG1340" s="69"/>
      <c r="AH1340" s="69"/>
    </row>
    <row r="1341" spans="1:34">
      <c r="A1341" s="69"/>
      <c r="B1341" s="69"/>
      <c r="C1341" s="69"/>
      <c r="D1341" s="71"/>
      <c r="E1341" s="4"/>
      <c r="F1341" s="69"/>
      <c r="G1341" s="69"/>
      <c r="H1341" s="69"/>
      <c r="I1341" s="69"/>
      <c r="J1341" s="69"/>
      <c r="K1341" s="69"/>
      <c r="L1341" s="69"/>
      <c r="M1341" s="69"/>
      <c r="N1341" s="4"/>
      <c r="O1341" s="70"/>
      <c r="P1341" s="69"/>
      <c r="Q1341" s="4"/>
      <c r="R1341" s="71"/>
      <c r="S1341" s="4"/>
      <c r="T1341" s="72"/>
      <c r="U1341" s="4"/>
      <c r="V1341" s="73"/>
      <c r="W1341" s="73"/>
      <c r="X1341" s="73"/>
      <c r="Y1341" s="73"/>
      <c r="Z1341" s="74"/>
      <c r="AA1341" s="69"/>
      <c r="AB1341" s="69"/>
      <c r="AC1341" s="69"/>
      <c r="AD1341" s="69"/>
      <c r="AE1341" s="69"/>
      <c r="AF1341" s="69"/>
      <c r="AG1341" s="69"/>
      <c r="AH1341" s="69"/>
    </row>
    <row r="1342" spans="1:34">
      <c r="A1342" s="69"/>
      <c r="B1342" s="69"/>
      <c r="C1342" s="69"/>
      <c r="D1342" s="71"/>
      <c r="E1342" s="4"/>
      <c r="F1342" s="69"/>
      <c r="G1342" s="69"/>
      <c r="H1342" s="69"/>
      <c r="I1342" s="69"/>
      <c r="J1342" s="69"/>
      <c r="K1342" s="69"/>
      <c r="L1342" s="69"/>
      <c r="M1342" s="69"/>
      <c r="N1342" s="4"/>
      <c r="O1342" s="70"/>
      <c r="P1342" s="69"/>
      <c r="Q1342" s="69"/>
      <c r="R1342" s="71"/>
      <c r="S1342" s="69"/>
      <c r="T1342" s="72"/>
      <c r="U1342" s="4"/>
      <c r="V1342" s="73"/>
      <c r="W1342" s="73"/>
      <c r="X1342" s="73"/>
      <c r="Y1342" s="73"/>
      <c r="Z1342" s="74"/>
      <c r="AA1342" s="69"/>
      <c r="AB1342" s="69"/>
      <c r="AC1342" s="69"/>
      <c r="AD1342" s="69"/>
      <c r="AE1342" s="69"/>
      <c r="AF1342" s="69"/>
      <c r="AG1342" s="69"/>
      <c r="AH1342" s="69"/>
    </row>
    <row r="1343" spans="1:34">
      <c r="A1343" s="69"/>
      <c r="B1343" s="69"/>
      <c r="C1343" s="69"/>
      <c r="D1343" s="71"/>
      <c r="E1343" s="4"/>
      <c r="F1343" s="69"/>
      <c r="G1343" s="69"/>
      <c r="H1343" s="69"/>
      <c r="I1343" s="69"/>
      <c r="J1343" s="69"/>
      <c r="K1343" s="69"/>
      <c r="L1343" s="69"/>
      <c r="M1343" s="69"/>
      <c r="N1343" s="4"/>
      <c r="O1343" s="70"/>
      <c r="P1343" s="69"/>
      <c r="Q1343" s="4"/>
      <c r="R1343" s="71"/>
      <c r="S1343" s="4"/>
      <c r="T1343" s="72"/>
      <c r="U1343" s="69"/>
      <c r="V1343" s="73"/>
      <c r="W1343" s="73"/>
      <c r="X1343" s="73"/>
      <c r="Y1343" s="73"/>
      <c r="Z1343" s="74"/>
      <c r="AA1343" s="69"/>
      <c r="AB1343" s="69"/>
      <c r="AC1343" s="69"/>
      <c r="AD1343" s="69"/>
      <c r="AE1343" s="69"/>
      <c r="AF1343" s="69"/>
      <c r="AG1343" s="69"/>
      <c r="AH1343" s="69"/>
    </row>
    <row r="1344" spans="1:34">
      <c r="A1344" s="69"/>
      <c r="B1344" s="69"/>
      <c r="C1344" s="69"/>
      <c r="D1344" s="71"/>
      <c r="E1344" s="4"/>
      <c r="F1344" s="69"/>
      <c r="G1344" s="69"/>
      <c r="H1344" s="69"/>
      <c r="I1344" s="69"/>
      <c r="J1344" s="69"/>
      <c r="K1344" s="69"/>
      <c r="L1344" s="69"/>
      <c r="M1344" s="69"/>
      <c r="N1344" s="4"/>
      <c r="O1344" s="70"/>
      <c r="P1344" s="69"/>
      <c r="Q1344" s="4"/>
      <c r="R1344" s="71"/>
      <c r="S1344" s="4"/>
      <c r="T1344" s="72"/>
      <c r="U1344" s="4"/>
      <c r="V1344" s="73"/>
      <c r="W1344" s="73"/>
      <c r="X1344" s="73"/>
      <c r="Y1344" s="73"/>
      <c r="Z1344" s="74"/>
      <c r="AA1344" s="69"/>
      <c r="AB1344" s="69"/>
      <c r="AC1344" s="69"/>
      <c r="AD1344" s="69"/>
      <c r="AE1344" s="69"/>
      <c r="AF1344" s="69"/>
      <c r="AG1344" s="69"/>
      <c r="AH1344" s="69"/>
    </row>
    <row r="1345" spans="1:34">
      <c r="A1345" s="69"/>
      <c r="B1345" s="69"/>
      <c r="C1345" s="69"/>
      <c r="D1345" s="71"/>
      <c r="E1345" s="4"/>
      <c r="F1345" s="69"/>
      <c r="G1345" s="69"/>
      <c r="H1345" s="69"/>
      <c r="I1345" s="69"/>
      <c r="J1345" s="69"/>
      <c r="K1345" s="69"/>
      <c r="L1345" s="69"/>
      <c r="M1345" s="69"/>
      <c r="N1345" s="4"/>
      <c r="O1345" s="70"/>
      <c r="P1345" s="69"/>
      <c r="Q1345" s="69"/>
      <c r="R1345" s="71"/>
      <c r="S1345" s="69"/>
      <c r="T1345" s="72"/>
      <c r="U1345" s="4"/>
      <c r="V1345" s="73"/>
      <c r="W1345" s="73"/>
      <c r="X1345" s="73"/>
      <c r="Y1345" s="73"/>
      <c r="Z1345" s="74"/>
      <c r="AA1345" s="69"/>
      <c r="AB1345" s="69"/>
      <c r="AC1345" s="69"/>
      <c r="AD1345" s="69"/>
      <c r="AE1345" s="69"/>
      <c r="AF1345" s="69"/>
      <c r="AG1345" s="69"/>
      <c r="AH1345" s="69"/>
    </row>
    <row r="1346" spans="1:34">
      <c r="A1346" s="69"/>
      <c r="B1346" s="69"/>
      <c r="C1346" s="69"/>
      <c r="D1346" s="71"/>
      <c r="E1346" s="4"/>
      <c r="F1346" s="69"/>
      <c r="G1346" s="69"/>
      <c r="H1346" s="69"/>
      <c r="I1346" s="69"/>
      <c r="J1346" s="69"/>
      <c r="K1346" s="69"/>
      <c r="L1346" s="69"/>
      <c r="M1346" s="69"/>
      <c r="N1346" s="4"/>
      <c r="O1346" s="70"/>
      <c r="P1346" s="69"/>
      <c r="Q1346" s="69"/>
      <c r="R1346" s="71"/>
      <c r="S1346" s="69"/>
      <c r="T1346" s="72"/>
      <c r="U1346" s="69"/>
      <c r="V1346" s="73"/>
      <c r="W1346" s="73"/>
      <c r="X1346" s="73"/>
      <c r="Y1346" s="73"/>
      <c r="Z1346" s="74"/>
      <c r="AA1346" s="69"/>
      <c r="AB1346" s="69"/>
      <c r="AC1346" s="69"/>
      <c r="AD1346" s="69"/>
      <c r="AE1346" s="69"/>
      <c r="AF1346" s="69"/>
      <c r="AG1346" s="69"/>
      <c r="AH1346" s="69"/>
    </row>
    <row r="1347" spans="1:34">
      <c r="A1347" s="69"/>
      <c r="B1347" s="69"/>
      <c r="C1347" s="69"/>
      <c r="D1347" s="71"/>
      <c r="E1347" s="4"/>
      <c r="F1347" s="69"/>
      <c r="G1347" s="69"/>
      <c r="H1347" s="69"/>
      <c r="I1347" s="69"/>
      <c r="J1347" s="69"/>
      <c r="K1347" s="69"/>
      <c r="L1347" s="69"/>
      <c r="M1347" s="69"/>
      <c r="N1347" s="4"/>
      <c r="O1347" s="70"/>
      <c r="P1347" s="69"/>
      <c r="Q1347" s="69"/>
      <c r="R1347" s="71"/>
      <c r="S1347" s="69"/>
      <c r="T1347" s="72"/>
      <c r="U1347" s="4"/>
      <c r="V1347" s="73"/>
      <c r="W1347" s="73"/>
      <c r="X1347" s="73"/>
      <c r="Y1347" s="73"/>
      <c r="Z1347" s="74"/>
      <c r="AA1347" s="69"/>
      <c r="AB1347" s="69"/>
      <c r="AC1347" s="69"/>
      <c r="AD1347" s="69"/>
      <c r="AE1347" s="69"/>
      <c r="AF1347" s="69"/>
      <c r="AG1347" s="69"/>
      <c r="AH1347" s="69"/>
    </row>
    <row r="1348" spans="1:34">
      <c r="A1348" s="69"/>
      <c r="B1348" s="69"/>
      <c r="C1348" s="69"/>
      <c r="D1348" s="71"/>
      <c r="E1348" s="4"/>
      <c r="F1348" s="69"/>
      <c r="G1348" s="69"/>
      <c r="H1348" s="69"/>
      <c r="I1348" s="69"/>
      <c r="J1348" s="69"/>
      <c r="K1348" s="69"/>
      <c r="L1348" s="69"/>
      <c r="M1348" s="69"/>
      <c r="N1348" s="4"/>
      <c r="O1348" s="70"/>
      <c r="P1348" s="69"/>
      <c r="Q1348" s="4"/>
      <c r="R1348" s="71"/>
      <c r="S1348" s="4"/>
      <c r="T1348" s="72"/>
      <c r="U1348" s="69"/>
      <c r="V1348" s="73"/>
      <c r="W1348" s="73"/>
      <c r="X1348" s="73"/>
      <c r="Y1348" s="73"/>
      <c r="Z1348" s="74"/>
      <c r="AA1348" s="69"/>
      <c r="AB1348" s="69"/>
      <c r="AC1348" s="69"/>
      <c r="AD1348" s="69"/>
      <c r="AE1348" s="69"/>
      <c r="AF1348" s="69"/>
      <c r="AG1348" s="69"/>
      <c r="AH1348" s="69"/>
    </row>
    <row r="1349" spans="1:34">
      <c r="A1349" s="69"/>
      <c r="B1349" s="69"/>
      <c r="C1349" s="69"/>
      <c r="D1349" s="71"/>
      <c r="E1349" s="4"/>
      <c r="F1349" s="69"/>
      <c r="G1349" s="69"/>
      <c r="H1349" s="69"/>
      <c r="I1349" s="69"/>
      <c r="J1349" s="69"/>
      <c r="K1349" s="69"/>
      <c r="L1349" s="69"/>
      <c r="M1349" s="69"/>
      <c r="N1349" s="4"/>
      <c r="O1349" s="70"/>
      <c r="P1349" s="69"/>
      <c r="Q1349" s="69"/>
      <c r="R1349" s="71"/>
      <c r="S1349" s="69"/>
      <c r="T1349" s="72"/>
      <c r="U1349" s="4"/>
      <c r="V1349" s="73"/>
      <c r="W1349" s="73"/>
      <c r="X1349" s="73"/>
      <c r="Y1349" s="73"/>
      <c r="Z1349" s="74"/>
      <c r="AA1349" s="69"/>
      <c r="AB1349" s="69"/>
      <c r="AC1349" s="69"/>
      <c r="AD1349" s="69"/>
      <c r="AE1349" s="69"/>
      <c r="AF1349" s="69"/>
      <c r="AG1349" s="69"/>
      <c r="AH1349" s="69"/>
    </row>
    <row r="1350" spans="1:34">
      <c r="A1350" s="69"/>
      <c r="B1350" s="69"/>
      <c r="C1350" s="69"/>
      <c r="D1350" s="71"/>
      <c r="E1350" s="4"/>
      <c r="F1350" s="4"/>
      <c r="G1350" s="69"/>
      <c r="H1350" s="69"/>
      <c r="I1350" s="69"/>
      <c r="J1350" s="69"/>
      <c r="K1350" s="69"/>
      <c r="L1350" s="69"/>
      <c r="M1350" s="69"/>
      <c r="N1350" s="4"/>
      <c r="O1350" s="70"/>
      <c r="P1350" s="69"/>
      <c r="Q1350" s="4"/>
      <c r="R1350" s="71"/>
      <c r="S1350" s="4"/>
      <c r="T1350" s="72"/>
      <c r="U1350" s="69"/>
      <c r="V1350" s="73"/>
      <c r="W1350" s="73"/>
      <c r="X1350" s="73"/>
      <c r="Y1350" s="73"/>
      <c r="Z1350" s="74"/>
      <c r="AA1350" s="69"/>
      <c r="AB1350" s="69"/>
      <c r="AC1350" s="69"/>
      <c r="AD1350" s="69"/>
      <c r="AE1350" s="69"/>
      <c r="AF1350" s="69"/>
      <c r="AG1350" s="69"/>
      <c r="AH1350" s="69"/>
    </row>
    <row r="1351" spans="1:34">
      <c r="A1351" s="69"/>
      <c r="B1351" s="69"/>
      <c r="C1351" s="69"/>
      <c r="D1351" s="71"/>
      <c r="E1351" s="4"/>
      <c r="F1351" s="4"/>
      <c r="G1351" s="69"/>
      <c r="H1351" s="69"/>
      <c r="I1351" s="69"/>
      <c r="J1351" s="69"/>
      <c r="K1351" s="69"/>
      <c r="L1351" s="69"/>
      <c r="M1351" s="69"/>
      <c r="N1351" s="4"/>
      <c r="O1351" s="70"/>
      <c r="P1351" s="69"/>
      <c r="Q1351" s="4"/>
      <c r="R1351" s="71"/>
      <c r="S1351" s="4"/>
      <c r="T1351" s="72"/>
      <c r="U1351" s="4"/>
      <c r="V1351" s="73"/>
      <c r="W1351" s="73"/>
      <c r="X1351" s="73"/>
      <c r="Y1351" s="73"/>
      <c r="Z1351" s="74"/>
      <c r="AA1351" s="69"/>
      <c r="AB1351" s="69"/>
      <c r="AC1351" s="69"/>
      <c r="AD1351" s="69"/>
      <c r="AE1351" s="69"/>
      <c r="AF1351" s="69"/>
      <c r="AG1351" s="69"/>
      <c r="AH1351" s="69"/>
    </row>
    <row r="1352" spans="1:34">
      <c r="A1352" s="69"/>
      <c r="B1352" s="69"/>
      <c r="C1352" s="69"/>
      <c r="D1352" s="71"/>
      <c r="E1352" s="4"/>
      <c r="F1352" s="69"/>
      <c r="G1352" s="69"/>
      <c r="H1352" s="69"/>
      <c r="I1352" s="69"/>
      <c r="J1352" s="69"/>
      <c r="K1352" s="69"/>
      <c r="L1352" s="69"/>
      <c r="M1352" s="69"/>
      <c r="N1352" s="4"/>
      <c r="O1352" s="70"/>
      <c r="P1352" s="69"/>
      <c r="Q1352" s="69"/>
      <c r="R1352" s="71"/>
      <c r="S1352" s="69"/>
      <c r="T1352" s="72"/>
      <c r="U1352" s="4"/>
      <c r="V1352" s="73"/>
      <c r="W1352" s="73"/>
      <c r="X1352" s="73"/>
      <c r="Y1352" s="73"/>
      <c r="Z1352" s="74"/>
      <c r="AA1352" s="69"/>
      <c r="AB1352" s="69"/>
      <c r="AC1352" s="69"/>
      <c r="AD1352" s="69"/>
      <c r="AE1352" s="69"/>
      <c r="AF1352" s="69"/>
      <c r="AG1352" s="69"/>
      <c r="AH1352" s="69"/>
    </row>
    <row r="1353" spans="1:34">
      <c r="A1353" s="69"/>
      <c r="B1353" s="69"/>
      <c r="C1353" s="69"/>
      <c r="D1353" s="71"/>
      <c r="E1353" s="4"/>
      <c r="F1353" s="69"/>
      <c r="G1353" s="69"/>
      <c r="H1353" s="69"/>
      <c r="I1353" s="69"/>
      <c r="J1353" s="69"/>
      <c r="K1353" s="69"/>
      <c r="L1353" s="69"/>
      <c r="M1353" s="69"/>
      <c r="N1353" s="4"/>
      <c r="O1353" s="70"/>
      <c r="P1353" s="69"/>
      <c r="Q1353" s="4"/>
      <c r="R1353" s="71"/>
      <c r="S1353" s="69"/>
      <c r="T1353" s="72"/>
      <c r="U1353" s="4"/>
      <c r="V1353" s="73"/>
      <c r="W1353" s="73"/>
      <c r="X1353" s="73"/>
      <c r="Y1353" s="73"/>
      <c r="Z1353" s="74"/>
      <c r="AA1353" s="69"/>
      <c r="AB1353" s="69"/>
      <c r="AC1353" s="69"/>
      <c r="AD1353" s="69"/>
      <c r="AE1353" s="69"/>
      <c r="AF1353" s="69"/>
      <c r="AG1353" s="69"/>
      <c r="AH1353" s="69"/>
    </row>
    <row r="1354" spans="1:34">
      <c r="A1354" s="69"/>
      <c r="B1354" s="69"/>
      <c r="C1354" s="69"/>
      <c r="D1354" s="71"/>
      <c r="E1354" s="4"/>
      <c r="F1354" s="69"/>
      <c r="G1354" s="69"/>
      <c r="H1354" s="69"/>
      <c r="I1354" s="69"/>
      <c r="J1354" s="69"/>
      <c r="K1354" s="69"/>
      <c r="L1354" s="69"/>
      <c r="M1354" s="69"/>
      <c r="N1354" s="4"/>
      <c r="O1354" s="70"/>
      <c r="P1354" s="69"/>
      <c r="Q1354" s="4"/>
      <c r="R1354" s="71"/>
      <c r="S1354" s="4"/>
      <c r="T1354" s="72"/>
      <c r="U1354" s="4"/>
      <c r="V1354" s="73"/>
      <c r="W1354" s="73"/>
      <c r="X1354" s="73"/>
      <c r="Y1354" s="73"/>
      <c r="Z1354" s="74"/>
      <c r="AA1354" s="69"/>
      <c r="AB1354" s="69"/>
      <c r="AC1354" s="69"/>
      <c r="AD1354" s="69"/>
      <c r="AE1354" s="69"/>
      <c r="AF1354" s="69"/>
      <c r="AG1354" s="69"/>
      <c r="AH1354" s="69"/>
    </row>
    <row r="1355" spans="1:34">
      <c r="A1355" s="69"/>
      <c r="B1355" s="69"/>
      <c r="C1355" s="69"/>
      <c r="D1355" s="71"/>
      <c r="E1355" s="4"/>
      <c r="F1355" s="4"/>
      <c r="G1355" s="69"/>
      <c r="H1355" s="69"/>
      <c r="I1355" s="69"/>
      <c r="J1355" s="69"/>
      <c r="K1355" s="69"/>
      <c r="L1355" s="69"/>
      <c r="M1355" s="69"/>
      <c r="N1355" s="4"/>
      <c r="O1355" s="70"/>
      <c r="P1355" s="69"/>
      <c r="Q1355" s="69"/>
      <c r="R1355" s="71"/>
      <c r="S1355" s="69"/>
      <c r="T1355" s="72"/>
      <c r="U1355" s="4"/>
      <c r="V1355" s="73"/>
      <c r="W1355" s="73"/>
      <c r="X1355" s="73"/>
      <c r="Y1355" s="73"/>
      <c r="Z1355" s="74"/>
      <c r="AA1355" s="69"/>
      <c r="AB1355" s="69"/>
      <c r="AC1355" s="69"/>
      <c r="AD1355" s="69"/>
      <c r="AE1355" s="69"/>
      <c r="AF1355" s="69"/>
      <c r="AG1355" s="69"/>
      <c r="AH1355" s="69"/>
    </row>
    <row r="1356" spans="1:34">
      <c r="A1356" s="69"/>
      <c r="B1356" s="69"/>
      <c r="C1356" s="69"/>
      <c r="D1356" s="71"/>
      <c r="E1356" s="4"/>
      <c r="F1356" s="69"/>
      <c r="G1356" s="69"/>
      <c r="H1356" s="69"/>
      <c r="I1356" s="69"/>
      <c r="J1356" s="69"/>
      <c r="K1356" s="69"/>
      <c r="L1356" s="69"/>
      <c r="M1356" s="69"/>
      <c r="N1356" s="4"/>
      <c r="O1356" s="70"/>
      <c r="P1356" s="69"/>
      <c r="Q1356" s="69"/>
      <c r="R1356" s="71"/>
      <c r="S1356" s="69"/>
      <c r="T1356" s="72"/>
      <c r="U1356" s="4"/>
      <c r="V1356" s="73"/>
      <c r="W1356" s="73"/>
      <c r="X1356" s="73"/>
      <c r="Y1356" s="73"/>
      <c r="Z1356" s="74"/>
      <c r="AA1356" s="69"/>
      <c r="AB1356" s="69"/>
      <c r="AC1356" s="69"/>
      <c r="AD1356" s="69"/>
      <c r="AE1356" s="69"/>
      <c r="AF1356" s="69"/>
      <c r="AG1356" s="69"/>
      <c r="AH1356" s="69"/>
    </row>
    <row r="1357" spans="1:34">
      <c r="A1357" s="69"/>
      <c r="B1357" s="69"/>
      <c r="C1357" s="69"/>
      <c r="D1357" s="71"/>
      <c r="E1357" s="4"/>
      <c r="F1357" s="4"/>
      <c r="G1357" s="69"/>
      <c r="H1357" s="69"/>
      <c r="I1357" s="69"/>
      <c r="J1357" s="69"/>
      <c r="K1357" s="69"/>
      <c r="L1357" s="69"/>
      <c r="M1357" s="69"/>
      <c r="N1357" s="4"/>
      <c r="O1357" s="70"/>
      <c r="P1357" s="69"/>
      <c r="Q1357" s="69"/>
      <c r="R1357" s="71"/>
      <c r="S1357" s="69"/>
      <c r="T1357" s="72"/>
      <c r="U1357" s="4"/>
      <c r="V1357" s="73"/>
      <c r="W1357" s="73"/>
      <c r="X1357" s="73"/>
      <c r="Y1357" s="73"/>
      <c r="Z1357" s="74"/>
      <c r="AA1357" s="69"/>
      <c r="AB1357" s="69"/>
      <c r="AC1357" s="69"/>
      <c r="AD1357" s="69"/>
      <c r="AE1357" s="69"/>
      <c r="AF1357" s="69"/>
      <c r="AG1357" s="69"/>
      <c r="AH1357" s="69"/>
    </row>
    <row r="1358" spans="1:34">
      <c r="A1358" s="69"/>
      <c r="B1358" s="69"/>
      <c r="C1358" s="69"/>
      <c r="D1358" s="71"/>
      <c r="E1358" s="4"/>
      <c r="F1358" s="4"/>
      <c r="G1358" s="69"/>
      <c r="H1358" s="69"/>
      <c r="I1358" s="69"/>
      <c r="J1358" s="69"/>
      <c r="K1358" s="69"/>
      <c r="L1358" s="69"/>
      <c r="M1358" s="69"/>
      <c r="N1358" s="4"/>
      <c r="O1358" s="70"/>
      <c r="P1358" s="69"/>
      <c r="Q1358" s="4"/>
      <c r="R1358" s="71"/>
      <c r="S1358" s="4"/>
      <c r="T1358" s="72"/>
      <c r="U1358" s="4"/>
      <c r="V1358" s="73"/>
      <c r="W1358" s="73"/>
      <c r="X1358" s="73"/>
      <c r="Y1358" s="73"/>
      <c r="Z1358" s="74"/>
      <c r="AA1358" s="69"/>
      <c r="AB1358" s="69"/>
      <c r="AC1358" s="69"/>
      <c r="AD1358" s="69"/>
      <c r="AE1358" s="69"/>
      <c r="AF1358" s="69"/>
      <c r="AG1358" s="69"/>
      <c r="AH1358" s="69"/>
    </row>
    <row r="1359" spans="1:34">
      <c r="A1359" s="69"/>
      <c r="B1359" s="69"/>
      <c r="C1359" s="69"/>
      <c r="D1359" s="71"/>
      <c r="E1359" s="4"/>
      <c r="F1359" s="69"/>
      <c r="G1359" s="69"/>
      <c r="H1359" s="69"/>
      <c r="I1359" s="69"/>
      <c r="J1359" s="69"/>
      <c r="K1359" s="69"/>
      <c r="L1359" s="69"/>
      <c r="M1359" s="69"/>
      <c r="N1359" s="4"/>
      <c r="O1359" s="70"/>
      <c r="P1359" s="69"/>
      <c r="Q1359" s="69"/>
      <c r="R1359" s="71"/>
      <c r="S1359" s="69"/>
      <c r="T1359" s="72"/>
      <c r="U1359" s="69"/>
      <c r="V1359" s="73"/>
      <c r="W1359" s="73"/>
      <c r="X1359" s="73"/>
      <c r="Y1359" s="73"/>
      <c r="Z1359" s="74"/>
      <c r="AA1359" s="69"/>
      <c r="AB1359" s="69"/>
      <c r="AC1359" s="69"/>
      <c r="AD1359" s="69"/>
      <c r="AE1359" s="69"/>
      <c r="AF1359" s="69"/>
      <c r="AG1359" s="69"/>
      <c r="AH1359" s="69"/>
    </row>
    <row r="1360" spans="1:34">
      <c r="A1360" s="69"/>
      <c r="B1360" s="69"/>
      <c r="C1360" s="69"/>
      <c r="D1360" s="71"/>
      <c r="E1360" s="4"/>
      <c r="F1360" s="69"/>
      <c r="G1360" s="69"/>
      <c r="H1360" s="69"/>
      <c r="I1360" s="69"/>
      <c r="J1360" s="69"/>
      <c r="K1360" s="69"/>
      <c r="L1360" s="69"/>
      <c r="M1360" s="69"/>
      <c r="N1360" s="4"/>
      <c r="O1360" s="70"/>
      <c r="P1360" s="69"/>
      <c r="Q1360" s="69"/>
      <c r="R1360" s="71"/>
      <c r="S1360" s="69"/>
      <c r="T1360" s="72"/>
      <c r="U1360" s="4"/>
      <c r="V1360" s="73"/>
      <c r="W1360" s="73"/>
      <c r="X1360" s="73"/>
      <c r="Y1360" s="73"/>
      <c r="Z1360" s="74"/>
      <c r="AA1360" s="69"/>
      <c r="AB1360" s="69"/>
      <c r="AC1360" s="69"/>
      <c r="AD1360" s="69"/>
      <c r="AE1360" s="69"/>
      <c r="AF1360" s="69"/>
      <c r="AG1360" s="69"/>
      <c r="AH1360" s="69"/>
    </row>
    <row r="1361" spans="1:34">
      <c r="A1361" s="69"/>
      <c r="B1361" s="69"/>
      <c r="C1361" s="69"/>
      <c r="D1361" s="71"/>
      <c r="E1361" s="4"/>
      <c r="F1361" s="69"/>
      <c r="G1361" s="69"/>
      <c r="H1361" s="69"/>
      <c r="I1361" s="69"/>
      <c r="J1361" s="69"/>
      <c r="K1361" s="69"/>
      <c r="L1361" s="69"/>
      <c r="M1361" s="69"/>
      <c r="N1361" s="4"/>
      <c r="O1361" s="70"/>
      <c r="P1361" s="69"/>
      <c r="Q1361" s="4"/>
      <c r="R1361" s="71"/>
      <c r="S1361" s="4"/>
      <c r="T1361" s="72"/>
      <c r="U1361" s="4"/>
      <c r="V1361" s="73"/>
      <c r="W1361" s="73"/>
      <c r="X1361" s="73"/>
      <c r="Y1361" s="73"/>
      <c r="Z1361" s="74"/>
      <c r="AA1361" s="69"/>
      <c r="AB1361" s="69"/>
      <c r="AC1361" s="69"/>
      <c r="AD1361" s="69"/>
      <c r="AE1361" s="69"/>
      <c r="AF1361" s="69"/>
      <c r="AG1361" s="69"/>
      <c r="AH1361" s="69"/>
    </row>
    <row r="1362" spans="1:34">
      <c r="A1362" s="69"/>
      <c r="B1362" s="69"/>
      <c r="C1362" s="69"/>
      <c r="D1362" s="71"/>
      <c r="E1362" s="4"/>
      <c r="F1362" s="69"/>
      <c r="G1362" s="69"/>
      <c r="H1362" s="69"/>
      <c r="I1362" s="69"/>
      <c r="J1362" s="69"/>
      <c r="K1362" s="69"/>
      <c r="L1362" s="69"/>
      <c r="M1362" s="69"/>
      <c r="N1362" s="4"/>
      <c r="O1362" s="70"/>
      <c r="P1362" s="69"/>
      <c r="Q1362" s="69"/>
      <c r="R1362" s="71"/>
      <c r="S1362" s="69"/>
      <c r="T1362" s="72"/>
      <c r="U1362" s="4"/>
      <c r="V1362" s="73"/>
      <c r="W1362" s="73"/>
      <c r="X1362" s="73"/>
      <c r="Y1362" s="73"/>
      <c r="Z1362" s="74"/>
      <c r="AA1362" s="69"/>
      <c r="AB1362" s="69"/>
      <c r="AC1362" s="69"/>
      <c r="AD1362" s="69"/>
      <c r="AE1362" s="69"/>
      <c r="AF1362" s="69"/>
      <c r="AG1362" s="69"/>
      <c r="AH1362" s="69"/>
    </row>
    <row r="1363" spans="1:34">
      <c r="A1363" s="69"/>
      <c r="B1363" s="69"/>
      <c r="C1363" s="69"/>
      <c r="D1363" s="71"/>
      <c r="E1363" s="4"/>
      <c r="F1363" s="69"/>
      <c r="G1363" s="69"/>
      <c r="H1363" s="69"/>
      <c r="I1363" s="69"/>
      <c r="J1363" s="69"/>
      <c r="K1363" s="69"/>
      <c r="L1363" s="69"/>
      <c r="M1363" s="69"/>
      <c r="N1363" s="4"/>
      <c r="O1363" s="70"/>
      <c r="P1363" s="69"/>
      <c r="Q1363" s="69"/>
      <c r="R1363" s="71"/>
      <c r="S1363" s="69"/>
      <c r="T1363" s="72"/>
      <c r="U1363" s="4"/>
      <c r="V1363" s="73"/>
      <c r="W1363" s="73"/>
      <c r="X1363" s="73"/>
      <c r="Y1363" s="73"/>
      <c r="Z1363" s="74"/>
      <c r="AA1363" s="69"/>
      <c r="AB1363" s="69"/>
      <c r="AC1363" s="69"/>
      <c r="AD1363" s="69"/>
      <c r="AE1363" s="69"/>
      <c r="AF1363" s="69"/>
      <c r="AG1363" s="69"/>
      <c r="AH1363" s="69"/>
    </row>
    <row r="1364" spans="1:34">
      <c r="A1364" s="69"/>
      <c r="B1364" s="69"/>
      <c r="C1364" s="69"/>
      <c r="D1364" s="71"/>
      <c r="E1364" s="4"/>
      <c r="F1364" s="69"/>
      <c r="G1364" s="69"/>
      <c r="H1364" s="69"/>
      <c r="I1364" s="69"/>
      <c r="J1364" s="69"/>
      <c r="K1364" s="69"/>
      <c r="L1364" s="69"/>
      <c r="M1364" s="69"/>
      <c r="N1364" s="4"/>
      <c r="O1364" s="70"/>
      <c r="P1364" s="69"/>
      <c r="Q1364" s="4"/>
      <c r="R1364" s="71"/>
      <c r="S1364" s="4"/>
      <c r="T1364" s="72"/>
      <c r="U1364" s="4"/>
      <c r="V1364" s="73"/>
      <c r="W1364" s="73"/>
      <c r="X1364" s="73"/>
      <c r="Y1364" s="73"/>
      <c r="Z1364" s="74"/>
      <c r="AA1364" s="69"/>
      <c r="AB1364" s="69"/>
      <c r="AC1364" s="69"/>
      <c r="AD1364" s="69"/>
      <c r="AE1364" s="69"/>
      <c r="AF1364" s="69"/>
      <c r="AG1364" s="69"/>
      <c r="AH1364" s="69"/>
    </row>
    <row r="1365" spans="1:34">
      <c r="A1365" s="69"/>
      <c r="B1365" s="69"/>
      <c r="C1365" s="69"/>
      <c r="D1365" s="71"/>
      <c r="E1365" s="4"/>
      <c r="F1365" s="4"/>
      <c r="G1365" s="69"/>
      <c r="H1365" s="69"/>
      <c r="I1365" s="69"/>
      <c r="J1365" s="69"/>
      <c r="K1365" s="69"/>
      <c r="L1365" s="69"/>
      <c r="M1365" s="69"/>
      <c r="N1365" s="4"/>
      <c r="O1365" s="70"/>
      <c r="P1365" s="69"/>
      <c r="Q1365" s="4"/>
      <c r="R1365" s="71"/>
      <c r="S1365" s="4"/>
      <c r="T1365" s="72"/>
      <c r="U1365" s="4"/>
      <c r="V1365" s="73"/>
      <c r="W1365" s="73"/>
      <c r="X1365" s="73"/>
      <c r="Y1365" s="73"/>
      <c r="Z1365" s="74"/>
      <c r="AA1365" s="69"/>
      <c r="AB1365" s="69"/>
      <c r="AC1365" s="69"/>
      <c r="AD1365" s="69"/>
      <c r="AE1365" s="69"/>
      <c r="AF1365" s="69"/>
      <c r="AG1365" s="69"/>
      <c r="AH1365" s="69"/>
    </row>
    <row r="1366" spans="1:34">
      <c r="A1366" s="69"/>
      <c r="B1366" s="69"/>
      <c r="C1366" s="69"/>
      <c r="D1366" s="71"/>
      <c r="E1366" s="4"/>
      <c r="F1366" s="69"/>
      <c r="G1366" s="69"/>
      <c r="H1366" s="69"/>
      <c r="I1366" s="69"/>
      <c r="J1366" s="69"/>
      <c r="K1366" s="69"/>
      <c r="L1366" s="69"/>
      <c r="M1366" s="69"/>
      <c r="N1366" s="4"/>
      <c r="O1366" s="70"/>
      <c r="P1366" s="69"/>
      <c r="Q1366" s="69"/>
      <c r="R1366" s="71"/>
      <c r="S1366" s="69"/>
      <c r="T1366" s="72"/>
      <c r="U1366" s="4"/>
      <c r="V1366" s="73"/>
      <c r="W1366" s="73"/>
      <c r="X1366" s="73"/>
      <c r="Y1366" s="73"/>
      <c r="Z1366" s="74"/>
      <c r="AA1366" s="69"/>
      <c r="AB1366" s="69"/>
      <c r="AC1366" s="69"/>
      <c r="AD1366" s="69"/>
      <c r="AE1366" s="69"/>
      <c r="AF1366" s="69"/>
      <c r="AG1366" s="69"/>
      <c r="AH1366" s="69"/>
    </row>
    <row r="1367" spans="1:34">
      <c r="A1367" s="69"/>
      <c r="B1367" s="69"/>
      <c r="C1367" s="69"/>
      <c r="D1367" s="71"/>
      <c r="E1367" s="4"/>
      <c r="F1367" s="69"/>
      <c r="G1367" s="69"/>
      <c r="H1367" s="69"/>
      <c r="I1367" s="69"/>
      <c r="J1367" s="69"/>
      <c r="K1367" s="69"/>
      <c r="L1367" s="69"/>
      <c r="M1367" s="69"/>
      <c r="N1367" s="4"/>
      <c r="O1367" s="70"/>
      <c r="P1367" s="69"/>
      <c r="Q1367" s="4"/>
      <c r="R1367" s="71"/>
      <c r="S1367" s="4"/>
      <c r="T1367" s="72"/>
      <c r="U1367" s="4"/>
      <c r="V1367" s="73"/>
      <c r="W1367" s="73"/>
      <c r="X1367" s="73"/>
      <c r="Y1367" s="73"/>
      <c r="Z1367" s="74"/>
      <c r="AA1367" s="69"/>
      <c r="AB1367" s="69"/>
      <c r="AC1367" s="69"/>
      <c r="AD1367" s="69"/>
      <c r="AE1367" s="69"/>
      <c r="AF1367" s="69"/>
      <c r="AG1367" s="69"/>
      <c r="AH1367" s="69"/>
    </row>
    <row r="1368" spans="1:34">
      <c r="A1368" s="69"/>
      <c r="B1368" s="69"/>
      <c r="C1368" s="69"/>
      <c r="D1368" s="71"/>
      <c r="E1368" s="4"/>
      <c r="F1368" s="4"/>
      <c r="G1368" s="69"/>
      <c r="H1368" s="69"/>
      <c r="I1368" s="69"/>
      <c r="J1368" s="69"/>
      <c r="K1368" s="69"/>
      <c r="L1368" s="69"/>
      <c r="M1368" s="69"/>
      <c r="N1368" s="4"/>
      <c r="O1368" s="70"/>
      <c r="P1368" s="69"/>
      <c r="Q1368" s="4"/>
      <c r="R1368" s="71"/>
      <c r="S1368" s="4"/>
      <c r="T1368" s="72"/>
      <c r="U1368" s="4"/>
      <c r="V1368" s="73"/>
      <c r="W1368" s="73"/>
      <c r="X1368" s="73"/>
      <c r="Y1368" s="73"/>
      <c r="Z1368" s="74"/>
      <c r="AA1368" s="69"/>
      <c r="AB1368" s="69"/>
      <c r="AC1368" s="69"/>
      <c r="AD1368" s="69"/>
      <c r="AE1368" s="69"/>
      <c r="AF1368" s="69"/>
      <c r="AG1368" s="69"/>
      <c r="AH1368" s="69"/>
    </row>
    <row r="1369" spans="1:34">
      <c r="A1369" s="69"/>
      <c r="B1369" s="69"/>
      <c r="C1369" s="69"/>
      <c r="D1369" s="71"/>
      <c r="E1369" s="4"/>
      <c r="F1369" s="4"/>
      <c r="G1369" s="69"/>
      <c r="H1369" s="69"/>
      <c r="I1369" s="69"/>
      <c r="J1369" s="69"/>
      <c r="K1369" s="69"/>
      <c r="L1369" s="69"/>
      <c r="M1369" s="69"/>
      <c r="N1369" s="4"/>
      <c r="O1369" s="70"/>
      <c r="P1369" s="69"/>
      <c r="Q1369" s="69"/>
      <c r="R1369" s="71"/>
      <c r="S1369" s="4"/>
      <c r="T1369" s="72"/>
      <c r="U1369" s="4"/>
      <c r="V1369" s="73"/>
      <c r="W1369" s="73"/>
      <c r="X1369" s="73"/>
      <c r="Y1369" s="73"/>
      <c r="Z1369" s="74"/>
      <c r="AA1369" s="69"/>
      <c r="AB1369" s="69"/>
      <c r="AC1369" s="69"/>
      <c r="AD1369" s="69"/>
      <c r="AE1369" s="69"/>
      <c r="AF1369" s="69"/>
      <c r="AG1369" s="69"/>
      <c r="AH1369" s="69"/>
    </row>
    <row r="1370" spans="1:34">
      <c r="A1370" s="69"/>
      <c r="B1370" s="69"/>
      <c r="C1370" s="69"/>
      <c r="D1370" s="71"/>
      <c r="E1370" s="4"/>
      <c r="F1370" s="69"/>
      <c r="G1370" s="69"/>
      <c r="H1370" s="69"/>
      <c r="I1370" s="69"/>
      <c r="J1370" s="69"/>
      <c r="K1370" s="69"/>
      <c r="L1370" s="69"/>
      <c r="M1370" s="69"/>
      <c r="N1370" s="4"/>
      <c r="O1370" s="70"/>
      <c r="P1370" s="69"/>
      <c r="Q1370" s="69"/>
      <c r="R1370" s="71"/>
      <c r="S1370" s="69"/>
      <c r="T1370" s="72"/>
      <c r="U1370" s="4"/>
      <c r="V1370" s="73"/>
      <c r="W1370" s="73"/>
      <c r="X1370" s="73"/>
      <c r="Y1370" s="73"/>
      <c r="Z1370" s="74"/>
      <c r="AA1370" s="69"/>
      <c r="AB1370" s="69"/>
      <c r="AC1370" s="69"/>
      <c r="AD1370" s="69"/>
      <c r="AE1370" s="69"/>
      <c r="AF1370" s="69"/>
      <c r="AG1370" s="69"/>
      <c r="AH1370" s="69"/>
    </row>
    <row r="1371" spans="1:34">
      <c r="A1371" s="69"/>
      <c r="B1371" s="69"/>
      <c r="C1371" s="69"/>
      <c r="D1371" s="71"/>
      <c r="E1371" s="4"/>
      <c r="F1371" s="69"/>
      <c r="G1371" s="69"/>
      <c r="H1371" s="69"/>
      <c r="I1371" s="69"/>
      <c r="J1371" s="69"/>
      <c r="K1371" s="69"/>
      <c r="L1371" s="69"/>
      <c r="M1371" s="69"/>
      <c r="N1371" s="4"/>
      <c r="O1371" s="70"/>
      <c r="P1371" s="69"/>
      <c r="Q1371" s="4"/>
      <c r="R1371" s="71"/>
      <c r="S1371" s="4"/>
      <c r="T1371" s="72"/>
      <c r="U1371" s="4"/>
      <c r="V1371" s="73"/>
      <c r="W1371" s="73"/>
      <c r="X1371" s="73"/>
      <c r="Y1371" s="73"/>
      <c r="Z1371" s="74"/>
      <c r="AA1371" s="69"/>
      <c r="AB1371" s="69"/>
      <c r="AC1371" s="69"/>
      <c r="AD1371" s="69"/>
      <c r="AE1371" s="69"/>
      <c r="AF1371" s="69"/>
      <c r="AG1371" s="69"/>
      <c r="AH1371" s="69"/>
    </row>
    <row r="1372" spans="1:34">
      <c r="A1372" s="69"/>
      <c r="B1372" s="69"/>
      <c r="C1372" s="69"/>
      <c r="D1372" s="71"/>
      <c r="E1372" s="4"/>
      <c r="F1372" s="4"/>
      <c r="G1372" s="69"/>
      <c r="H1372" s="69"/>
      <c r="I1372" s="69"/>
      <c r="J1372" s="69"/>
      <c r="K1372" s="69"/>
      <c r="L1372" s="69"/>
      <c r="M1372" s="69"/>
      <c r="N1372" s="4"/>
      <c r="O1372" s="70"/>
      <c r="P1372" s="69"/>
      <c r="Q1372" s="69"/>
      <c r="R1372" s="71"/>
      <c r="S1372" s="69"/>
      <c r="T1372" s="72"/>
      <c r="U1372" s="4"/>
      <c r="V1372" s="73"/>
      <c r="W1372" s="73"/>
      <c r="X1372" s="73"/>
      <c r="Y1372" s="73"/>
      <c r="Z1372" s="74"/>
      <c r="AA1372" s="69"/>
      <c r="AB1372" s="69"/>
      <c r="AC1372" s="69"/>
      <c r="AD1372" s="69"/>
      <c r="AE1372" s="69"/>
      <c r="AF1372" s="69"/>
      <c r="AG1372" s="69"/>
      <c r="AH1372" s="69"/>
    </row>
    <row r="1373" spans="1:34">
      <c r="A1373" s="69"/>
      <c r="B1373" s="69"/>
      <c r="C1373" s="69"/>
      <c r="D1373" s="71"/>
      <c r="E1373" s="4"/>
      <c r="F1373" s="69"/>
      <c r="G1373" s="69"/>
      <c r="H1373" s="69"/>
      <c r="I1373" s="69"/>
      <c r="J1373" s="69"/>
      <c r="K1373" s="69"/>
      <c r="L1373" s="69"/>
      <c r="M1373" s="69"/>
      <c r="N1373" s="4"/>
      <c r="O1373" s="70"/>
      <c r="P1373" s="69"/>
      <c r="Q1373" s="4"/>
      <c r="R1373" s="71"/>
      <c r="S1373" s="4"/>
      <c r="T1373" s="72"/>
      <c r="U1373" s="4"/>
      <c r="V1373" s="73"/>
      <c r="W1373" s="73"/>
      <c r="X1373" s="73"/>
      <c r="Y1373" s="73"/>
      <c r="Z1373" s="74"/>
      <c r="AA1373" s="69"/>
      <c r="AB1373" s="69"/>
      <c r="AC1373" s="69"/>
      <c r="AD1373" s="69"/>
      <c r="AE1373" s="69"/>
      <c r="AF1373" s="69"/>
      <c r="AG1373" s="69"/>
      <c r="AH1373" s="69"/>
    </row>
    <row r="1374" spans="1:34">
      <c r="A1374" s="69"/>
      <c r="B1374" s="69"/>
      <c r="C1374" s="69"/>
      <c r="D1374" s="71"/>
      <c r="E1374" s="4"/>
      <c r="F1374" s="69"/>
      <c r="G1374" s="69"/>
      <c r="H1374" s="69"/>
      <c r="I1374" s="69"/>
      <c r="J1374" s="69"/>
      <c r="K1374" s="69"/>
      <c r="L1374" s="69"/>
      <c r="M1374" s="69"/>
      <c r="N1374" s="4"/>
      <c r="O1374" s="70"/>
      <c r="P1374" s="69"/>
      <c r="Q1374" s="4"/>
      <c r="R1374" s="71"/>
      <c r="S1374" s="4"/>
      <c r="T1374" s="72"/>
      <c r="U1374" s="4"/>
      <c r="V1374" s="73"/>
      <c r="W1374" s="73"/>
      <c r="X1374" s="73"/>
      <c r="Y1374" s="73"/>
      <c r="Z1374" s="74"/>
      <c r="AA1374" s="69"/>
      <c r="AB1374" s="69"/>
      <c r="AC1374" s="69"/>
      <c r="AD1374" s="69"/>
      <c r="AE1374" s="69"/>
      <c r="AF1374" s="69"/>
      <c r="AG1374" s="69"/>
      <c r="AH1374" s="69"/>
    </row>
    <row r="1375" spans="1:34">
      <c r="A1375" s="69"/>
      <c r="B1375" s="69"/>
      <c r="C1375" s="69"/>
      <c r="D1375" s="71"/>
      <c r="E1375" s="4"/>
      <c r="F1375" s="4"/>
      <c r="G1375" s="69"/>
      <c r="H1375" s="69"/>
      <c r="I1375" s="69"/>
      <c r="J1375" s="69"/>
      <c r="K1375" s="69"/>
      <c r="L1375" s="69"/>
      <c r="M1375" s="69"/>
      <c r="N1375" s="4"/>
      <c r="O1375" s="70"/>
      <c r="P1375" s="69"/>
      <c r="Q1375" s="4"/>
      <c r="R1375" s="71"/>
      <c r="S1375" s="4"/>
      <c r="T1375" s="72"/>
      <c r="U1375" s="4"/>
      <c r="V1375" s="73"/>
      <c r="W1375" s="73"/>
      <c r="X1375" s="73"/>
      <c r="Y1375" s="73"/>
      <c r="Z1375" s="74"/>
      <c r="AA1375" s="69"/>
      <c r="AB1375" s="69"/>
      <c r="AC1375" s="69"/>
      <c r="AD1375" s="69"/>
      <c r="AE1375" s="69"/>
      <c r="AF1375" s="69"/>
      <c r="AG1375" s="69"/>
      <c r="AH1375" s="69"/>
    </row>
    <row r="1376" spans="1:34">
      <c r="A1376" s="69"/>
      <c r="B1376" s="69"/>
      <c r="C1376" s="69"/>
      <c r="D1376" s="71"/>
      <c r="E1376" s="4"/>
      <c r="F1376" s="69"/>
      <c r="G1376" s="69"/>
      <c r="H1376" s="69"/>
      <c r="I1376" s="69"/>
      <c r="J1376" s="69"/>
      <c r="K1376" s="69"/>
      <c r="L1376" s="69"/>
      <c r="M1376" s="69"/>
      <c r="N1376" s="4"/>
      <c r="O1376" s="70"/>
      <c r="P1376" s="69"/>
      <c r="Q1376" s="69"/>
      <c r="R1376" s="71"/>
      <c r="S1376" s="69"/>
      <c r="T1376" s="72"/>
      <c r="U1376" s="4"/>
      <c r="V1376" s="73"/>
      <c r="W1376" s="73"/>
      <c r="X1376" s="73"/>
      <c r="Y1376" s="73"/>
      <c r="Z1376" s="74"/>
      <c r="AA1376" s="69"/>
      <c r="AB1376" s="69"/>
      <c r="AC1376" s="69"/>
      <c r="AD1376" s="69"/>
      <c r="AE1376" s="69"/>
      <c r="AF1376" s="69"/>
      <c r="AG1376" s="69"/>
      <c r="AH1376" s="69"/>
    </row>
    <row r="1377" spans="1:34">
      <c r="A1377" s="69"/>
      <c r="B1377" s="69"/>
      <c r="C1377" s="69"/>
      <c r="D1377" s="71"/>
      <c r="E1377" s="4"/>
      <c r="F1377" s="4"/>
      <c r="G1377" s="69"/>
      <c r="H1377" s="69"/>
      <c r="I1377" s="69"/>
      <c r="J1377" s="69"/>
      <c r="K1377" s="69"/>
      <c r="L1377" s="69"/>
      <c r="M1377" s="69"/>
      <c r="N1377" s="4"/>
      <c r="O1377" s="70"/>
      <c r="P1377" s="69"/>
      <c r="Q1377" s="69"/>
      <c r="R1377" s="71"/>
      <c r="S1377" s="4"/>
      <c r="T1377" s="72"/>
      <c r="U1377" s="4"/>
      <c r="V1377" s="73"/>
      <c r="W1377" s="73"/>
      <c r="X1377" s="73"/>
      <c r="Y1377" s="73"/>
      <c r="Z1377" s="74"/>
      <c r="AA1377" s="69"/>
      <c r="AB1377" s="69"/>
      <c r="AC1377" s="69"/>
      <c r="AD1377" s="69"/>
      <c r="AE1377" s="69"/>
      <c r="AF1377" s="69"/>
      <c r="AG1377" s="69"/>
      <c r="AH1377" s="69"/>
    </row>
    <row r="1378" spans="1:34">
      <c r="A1378" s="69"/>
      <c r="B1378" s="69"/>
      <c r="C1378" s="69"/>
      <c r="D1378" s="71"/>
      <c r="E1378" s="4"/>
      <c r="F1378" s="69"/>
      <c r="G1378" s="69"/>
      <c r="H1378" s="69"/>
      <c r="I1378" s="69"/>
      <c r="J1378" s="69"/>
      <c r="K1378" s="69"/>
      <c r="L1378" s="69"/>
      <c r="M1378" s="69"/>
      <c r="N1378" s="4"/>
      <c r="O1378" s="70"/>
      <c r="P1378" s="69"/>
      <c r="Q1378" s="4"/>
      <c r="R1378" s="71"/>
      <c r="S1378" s="4"/>
      <c r="T1378" s="72"/>
      <c r="U1378" s="4"/>
      <c r="V1378" s="73"/>
      <c r="W1378" s="73"/>
      <c r="X1378" s="73"/>
      <c r="Y1378" s="73"/>
      <c r="Z1378" s="74"/>
      <c r="AA1378" s="69"/>
      <c r="AB1378" s="69"/>
      <c r="AC1378" s="69"/>
      <c r="AD1378" s="69"/>
      <c r="AE1378" s="69"/>
      <c r="AF1378" s="69"/>
      <c r="AG1378" s="69"/>
      <c r="AH1378" s="69"/>
    </row>
    <row r="1379" spans="1:34">
      <c r="A1379" s="69"/>
      <c r="B1379" s="69"/>
      <c r="C1379" s="69"/>
      <c r="D1379" s="71"/>
      <c r="E1379" s="4"/>
      <c r="F1379" s="69"/>
      <c r="G1379" s="69"/>
      <c r="H1379" s="69"/>
      <c r="I1379" s="69"/>
      <c r="J1379" s="69"/>
      <c r="K1379" s="69"/>
      <c r="L1379" s="69"/>
      <c r="M1379" s="69"/>
      <c r="N1379" s="4"/>
      <c r="O1379" s="70"/>
      <c r="P1379" s="69"/>
      <c r="Q1379" s="4"/>
      <c r="R1379" s="71"/>
      <c r="S1379" s="4"/>
      <c r="T1379" s="72"/>
      <c r="U1379" s="4"/>
      <c r="V1379" s="73"/>
      <c r="W1379" s="73"/>
      <c r="X1379" s="73"/>
      <c r="Y1379" s="73"/>
      <c r="Z1379" s="74"/>
      <c r="AA1379" s="69"/>
      <c r="AB1379" s="69"/>
      <c r="AC1379" s="69"/>
      <c r="AD1379" s="69"/>
      <c r="AE1379" s="69"/>
      <c r="AF1379" s="69"/>
      <c r="AG1379" s="69"/>
      <c r="AH1379" s="69"/>
    </row>
    <row r="1380" spans="1:34">
      <c r="A1380" s="69"/>
      <c r="B1380" s="69"/>
      <c r="C1380" s="69"/>
      <c r="D1380" s="71"/>
      <c r="E1380" s="4"/>
      <c r="F1380" s="69"/>
      <c r="G1380" s="69"/>
      <c r="H1380" s="69"/>
      <c r="I1380" s="69"/>
      <c r="J1380" s="69"/>
      <c r="K1380" s="69"/>
      <c r="L1380" s="69"/>
      <c r="M1380" s="69"/>
      <c r="N1380" s="4"/>
      <c r="O1380" s="70"/>
      <c r="P1380" s="69"/>
      <c r="Q1380" s="4"/>
      <c r="R1380" s="71"/>
      <c r="S1380" s="4"/>
      <c r="T1380" s="72"/>
      <c r="U1380" s="4"/>
      <c r="V1380" s="73"/>
      <c r="W1380" s="73"/>
      <c r="X1380" s="73"/>
      <c r="Y1380" s="73"/>
      <c r="Z1380" s="74"/>
      <c r="AA1380" s="69"/>
      <c r="AB1380" s="69"/>
      <c r="AC1380" s="69"/>
      <c r="AD1380" s="69"/>
      <c r="AE1380" s="69"/>
      <c r="AF1380" s="69"/>
      <c r="AG1380" s="69"/>
      <c r="AH1380" s="69"/>
    </row>
    <row r="1381" spans="1:34">
      <c r="A1381" s="69"/>
      <c r="B1381" s="69"/>
      <c r="C1381" s="69"/>
      <c r="D1381" s="71"/>
      <c r="E1381" s="4"/>
      <c r="F1381" s="69"/>
      <c r="G1381" s="69"/>
      <c r="H1381" s="69"/>
      <c r="I1381" s="69"/>
      <c r="J1381" s="69"/>
      <c r="K1381" s="69"/>
      <c r="L1381" s="69"/>
      <c r="M1381" s="69"/>
      <c r="N1381" s="4"/>
      <c r="O1381" s="70"/>
      <c r="P1381" s="69"/>
      <c r="Q1381" s="69"/>
      <c r="R1381" s="71"/>
      <c r="S1381" s="4"/>
      <c r="T1381" s="72"/>
      <c r="U1381" s="4"/>
      <c r="V1381" s="73"/>
      <c r="W1381" s="73"/>
      <c r="X1381" s="73"/>
      <c r="Y1381" s="73"/>
      <c r="Z1381" s="74"/>
      <c r="AA1381" s="69"/>
      <c r="AB1381" s="69"/>
      <c r="AC1381" s="69"/>
      <c r="AD1381" s="69"/>
      <c r="AE1381" s="69"/>
      <c r="AF1381" s="69"/>
      <c r="AG1381" s="69"/>
      <c r="AH1381" s="69"/>
    </row>
    <row r="1382" spans="1:34">
      <c r="A1382" s="69"/>
      <c r="B1382" s="69"/>
      <c r="C1382" s="69"/>
      <c r="D1382" s="71"/>
      <c r="E1382" s="4"/>
      <c r="F1382" s="69"/>
      <c r="G1382" s="69"/>
      <c r="H1382" s="69"/>
      <c r="I1382" s="69"/>
      <c r="J1382" s="69"/>
      <c r="K1382" s="69"/>
      <c r="L1382" s="69"/>
      <c r="M1382" s="69"/>
      <c r="N1382" s="4"/>
      <c r="O1382" s="70"/>
      <c r="P1382" s="69"/>
      <c r="Q1382" s="4"/>
      <c r="R1382" s="71"/>
      <c r="S1382" s="4"/>
      <c r="T1382" s="72"/>
      <c r="U1382" s="4"/>
      <c r="V1382" s="73"/>
      <c r="W1382" s="73"/>
      <c r="X1382" s="73"/>
      <c r="Y1382" s="73"/>
      <c r="Z1382" s="74"/>
      <c r="AA1382" s="69"/>
      <c r="AB1382" s="69"/>
      <c r="AC1382" s="69"/>
      <c r="AD1382" s="69"/>
      <c r="AE1382" s="69"/>
      <c r="AF1382" s="69"/>
      <c r="AG1382" s="69"/>
      <c r="AH1382" s="69"/>
    </row>
    <row r="1383" spans="1:34">
      <c r="A1383" s="69"/>
      <c r="B1383" s="69"/>
      <c r="C1383" s="69"/>
      <c r="D1383" s="71"/>
      <c r="E1383" s="4"/>
      <c r="F1383" s="69"/>
      <c r="G1383" s="69"/>
      <c r="H1383" s="69"/>
      <c r="I1383" s="69"/>
      <c r="J1383" s="69"/>
      <c r="K1383" s="69"/>
      <c r="L1383" s="69"/>
      <c r="M1383" s="69"/>
      <c r="N1383" s="4"/>
      <c r="O1383" s="70"/>
      <c r="P1383" s="69"/>
      <c r="Q1383" s="4"/>
      <c r="R1383" s="71"/>
      <c r="S1383" s="4"/>
      <c r="T1383" s="72"/>
      <c r="U1383" s="4"/>
      <c r="V1383" s="73"/>
      <c r="W1383" s="73"/>
      <c r="X1383" s="73"/>
      <c r="Y1383" s="73"/>
      <c r="Z1383" s="74"/>
      <c r="AA1383" s="69"/>
      <c r="AB1383" s="69"/>
      <c r="AC1383" s="69"/>
      <c r="AD1383" s="69"/>
      <c r="AE1383" s="69"/>
      <c r="AF1383" s="69"/>
      <c r="AG1383" s="69"/>
      <c r="AH1383" s="69"/>
    </row>
    <row r="1384" spans="1:34">
      <c r="A1384" s="69"/>
      <c r="B1384" s="69"/>
      <c r="C1384" s="69"/>
      <c r="D1384" s="71"/>
      <c r="E1384" s="4"/>
      <c r="F1384" s="69"/>
      <c r="G1384" s="69"/>
      <c r="H1384" s="69"/>
      <c r="I1384" s="69"/>
      <c r="J1384" s="69"/>
      <c r="K1384" s="69"/>
      <c r="L1384" s="69"/>
      <c r="M1384" s="69"/>
      <c r="N1384" s="4"/>
      <c r="O1384" s="70"/>
      <c r="P1384" s="69"/>
      <c r="Q1384" s="4"/>
      <c r="R1384" s="71"/>
      <c r="S1384" s="69"/>
      <c r="T1384" s="72"/>
      <c r="U1384" s="4"/>
      <c r="V1384" s="73"/>
      <c r="W1384" s="73"/>
      <c r="X1384" s="73"/>
      <c r="Y1384" s="73"/>
      <c r="Z1384" s="74"/>
      <c r="AA1384" s="69"/>
      <c r="AB1384" s="69"/>
      <c r="AC1384" s="69"/>
      <c r="AD1384" s="69"/>
      <c r="AE1384" s="69"/>
      <c r="AF1384" s="69"/>
      <c r="AG1384" s="69"/>
      <c r="AH1384" s="69"/>
    </row>
    <row r="1385" spans="1:34">
      <c r="A1385" s="69"/>
      <c r="B1385" s="69"/>
      <c r="C1385" s="69"/>
      <c r="D1385" s="71"/>
      <c r="E1385" s="4"/>
      <c r="F1385" s="69"/>
      <c r="G1385" s="69"/>
      <c r="H1385" s="69"/>
      <c r="I1385" s="69"/>
      <c r="J1385" s="69"/>
      <c r="K1385" s="69"/>
      <c r="L1385" s="69"/>
      <c r="M1385" s="69"/>
      <c r="N1385" s="4"/>
      <c r="O1385" s="70"/>
      <c r="P1385" s="69"/>
      <c r="Q1385" s="4"/>
      <c r="R1385" s="71"/>
      <c r="S1385" s="4"/>
      <c r="T1385" s="72"/>
      <c r="U1385" s="4"/>
      <c r="V1385" s="73"/>
      <c r="W1385" s="73"/>
      <c r="X1385" s="73"/>
      <c r="Y1385" s="73"/>
      <c r="Z1385" s="74"/>
      <c r="AA1385" s="69"/>
      <c r="AB1385" s="69"/>
      <c r="AC1385" s="69"/>
      <c r="AD1385" s="69"/>
      <c r="AE1385" s="69"/>
      <c r="AF1385" s="69"/>
      <c r="AG1385" s="69"/>
      <c r="AH1385" s="69"/>
    </row>
    <row r="1386" spans="1:34">
      <c r="A1386" s="69"/>
      <c r="B1386" s="69"/>
      <c r="C1386" s="69"/>
      <c r="D1386" s="71"/>
      <c r="E1386" s="4"/>
      <c r="F1386" s="69"/>
      <c r="G1386" s="69"/>
      <c r="H1386" s="69"/>
      <c r="I1386" s="69"/>
      <c r="J1386" s="69"/>
      <c r="K1386" s="69"/>
      <c r="L1386" s="69"/>
      <c r="M1386" s="69"/>
      <c r="N1386" s="4"/>
      <c r="O1386" s="70"/>
      <c r="P1386" s="69"/>
      <c r="Q1386" s="69"/>
      <c r="R1386" s="71"/>
      <c r="S1386" s="69"/>
      <c r="T1386" s="72"/>
      <c r="U1386" s="4"/>
      <c r="V1386" s="73"/>
      <c r="W1386" s="73"/>
      <c r="X1386" s="73"/>
      <c r="Y1386" s="73"/>
      <c r="Z1386" s="74"/>
      <c r="AA1386" s="69"/>
      <c r="AB1386" s="69"/>
      <c r="AC1386" s="69"/>
      <c r="AD1386" s="69"/>
      <c r="AE1386" s="69"/>
      <c r="AF1386" s="69"/>
      <c r="AG1386" s="69"/>
      <c r="AH1386" s="69"/>
    </row>
    <row r="1387" spans="1:34">
      <c r="A1387" s="69"/>
      <c r="B1387" s="69"/>
      <c r="C1387" s="69"/>
      <c r="D1387" s="71"/>
      <c r="E1387" s="4"/>
      <c r="F1387" s="69"/>
      <c r="G1387" s="69"/>
      <c r="H1387" s="69"/>
      <c r="I1387" s="69"/>
      <c r="J1387" s="69"/>
      <c r="K1387" s="69"/>
      <c r="L1387" s="69"/>
      <c r="M1387" s="69"/>
      <c r="N1387" s="4"/>
      <c r="O1387" s="70"/>
      <c r="P1387" s="69"/>
      <c r="Q1387" s="4"/>
      <c r="R1387" s="71"/>
      <c r="S1387" s="69"/>
      <c r="T1387" s="72"/>
      <c r="U1387" s="4"/>
      <c r="V1387" s="73"/>
      <c r="W1387" s="73"/>
      <c r="X1387" s="73"/>
      <c r="Y1387" s="73"/>
      <c r="Z1387" s="74"/>
      <c r="AA1387" s="69"/>
      <c r="AB1387" s="69"/>
      <c r="AC1387" s="69"/>
      <c r="AD1387" s="69"/>
      <c r="AE1387" s="69"/>
      <c r="AF1387" s="69"/>
      <c r="AG1387" s="69"/>
      <c r="AH1387" s="69"/>
    </row>
    <row r="1388" spans="1:34">
      <c r="A1388" s="69"/>
      <c r="B1388" s="69"/>
      <c r="C1388" s="69"/>
      <c r="D1388" s="71"/>
      <c r="E1388" s="4"/>
      <c r="F1388" s="69"/>
      <c r="G1388" s="69"/>
      <c r="H1388" s="69"/>
      <c r="I1388" s="69"/>
      <c r="J1388" s="69"/>
      <c r="K1388" s="69"/>
      <c r="L1388" s="69"/>
      <c r="M1388" s="69"/>
      <c r="N1388" s="4"/>
      <c r="O1388" s="70"/>
      <c r="P1388" s="69"/>
      <c r="Q1388" s="4"/>
      <c r="R1388" s="71"/>
      <c r="S1388" s="4"/>
      <c r="T1388" s="72"/>
      <c r="U1388" s="4"/>
      <c r="V1388" s="73"/>
      <c r="W1388" s="73"/>
      <c r="X1388" s="73"/>
      <c r="Y1388" s="73"/>
      <c r="Z1388" s="74"/>
      <c r="AA1388" s="69"/>
      <c r="AB1388" s="69"/>
      <c r="AC1388" s="69"/>
      <c r="AD1388" s="69"/>
      <c r="AE1388" s="69"/>
      <c r="AF1388" s="69"/>
      <c r="AG1388" s="69"/>
      <c r="AH1388" s="69"/>
    </row>
    <row r="1389" spans="1:34">
      <c r="A1389" s="69"/>
      <c r="B1389" s="69"/>
      <c r="C1389" s="69"/>
      <c r="D1389" s="71"/>
      <c r="E1389" s="4"/>
      <c r="F1389" s="69"/>
      <c r="G1389" s="69"/>
      <c r="H1389" s="69"/>
      <c r="I1389" s="69"/>
      <c r="J1389" s="69"/>
      <c r="K1389" s="69"/>
      <c r="L1389" s="69"/>
      <c r="M1389" s="69"/>
      <c r="N1389" s="4"/>
      <c r="O1389" s="70"/>
      <c r="P1389" s="69"/>
      <c r="Q1389" s="4"/>
      <c r="R1389" s="71"/>
      <c r="S1389" s="4"/>
      <c r="T1389" s="72"/>
      <c r="U1389" s="4"/>
      <c r="V1389" s="73"/>
      <c r="W1389" s="73"/>
      <c r="X1389" s="73"/>
      <c r="Y1389" s="73"/>
      <c r="Z1389" s="74"/>
      <c r="AA1389" s="69"/>
      <c r="AB1389" s="69"/>
      <c r="AC1389" s="69"/>
      <c r="AD1389" s="69"/>
      <c r="AE1389" s="69"/>
      <c r="AF1389" s="69"/>
      <c r="AG1389" s="69"/>
      <c r="AH1389" s="69"/>
    </row>
    <row r="1390" spans="1:34">
      <c r="A1390" s="69"/>
      <c r="B1390" s="69"/>
      <c r="C1390" s="69"/>
      <c r="D1390" s="71"/>
      <c r="E1390" s="4"/>
      <c r="F1390" s="69"/>
      <c r="G1390" s="69"/>
      <c r="H1390" s="69"/>
      <c r="I1390" s="69"/>
      <c r="J1390" s="69"/>
      <c r="K1390" s="69"/>
      <c r="L1390" s="69"/>
      <c r="M1390" s="69"/>
      <c r="N1390" s="4"/>
      <c r="O1390" s="70"/>
      <c r="P1390" s="69"/>
      <c r="Q1390" s="4"/>
      <c r="R1390" s="71"/>
      <c r="S1390" s="4"/>
      <c r="T1390" s="72"/>
      <c r="U1390" s="4"/>
      <c r="V1390" s="73"/>
      <c r="W1390" s="73"/>
      <c r="X1390" s="73"/>
      <c r="Y1390" s="73"/>
      <c r="Z1390" s="74"/>
      <c r="AA1390" s="69"/>
      <c r="AB1390" s="69"/>
      <c r="AC1390" s="69"/>
      <c r="AD1390" s="69"/>
      <c r="AE1390" s="69"/>
      <c r="AF1390" s="69"/>
      <c r="AG1390" s="69"/>
      <c r="AH1390" s="69"/>
    </row>
    <row r="1391" spans="1:34">
      <c r="A1391" s="69"/>
      <c r="B1391" s="69"/>
      <c r="C1391" s="69"/>
      <c r="D1391" s="71"/>
      <c r="E1391" s="4"/>
      <c r="F1391" s="69"/>
      <c r="G1391" s="69"/>
      <c r="H1391" s="69"/>
      <c r="I1391" s="69"/>
      <c r="J1391" s="69"/>
      <c r="K1391" s="69"/>
      <c r="L1391" s="69"/>
      <c r="M1391" s="69"/>
      <c r="N1391" s="4"/>
      <c r="O1391" s="70"/>
      <c r="P1391" s="69"/>
      <c r="Q1391" s="69"/>
      <c r="R1391" s="71"/>
      <c r="S1391" s="69"/>
      <c r="T1391" s="72"/>
      <c r="U1391" s="4"/>
      <c r="V1391" s="73"/>
      <c r="W1391" s="73"/>
      <c r="X1391" s="73"/>
      <c r="Y1391" s="73"/>
      <c r="Z1391" s="74"/>
      <c r="AA1391" s="69"/>
      <c r="AB1391" s="69"/>
      <c r="AC1391" s="69"/>
      <c r="AD1391" s="69"/>
      <c r="AE1391" s="69"/>
      <c r="AF1391" s="69"/>
      <c r="AG1391" s="69"/>
      <c r="AH1391" s="69"/>
    </row>
    <row r="1392" spans="1:34">
      <c r="A1392" s="69"/>
      <c r="B1392" s="69"/>
      <c r="C1392" s="69"/>
      <c r="D1392" s="71"/>
      <c r="E1392" s="4"/>
      <c r="F1392" s="69"/>
      <c r="G1392" s="69"/>
      <c r="H1392" s="69"/>
      <c r="I1392" s="69"/>
      <c r="J1392" s="69"/>
      <c r="K1392" s="69"/>
      <c r="L1392" s="69"/>
      <c r="M1392" s="69"/>
      <c r="N1392" s="4"/>
      <c r="O1392" s="70"/>
      <c r="P1392" s="69"/>
      <c r="Q1392" s="4"/>
      <c r="R1392" s="71"/>
      <c r="S1392" s="4"/>
      <c r="T1392" s="72"/>
      <c r="U1392" s="4"/>
      <c r="V1392" s="73"/>
      <c r="W1392" s="73"/>
      <c r="X1392" s="73"/>
      <c r="Y1392" s="73"/>
      <c r="Z1392" s="74"/>
      <c r="AA1392" s="69"/>
      <c r="AB1392" s="69"/>
      <c r="AC1392" s="69"/>
      <c r="AD1392" s="69"/>
      <c r="AE1392" s="69"/>
      <c r="AF1392" s="69"/>
      <c r="AG1392" s="69"/>
      <c r="AH1392" s="69"/>
    </row>
    <row r="1393" spans="1:34">
      <c r="A1393" s="69"/>
      <c r="B1393" s="69"/>
      <c r="C1393" s="69"/>
      <c r="D1393" s="71"/>
      <c r="E1393" s="4"/>
      <c r="F1393" s="69"/>
      <c r="G1393" s="69"/>
      <c r="H1393" s="69"/>
      <c r="I1393" s="69"/>
      <c r="J1393" s="69"/>
      <c r="K1393" s="69"/>
      <c r="L1393" s="69"/>
      <c r="M1393" s="69"/>
      <c r="N1393" s="4"/>
      <c r="O1393" s="70"/>
      <c r="P1393" s="69"/>
      <c r="Q1393" s="69"/>
      <c r="R1393" s="71"/>
      <c r="S1393" s="69"/>
      <c r="T1393" s="72"/>
      <c r="U1393" s="4"/>
      <c r="V1393" s="73"/>
      <c r="W1393" s="73"/>
      <c r="X1393" s="73"/>
      <c r="Y1393" s="73"/>
      <c r="Z1393" s="74"/>
      <c r="AA1393" s="69"/>
      <c r="AB1393" s="69"/>
      <c r="AC1393" s="69"/>
      <c r="AD1393" s="69"/>
      <c r="AE1393" s="69"/>
      <c r="AF1393" s="69"/>
      <c r="AG1393" s="69"/>
      <c r="AH1393" s="69"/>
    </row>
    <row r="1394" spans="1:34">
      <c r="A1394" s="69"/>
      <c r="B1394" s="69"/>
      <c r="C1394" s="69"/>
      <c r="D1394" s="71"/>
      <c r="E1394" s="4"/>
      <c r="F1394" s="69"/>
      <c r="G1394" s="69"/>
      <c r="H1394" s="69"/>
      <c r="I1394" s="69"/>
      <c r="J1394" s="69"/>
      <c r="K1394" s="69"/>
      <c r="L1394" s="69"/>
      <c r="M1394" s="69"/>
      <c r="N1394" s="4"/>
      <c r="O1394" s="70"/>
      <c r="P1394" s="69"/>
      <c r="Q1394" s="4"/>
      <c r="R1394" s="71"/>
      <c r="S1394" s="4"/>
      <c r="T1394" s="72"/>
      <c r="U1394" s="4"/>
      <c r="V1394" s="73"/>
      <c r="W1394" s="73"/>
      <c r="X1394" s="73"/>
      <c r="Y1394" s="73"/>
      <c r="Z1394" s="74"/>
      <c r="AA1394" s="69"/>
      <c r="AB1394" s="69"/>
      <c r="AC1394" s="69"/>
      <c r="AD1394" s="69"/>
      <c r="AE1394" s="69"/>
      <c r="AF1394" s="69"/>
      <c r="AG1394" s="69"/>
      <c r="AH1394" s="69"/>
    </row>
    <row r="1395" spans="1:34">
      <c r="A1395" s="69"/>
      <c r="B1395" s="69"/>
      <c r="C1395" s="69"/>
      <c r="D1395" s="71"/>
      <c r="E1395" s="4"/>
      <c r="F1395" s="69"/>
      <c r="G1395" s="69"/>
      <c r="H1395" s="69"/>
      <c r="I1395" s="69"/>
      <c r="J1395" s="69"/>
      <c r="K1395" s="69"/>
      <c r="L1395" s="69"/>
      <c r="M1395" s="69"/>
      <c r="N1395" s="4"/>
      <c r="O1395" s="70"/>
      <c r="P1395" s="69"/>
      <c r="Q1395" s="69"/>
      <c r="R1395" s="71"/>
      <c r="S1395" s="69"/>
      <c r="T1395" s="72"/>
      <c r="U1395" s="4"/>
      <c r="V1395" s="73"/>
      <c r="W1395" s="73"/>
      <c r="X1395" s="73"/>
      <c r="Y1395" s="73"/>
      <c r="Z1395" s="74"/>
      <c r="AA1395" s="69"/>
      <c r="AB1395" s="69"/>
      <c r="AC1395" s="69"/>
      <c r="AD1395" s="69"/>
      <c r="AE1395" s="69"/>
      <c r="AF1395" s="69"/>
      <c r="AG1395" s="69"/>
      <c r="AH1395" s="69"/>
    </row>
    <row r="1396" spans="1:34">
      <c r="A1396" s="69"/>
      <c r="B1396" s="69"/>
      <c r="C1396" s="69"/>
      <c r="D1396" s="71"/>
      <c r="E1396" s="4"/>
      <c r="F1396" s="69"/>
      <c r="G1396" s="69"/>
      <c r="H1396" s="69"/>
      <c r="I1396" s="69"/>
      <c r="J1396" s="69"/>
      <c r="K1396" s="69"/>
      <c r="L1396" s="69"/>
      <c r="M1396" s="69"/>
      <c r="N1396" s="4"/>
      <c r="O1396" s="70"/>
      <c r="P1396" s="69"/>
      <c r="Q1396" s="4"/>
      <c r="R1396" s="71"/>
      <c r="S1396" s="4"/>
      <c r="T1396" s="72"/>
      <c r="U1396" s="4"/>
      <c r="V1396" s="73"/>
      <c r="W1396" s="73"/>
      <c r="X1396" s="73"/>
      <c r="Y1396" s="73"/>
      <c r="Z1396" s="74"/>
      <c r="AA1396" s="69"/>
      <c r="AB1396" s="69"/>
      <c r="AC1396" s="69"/>
      <c r="AD1396" s="69"/>
      <c r="AE1396" s="69"/>
      <c r="AF1396" s="69"/>
      <c r="AG1396" s="69"/>
      <c r="AH1396" s="69"/>
    </row>
    <row r="1397" spans="1:34">
      <c r="A1397" s="69"/>
      <c r="B1397" s="69"/>
      <c r="C1397" s="69"/>
      <c r="D1397" s="71"/>
      <c r="E1397" s="4"/>
      <c r="F1397" s="69"/>
      <c r="G1397" s="69"/>
      <c r="H1397" s="69"/>
      <c r="I1397" s="69"/>
      <c r="J1397" s="69"/>
      <c r="K1397" s="69"/>
      <c r="L1397" s="69"/>
      <c r="M1397" s="69"/>
      <c r="N1397" s="4"/>
      <c r="O1397" s="70"/>
      <c r="P1397" s="69"/>
      <c r="Q1397" s="4"/>
      <c r="R1397" s="71"/>
      <c r="S1397" s="4"/>
      <c r="T1397" s="72"/>
      <c r="U1397" s="4"/>
      <c r="V1397" s="73"/>
      <c r="W1397" s="73"/>
      <c r="X1397" s="73"/>
      <c r="Y1397" s="73"/>
      <c r="Z1397" s="74"/>
      <c r="AA1397" s="69"/>
      <c r="AB1397" s="69"/>
      <c r="AC1397" s="69"/>
      <c r="AD1397" s="69"/>
      <c r="AE1397" s="69"/>
      <c r="AF1397" s="69"/>
      <c r="AG1397" s="69"/>
      <c r="AH1397" s="69"/>
    </row>
    <row r="1398" spans="1:34">
      <c r="A1398" s="69"/>
      <c r="B1398" s="69"/>
      <c r="C1398" s="69"/>
      <c r="D1398" s="71"/>
      <c r="E1398" s="4"/>
      <c r="F1398" s="4"/>
      <c r="G1398" s="69"/>
      <c r="H1398" s="69"/>
      <c r="I1398" s="69"/>
      <c r="J1398" s="69"/>
      <c r="K1398" s="69"/>
      <c r="L1398" s="69"/>
      <c r="M1398" s="69"/>
      <c r="N1398" s="4"/>
      <c r="O1398" s="70"/>
      <c r="P1398" s="69"/>
      <c r="Q1398" s="4"/>
      <c r="R1398" s="71"/>
      <c r="S1398" s="4"/>
      <c r="T1398" s="72"/>
      <c r="U1398" s="4"/>
      <c r="V1398" s="73"/>
      <c r="W1398" s="73"/>
      <c r="X1398" s="73"/>
      <c r="Y1398" s="73"/>
      <c r="Z1398" s="74"/>
      <c r="AA1398" s="69"/>
      <c r="AB1398" s="69"/>
      <c r="AC1398" s="69"/>
      <c r="AD1398" s="69"/>
      <c r="AE1398" s="69"/>
      <c r="AF1398" s="69"/>
      <c r="AG1398" s="69"/>
      <c r="AH1398" s="69"/>
    </row>
    <row r="1399" spans="1:34">
      <c r="A1399" s="69"/>
      <c r="B1399" s="69"/>
      <c r="C1399" s="69"/>
      <c r="D1399" s="71"/>
      <c r="E1399" s="4"/>
      <c r="F1399" s="69"/>
      <c r="G1399" s="69"/>
      <c r="H1399" s="69"/>
      <c r="I1399" s="69"/>
      <c r="J1399" s="69"/>
      <c r="K1399" s="69"/>
      <c r="L1399" s="69"/>
      <c r="M1399" s="69"/>
      <c r="N1399" s="4"/>
      <c r="O1399" s="70"/>
      <c r="P1399" s="69"/>
      <c r="Q1399" s="69"/>
      <c r="R1399" s="71"/>
      <c r="S1399" s="69"/>
      <c r="T1399" s="72"/>
      <c r="U1399" s="4"/>
      <c r="V1399" s="73"/>
      <c r="W1399" s="73"/>
      <c r="X1399" s="73"/>
      <c r="Y1399" s="73"/>
      <c r="Z1399" s="74"/>
      <c r="AA1399" s="69"/>
      <c r="AB1399" s="69"/>
      <c r="AC1399" s="69"/>
      <c r="AD1399" s="69"/>
      <c r="AE1399" s="69"/>
      <c r="AF1399" s="69"/>
      <c r="AG1399" s="69"/>
      <c r="AH1399" s="69"/>
    </row>
    <row r="1400" spans="1:34">
      <c r="A1400" s="69"/>
      <c r="B1400" s="69"/>
      <c r="C1400" s="69"/>
      <c r="D1400" s="71"/>
      <c r="E1400" s="4"/>
      <c r="F1400" s="69"/>
      <c r="G1400" s="69"/>
      <c r="H1400" s="69"/>
      <c r="I1400" s="69"/>
      <c r="J1400" s="69"/>
      <c r="K1400" s="69"/>
      <c r="L1400" s="69"/>
      <c r="M1400" s="69"/>
      <c r="N1400" s="4"/>
      <c r="O1400" s="70"/>
      <c r="P1400" s="69"/>
      <c r="Q1400" s="69"/>
      <c r="R1400" s="71"/>
      <c r="S1400" s="69"/>
      <c r="T1400" s="72"/>
      <c r="U1400" s="4"/>
      <c r="V1400" s="73"/>
      <c r="W1400" s="73"/>
      <c r="X1400" s="73"/>
      <c r="Y1400" s="73"/>
      <c r="Z1400" s="74"/>
      <c r="AA1400" s="69"/>
      <c r="AB1400" s="69"/>
      <c r="AC1400" s="69"/>
      <c r="AD1400" s="69"/>
      <c r="AE1400" s="69"/>
      <c r="AF1400" s="69"/>
      <c r="AG1400" s="69"/>
      <c r="AH1400" s="69"/>
    </row>
    <row r="1401" spans="1:34">
      <c r="A1401" s="69"/>
      <c r="B1401" s="69"/>
      <c r="C1401" s="69"/>
      <c r="D1401" s="71"/>
      <c r="E1401" s="4"/>
      <c r="F1401" s="69"/>
      <c r="G1401" s="69"/>
      <c r="H1401" s="69"/>
      <c r="I1401" s="69"/>
      <c r="J1401" s="69"/>
      <c r="K1401" s="69"/>
      <c r="L1401" s="69"/>
      <c r="M1401" s="69"/>
      <c r="N1401" s="4"/>
      <c r="O1401" s="70"/>
      <c r="P1401" s="69"/>
      <c r="Q1401" s="4"/>
      <c r="R1401" s="71"/>
      <c r="S1401" s="4"/>
      <c r="T1401" s="72"/>
      <c r="U1401" s="4"/>
      <c r="V1401" s="73"/>
      <c r="W1401" s="73"/>
      <c r="X1401" s="73"/>
      <c r="Y1401" s="73"/>
      <c r="Z1401" s="74"/>
      <c r="AA1401" s="69"/>
      <c r="AB1401" s="69"/>
      <c r="AC1401" s="69"/>
      <c r="AD1401" s="69"/>
      <c r="AE1401" s="69"/>
      <c r="AF1401" s="69"/>
      <c r="AG1401" s="69"/>
      <c r="AH1401" s="69"/>
    </row>
    <row r="1402" spans="1:34">
      <c r="A1402" s="69"/>
      <c r="B1402" s="69"/>
      <c r="C1402" s="69"/>
      <c r="D1402" s="71"/>
      <c r="E1402" s="4"/>
      <c r="F1402" s="4"/>
      <c r="G1402" s="69"/>
      <c r="H1402" s="69"/>
      <c r="I1402" s="69"/>
      <c r="J1402" s="69"/>
      <c r="K1402" s="69"/>
      <c r="L1402" s="69"/>
      <c r="M1402" s="69"/>
      <c r="N1402" s="4"/>
      <c r="O1402" s="70"/>
      <c r="P1402" s="69"/>
      <c r="Q1402" s="4"/>
      <c r="R1402" s="71"/>
      <c r="S1402" s="4"/>
      <c r="T1402" s="72"/>
      <c r="U1402" s="4"/>
      <c r="V1402" s="73"/>
      <c r="W1402" s="73"/>
      <c r="X1402" s="73"/>
      <c r="Y1402" s="73"/>
      <c r="Z1402" s="74"/>
      <c r="AA1402" s="69"/>
      <c r="AB1402" s="69"/>
      <c r="AC1402" s="69"/>
      <c r="AD1402" s="69"/>
      <c r="AE1402" s="69"/>
      <c r="AF1402" s="69"/>
      <c r="AG1402" s="69"/>
      <c r="AH1402" s="69"/>
    </row>
    <row r="1403" spans="1:34">
      <c r="A1403" s="69"/>
      <c r="B1403" s="69"/>
      <c r="C1403" s="69"/>
      <c r="D1403" s="71"/>
      <c r="E1403" s="4"/>
      <c r="F1403" s="69"/>
      <c r="G1403" s="69"/>
      <c r="H1403" s="69"/>
      <c r="I1403" s="69"/>
      <c r="J1403" s="69"/>
      <c r="K1403" s="69"/>
      <c r="L1403" s="69"/>
      <c r="M1403" s="69"/>
      <c r="N1403" s="4"/>
      <c r="O1403" s="70"/>
      <c r="P1403" s="69"/>
      <c r="Q1403" s="69"/>
      <c r="R1403" s="71"/>
      <c r="S1403" s="69"/>
      <c r="T1403" s="72"/>
      <c r="U1403" s="69"/>
      <c r="V1403" s="73"/>
      <c r="W1403" s="73"/>
      <c r="X1403" s="73"/>
      <c r="Y1403" s="73"/>
      <c r="Z1403" s="74"/>
      <c r="AA1403" s="69"/>
      <c r="AB1403" s="69"/>
      <c r="AC1403" s="69"/>
      <c r="AD1403" s="69"/>
      <c r="AE1403" s="69"/>
      <c r="AF1403" s="69"/>
      <c r="AG1403" s="69"/>
      <c r="AH1403" s="69"/>
    </row>
    <row r="1404" spans="1:34">
      <c r="A1404" s="69"/>
      <c r="B1404" s="69"/>
      <c r="C1404" s="69"/>
      <c r="D1404" s="71"/>
      <c r="E1404" s="4"/>
      <c r="F1404" s="69"/>
      <c r="G1404" s="69"/>
      <c r="H1404" s="69"/>
      <c r="I1404" s="69"/>
      <c r="J1404" s="69"/>
      <c r="K1404" s="69"/>
      <c r="L1404" s="69"/>
      <c r="M1404" s="69"/>
      <c r="N1404" s="4"/>
      <c r="O1404" s="70"/>
      <c r="P1404" s="69"/>
      <c r="Q1404" s="4"/>
      <c r="R1404" s="71"/>
      <c r="S1404" s="4"/>
      <c r="T1404" s="72"/>
      <c r="U1404" s="4"/>
      <c r="V1404" s="73"/>
      <c r="W1404" s="73"/>
      <c r="X1404" s="73"/>
      <c r="Y1404" s="73"/>
      <c r="Z1404" s="74"/>
      <c r="AA1404" s="69"/>
      <c r="AB1404" s="69"/>
      <c r="AC1404" s="69"/>
      <c r="AD1404" s="69"/>
      <c r="AE1404" s="69"/>
      <c r="AF1404" s="69"/>
      <c r="AG1404" s="69"/>
      <c r="AH1404" s="69"/>
    </row>
    <row r="1405" spans="1:34">
      <c r="A1405" s="69"/>
      <c r="B1405" s="69"/>
      <c r="C1405" s="69"/>
      <c r="D1405" s="71"/>
      <c r="E1405" s="4"/>
      <c r="F1405" s="69"/>
      <c r="G1405" s="69"/>
      <c r="H1405" s="69"/>
      <c r="I1405" s="69"/>
      <c r="J1405" s="69"/>
      <c r="K1405" s="69"/>
      <c r="L1405" s="69"/>
      <c r="M1405" s="69"/>
      <c r="N1405" s="4"/>
      <c r="O1405" s="70"/>
      <c r="P1405" s="69"/>
      <c r="Q1405" s="69"/>
      <c r="R1405" s="71"/>
      <c r="S1405" s="69"/>
      <c r="T1405" s="72"/>
      <c r="U1405" s="4"/>
      <c r="V1405" s="73"/>
      <c r="W1405" s="73"/>
      <c r="X1405" s="73"/>
      <c r="Y1405" s="73"/>
      <c r="Z1405" s="74"/>
      <c r="AA1405" s="69"/>
      <c r="AB1405" s="69"/>
      <c r="AC1405" s="69"/>
      <c r="AD1405" s="69"/>
      <c r="AE1405" s="69"/>
      <c r="AF1405" s="69"/>
      <c r="AG1405" s="69"/>
      <c r="AH1405" s="69"/>
    </row>
    <row r="1406" spans="1:34">
      <c r="A1406" s="69"/>
      <c r="B1406" s="69"/>
      <c r="C1406" s="69"/>
      <c r="D1406" s="71"/>
      <c r="E1406" s="4"/>
      <c r="F1406" s="69"/>
      <c r="G1406" s="69"/>
      <c r="H1406" s="69"/>
      <c r="I1406" s="69"/>
      <c r="J1406" s="69"/>
      <c r="K1406" s="69"/>
      <c r="L1406" s="69"/>
      <c r="M1406" s="69"/>
      <c r="N1406" s="4"/>
      <c r="O1406" s="70"/>
      <c r="P1406" s="69"/>
      <c r="Q1406" s="69"/>
      <c r="R1406" s="71"/>
      <c r="S1406" s="4"/>
      <c r="T1406" s="72"/>
      <c r="U1406" s="4"/>
      <c r="V1406" s="73"/>
      <c r="W1406" s="73"/>
      <c r="X1406" s="73"/>
      <c r="Y1406" s="73"/>
      <c r="Z1406" s="74"/>
      <c r="AA1406" s="69"/>
      <c r="AB1406" s="69"/>
      <c r="AC1406" s="69"/>
      <c r="AD1406" s="69"/>
      <c r="AE1406" s="69"/>
      <c r="AF1406" s="69"/>
      <c r="AG1406" s="69"/>
      <c r="AH1406" s="69"/>
    </row>
    <row r="1407" spans="1:34">
      <c r="A1407" s="69"/>
      <c r="B1407" s="69"/>
      <c r="C1407" s="69"/>
      <c r="D1407" s="71"/>
      <c r="E1407" s="4"/>
      <c r="F1407" s="4"/>
      <c r="G1407" s="69"/>
      <c r="H1407" s="69"/>
      <c r="I1407" s="69"/>
      <c r="J1407" s="69"/>
      <c r="K1407" s="69"/>
      <c r="L1407" s="69"/>
      <c r="M1407" s="69"/>
      <c r="N1407" s="4"/>
      <c r="O1407" s="70"/>
      <c r="P1407" s="69"/>
      <c r="Q1407" s="4"/>
      <c r="R1407" s="71"/>
      <c r="S1407" s="4"/>
      <c r="T1407" s="72"/>
      <c r="U1407" s="4"/>
      <c r="V1407" s="73"/>
      <c r="W1407" s="73"/>
      <c r="X1407" s="73"/>
      <c r="Y1407" s="73"/>
      <c r="Z1407" s="74"/>
      <c r="AA1407" s="69"/>
      <c r="AB1407" s="69"/>
      <c r="AC1407" s="69"/>
      <c r="AD1407" s="69"/>
      <c r="AE1407" s="69"/>
      <c r="AF1407" s="69"/>
      <c r="AG1407" s="69"/>
      <c r="AH1407" s="69"/>
    </row>
    <row r="1408" spans="1:34">
      <c r="A1408" s="69"/>
      <c r="B1408" s="69"/>
      <c r="C1408" s="69"/>
      <c r="D1408" s="71"/>
      <c r="E1408" s="4"/>
      <c r="F1408" s="69"/>
      <c r="G1408" s="69"/>
      <c r="H1408" s="69"/>
      <c r="I1408" s="69"/>
      <c r="J1408" s="69"/>
      <c r="K1408" s="69"/>
      <c r="L1408" s="69"/>
      <c r="M1408" s="69"/>
      <c r="N1408" s="4"/>
      <c r="O1408" s="70"/>
      <c r="P1408" s="69"/>
      <c r="Q1408" s="4"/>
      <c r="R1408" s="71"/>
      <c r="S1408" s="69"/>
      <c r="T1408" s="72"/>
      <c r="U1408" s="69"/>
      <c r="V1408" s="73"/>
      <c r="W1408" s="73"/>
      <c r="X1408" s="73"/>
      <c r="Y1408" s="73"/>
      <c r="Z1408" s="74"/>
      <c r="AA1408" s="69"/>
      <c r="AB1408" s="69"/>
      <c r="AC1408" s="69"/>
      <c r="AD1408" s="69"/>
      <c r="AE1408" s="69"/>
      <c r="AF1408" s="69"/>
      <c r="AG1408" s="69"/>
      <c r="AH1408" s="69"/>
    </row>
    <row r="1409" spans="1:34">
      <c r="A1409" s="69"/>
      <c r="B1409" s="69"/>
      <c r="C1409" s="69"/>
      <c r="D1409" s="71"/>
      <c r="E1409" s="4"/>
      <c r="F1409" s="69"/>
      <c r="G1409" s="69"/>
      <c r="H1409" s="69"/>
      <c r="I1409" s="69"/>
      <c r="J1409" s="69"/>
      <c r="K1409" s="69"/>
      <c r="L1409" s="69"/>
      <c r="M1409" s="69"/>
      <c r="N1409" s="4"/>
      <c r="O1409" s="70"/>
      <c r="P1409" s="69"/>
      <c r="Q1409" s="4"/>
      <c r="R1409" s="71"/>
      <c r="S1409" s="69"/>
      <c r="T1409" s="72"/>
      <c r="U1409" s="4"/>
      <c r="V1409" s="73"/>
      <c r="W1409" s="73"/>
      <c r="X1409" s="73"/>
      <c r="Y1409" s="73"/>
      <c r="Z1409" s="74"/>
      <c r="AA1409" s="69"/>
      <c r="AB1409" s="69"/>
      <c r="AC1409" s="69"/>
      <c r="AD1409" s="69"/>
      <c r="AE1409" s="69"/>
      <c r="AF1409" s="69"/>
      <c r="AG1409" s="69"/>
      <c r="AH1409" s="69"/>
    </row>
    <row r="1410" spans="1:34">
      <c r="A1410" s="69"/>
      <c r="B1410" s="69"/>
      <c r="C1410" s="69"/>
      <c r="D1410" s="71"/>
      <c r="E1410" s="4"/>
      <c r="F1410" s="69"/>
      <c r="G1410" s="69"/>
      <c r="H1410" s="69"/>
      <c r="I1410" s="69"/>
      <c r="J1410" s="69"/>
      <c r="K1410" s="69"/>
      <c r="L1410" s="69"/>
      <c r="M1410" s="69"/>
      <c r="N1410" s="4"/>
      <c r="O1410" s="70"/>
      <c r="P1410" s="69"/>
      <c r="Q1410" s="69"/>
      <c r="R1410" s="71"/>
      <c r="S1410" s="69"/>
      <c r="T1410" s="72"/>
      <c r="U1410" s="4"/>
      <c r="V1410" s="73"/>
      <c r="W1410" s="73"/>
      <c r="X1410" s="73"/>
      <c r="Y1410" s="73"/>
      <c r="Z1410" s="74"/>
      <c r="AA1410" s="69"/>
      <c r="AB1410" s="69"/>
      <c r="AC1410" s="69"/>
      <c r="AD1410" s="69"/>
      <c r="AE1410" s="69"/>
      <c r="AF1410" s="69"/>
      <c r="AG1410" s="69"/>
      <c r="AH1410" s="69"/>
    </row>
    <row r="1411" spans="1:34">
      <c r="A1411" s="69"/>
      <c r="B1411" s="69"/>
      <c r="C1411" s="69"/>
      <c r="D1411" s="71"/>
      <c r="E1411" s="4"/>
      <c r="F1411" s="69"/>
      <c r="G1411" s="69"/>
      <c r="H1411" s="69"/>
      <c r="I1411" s="69"/>
      <c r="J1411" s="69"/>
      <c r="K1411" s="69"/>
      <c r="L1411" s="69"/>
      <c r="M1411" s="69"/>
      <c r="N1411" s="4"/>
      <c r="O1411" s="70"/>
      <c r="P1411" s="69"/>
      <c r="Q1411" s="69"/>
      <c r="R1411" s="71"/>
      <c r="S1411" s="69"/>
      <c r="T1411" s="72"/>
      <c r="U1411" s="4"/>
      <c r="V1411" s="73"/>
      <c r="W1411" s="73"/>
      <c r="X1411" s="73"/>
      <c r="Y1411" s="73"/>
      <c r="Z1411" s="74"/>
      <c r="AA1411" s="69"/>
      <c r="AB1411" s="69"/>
      <c r="AC1411" s="69"/>
      <c r="AD1411" s="69"/>
      <c r="AE1411" s="69"/>
      <c r="AF1411" s="69"/>
      <c r="AG1411" s="69"/>
      <c r="AH1411" s="69"/>
    </row>
    <row r="1412" spans="1:34">
      <c r="A1412" s="69"/>
      <c r="B1412" s="69"/>
      <c r="C1412" s="69"/>
      <c r="D1412" s="71"/>
      <c r="E1412" s="4"/>
      <c r="F1412" s="69"/>
      <c r="G1412" s="69"/>
      <c r="H1412" s="69"/>
      <c r="I1412" s="69"/>
      <c r="J1412" s="69"/>
      <c r="K1412" s="69"/>
      <c r="L1412" s="69"/>
      <c r="M1412" s="69"/>
      <c r="N1412" s="4"/>
      <c r="O1412" s="70"/>
      <c r="P1412" s="69"/>
      <c r="Q1412" s="4"/>
      <c r="R1412" s="71"/>
      <c r="S1412" s="4"/>
      <c r="T1412" s="72"/>
      <c r="U1412" s="4"/>
      <c r="V1412" s="73"/>
      <c r="W1412" s="73"/>
      <c r="X1412" s="73"/>
      <c r="Y1412" s="73"/>
      <c r="Z1412" s="74"/>
      <c r="AA1412" s="69"/>
      <c r="AB1412" s="69"/>
      <c r="AC1412" s="69"/>
      <c r="AD1412" s="69"/>
      <c r="AE1412" s="69"/>
      <c r="AF1412" s="69"/>
      <c r="AG1412" s="69"/>
      <c r="AH1412" s="69"/>
    </row>
    <row r="1413" spans="1:34">
      <c r="A1413" s="69"/>
      <c r="B1413" s="69"/>
      <c r="C1413" s="69"/>
      <c r="D1413" s="71"/>
      <c r="E1413" s="4"/>
      <c r="F1413" s="69"/>
      <c r="G1413" s="69"/>
      <c r="H1413" s="69"/>
      <c r="I1413" s="69"/>
      <c r="J1413" s="69"/>
      <c r="K1413" s="69"/>
      <c r="L1413" s="69"/>
      <c r="M1413" s="69"/>
      <c r="N1413" s="4"/>
      <c r="O1413" s="70"/>
      <c r="P1413" s="69"/>
      <c r="Q1413" s="4"/>
      <c r="R1413" s="71"/>
      <c r="S1413" s="4"/>
      <c r="T1413" s="72"/>
      <c r="U1413" s="4"/>
      <c r="V1413" s="73"/>
      <c r="W1413" s="73"/>
      <c r="X1413" s="73"/>
      <c r="Y1413" s="73"/>
      <c r="Z1413" s="74"/>
      <c r="AA1413" s="69"/>
      <c r="AB1413" s="69"/>
      <c r="AC1413" s="69"/>
      <c r="AD1413" s="69"/>
      <c r="AE1413" s="69"/>
      <c r="AF1413" s="69"/>
      <c r="AG1413" s="69"/>
      <c r="AH1413" s="69"/>
    </row>
    <row r="1414" spans="1:34">
      <c r="A1414" s="69"/>
      <c r="B1414" s="69"/>
      <c r="C1414" s="69"/>
      <c r="D1414" s="71"/>
      <c r="E1414" s="4"/>
      <c r="F1414" s="69"/>
      <c r="G1414" s="69"/>
      <c r="H1414" s="69"/>
      <c r="I1414" s="69"/>
      <c r="J1414" s="69"/>
      <c r="K1414" s="69"/>
      <c r="L1414" s="69"/>
      <c r="M1414" s="69"/>
      <c r="N1414" s="4"/>
      <c r="O1414" s="70"/>
      <c r="P1414" s="69"/>
      <c r="Q1414" s="69"/>
      <c r="R1414" s="71"/>
      <c r="S1414" s="69"/>
      <c r="T1414" s="72"/>
      <c r="U1414" s="4"/>
      <c r="V1414" s="73"/>
      <c r="W1414" s="73"/>
      <c r="X1414" s="73"/>
      <c r="Y1414" s="73"/>
      <c r="Z1414" s="74"/>
      <c r="AA1414" s="69"/>
      <c r="AB1414" s="69"/>
      <c r="AC1414" s="69"/>
      <c r="AD1414" s="69"/>
      <c r="AE1414" s="69"/>
      <c r="AF1414" s="69"/>
      <c r="AG1414" s="69"/>
      <c r="AH1414" s="69"/>
    </row>
    <row r="1415" spans="1:34">
      <c r="A1415" s="69"/>
      <c r="B1415" s="69"/>
      <c r="C1415" s="69"/>
      <c r="D1415" s="71"/>
      <c r="E1415" s="4"/>
      <c r="F1415" s="69"/>
      <c r="G1415" s="69"/>
      <c r="H1415" s="69"/>
      <c r="I1415" s="69"/>
      <c r="J1415" s="69"/>
      <c r="K1415" s="69"/>
      <c r="L1415" s="69"/>
      <c r="M1415" s="69"/>
      <c r="N1415" s="4"/>
      <c r="O1415" s="70"/>
      <c r="P1415" s="69"/>
      <c r="Q1415" s="69"/>
      <c r="R1415" s="71"/>
      <c r="S1415" s="69"/>
      <c r="T1415" s="72"/>
      <c r="U1415" s="69"/>
      <c r="V1415" s="73"/>
      <c r="W1415" s="73"/>
      <c r="X1415" s="73"/>
      <c r="Y1415" s="73"/>
      <c r="Z1415" s="74"/>
      <c r="AA1415" s="69"/>
      <c r="AB1415" s="69"/>
      <c r="AC1415" s="69"/>
      <c r="AD1415" s="69"/>
      <c r="AE1415" s="69"/>
      <c r="AF1415" s="69"/>
      <c r="AG1415" s="69"/>
      <c r="AH1415" s="69"/>
    </row>
    <row r="1416" spans="1:34">
      <c r="A1416" s="69"/>
      <c r="B1416" s="69"/>
      <c r="C1416" s="69"/>
      <c r="D1416" s="71"/>
      <c r="E1416" s="4"/>
      <c r="F1416" s="69"/>
      <c r="G1416" s="69"/>
      <c r="H1416" s="69"/>
      <c r="I1416" s="69"/>
      <c r="J1416" s="69"/>
      <c r="K1416" s="69"/>
      <c r="L1416" s="69"/>
      <c r="M1416" s="69"/>
      <c r="N1416" s="4"/>
      <c r="O1416" s="70"/>
      <c r="P1416" s="69"/>
      <c r="Q1416" s="69"/>
      <c r="R1416" s="71"/>
      <c r="S1416" s="69"/>
      <c r="T1416" s="72"/>
      <c r="U1416" s="4"/>
      <c r="V1416" s="73"/>
      <c r="W1416" s="73"/>
      <c r="X1416" s="73"/>
      <c r="Y1416" s="73"/>
      <c r="Z1416" s="74"/>
      <c r="AA1416" s="69"/>
      <c r="AB1416" s="69"/>
      <c r="AC1416" s="69"/>
      <c r="AD1416" s="69"/>
      <c r="AE1416" s="69"/>
      <c r="AF1416" s="69"/>
      <c r="AG1416" s="69"/>
      <c r="AH1416" s="69"/>
    </row>
    <row r="1417" spans="1:34">
      <c r="A1417" s="69"/>
      <c r="B1417" s="69"/>
      <c r="C1417" s="69"/>
      <c r="D1417" s="71"/>
      <c r="E1417" s="4"/>
      <c r="F1417" s="69"/>
      <c r="G1417" s="69"/>
      <c r="H1417" s="69"/>
      <c r="I1417" s="69"/>
      <c r="J1417" s="69"/>
      <c r="K1417" s="69"/>
      <c r="L1417" s="69"/>
      <c r="M1417" s="69"/>
      <c r="N1417" s="4"/>
      <c r="O1417" s="70"/>
      <c r="P1417" s="69"/>
      <c r="Q1417" s="69"/>
      <c r="R1417" s="71"/>
      <c r="S1417" s="69"/>
      <c r="T1417" s="72"/>
      <c r="U1417" s="69"/>
      <c r="V1417" s="73"/>
      <c r="W1417" s="73"/>
      <c r="X1417" s="73"/>
      <c r="Y1417" s="73"/>
      <c r="Z1417" s="74"/>
      <c r="AA1417" s="69"/>
      <c r="AB1417" s="69"/>
      <c r="AC1417" s="69"/>
      <c r="AD1417" s="69"/>
      <c r="AE1417" s="69"/>
      <c r="AF1417" s="69"/>
      <c r="AG1417" s="69"/>
      <c r="AH1417" s="69"/>
    </row>
    <row r="1418" spans="1:34">
      <c r="A1418" s="69"/>
      <c r="B1418" s="69"/>
      <c r="C1418" s="69"/>
      <c r="D1418" s="71"/>
      <c r="E1418" s="4"/>
      <c r="F1418" s="69"/>
      <c r="G1418" s="69"/>
      <c r="H1418" s="69"/>
      <c r="I1418" s="69"/>
      <c r="J1418" s="69"/>
      <c r="K1418" s="69"/>
      <c r="L1418" s="69"/>
      <c r="M1418" s="69"/>
      <c r="N1418" s="4"/>
      <c r="O1418" s="70"/>
      <c r="P1418" s="69"/>
      <c r="Q1418" s="69"/>
      <c r="R1418" s="71"/>
      <c r="S1418" s="69"/>
      <c r="T1418" s="72"/>
      <c r="U1418" s="4"/>
      <c r="V1418" s="73"/>
      <c r="W1418" s="73"/>
      <c r="X1418" s="73"/>
      <c r="Y1418" s="73"/>
      <c r="Z1418" s="74"/>
      <c r="AA1418" s="69"/>
      <c r="AB1418" s="69"/>
      <c r="AC1418" s="69"/>
      <c r="AD1418" s="69"/>
      <c r="AE1418" s="69"/>
      <c r="AF1418" s="69"/>
      <c r="AG1418" s="69"/>
      <c r="AH1418" s="69"/>
    </row>
    <row r="1419" spans="1:34">
      <c r="A1419" s="69"/>
      <c r="B1419" s="69"/>
      <c r="C1419" s="69"/>
      <c r="D1419" s="71"/>
      <c r="E1419" s="4"/>
      <c r="F1419" s="69"/>
      <c r="G1419" s="69"/>
      <c r="H1419" s="69"/>
      <c r="I1419" s="69"/>
      <c r="J1419" s="69"/>
      <c r="K1419" s="69"/>
      <c r="L1419" s="69"/>
      <c r="M1419" s="69"/>
      <c r="N1419" s="4"/>
      <c r="O1419" s="70"/>
      <c r="P1419" s="69"/>
      <c r="Q1419" s="4"/>
      <c r="R1419" s="71"/>
      <c r="S1419" s="4"/>
      <c r="T1419" s="72"/>
      <c r="U1419" s="4"/>
      <c r="V1419" s="73"/>
      <c r="W1419" s="73"/>
      <c r="X1419" s="73"/>
      <c r="Y1419" s="73"/>
      <c r="Z1419" s="74"/>
      <c r="AA1419" s="69"/>
      <c r="AB1419" s="69"/>
      <c r="AC1419" s="69"/>
      <c r="AD1419" s="69"/>
      <c r="AE1419" s="69"/>
      <c r="AF1419" s="69"/>
      <c r="AG1419" s="69"/>
      <c r="AH1419" s="69"/>
    </row>
    <row r="1420" spans="1:34">
      <c r="A1420" s="69"/>
      <c r="B1420" s="69"/>
      <c r="C1420" s="69"/>
      <c r="D1420" s="71"/>
      <c r="E1420" s="4"/>
      <c r="F1420" s="69"/>
      <c r="G1420" s="69"/>
      <c r="H1420" s="69"/>
      <c r="I1420" s="69"/>
      <c r="J1420" s="69"/>
      <c r="K1420" s="69"/>
      <c r="L1420" s="69"/>
      <c r="M1420" s="69"/>
      <c r="N1420" s="4"/>
      <c r="O1420" s="70"/>
      <c r="P1420" s="69"/>
      <c r="Q1420" s="69"/>
      <c r="R1420" s="71"/>
      <c r="S1420" s="69"/>
      <c r="T1420" s="72"/>
      <c r="U1420" s="4"/>
      <c r="V1420" s="73"/>
      <c r="W1420" s="73"/>
      <c r="X1420" s="73"/>
      <c r="Y1420" s="73"/>
      <c r="Z1420" s="74"/>
      <c r="AA1420" s="69"/>
      <c r="AB1420" s="69"/>
      <c r="AC1420" s="69"/>
      <c r="AD1420" s="69"/>
      <c r="AE1420" s="69"/>
      <c r="AF1420" s="69"/>
      <c r="AG1420" s="69"/>
      <c r="AH1420" s="69"/>
    </row>
    <row r="1421" spans="1:34">
      <c r="A1421" s="69"/>
      <c r="B1421" s="69"/>
      <c r="C1421" s="69"/>
      <c r="D1421" s="71"/>
      <c r="E1421" s="4"/>
      <c r="F1421" s="69"/>
      <c r="G1421" s="69"/>
      <c r="H1421" s="69"/>
      <c r="I1421" s="69"/>
      <c r="J1421" s="69"/>
      <c r="K1421" s="69"/>
      <c r="L1421" s="69"/>
      <c r="M1421" s="69"/>
      <c r="N1421" s="4"/>
      <c r="O1421" s="70"/>
      <c r="P1421" s="69"/>
      <c r="Q1421" s="4"/>
      <c r="R1421" s="71"/>
      <c r="S1421" s="4"/>
      <c r="T1421" s="72"/>
      <c r="U1421" s="4"/>
      <c r="V1421" s="73"/>
      <c r="W1421" s="73"/>
      <c r="X1421" s="73"/>
      <c r="Y1421" s="73"/>
      <c r="Z1421" s="74"/>
      <c r="AA1421" s="69"/>
      <c r="AB1421" s="69"/>
      <c r="AC1421" s="69"/>
      <c r="AD1421" s="69"/>
      <c r="AE1421" s="69"/>
      <c r="AF1421" s="69"/>
      <c r="AG1421" s="69"/>
      <c r="AH1421" s="69"/>
    </row>
    <row r="1422" spans="1:34">
      <c r="A1422" s="69"/>
      <c r="B1422" s="69"/>
      <c r="C1422" s="69"/>
      <c r="D1422" s="71"/>
      <c r="E1422" s="4"/>
      <c r="F1422" s="4"/>
      <c r="G1422" s="69"/>
      <c r="H1422" s="69"/>
      <c r="I1422" s="69"/>
      <c r="J1422" s="69"/>
      <c r="K1422" s="69"/>
      <c r="L1422" s="69"/>
      <c r="M1422" s="69"/>
      <c r="N1422" s="4"/>
      <c r="O1422" s="70"/>
      <c r="P1422" s="69"/>
      <c r="Q1422" s="4"/>
      <c r="R1422" s="71"/>
      <c r="S1422" s="4"/>
      <c r="T1422" s="72"/>
      <c r="U1422" s="4"/>
      <c r="V1422" s="73"/>
      <c r="W1422" s="73"/>
      <c r="X1422" s="73"/>
      <c r="Y1422" s="73"/>
      <c r="Z1422" s="74"/>
      <c r="AA1422" s="69"/>
      <c r="AB1422" s="69"/>
      <c r="AC1422" s="69"/>
      <c r="AD1422" s="69"/>
      <c r="AE1422" s="69"/>
      <c r="AF1422" s="69"/>
      <c r="AG1422" s="69"/>
      <c r="AH1422" s="69"/>
    </row>
    <row r="1423" spans="1:34">
      <c r="A1423" s="69"/>
      <c r="B1423" s="69"/>
      <c r="C1423" s="69"/>
      <c r="D1423" s="71"/>
      <c r="E1423" s="4"/>
      <c r="F1423" s="69"/>
      <c r="G1423" s="69"/>
      <c r="H1423" s="69"/>
      <c r="I1423" s="69"/>
      <c r="J1423" s="69"/>
      <c r="K1423" s="69"/>
      <c r="L1423" s="69"/>
      <c r="M1423" s="69"/>
      <c r="N1423" s="4"/>
      <c r="O1423" s="70"/>
      <c r="P1423" s="69"/>
      <c r="Q1423" s="4"/>
      <c r="R1423" s="71"/>
      <c r="S1423" s="4"/>
      <c r="T1423" s="72"/>
      <c r="U1423" s="4"/>
      <c r="V1423" s="73"/>
      <c r="W1423" s="73"/>
      <c r="X1423" s="73"/>
      <c r="Y1423" s="73"/>
      <c r="Z1423" s="74"/>
      <c r="AA1423" s="69"/>
      <c r="AB1423" s="69"/>
      <c r="AC1423" s="69"/>
      <c r="AD1423" s="69"/>
      <c r="AE1423" s="69"/>
      <c r="AF1423" s="69"/>
      <c r="AG1423" s="69"/>
      <c r="AH1423" s="69"/>
    </row>
    <row r="1424" spans="1:34">
      <c r="A1424" s="69"/>
      <c r="B1424" s="69"/>
      <c r="C1424" s="69"/>
      <c r="D1424" s="71"/>
      <c r="E1424" s="4"/>
      <c r="F1424" s="4"/>
      <c r="G1424" s="69"/>
      <c r="H1424" s="69"/>
      <c r="I1424" s="69"/>
      <c r="J1424" s="69"/>
      <c r="K1424" s="69"/>
      <c r="L1424" s="69"/>
      <c r="M1424" s="69"/>
      <c r="N1424" s="4"/>
      <c r="O1424" s="70"/>
      <c r="P1424" s="69"/>
      <c r="Q1424" s="4"/>
      <c r="R1424" s="71"/>
      <c r="S1424" s="4"/>
      <c r="T1424" s="72"/>
      <c r="U1424" s="4"/>
      <c r="V1424" s="73"/>
      <c r="W1424" s="73"/>
      <c r="X1424" s="73"/>
      <c r="Y1424" s="73"/>
      <c r="Z1424" s="74"/>
      <c r="AA1424" s="69"/>
      <c r="AB1424" s="69"/>
      <c r="AC1424" s="69"/>
      <c r="AD1424" s="69"/>
      <c r="AE1424" s="69"/>
      <c r="AF1424" s="69"/>
      <c r="AG1424" s="69"/>
      <c r="AH1424" s="69"/>
    </row>
    <row r="1425" spans="1:34">
      <c r="A1425" s="69"/>
      <c r="B1425" s="69"/>
      <c r="C1425" s="69"/>
      <c r="D1425" s="71"/>
      <c r="E1425" s="4"/>
      <c r="F1425" s="69"/>
      <c r="G1425" s="69"/>
      <c r="H1425" s="69"/>
      <c r="I1425" s="69"/>
      <c r="J1425" s="69"/>
      <c r="K1425" s="69"/>
      <c r="L1425" s="69"/>
      <c r="M1425" s="69"/>
      <c r="N1425" s="4"/>
      <c r="O1425" s="70"/>
      <c r="P1425" s="69"/>
      <c r="Q1425" s="69"/>
      <c r="R1425" s="71"/>
      <c r="S1425" s="4"/>
      <c r="T1425" s="72"/>
      <c r="U1425" s="4"/>
      <c r="V1425" s="73"/>
      <c r="W1425" s="73"/>
      <c r="X1425" s="73"/>
      <c r="Y1425" s="73"/>
      <c r="Z1425" s="74"/>
      <c r="AA1425" s="69"/>
      <c r="AB1425" s="69"/>
      <c r="AC1425" s="69"/>
      <c r="AD1425" s="69"/>
      <c r="AE1425" s="69"/>
      <c r="AF1425" s="69"/>
      <c r="AG1425" s="69"/>
      <c r="AH1425" s="69"/>
    </row>
    <row r="1426" spans="1:34">
      <c r="A1426" s="69"/>
      <c r="B1426" s="69"/>
      <c r="C1426" s="69"/>
      <c r="D1426" s="71"/>
      <c r="E1426" s="4"/>
      <c r="F1426" s="69"/>
      <c r="G1426" s="69"/>
      <c r="H1426" s="69"/>
      <c r="I1426" s="69"/>
      <c r="J1426" s="69"/>
      <c r="K1426" s="69"/>
      <c r="L1426" s="69"/>
      <c r="M1426" s="69"/>
      <c r="N1426" s="4"/>
      <c r="O1426" s="70"/>
      <c r="P1426" s="69"/>
      <c r="Q1426" s="4"/>
      <c r="R1426" s="71"/>
      <c r="S1426" s="4"/>
      <c r="T1426" s="72"/>
      <c r="U1426" s="4"/>
      <c r="V1426" s="73"/>
      <c r="W1426" s="73"/>
      <c r="X1426" s="73"/>
      <c r="Y1426" s="73"/>
      <c r="Z1426" s="74"/>
      <c r="AA1426" s="69"/>
      <c r="AB1426" s="69"/>
      <c r="AC1426" s="69"/>
      <c r="AD1426" s="69"/>
      <c r="AE1426" s="69"/>
      <c r="AF1426" s="69"/>
      <c r="AG1426" s="69"/>
      <c r="AH1426" s="69"/>
    </row>
    <row r="1427" spans="1:34">
      <c r="A1427" s="69"/>
      <c r="B1427" s="69"/>
      <c r="C1427" s="69"/>
      <c r="D1427" s="71"/>
      <c r="E1427" s="4"/>
      <c r="F1427" s="69"/>
      <c r="G1427" s="69"/>
      <c r="H1427" s="69"/>
      <c r="I1427" s="69"/>
      <c r="J1427" s="69"/>
      <c r="K1427" s="69"/>
      <c r="L1427" s="69"/>
      <c r="M1427" s="69"/>
      <c r="N1427" s="4"/>
      <c r="O1427" s="70"/>
      <c r="P1427" s="69"/>
      <c r="Q1427" s="69"/>
      <c r="R1427" s="71"/>
      <c r="S1427" s="69"/>
      <c r="T1427" s="72"/>
      <c r="U1427" s="4"/>
      <c r="V1427" s="73"/>
      <c r="W1427" s="73"/>
      <c r="X1427" s="73"/>
      <c r="Y1427" s="73"/>
      <c r="Z1427" s="74"/>
      <c r="AA1427" s="69"/>
      <c r="AB1427" s="69"/>
      <c r="AC1427" s="69"/>
      <c r="AD1427" s="69"/>
      <c r="AE1427" s="69"/>
      <c r="AF1427" s="69"/>
      <c r="AG1427" s="69"/>
      <c r="AH1427" s="69"/>
    </row>
    <row r="1428" spans="1:34">
      <c r="A1428" s="69"/>
      <c r="B1428" s="69"/>
      <c r="C1428" s="69"/>
      <c r="D1428" s="71"/>
      <c r="E1428" s="4"/>
      <c r="F1428" s="69"/>
      <c r="G1428" s="69"/>
      <c r="H1428" s="69"/>
      <c r="I1428" s="69"/>
      <c r="J1428" s="69"/>
      <c r="K1428" s="69"/>
      <c r="L1428" s="69"/>
      <c r="M1428" s="69"/>
      <c r="N1428" s="4"/>
      <c r="O1428" s="70"/>
      <c r="P1428" s="69"/>
      <c r="Q1428" s="69"/>
      <c r="R1428" s="71"/>
      <c r="S1428" s="69"/>
      <c r="T1428" s="72"/>
      <c r="U1428" s="4"/>
      <c r="V1428" s="73"/>
      <c r="W1428" s="73"/>
      <c r="X1428" s="73"/>
      <c r="Y1428" s="73"/>
      <c r="Z1428" s="74"/>
      <c r="AA1428" s="69"/>
      <c r="AB1428" s="69"/>
      <c r="AC1428" s="69"/>
      <c r="AD1428" s="69"/>
      <c r="AE1428" s="69"/>
      <c r="AF1428" s="69"/>
      <c r="AG1428" s="69"/>
      <c r="AH1428" s="69"/>
    </row>
    <row r="1429" spans="1:34">
      <c r="A1429" s="69"/>
      <c r="B1429" s="69"/>
      <c r="C1429" s="69"/>
      <c r="D1429" s="71"/>
      <c r="E1429" s="4"/>
      <c r="F1429" s="69"/>
      <c r="G1429" s="69"/>
      <c r="H1429" s="69"/>
      <c r="I1429" s="69"/>
      <c r="J1429" s="69"/>
      <c r="K1429" s="69"/>
      <c r="L1429" s="69"/>
      <c r="M1429" s="69"/>
      <c r="N1429" s="4"/>
      <c r="O1429" s="70"/>
      <c r="P1429" s="69"/>
      <c r="Q1429" s="69"/>
      <c r="R1429" s="71"/>
      <c r="S1429" s="69"/>
      <c r="T1429" s="72"/>
      <c r="U1429" s="4"/>
      <c r="V1429" s="73"/>
      <c r="W1429" s="73"/>
      <c r="X1429" s="73"/>
      <c r="Y1429" s="73"/>
      <c r="Z1429" s="74"/>
      <c r="AA1429" s="69"/>
      <c r="AB1429" s="69"/>
      <c r="AC1429" s="69"/>
      <c r="AD1429" s="69"/>
      <c r="AE1429" s="69"/>
      <c r="AF1429" s="69"/>
      <c r="AG1429" s="69"/>
      <c r="AH1429" s="69"/>
    </row>
    <row r="1430" spans="1:34">
      <c r="A1430" s="69"/>
      <c r="B1430" s="69"/>
      <c r="C1430" s="69"/>
      <c r="D1430" s="71"/>
      <c r="E1430" s="4"/>
      <c r="F1430" s="69"/>
      <c r="G1430" s="69"/>
      <c r="H1430" s="69"/>
      <c r="I1430" s="69"/>
      <c r="J1430" s="69"/>
      <c r="K1430" s="69"/>
      <c r="L1430" s="69"/>
      <c r="M1430" s="69"/>
      <c r="N1430" s="4"/>
      <c r="O1430" s="70"/>
      <c r="P1430" s="69"/>
      <c r="Q1430" s="4"/>
      <c r="R1430" s="71"/>
      <c r="S1430" s="4"/>
      <c r="T1430" s="72"/>
      <c r="U1430" s="4"/>
      <c r="V1430" s="73"/>
      <c r="W1430" s="73"/>
      <c r="X1430" s="73"/>
      <c r="Y1430" s="73"/>
      <c r="Z1430" s="74"/>
      <c r="AA1430" s="69"/>
      <c r="AB1430" s="69"/>
      <c r="AC1430" s="69"/>
      <c r="AD1430" s="69"/>
      <c r="AE1430" s="69"/>
      <c r="AF1430" s="69"/>
      <c r="AG1430" s="69"/>
      <c r="AH1430" s="69"/>
    </row>
    <row r="1431" spans="1:34">
      <c r="A1431" s="69"/>
      <c r="B1431" s="69"/>
      <c r="C1431" s="69"/>
      <c r="D1431" s="71"/>
      <c r="E1431" s="4"/>
      <c r="F1431" s="4"/>
      <c r="G1431" s="69"/>
      <c r="H1431" s="69"/>
      <c r="I1431" s="69"/>
      <c r="J1431" s="69"/>
      <c r="K1431" s="69"/>
      <c r="L1431" s="69"/>
      <c r="M1431" s="69"/>
      <c r="N1431" s="4"/>
      <c r="O1431" s="70"/>
      <c r="P1431" s="69"/>
      <c r="Q1431" s="4"/>
      <c r="R1431" s="71"/>
      <c r="S1431" s="4"/>
      <c r="T1431" s="72"/>
      <c r="U1431" s="4"/>
      <c r="V1431" s="73"/>
      <c r="W1431" s="73"/>
      <c r="X1431" s="73"/>
      <c r="Y1431" s="73"/>
      <c r="Z1431" s="74"/>
      <c r="AA1431" s="69"/>
      <c r="AB1431" s="69"/>
      <c r="AC1431" s="69"/>
      <c r="AD1431" s="69"/>
      <c r="AE1431" s="69"/>
      <c r="AF1431" s="69"/>
      <c r="AG1431" s="69"/>
      <c r="AH1431" s="69"/>
    </row>
    <row r="1432" spans="1:34">
      <c r="A1432" s="69"/>
      <c r="B1432" s="69"/>
      <c r="C1432" s="69"/>
      <c r="D1432" s="71"/>
      <c r="E1432" s="4"/>
      <c r="F1432" s="69"/>
      <c r="G1432" s="69"/>
      <c r="H1432" s="69"/>
      <c r="I1432" s="69"/>
      <c r="J1432" s="69"/>
      <c r="K1432" s="69"/>
      <c r="L1432" s="69"/>
      <c r="M1432" s="69"/>
      <c r="N1432" s="4"/>
      <c r="O1432" s="70"/>
      <c r="P1432" s="69"/>
      <c r="Q1432" s="4"/>
      <c r="R1432" s="71"/>
      <c r="S1432" s="4"/>
      <c r="T1432" s="72"/>
      <c r="U1432" s="4"/>
      <c r="V1432" s="73"/>
      <c r="W1432" s="73"/>
      <c r="X1432" s="73"/>
      <c r="Y1432" s="73"/>
      <c r="Z1432" s="74"/>
      <c r="AA1432" s="69"/>
      <c r="AB1432" s="69"/>
      <c r="AC1432" s="69"/>
      <c r="AD1432" s="69"/>
      <c r="AE1432" s="69"/>
      <c r="AF1432" s="69"/>
      <c r="AG1432" s="69"/>
      <c r="AH1432" s="69"/>
    </row>
    <row r="1433" spans="1:34">
      <c r="A1433" s="69"/>
      <c r="B1433" s="69"/>
      <c r="C1433" s="69"/>
      <c r="D1433" s="71"/>
      <c r="E1433" s="4"/>
      <c r="F1433" s="4"/>
      <c r="G1433" s="69"/>
      <c r="H1433" s="69"/>
      <c r="I1433" s="69"/>
      <c r="J1433" s="69"/>
      <c r="K1433" s="69"/>
      <c r="L1433" s="69"/>
      <c r="M1433" s="69"/>
      <c r="N1433" s="4"/>
      <c r="O1433" s="70"/>
      <c r="P1433" s="69"/>
      <c r="Q1433" s="69"/>
      <c r="R1433" s="71"/>
      <c r="S1433" s="69"/>
      <c r="T1433" s="72"/>
      <c r="U1433" s="4"/>
      <c r="V1433" s="73"/>
      <c r="W1433" s="73"/>
      <c r="X1433" s="73"/>
      <c r="Y1433" s="73"/>
      <c r="Z1433" s="74"/>
      <c r="AA1433" s="69"/>
      <c r="AB1433" s="69"/>
      <c r="AC1433" s="69"/>
      <c r="AD1433" s="69"/>
      <c r="AE1433" s="69"/>
      <c r="AF1433" s="69"/>
      <c r="AG1433" s="69"/>
      <c r="AH1433" s="69"/>
    </row>
    <row r="1434" spans="1:34">
      <c r="A1434" s="69"/>
      <c r="B1434" s="69"/>
      <c r="C1434" s="69"/>
      <c r="D1434" s="71"/>
      <c r="E1434" s="4"/>
      <c r="F1434" s="69"/>
      <c r="G1434" s="69"/>
      <c r="H1434" s="69"/>
      <c r="I1434" s="69"/>
      <c r="J1434" s="69"/>
      <c r="K1434" s="69"/>
      <c r="L1434" s="69"/>
      <c r="M1434" s="69"/>
      <c r="N1434" s="4"/>
      <c r="O1434" s="70"/>
      <c r="P1434" s="69"/>
      <c r="Q1434" s="69"/>
      <c r="R1434" s="71"/>
      <c r="S1434" s="69"/>
      <c r="T1434" s="72"/>
      <c r="U1434" s="4"/>
      <c r="V1434" s="73"/>
      <c r="W1434" s="73"/>
      <c r="X1434" s="73"/>
      <c r="Y1434" s="73"/>
      <c r="Z1434" s="74"/>
      <c r="AA1434" s="69"/>
      <c r="AB1434" s="69"/>
      <c r="AC1434" s="69"/>
      <c r="AD1434" s="69"/>
      <c r="AE1434" s="69"/>
      <c r="AF1434" s="69"/>
      <c r="AG1434" s="69"/>
      <c r="AH1434" s="69"/>
    </row>
    <row r="1435" spans="1:34">
      <c r="A1435" s="69"/>
      <c r="B1435" s="69"/>
      <c r="C1435" s="69"/>
      <c r="D1435" s="71"/>
      <c r="E1435" s="4"/>
      <c r="F1435" s="69"/>
      <c r="G1435" s="69"/>
      <c r="H1435" s="69"/>
      <c r="I1435" s="69"/>
      <c r="J1435" s="69"/>
      <c r="K1435" s="69"/>
      <c r="L1435" s="69"/>
      <c r="M1435" s="69"/>
      <c r="N1435" s="4"/>
      <c r="O1435" s="70"/>
      <c r="P1435" s="69"/>
      <c r="Q1435" s="69"/>
      <c r="R1435" s="71"/>
      <c r="S1435" s="69"/>
      <c r="T1435" s="72"/>
      <c r="U1435" s="4"/>
      <c r="V1435" s="73"/>
      <c r="W1435" s="73"/>
      <c r="X1435" s="73"/>
      <c r="Y1435" s="73"/>
      <c r="Z1435" s="74"/>
      <c r="AA1435" s="69"/>
      <c r="AB1435" s="69"/>
      <c r="AC1435" s="69"/>
      <c r="AD1435" s="69"/>
      <c r="AE1435" s="69"/>
      <c r="AF1435" s="69"/>
      <c r="AG1435" s="69"/>
      <c r="AH1435" s="69"/>
    </row>
    <row r="1436" spans="1:34">
      <c r="A1436" s="69"/>
      <c r="B1436" s="69"/>
      <c r="C1436" s="69"/>
      <c r="D1436" s="71"/>
      <c r="E1436" s="4"/>
      <c r="F1436" s="69"/>
      <c r="G1436" s="69"/>
      <c r="H1436" s="69"/>
      <c r="I1436" s="69"/>
      <c r="J1436" s="69"/>
      <c r="K1436" s="69"/>
      <c r="L1436" s="69"/>
      <c r="M1436" s="69"/>
      <c r="N1436" s="4"/>
      <c r="O1436" s="70"/>
      <c r="P1436" s="69"/>
      <c r="Q1436" s="4"/>
      <c r="R1436" s="71"/>
      <c r="S1436" s="4"/>
      <c r="T1436" s="72"/>
      <c r="U1436" s="4"/>
      <c r="V1436" s="73"/>
      <c r="W1436" s="73"/>
      <c r="X1436" s="73"/>
      <c r="Y1436" s="73"/>
      <c r="Z1436" s="74"/>
      <c r="AA1436" s="69"/>
      <c r="AB1436" s="69"/>
      <c r="AC1436" s="69"/>
      <c r="AD1436" s="69"/>
      <c r="AE1436" s="69"/>
      <c r="AF1436" s="69"/>
      <c r="AG1436" s="69"/>
      <c r="AH1436" s="69"/>
    </row>
    <row r="1437" spans="1:34">
      <c r="A1437" s="69"/>
      <c r="B1437" s="69"/>
      <c r="C1437" s="69"/>
      <c r="D1437" s="71"/>
      <c r="E1437" s="4"/>
      <c r="F1437" s="69"/>
      <c r="G1437" s="69"/>
      <c r="H1437" s="69"/>
      <c r="I1437" s="69"/>
      <c r="J1437" s="69"/>
      <c r="K1437" s="69"/>
      <c r="L1437" s="69"/>
      <c r="M1437" s="69"/>
      <c r="N1437" s="4"/>
      <c r="O1437" s="70"/>
      <c r="P1437" s="69"/>
      <c r="Q1437" s="69"/>
      <c r="R1437" s="71"/>
      <c r="S1437" s="69"/>
      <c r="T1437" s="72"/>
      <c r="U1437" s="4"/>
      <c r="V1437" s="73"/>
      <c r="W1437" s="73"/>
      <c r="X1437" s="73"/>
      <c r="Y1437" s="73"/>
      <c r="Z1437" s="74"/>
      <c r="AA1437" s="69"/>
      <c r="AB1437" s="69"/>
      <c r="AC1437" s="69"/>
      <c r="AD1437" s="69"/>
      <c r="AE1437" s="69"/>
      <c r="AF1437" s="69"/>
      <c r="AG1437" s="69"/>
      <c r="AH1437" s="69"/>
    </row>
    <row r="1438" spans="1:34">
      <c r="A1438" s="69"/>
      <c r="B1438" s="69"/>
      <c r="C1438" s="69"/>
      <c r="D1438" s="71"/>
      <c r="E1438" s="4"/>
      <c r="F1438" s="69"/>
      <c r="G1438" s="69"/>
      <c r="H1438" s="69"/>
      <c r="I1438" s="69"/>
      <c r="J1438" s="69"/>
      <c r="K1438" s="69"/>
      <c r="L1438" s="69"/>
      <c r="M1438" s="69"/>
      <c r="N1438" s="4"/>
      <c r="O1438" s="70"/>
      <c r="P1438" s="69"/>
      <c r="Q1438" s="4"/>
      <c r="R1438" s="71"/>
      <c r="S1438" s="4"/>
      <c r="T1438" s="72"/>
      <c r="U1438" s="4"/>
      <c r="V1438" s="73"/>
      <c r="W1438" s="73"/>
      <c r="X1438" s="73"/>
      <c r="Y1438" s="73"/>
      <c r="Z1438" s="74"/>
      <c r="AA1438" s="69"/>
      <c r="AB1438" s="69"/>
      <c r="AC1438" s="69"/>
      <c r="AD1438" s="69"/>
      <c r="AE1438" s="69"/>
      <c r="AF1438" s="69"/>
      <c r="AG1438" s="69"/>
      <c r="AH1438" s="69"/>
    </row>
    <row r="1439" spans="1:34">
      <c r="A1439" s="69"/>
      <c r="B1439" s="69"/>
      <c r="C1439" s="69"/>
      <c r="D1439" s="71"/>
      <c r="E1439" s="4"/>
      <c r="F1439" s="69"/>
      <c r="G1439" s="69"/>
      <c r="H1439" s="69"/>
      <c r="I1439" s="69"/>
      <c r="J1439" s="69"/>
      <c r="K1439" s="69"/>
      <c r="L1439" s="69"/>
      <c r="M1439" s="69"/>
      <c r="N1439" s="4"/>
      <c r="O1439" s="70"/>
      <c r="P1439" s="69"/>
      <c r="Q1439" s="4"/>
      <c r="R1439" s="71"/>
      <c r="S1439" s="4"/>
      <c r="T1439" s="72"/>
      <c r="U1439" s="4"/>
      <c r="V1439" s="73"/>
      <c r="W1439" s="73"/>
      <c r="X1439" s="73"/>
      <c r="Y1439" s="73"/>
      <c r="Z1439" s="74"/>
      <c r="AA1439" s="69"/>
      <c r="AB1439" s="69"/>
      <c r="AC1439" s="69"/>
      <c r="AD1439" s="69"/>
      <c r="AE1439" s="69"/>
      <c r="AF1439" s="69"/>
      <c r="AG1439" s="69"/>
      <c r="AH1439" s="69"/>
    </row>
    <row r="1440" spans="1:34">
      <c r="A1440" s="69"/>
      <c r="B1440" s="69"/>
      <c r="C1440" s="69"/>
      <c r="D1440" s="71"/>
      <c r="E1440" s="4"/>
      <c r="F1440" s="69"/>
      <c r="G1440" s="69"/>
      <c r="H1440" s="69"/>
      <c r="I1440" s="69"/>
      <c r="J1440" s="69"/>
      <c r="K1440" s="69"/>
      <c r="L1440" s="69"/>
      <c r="M1440" s="69"/>
      <c r="N1440" s="4"/>
      <c r="O1440" s="70"/>
      <c r="P1440" s="69"/>
      <c r="Q1440" s="4"/>
      <c r="R1440" s="71"/>
      <c r="S1440" s="4"/>
      <c r="T1440" s="72"/>
      <c r="U1440" s="4"/>
      <c r="V1440" s="73"/>
      <c r="W1440" s="73"/>
      <c r="X1440" s="73"/>
      <c r="Y1440" s="73"/>
      <c r="Z1440" s="74"/>
      <c r="AA1440" s="69"/>
      <c r="AB1440" s="69"/>
      <c r="AC1440" s="69"/>
      <c r="AD1440" s="69"/>
      <c r="AE1440" s="69"/>
      <c r="AF1440" s="69"/>
      <c r="AG1440" s="69"/>
      <c r="AH1440" s="69"/>
    </row>
    <row r="1441" spans="1:34">
      <c r="A1441" s="69"/>
      <c r="B1441" s="69"/>
      <c r="C1441" s="69"/>
      <c r="D1441" s="71"/>
      <c r="E1441" s="4"/>
      <c r="F1441" s="69"/>
      <c r="G1441" s="69"/>
      <c r="H1441" s="69"/>
      <c r="I1441" s="69"/>
      <c r="J1441" s="69"/>
      <c r="K1441" s="69"/>
      <c r="L1441" s="69"/>
      <c r="M1441" s="69"/>
      <c r="N1441" s="4"/>
      <c r="O1441" s="70"/>
      <c r="P1441" s="69"/>
      <c r="Q1441" s="69"/>
      <c r="R1441" s="71"/>
      <c r="S1441" s="69"/>
      <c r="T1441" s="72"/>
      <c r="U1441" s="4"/>
      <c r="V1441" s="73"/>
      <c r="W1441" s="73"/>
      <c r="X1441" s="73"/>
      <c r="Y1441" s="73"/>
      <c r="Z1441" s="74"/>
      <c r="AA1441" s="69"/>
      <c r="AB1441" s="69"/>
      <c r="AC1441" s="69"/>
      <c r="AD1441" s="69"/>
      <c r="AE1441" s="69"/>
      <c r="AF1441" s="69"/>
      <c r="AG1441" s="69"/>
      <c r="AH1441" s="69"/>
    </row>
    <row r="1442" spans="1:34">
      <c r="A1442" s="69"/>
      <c r="B1442" s="69"/>
      <c r="C1442" s="69"/>
      <c r="D1442" s="71"/>
      <c r="E1442" s="4"/>
      <c r="F1442" s="4"/>
      <c r="G1442" s="69"/>
      <c r="H1442" s="69"/>
      <c r="I1442" s="69"/>
      <c r="J1442" s="69"/>
      <c r="K1442" s="69"/>
      <c r="L1442" s="69"/>
      <c r="M1442" s="69"/>
      <c r="N1442" s="4"/>
      <c r="O1442" s="70"/>
      <c r="P1442" s="69"/>
      <c r="Q1442" s="4"/>
      <c r="R1442" s="71"/>
      <c r="S1442" s="4"/>
      <c r="T1442" s="72"/>
      <c r="U1442" s="4"/>
      <c r="V1442" s="73"/>
      <c r="W1442" s="73"/>
      <c r="X1442" s="73"/>
      <c r="Y1442" s="73"/>
      <c r="Z1442" s="74"/>
      <c r="AA1442" s="69"/>
      <c r="AB1442" s="69"/>
      <c r="AC1442" s="69"/>
      <c r="AD1442" s="69"/>
      <c r="AE1442" s="69"/>
      <c r="AF1442" s="69"/>
      <c r="AG1442" s="69"/>
      <c r="AH1442" s="69"/>
    </row>
    <row r="1443" spans="1:34">
      <c r="A1443" s="69"/>
      <c r="B1443" s="69"/>
      <c r="C1443" s="69"/>
      <c r="D1443" s="71"/>
      <c r="E1443" s="4"/>
      <c r="F1443" s="69"/>
      <c r="G1443" s="69"/>
      <c r="H1443" s="69"/>
      <c r="I1443" s="69"/>
      <c r="J1443" s="69"/>
      <c r="K1443" s="69"/>
      <c r="L1443" s="69"/>
      <c r="M1443" s="69"/>
      <c r="N1443" s="4"/>
      <c r="O1443" s="70"/>
      <c r="P1443" s="69"/>
      <c r="Q1443" s="4"/>
      <c r="R1443" s="71"/>
      <c r="S1443" s="4"/>
      <c r="T1443" s="72"/>
      <c r="U1443" s="4"/>
      <c r="V1443" s="73"/>
      <c r="W1443" s="73"/>
      <c r="X1443" s="73"/>
      <c r="Y1443" s="73"/>
      <c r="Z1443" s="74"/>
      <c r="AA1443" s="69"/>
      <c r="AB1443" s="69"/>
      <c r="AC1443" s="69"/>
      <c r="AD1443" s="69"/>
      <c r="AE1443" s="69"/>
      <c r="AF1443" s="69"/>
      <c r="AG1443" s="69"/>
      <c r="AH1443" s="69"/>
    </row>
    <row r="1444" spans="1:34">
      <c r="A1444" s="69"/>
      <c r="B1444" s="69"/>
      <c r="C1444" s="69"/>
      <c r="D1444" s="71"/>
      <c r="E1444" s="4"/>
      <c r="F1444" s="69"/>
      <c r="G1444" s="69"/>
      <c r="H1444" s="69"/>
      <c r="I1444" s="69"/>
      <c r="J1444" s="69"/>
      <c r="K1444" s="69"/>
      <c r="L1444" s="69"/>
      <c r="M1444" s="69"/>
      <c r="N1444" s="4"/>
      <c r="O1444" s="70"/>
      <c r="P1444" s="69"/>
      <c r="Q1444" s="69"/>
      <c r="R1444" s="71"/>
      <c r="S1444" s="69"/>
      <c r="T1444" s="72"/>
      <c r="U1444" s="4"/>
      <c r="V1444" s="73"/>
      <c r="W1444" s="73"/>
      <c r="X1444" s="73"/>
      <c r="Y1444" s="73"/>
      <c r="Z1444" s="74"/>
      <c r="AA1444" s="69"/>
      <c r="AB1444" s="69"/>
      <c r="AC1444" s="69"/>
      <c r="AD1444" s="69"/>
      <c r="AE1444" s="69"/>
      <c r="AF1444" s="69"/>
      <c r="AG1444" s="69"/>
      <c r="AH1444" s="69"/>
    </row>
    <row r="1445" spans="1:34">
      <c r="A1445" s="69"/>
      <c r="B1445" s="69"/>
      <c r="C1445" s="69"/>
      <c r="D1445" s="71"/>
      <c r="E1445" s="4"/>
      <c r="F1445" s="4"/>
      <c r="G1445" s="69"/>
      <c r="H1445" s="69"/>
      <c r="I1445" s="69"/>
      <c r="J1445" s="69"/>
      <c r="K1445" s="69"/>
      <c r="L1445" s="69"/>
      <c r="M1445" s="69"/>
      <c r="N1445" s="4"/>
      <c r="O1445" s="70"/>
      <c r="P1445" s="69"/>
      <c r="Q1445" s="4"/>
      <c r="R1445" s="71"/>
      <c r="S1445" s="4"/>
      <c r="T1445" s="72"/>
      <c r="U1445" s="4"/>
      <c r="V1445" s="73"/>
      <c r="W1445" s="73"/>
      <c r="X1445" s="73"/>
      <c r="Y1445" s="73"/>
      <c r="Z1445" s="74"/>
      <c r="AA1445" s="69"/>
      <c r="AB1445" s="69"/>
      <c r="AC1445" s="69"/>
      <c r="AD1445" s="69"/>
      <c r="AE1445" s="69"/>
      <c r="AF1445" s="69"/>
      <c r="AG1445" s="69"/>
      <c r="AH1445" s="69"/>
    </row>
    <row r="1446" spans="1:34">
      <c r="A1446" s="69"/>
      <c r="B1446" s="69"/>
      <c r="C1446" s="69"/>
      <c r="D1446" s="71"/>
      <c r="E1446" s="4"/>
      <c r="F1446" s="69"/>
      <c r="G1446" s="69"/>
      <c r="H1446" s="69"/>
      <c r="I1446" s="69"/>
      <c r="J1446" s="69"/>
      <c r="K1446" s="69"/>
      <c r="L1446" s="69"/>
      <c r="M1446" s="69"/>
      <c r="N1446" s="4"/>
      <c r="O1446" s="70"/>
      <c r="P1446" s="69"/>
      <c r="Q1446" s="4"/>
      <c r="R1446" s="71"/>
      <c r="S1446" s="4"/>
      <c r="T1446" s="72"/>
      <c r="U1446" s="4"/>
      <c r="V1446" s="73"/>
      <c r="W1446" s="73"/>
      <c r="X1446" s="73"/>
      <c r="Y1446" s="73"/>
      <c r="Z1446" s="74"/>
      <c r="AA1446" s="69"/>
      <c r="AB1446" s="69"/>
      <c r="AC1446" s="69"/>
      <c r="AD1446" s="69"/>
      <c r="AE1446" s="69"/>
      <c r="AF1446" s="69"/>
      <c r="AG1446" s="69"/>
      <c r="AH1446" s="69"/>
    </row>
    <row r="1447" spans="1:34">
      <c r="A1447" s="69"/>
      <c r="B1447" s="69"/>
      <c r="C1447" s="69"/>
      <c r="D1447" s="71"/>
      <c r="E1447" s="4"/>
      <c r="F1447" s="69"/>
      <c r="G1447" s="69"/>
      <c r="H1447" s="69"/>
      <c r="I1447" s="69"/>
      <c r="J1447" s="69"/>
      <c r="K1447" s="69"/>
      <c r="L1447" s="69"/>
      <c r="M1447" s="69"/>
      <c r="N1447" s="4"/>
      <c r="O1447" s="70"/>
      <c r="P1447" s="69"/>
      <c r="Q1447" s="69"/>
      <c r="R1447" s="71"/>
      <c r="S1447" s="69"/>
      <c r="T1447" s="72"/>
      <c r="U1447" s="4"/>
      <c r="V1447" s="73"/>
      <c r="W1447" s="73"/>
      <c r="X1447" s="73"/>
      <c r="Y1447" s="73"/>
      <c r="Z1447" s="74"/>
      <c r="AA1447" s="69"/>
      <c r="AB1447" s="69"/>
      <c r="AC1447" s="69"/>
      <c r="AD1447" s="69"/>
      <c r="AE1447" s="69"/>
      <c r="AF1447" s="69"/>
      <c r="AG1447" s="69"/>
      <c r="AH1447" s="69"/>
    </row>
    <row r="1448" spans="1:34">
      <c r="A1448" s="69"/>
      <c r="B1448" s="69"/>
      <c r="C1448" s="69"/>
      <c r="D1448" s="71"/>
      <c r="E1448" s="4"/>
      <c r="F1448" s="69"/>
      <c r="G1448" s="69"/>
      <c r="H1448" s="69"/>
      <c r="I1448" s="69"/>
      <c r="J1448" s="69"/>
      <c r="K1448" s="69"/>
      <c r="L1448" s="69"/>
      <c r="M1448" s="69"/>
      <c r="N1448" s="4"/>
      <c r="O1448" s="70"/>
      <c r="P1448" s="69"/>
      <c r="Q1448" s="4"/>
      <c r="R1448" s="71"/>
      <c r="S1448" s="4"/>
      <c r="T1448" s="72"/>
      <c r="U1448" s="4"/>
      <c r="V1448" s="73"/>
      <c r="W1448" s="73"/>
      <c r="X1448" s="73"/>
      <c r="Y1448" s="73"/>
      <c r="Z1448" s="74"/>
      <c r="AA1448" s="69"/>
      <c r="AB1448" s="69"/>
      <c r="AC1448" s="69"/>
      <c r="AD1448" s="69"/>
      <c r="AE1448" s="69"/>
      <c r="AF1448" s="69"/>
      <c r="AG1448" s="69"/>
      <c r="AH1448" s="69"/>
    </row>
    <row r="1449" spans="1:34">
      <c r="A1449" s="69"/>
      <c r="B1449" s="69"/>
      <c r="C1449" s="69"/>
      <c r="D1449" s="71"/>
      <c r="E1449" s="4"/>
      <c r="F1449" s="69"/>
      <c r="G1449" s="69"/>
      <c r="H1449" s="69"/>
      <c r="I1449" s="69"/>
      <c r="J1449" s="69"/>
      <c r="K1449" s="69"/>
      <c r="L1449" s="69"/>
      <c r="M1449" s="69"/>
      <c r="N1449" s="4"/>
      <c r="O1449" s="70"/>
      <c r="P1449" s="69"/>
      <c r="Q1449" s="4"/>
      <c r="R1449" s="71"/>
      <c r="S1449" s="4"/>
      <c r="T1449" s="72"/>
      <c r="U1449" s="4"/>
      <c r="V1449" s="73"/>
      <c r="W1449" s="73"/>
      <c r="X1449" s="73"/>
      <c r="Y1449" s="73"/>
      <c r="Z1449" s="74"/>
      <c r="AA1449" s="69"/>
      <c r="AB1449" s="69"/>
      <c r="AC1449" s="69"/>
      <c r="AD1449" s="69"/>
      <c r="AE1449" s="69"/>
      <c r="AF1449" s="69"/>
      <c r="AG1449" s="69"/>
      <c r="AH1449" s="69"/>
    </row>
    <row r="1450" spans="1:34">
      <c r="A1450" s="69"/>
      <c r="B1450" s="69"/>
      <c r="C1450" s="69"/>
      <c r="D1450" s="71"/>
      <c r="E1450" s="4"/>
      <c r="F1450" s="69"/>
      <c r="G1450" s="69"/>
      <c r="H1450" s="69"/>
      <c r="I1450" s="69"/>
      <c r="J1450" s="69"/>
      <c r="K1450" s="69"/>
      <c r="L1450" s="69"/>
      <c r="M1450" s="69"/>
      <c r="N1450" s="4"/>
      <c r="O1450" s="70"/>
      <c r="P1450" s="69"/>
      <c r="Q1450" s="69"/>
      <c r="R1450" s="71"/>
      <c r="S1450" s="69"/>
      <c r="T1450" s="72"/>
      <c r="U1450" s="4"/>
      <c r="V1450" s="73"/>
      <c r="W1450" s="73"/>
      <c r="X1450" s="73"/>
      <c r="Y1450" s="73"/>
      <c r="Z1450" s="74"/>
      <c r="AA1450" s="69"/>
      <c r="AB1450" s="69"/>
      <c r="AC1450" s="69"/>
      <c r="AD1450" s="69"/>
      <c r="AE1450" s="69"/>
      <c r="AF1450" s="69"/>
      <c r="AG1450" s="69"/>
      <c r="AH1450" s="69"/>
    </row>
    <row r="1451" spans="1:34">
      <c r="A1451" s="69"/>
      <c r="B1451" s="69"/>
      <c r="C1451" s="69"/>
      <c r="D1451" s="71"/>
      <c r="E1451" s="4"/>
      <c r="F1451" s="4"/>
      <c r="G1451" s="69"/>
      <c r="H1451" s="69"/>
      <c r="I1451" s="69"/>
      <c r="J1451" s="69"/>
      <c r="K1451" s="69"/>
      <c r="L1451" s="69"/>
      <c r="M1451" s="69"/>
      <c r="N1451" s="4"/>
      <c r="O1451" s="70"/>
      <c r="P1451" s="69"/>
      <c r="Q1451" s="69"/>
      <c r="R1451" s="71"/>
      <c r="S1451" s="4"/>
      <c r="T1451" s="72"/>
      <c r="U1451" s="4"/>
      <c r="V1451" s="73"/>
      <c r="W1451" s="73"/>
      <c r="X1451" s="73"/>
      <c r="Y1451" s="73"/>
      <c r="Z1451" s="74"/>
      <c r="AA1451" s="69"/>
      <c r="AB1451" s="69"/>
      <c r="AC1451" s="69"/>
      <c r="AD1451" s="69"/>
      <c r="AE1451" s="69"/>
      <c r="AF1451" s="69"/>
      <c r="AG1451" s="69"/>
      <c r="AH1451" s="69"/>
    </row>
    <row r="1452" spans="1:34">
      <c r="A1452" s="69"/>
      <c r="B1452" s="69"/>
      <c r="C1452" s="69"/>
      <c r="D1452" s="71"/>
      <c r="E1452" s="4"/>
      <c r="F1452" s="69"/>
      <c r="G1452" s="69"/>
      <c r="H1452" s="69"/>
      <c r="I1452" s="69"/>
      <c r="J1452" s="69"/>
      <c r="K1452" s="69"/>
      <c r="L1452" s="69"/>
      <c r="M1452" s="69"/>
      <c r="N1452" s="4"/>
      <c r="O1452" s="70"/>
      <c r="P1452" s="69"/>
      <c r="Q1452" s="4"/>
      <c r="R1452" s="71"/>
      <c r="S1452" s="4"/>
      <c r="T1452" s="72"/>
      <c r="U1452" s="4"/>
      <c r="V1452" s="73"/>
      <c r="W1452" s="73"/>
      <c r="X1452" s="73"/>
      <c r="Y1452" s="73"/>
      <c r="Z1452" s="74"/>
      <c r="AA1452" s="69"/>
      <c r="AB1452" s="69"/>
      <c r="AC1452" s="69"/>
      <c r="AD1452" s="69"/>
      <c r="AE1452" s="69"/>
      <c r="AF1452" s="69"/>
      <c r="AG1452" s="69"/>
      <c r="AH1452" s="69"/>
    </row>
    <row r="1453" spans="1:34">
      <c r="A1453" s="69"/>
      <c r="B1453" s="69"/>
      <c r="C1453" s="69"/>
      <c r="D1453" s="71"/>
      <c r="E1453" s="4"/>
      <c r="F1453" s="69"/>
      <c r="G1453" s="69"/>
      <c r="H1453" s="69"/>
      <c r="I1453" s="69"/>
      <c r="J1453" s="69"/>
      <c r="K1453" s="69"/>
      <c r="L1453" s="69"/>
      <c r="M1453" s="69"/>
      <c r="N1453" s="4"/>
      <c r="O1453" s="70"/>
      <c r="P1453" s="69"/>
      <c r="Q1453" s="4"/>
      <c r="R1453" s="71"/>
      <c r="S1453" s="4"/>
      <c r="T1453" s="72"/>
      <c r="U1453" s="4"/>
      <c r="V1453" s="73"/>
      <c r="W1453" s="73"/>
      <c r="X1453" s="73"/>
      <c r="Y1453" s="73"/>
      <c r="Z1453" s="74"/>
      <c r="AA1453" s="69"/>
      <c r="AB1453" s="69"/>
      <c r="AC1453" s="69"/>
      <c r="AD1453" s="69"/>
      <c r="AE1453" s="69"/>
      <c r="AF1453" s="69"/>
      <c r="AG1453" s="69"/>
      <c r="AH1453" s="69"/>
    </row>
    <row r="1454" spans="1:34">
      <c r="A1454" s="69"/>
      <c r="B1454" s="69"/>
      <c r="C1454" s="69"/>
      <c r="D1454" s="71"/>
      <c r="E1454" s="4"/>
      <c r="F1454" s="69"/>
      <c r="G1454" s="69"/>
      <c r="H1454" s="69"/>
      <c r="I1454" s="69"/>
      <c r="J1454" s="69"/>
      <c r="K1454" s="69"/>
      <c r="L1454" s="69"/>
      <c r="M1454" s="69"/>
      <c r="N1454" s="4"/>
      <c r="O1454" s="70"/>
      <c r="P1454" s="69"/>
      <c r="Q1454" s="4"/>
      <c r="R1454" s="71"/>
      <c r="S1454" s="4"/>
      <c r="T1454" s="72"/>
      <c r="U1454" s="4"/>
      <c r="V1454" s="73"/>
      <c r="W1454" s="73"/>
      <c r="X1454" s="73"/>
      <c r="Y1454" s="73"/>
      <c r="Z1454" s="74"/>
      <c r="AA1454" s="69"/>
      <c r="AB1454" s="69"/>
      <c r="AC1454" s="69"/>
      <c r="AD1454" s="69"/>
      <c r="AE1454" s="69"/>
      <c r="AF1454" s="69"/>
      <c r="AG1454" s="69"/>
      <c r="AH1454" s="69"/>
    </row>
    <row r="1455" spans="1:34">
      <c r="A1455" s="69"/>
      <c r="B1455" s="69"/>
      <c r="C1455" s="69"/>
      <c r="D1455" s="71"/>
      <c r="E1455" s="4"/>
      <c r="F1455" s="4"/>
      <c r="G1455" s="69"/>
      <c r="H1455" s="69"/>
      <c r="I1455" s="69"/>
      <c r="J1455" s="69"/>
      <c r="K1455" s="69"/>
      <c r="L1455" s="69"/>
      <c r="M1455" s="69"/>
      <c r="N1455" s="4"/>
      <c r="O1455" s="70"/>
      <c r="P1455" s="69"/>
      <c r="Q1455" s="69"/>
      <c r="R1455" s="71"/>
      <c r="S1455" s="69"/>
      <c r="T1455" s="72"/>
      <c r="U1455" s="4"/>
      <c r="V1455" s="73"/>
      <c r="W1455" s="73"/>
      <c r="X1455" s="73"/>
      <c r="Y1455" s="73"/>
      <c r="Z1455" s="74"/>
      <c r="AA1455" s="69"/>
      <c r="AB1455" s="69"/>
      <c r="AC1455" s="69"/>
      <c r="AD1455" s="69"/>
      <c r="AE1455" s="69"/>
      <c r="AF1455" s="69"/>
      <c r="AG1455" s="69"/>
      <c r="AH1455" s="69"/>
    </row>
    <row r="1456" spans="1:34">
      <c r="A1456" s="69"/>
      <c r="B1456" s="69"/>
      <c r="C1456" s="69"/>
      <c r="D1456" s="71"/>
      <c r="E1456" s="4"/>
      <c r="F1456" s="69"/>
      <c r="G1456" s="69"/>
      <c r="H1456" s="69"/>
      <c r="I1456" s="69"/>
      <c r="J1456" s="69"/>
      <c r="K1456" s="69"/>
      <c r="L1456" s="69"/>
      <c r="M1456" s="69"/>
      <c r="N1456" s="4"/>
      <c r="O1456" s="70"/>
      <c r="P1456" s="69"/>
      <c r="Q1456" s="4"/>
      <c r="R1456" s="71"/>
      <c r="S1456" s="4"/>
      <c r="T1456" s="72"/>
      <c r="U1456" s="4"/>
      <c r="V1456" s="73"/>
      <c r="W1456" s="73"/>
      <c r="X1456" s="73"/>
      <c r="Y1456" s="73"/>
      <c r="Z1456" s="74"/>
      <c r="AA1456" s="69"/>
      <c r="AB1456" s="69"/>
      <c r="AC1456" s="69"/>
      <c r="AD1456" s="69"/>
      <c r="AE1456" s="69"/>
      <c r="AF1456" s="69"/>
      <c r="AG1456" s="69"/>
      <c r="AH1456" s="69"/>
    </row>
    <row r="1457" spans="1:34">
      <c r="A1457" s="69"/>
      <c r="B1457" s="69"/>
      <c r="C1457" s="69"/>
      <c r="D1457" s="71"/>
      <c r="E1457" s="4"/>
      <c r="F1457" s="69"/>
      <c r="G1457" s="69"/>
      <c r="H1457" s="69"/>
      <c r="I1457" s="69"/>
      <c r="J1457" s="69"/>
      <c r="K1457" s="69"/>
      <c r="L1457" s="69"/>
      <c r="M1457" s="69"/>
      <c r="N1457" s="4"/>
      <c r="O1457" s="70"/>
      <c r="P1457" s="69"/>
      <c r="Q1457" s="4"/>
      <c r="R1457" s="71"/>
      <c r="S1457" s="4"/>
      <c r="T1457" s="72"/>
      <c r="U1457" s="4"/>
      <c r="V1457" s="73"/>
      <c r="W1457" s="73"/>
      <c r="X1457" s="73"/>
      <c r="Y1457" s="73"/>
      <c r="Z1457" s="74"/>
      <c r="AA1457" s="69"/>
      <c r="AB1457" s="69"/>
      <c r="AC1457" s="69"/>
      <c r="AD1457" s="69"/>
      <c r="AE1457" s="69"/>
      <c r="AF1457" s="69"/>
      <c r="AG1457" s="69"/>
      <c r="AH1457" s="69"/>
    </row>
    <row r="1458" spans="1:34">
      <c r="A1458" s="69"/>
      <c r="B1458" s="69"/>
      <c r="C1458" s="69"/>
      <c r="D1458" s="71"/>
      <c r="E1458" s="4"/>
      <c r="F1458" s="69"/>
      <c r="G1458" s="69"/>
      <c r="H1458" s="69"/>
      <c r="I1458" s="69"/>
      <c r="J1458" s="69"/>
      <c r="K1458" s="69"/>
      <c r="L1458" s="69"/>
      <c r="M1458" s="69"/>
      <c r="N1458" s="4"/>
      <c r="O1458" s="70"/>
      <c r="P1458" s="69"/>
      <c r="Q1458" s="69"/>
      <c r="R1458" s="71"/>
      <c r="S1458" s="69"/>
      <c r="T1458" s="72"/>
      <c r="U1458" s="4"/>
      <c r="V1458" s="73"/>
      <c r="W1458" s="73"/>
      <c r="X1458" s="73"/>
      <c r="Y1458" s="73"/>
      <c r="Z1458" s="74"/>
      <c r="AA1458" s="69"/>
      <c r="AB1458" s="69"/>
      <c r="AC1458" s="69"/>
      <c r="AD1458" s="69"/>
      <c r="AE1458" s="69"/>
      <c r="AF1458" s="69"/>
      <c r="AG1458" s="69"/>
      <c r="AH1458" s="69"/>
    </row>
    <row r="1459" spans="1:34">
      <c r="A1459" s="69"/>
      <c r="B1459" s="69"/>
      <c r="C1459" s="69"/>
      <c r="D1459" s="71"/>
      <c r="E1459" s="4"/>
      <c r="F1459" s="4"/>
      <c r="G1459" s="69"/>
      <c r="H1459" s="69"/>
      <c r="I1459" s="69"/>
      <c r="J1459" s="69"/>
      <c r="K1459" s="69"/>
      <c r="L1459" s="69"/>
      <c r="M1459" s="69"/>
      <c r="N1459" s="4"/>
      <c r="O1459" s="70"/>
      <c r="P1459" s="69"/>
      <c r="Q1459" s="4"/>
      <c r="R1459" s="71"/>
      <c r="S1459" s="4"/>
      <c r="T1459" s="72"/>
      <c r="U1459" s="4"/>
      <c r="V1459" s="73"/>
      <c r="W1459" s="73"/>
      <c r="X1459" s="73"/>
      <c r="Y1459" s="73"/>
      <c r="Z1459" s="74"/>
      <c r="AA1459" s="69"/>
      <c r="AB1459" s="69"/>
      <c r="AC1459" s="69"/>
      <c r="AD1459" s="69"/>
      <c r="AE1459" s="69"/>
      <c r="AF1459" s="69"/>
      <c r="AG1459" s="69"/>
      <c r="AH1459" s="69"/>
    </row>
    <row r="1460" spans="1:34">
      <c r="A1460" s="69"/>
      <c r="B1460" s="69"/>
      <c r="C1460" s="69"/>
      <c r="D1460" s="71"/>
      <c r="E1460" s="4"/>
      <c r="F1460" s="69"/>
      <c r="G1460" s="69"/>
      <c r="H1460" s="69"/>
      <c r="I1460" s="69"/>
      <c r="J1460" s="69"/>
      <c r="K1460" s="69"/>
      <c r="L1460" s="69"/>
      <c r="M1460" s="69"/>
      <c r="N1460" s="4"/>
      <c r="O1460" s="70"/>
      <c r="P1460" s="69"/>
      <c r="Q1460" s="4"/>
      <c r="R1460" s="71"/>
      <c r="S1460" s="4"/>
      <c r="T1460" s="72"/>
      <c r="U1460" s="4"/>
      <c r="V1460" s="73"/>
      <c r="W1460" s="73"/>
      <c r="X1460" s="73"/>
      <c r="Y1460" s="73"/>
      <c r="Z1460" s="74"/>
      <c r="AA1460" s="69"/>
      <c r="AB1460" s="69"/>
      <c r="AC1460" s="69"/>
      <c r="AD1460" s="69"/>
      <c r="AE1460" s="69"/>
      <c r="AF1460" s="69"/>
      <c r="AG1460" s="69"/>
      <c r="AH1460" s="69"/>
    </row>
    <row r="1461" spans="1:34">
      <c r="A1461" s="69"/>
      <c r="B1461" s="69"/>
      <c r="C1461" s="69"/>
      <c r="D1461" s="71"/>
      <c r="E1461" s="4"/>
      <c r="F1461" s="69"/>
      <c r="G1461" s="69"/>
      <c r="H1461" s="69"/>
      <c r="I1461" s="69"/>
      <c r="J1461" s="69"/>
      <c r="K1461" s="69"/>
      <c r="L1461" s="69"/>
      <c r="M1461" s="69"/>
      <c r="N1461" s="4"/>
      <c r="O1461" s="70"/>
      <c r="P1461" s="69"/>
      <c r="Q1461" s="69"/>
      <c r="R1461" s="71"/>
      <c r="S1461" s="69"/>
      <c r="T1461" s="72"/>
      <c r="U1461" s="4"/>
      <c r="V1461" s="73"/>
      <c r="W1461" s="73"/>
      <c r="X1461" s="73"/>
      <c r="Y1461" s="73"/>
      <c r="Z1461" s="74"/>
      <c r="AA1461" s="69"/>
      <c r="AB1461" s="69"/>
      <c r="AC1461" s="69"/>
      <c r="AD1461" s="69"/>
      <c r="AE1461" s="69"/>
      <c r="AF1461" s="69"/>
      <c r="AG1461" s="69"/>
      <c r="AH1461" s="69"/>
    </row>
    <row r="1462" spans="1:34">
      <c r="A1462" s="69"/>
      <c r="B1462" s="69"/>
      <c r="C1462" s="69"/>
      <c r="D1462" s="71"/>
      <c r="E1462" s="4"/>
      <c r="F1462" s="69"/>
      <c r="G1462" s="69"/>
      <c r="H1462" s="69"/>
      <c r="I1462" s="69"/>
      <c r="J1462" s="69"/>
      <c r="K1462" s="69"/>
      <c r="L1462" s="69"/>
      <c r="M1462" s="69"/>
      <c r="N1462" s="4"/>
      <c r="O1462" s="70"/>
      <c r="P1462" s="69"/>
      <c r="Q1462" s="4"/>
      <c r="R1462" s="71"/>
      <c r="S1462" s="4"/>
      <c r="T1462" s="72"/>
      <c r="U1462" s="69"/>
      <c r="V1462" s="73"/>
      <c r="W1462" s="73"/>
      <c r="X1462" s="73"/>
      <c r="Y1462" s="73"/>
      <c r="Z1462" s="74"/>
      <c r="AA1462" s="69"/>
      <c r="AB1462" s="69"/>
      <c r="AC1462" s="69"/>
      <c r="AD1462" s="69"/>
      <c r="AE1462" s="69"/>
      <c r="AF1462" s="69"/>
      <c r="AG1462" s="69"/>
      <c r="AH1462" s="69"/>
    </row>
    <row r="1463" spans="1:34">
      <c r="A1463" s="69"/>
      <c r="B1463" s="69"/>
      <c r="C1463" s="69"/>
      <c r="D1463" s="71"/>
      <c r="E1463" s="4"/>
      <c r="F1463" s="69"/>
      <c r="G1463" s="69"/>
      <c r="H1463" s="69"/>
      <c r="I1463" s="69"/>
      <c r="J1463" s="69"/>
      <c r="K1463" s="69"/>
      <c r="L1463" s="69"/>
      <c r="M1463" s="69"/>
      <c r="N1463" s="4"/>
      <c r="O1463" s="70"/>
      <c r="P1463" s="69"/>
      <c r="Q1463" s="69"/>
      <c r="R1463" s="71"/>
      <c r="S1463" s="69"/>
      <c r="T1463" s="72"/>
      <c r="U1463" s="4"/>
      <c r="V1463" s="73"/>
      <c r="W1463" s="73"/>
      <c r="X1463" s="73"/>
      <c r="Y1463" s="73"/>
      <c r="Z1463" s="74"/>
      <c r="AA1463" s="69"/>
      <c r="AB1463" s="69"/>
      <c r="AC1463" s="69"/>
      <c r="AD1463" s="69"/>
      <c r="AE1463" s="69"/>
      <c r="AF1463" s="69"/>
      <c r="AG1463" s="69"/>
      <c r="AH1463" s="69"/>
    </row>
    <row r="1464" spans="1:34">
      <c r="A1464" s="69"/>
      <c r="B1464" s="69"/>
      <c r="C1464" s="69"/>
      <c r="D1464" s="71"/>
      <c r="E1464" s="4"/>
      <c r="F1464" s="69"/>
      <c r="G1464" s="69"/>
      <c r="H1464" s="69"/>
      <c r="I1464" s="69"/>
      <c r="J1464" s="69"/>
      <c r="K1464" s="69"/>
      <c r="L1464" s="69"/>
      <c r="M1464" s="69"/>
      <c r="N1464" s="4"/>
      <c r="O1464" s="70"/>
      <c r="P1464" s="69"/>
      <c r="Q1464" s="69"/>
      <c r="R1464" s="71"/>
      <c r="S1464" s="69"/>
      <c r="T1464" s="72"/>
      <c r="U1464" s="4"/>
      <c r="V1464" s="73"/>
      <c r="W1464" s="73"/>
      <c r="X1464" s="73"/>
      <c r="Y1464" s="73"/>
      <c r="Z1464" s="74"/>
      <c r="AA1464" s="69"/>
      <c r="AB1464" s="69"/>
      <c r="AC1464" s="69"/>
      <c r="AD1464" s="69"/>
      <c r="AE1464" s="69"/>
      <c r="AF1464" s="69"/>
      <c r="AG1464" s="69"/>
      <c r="AH1464" s="69"/>
    </row>
    <row r="1465" spans="1:34">
      <c r="A1465" s="69"/>
      <c r="B1465" s="69"/>
      <c r="C1465" s="69"/>
      <c r="D1465" s="71"/>
      <c r="E1465" s="4"/>
      <c r="F1465" s="69"/>
      <c r="G1465" s="69"/>
      <c r="H1465" s="69"/>
      <c r="I1465" s="69"/>
      <c r="J1465" s="69"/>
      <c r="K1465" s="69"/>
      <c r="L1465" s="69"/>
      <c r="M1465" s="69"/>
      <c r="N1465" s="4"/>
      <c r="O1465" s="70"/>
      <c r="P1465" s="69"/>
      <c r="Q1465" s="4"/>
      <c r="R1465" s="71"/>
      <c r="S1465" s="69"/>
      <c r="T1465" s="72"/>
      <c r="U1465" s="69"/>
      <c r="V1465" s="73"/>
      <c r="W1465" s="73"/>
      <c r="X1465" s="73"/>
      <c r="Y1465" s="73"/>
      <c r="Z1465" s="74"/>
      <c r="AA1465" s="69"/>
      <c r="AB1465" s="69"/>
      <c r="AC1465" s="69"/>
      <c r="AD1465" s="69"/>
      <c r="AE1465" s="69"/>
      <c r="AF1465" s="69"/>
      <c r="AG1465" s="69"/>
      <c r="AH1465" s="69"/>
    </row>
    <row r="1466" spans="1:34">
      <c r="A1466" s="69"/>
      <c r="B1466" s="69"/>
      <c r="C1466" s="69"/>
      <c r="D1466" s="71"/>
      <c r="E1466" s="4"/>
      <c r="F1466" s="69"/>
      <c r="G1466" s="69"/>
      <c r="H1466" s="69"/>
      <c r="I1466" s="69"/>
      <c r="J1466" s="69"/>
      <c r="K1466" s="69"/>
      <c r="L1466" s="69"/>
      <c r="M1466" s="69"/>
      <c r="N1466" s="4"/>
      <c r="O1466" s="70"/>
      <c r="P1466" s="69"/>
      <c r="Q1466" s="69"/>
      <c r="R1466" s="71"/>
      <c r="S1466" s="69"/>
      <c r="T1466" s="72"/>
      <c r="U1466" s="4"/>
      <c r="V1466" s="73"/>
      <c r="W1466" s="73"/>
      <c r="X1466" s="73"/>
      <c r="Y1466" s="73"/>
      <c r="Z1466" s="74"/>
      <c r="AA1466" s="69"/>
      <c r="AB1466" s="69"/>
      <c r="AC1466" s="69"/>
      <c r="AD1466" s="69"/>
      <c r="AE1466" s="69"/>
      <c r="AF1466" s="69"/>
      <c r="AG1466" s="69"/>
      <c r="AH1466" s="69"/>
    </row>
    <row r="1467" spans="1:34">
      <c r="A1467" s="69"/>
      <c r="B1467" s="69"/>
      <c r="C1467" s="69"/>
      <c r="D1467" s="71"/>
      <c r="E1467" s="4"/>
      <c r="F1467" s="69"/>
      <c r="G1467" s="69"/>
      <c r="H1467" s="69"/>
      <c r="I1467" s="69"/>
      <c r="J1467" s="69"/>
      <c r="K1467" s="69"/>
      <c r="L1467" s="69"/>
      <c r="M1467" s="69"/>
      <c r="N1467" s="4"/>
      <c r="O1467" s="70"/>
      <c r="P1467" s="69"/>
      <c r="Q1467" s="4"/>
      <c r="R1467" s="71"/>
      <c r="S1467" s="4"/>
      <c r="T1467" s="72"/>
      <c r="U1467" s="4"/>
      <c r="V1467" s="73"/>
      <c r="W1467" s="73"/>
      <c r="X1467" s="73"/>
      <c r="Y1467" s="73"/>
      <c r="Z1467" s="74"/>
      <c r="AA1467" s="69"/>
      <c r="AB1467" s="69"/>
      <c r="AC1467" s="69"/>
      <c r="AD1467" s="69"/>
      <c r="AE1467" s="69"/>
      <c r="AF1467" s="69"/>
      <c r="AG1467" s="69"/>
      <c r="AH1467" s="69"/>
    </row>
    <row r="1468" spans="1:34">
      <c r="A1468" s="69"/>
      <c r="B1468" s="69"/>
      <c r="C1468" s="69"/>
      <c r="D1468" s="71"/>
      <c r="E1468" s="4"/>
      <c r="F1468" s="4"/>
      <c r="G1468" s="69"/>
      <c r="H1468" s="69"/>
      <c r="I1468" s="69"/>
      <c r="J1468" s="69"/>
      <c r="K1468" s="69"/>
      <c r="L1468" s="69"/>
      <c r="M1468" s="69"/>
      <c r="N1468" s="4"/>
      <c r="O1468" s="70"/>
      <c r="P1468" s="69"/>
      <c r="Q1468" s="69"/>
      <c r="R1468" s="71"/>
      <c r="S1468" s="4"/>
      <c r="T1468" s="72"/>
      <c r="U1468" s="4"/>
      <c r="V1468" s="73"/>
      <c r="W1468" s="73"/>
      <c r="X1468" s="73"/>
      <c r="Y1468" s="73"/>
      <c r="Z1468" s="74"/>
      <c r="AA1468" s="69"/>
      <c r="AB1468" s="69"/>
      <c r="AC1468" s="69"/>
      <c r="AD1468" s="69"/>
      <c r="AE1468" s="69"/>
      <c r="AF1468" s="69"/>
      <c r="AG1468" s="69"/>
      <c r="AH1468" s="69"/>
    </row>
    <row r="1469" spans="1:34">
      <c r="A1469" s="69"/>
      <c r="B1469" s="69"/>
      <c r="C1469" s="69"/>
      <c r="D1469" s="71"/>
      <c r="E1469" s="4"/>
      <c r="F1469" s="69"/>
      <c r="G1469" s="69"/>
      <c r="H1469" s="69"/>
      <c r="I1469" s="69"/>
      <c r="J1469" s="69"/>
      <c r="K1469" s="69"/>
      <c r="L1469" s="69"/>
      <c r="M1469" s="69"/>
      <c r="N1469" s="4"/>
      <c r="O1469" s="70"/>
      <c r="P1469" s="69"/>
      <c r="Q1469" s="69"/>
      <c r="R1469" s="71"/>
      <c r="S1469" s="69"/>
      <c r="T1469" s="72"/>
      <c r="U1469" s="4"/>
      <c r="V1469" s="73"/>
      <c r="W1469" s="73"/>
      <c r="X1469" s="73"/>
      <c r="Y1469" s="73"/>
      <c r="Z1469" s="74"/>
      <c r="AA1469" s="69"/>
      <c r="AB1469" s="69"/>
      <c r="AC1469" s="69"/>
      <c r="AD1469" s="69"/>
      <c r="AE1469" s="69"/>
      <c r="AF1469" s="69"/>
      <c r="AG1469" s="69"/>
      <c r="AH1469" s="69"/>
    </row>
    <row r="1470" spans="1:34">
      <c r="A1470" s="69"/>
      <c r="B1470" s="69"/>
      <c r="C1470" s="69"/>
      <c r="D1470" s="71"/>
      <c r="E1470" s="4"/>
      <c r="F1470" s="4"/>
      <c r="G1470" s="69"/>
      <c r="H1470" s="69"/>
      <c r="I1470" s="69"/>
      <c r="J1470" s="69"/>
      <c r="K1470" s="69"/>
      <c r="L1470" s="69"/>
      <c r="M1470" s="69"/>
      <c r="N1470" s="4"/>
      <c r="O1470" s="70"/>
      <c r="P1470" s="69"/>
      <c r="Q1470" s="4"/>
      <c r="R1470" s="71"/>
      <c r="S1470" s="4"/>
      <c r="T1470" s="72"/>
      <c r="U1470" s="4"/>
      <c r="V1470" s="73"/>
      <c r="W1470" s="73"/>
      <c r="X1470" s="73"/>
      <c r="Y1470" s="73"/>
      <c r="Z1470" s="74"/>
      <c r="AA1470" s="69"/>
      <c r="AB1470" s="69"/>
      <c r="AC1470" s="69"/>
      <c r="AD1470" s="69"/>
      <c r="AE1470" s="69"/>
      <c r="AF1470" s="69"/>
      <c r="AG1470" s="69"/>
      <c r="AH1470" s="69"/>
    </row>
    <row r="1471" spans="1:34">
      <c r="A1471" s="69"/>
      <c r="B1471" s="69"/>
      <c r="C1471" s="69"/>
      <c r="D1471" s="71"/>
      <c r="E1471" s="4"/>
      <c r="F1471" s="69"/>
      <c r="G1471" s="69"/>
      <c r="H1471" s="69"/>
      <c r="I1471" s="69"/>
      <c r="J1471" s="69"/>
      <c r="K1471" s="69"/>
      <c r="L1471" s="69"/>
      <c r="M1471" s="69"/>
      <c r="N1471" s="4"/>
      <c r="O1471" s="70"/>
      <c r="P1471" s="69"/>
      <c r="Q1471" s="69"/>
      <c r="R1471" s="71"/>
      <c r="S1471" s="69"/>
      <c r="T1471" s="72"/>
      <c r="U1471" s="69"/>
      <c r="V1471" s="73"/>
      <c r="W1471" s="73"/>
      <c r="X1471" s="73"/>
      <c r="Y1471" s="73"/>
      <c r="Z1471" s="74"/>
      <c r="AA1471" s="69"/>
      <c r="AB1471" s="69"/>
      <c r="AC1471" s="69"/>
      <c r="AD1471" s="69"/>
      <c r="AE1471" s="69"/>
      <c r="AF1471" s="69"/>
      <c r="AG1471" s="69"/>
      <c r="AH1471" s="69"/>
    </row>
    <row r="1472" spans="1:34">
      <c r="A1472" s="69"/>
      <c r="B1472" s="69"/>
      <c r="C1472" s="69"/>
      <c r="D1472" s="71"/>
      <c r="E1472" s="4"/>
      <c r="F1472" s="69"/>
      <c r="G1472" s="69"/>
      <c r="H1472" s="69"/>
      <c r="I1472" s="69"/>
      <c r="J1472" s="69"/>
      <c r="K1472" s="69"/>
      <c r="L1472" s="69"/>
      <c r="M1472" s="69"/>
      <c r="N1472" s="4"/>
      <c r="O1472" s="70"/>
      <c r="P1472" s="69"/>
      <c r="Q1472" s="4"/>
      <c r="R1472" s="71"/>
      <c r="S1472" s="4"/>
      <c r="T1472" s="72"/>
      <c r="U1472" s="4"/>
      <c r="V1472" s="73"/>
      <c r="W1472" s="73"/>
      <c r="X1472" s="73"/>
      <c r="Y1472" s="73"/>
      <c r="Z1472" s="74"/>
      <c r="AA1472" s="69"/>
      <c r="AB1472" s="69"/>
      <c r="AC1472" s="69"/>
      <c r="AD1472" s="69"/>
      <c r="AE1472" s="69"/>
      <c r="AF1472" s="69"/>
      <c r="AG1472" s="69"/>
      <c r="AH1472" s="69"/>
    </row>
    <row r="1473" spans="1:34">
      <c r="A1473" s="69"/>
      <c r="B1473" s="69"/>
      <c r="C1473" s="69"/>
      <c r="D1473" s="71"/>
      <c r="E1473" s="4"/>
      <c r="F1473" s="69"/>
      <c r="G1473" s="69"/>
      <c r="H1473" s="69"/>
      <c r="I1473" s="69"/>
      <c r="J1473" s="69"/>
      <c r="K1473" s="69"/>
      <c r="L1473" s="69"/>
      <c r="M1473" s="69"/>
      <c r="N1473" s="4"/>
      <c r="O1473" s="70"/>
      <c r="P1473" s="69"/>
      <c r="Q1473" s="4"/>
      <c r="R1473" s="71"/>
      <c r="S1473" s="4"/>
      <c r="T1473" s="72"/>
      <c r="U1473" s="4"/>
      <c r="V1473" s="73"/>
      <c r="W1473" s="73"/>
      <c r="X1473" s="73"/>
      <c r="Y1473" s="73"/>
      <c r="Z1473" s="74"/>
      <c r="AA1473" s="69"/>
      <c r="AB1473" s="69"/>
      <c r="AC1473" s="69"/>
      <c r="AD1473" s="69"/>
      <c r="AE1473" s="69"/>
      <c r="AF1473" s="69"/>
      <c r="AG1473" s="69"/>
      <c r="AH1473" s="69"/>
    </row>
    <row r="1474" spans="1:34">
      <c r="A1474" s="69"/>
      <c r="B1474" s="69"/>
      <c r="C1474" s="69"/>
      <c r="D1474" s="71"/>
      <c r="E1474" s="4"/>
      <c r="F1474" s="69"/>
      <c r="G1474" s="69"/>
      <c r="H1474" s="69"/>
      <c r="I1474" s="69"/>
      <c r="J1474" s="69"/>
      <c r="K1474" s="69"/>
      <c r="L1474" s="69"/>
      <c r="M1474" s="69"/>
      <c r="N1474" s="4"/>
      <c r="O1474" s="70"/>
      <c r="P1474" s="69"/>
      <c r="Q1474" s="4"/>
      <c r="R1474" s="71"/>
      <c r="S1474" s="4"/>
      <c r="T1474" s="72"/>
      <c r="U1474" s="4"/>
      <c r="V1474" s="73"/>
      <c r="W1474" s="73"/>
      <c r="X1474" s="73"/>
      <c r="Y1474" s="73"/>
      <c r="Z1474" s="74"/>
      <c r="AA1474" s="69"/>
      <c r="AB1474" s="69"/>
      <c r="AC1474" s="69"/>
      <c r="AD1474" s="69"/>
      <c r="AE1474" s="69"/>
      <c r="AF1474" s="69"/>
      <c r="AG1474" s="69"/>
      <c r="AH1474" s="69"/>
    </row>
    <row r="1475" spans="1:34">
      <c r="A1475" s="69"/>
      <c r="B1475" s="69"/>
      <c r="C1475" s="69"/>
      <c r="D1475" s="71"/>
      <c r="E1475" s="4"/>
      <c r="F1475" s="69"/>
      <c r="G1475" s="69"/>
      <c r="H1475" s="69"/>
      <c r="I1475" s="69"/>
      <c r="J1475" s="69"/>
      <c r="K1475" s="69"/>
      <c r="L1475" s="69"/>
      <c r="M1475" s="69"/>
      <c r="N1475" s="4"/>
      <c r="O1475" s="70"/>
      <c r="P1475" s="69"/>
      <c r="Q1475" s="69"/>
      <c r="R1475" s="71"/>
      <c r="S1475" s="4"/>
      <c r="T1475" s="72"/>
      <c r="U1475" s="4"/>
      <c r="V1475" s="73"/>
      <c r="W1475" s="73"/>
      <c r="X1475" s="73"/>
      <c r="Y1475" s="73"/>
      <c r="Z1475" s="74"/>
      <c r="AA1475" s="69"/>
      <c r="AB1475" s="69"/>
      <c r="AC1475" s="69"/>
      <c r="AD1475" s="69"/>
      <c r="AE1475" s="69"/>
      <c r="AF1475" s="69"/>
      <c r="AG1475" s="69"/>
      <c r="AH1475" s="69"/>
    </row>
    <row r="1476" spans="1:34">
      <c r="A1476" s="69"/>
      <c r="B1476" s="69"/>
      <c r="C1476" s="69"/>
      <c r="D1476" s="71"/>
      <c r="E1476" s="4"/>
      <c r="F1476" s="69"/>
      <c r="G1476" s="69"/>
      <c r="H1476" s="69"/>
      <c r="I1476" s="69"/>
      <c r="J1476" s="69"/>
      <c r="K1476" s="69"/>
      <c r="L1476" s="69"/>
      <c r="M1476" s="69"/>
      <c r="N1476" s="4"/>
      <c r="O1476" s="70"/>
      <c r="P1476" s="69"/>
      <c r="Q1476" s="4"/>
      <c r="R1476" s="71"/>
      <c r="S1476" s="4"/>
      <c r="T1476" s="72"/>
      <c r="U1476" s="4"/>
      <c r="V1476" s="73"/>
      <c r="W1476" s="73"/>
      <c r="X1476" s="73"/>
      <c r="Y1476" s="73"/>
      <c r="Z1476" s="74"/>
      <c r="AA1476" s="69"/>
      <c r="AB1476" s="69"/>
      <c r="AC1476" s="69"/>
      <c r="AD1476" s="69"/>
      <c r="AE1476" s="69"/>
      <c r="AF1476" s="69"/>
      <c r="AG1476" s="69"/>
      <c r="AH1476" s="69"/>
    </row>
    <row r="1477" spans="1:34">
      <c r="A1477" s="69"/>
      <c r="B1477" s="69"/>
      <c r="C1477" s="69"/>
      <c r="D1477" s="71"/>
      <c r="E1477" s="4"/>
      <c r="F1477" s="4"/>
      <c r="G1477" s="69"/>
      <c r="H1477" s="69"/>
      <c r="I1477" s="69"/>
      <c r="J1477" s="69"/>
      <c r="K1477" s="69"/>
      <c r="L1477" s="69"/>
      <c r="M1477" s="69"/>
      <c r="N1477" s="4"/>
      <c r="O1477" s="70"/>
      <c r="P1477" s="69"/>
      <c r="Q1477" s="4"/>
      <c r="R1477" s="71"/>
      <c r="S1477" s="4"/>
      <c r="T1477" s="72"/>
      <c r="U1477" s="4"/>
      <c r="V1477" s="73"/>
      <c r="W1477" s="73"/>
      <c r="X1477" s="73"/>
      <c r="Y1477" s="73"/>
      <c r="Z1477" s="74"/>
      <c r="AA1477" s="69"/>
      <c r="AB1477" s="69"/>
      <c r="AC1477" s="69"/>
      <c r="AD1477" s="69"/>
      <c r="AE1477" s="69"/>
      <c r="AF1477" s="69"/>
      <c r="AG1477" s="69"/>
      <c r="AH1477" s="69"/>
    </row>
    <row r="1478" spans="1:34">
      <c r="A1478" s="69"/>
      <c r="B1478" s="69"/>
      <c r="C1478" s="69"/>
      <c r="D1478" s="71"/>
      <c r="E1478" s="4"/>
      <c r="F1478" s="69"/>
      <c r="G1478" s="69"/>
      <c r="H1478" s="69"/>
      <c r="I1478" s="69"/>
      <c r="J1478" s="69"/>
      <c r="K1478" s="69"/>
      <c r="L1478" s="69"/>
      <c r="M1478" s="69"/>
      <c r="N1478" s="4"/>
      <c r="O1478" s="70"/>
      <c r="P1478" s="69"/>
      <c r="Q1478" s="4"/>
      <c r="R1478" s="71"/>
      <c r="S1478" s="4"/>
      <c r="T1478" s="72"/>
      <c r="U1478" s="69"/>
      <c r="V1478" s="73"/>
      <c r="W1478" s="73"/>
      <c r="X1478" s="73"/>
      <c r="Y1478" s="73"/>
      <c r="Z1478" s="74"/>
      <c r="AA1478" s="69"/>
      <c r="AB1478" s="69"/>
      <c r="AC1478" s="69"/>
      <c r="AD1478" s="69"/>
      <c r="AE1478" s="69"/>
      <c r="AF1478" s="69"/>
      <c r="AG1478" s="69"/>
      <c r="AH1478" s="69"/>
    </row>
    <row r="1479" spans="1:34">
      <c r="A1479" s="69"/>
      <c r="B1479" s="69"/>
      <c r="C1479" s="69"/>
      <c r="D1479" s="71"/>
      <c r="E1479" s="4"/>
      <c r="F1479" s="4"/>
      <c r="G1479" s="69"/>
      <c r="H1479" s="69"/>
      <c r="I1479" s="69"/>
      <c r="J1479" s="69"/>
      <c r="K1479" s="69"/>
      <c r="L1479" s="69"/>
      <c r="M1479" s="69"/>
      <c r="N1479" s="4"/>
      <c r="O1479" s="70"/>
      <c r="P1479" s="69"/>
      <c r="Q1479" s="4"/>
      <c r="R1479" s="71"/>
      <c r="S1479" s="4"/>
      <c r="T1479" s="72"/>
      <c r="U1479" s="4"/>
      <c r="V1479" s="73"/>
      <c r="W1479" s="73"/>
      <c r="X1479" s="73"/>
      <c r="Y1479" s="73"/>
      <c r="Z1479" s="74"/>
      <c r="AA1479" s="69"/>
      <c r="AB1479" s="69"/>
      <c r="AC1479" s="69"/>
      <c r="AD1479" s="69"/>
      <c r="AE1479" s="69"/>
      <c r="AF1479" s="69"/>
      <c r="AG1479" s="69"/>
      <c r="AH1479" s="69"/>
    </row>
    <row r="1480" spans="1:34">
      <c r="A1480" s="69"/>
      <c r="B1480" s="69"/>
      <c r="C1480" s="69"/>
      <c r="D1480" s="71"/>
      <c r="E1480" s="4"/>
      <c r="F1480" s="69"/>
      <c r="G1480" s="69"/>
      <c r="H1480" s="69"/>
      <c r="I1480" s="69"/>
      <c r="J1480" s="69"/>
      <c r="K1480" s="69"/>
      <c r="L1480" s="69"/>
      <c r="M1480" s="69"/>
      <c r="N1480" s="4"/>
      <c r="O1480" s="70"/>
      <c r="P1480" s="69"/>
      <c r="Q1480" s="4"/>
      <c r="R1480" s="71"/>
      <c r="S1480" s="4"/>
      <c r="T1480" s="72"/>
      <c r="U1480" s="4"/>
      <c r="V1480" s="73"/>
      <c r="W1480" s="73"/>
      <c r="X1480" s="73"/>
      <c r="Y1480" s="73"/>
      <c r="Z1480" s="74"/>
      <c r="AA1480" s="69"/>
      <c r="AB1480" s="69"/>
      <c r="AC1480" s="69"/>
      <c r="AD1480" s="69"/>
      <c r="AE1480" s="69"/>
      <c r="AF1480" s="69"/>
      <c r="AG1480" s="69"/>
      <c r="AH1480" s="69"/>
    </row>
    <row r="1481" spans="1:34">
      <c r="A1481" s="69"/>
      <c r="B1481" s="69"/>
      <c r="C1481" s="69"/>
      <c r="D1481" s="71"/>
      <c r="E1481" s="4"/>
      <c r="F1481" s="69"/>
      <c r="G1481" s="69"/>
      <c r="H1481" s="69"/>
      <c r="I1481" s="69"/>
      <c r="J1481" s="69"/>
      <c r="K1481" s="69"/>
      <c r="L1481" s="69"/>
      <c r="M1481" s="69"/>
      <c r="N1481" s="4"/>
      <c r="O1481" s="70"/>
      <c r="P1481" s="69"/>
      <c r="Q1481" s="4"/>
      <c r="R1481" s="71"/>
      <c r="S1481" s="4"/>
      <c r="T1481" s="72"/>
      <c r="U1481" s="4"/>
      <c r="V1481" s="73"/>
      <c r="W1481" s="73"/>
      <c r="X1481" s="73"/>
      <c r="Y1481" s="73"/>
      <c r="Z1481" s="74"/>
      <c r="AA1481" s="69"/>
      <c r="AB1481" s="69"/>
      <c r="AC1481" s="69"/>
      <c r="AD1481" s="69"/>
      <c r="AE1481" s="69"/>
      <c r="AF1481" s="69"/>
      <c r="AG1481" s="69"/>
      <c r="AH1481" s="69"/>
    </row>
    <row r="1482" spans="1:34">
      <c r="A1482" s="69"/>
      <c r="B1482" s="69"/>
      <c r="C1482" s="69"/>
      <c r="D1482" s="71"/>
      <c r="E1482" s="4"/>
      <c r="F1482" s="4"/>
      <c r="G1482" s="69"/>
      <c r="H1482" s="69"/>
      <c r="I1482" s="69"/>
      <c r="J1482" s="69"/>
      <c r="K1482" s="69"/>
      <c r="L1482" s="69"/>
      <c r="M1482" s="69"/>
      <c r="N1482" s="4"/>
      <c r="O1482" s="70"/>
      <c r="P1482" s="69"/>
      <c r="Q1482" s="4"/>
      <c r="R1482" s="71"/>
      <c r="S1482" s="69"/>
      <c r="T1482" s="72"/>
      <c r="U1482" s="4"/>
      <c r="V1482" s="73"/>
      <c r="W1482" s="73"/>
      <c r="X1482" s="73"/>
      <c r="Y1482" s="73"/>
      <c r="Z1482" s="74"/>
      <c r="AA1482" s="69"/>
      <c r="AB1482" s="69"/>
      <c r="AC1482" s="69"/>
      <c r="AD1482" s="69"/>
      <c r="AE1482" s="69"/>
      <c r="AF1482" s="69"/>
      <c r="AG1482" s="69"/>
      <c r="AH1482" s="69"/>
    </row>
    <row r="1483" spans="1:34">
      <c r="A1483" s="69"/>
      <c r="B1483" s="69"/>
      <c r="C1483" s="69"/>
      <c r="D1483" s="71"/>
      <c r="E1483" s="4"/>
      <c r="F1483" s="69"/>
      <c r="G1483" s="69"/>
      <c r="H1483" s="69"/>
      <c r="I1483" s="69"/>
      <c r="J1483" s="69"/>
      <c r="K1483" s="69"/>
      <c r="L1483" s="69"/>
      <c r="M1483" s="69"/>
      <c r="N1483" s="4"/>
      <c r="O1483" s="70"/>
      <c r="P1483" s="69"/>
      <c r="Q1483" s="69"/>
      <c r="R1483" s="71"/>
      <c r="S1483" s="69"/>
      <c r="T1483" s="72"/>
      <c r="U1483" s="4"/>
      <c r="V1483" s="73"/>
      <c r="W1483" s="73"/>
      <c r="X1483" s="73"/>
      <c r="Y1483" s="73"/>
      <c r="Z1483" s="74"/>
      <c r="AA1483" s="69"/>
      <c r="AB1483" s="69"/>
      <c r="AC1483" s="69"/>
      <c r="AD1483" s="69"/>
      <c r="AE1483" s="69"/>
      <c r="AF1483" s="69"/>
      <c r="AG1483" s="69"/>
      <c r="AH1483" s="69"/>
    </row>
    <row r="1484" spans="1:34">
      <c r="A1484" s="69"/>
      <c r="B1484" s="69"/>
      <c r="C1484" s="69"/>
      <c r="D1484" s="71"/>
      <c r="E1484" s="4"/>
      <c r="F1484" s="4"/>
      <c r="G1484" s="69"/>
      <c r="H1484" s="69"/>
      <c r="I1484" s="69"/>
      <c r="J1484" s="69"/>
      <c r="K1484" s="69"/>
      <c r="L1484" s="69"/>
      <c r="M1484" s="69"/>
      <c r="N1484" s="4"/>
      <c r="O1484" s="70"/>
      <c r="P1484" s="69"/>
      <c r="Q1484" s="4"/>
      <c r="R1484" s="71"/>
      <c r="S1484" s="4"/>
      <c r="T1484" s="72"/>
      <c r="U1484" s="4"/>
      <c r="V1484" s="73"/>
      <c r="W1484" s="73"/>
      <c r="X1484" s="73"/>
      <c r="Y1484" s="73"/>
      <c r="Z1484" s="74"/>
      <c r="AA1484" s="69"/>
      <c r="AB1484" s="69"/>
      <c r="AC1484" s="69"/>
      <c r="AD1484" s="69"/>
      <c r="AE1484" s="69"/>
      <c r="AF1484" s="69"/>
      <c r="AG1484" s="69"/>
      <c r="AH1484" s="69"/>
    </row>
    <row r="1485" spans="1:34">
      <c r="A1485" s="69"/>
      <c r="B1485" s="69"/>
      <c r="C1485" s="69"/>
      <c r="D1485" s="71"/>
      <c r="E1485" s="4"/>
      <c r="F1485" s="4"/>
      <c r="G1485" s="69"/>
      <c r="H1485" s="69"/>
      <c r="I1485" s="69"/>
      <c r="J1485" s="69"/>
      <c r="K1485" s="69"/>
      <c r="L1485" s="69"/>
      <c r="M1485" s="69"/>
      <c r="N1485" s="4"/>
      <c r="O1485" s="70"/>
      <c r="P1485" s="69"/>
      <c r="Q1485" s="4"/>
      <c r="R1485" s="71"/>
      <c r="S1485" s="4"/>
      <c r="T1485" s="72"/>
      <c r="U1485" s="4"/>
      <c r="V1485" s="73"/>
      <c r="W1485" s="73"/>
      <c r="X1485" s="73"/>
      <c r="Y1485" s="73"/>
      <c r="Z1485" s="74"/>
      <c r="AA1485" s="69"/>
      <c r="AB1485" s="69"/>
      <c r="AC1485" s="69"/>
      <c r="AD1485" s="69"/>
      <c r="AE1485" s="69"/>
      <c r="AF1485" s="69"/>
      <c r="AG1485" s="69"/>
      <c r="AH1485" s="69"/>
    </row>
    <row r="1486" spans="1:34">
      <c r="A1486" s="69"/>
      <c r="B1486" s="69"/>
      <c r="C1486" s="69"/>
      <c r="D1486" s="71"/>
      <c r="E1486" s="4"/>
      <c r="F1486" s="69"/>
      <c r="G1486" s="69"/>
      <c r="H1486" s="69"/>
      <c r="I1486" s="69"/>
      <c r="J1486" s="69"/>
      <c r="K1486" s="69"/>
      <c r="L1486" s="69"/>
      <c r="M1486" s="69"/>
      <c r="N1486" s="4"/>
      <c r="O1486" s="70"/>
      <c r="P1486" s="69"/>
      <c r="Q1486" s="4"/>
      <c r="R1486" s="71"/>
      <c r="S1486" s="4"/>
      <c r="T1486" s="72"/>
      <c r="U1486" s="4"/>
      <c r="V1486" s="73"/>
      <c r="W1486" s="73"/>
      <c r="X1486" s="73"/>
      <c r="Y1486" s="73"/>
      <c r="Z1486" s="74"/>
      <c r="AA1486" s="69"/>
      <c r="AB1486" s="69"/>
      <c r="AC1486" s="69"/>
      <c r="AD1486" s="69"/>
      <c r="AE1486" s="69"/>
      <c r="AF1486" s="69"/>
      <c r="AG1486" s="69"/>
      <c r="AH1486" s="69"/>
    </row>
    <row r="1487" spans="1:34">
      <c r="A1487" s="69"/>
      <c r="B1487" s="69"/>
      <c r="C1487" s="69"/>
      <c r="D1487" s="71"/>
      <c r="E1487" s="4"/>
      <c r="F1487" s="69"/>
      <c r="G1487" s="69"/>
      <c r="H1487" s="69"/>
      <c r="I1487" s="69"/>
      <c r="J1487" s="69"/>
      <c r="K1487" s="69"/>
      <c r="L1487" s="69"/>
      <c r="M1487" s="69"/>
      <c r="N1487" s="4"/>
      <c r="O1487" s="70"/>
      <c r="P1487" s="69"/>
      <c r="Q1487" s="4"/>
      <c r="R1487" s="71"/>
      <c r="S1487" s="4"/>
      <c r="T1487" s="72"/>
      <c r="U1487" s="4"/>
      <c r="V1487" s="73"/>
      <c r="W1487" s="73"/>
      <c r="X1487" s="73"/>
      <c r="Y1487" s="73"/>
      <c r="Z1487" s="74"/>
      <c r="AA1487" s="69"/>
      <c r="AB1487" s="69"/>
      <c r="AC1487" s="69"/>
      <c r="AD1487" s="69"/>
      <c r="AE1487" s="69"/>
      <c r="AF1487" s="69"/>
      <c r="AG1487" s="69"/>
      <c r="AH1487" s="69"/>
    </row>
    <row r="1488" spans="1:34">
      <c r="A1488" s="69"/>
      <c r="B1488" s="69"/>
      <c r="C1488" s="69"/>
      <c r="D1488" s="71"/>
      <c r="E1488" s="4"/>
      <c r="F1488" s="69"/>
      <c r="G1488" s="69"/>
      <c r="H1488" s="69"/>
      <c r="I1488" s="69"/>
      <c r="J1488" s="69"/>
      <c r="K1488" s="69"/>
      <c r="L1488" s="69"/>
      <c r="M1488" s="69"/>
      <c r="N1488" s="4"/>
      <c r="O1488" s="70"/>
      <c r="P1488" s="69"/>
      <c r="Q1488" s="69"/>
      <c r="R1488" s="71"/>
      <c r="S1488" s="4"/>
      <c r="T1488" s="72"/>
      <c r="U1488" s="4"/>
      <c r="V1488" s="73"/>
      <c r="W1488" s="73"/>
      <c r="X1488" s="73"/>
      <c r="Y1488" s="73"/>
      <c r="Z1488" s="74"/>
      <c r="AA1488" s="69"/>
      <c r="AB1488" s="69"/>
      <c r="AC1488" s="69"/>
      <c r="AD1488" s="69"/>
      <c r="AE1488" s="69"/>
      <c r="AF1488" s="69"/>
      <c r="AG1488" s="69"/>
      <c r="AH1488" s="69"/>
    </row>
    <row r="1489" spans="1:34">
      <c r="A1489" s="69"/>
      <c r="B1489" s="69"/>
      <c r="C1489" s="69"/>
      <c r="D1489" s="71"/>
      <c r="E1489" s="4"/>
      <c r="F1489" s="4"/>
      <c r="G1489" s="69"/>
      <c r="H1489" s="69"/>
      <c r="I1489" s="69"/>
      <c r="J1489" s="69"/>
      <c r="K1489" s="69"/>
      <c r="L1489" s="69"/>
      <c r="M1489" s="69"/>
      <c r="N1489" s="4"/>
      <c r="O1489" s="70"/>
      <c r="P1489" s="69"/>
      <c r="Q1489" s="4"/>
      <c r="R1489" s="71"/>
      <c r="S1489" s="4"/>
      <c r="T1489" s="72"/>
      <c r="U1489" s="4"/>
      <c r="V1489" s="73"/>
      <c r="W1489" s="73"/>
      <c r="X1489" s="73"/>
      <c r="Y1489" s="73"/>
      <c r="Z1489" s="74"/>
      <c r="AA1489" s="69"/>
      <c r="AB1489" s="69"/>
      <c r="AC1489" s="69"/>
      <c r="AD1489" s="69"/>
      <c r="AE1489" s="69"/>
      <c r="AF1489" s="69"/>
      <c r="AG1489" s="69"/>
      <c r="AH1489" s="69"/>
    </row>
    <row r="1490" spans="1:34">
      <c r="A1490" s="69"/>
      <c r="B1490" s="69"/>
      <c r="C1490" s="69"/>
      <c r="D1490" s="71"/>
      <c r="E1490" s="4"/>
      <c r="F1490" s="69"/>
      <c r="G1490" s="69"/>
      <c r="H1490" s="69"/>
      <c r="I1490" s="69"/>
      <c r="J1490" s="69"/>
      <c r="K1490" s="69"/>
      <c r="L1490" s="69"/>
      <c r="M1490" s="69"/>
      <c r="N1490" s="4"/>
      <c r="O1490" s="70"/>
      <c r="P1490" s="69"/>
      <c r="Q1490" s="69"/>
      <c r="R1490" s="71"/>
      <c r="S1490" s="4"/>
      <c r="T1490" s="72"/>
      <c r="U1490" s="4"/>
      <c r="V1490" s="73"/>
      <c r="W1490" s="73"/>
      <c r="X1490" s="73"/>
      <c r="Y1490" s="73"/>
      <c r="Z1490" s="74"/>
      <c r="AA1490" s="69"/>
      <c r="AB1490" s="69"/>
      <c r="AC1490" s="69"/>
      <c r="AD1490" s="69"/>
      <c r="AE1490" s="69"/>
      <c r="AF1490" s="69"/>
      <c r="AG1490" s="69"/>
      <c r="AH1490" s="69"/>
    </row>
    <row r="1491" spans="1:34">
      <c r="A1491" s="69"/>
      <c r="B1491" s="69"/>
      <c r="C1491" s="69"/>
      <c r="D1491" s="71"/>
      <c r="E1491" s="4"/>
      <c r="F1491" s="69"/>
      <c r="G1491" s="69"/>
      <c r="H1491" s="69"/>
      <c r="I1491" s="69"/>
      <c r="J1491" s="69"/>
      <c r="K1491" s="69"/>
      <c r="L1491" s="69"/>
      <c r="M1491" s="69"/>
      <c r="N1491" s="4"/>
      <c r="O1491" s="70"/>
      <c r="P1491" s="69"/>
      <c r="Q1491" s="4"/>
      <c r="R1491" s="71"/>
      <c r="S1491" s="4"/>
      <c r="T1491" s="72"/>
      <c r="U1491" s="4"/>
      <c r="V1491" s="73"/>
      <c r="W1491" s="73"/>
      <c r="X1491" s="73"/>
      <c r="Y1491" s="73"/>
      <c r="Z1491" s="74"/>
      <c r="AA1491" s="69"/>
      <c r="AB1491" s="69"/>
      <c r="AC1491" s="69"/>
      <c r="AD1491" s="69"/>
      <c r="AE1491" s="69"/>
      <c r="AF1491" s="69"/>
      <c r="AG1491" s="69"/>
      <c r="AH1491" s="69"/>
    </row>
    <row r="1492" spans="1:34">
      <c r="A1492" s="69"/>
      <c r="B1492" s="69"/>
      <c r="C1492" s="69"/>
      <c r="D1492" s="71"/>
      <c r="E1492" s="4"/>
      <c r="F1492" s="4"/>
      <c r="G1492" s="69"/>
      <c r="H1492" s="69"/>
      <c r="I1492" s="69"/>
      <c r="J1492" s="69"/>
      <c r="K1492" s="69"/>
      <c r="L1492" s="69"/>
      <c r="M1492" s="69"/>
      <c r="N1492" s="4"/>
      <c r="O1492" s="70"/>
      <c r="P1492" s="69"/>
      <c r="Q1492" s="69"/>
      <c r="R1492" s="71"/>
      <c r="S1492" s="69"/>
      <c r="T1492" s="72"/>
      <c r="U1492" s="4"/>
      <c r="V1492" s="73"/>
      <c r="W1492" s="73"/>
      <c r="X1492" s="73"/>
      <c r="Y1492" s="73"/>
      <c r="Z1492" s="74"/>
      <c r="AA1492" s="69"/>
      <c r="AB1492" s="69"/>
      <c r="AC1492" s="69"/>
      <c r="AD1492" s="69"/>
      <c r="AE1492" s="69"/>
      <c r="AF1492" s="69"/>
      <c r="AG1492" s="69"/>
      <c r="AH1492" s="69"/>
    </row>
    <row r="1493" spans="1:34">
      <c r="A1493" s="69"/>
      <c r="B1493" s="69"/>
      <c r="C1493" s="69"/>
      <c r="D1493" s="71"/>
      <c r="E1493" s="4"/>
      <c r="F1493" s="69"/>
      <c r="G1493" s="69"/>
      <c r="H1493" s="69"/>
      <c r="I1493" s="69"/>
      <c r="J1493" s="69"/>
      <c r="K1493" s="69"/>
      <c r="L1493" s="69"/>
      <c r="M1493" s="69"/>
      <c r="N1493" s="4"/>
      <c r="O1493" s="70"/>
      <c r="P1493" s="69"/>
      <c r="Q1493" s="4"/>
      <c r="R1493" s="71"/>
      <c r="S1493" s="4"/>
      <c r="T1493" s="72"/>
      <c r="U1493" s="4"/>
      <c r="V1493" s="73"/>
      <c r="W1493" s="73"/>
      <c r="X1493" s="73"/>
      <c r="Y1493" s="73"/>
      <c r="Z1493" s="74"/>
      <c r="AA1493" s="69"/>
      <c r="AB1493" s="69"/>
      <c r="AC1493" s="69"/>
      <c r="AD1493" s="69"/>
      <c r="AE1493" s="69"/>
      <c r="AF1493" s="69"/>
      <c r="AG1493" s="69"/>
      <c r="AH1493" s="69"/>
    </row>
    <row r="1494" spans="1:34">
      <c r="A1494" s="69"/>
      <c r="B1494" s="69"/>
      <c r="C1494" s="69"/>
      <c r="D1494" s="71"/>
      <c r="E1494" s="4"/>
      <c r="F1494" s="69"/>
      <c r="G1494" s="69"/>
      <c r="H1494" s="69"/>
      <c r="I1494" s="69"/>
      <c r="J1494" s="69"/>
      <c r="K1494" s="69"/>
      <c r="L1494" s="69"/>
      <c r="M1494" s="69"/>
      <c r="N1494" s="4"/>
      <c r="O1494" s="70"/>
      <c r="P1494" s="69"/>
      <c r="Q1494" s="4"/>
      <c r="R1494" s="71"/>
      <c r="S1494" s="4"/>
      <c r="T1494" s="72"/>
      <c r="U1494" s="4"/>
      <c r="V1494" s="73"/>
      <c r="W1494" s="73"/>
      <c r="X1494" s="73"/>
      <c r="Y1494" s="73"/>
      <c r="Z1494" s="74"/>
      <c r="AA1494" s="69"/>
      <c r="AB1494" s="69"/>
      <c r="AC1494" s="69"/>
      <c r="AD1494" s="69"/>
      <c r="AE1494" s="69"/>
      <c r="AF1494" s="69"/>
      <c r="AG1494" s="69"/>
      <c r="AH1494" s="69"/>
    </row>
    <row r="1495" spans="1:34">
      <c r="A1495" s="69"/>
      <c r="B1495" s="69"/>
      <c r="C1495" s="69"/>
      <c r="D1495" s="71"/>
      <c r="E1495" s="4"/>
      <c r="F1495" s="69"/>
      <c r="G1495" s="69"/>
      <c r="H1495" s="69"/>
      <c r="I1495" s="69"/>
      <c r="J1495" s="69"/>
      <c r="K1495" s="69"/>
      <c r="L1495" s="69"/>
      <c r="M1495" s="69"/>
      <c r="N1495" s="4"/>
      <c r="O1495" s="70"/>
      <c r="P1495" s="69"/>
      <c r="Q1495" s="4"/>
      <c r="R1495" s="71"/>
      <c r="S1495" s="4"/>
      <c r="T1495" s="72"/>
      <c r="U1495" s="4"/>
      <c r="V1495" s="73"/>
      <c r="W1495" s="73"/>
      <c r="X1495" s="73"/>
      <c r="Y1495" s="73"/>
      <c r="Z1495" s="74"/>
      <c r="AA1495" s="69"/>
      <c r="AB1495" s="69"/>
      <c r="AC1495" s="69"/>
      <c r="AD1495" s="69"/>
      <c r="AE1495" s="69"/>
      <c r="AF1495" s="69"/>
      <c r="AG1495" s="69"/>
      <c r="AH1495" s="69"/>
    </row>
    <row r="1496" spans="1:34">
      <c r="A1496" s="69"/>
      <c r="B1496" s="69"/>
      <c r="C1496" s="69"/>
      <c r="D1496" s="71"/>
      <c r="E1496" s="4"/>
      <c r="F1496" s="69"/>
      <c r="G1496" s="69"/>
      <c r="H1496" s="69"/>
      <c r="I1496" s="69"/>
      <c r="J1496" s="69"/>
      <c r="K1496" s="69"/>
      <c r="L1496" s="69"/>
      <c r="M1496" s="69"/>
      <c r="N1496" s="4"/>
      <c r="O1496" s="70"/>
      <c r="P1496" s="69"/>
      <c r="Q1496" s="69"/>
      <c r="R1496" s="71"/>
      <c r="S1496" s="69"/>
      <c r="T1496" s="72"/>
      <c r="U1496" s="69"/>
      <c r="V1496" s="73"/>
      <c r="W1496" s="73"/>
      <c r="X1496" s="73"/>
      <c r="Y1496" s="73"/>
      <c r="Z1496" s="74"/>
      <c r="AA1496" s="69"/>
      <c r="AB1496" s="69"/>
      <c r="AC1496" s="69"/>
      <c r="AD1496" s="69"/>
      <c r="AE1496" s="69"/>
      <c r="AF1496" s="69"/>
      <c r="AG1496" s="69"/>
      <c r="AH1496" s="69"/>
    </row>
    <row r="1497" spans="1:34">
      <c r="A1497" s="69"/>
      <c r="B1497" s="69"/>
      <c r="C1497" s="69"/>
      <c r="D1497" s="71"/>
      <c r="E1497" s="4"/>
      <c r="F1497" s="69"/>
      <c r="G1497" s="69"/>
      <c r="H1497" s="69"/>
      <c r="I1497" s="69"/>
      <c r="J1497" s="69"/>
      <c r="K1497" s="69"/>
      <c r="L1497" s="69"/>
      <c r="M1497" s="69"/>
      <c r="N1497" s="4"/>
      <c r="O1497" s="70"/>
      <c r="P1497" s="69"/>
      <c r="Q1497" s="69"/>
      <c r="R1497" s="71"/>
      <c r="S1497" s="69"/>
      <c r="T1497" s="72"/>
      <c r="U1497" s="4"/>
      <c r="V1497" s="73"/>
      <c r="W1497" s="73"/>
      <c r="X1497" s="73"/>
      <c r="Y1497" s="73"/>
      <c r="Z1497" s="74"/>
      <c r="AA1497" s="69"/>
      <c r="AB1497" s="69"/>
      <c r="AC1497" s="69"/>
      <c r="AD1497" s="69"/>
      <c r="AE1497" s="69"/>
      <c r="AF1497" s="69"/>
      <c r="AG1497" s="69"/>
      <c r="AH1497" s="69"/>
    </row>
    <row r="1498" spans="1:34">
      <c r="A1498" s="69"/>
      <c r="B1498" s="69"/>
      <c r="C1498" s="69"/>
      <c r="D1498" s="71"/>
      <c r="E1498" s="4"/>
      <c r="F1498" s="69"/>
      <c r="G1498" s="69"/>
      <c r="H1498" s="69"/>
      <c r="I1498" s="69"/>
      <c r="J1498" s="69"/>
      <c r="K1498" s="69"/>
      <c r="L1498" s="69"/>
      <c r="M1498" s="69"/>
      <c r="N1498" s="4"/>
      <c r="O1498" s="70"/>
      <c r="P1498" s="69"/>
      <c r="Q1498" s="4"/>
      <c r="R1498" s="71"/>
      <c r="S1498" s="4"/>
      <c r="T1498" s="72"/>
      <c r="U1498" s="4"/>
      <c r="V1498" s="73"/>
      <c r="W1498" s="73"/>
      <c r="X1498" s="73"/>
      <c r="Y1498" s="73"/>
      <c r="Z1498" s="74"/>
      <c r="AA1498" s="69"/>
      <c r="AB1498" s="69"/>
      <c r="AC1498" s="69"/>
      <c r="AD1498" s="69"/>
      <c r="AE1498" s="69"/>
      <c r="AF1498" s="69"/>
      <c r="AG1498" s="69"/>
      <c r="AH1498" s="69"/>
    </row>
    <row r="1499" spans="1:34">
      <c r="A1499" s="69"/>
      <c r="B1499" s="69"/>
      <c r="C1499" s="69"/>
      <c r="D1499" s="71"/>
      <c r="E1499" s="4"/>
      <c r="F1499" s="69"/>
      <c r="G1499" s="69"/>
      <c r="H1499" s="69"/>
      <c r="I1499" s="69"/>
      <c r="J1499" s="69"/>
      <c r="K1499" s="69"/>
      <c r="L1499" s="69"/>
      <c r="M1499" s="69"/>
      <c r="N1499" s="4"/>
      <c r="O1499" s="70"/>
      <c r="P1499" s="69"/>
      <c r="Q1499" s="4"/>
      <c r="R1499" s="71"/>
      <c r="S1499" s="4"/>
      <c r="T1499" s="72"/>
      <c r="U1499" s="4"/>
      <c r="V1499" s="73"/>
      <c r="W1499" s="73"/>
      <c r="X1499" s="73"/>
      <c r="Y1499" s="73"/>
      <c r="Z1499" s="74"/>
      <c r="AA1499" s="69"/>
      <c r="AB1499" s="69"/>
      <c r="AC1499" s="69"/>
      <c r="AD1499" s="69"/>
      <c r="AE1499" s="69"/>
      <c r="AF1499" s="69"/>
      <c r="AG1499" s="69"/>
      <c r="AH1499" s="69"/>
    </row>
    <row r="1500" spans="1:34">
      <c r="A1500" s="69"/>
      <c r="B1500" s="69"/>
      <c r="C1500" s="69"/>
      <c r="D1500" s="71"/>
      <c r="E1500" s="4"/>
      <c r="F1500" s="69"/>
      <c r="G1500" s="69"/>
      <c r="H1500" s="69"/>
      <c r="I1500" s="69"/>
      <c r="J1500" s="69"/>
      <c r="K1500" s="69"/>
      <c r="L1500" s="69"/>
      <c r="M1500" s="69"/>
      <c r="N1500" s="4"/>
      <c r="O1500" s="70"/>
      <c r="P1500" s="69"/>
      <c r="Q1500" s="69"/>
      <c r="R1500" s="71"/>
      <c r="S1500" s="69"/>
      <c r="T1500" s="72"/>
      <c r="U1500" s="4"/>
      <c r="V1500" s="73"/>
      <c r="W1500" s="73"/>
      <c r="X1500" s="73"/>
      <c r="Y1500" s="73"/>
      <c r="Z1500" s="74"/>
      <c r="AA1500" s="69"/>
      <c r="AB1500" s="69"/>
      <c r="AC1500" s="69"/>
      <c r="AD1500" s="69"/>
      <c r="AE1500" s="69"/>
      <c r="AF1500" s="69"/>
      <c r="AG1500" s="69"/>
      <c r="AH1500" s="69"/>
    </row>
    <row r="1501" spans="1:34">
      <c r="A1501" s="69"/>
      <c r="B1501" s="69"/>
      <c r="C1501" s="69"/>
      <c r="D1501" s="71"/>
      <c r="E1501" s="4"/>
      <c r="F1501" s="4"/>
      <c r="G1501" s="69"/>
      <c r="H1501" s="69"/>
      <c r="I1501" s="69"/>
      <c r="J1501" s="69"/>
      <c r="K1501" s="69"/>
      <c r="L1501" s="69"/>
      <c r="M1501" s="69"/>
      <c r="N1501" s="4"/>
      <c r="O1501" s="70"/>
      <c r="P1501" s="69"/>
      <c r="Q1501" s="69"/>
      <c r="R1501" s="71"/>
      <c r="S1501" s="4"/>
      <c r="T1501" s="72"/>
      <c r="U1501" s="4"/>
      <c r="V1501" s="73"/>
      <c r="W1501" s="73"/>
      <c r="X1501" s="73"/>
      <c r="Y1501" s="73"/>
      <c r="Z1501" s="74"/>
      <c r="AA1501" s="69"/>
      <c r="AB1501" s="69"/>
      <c r="AC1501" s="69"/>
      <c r="AD1501" s="69"/>
      <c r="AE1501" s="69"/>
      <c r="AF1501" s="69"/>
      <c r="AG1501" s="69"/>
      <c r="AH1501" s="69"/>
    </row>
    <row r="1502" spans="1:34">
      <c r="A1502" s="69"/>
      <c r="B1502" s="69"/>
      <c r="C1502" s="69"/>
      <c r="D1502" s="71"/>
      <c r="E1502" s="4"/>
      <c r="F1502" s="4"/>
      <c r="G1502" s="69"/>
      <c r="H1502" s="69"/>
      <c r="I1502" s="69"/>
      <c r="J1502" s="69"/>
      <c r="K1502" s="69"/>
      <c r="L1502" s="69"/>
      <c r="M1502" s="69"/>
      <c r="N1502" s="4"/>
      <c r="O1502" s="70"/>
      <c r="P1502" s="69"/>
      <c r="Q1502" s="4"/>
      <c r="R1502" s="71"/>
      <c r="S1502" s="4"/>
      <c r="T1502" s="72"/>
      <c r="U1502" s="4"/>
      <c r="V1502" s="73"/>
      <c r="W1502" s="73"/>
      <c r="X1502" s="73"/>
      <c r="Y1502" s="73"/>
      <c r="Z1502" s="74"/>
      <c r="AA1502" s="69"/>
      <c r="AB1502" s="69"/>
      <c r="AC1502" s="69"/>
      <c r="AD1502" s="69"/>
      <c r="AE1502" s="69"/>
      <c r="AF1502" s="69"/>
      <c r="AG1502" s="69"/>
      <c r="AH1502" s="69"/>
    </row>
    <row r="1503" spans="1:34">
      <c r="A1503" s="69"/>
      <c r="B1503" s="69"/>
      <c r="C1503" s="69"/>
      <c r="D1503" s="71"/>
      <c r="E1503" s="4"/>
      <c r="F1503" s="69"/>
      <c r="G1503" s="69"/>
      <c r="H1503" s="69"/>
      <c r="I1503" s="69"/>
      <c r="J1503" s="69"/>
      <c r="K1503" s="69"/>
      <c r="L1503" s="69"/>
      <c r="M1503" s="69"/>
      <c r="N1503" s="4"/>
      <c r="O1503" s="70"/>
      <c r="P1503" s="69"/>
      <c r="Q1503" s="4"/>
      <c r="R1503" s="71"/>
      <c r="S1503" s="4"/>
      <c r="T1503" s="72"/>
      <c r="U1503" s="4"/>
      <c r="V1503" s="73"/>
      <c r="W1503" s="73"/>
      <c r="X1503" s="73"/>
      <c r="Y1503" s="73"/>
      <c r="Z1503" s="74"/>
      <c r="AA1503" s="69"/>
      <c r="AB1503" s="69"/>
      <c r="AC1503" s="69"/>
      <c r="AD1503" s="69"/>
      <c r="AE1503" s="69"/>
      <c r="AF1503" s="69"/>
      <c r="AG1503" s="69"/>
      <c r="AH1503" s="69"/>
    </row>
    <row r="1504" spans="1:34">
      <c r="A1504" s="69"/>
      <c r="B1504" s="69"/>
      <c r="C1504" s="69"/>
      <c r="D1504" s="71"/>
      <c r="E1504" s="4"/>
      <c r="F1504" s="4"/>
      <c r="G1504" s="69"/>
      <c r="H1504" s="69"/>
      <c r="I1504" s="69"/>
      <c r="J1504" s="69"/>
      <c r="K1504" s="69"/>
      <c r="L1504" s="69"/>
      <c r="M1504" s="69"/>
      <c r="N1504" s="4"/>
      <c r="O1504" s="70"/>
      <c r="P1504" s="69"/>
      <c r="Q1504" s="4"/>
      <c r="R1504" s="71"/>
      <c r="S1504" s="4"/>
      <c r="T1504" s="72"/>
      <c r="U1504" s="4"/>
      <c r="V1504" s="73"/>
      <c r="W1504" s="73"/>
      <c r="X1504" s="73"/>
      <c r="Y1504" s="73"/>
      <c r="Z1504" s="74"/>
      <c r="AA1504" s="69"/>
      <c r="AB1504" s="69"/>
      <c r="AC1504" s="69"/>
      <c r="AD1504" s="69"/>
      <c r="AE1504" s="69"/>
      <c r="AF1504" s="69"/>
      <c r="AG1504" s="69"/>
      <c r="AH1504" s="69"/>
    </row>
    <row r="1505" spans="1:34">
      <c r="A1505" s="69"/>
      <c r="B1505" s="69"/>
      <c r="C1505" s="69"/>
      <c r="D1505" s="71"/>
      <c r="E1505" s="4"/>
      <c r="F1505" s="69"/>
      <c r="G1505" s="69"/>
      <c r="H1505" s="69"/>
      <c r="I1505" s="69"/>
      <c r="J1505" s="69"/>
      <c r="K1505" s="69"/>
      <c r="L1505" s="69"/>
      <c r="M1505" s="69"/>
      <c r="N1505" s="4"/>
      <c r="O1505" s="70"/>
      <c r="P1505" s="69"/>
      <c r="Q1505" s="4"/>
      <c r="R1505" s="71"/>
      <c r="S1505" s="69"/>
      <c r="T1505" s="72"/>
      <c r="U1505" s="4"/>
      <c r="V1505" s="73"/>
      <c r="W1505" s="73"/>
      <c r="X1505" s="73"/>
      <c r="Y1505" s="73"/>
      <c r="Z1505" s="74"/>
      <c r="AA1505" s="69"/>
      <c r="AB1505" s="69"/>
      <c r="AC1505" s="69"/>
      <c r="AD1505" s="69"/>
      <c r="AE1505" s="69"/>
      <c r="AF1505" s="69"/>
      <c r="AG1505" s="69"/>
      <c r="AH1505" s="69"/>
    </row>
    <row r="1506" spans="1:34">
      <c r="A1506" s="69"/>
      <c r="B1506" s="69"/>
      <c r="C1506" s="69"/>
      <c r="D1506" s="71"/>
      <c r="E1506" s="4"/>
      <c r="F1506" s="69"/>
      <c r="G1506" s="69"/>
      <c r="H1506" s="69"/>
      <c r="I1506" s="69"/>
      <c r="J1506" s="69"/>
      <c r="K1506" s="69"/>
      <c r="L1506" s="69"/>
      <c r="M1506" s="69"/>
      <c r="N1506" s="4"/>
      <c r="O1506" s="70"/>
      <c r="P1506" s="69"/>
      <c r="Q1506" s="4"/>
      <c r="R1506" s="71"/>
      <c r="S1506" s="4"/>
      <c r="T1506" s="72"/>
      <c r="U1506" s="4"/>
      <c r="V1506" s="73"/>
      <c r="W1506" s="73"/>
      <c r="X1506" s="73"/>
      <c r="Y1506" s="73"/>
      <c r="Z1506" s="74"/>
      <c r="AA1506" s="69"/>
      <c r="AB1506" s="69"/>
      <c r="AC1506" s="69"/>
      <c r="AD1506" s="69"/>
      <c r="AE1506" s="69"/>
      <c r="AF1506" s="69"/>
      <c r="AG1506" s="69"/>
      <c r="AH1506" s="69"/>
    </row>
    <row r="1507" spans="1:34">
      <c r="A1507" s="69"/>
      <c r="B1507" s="69"/>
      <c r="C1507" s="69"/>
      <c r="D1507" s="71"/>
      <c r="E1507" s="4"/>
      <c r="F1507" s="69"/>
      <c r="G1507" s="69"/>
      <c r="H1507" s="69"/>
      <c r="I1507" s="69"/>
      <c r="J1507" s="69"/>
      <c r="K1507" s="69"/>
      <c r="L1507" s="69"/>
      <c r="M1507" s="69"/>
      <c r="N1507" s="4"/>
      <c r="O1507" s="70"/>
      <c r="P1507" s="69"/>
      <c r="Q1507" s="4"/>
      <c r="R1507" s="71"/>
      <c r="S1507" s="4"/>
      <c r="T1507" s="72"/>
      <c r="U1507" s="4"/>
      <c r="V1507" s="73"/>
      <c r="W1507" s="73"/>
      <c r="X1507" s="73"/>
      <c r="Y1507" s="73"/>
      <c r="Z1507" s="74"/>
      <c r="AA1507" s="69"/>
      <c r="AB1507" s="69"/>
      <c r="AC1507" s="69"/>
      <c r="AD1507" s="69"/>
      <c r="AE1507" s="69"/>
      <c r="AF1507" s="69"/>
      <c r="AG1507" s="69"/>
      <c r="AH1507" s="69"/>
    </row>
    <row r="1508" spans="1:34">
      <c r="A1508" s="69"/>
      <c r="B1508" s="69"/>
      <c r="C1508" s="69"/>
      <c r="D1508" s="71"/>
      <c r="E1508" s="4"/>
      <c r="F1508" s="69"/>
      <c r="G1508" s="69"/>
      <c r="H1508" s="69"/>
      <c r="I1508" s="69"/>
      <c r="J1508" s="69"/>
      <c r="K1508" s="69"/>
      <c r="L1508" s="69"/>
      <c r="M1508" s="69"/>
      <c r="N1508" s="4"/>
      <c r="O1508" s="70"/>
      <c r="P1508" s="69"/>
      <c r="Q1508" s="4"/>
      <c r="R1508" s="71"/>
      <c r="S1508" s="4"/>
      <c r="T1508" s="72"/>
      <c r="U1508" s="4"/>
      <c r="V1508" s="73"/>
      <c r="W1508" s="73"/>
      <c r="X1508" s="73"/>
      <c r="Y1508" s="73"/>
      <c r="Z1508" s="74"/>
      <c r="AA1508" s="69"/>
      <c r="AB1508" s="69"/>
      <c r="AC1508" s="69"/>
      <c r="AD1508" s="69"/>
      <c r="AE1508" s="69"/>
      <c r="AF1508" s="69"/>
      <c r="AG1508" s="69"/>
      <c r="AH1508" s="69"/>
    </row>
    <row r="1509" spans="1:34">
      <c r="A1509" s="69"/>
      <c r="B1509" s="69"/>
      <c r="C1509" s="69"/>
      <c r="D1509" s="71"/>
      <c r="E1509" s="4"/>
      <c r="F1509" s="4"/>
      <c r="G1509" s="69"/>
      <c r="H1509" s="69"/>
      <c r="I1509" s="69"/>
      <c r="J1509" s="69"/>
      <c r="K1509" s="69"/>
      <c r="L1509" s="69"/>
      <c r="M1509" s="69"/>
      <c r="N1509" s="4"/>
      <c r="O1509" s="70"/>
      <c r="P1509" s="69"/>
      <c r="Q1509" s="69"/>
      <c r="R1509" s="71"/>
      <c r="S1509" s="69"/>
      <c r="T1509" s="72"/>
      <c r="U1509" s="69"/>
      <c r="V1509" s="73"/>
      <c r="W1509" s="73"/>
      <c r="X1509" s="73"/>
      <c r="Y1509" s="73"/>
      <c r="Z1509" s="74"/>
      <c r="AA1509" s="69"/>
      <c r="AB1509" s="69"/>
      <c r="AC1509" s="69"/>
      <c r="AD1509" s="69"/>
      <c r="AE1509" s="69"/>
      <c r="AF1509" s="69"/>
      <c r="AG1509" s="69"/>
      <c r="AH1509" s="69"/>
    </row>
    <row r="1510" spans="1:34">
      <c r="A1510" s="69"/>
      <c r="B1510" s="69"/>
      <c r="C1510" s="69"/>
      <c r="D1510" s="71"/>
      <c r="E1510" s="4"/>
      <c r="F1510" s="69"/>
      <c r="G1510" s="69"/>
      <c r="H1510" s="69"/>
      <c r="I1510" s="69"/>
      <c r="J1510" s="69"/>
      <c r="K1510" s="69"/>
      <c r="L1510" s="69"/>
      <c r="M1510" s="69"/>
      <c r="N1510" s="4"/>
      <c r="O1510" s="70"/>
      <c r="P1510" s="69"/>
      <c r="Q1510" s="4"/>
      <c r="R1510" s="71"/>
      <c r="S1510" s="4"/>
      <c r="T1510" s="72"/>
      <c r="U1510" s="4"/>
      <c r="V1510" s="73"/>
      <c r="W1510" s="73"/>
      <c r="X1510" s="73"/>
      <c r="Y1510" s="73"/>
      <c r="Z1510" s="74"/>
      <c r="AA1510" s="69"/>
      <c r="AB1510" s="69"/>
      <c r="AC1510" s="69"/>
      <c r="AD1510" s="69"/>
      <c r="AE1510" s="69"/>
      <c r="AF1510" s="69"/>
      <c r="AG1510" s="69"/>
      <c r="AH1510" s="69"/>
    </row>
    <row r="1511" spans="1:34">
      <c r="A1511" s="69"/>
      <c r="B1511" s="69"/>
      <c r="C1511" s="69"/>
      <c r="D1511" s="71"/>
      <c r="E1511" s="4"/>
      <c r="F1511" s="4"/>
      <c r="G1511" s="69"/>
      <c r="H1511" s="69"/>
      <c r="I1511" s="69"/>
      <c r="J1511" s="69"/>
      <c r="K1511" s="69"/>
      <c r="L1511" s="69"/>
      <c r="M1511" s="69"/>
      <c r="N1511" s="4"/>
      <c r="O1511" s="70"/>
      <c r="P1511" s="69"/>
      <c r="Q1511" s="4"/>
      <c r="R1511" s="71"/>
      <c r="S1511" s="4"/>
      <c r="T1511" s="72"/>
      <c r="U1511" s="4"/>
      <c r="V1511" s="73"/>
      <c r="W1511" s="73"/>
      <c r="X1511" s="73"/>
      <c r="Y1511" s="73"/>
      <c r="Z1511" s="74"/>
      <c r="AA1511" s="69"/>
      <c r="AB1511" s="69"/>
      <c r="AC1511" s="69"/>
      <c r="AD1511" s="69"/>
      <c r="AE1511" s="69"/>
      <c r="AF1511" s="69"/>
      <c r="AG1511" s="69"/>
      <c r="AH1511" s="69"/>
    </row>
    <row r="1512" spans="1:34">
      <c r="A1512" s="69"/>
      <c r="B1512" s="69"/>
      <c r="C1512" s="69"/>
      <c r="D1512" s="71"/>
      <c r="E1512" s="4"/>
      <c r="F1512" s="69"/>
      <c r="G1512" s="69"/>
      <c r="H1512" s="69"/>
      <c r="I1512" s="69"/>
      <c r="J1512" s="69"/>
      <c r="K1512" s="69"/>
      <c r="L1512" s="69"/>
      <c r="M1512" s="69"/>
      <c r="N1512" s="4"/>
      <c r="O1512" s="70"/>
      <c r="P1512" s="69"/>
      <c r="Q1512" s="4"/>
      <c r="R1512" s="71"/>
      <c r="S1512" s="4"/>
      <c r="T1512" s="72"/>
      <c r="U1512" s="4"/>
      <c r="V1512" s="73"/>
      <c r="W1512" s="73"/>
      <c r="X1512" s="73"/>
      <c r="Y1512" s="73"/>
      <c r="Z1512" s="74"/>
      <c r="AA1512" s="69"/>
      <c r="AB1512" s="69"/>
      <c r="AC1512" s="69"/>
      <c r="AD1512" s="69"/>
      <c r="AE1512" s="69"/>
      <c r="AF1512" s="69"/>
      <c r="AG1512" s="69"/>
      <c r="AH1512" s="69"/>
    </row>
    <row r="1513" spans="1:34">
      <c r="A1513" s="69"/>
      <c r="B1513" s="69"/>
      <c r="C1513" s="69"/>
      <c r="D1513" s="71"/>
      <c r="E1513" s="4"/>
      <c r="F1513" s="69"/>
      <c r="G1513" s="69"/>
      <c r="H1513" s="69"/>
      <c r="I1513" s="69"/>
      <c r="J1513" s="69"/>
      <c r="K1513" s="69"/>
      <c r="L1513" s="69"/>
      <c r="M1513" s="69"/>
      <c r="N1513" s="4"/>
      <c r="O1513" s="70"/>
      <c r="P1513" s="69"/>
      <c r="Q1513" s="69"/>
      <c r="R1513" s="71"/>
      <c r="S1513" s="69"/>
      <c r="T1513" s="72"/>
      <c r="U1513" s="4"/>
      <c r="V1513" s="73"/>
      <c r="W1513" s="73"/>
      <c r="X1513" s="73"/>
      <c r="Y1513" s="73"/>
      <c r="Z1513" s="74"/>
      <c r="AA1513" s="69"/>
      <c r="AB1513" s="69"/>
      <c r="AC1513" s="69"/>
      <c r="AD1513" s="69"/>
      <c r="AE1513" s="69"/>
      <c r="AF1513" s="69"/>
      <c r="AG1513" s="69"/>
      <c r="AH1513" s="69"/>
    </row>
    <row r="1514" spans="1:34">
      <c r="A1514" s="69"/>
      <c r="B1514" s="69"/>
      <c r="C1514" s="69"/>
      <c r="D1514" s="71"/>
      <c r="E1514" s="4"/>
      <c r="F1514" s="69"/>
      <c r="G1514" s="69"/>
      <c r="H1514" s="69"/>
      <c r="I1514" s="69"/>
      <c r="J1514" s="69"/>
      <c r="K1514" s="69"/>
      <c r="L1514" s="69"/>
      <c r="M1514" s="69"/>
      <c r="N1514" s="4"/>
      <c r="O1514" s="70"/>
      <c r="P1514" s="69"/>
      <c r="Q1514" s="4"/>
      <c r="R1514" s="71"/>
      <c r="S1514" s="4"/>
      <c r="T1514" s="72"/>
      <c r="U1514" s="4"/>
      <c r="V1514" s="73"/>
      <c r="W1514" s="73"/>
      <c r="X1514" s="73"/>
      <c r="Y1514" s="73"/>
      <c r="Z1514" s="74"/>
      <c r="AA1514" s="69"/>
      <c r="AB1514" s="69"/>
      <c r="AC1514" s="69"/>
      <c r="AD1514" s="69"/>
      <c r="AE1514" s="69"/>
      <c r="AF1514" s="69"/>
      <c r="AG1514" s="69"/>
      <c r="AH1514" s="69"/>
    </row>
    <row r="1515" spans="1:34">
      <c r="A1515" s="69"/>
      <c r="B1515" s="69"/>
      <c r="C1515" s="69"/>
      <c r="D1515" s="71"/>
      <c r="E1515" s="4"/>
      <c r="F1515" s="69"/>
      <c r="G1515" s="69"/>
      <c r="H1515" s="69"/>
      <c r="I1515" s="69"/>
      <c r="J1515" s="69"/>
      <c r="K1515" s="69"/>
      <c r="L1515" s="69"/>
      <c r="M1515" s="69"/>
      <c r="N1515" s="4"/>
      <c r="O1515" s="70"/>
      <c r="P1515" s="69"/>
      <c r="Q1515" s="69"/>
      <c r="R1515" s="71"/>
      <c r="S1515" s="69"/>
      <c r="T1515" s="72"/>
      <c r="U1515" s="4"/>
      <c r="V1515" s="73"/>
      <c r="W1515" s="73"/>
      <c r="X1515" s="73"/>
      <c r="Y1515" s="73"/>
      <c r="Z1515" s="74"/>
      <c r="AA1515" s="69"/>
      <c r="AB1515" s="69"/>
      <c r="AC1515" s="69"/>
      <c r="AD1515" s="69"/>
      <c r="AE1515" s="69"/>
      <c r="AF1515" s="69"/>
      <c r="AG1515" s="69"/>
      <c r="AH1515" s="69"/>
    </row>
    <row r="1516" spans="1:34">
      <c r="A1516" s="69"/>
      <c r="B1516" s="69"/>
      <c r="C1516" s="69"/>
      <c r="D1516" s="71"/>
      <c r="E1516" s="4"/>
      <c r="F1516" s="69"/>
      <c r="G1516" s="69"/>
      <c r="H1516" s="69"/>
      <c r="I1516" s="69"/>
      <c r="J1516" s="69"/>
      <c r="K1516" s="69"/>
      <c r="L1516" s="69"/>
      <c r="M1516" s="69"/>
      <c r="N1516" s="4"/>
      <c r="O1516" s="70"/>
      <c r="P1516" s="69"/>
      <c r="Q1516" s="4"/>
      <c r="R1516" s="71"/>
      <c r="S1516" s="4"/>
      <c r="T1516" s="72"/>
      <c r="U1516" s="4"/>
      <c r="V1516" s="73"/>
      <c r="W1516" s="73"/>
      <c r="X1516" s="73"/>
      <c r="Y1516" s="73"/>
      <c r="Z1516" s="74"/>
      <c r="AA1516" s="69"/>
      <c r="AB1516" s="69"/>
      <c r="AC1516" s="69"/>
      <c r="AD1516" s="69"/>
      <c r="AE1516" s="69"/>
      <c r="AF1516" s="69"/>
      <c r="AG1516" s="69"/>
      <c r="AH1516" s="69"/>
    </row>
    <row r="1517" spans="1:34">
      <c r="A1517" s="69"/>
      <c r="B1517" s="69"/>
      <c r="C1517" s="69"/>
      <c r="D1517" s="71"/>
      <c r="E1517" s="4"/>
      <c r="F1517" s="4"/>
      <c r="G1517" s="69"/>
      <c r="H1517" s="69"/>
      <c r="I1517" s="69"/>
      <c r="J1517" s="69"/>
      <c r="K1517" s="69"/>
      <c r="L1517" s="69"/>
      <c r="M1517" s="69"/>
      <c r="N1517" s="4"/>
      <c r="O1517" s="70"/>
      <c r="P1517" s="69"/>
      <c r="Q1517" s="69"/>
      <c r="R1517" s="71"/>
      <c r="S1517" s="69"/>
      <c r="T1517" s="72"/>
      <c r="U1517" s="4"/>
      <c r="V1517" s="73"/>
      <c r="W1517" s="73"/>
      <c r="X1517" s="73"/>
      <c r="Y1517" s="73"/>
      <c r="Z1517" s="74"/>
      <c r="AA1517" s="69"/>
      <c r="AB1517" s="69"/>
      <c r="AC1517" s="69"/>
      <c r="AD1517" s="69"/>
      <c r="AE1517" s="69"/>
      <c r="AF1517" s="69"/>
      <c r="AG1517" s="69"/>
      <c r="AH1517" s="69"/>
    </row>
    <row r="1518" spans="1:34">
      <c r="A1518" s="69"/>
      <c r="B1518" s="69"/>
      <c r="C1518" s="69"/>
      <c r="D1518" s="71"/>
      <c r="E1518" s="4"/>
      <c r="F1518" s="69"/>
      <c r="G1518" s="69"/>
      <c r="H1518" s="69"/>
      <c r="I1518" s="69"/>
      <c r="J1518" s="69"/>
      <c r="K1518" s="69"/>
      <c r="L1518" s="69"/>
      <c r="M1518" s="69"/>
      <c r="N1518" s="4"/>
      <c r="O1518" s="70"/>
      <c r="P1518" s="69"/>
      <c r="Q1518" s="4"/>
      <c r="R1518" s="71"/>
      <c r="S1518" s="4"/>
      <c r="T1518" s="72"/>
      <c r="U1518" s="4"/>
      <c r="V1518" s="73"/>
      <c r="W1518" s="73"/>
      <c r="X1518" s="73"/>
      <c r="Y1518" s="73"/>
      <c r="Z1518" s="74"/>
      <c r="AA1518" s="69"/>
      <c r="AB1518" s="69"/>
      <c r="AC1518" s="69"/>
      <c r="AD1518" s="69"/>
      <c r="AE1518" s="69"/>
      <c r="AF1518" s="69"/>
      <c r="AG1518" s="69"/>
      <c r="AH1518" s="69"/>
    </row>
    <row r="1519" spans="1:34">
      <c r="A1519" s="69"/>
      <c r="B1519" s="69"/>
      <c r="C1519" s="69"/>
      <c r="D1519" s="71"/>
      <c r="E1519" s="4"/>
      <c r="F1519" s="69"/>
      <c r="G1519" s="69"/>
      <c r="H1519" s="69"/>
      <c r="I1519" s="69"/>
      <c r="J1519" s="69"/>
      <c r="K1519" s="69"/>
      <c r="L1519" s="69"/>
      <c r="M1519" s="69"/>
      <c r="N1519" s="4"/>
      <c r="O1519" s="70"/>
      <c r="P1519" s="69"/>
      <c r="Q1519" s="69"/>
      <c r="R1519" s="71"/>
      <c r="S1519" s="69"/>
      <c r="T1519" s="72"/>
      <c r="U1519" s="4"/>
      <c r="V1519" s="73"/>
      <c r="W1519" s="73"/>
      <c r="X1519" s="73"/>
      <c r="Y1519" s="73"/>
      <c r="Z1519" s="74"/>
      <c r="AA1519" s="69"/>
      <c r="AB1519" s="69"/>
      <c r="AC1519" s="69"/>
      <c r="AD1519" s="69"/>
      <c r="AE1519" s="69"/>
      <c r="AF1519" s="69"/>
      <c r="AG1519" s="69"/>
      <c r="AH1519" s="69"/>
    </row>
    <row r="1520" spans="1:34">
      <c r="A1520" s="69"/>
      <c r="B1520" s="69"/>
      <c r="C1520" s="69"/>
      <c r="D1520" s="71"/>
      <c r="E1520" s="4"/>
      <c r="F1520" s="4"/>
      <c r="G1520" s="69"/>
      <c r="H1520" s="69"/>
      <c r="I1520" s="69"/>
      <c r="J1520" s="69"/>
      <c r="K1520" s="69"/>
      <c r="L1520" s="69"/>
      <c r="M1520" s="69"/>
      <c r="N1520" s="4"/>
      <c r="O1520" s="70"/>
      <c r="P1520" s="69"/>
      <c r="Q1520" s="4"/>
      <c r="R1520" s="71"/>
      <c r="S1520" s="4"/>
      <c r="T1520" s="72"/>
      <c r="U1520" s="4"/>
      <c r="V1520" s="73"/>
      <c r="W1520" s="73"/>
      <c r="X1520" s="73"/>
      <c r="Y1520" s="73"/>
      <c r="Z1520" s="74"/>
      <c r="AA1520" s="69"/>
      <c r="AB1520" s="69"/>
      <c r="AC1520" s="69"/>
      <c r="AD1520" s="69"/>
      <c r="AE1520" s="69"/>
      <c r="AF1520" s="69"/>
      <c r="AG1520" s="69"/>
      <c r="AH1520" s="69"/>
    </row>
    <row r="1521" spans="1:34">
      <c r="A1521" s="69"/>
      <c r="B1521" s="69"/>
      <c r="C1521" s="69"/>
      <c r="D1521" s="71"/>
      <c r="E1521" s="4"/>
      <c r="F1521" s="69"/>
      <c r="G1521" s="69"/>
      <c r="H1521" s="69"/>
      <c r="I1521" s="69"/>
      <c r="J1521" s="69"/>
      <c r="K1521" s="69"/>
      <c r="L1521" s="69"/>
      <c r="M1521" s="69"/>
      <c r="N1521" s="4"/>
      <c r="O1521" s="70"/>
      <c r="P1521" s="69"/>
      <c r="Q1521" s="4"/>
      <c r="R1521" s="71"/>
      <c r="S1521" s="4"/>
      <c r="T1521" s="72"/>
      <c r="U1521" s="69"/>
      <c r="V1521" s="73"/>
      <c r="W1521" s="73"/>
      <c r="X1521" s="73"/>
      <c r="Y1521" s="73"/>
      <c r="Z1521" s="74"/>
      <c r="AA1521" s="69"/>
      <c r="AB1521" s="69"/>
      <c r="AC1521" s="69"/>
      <c r="AD1521" s="69"/>
      <c r="AE1521" s="69"/>
      <c r="AF1521" s="69"/>
      <c r="AG1521" s="69"/>
      <c r="AH1521" s="69"/>
    </row>
    <row r="1522" spans="1:34">
      <c r="A1522" s="69"/>
      <c r="B1522" s="69"/>
      <c r="C1522" s="69"/>
      <c r="D1522" s="71"/>
      <c r="E1522" s="4"/>
      <c r="F1522" s="69"/>
      <c r="G1522" s="69"/>
      <c r="H1522" s="69"/>
      <c r="I1522" s="69"/>
      <c r="J1522" s="69"/>
      <c r="K1522" s="69"/>
      <c r="L1522" s="69"/>
      <c r="M1522" s="69"/>
      <c r="N1522" s="4"/>
      <c r="O1522" s="70"/>
      <c r="P1522" s="69"/>
      <c r="Q1522" s="69"/>
      <c r="R1522" s="71"/>
      <c r="S1522" s="4"/>
      <c r="T1522" s="72"/>
      <c r="U1522" s="4"/>
      <c r="V1522" s="73"/>
      <c r="W1522" s="73"/>
      <c r="X1522" s="73"/>
      <c r="Y1522" s="73"/>
      <c r="Z1522" s="74"/>
      <c r="AA1522" s="69"/>
      <c r="AB1522" s="69"/>
      <c r="AC1522" s="69"/>
      <c r="AD1522" s="69"/>
      <c r="AE1522" s="69"/>
      <c r="AF1522" s="69"/>
      <c r="AG1522" s="69"/>
      <c r="AH1522" s="69"/>
    </row>
    <row r="1523" spans="1:34">
      <c r="A1523" s="69"/>
      <c r="B1523" s="69"/>
      <c r="C1523" s="69"/>
      <c r="D1523" s="71"/>
      <c r="E1523" s="4"/>
      <c r="F1523" s="69"/>
      <c r="G1523" s="69"/>
      <c r="H1523" s="69"/>
      <c r="I1523" s="69"/>
      <c r="J1523" s="69"/>
      <c r="K1523" s="69"/>
      <c r="L1523" s="69"/>
      <c r="M1523" s="69"/>
      <c r="N1523" s="4"/>
      <c r="O1523" s="70"/>
      <c r="P1523" s="69"/>
      <c r="Q1523" s="4"/>
      <c r="R1523" s="71"/>
      <c r="S1523" s="69"/>
      <c r="T1523" s="72"/>
      <c r="U1523" s="69"/>
      <c r="V1523" s="73"/>
      <c r="W1523" s="73"/>
      <c r="X1523" s="73"/>
      <c r="Y1523" s="73"/>
      <c r="Z1523" s="74"/>
      <c r="AA1523" s="69"/>
      <c r="AB1523" s="69"/>
      <c r="AC1523" s="69"/>
      <c r="AD1523" s="69"/>
      <c r="AE1523" s="69"/>
      <c r="AF1523" s="69"/>
      <c r="AG1523" s="69"/>
      <c r="AH1523" s="69"/>
    </row>
    <row r="1524" spans="1:34">
      <c r="A1524" s="69"/>
      <c r="B1524" s="69"/>
      <c r="C1524" s="69"/>
      <c r="D1524" s="71"/>
      <c r="E1524" s="4"/>
      <c r="F1524" s="69"/>
      <c r="G1524" s="69"/>
      <c r="H1524" s="69"/>
      <c r="I1524" s="69"/>
      <c r="J1524" s="69"/>
      <c r="K1524" s="69"/>
      <c r="L1524" s="69"/>
      <c r="M1524" s="69"/>
      <c r="N1524" s="4"/>
      <c r="O1524" s="70"/>
      <c r="P1524" s="69"/>
      <c r="Q1524" s="4"/>
      <c r="R1524" s="71"/>
      <c r="S1524" s="4"/>
      <c r="T1524" s="72"/>
      <c r="U1524" s="4"/>
      <c r="V1524" s="73"/>
      <c r="W1524" s="73"/>
      <c r="X1524" s="73"/>
      <c r="Y1524" s="73"/>
      <c r="Z1524" s="74"/>
      <c r="AA1524" s="69"/>
      <c r="AB1524" s="69"/>
      <c r="AC1524" s="69"/>
      <c r="AD1524" s="69"/>
      <c r="AE1524" s="69"/>
      <c r="AF1524" s="69"/>
      <c r="AG1524" s="69"/>
      <c r="AH1524" s="69"/>
    </row>
    <row r="1525" spans="1:34">
      <c r="A1525" s="69"/>
      <c r="B1525" s="69"/>
      <c r="C1525" s="69"/>
      <c r="D1525" s="71"/>
      <c r="E1525" s="4"/>
      <c r="F1525" s="69"/>
      <c r="G1525" s="69"/>
      <c r="H1525" s="69"/>
      <c r="I1525" s="69"/>
      <c r="J1525" s="69"/>
      <c r="K1525" s="69"/>
      <c r="L1525" s="69"/>
      <c r="M1525" s="69"/>
      <c r="N1525" s="4"/>
      <c r="O1525" s="70"/>
      <c r="P1525" s="69"/>
      <c r="Q1525" s="4"/>
      <c r="R1525" s="71"/>
      <c r="S1525" s="69"/>
      <c r="T1525" s="72"/>
      <c r="U1525" s="4"/>
      <c r="V1525" s="73"/>
      <c r="W1525" s="73"/>
      <c r="X1525" s="73"/>
      <c r="Y1525" s="73"/>
      <c r="Z1525" s="74"/>
      <c r="AA1525" s="69"/>
      <c r="AB1525" s="69"/>
      <c r="AC1525" s="69"/>
      <c r="AD1525" s="69"/>
      <c r="AE1525" s="69"/>
      <c r="AF1525" s="69"/>
      <c r="AG1525" s="69"/>
      <c r="AH1525" s="69"/>
    </row>
    <row r="1526" spans="1:34">
      <c r="A1526" s="69"/>
      <c r="B1526" s="69"/>
      <c r="C1526" s="69"/>
      <c r="D1526" s="71"/>
      <c r="E1526" s="4"/>
      <c r="F1526" s="69"/>
      <c r="G1526" s="69"/>
      <c r="H1526" s="69"/>
      <c r="I1526" s="69"/>
      <c r="J1526" s="69"/>
      <c r="K1526" s="69"/>
      <c r="L1526" s="69"/>
      <c r="M1526" s="69"/>
      <c r="N1526" s="4"/>
      <c r="O1526" s="70"/>
      <c r="P1526" s="69"/>
      <c r="Q1526" s="69"/>
      <c r="R1526" s="71"/>
      <c r="S1526" s="69"/>
      <c r="T1526" s="72"/>
      <c r="U1526" s="4"/>
      <c r="V1526" s="73"/>
      <c r="W1526" s="73"/>
      <c r="X1526" s="73"/>
      <c r="Y1526" s="73"/>
      <c r="Z1526" s="74"/>
      <c r="AA1526" s="69"/>
      <c r="AB1526" s="69"/>
      <c r="AC1526" s="69"/>
      <c r="AD1526" s="69"/>
      <c r="AE1526" s="69"/>
      <c r="AF1526" s="69"/>
      <c r="AG1526" s="69"/>
      <c r="AH1526" s="69"/>
    </row>
    <row r="1527" spans="1:34">
      <c r="A1527" s="69"/>
      <c r="B1527" s="69"/>
      <c r="C1527" s="69"/>
      <c r="D1527" s="71"/>
      <c r="E1527" s="4"/>
      <c r="F1527" s="69"/>
      <c r="G1527" s="69"/>
      <c r="H1527" s="69"/>
      <c r="I1527" s="69"/>
      <c r="J1527" s="69"/>
      <c r="K1527" s="69"/>
      <c r="L1527" s="69"/>
      <c r="M1527" s="69"/>
      <c r="N1527" s="4"/>
      <c r="O1527" s="70"/>
      <c r="P1527" s="69"/>
      <c r="Q1527" s="4"/>
      <c r="R1527" s="71"/>
      <c r="S1527" s="4"/>
      <c r="T1527" s="72"/>
      <c r="U1527" s="4"/>
      <c r="V1527" s="73"/>
      <c r="W1527" s="73"/>
      <c r="X1527" s="73"/>
      <c r="Y1527" s="73"/>
      <c r="Z1527" s="74"/>
      <c r="AA1527" s="69"/>
      <c r="AB1527" s="69"/>
      <c r="AC1527" s="69"/>
      <c r="AD1527" s="69"/>
      <c r="AE1527" s="69"/>
      <c r="AF1527" s="69"/>
      <c r="AG1527" s="69"/>
      <c r="AH1527" s="69"/>
    </row>
    <row r="1528" spans="1:34">
      <c r="A1528" s="69"/>
      <c r="B1528" s="69"/>
      <c r="C1528" s="69"/>
      <c r="D1528" s="71"/>
      <c r="E1528" s="4"/>
      <c r="F1528" s="69"/>
      <c r="G1528" s="69"/>
      <c r="H1528" s="69"/>
      <c r="I1528" s="69"/>
      <c r="J1528" s="69"/>
      <c r="K1528" s="69"/>
      <c r="L1528" s="69"/>
      <c r="M1528" s="69"/>
      <c r="N1528" s="4"/>
      <c r="O1528" s="70"/>
      <c r="P1528" s="69"/>
      <c r="Q1528" s="4"/>
      <c r="R1528" s="71"/>
      <c r="S1528" s="4"/>
      <c r="T1528" s="72"/>
      <c r="U1528" s="4"/>
      <c r="V1528" s="73"/>
      <c r="W1528" s="73"/>
      <c r="X1528" s="73"/>
      <c r="Y1528" s="73"/>
      <c r="Z1528" s="74"/>
      <c r="AA1528" s="69"/>
      <c r="AB1528" s="69"/>
      <c r="AC1528" s="69"/>
      <c r="AD1528" s="69"/>
      <c r="AE1528" s="69"/>
      <c r="AF1528" s="69"/>
      <c r="AG1528" s="69"/>
      <c r="AH1528" s="69"/>
    </row>
    <row r="1529" spans="1:34">
      <c r="A1529" s="69"/>
      <c r="B1529" s="69"/>
      <c r="C1529" s="69"/>
      <c r="D1529" s="71"/>
      <c r="E1529" s="4"/>
      <c r="F1529" s="69"/>
      <c r="G1529" s="69"/>
      <c r="H1529" s="69"/>
      <c r="I1529" s="69"/>
      <c r="J1529" s="69"/>
      <c r="K1529" s="69"/>
      <c r="L1529" s="69"/>
      <c r="M1529" s="69"/>
      <c r="N1529" s="4"/>
      <c r="O1529" s="70"/>
      <c r="P1529" s="69"/>
      <c r="Q1529" s="69"/>
      <c r="R1529" s="71"/>
      <c r="S1529" s="69"/>
      <c r="T1529" s="72"/>
      <c r="U1529" s="4"/>
      <c r="V1529" s="73"/>
      <c r="W1529" s="73"/>
      <c r="X1529" s="73"/>
      <c r="Y1529" s="73"/>
      <c r="Z1529" s="74"/>
      <c r="AA1529" s="69"/>
      <c r="AB1529" s="69"/>
      <c r="AC1529" s="69"/>
      <c r="AD1529" s="69"/>
      <c r="AE1529" s="69"/>
      <c r="AF1529" s="69"/>
      <c r="AG1529" s="69"/>
      <c r="AH1529" s="69"/>
    </row>
    <row r="1530" spans="1:34">
      <c r="A1530" s="69"/>
      <c r="B1530" s="69"/>
      <c r="C1530" s="69"/>
      <c r="D1530" s="71"/>
      <c r="E1530" s="4"/>
      <c r="F1530" s="69"/>
      <c r="G1530" s="69"/>
      <c r="H1530" s="69"/>
      <c r="I1530" s="69"/>
      <c r="J1530" s="69"/>
      <c r="K1530" s="69"/>
      <c r="L1530" s="69"/>
      <c r="M1530" s="69"/>
      <c r="N1530" s="4"/>
      <c r="O1530" s="70"/>
      <c r="P1530" s="69"/>
      <c r="Q1530" s="69"/>
      <c r="R1530" s="71"/>
      <c r="S1530" s="69"/>
      <c r="T1530" s="72"/>
      <c r="U1530" s="4"/>
      <c r="V1530" s="73"/>
      <c r="W1530" s="73"/>
      <c r="X1530" s="73"/>
      <c r="Y1530" s="73"/>
      <c r="Z1530" s="74"/>
      <c r="AA1530" s="69"/>
      <c r="AB1530" s="69"/>
      <c r="AC1530" s="69"/>
      <c r="AD1530" s="69"/>
      <c r="AE1530" s="69"/>
      <c r="AF1530" s="69"/>
      <c r="AG1530" s="69"/>
      <c r="AH1530" s="69"/>
    </row>
    <row r="1531" spans="1:34">
      <c r="A1531" s="69"/>
      <c r="B1531" s="69"/>
      <c r="C1531" s="69"/>
      <c r="D1531" s="71"/>
      <c r="E1531" s="4"/>
      <c r="F1531" s="4"/>
      <c r="G1531" s="69"/>
      <c r="H1531" s="69"/>
      <c r="I1531" s="69"/>
      <c r="J1531" s="69"/>
      <c r="K1531" s="69"/>
      <c r="L1531" s="69"/>
      <c r="M1531" s="69"/>
      <c r="N1531" s="4"/>
      <c r="O1531" s="70"/>
      <c r="P1531" s="69"/>
      <c r="Q1531" s="69"/>
      <c r="R1531" s="71"/>
      <c r="S1531" s="69"/>
      <c r="T1531" s="72"/>
      <c r="U1531" s="69"/>
      <c r="V1531" s="73"/>
      <c r="W1531" s="73"/>
      <c r="X1531" s="73"/>
      <c r="Y1531" s="73"/>
      <c r="Z1531" s="74"/>
      <c r="AA1531" s="69"/>
      <c r="AB1531" s="69"/>
      <c r="AC1531" s="69"/>
      <c r="AD1531" s="69"/>
      <c r="AE1531" s="69"/>
      <c r="AF1531" s="69"/>
      <c r="AG1531" s="69"/>
      <c r="AH1531" s="69"/>
    </row>
    <row r="1532" spans="1:34">
      <c r="A1532" s="69"/>
      <c r="B1532" s="69"/>
      <c r="C1532" s="69"/>
      <c r="D1532" s="71"/>
      <c r="E1532" s="4"/>
      <c r="F1532" s="69"/>
      <c r="G1532" s="69"/>
      <c r="H1532" s="69"/>
      <c r="I1532" s="69"/>
      <c r="J1532" s="69"/>
      <c r="K1532" s="69"/>
      <c r="L1532" s="69"/>
      <c r="M1532" s="69"/>
      <c r="N1532" s="4"/>
      <c r="O1532" s="70"/>
      <c r="P1532" s="69"/>
      <c r="Q1532" s="69"/>
      <c r="R1532" s="71"/>
      <c r="S1532" s="69"/>
      <c r="T1532" s="72"/>
      <c r="U1532" s="4"/>
      <c r="V1532" s="73"/>
      <c r="W1532" s="73"/>
      <c r="X1532" s="73"/>
      <c r="Y1532" s="73"/>
      <c r="Z1532" s="74"/>
      <c r="AA1532" s="69"/>
      <c r="AB1532" s="69"/>
      <c r="AC1532" s="69"/>
      <c r="AD1532" s="69"/>
      <c r="AE1532" s="69"/>
      <c r="AF1532" s="69"/>
      <c r="AG1532" s="69"/>
      <c r="AH1532" s="69"/>
    </row>
    <row r="1533" spans="1:34">
      <c r="A1533" s="69"/>
      <c r="B1533" s="69"/>
      <c r="C1533" s="69"/>
      <c r="D1533" s="71"/>
      <c r="E1533" s="4"/>
      <c r="F1533" s="69"/>
      <c r="G1533" s="69"/>
      <c r="H1533" s="69"/>
      <c r="I1533" s="69"/>
      <c r="J1533" s="69"/>
      <c r="K1533" s="69"/>
      <c r="L1533" s="69"/>
      <c r="M1533" s="69"/>
      <c r="N1533" s="4"/>
      <c r="O1533" s="70"/>
      <c r="P1533" s="69"/>
      <c r="Q1533" s="4"/>
      <c r="R1533" s="71"/>
      <c r="S1533" s="4"/>
      <c r="T1533" s="72"/>
      <c r="U1533" s="4"/>
      <c r="V1533" s="73"/>
      <c r="W1533" s="73"/>
      <c r="X1533" s="73"/>
      <c r="Y1533" s="73"/>
      <c r="Z1533" s="74"/>
      <c r="AA1533" s="69"/>
      <c r="AB1533" s="69"/>
      <c r="AC1533" s="69"/>
      <c r="AD1533" s="69"/>
      <c r="AE1533" s="69"/>
      <c r="AF1533" s="69"/>
      <c r="AG1533" s="69"/>
      <c r="AH1533" s="69"/>
    </row>
    <row r="1534" spans="1:34">
      <c r="A1534" s="69"/>
      <c r="B1534" s="69"/>
      <c r="C1534" s="69"/>
      <c r="D1534" s="71"/>
      <c r="E1534" s="4"/>
      <c r="F1534" s="69"/>
      <c r="G1534" s="69"/>
      <c r="H1534" s="69"/>
      <c r="I1534" s="69"/>
      <c r="J1534" s="69"/>
      <c r="K1534" s="69"/>
      <c r="L1534" s="69"/>
      <c r="M1534" s="69"/>
      <c r="N1534" s="4"/>
      <c r="O1534" s="70"/>
      <c r="P1534" s="69"/>
      <c r="Q1534" s="69"/>
      <c r="R1534" s="71"/>
      <c r="S1534" s="69"/>
      <c r="T1534" s="72"/>
      <c r="U1534" s="4"/>
      <c r="V1534" s="73"/>
      <c r="W1534" s="73"/>
      <c r="X1534" s="73"/>
      <c r="Y1534" s="73"/>
      <c r="Z1534" s="74"/>
      <c r="AA1534" s="69"/>
      <c r="AB1534" s="69"/>
      <c r="AC1534" s="69"/>
      <c r="AD1534" s="69"/>
      <c r="AE1534" s="69"/>
      <c r="AF1534" s="69"/>
      <c r="AG1534" s="69"/>
      <c r="AH1534" s="69"/>
    </row>
    <row r="1535" spans="1:34">
      <c r="A1535" s="69"/>
      <c r="B1535" s="69"/>
      <c r="C1535" s="69"/>
      <c r="D1535" s="71"/>
      <c r="E1535" s="4"/>
      <c r="F1535" s="69"/>
      <c r="G1535" s="69"/>
      <c r="H1535" s="69"/>
      <c r="I1535" s="69"/>
      <c r="J1535" s="69"/>
      <c r="K1535" s="69"/>
      <c r="L1535" s="69"/>
      <c r="M1535" s="69"/>
      <c r="N1535" s="4"/>
      <c r="O1535" s="70"/>
      <c r="P1535" s="69"/>
      <c r="Q1535" s="4"/>
      <c r="R1535" s="71"/>
      <c r="S1535" s="4"/>
      <c r="T1535" s="72"/>
      <c r="U1535" s="4"/>
      <c r="V1535" s="73"/>
      <c r="W1535" s="73"/>
      <c r="X1535" s="73"/>
      <c r="Y1535" s="73"/>
      <c r="Z1535" s="74"/>
      <c r="AA1535" s="69"/>
      <c r="AB1535" s="69"/>
      <c r="AC1535" s="69"/>
      <c r="AD1535" s="69"/>
      <c r="AE1535" s="69"/>
      <c r="AF1535" s="69"/>
      <c r="AG1535" s="69"/>
      <c r="AH1535" s="69"/>
    </row>
    <row r="1536" spans="1:34">
      <c r="A1536" s="69"/>
      <c r="B1536" s="69"/>
      <c r="C1536" s="69"/>
      <c r="D1536" s="71"/>
      <c r="E1536" s="4"/>
      <c r="F1536" s="69"/>
      <c r="G1536" s="69"/>
      <c r="H1536" s="69"/>
      <c r="I1536" s="69"/>
      <c r="J1536" s="69"/>
      <c r="K1536" s="69"/>
      <c r="L1536" s="69"/>
      <c r="M1536" s="69"/>
      <c r="N1536" s="4"/>
      <c r="O1536" s="70"/>
      <c r="P1536" s="69"/>
      <c r="Q1536" s="4"/>
      <c r="R1536" s="71"/>
      <c r="S1536" s="4"/>
      <c r="T1536" s="72"/>
      <c r="U1536" s="4"/>
      <c r="V1536" s="73"/>
      <c r="W1536" s="73"/>
      <c r="X1536" s="73"/>
      <c r="Y1536" s="73"/>
      <c r="Z1536" s="74"/>
      <c r="AA1536" s="69"/>
      <c r="AB1536" s="69"/>
      <c r="AC1536" s="69"/>
      <c r="AD1536" s="69"/>
      <c r="AE1536" s="69"/>
      <c r="AF1536" s="69"/>
      <c r="AG1536" s="69"/>
      <c r="AH1536" s="69"/>
    </row>
    <row r="1537" spans="1:34">
      <c r="A1537" s="69"/>
      <c r="B1537" s="69"/>
      <c r="C1537" s="69"/>
      <c r="D1537" s="71"/>
      <c r="E1537" s="4"/>
      <c r="F1537" s="4"/>
      <c r="G1537" s="69"/>
      <c r="H1537" s="69"/>
      <c r="I1537" s="69"/>
      <c r="J1537" s="69"/>
      <c r="K1537" s="69"/>
      <c r="L1537" s="69"/>
      <c r="M1537" s="69"/>
      <c r="N1537" s="4"/>
      <c r="O1537" s="70"/>
      <c r="P1537" s="69"/>
      <c r="Q1537" s="4"/>
      <c r="R1537" s="71"/>
      <c r="S1537" s="4"/>
      <c r="T1537" s="72"/>
      <c r="U1537" s="4"/>
      <c r="V1537" s="73"/>
      <c r="W1537" s="73"/>
      <c r="X1537" s="73"/>
      <c r="Y1537" s="73"/>
      <c r="Z1537" s="74"/>
      <c r="AA1537" s="69"/>
      <c r="AB1537" s="69"/>
      <c r="AC1537" s="69"/>
      <c r="AD1537" s="69"/>
      <c r="AE1537" s="69"/>
      <c r="AF1537" s="69"/>
      <c r="AG1537" s="69"/>
      <c r="AH1537" s="69"/>
    </row>
    <row r="1538" spans="1:34">
      <c r="A1538" s="69"/>
      <c r="B1538" s="69"/>
      <c r="C1538" s="69"/>
      <c r="D1538" s="71"/>
      <c r="E1538" s="4"/>
      <c r="F1538" s="69"/>
      <c r="G1538" s="69"/>
      <c r="H1538" s="69"/>
      <c r="I1538" s="69"/>
      <c r="J1538" s="69"/>
      <c r="K1538" s="69"/>
      <c r="L1538" s="69"/>
      <c r="M1538" s="69"/>
      <c r="N1538" s="4"/>
      <c r="O1538" s="70"/>
      <c r="P1538" s="69"/>
      <c r="Q1538" s="4"/>
      <c r="R1538" s="71"/>
      <c r="S1538" s="4"/>
      <c r="T1538" s="72"/>
      <c r="U1538" s="4"/>
      <c r="V1538" s="73"/>
      <c r="W1538" s="73"/>
      <c r="X1538" s="73"/>
      <c r="Y1538" s="73"/>
      <c r="Z1538" s="74"/>
      <c r="AA1538" s="69"/>
      <c r="AB1538" s="69"/>
      <c r="AC1538" s="69"/>
      <c r="AD1538" s="69"/>
      <c r="AE1538" s="69"/>
      <c r="AF1538" s="69"/>
      <c r="AG1538" s="69"/>
      <c r="AH1538" s="69"/>
    </row>
    <row r="1539" spans="1:34">
      <c r="A1539" s="69"/>
      <c r="B1539" s="69"/>
      <c r="C1539" s="69"/>
      <c r="D1539" s="71"/>
      <c r="E1539" s="4"/>
      <c r="F1539" s="69"/>
      <c r="G1539" s="69"/>
      <c r="H1539" s="69"/>
      <c r="I1539" s="69"/>
      <c r="J1539" s="69"/>
      <c r="K1539" s="69"/>
      <c r="L1539" s="69"/>
      <c r="M1539" s="69"/>
      <c r="N1539" s="4"/>
      <c r="O1539" s="70"/>
      <c r="P1539" s="69"/>
      <c r="Q1539" s="4"/>
      <c r="R1539" s="71"/>
      <c r="S1539" s="4"/>
      <c r="T1539" s="72"/>
      <c r="U1539" s="4"/>
      <c r="V1539" s="73"/>
      <c r="W1539" s="73"/>
      <c r="X1539" s="73"/>
      <c r="Y1539" s="73"/>
      <c r="Z1539" s="74"/>
      <c r="AA1539" s="69"/>
      <c r="AB1539" s="69"/>
      <c r="AC1539" s="69"/>
      <c r="AD1539" s="69"/>
      <c r="AE1539" s="69"/>
      <c r="AF1539" s="69"/>
      <c r="AG1539" s="69"/>
      <c r="AH1539" s="69"/>
    </row>
    <row r="1540" spans="1:34">
      <c r="A1540" s="69"/>
      <c r="B1540" s="69"/>
      <c r="C1540" s="69"/>
      <c r="D1540" s="71"/>
      <c r="E1540" s="4"/>
      <c r="F1540" s="69"/>
      <c r="G1540" s="69"/>
      <c r="H1540" s="69"/>
      <c r="I1540" s="69"/>
      <c r="J1540" s="69"/>
      <c r="K1540" s="69"/>
      <c r="L1540" s="69"/>
      <c r="M1540" s="69"/>
      <c r="N1540" s="4"/>
      <c r="O1540" s="70"/>
      <c r="P1540" s="69"/>
      <c r="Q1540" s="4"/>
      <c r="R1540" s="71"/>
      <c r="S1540" s="4"/>
      <c r="T1540" s="72"/>
      <c r="U1540" s="4"/>
      <c r="V1540" s="73"/>
      <c r="W1540" s="73"/>
      <c r="X1540" s="73"/>
      <c r="Y1540" s="73"/>
      <c r="Z1540" s="74"/>
      <c r="AA1540" s="69"/>
      <c r="AB1540" s="69"/>
      <c r="AC1540" s="69"/>
      <c r="AD1540" s="69"/>
      <c r="AE1540" s="69"/>
      <c r="AF1540" s="69"/>
      <c r="AG1540" s="69"/>
      <c r="AH1540" s="69"/>
    </row>
    <row r="1541" spans="1:34">
      <c r="A1541" s="69"/>
      <c r="B1541" s="69"/>
      <c r="C1541" s="69"/>
      <c r="D1541" s="71"/>
      <c r="E1541" s="4"/>
      <c r="F1541" s="69"/>
      <c r="G1541" s="69"/>
      <c r="H1541" s="69"/>
      <c r="I1541" s="69"/>
      <c r="J1541" s="69"/>
      <c r="K1541" s="69"/>
      <c r="L1541" s="69"/>
      <c r="M1541" s="69"/>
      <c r="N1541" s="4"/>
      <c r="O1541" s="70"/>
      <c r="P1541" s="69"/>
      <c r="Q1541" s="69"/>
      <c r="R1541" s="71"/>
      <c r="S1541" s="69"/>
      <c r="T1541" s="72"/>
      <c r="U1541" s="4"/>
      <c r="V1541" s="73"/>
      <c r="W1541" s="73"/>
      <c r="X1541" s="73"/>
      <c r="Y1541" s="73"/>
      <c r="Z1541" s="74"/>
      <c r="AA1541" s="69"/>
      <c r="AB1541" s="69"/>
      <c r="AC1541" s="69"/>
      <c r="AD1541" s="69"/>
      <c r="AE1541" s="69"/>
      <c r="AF1541" s="69"/>
      <c r="AG1541" s="69"/>
      <c r="AH1541" s="69"/>
    </row>
    <row r="1542" spans="1:34">
      <c r="A1542" s="69"/>
      <c r="B1542" s="69"/>
      <c r="C1542" s="69"/>
      <c r="D1542" s="71"/>
      <c r="E1542" s="4"/>
      <c r="F1542" s="69"/>
      <c r="G1542" s="69"/>
      <c r="H1542" s="69"/>
      <c r="I1542" s="69"/>
      <c r="J1542" s="69"/>
      <c r="K1542" s="69"/>
      <c r="L1542" s="69"/>
      <c r="M1542" s="69"/>
      <c r="N1542" s="4"/>
      <c r="O1542" s="70"/>
      <c r="P1542" s="69"/>
      <c r="Q1542" s="69"/>
      <c r="R1542" s="71"/>
      <c r="S1542" s="69"/>
      <c r="T1542" s="72"/>
      <c r="U1542" s="4"/>
      <c r="V1542" s="73"/>
      <c r="W1542" s="73"/>
      <c r="X1542" s="73"/>
      <c r="Y1542" s="73"/>
      <c r="Z1542" s="74"/>
      <c r="AA1542" s="69"/>
      <c r="AB1542" s="69"/>
      <c r="AC1542" s="69"/>
      <c r="AD1542" s="69"/>
      <c r="AE1542" s="69"/>
      <c r="AF1542" s="69"/>
      <c r="AG1542" s="69"/>
      <c r="AH1542" s="69"/>
    </row>
    <row r="1543" spans="1:34">
      <c r="A1543" s="69"/>
      <c r="B1543" s="69"/>
      <c r="C1543" s="69"/>
      <c r="D1543" s="71"/>
      <c r="E1543" s="4"/>
      <c r="F1543" s="69"/>
      <c r="G1543" s="69"/>
      <c r="H1543" s="69"/>
      <c r="I1543" s="69"/>
      <c r="J1543" s="69"/>
      <c r="K1543" s="69"/>
      <c r="L1543" s="69"/>
      <c r="M1543" s="69"/>
      <c r="N1543" s="4"/>
      <c r="O1543" s="70"/>
      <c r="P1543" s="69"/>
      <c r="Q1543" s="4"/>
      <c r="R1543" s="71"/>
      <c r="S1543" s="4"/>
      <c r="T1543" s="72"/>
      <c r="U1543" s="4"/>
      <c r="V1543" s="73"/>
      <c r="W1543" s="73"/>
      <c r="X1543" s="73"/>
      <c r="Y1543" s="73"/>
      <c r="Z1543" s="74"/>
      <c r="AA1543" s="69"/>
      <c r="AB1543" s="69"/>
      <c r="AC1543" s="69"/>
      <c r="AD1543" s="69"/>
      <c r="AE1543" s="69"/>
      <c r="AF1543" s="69"/>
      <c r="AG1543" s="69"/>
      <c r="AH1543" s="69"/>
    </row>
    <row r="1544" spans="1:34">
      <c r="A1544" s="69"/>
      <c r="B1544" s="69"/>
      <c r="C1544" s="69"/>
      <c r="D1544" s="71"/>
      <c r="E1544" s="4"/>
      <c r="F1544" s="69"/>
      <c r="G1544" s="69"/>
      <c r="H1544" s="69"/>
      <c r="I1544" s="69"/>
      <c r="J1544" s="69"/>
      <c r="K1544" s="69"/>
      <c r="L1544" s="69"/>
      <c r="M1544" s="69"/>
      <c r="N1544" s="4"/>
      <c r="O1544" s="70"/>
      <c r="P1544" s="69"/>
      <c r="Q1544" s="69"/>
      <c r="R1544" s="71"/>
      <c r="S1544" s="69"/>
      <c r="T1544" s="72"/>
      <c r="U1544" s="4"/>
      <c r="V1544" s="73"/>
      <c r="W1544" s="73"/>
      <c r="X1544" s="73"/>
      <c r="Y1544" s="73"/>
      <c r="Z1544" s="74"/>
      <c r="AA1544" s="69"/>
      <c r="AB1544" s="69"/>
      <c r="AC1544" s="69"/>
      <c r="AD1544" s="69"/>
      <c r="AE1544" s="69"/>
      <c r="AF1544" s="69"/>
      <c r="AG1544" s="69"/>
      <c r="AH1544" s="69"/>
    </row>
    <row r="1545" spans="1:34">
      <c r="A1545" s="69"/>
      <c r="B1545" s="69"/>
      <c r="C1545" s="69"/>
      <c r="D1545" s="71"/>
      <c r="E1545" s="4"/>
      <c r="F1545" s="69"/>
      <c r="G1545" s="69"/>
      <c r="H1545" s="69"/>
      <c r="I1545" s="69"/>
      <c r="J1545" s="69"/>
      <c r="K1545" s="69"/>
      <c r="L1545" s="69"/>
      <c r="M1545" s="69"/>
      <c r="N1545" s="4"/>
      <c r="O1545" s="70"/>
      <c r="P1545" s="69"/>
      <c r="Q1545" s="69"/>
      <c r="R1545" s="71"/>
      <c r="S1545" s="69"/>
      <c r="T1545" s="72"/>
      <c r="U1545" s="4"/>
      <c r="V1545" s="73"/>
      <c r="W1545" s="73"/>
      <c r="X1545" s="73"/>
      <c r="Y1545" s="73"/>
      <c r="Z1545" s="74"/>
      <c r="AA1545" s="69"/>
      <c r="AB1545" s="69"/>
      <c r="AC1545" s="69"/>
      <c r="AD1545" s="69"/>
      <c r="AE1545" s="69"/>
      <c r="AF1545" s="69"/>
      <c r="AG1545" s="69"/>
      <c r="AH1545" s="69"/>
    </row>
    <row r="1546" spans="1:34">
      <c r="A1546" s="69"/>
      <c r="B1546" s="69"/>
      <c r="C1546" s="69"/>
      <c r="D1546" s="71"/>
      <c r="E1546" s="4"/>
      <c r="F1546" s="4"/>
      <c r="G1546" s="69"/>
      <c r="H1546" s="69"/>
      <c r="I1546" s="69"/>
      <c r="J1546" s="69"/>
      <c r="K1546" s="69"/>
      <c r="L1546" s="69"/>
      <c r="M1546" s="69"/>
      <c r="N1546" s="4"/>
      <c r="O1546" s="70"/>
      <c r="P1546" s="69"/>
      <c r="Q1546" s="69"/>
      <c r="R1546" s="71"/>
      <c r="S1546" s="69"/>
      <c r="T1546" s="72"/>
      <c r="U1546" s="4"/>
      <c r="V1546" s="73"/>
      <c r="W1546" s="73"/>
      <c r="X1546" s="73"/>
      <c r="Y1546" s="73"/>
      <c r="Z1546" s="74"/>
      <c r="AA1546" s="69"/>
      <c r="AB1546" s="69"/>
      <c r="AC1546" s="69"/>
      <c r="AD1546" s="69"/>
      <c r="AE1546" s="69"/>
      <c r="AF1546" s="69"/>
      <c r="AG1546" s="69"/>
      <c r="AH1546" s="69"/>
    </row>
    <row r="1547" spans="1:34">
      <c r="A1547" s="69"/>
      <c r="B1547" s="69"/>
      <c r="C1547" s="69"/>
      <c r="D1547" s="71"/>
      <c r="E1547" s="4"/>
      <c r="F1547" s="69"/>
      <c r="G1547" s="69"/>
      <c r="H1547" s="69"/>
      <c r="I1547" s="69"/>
      <c r="J1547" s="69"/>
      <c r="K1547" s="69"/>
      <c r="L1547" s="69"/>
      <c r="M1547" s="69"/>
      <c r="N1547" s="4"/>
      <c r="O1547" s="70"/>
      <c r="P1547" s="69"/>
      <c r="Q1547" s="4"/>
      <c r="R1547" s="71"/>
      <c r="S1547" s="69"/>
      <c r="T1547" s="72"/>
      <c r="U1547" s="4"/>
      <c r="V1547" s="73"/>
      <c r="W1547" s="73"/>
      <c r="X1547" s="73"/>
      <c r="Y1547" s="73"/>
      <c r="Z1547" s="74"/>
      <c r="AA1547" s="69"/>
      <c r="AB1547" s="69"/>
      <c r="AC1547" s="69"/>
      <c r="AD1547" s="69"/>
      <c r="AE1547" s="69"/>
      <c r="AF1547" s="69"/>
      <c r="AG1547" s="69"/>
      <c r="AH1547" s="69"/>
    </row>
    <row r="1548" spans="1:34">
      <c r="A1548" s="69"/>
      <c r="B1548" s="69"/>
      <c r="C1548" s="69"/>
      <c r="D1548" s="71"/>
      <c r="E1548" s="4"/>
      <c r="F1548" s="69"/>
      <c r="G1548" s="69"/>
      <c r="H1548" s="69"/>
      <c r="I1548" s="69"/>
      <c r="J1548" s="69"/>
      <c r="K1548" s="69"/>
      <c r="L1548" s="69"/>
      <c r="M1548" s="69"/>
      <c r="N1548" s="4"/>
      <c r="O1548" s="70"/>
      <c r="P1548" s="69"/>
      <c r="Q1548" s="4"/>
      <c r="R1548" s="71"/>
      <c r="S1548" s="4"/>
      <c r="T1548" s="72"/>
      <c r="U1548" s="4"/>
      <c r="V1548" s="73"/>
      <c r="W1548" s="73"/>
      <c r="X1548" s="73"/>
      <c r="Y1548" s="73"/>
      <c r="Z1548" s="74"/>
      <c r="AA1548" s="69"/>
      <c r="AB1548" s="69"/>
      <c r="AC1548" s="69"/>
      <c r="AD1548" s="69"/>
      <c r="AE1548" s="69"/>
      <c r="AF1548" s="69"/>
      <c r="AG1548" s="69"/>
      <c r="AH1548" s="69"/>
    </row>
    <row r="1549" spans="1:34">
      <c r="A1549" s="69"/>
      <c r="B1549" s="69"/>
      <c r="C1549" s="69"/>
      <c r="D1549" s="71"/>
      <c r="E1549" s="4"/>
      <c r="F1549" s="4"/>
      <c r="G1549" s="69"/>
      <c r="H1549" s="69"/>
      <c r="I1549" s="69"/>
      <c r="J1549" s="69"/>
      <c r="K1549" s="69"/>
      <c r="L1549" s="69"/>
      <c r="M1549" s="69"/>
      <c r="N1549" s="4"/>
      <c r="O1549" s="70"/>
      <c r="P1549" s="69"/>
      <c r="Q1549" s="4"/>
      <c r="R1549" s="71"/>
      <c r="S1549" s="4"/>
      <c r="T1549" s="72"/>
      <c r="U1549" s="4"/>
      <c r="V1549" s="73"/>
      <c r="W1549" s="73"/>
      <c r="X1549" s="73"/>
      <c r="Y1549" s="73"/>
      <c r="Z1549" s="74"/>
      <c r="AA1549" s="69"/>
      <c r="AB1549" s="69"/>
      <c r="AC1549" s="69"/>
      <c r="AD1549" s="69"/>
      <c r="AE1549" s="69"/>
      <c r="AF1549" s="69"/>
      <c r="AG1549" s="69"/>
      <c r="AH1549" s="69"/>
    </row>
    <row r="1550" spans="1:34">
      <c r="A1550" s="69"/>
      <c r="B1550" s="69"/>
      <c r="C1550" s="69"/>
      <c r="D1550" s="71"/>
      <c r="E1550" s="4"/>
      <c r="F1550" s="4"/>
      <c r="G1550" s="69"/>
      <c r="H1550" s="69"/>
      <c r="I1550" s="69"/>
      <c r="J1550" s="69"/>
      <c r="K1550" s="69"/>
      <c r="L1550" s="69"/>
      <c r="M1550" s="69"/>
      <c r="N1550" s="4"/>
      <c r="O1550" s="70"/>
      <c r="P1550" s="69"/>
      <c r="Q1550" s="4"/>
      <c r="R1550" s="71"/>
      <c r="S1550" s="4"/>
      <c r="T1550" s="72"/>
      <c r="U1550" s="4"/>
      <c r="V1550" s="73"/>
      <c r="W1550" s="73"/>
      <c r="X1550" s="73"/>
      <c r="Y1550" s="73"/>
      <c r="Z1550" s="74"/>
      <c r="AA1550" s="69"/>
      <c r="AB1550" s="69"/>
      <c r="AC1550" s="69"/>
      <c r="AD1550" s="69"/>
      <c r="AE1550" s="69"/>
      <c r="AF1550" s="69"/>
      <c r="AG1550" s="69"/>
      <c r="AH1550" s="69"/>
    </row>
    <row r="1551" spans="1:34">
      <c r="A1551" s="69"/>
      <c r="B1551" s="69"/>
      <c r="C1551" s="69"/>
      <c r="D1551" s="71"/>
      <c r="E1551" s="4"/>
      <c r="F1551" s="69"/>
      <c r="G1551" s="69"/>
      <c r="H1551" s="69"/>
      <c r="I1551" s="69"/>
      <c r="J1551" s="69"/>
      <c r="K1551" s="69"/>
      <c r="L1551" s="69"/>
      <c r="M1551" s="69"/>
      <c r="N1551" s="4"/>
      <c r="O1551" s="70"/>
      <c r="P1551" s="69"/>
      <c r="Q1551" s="69"/>
      <c r="R1551" s="71"/>
      <c r="S1551" s="69"/>
      <c r="T1551" s="72"/>
      <c r="U1551" s="4"/>
      <c r="V1551" s="73"/>
      <c r="W1551" s="73"/>
      <c r="X1551" s="73"/>
      <c r="Y1551" s="73"/>
      <c r="Z1551" s="74"/>
      <c r="AA1551" s="69"/>
      <c r="AB1551" s="69"/>
      <c r="AC1551" s="69"/>
      <c r="AD1551" s="69"/>
      <c r="AE1551" s="69"/>
      <c r="AF1551" s="69"/>
      <c r="AG1551" s="69"/>
      <c r="AH1551" s="69"/>
    </row>
    <row r="1552" spans="1:34">
      <c r="A1552" s="69"/>
      <c r="B1552" s="69"/>
      <c r="C1552" s="69"/>
      <c r="D1552" s="71"/>
      <c r="E1552" s="4"/>
      <c r="F1552" s="4"/>
      <c r="G1552" s="69"/>
      <c r="H1552" s="69"/>
      <c r="I1552" s="69"/>
      <c r="J1552" s="69"/>
      <c r="K1552" s="69"/>
      <c r="L1552" s="69"/>
      <c r="M1552" s="69"/>
      <c r="N1552" s="4"/>
      <c r="O1552" s="70"/>
      <c r="P1552" s="69"/>
      <c r="Q1552" s="69"/>
      <c r="R1552" s="71"/>
      <c r="S1552" s="69"/>
      <c r="T1552" s="72"/>
      <c r="U1552" s="4"/>
      <c r="V1552" s="73"/>
      <c r="W1552" s="73"/>
      <c r="X1552" s="73"/>
      <c r="Y1552" s="73"/>
      <c r="Z1552" s="74"/>
      <c r="AA1552" s="69"/>
      <c r="AB1552" s="69"/>
      <c r="AC1552" s="69"/>
      <c r="AD1552" s="69"/>
      <c r="AE1552" s="69"/>
      <c r="AF1552" s="69"/>
      <c r="AG1552" s="69"/>
      <c r="AH1552" s="69"/>
    </row>
    <row r="1553" spans="1:34">
      <c r="A1553" s="69"/>
      <c r="B1553" s="69"/>
      <c r="C1553" s="69"/>
      <c r="D1553" s="71"/>
      <c r="E1553" s="4"/>
      <c r="F1553" s="69"/>
      <c r="G1553" s="69"/>
      <c r="H1553" s="69"/>
      <c r="I1553" s="69"/>
      <c r="J1553" s="69"/>
      <c r="K1553" s="69"/>
      <c r="L1553" s="69"/>
      <c r="M1553" s="69"/>
      <c r="N1553" s="4"/>
      <c r="O1553" s="70"/>
      <c r="P1553" s="69"/>
      <c r="Q1553" s="69"/>
      <c r="R1553" s="71"/>
      <c r="S1553" s="69"/>
      <c r="T1553" s="72"/>
      <c r="U1553" s="4"/>
      <c r="V1553" s="73"/>
      <c r="W1553" s="73"/>
      <c r="X1553" s="73"/>
      <c r="Y1553" s="73"/>
      <c r="Z1553" s="74"/>
      <c r="AA1553" s="69"/>
      <c r="AB1553" s="69"/>
      <c r="AC1553" s="69"/>
      <c r="AD1553" s="69"/>
      <c r="AE1553" s="69"/>
      <c r="AF1553" s="69"/>
      <c r="AG1553" s="69"/>
      <c r="AH1553" s="69"/>
    </row>
    <row r="1554" spans="1:34">
      <c r="A1554" s="69"/>
      <c r="B1554" s="69"/>
      <c r="C1554" s="69"/>
      <c r="D1554" s="71"/>
      <c r="E1554" s="4"/>
      <c r="F1554" s="4"/>
      <c r="G1554" s="69"/>
      <c r="H1554" s="69"/>
      <c r="I1554" s="69"/>
      <c r="J1554" s="69"/>
      <c r="K1554" s="69"/>
      <c r="L1554" s="69"/>
      <c r="M1554" s="69"/>
      <c r="N1554" s="4"/>
      <c r="O1554" s="70"/>
      <c r="P1554" s="69"/>
      <c r="Q1554" s="69"/>
      <c r="R1554" s="71"/>
      <c r="S1554" s="69"/>
      <c r="T1554" s="72"/>
      <c r="U1554" s="4"/>
      <c r="V1554" s="73"/>
      <c r="W1554" s="73"/>
      <c r="X1554" s="73"/>
      <c r="Y1554" s="73"/>
      <c r="Z1554" s="74"/>
      <c r="AA1554" s="69"/>
      <c r="AB1554" s="69"/>
      <c r="AC1554" s="69"/>
      <c r="AD1554" s="69"/>
      <c r="AE1554" s="69"/>
      <c r="AF1554" s="69"/>
      <c r="AG1554" s="69"/>
      <c r="AH1554" s="69"/>
    </row>
    <row r="1555" spans="1:34">
      <c r="A1555" s="69"/>
      <c r="B1555" s="69"/>
      <c r="C1555" s="69"/>
      <c r="D1555" s="71"/>
      <c r="E1555" s="4"/>
      <c r="F1555" s="69"/>
      <c r="G1555" s="69"/>
      <c r="H1555" s="69"/>
      <c r="I1555" s="69"/>
      <c r="J1555" s="69"/>
      <c r="K1555" s="69"/>
      <c r="L1555" s="69"/>
      <c r="M1555" s="69"/>
      <c r="N1555" s="4"/>
      <c r="O1555" s="70"/>
      <c r="P1555" s="69"/>
      <c r="Q1555" s="69"/>
      <c r="R1555" s="71"/>
      <c r="S1555" s="69"/>
      <c r="T1555" s="72"/>
      <c r="U1555" s="4"/>
      <c r="V1555" s="73"/>
      <c r="W1555" s="73"/>
      <c r="X1555" s="73"/>
      <c r="Y1555" s="73"/>
      <c r="Z1555" s="74"/>
      <c r="AA1555" s="69"/>
      <c r="AB1555" s="69"/>
      <c r="AC1555" s="69"/>
      <c r="AD1555" s="69"/>
      <c r="AE1555" s="69"/>
      <c r="AF1555" s="69"/>
      <c r="AG1555" s="69"/>
      <c r="AH1555" s="69"/>
    </row>
    <row r="1556" spans="1:34">
      <c r="A1556" s="69"/>
      <c r="B1556" s="69"/>
      <c r="C1556" s="69"/>
      <c r="D1556" s="71"/>
      <c r="E1556" s="4"/>
      <c r="F1556" s="69"/>
      <c r="G1556" s="69"/>
      <c r="H1556" s="69"/>
      <c r="I1556" s="69"/>
      <c r="J1556" s="69"/>
      <c r="K1556" s="69"/>
      <c r="L1556" s="69"/>
      <c r="M1556" s="69"/>
      <c r="N1556" s="4"/>
      <c r="O1556" s="70"/>
      <c r="P1556" s="69"/>
      <c r="Q1556" s="69"/>
      <c r="R1556" s="71"/>
      <c r="S1556" s="69"/>
      <c r="T1556" s="72"/>
      <c r="U1556" s="4"/>
      <c r="V1556" s="73"/>
      <c r="W1556" s="73"/>
      <c r="X1556" s="73"/>
      <c r="Y1556" s="73"/>
      <c r="Z1556" s="74"/>
      <c r="AA1556" s="69"/>
      <c r="AB1556" s="69"/>
      <c r="AC1556" s="69"/>
      <c r="AD1556" s="69"/>
      <c r="AE1556" s="69"/>
      <c r="AF1556" s="69"/>
      <c r="AG1556" s="69"/>
      <c r="AH1556" s="69"/>
    </row>
    <row r="1557" spans="1:34">
      <c r="A1557" s="69"/>
      <c r="B1557" s="69"/>
      <c r="C1557" s="69"/>
      <c r="D1557" s="71"/>
      <c r="E1557" s="4"/>
      <c r="F1557" s="4"/>
      <c r="G1557" s="69"/>
      <c r="H1557" s="69"/>
      <c r="I1557" s="69"/>
      <c r="J1557" s="69"/>
      <c r="K1557" s="69"/>
      <c r="L1557" s="69"/>
      <c r="M1557" s="69"/>
      <c r="N1557" s="4"/>
      <c r="O1557" s="70"/>
      <c r="P1557" s="69"/>
      <c r="Q1557" s="4"/>
      <c r="R1557" s="71"/>
      <c r="S1557" s="4"/>
      <c r="T1557" s="72"/>
      <c r="U1557" s="4"/>
      <c r="V1557" s="73"/>
      <c r="W1557" s="73"/>
      <c r="X1557" s="73"/>
      <c r="Y1557" s="73"/>
      <c r="Z1557" s="74"/>
      <c r="AA1557" s="69"/>
      <c r="AB1557" s="69"/>
      <c r="AC1557" s="69"/>
      <c r="AD1557" s="69"/>
      <c r="AE1557" s="69"/>
      <c r="AF1557" s="69"/>
      <c r="AG1557" s="69"/>
      <c r="AH1557" s="69"/>
    </row>
    <row r="1558" spans="1:34">
      <c r="A1558" s="69"/>
      <c r="B1558" s="69"/>
      <c r="C1558" s="69"/>
      <c r="D1558" s="71"/>
      <c r="E1558" s="4"/>
      <c r="F1558" s="69"/>
      <c r="G1558" s="69"/>
      <c r="H1558" s="69"/>
      <c r="I1558" s="69"/>
      <c r="J1558" s="69"/>
      <c r="K1558" s="69"/>
      <c r="L1558" s="69"/>
      <c r="M1558" s="69"/>
      <c r="N1558" s="4"/>
      <c r="O1558" s="70"/>
      <c r="P1558" s="69"/>
      <c r="Q1558" s="4"/>
      <c r="R1558" s="71"/>
      <c r="S1558" s="4"/>
      <c r="T1558" s="72"/>
      <c r="U1558" s="4"/>
      <c r="V1558" s="73"/>
      <c r="W1558" s="73"/>
      <c r="X1558" s="73"/>
      <c r="Y1558" s="73"/>
      <c r="Z1558" s="74"/>
      <c r="AA1558" s="69"/>
      <c r="AB1558" s="69"/>
      <c r="AC1558" s="69"/>
      <c r="AD1558" s="69"/>
      <c r="AE1558" s="69"/>
      <c r="AF1558" s="69"/>
      <c r="AG1558" s="69"/>
      <c r="AH1558" s="69"/>
    </row>
    <row r="1559" spans="1:34">
      <c r="A1559" s="69"/>
      <c r="B1559" s="69"/>
      <c r="C1559" s="69"/>
      <c r="D1559" s="71"/>
      <c r="E1559" s="4"/>
      <c r="F1559" s="69"/>
      <c r="G1559" s="69"/>
      <c r="H1559" s="69"/>
      <c r="I1559" s="69"/>
      <c r="J1559" s="69"/>
      <c r="K1559" s="69"/>
      <c r="L1559" s="69"/>
      <c r="M1559" s="69"/>
      <c r="N1559" s="4"/>
      <c r="O1559" s="70"/>
      <c r="P1559" s="69"/>
      <c r="Q1559" s="4"/>
      <c r="R1559" s="71"/>
      <c r="S1559" s="4"/>
      <c r="T1559" s="72"/>
      <c r="U1559" s="4"/>
      <c r="V1559" s="73"/>
      <c r="W1559" s="73"/>
      <c r="X1559" s="73"/>
      <c r="Y1559" s="73"/>
      <c r="Z1559" s="74"/>
      <c r="AA1559" s="69"/>
      <c r="AB1559" s="69"/>
      <c r="AC1559" s="69"/>
      <c r="AD1559" s="69"/>
      <c r="AE1559" s="69"/>
      <c r="AF1559" s="69"/>
      <c r="AG1559" s="69"/>
      <c r="AH1559" s="69"/>
    </row>
    <row r="1560" spans="1:34">
      <c r="A1560" s="69"/>
      <c r="B1560" s="69"/>
      <c r="C1560" s="69"/>
      <c r="D1560" s="71"/>
      <c r="E1560" s="4"/>
      <c r="F1560" s="4"/>
      <c r="G1560" s="69"/>
      <c r="H1560" s="69"/>
      <c r="I1560" s="69"/>
      <c r="J1560" s="69"/>
      <c r="K1560" s="69"/>
      <c r="L1560" s="69"/>
      <c r="M1560" s="69"/>
      <c r="N1560" s="4"/>
      <c r="O1560" s="70"/>
      <c r="P1560" s="69"/>
      <c r="Q1560" s="4"/>
      <c r="R1560" s="71"/>
      <c r="S1560" s="4"/>
      <c r="T1560" s="72"/>
      <c r="U1560" s="4"/>
      <c r="V1560" s="73"/>
      <c r="W1560" s="73"/>
      <c r="X1560" s="73"/>
      <c r="Y1560" s="73"/>
      <c r="Z1560" s="74"/>
      <c r="AA1560" s="69"/>
      <c r="AB1560" s="69"/>
      <c r="AC1560" s="69"/>
      <c r="AD1560" s="69"/>
      <c r="AE1560" s="69"/>
      <c r="AF1560" s="69"/>
      <c r="AG1560" s="69"/>
      <c r="AH1560" s="69"/>
    </row>
    <row r="1561" spans="1:34">
      <c r="A1561" s="69"/>
      <c r="B1561" s="69"/>
      <c r="C1561" s="69"/>
      <c r="D1561" s="71"/>
      <c r="E1561" s="4"/>
      <c r="F1561" s="69"/>
      <c r="G1561" s="69"/>
      <c r="H1561" s="69"/>
      <c r="I1561" s="69"/>
      <c r="J1561" s="69"/>
      <c r="K1561" s="69"/>
      <c r="L1561" s="69"/>
      <c r="M1561" s="69"/>
      <c r="N1561" s="4"/>
      <c r="O1561" s="70"/>
      <c r="P1561" s="69"/>
      <c r="Q1561" s="69"/>
      <c r="R1561" s="71"/>
      <c r="S1561" s="69"/>
      <c r="T1561" s="72"/>
      <c r="U1561" s="4"/>
      <c r="V1561" s="73"/>
      <c r="W1561" s="73"/>
      <c r="X1561" s="73"/>
      <c r="Y1561" s="73"/>
      <c r="Z1561" s="74"/>
      <c r="AA1561" s="69"/>
      <c r="AB1561" s="69"/>
      <c r="AC1561" s="69"/>
      <c r="AD1561" s="69"/>
      <c r="AE1561" s="69"/>
      <c r="AF1561" s="69"/>
      <c r="AG1561" s="69"/>
      <c r="AH1561" s="69"/>
    </row>
    <row r="1562" spans="1:34">
      <c r="A1562" s="69"/>
      <c r="B1562" s="69"/>
      <c r="C1562" s="69"/>
      <c r="D1562" s="71"/>
      <c r="E1562" s="4"/>
      <c r="F1562" s="69"/>
      <c r="G1562" s="69"/>
      <c r="H1562" s="69"/>
      <c r="I1562" s="69"/>
      <c r="J1562" s="69"/>
      <c r="K1562" s="69"/>
      <c r="L1562" s="69"/>
      <c r="M1562" s="69"/>
      <c r="N1562" s="4"/>
      <c r="O1562" s="70"/>
      <c r="P1562" s="69"/>
      <c r="Q1562" s="4"/>
      <c r="R1562" s="71"/>
      <c r="S1562" s="4"/>
      <c r="T1562" s="72"/>
      <c r="U1562" s="4"/>
      <c r="V1562" s="73"/>
      <c r="W1562" s="73"/>
      <c r="X1562" s="73"/>
      <c r="Y1562" s="73"/>
      <c r="Z1562" s="74"/>
      <c r="AA1562" s="69"/>
      <c r="AB1562" s="69"/>
      <c r="AC1562" s="69"/>
      <c r="AD1562" s="69"/>
      <c r="AE1562" s="69"/>
      <c r="AF1562" s="69"/>
      <c r="AG1562" s="69"/>
      <c r="AH1562" s="69"/>
    </row>
    <row r="1563" spans="1:34">
      <c r="A1563" s="69"/>
      <c r="B1563" s="69"/>
      <c r="C1563" s="69"/>
      <c r="D1563" s="71"/>
      <c r="E1563" s="4"/>
      <c r="F1563" s="69"/>
      <c r="G1563" s="69"/>
      <c r="H1563" s="69"/>
      <c r="I1563" s="69"/>
      <c r="J1563" s="69"/>
      <c r="K1563" s="69"/>
      <c r="L1563" s="69"/>
      <c r="M1563" s="69"/>
      <c r="N1563" s="4"/>
      <c r="O1563" s="70"/>
      <c r="P1563" s="69"/>
      <c r="Q1563" s="4"/>
      <c r="R1563" s="71"/>
      <c r="S1563" s="69"/>
      <c r="T1563" s="72"/>
      <c r="U1563" s="4"/>
      <c r="V1563" s="73"/>
      <c r="W1563" s="73"/>
      <c r="X1563" s="73"/>
      <c r="Y1563" s="73"/>
      <c r="Z1563" s="74"/>
      <c r="AA1563" s="69"/>
      <c r="AB1563" s="69"/>
      <c r="AC1563" s="69"/>
      <c r="AD1563" s="69"/>
      <c r="AE1563" s="69"/>
      <c r="AF1563" s="69"/>
      <c r="AG1563" s="69"/>
      <c r="AH1563" s="69"/>
    </row>
    <row r="1564" spans="1:34">
      <c r="A1564" s="69"/>
      <c r="B1564" s="69"/>
      <c r="C1564" s="69"/>
      <c r="D1564" s="71"/>
      <c r="E1564" s="4"/>
      <c r="F1564" s="69"/>
      <c r="G1564" s="69"/>
      <c r="H1564" s="69"/>
      <c r="I1564" s="69"/>
      <c r="J1564" s="69"/>
      <c r="K1564" s="69"/>
      <c r="L1564" s="69"/>
      <c r="M1564" s="69"/>
      <c r="N1564" s="4"/>
      <c r="O1564" s="70"/>
      <c r="P1564" s="69"/>
      <c r="Q1564" s="69"/>
      <c r="R1564" s="71"/>
      <c r="S1564" s="69"/>
      <c r="T1564" s="72"/>
      <c r="U1564" s="4"/>
      <c r="V1564" s="73"/>
      <c r="W1564" s="73"/>
      <c r="X1564" s="73"/>
      <c r="Y1564" s="73"/>
      <c r="Z1564" s="74"/>
      <c r="AA1564" s="69"/>
      <c r="AB1564" s="69"/>
      <c r="AC1564" s="69"/>
      <c r="AD1564" s="69"/>
      <c r="AE1564" s="69"/>
      <c r="AF1564" s="69"/>
      <c r="AG1564" s="69"/>
      <c r="AH1564" s="69"/>
    </row>
    <row r="1565" spans="1:34">
      <c r="A1565" s="69"/>
      <c r="B1565" s="69"/>
      <c r="C1565" s="69"/>
      <c r="D1565" s="71"/>
      <c r="E1565" s="4"/>
      <c r="F1565" s="4"/>
      <c r="G1565" s="69"/>
      <c r="H1565" s="69"/>
      <c r="I1565" s="69"/>
      <c r="J1565" s="69"/>
      <c r="K1565" s="69"/>
      <c r="L1565" s="69"/>
      <c r="M1565" s="69"/>
      <c r="N1565" s="4"/>
      <c r="O1565" s="70"/>
      <c r="P1565" s="69"/>
      <c r="Q1565" s="4"/>
      <c r="R1565" s="71"/>
      <c r="S1565" s="4"/>
      <c r="T1565" s="72"/>
      <c r="U1565" s="4"/>
      <c r="V1565" s="73"/>
      <c r="W1565" s="73"/>
      <c r="X1565" s="73"/>
      <c r="Y1565" s="73"/>
      <c r="Z1565" s="74"/>
      <c r="AA1565" s="69"/>
      <c r="AB1565" s="69"/>
      <c r="AC1565" s="69"/>
      <c r="AD1565" s="69"/>
      <c r="AE1565" s="69"/>
      <c r="AF1565" s="69"/>
      <c r="AG1565" s="69"/>
      <c r="AH1565" s="69"/>
    </row>
    <row r="1566" spans="1:34">
      <c r="A1566" s="69"/>
      <c r="B1566" s="69"/>
      <c r="C1566" s="69"/>
      <c r="D1566" s="71"/>
      <c r="E1566" s="4"/>
      <c r="F1566" s="69"/>
      <c r="G1566" s="69"/>
      <c r="H1566" s="69"/>
      <c r="I1566" s="69"/>
      <c r="J1566" s="69"/>
      <c r="K1566" s="69"/>
      <c r="L1566" s="69"/>
      <c r="M1566" s="69"/>
      <c r="N1566" s="4"/>
      <c r="O1566" s="70"/>
      <c r="P1566" s="69"/>
      <c r="Q1566" s="4"/>
      <c r="R1566" s="71"/>
      <c r="S1566" s="4"/>
      <c r="T1566" s="72"/>
      <c r="U1566" s="4"/>
      <c r="V1566" s="73"/>
      <c r="W1566" s="73"/>
      <c r="X1566" s="73"/>
      <c r="Y1566" s="73"/>
      <c r="Z1566" s="74"/>
      <c r="AA1566" s="69"/>
      <c r="AB1566" s="69"/>
      <c r="AC1566" s="69"/>
      <c r="AD1566" s="69"/>
      <c r="AE1566" s="69"/>
      <c r="AF1566" s="69"/>
      <c r="AG1566" s="69"/>
      <c r="AH1566" s="69"/>
    </row>
    <row r="1567" spans="1:34">
      <c r="A1567" s="69"/>
      <c r="B1567" s="69"/>
      <c r="C1567" s="69"/>
      <c r="D1567" s="71"/>
      <c r="E1567" s="4"/>
      <c r="F1567" s="69"/>
      <c r="G1567" s="69"/>
      <c r="H1567" s="69"/>
      <c r="I1567" s="69"/>
      <c r="J1567" s="69"/>
      <c r="K1567" s="69"/>
      <c r="L1567" s="69"/>
      <c r="M1567" s="69"/>
      <c r="N1567" s="4"/>
      <c r="O1567" s="70"/>
      <c r="P1567" s="69"/>
      <c r="Q1567" s="69"/>
      <c r="R1567" s="71"/>
      <c r="S1567" s="69"/>
      <c r="T1567" s="72"/>
      <c r="U1567" s="4"/>
      <c r="V1567" s="73"/>
      <c r="W1567" s="73"/>
      <c r="X1567" s="73"/>
      <c r="Y1567" s="73"/>
      <c r="Z1567" s="74"/>
      <c r="AA1567" s="69"/>
      <c r="AB1567" s="69"/>
      <c r="AC1567" s="69"/>
      <c r="AD1567" s="69"/>
      <c r="AE1567" s="69"/>
      <c r="AF1567" s="69"/>
      <c r="AG1567" s="69"/>
      <c r="AH1567" s="69"/>
    </row>
    <row r="1568" spans="1:34">
      <c r="A1568" s="69"/>
      <c r="B1568" s="69"/>
      <c r="C1568" s="69"/>
      <c r="D1568" s="71"/>
      <c r="E1568" s="4"/>
      <c r="F1568" s="69"/>
      <c r="G1568" s="69"/>
      <c r="H1568" s="69"/>
      <c r="I1568" s="69"/>
      <c r="J1568" s="69"/>
      <c r="K1568" s="69"/>
      <c r="L1568" s="69"/>
      <c r="M1568" s="69"/>
      <c r="N1568" s="4"/>
      <c r="O1568" s="70"/>
      <c r="P1568" s="69"/>
      <c r="Q1568" s="69"/>
      <c r="R1568" s="71"/>
      <c r="S1568" s="69"/>
      <c r="T1568" s="72"/>
      <c r="U1568" s="4"/>
      <c r="V1568" s="73"/>
      <c r="W1568" s="73"/>
      <c r="X1568" s="73"/>
      <c r="Y1568" s="73"/>
      <c r="Z1568" s="74"/>
      <c r="AA1568" s="69"/>
      <c r="AB1568" s="69"/>
      <c r="AC1568" s="69"/>
      <c r="AD1568" s="69"/>
      <c r="AE1568" s="69"/>
      <c r="AF1568" s="69"/>
      <c r="AG1568" s="69"/>
      <c r="AH1568" s="69"/>
    </row>
    <row r="1569" spans="1:34">
      <c r="A1569" s="69"/>
      <c r="B1569" s="69"/>
      <c r="C1569" s="69"/>
      <c r="D1569" s="71"/>
      <c r="E1569" s="4"/>
      <c r="F1569" s="4"/>
      <c r="G1569" s="69"/>
      <c r="H1569" s="69"/>
      <c r="I1569" s="69"/>
      <c r="J1569" s="69"/>
      <c r="K1569" s="69"/>
      <c r="L1569" s="69"/>
      <c r="M1569" s="69"/>
      <c r="N1569" s="4"/>
      <c r="O1569" s="70"/>
      <c r="P1569" s="69"/>
      <c r="Q1569" s="69"/>
      <c r="R1569" s="71"/>
      <c r="S1569" s="69"/>
      <c r="T1569" s="72"/>
      <c r="U1569" s="69"/>
      <c r="V1569" s="73"/>
      <c r="W1569" s="73"/>
      <c r="X1569" s="73"/>
      <c r="Y1569" s="73"/>
      <c r="Z1569" s="74"/>
      <c r="AA1569" s="69"/>
      <c r="AB1569" s="69"/>
      <c r="AC1569" s="69"/>
      <c r="AD1569" s="69"/>
      <c r="AE1569" s="69"/>
      <c r="AF1569" s="69"/>
      <c r="AG1569" s="69"/>
      <c r="AH1569" s="69"/>
    </row>
    <row r="1570" spans="1:34">
      <c r="A1570" s="69"/>
      <c r="B1570" s="69"/>
      <c r="C1570" s="69"/>
      <c r="D1570" s="71"/>
      <c r="E1570" s="4"/>
      <c r="F1570" s="69"/>
      <c r="G1570" s="69"/>
      <c r="H1570" s="69"/>
      <c r="I1570" s="69"/>
      <c r="J1570" s="69"/>
      <c r="K1570" s="69"/>
      <c r="L1570" s="69"/>
      <c r="M1570" s="69"/>
      <c r="N1570" s="4"/>
      <c r="O1570" s="70"/>
      <c r="P1570" s="69"/>
      <c r="Q1570" s="4"/>
      <c r="R1570" s="71"/>
      <c r="S1570" s="4"/>
      <c r="T1570" s="72"/>
      <c r="U1570" s="4"/>
      <c r="V1570" s="73"/>
      <c r="W1570" s="73"/>
      <c r="X1570" s="73"/>
      <c r="Y1570" s="73"/>
      <c r="Z1570" s="74"/>
      <c r="AA1570" s="69"/>
      <c r="AB1570" s="69"/>
      <c r="AC1570" s="69"/>
      <c r="AD1570" s="69"/>
      <c r="AE1570" s="69"/>
      <c r="AF1570" s="69"/>
      <c r="AG1570" s="69"/>
      <c r="AH1570" s="69"/>
    </row>
    <row r="1571" spans="1:34">
      <c r="A1571" s="69"/>
      <c r="B1571" s="69"/>
      <c r="C1571" s="69"/>
      <c r="D1571" s="71"/>
      <c r="E1571" s="4"/>
      <c r="F1571" s="69"/>
      <c r="G1571" s="69"/>
      <c r="H1571" s="69"/>
      <c r="I1571" s="69"/>
      <c r="J1571" s="69"/>
      <c r="K1571" s="69"/>
      <c r="L1571" s="69"/>
      <c r="M1571" s="69"/>
      <c r="N1571" s="4"/>
      <c r="O1571" s="70"/>
      <c r="P1571" s="69"/>
      <c r="Q1571" s="4"/>
      <c r="R1571" s="71"/>
      <c r="S1571" s="4"/>
      <c r="T1571" s="72"/>
      <c r="U1571" s="4"/>
      <c r="V1571" s="73"/>
      <c r="W1571" s="73"/>
      <c r="X1571" s="73"/>
      <c r="Y1571" s="73"/>
      <c r="Z1571" s="74"/>
      <c r="AA1571" s="69"/>
      <c r="AB1571" s="69"/>
      <c r="AC1571" s="69"/>
      <c r="AD1571" s="69"/>
      <c r="AE1571" s="69"/>
      <c r="AF1571" s="69"/>
      <c r="AG1571" s="69"/>
      <c r="AH1571" s="69"/>
    </row>
    <row r="1572" spans="1:34">
      <c r="A1572" s="69"/>
      <c r="B1572" s="69"/>
      <c r="C1572" s="69"/>
      <c r="D1572" s="71"/>
      <c r="E1572" s="4"/>
      <c r="F1572" s="4"/>
      <c r="G1572" s="69"/>
      <c r="H1572" s="69"/>
      <c r="I1572" s="69"/>
      <c r="J1572" s="69"/>
      <c r="K1572" s="69"/>
      <c r="L1572" s="69"/>
      <c r="M1572" s="69"/>
      <c r="N1572" s="4"/>
      <c r="O1572" s="70"/>
      <c r="P1572" s="69"/>
      <c r="Q1572" s="69"/>
      <c r="R1572" s="71"/>
      <c r="S1572" s="69"/>
      <c r="T1572" s="72"/>
      <c r="U1572" s="4"/>
      <c r="V1572" s="73"/>
      <c r="W1572" s="73"/>
      <c r="X1572" s="73"/>
      <c r="Y1572" s="73"/>
      <c r="Z1572" s="74"/>
      <c r="AA1572" s="69"/>
      <c r="AB1572" s="69"/>
      <c r="AC1572" s="69"/>
      <c r="AD1572" s="69"/>
      <c r="AE1572" s="69"/>
      <c r="AF1572" s="69"/>
      <c r="AG1572" s="69"/>
      <c r="AH1572" s="69"/>
    </row>
    <row r="1573" spans="1:34">
      <c r="A1573" s="69"/>
      <c r="B1573" s="69"/>
      <c r="C1573" s="69"/>
      <c r="D1573" s="71"/>
      <c r="E1573" s="4"/>
      <c r="F1573" s="69"/>
      <c r="G1573" s="69"/>
      <c r="H1573" s="69"/>
      <c r="I1573" s="69"/>
      <c r="J1573" s="69"/>
      <c r="K1573" s="69"/>
      <c r="L1573" s="69"/>
      <c r="M1573" s="69"/>
      <c r="N1573" s="4"/>
      <c r="O1573" s="70"/>
      <c r="P1573" s="69"/>
      <c r="Q1573" s="69"/>
      <c r="R1573" s="71"/>
      <c r="S1573" s="4"/>
      <c r="T1573" s="72"/>
      <c r="U1573" s="4"/>
      <c r="V1573" s="73"/>
      <c r="W1573" s="73"/>
      <c r="X1573" s="73"/>
      <c r="Y1573" s="73"/>
      <c r="Z1573" s="74"/>
      <c r="AA1573" s="69"/>
      <c r="AB1573" s="69"/>
      <c r="AC1573" s="69"/>
      <c r="AD1573" s="69"/>
      <c r="AE1573" s="69"/>
      <c r="AF1573" s="69"/>
      <c r="AG1573" s="69"/>
      <c r="AH1573" s="69"/>
    </row>
    <row r="1574" spans="1:34">
      <c r="A1574" s="69"/>
      <c r="B1574" s="69"/>
      <c r="C1574" s="69"/>
      <c r="D1574" s="71"/>
      <c r="E1574" s="4"/>
      <c r="F1574" s="69"/>
      <c r="G1574" s="69"/>
      <c r="H1574" s="69"/>
      <c r="I1574" s="69"/>
      <c r="J1574" s="69"/>
      <c r="K1574" s="69"/>
      <c r="L1574" s="69"/>
      <c r="M1574" s="69"/>
      <c r="N1574" s="4"/>
      <c r="O1574" s="70"/>
      <c r="P1574" s="69"/>
      <c r="Q1574" s="4"/>
      <c r="R1574" s="71"/>
      <c r="S1574" s="4"/>
      <c r="T1574" s="72"/>
      <c r="U1574" s="4"/>
      <c r="V1574" s="73"/>
      <c r="W1574" s="73"/>
      <c r="X1574" s="73"/>
      <c r="Y1574" s="73"/>
      <c r="Z1574" s="74"/>
      <c r="AA1574" s="69"/>
      <c r="AB1574" s="69"/>
      <c r="AC1574" s="69"/>
      <c r="AD1574" s="69"/>
      <c r="AE1574" s="69"/>
      <c r="AF1574" s="69"/>
      <c r="AG1574" s="69"/>
      <c r="AH1574" s="69"/>
    </row>
    <row r="1575" spans="1:34">
      <c r="A1575" s="69"/>
      <c r="B1575" s="69"/>
      <c r="C1575" s="69"/>
      <c r="D1575" s="71"/>
      <c r="E1575" s="4"/>
      <c r="F1575" s="4"/>
      <c r="G1575" s="69"/>
      <c r="H1575" s="69"/>
      <c r="I1575" s="69"/>
      <c r="J1575" s="69"/>
      <c r="K1575" s="69"/>
      <c r="L1575" s="69"/>
      <c r="M1575" s="69"/>
      <c r="N1575" s="4"/>
      <c r="O1575" s="70"/>
      <c r="P1575" s="69"/>
      <c r="Q1575" s="4"/>
      <c r="R1575" s="71"/>
      <c r="S1575" s="4"/>
      <c r="T1575" s="72"/>
      <c r="U1575" s="4"/>
      <c r="V1575" s="73"/>
      <c r="W1575" s="73"/>
      <c r="X1575" s="73"/>
      <c r="Y1575" s="73"/>
      <c r="Z1575" s="74"/>
      <c r="AA1575" s="69"/>
      <c r="AB1575" s="69"/>
      <c r="AC1575" s="69"/>
      <c r="AD1575" s="69"/>
      <c r="AE1575" s="69"/>
      <c r="AF1575" s="69"/>
      <c r="AG1575" s="69"/>
      <c r="AH1575" s="69"/>
    </row>
    <row r="1576" spans="1:34">
      <c r="A1576" s="69"/>
      <c r="B1576" s="69"/>
      <c r="C1576" s="69"/>
      <c r="D1576" s="71"/>
      <c r="E1576" s="4"/>
      <c r="F1576" s="69"/>
      <c r="G1576" s="69"/>
      <c r="H1576" s="69"/>
      <c r="I1576" s="69"/>
      <c r="J1576" s="69"/>
      <c r="K1576" s="69"/>
      <c r="L1576" s="69"/>
      <c r="M1576" s="69"/>
      <c r="N1576" s="4"/>
      <c r="O1576" s="70"/>
      <c r="P1576" s="69"/>
      <c r="Q1576" s="69"/>
      <c r="R1576" s="71"/>
      <c r="S1576" s="69"/>
      <c r="T1576" s="72"/>
      <c r="U1576" s="4"/>
      <c r="V1576" s="73"/>
      <c r="W1576" s="73"/>
      <c r="X1576" s="73"/>
      <c r="Y1576" s="73"/>
      <c r="Z1576" s="74"/>
      <c r="AA1576" s="69"/>
      <c r="AB1576" s="69"/>
      <c r="AC1576" s="69"/>
      <c r="AD1576" s="69"/>
      <c r="AE1576" s="69"/>
      <c r="AF1576" s="69"/>
      <c r="AG1576" s="69"/>
      <c r="AH1576" s="69"/>
    </row>
    <row r="1577" spans="1:34">
      <c r="A1577" s="69"/>
      <c r="B1577" s="69"/>
      <c r="C1577" s="69"/>
      <c r="D1577" s="71"/>
      <c r="E1577" s="4"/>
      <c r="F1577" s="4"/>
      <c r="G1577" s="69"/>
      <c r="H1577" s="69"/>
      <c r="I1577" s="69"/>
      <c r="J1577" s="69"/>
      <c r="K1577" s="69"/>
      <c r="L1577" s="69"/>
      <c r="M1577" s="69"/>
      <c r="N1577" s="4"/>
      <c r="O1577" s="70"/>
      <c r="P1577" s="69"/>
      <c r="Q1577" s="69"/>
      <c r="R1577" s="71"/>
      <c r="S1577" s="69"/>
      <c r="T1577" s="72"/>
      <c r="U1577" s="4"/>
      <c r="V1577" s="73"/>
      <c r="W1577" s="73"/>
      <c r="X1577" s="73"/>
      <c r="Y1577" s="73"/>
      <c r="Z1577" s="74"/>
      <c r="AA1577" s="69"/>
      <c r="AB1577" s="69"/>
      <c r="AC1577" s="69"/>
      <c r="AD1577" s="69"/>
      <c r="AE1577" s="69"/>
      <c r="AF1577" s="69"/>
      <c r="AG1577" s="69"/>
      <c r="AH1577" s="69"/>
    </row>
    <row r="1578" spans="1:34">
      <c r="A1578" s="69"/>
      <c r="B1578" s="69"/>
      <c r="C1578" s="69"/>
      <c r="D1578" s="71"/>
      <c r="E1578" s="4"/>
      <c r="F1578" s="69"/>
      <c r="G1578" s="69"/>
      <c r="H1578" s="69"/>
      <c r="I1578" s="69"/>
      <c r="J1578" s="69"/>
      <c r="K1578" s="69"/>
      <c r="L1578" s="69"/>
      <c r="M1578" s="69"/>
      <c r="N1578" s="4"/>
      <c r="O1578" s="70"/>
      <c r="P1578" s="69"/>
      <c r="Q1578" s="4"/>
      <c r="R1578" s="71"/>
      <c r="S1578" s="4"/>
      <c r="T1578" s="72"/>
      <c r="U1578" s="4"/>
      <c r="V1578" s="73"/>
      <c r="W1578" s="73"/>
      <c r="X1578" s="73"/>
      <c r="Y1578" s="73"/>
      <c r="Z1578" s="74"/>
      <c r="AA1578" s="69"/>
      <c r="AB1578" s="69"/>
      <c r="AC1578" s="69"/>
      <c r="AD1578" s="69"/>
      <c r="AE1578" s="69"/>
      <c r="AF1578" s="69"/>
      <c r="AG1578" s="69"/>
      <c r="AH1578" s="69"/>
    </row>
    <row r="1579" spans="1:34">
      <c r="A1579" s="69"/>
      <c r="B1579" s="69"/>
      <c r="C1579" s="69"/>
      <c r="D1579" s="71"/>
      <c r="E1579" s="4"/>
      <c r="F1579" s="69"/>
      <c r="G1579" s="69"/>
      <c r="H1579" s="69"/>
      <c r="I1579" s="69"/>
      <c r="J1579" s="69"/>
      <c r="K1579" s="69"/>
      <c r="L1579" s="69"/>
      <c r="M1579" s="69"/>
      <c r="N1579" s="4"/>
      <c r="O1579" s="70"/>
      <c r="P1579" s="69"/>
      <c r="Q1579" s="69"/>
      <c r="R1579" s="71"/>
      <c r="S1579" s="69"/>
      <c r="T1579" s="72"/>
      <c r="U1579" s="4"/>
      <c r="V1579" s="73"/>
      <c r="W1579" s="73"/>
      <c r="X1579" s="73"/>
      <c r="Y1579" s="73"/>
      <c r="Z1579" s="74"/>
      <c r="AA1579" s="69"/>
      <c r="AB1579" s="69"/>
      <c r="AC1579" s="69"/>
      <c r="AD1579" s="69"/>
      <c r="AE1579" s="69"/>
      <c r="AF1579" s="69"/>
      <c r="AG1579" s="69"/>
      <c r="AH1579" s="69"/>
    </row>
    <row r="1580" spans="1:34">
      <c r="A1580" s="69"/>
      <c r="B1580" s="69"/>
      <c r="C1580" s="69"/>
      <c r="D1580" s="71"/>
      <c r="E1580" s="4"/>
      <c r="F1580" s="69"/>
      <c r="G1580" s="69"/>
      <c r="H1580" s="69"/>
      <c r="I1580" s="69"/>
      <c r="J1580" s="69"/>
      <c r="K1580" s="69"/>
      <c r="L1580" s="69"/>
      <c r="M1580" s="69"/>
      <c r="N1580" s="4"/>
      <c r="O1580" s="70"/>
      <c r="P1580" s="69"/>
      <c r="Q1580" s="69"/>
      <c r="R1580" s="71"/>
      <c r="S1580" s="69"/>
      <c r="T1580" s="72"/>
      <c r="U1580" s="4"/>
      <c r="V1580" s="73"/>
      <c r="W1580" s="73"/>
      <c r="X1580" s="73"/>
      <c r="Y1580" s="73"/>
      <c r="Z1580" s="74"/>
      <c r="AA1580" s="69"/>
      <c r="AB1580" s="69"/>
      <c r="AC1580" s="69"/>
      <c r="AD1580" s="69"/>
      <c r="AE1580" s="69"/>
      <c r="AF1580" s="69"/>
      <c r="AG1580" s="69"/>
      <c r="AH1580" s="69"/>
    </row>
    <row r="1581" spans="1:34">
      <c r="A1581" s="69"/>
      <c r="B1581" s="69"/>
      <c r="C1581" s="69"/>
      <c r="D1581" s="71"/>
      <c r="E1581" s="4"/>
      <c r="F1581" s="69"/>
      <c r="G1581" s="69"/>
      <c r="H1581" s="69"/>
      <c r="I1581" s="69"/>
      <c r="J1581" s="69"/>
      <c r="K1581" s="69"/>
      <c r="L1581" s="69"/>
      <c r="M1581" s="69"/>
      <c r="N1581" s="4"/>
      <c r="O1581" s="70"/>
      <c r="P1581" s="69"/>
      <c r="Q1581" s="4"/>
      <c r="R1581" s="71"/>
      <c r="S1581" s="4"/>
      <c r="T1581" s="72"/>
      <c r="U1581" s="4"/>
      <c r="V1581" s="73"/>
      <c r="W1581" s="73"/>
      <c r="X1581" s="73"/>
      <c r="Y1581" s="73"/>
      <c r="Z1581" s="74"/>
      <c r="AA1581" s="69"/>
      <c r="AB1581" s="69"/>
      <c r="AC1581" s="69"/>
      <c r="AD1581" s="69"/>
      <c r="AE1581" s="69"/>
      <c r="AF1581" s="69"/>
      <c r="AG1581" s="69"/>
      <c r="AH1581" s="69"/>
    </row>
    <row r="1582" spans="1:34">
      <c r="A1582" s="69"/>
      <c r="B1582" s="69"/>
      <c r="C1582" s="69"/>
      <c r="D1582" s="71"/>
      <c r="E1582" s="4"/>
      <c r="F1582" s="4"/>
      <c r="G1582" s="69"/>
      <c r="H1582" s="69"/>
      <c r="I1582" s="69"/>
      <c r="J1582" s="69"/>
      <c r="K1582" s="69"/>
      <c r="L1582" s="69"/>
      <c r="M1582" s="69"/>
      <c r="N1582" s="4"/>
      <c r="O1582" s="70"/>
      <c r="P1582" s="69"/>
      <c r="Q1582" s="4"/>
      <c r="R1582" s="71"/>
      <c r="S1582" s="4"/>
      <c r="T1582" s="72"/>
      <c r="U1582" s="4"/>
      <c r="V1582" s="73"/>
      <c r="W1582" s="73"/>
      <c r="X1582" s="73"/>
      <c r="Y1582" s="73"/>
      <c r="Z1582" s="74"/>
      <c r="AA1582" s="69"/>
      <c r="AB1582" s="69"/>
      <c r="AC1582" s="69"/>
      <c r="AD1582" s="69"/>
      <c r="AE1582" s="69"/>
      <c r="AF1582" s="69"/>
      <c r="AG1582" s="69"/>
      <c r="AH1582" s="69"/>
    </row>
    <row r="1583" spans="1:34">
      <c r="A1583" s="69"/>
      <c r="B1583" s="69"/>
      <c r="C1583" s="69"/>
      <c r="D1583" s="71"/>
      <c r="E1583" s="4"/>
      <c r="F1583" s="4"/>
      <c r="G1583" s="69"/>
      <c r="H1583" s="69"/>
      <c r="I1583" s="69"/>
      <c r="J1583" s="69"/>
      <c r="K1583" s="69"/>
      <c r="L1583" s="69"/>
      <c r="M1583" s="69"/>
      <c r="N1583" s="4"/>
      <c r="O1583" s="70"/>
      <c r="P1583" s="69"/>
      <c r="Q1583" s="4"/>
      <c r="R1583" s="71"/>
      <c r="S1583" s="4"/>
      <c r="T1583" s="72"/>
      <c r="U1583" s="4"/>
      <c r="V1583" s="73"/>
      <c r="W1583" s="73"/>
      <c r="X1583" s="73"/>
      <c r="Y1583" s="73"/>
      <c r="Z1583" s="74"/>
      <c r="AA1583" s="69"/>
      <c r="AB1583" s="69"/>
      <c r="AC1583" s="69"/>
      <c r="AD1583" s="69"/>
      <c r="AE1583" s="69"/>
      <c r="AF1583" s="69"/>
      <c r="AG1583" s="69"/>
      <c r="AH1583" s="69"/>
    </row>
    <row r="1584" spans="1:34">
      <c r="A1584" s="69"/>
      <c r="B1584" s="69"/>
      <c r="C1584" s="69"/>
      <c r="D1584" s="71"/>
      <c r="E1584" s="4"/>
      <c r="F1584" s="69"/>
      <c r="G1584" s="69"/>
      <c r="H1584" s="69"/>
      <c r="I1584" s="69"/>
      <c r="J1584" s="69"/>
      <c r="K1584" s="69"/>
      <c r="L1584" s="69"/>
      <c r="M1584" s="69"/>
      <c r="N1584" s="4"/>
      <c r="O1584" s="70"/>
      <c r="P1584" s="69"/>
      <c r="Q1584" s="4"/>
      <c r="R1584" s="71"/>
      <c r="S1584" s="4"/>
      <c r="T1584" s="72"/>
      <c r="U1584" s="4"/>
      <c r="V1584" s="73"/>
      <c r="W1584" s="73"/>
      <c r="X1584" s="73"/>
      <c r="Y1584" s="73"/>
      <c r="Z1584" s="74"/>
      <c r="AA1584" s="69"/>
      <c r="AB1584" s="69"/>
      <c r="AC1584" s="69"/>
      <c r="AD1584" s="69"/>
      <c r="AE1584" s="69"/>
      <c r="AF1584" s="69"/>
      <c r="AG1584" s="69"/>
      <c r="AH1584" s="69"/>
    </row>
    <row r="1585" spans="1:34">
      <c r="A1585" s="69"/>
      <c r="B1585" s="69"/>
      <c r="C1585" s="69"/>
      <c r="D1585" s="71"/>
      <c r="E1585" s="4"/>
      <c r="F1585" s="69"/>
      <c r="G1585" s="69"/>
      <c r="H1585" s="69"/>
      <c r="I1585" s="69"/>
      <c r="J1585" s="69"/>
      <c r="K1585" s="69"/>
      <c r="L1585" s="69"/>
      <c r="M1585" s="69"/>
      <c r="N1585" s="4"/>
      <c r="O1585" s="70"/>
      <c r="P1585" s="69"/>
      <c r="Q1585" s="4"/>
      <c r="R1585" s="71"/>
      <c r="S1585" s="69"/>
      <c r="T1585" s="72"/>
      <c r="U1585" s="4"/>
      <c r="V1585" s="73"/>
      <c r="W1585" s="73"/>
      <c r="X1585" s="73"/>
      <c r="Y1585" s="73"/>
      <c r="Z1585" s="74"/>
      <c r="AA1585" s="69"/>
      <c r="AB1585" s="69"/>
      <c r="AC1585" s="69"/>
      <c r="AD1585" s="69"/>
      <c r="AE1585" s="69"/>
      <c r="AF1585" s="69"/>
      <c r="AG1585" s="69"/>
      <c r="AH1585" s="69"/>
    </row>
    <row r="1586" spans="1:34">
      <c r="A1586" s="69"/>
      <c r="B1586" s="69"/>
      <c r="C1586" s="69"/>
      <c r="D1586" s="71"/>
      <c r="E1586" s="4"/>
      <c r="F1586" s="69"/>
      <c r="G1586" s="69"/>
      <c r="H1586" s="69"/>
      <c r="I1586" s="69"/>
      <c r="J1586" s="69"/>
      <c r="K1586" s="69"/>
      <c r="L1586" s="69"/>
      <c r="M1586" s="69"/>
      <c r="N1586" s="4"/>
      <c r="O1586" s="70"/>
      <c r="P1586" s="69"/>
      <c r="Q1586" s="69"/>
      <c r="R1586" s="71"/>
      <c r="S1586" s="69"/>
      <c r="T1586" s="72"/>
      <c r="U1586" s="69"/>
      <c r="V1586" s="73"/>
      <c r="W1586" s="73"/>
      <c r="X1586" s="73"/>
      <c r="Y1586" s="73"/>
      <c r="Z1586" s="74"/>
      <c r="AA1586" s="69"/>
      <c r="AB1586" s="69"/>
      <c r="AC1586" s="69"/>
      <c r="AD1586" s="69"/>
      <c r="AE1586" s="69"/>
      <c r="AF1586" s="69"/>
      <c r="AG1586" s="69"/>
      <c r="AH1586" s="69"/>
    </row>
    <row r="1587" spans="1:34">
      <c r="A1587" s="69"/>
      <c r="B1587" s="69"/>
      <c r="C1587" s="69"/>
      <c r="D1587" s="71"/>
      <c r="E1587" s="4"/>
      <c r="F1587" s="69"/>
      <c r="G1587" s="69"/>
      <c r="H1587" s="69"/>
      <c r="I1587" s="69"/>
      <c r="J1587" s="69"/>
      <c r="K1587" s="69"/>
      <c r="L1587" s="69"/>
      <c r="M1587" s="69"/>
      <c r="N1587" s="4"/>
      <c r="O1587" s="70"/>
      <c r="P1587" s="69"/>
      <c r="Q1587" s="69"/>
      <c r="R1587" s="71"/>
      <c r="S1587" s="69"/>
      <c r="T1587" s="72"/>
      <c r="U1587" s="4"/>
      <c r="V1587" s="73"/>
      <c r="W1587" s="73"/>
      <c r="X1587" s="73"/>
      <c r="Y1587" s="73"/>
      <c r="Z1587" s="74"/>
      <c r="AA1587" s="69"/>
      <c r="AB1587" s="69"/>
      <c r="AC1587" s="69"/>
      <c r="AD1587" s="69"/>
      <c r="AE1587" s="69"/>
      <c r="AF1587" s="69"/>
      <c r="AG1587" s="69"/>
      <c r="AH1587" s="69"/>
    </row>
    <row r="1588" spans="1:34">
      <c r="A1588" s="69"/>
      <c r="B1588" s="69"/>
      <c r="C1588" s="69"/>
      <c r="D1588" s="71"/>
      <c r="E1588" s="4"/>
      <c r="F1588" s="69"/>
      <c r="G1588" s="69"/>
      <c r="H1588" s="69"/>
      <c r="I1588" s="69"/>
      <c r="J1588" s="69"/>
      <c r="K1588" s="69"/>
      <c r="L1588" s="69"/>
      <c r="M1588" s="69"/>
      <c r="N1588" s="4"/>
      <c r="O1588" s="70"/>
      <c r="P1588" s="69"/>
      <c r="Q1588" s="69"/>
      <c r="R1588" s="71"/>
      <c r="S1588" s="69"/>
      <c r="T1588" s="72"/>
      <c r="U1588" s="4"/>
      <c r="V1588" s="73"/>
      <c r="W1588" s="73"/>
      <c r="X1588" s="73"/>
      <c r="Y1588" s="73"/>
      <c r="Z1588" s="74"/>
      <c r="AA1588" s="69"/>
      <c r="AB1588" s="69"/>
      <c r="AC1588" s="69"/>
      <c r="AD1588" s="69"/>
      <c r="AE1588" s="69"/>
      <c r="AF1588" s="69"/>
      <c r="AG1588" s="69"/>
      <c r="AH1588" s="69"/>
    </row>
    <row r="1589" spans="1:34">
      <c r="A1589" s="69"/>
      <c r="B1589" s="69"/>
      <c r="C1589" s="69"/>
      <c r="D1589" s="71"/>
      <c r="E1589" s="4"/>
      <c r="F1589" s="69"/>
      <c r="G1589" s="69"/>
      <c r="H1589" s="69"/>
      <c r="I1589" s="69"/>
      <c r="J1589" s="69"/>
      <c r="K1589" s="69"/>
      <c r="L1589" s="69"/>
      <c r="M1589" s="69"/>
      <c r="N1589" s="4"/>
      <c r="O1589" s="70"/>
      <c r="P1589" s="69"/>
      <c r="Q1589" s="4"/>
      <c r="R1589" s="71"/>
      <c r="S1589" s="4"/>
      <c r="T1589" s="72"/>
      <c r="U1589" s="4"/>
      <c r="V1589" s="73"/>
      <c r="W1589" s="73"/>
      <c r="X1589" s="73"/>
      <c r="Y1589" s="73"/>
      <c r="Z1589" s="74"/>
      <c r="AA1589" s="69"/>
      <c r="AB1589" s="69"/>
      <c r="AC1589" s="69"/>
      <c r="AD1589" s="69"/>
      <c r="AE1589" s="69"/>
      <c r="AF1589" s="69"/>
      <c r="AG1589" s="69"/>
      <c r="AH1589" s="69"/>
    </row>
    <row r="1590" spans="1:34">
      <c r="A1590" s="69"/>
      <c r="B1590" s="69"/>
      <c r="C1590" s="69"/>
      <c r="D1590" s="71"/>
      <c r="E1590" s="4"/>
      <c r="F1590" s="69"/>
      <c r="G1590" s="69"/>
      <c r="H1590" s="69"/>
      <c r="I1590" s="69"/>
      <c r="J1590" s="69"/>
      <c r="K1590" s="69"/>
      <c r="L1590" s="69"/>
      <c r="M1590" s="69"/>
      <c r="N1590" s="4"/>
      <c r="O1590" s="70"/>
      <c r="P1590" s="69"/>
      <c r="Q1590" s="69"/>
      <c r="R1590" s="71"/>
      <c r="S1590" s="69"/>
      <c r="T1590" s="72"/>
      <c r="U1590" s="4"/>
      <c r="V1590" s="73"/>
      <c r="W1590" s="73"/>
      <c r="X1590" s="73"/>
      <c r="Y1590" s="73"/>
      <c r="Z1590" s="74"/>
      <c r="AA1590" s="69"/>
      <c r="AB1590" s="69"/>
      <c r="AC1590" s="69"/>
      <c r="AD1590" s="69"/>
      <c r="AE1590" s="69"/>
      <c r="AF1590" s="69"/>
      <c r="AG1590" s="69"/>
      <c r="AH1590" s="69"/>
    </row>
    <row r="1591" spans="1:34">
      <c r="A1591" s="69"/>
      <c r="B1591" s="69"/>
      <c r="C1591" s="69"/>
      <c r="D1591" s="71"/>
      <c r="E1591" s="4"/>
      <c r="F1591" s="69"/>
      <c r="G1591" s="69"/>
      <c r="H1591" s="69"/>
      <c r="I1591" s="69"/>
      <c r="J1591" s="69"/>
      <c r="K1591" s="69"/>
      <c r="L1591" s="69"/>
      <c r="M1591" s="69"/>
      <c r="N1591" s="4"/>
      <c r="O1591" s="70"/>
      <c r="P1591" s="69"/>
      <c r="Q1591" s="4"/>
      <c r="R1591" s="71"/>
      <c r="S1591" s="4"/>
      <c r="T1591" s="72"/>
      <c r="U1591" s="4"/>
      <c r="V1591" s="73"/>
      <c r="W1591" s="73"/>
      <c r="X1591" s="73"/>
      <c r="Y1591" s="73"/>
      <c r="Z1591" s="74"/>
      <c r="AA1591" s="69"/>
      <c r="AB1591" s="69"/>
      <c r="AC1591" s="69"/>
      <c r="AD1591" s="69"/>
      <c r="AE1591" s="69"/>
      <c r="AF1591" s="69"/>
      <c r="AG1591" s="69"/>
      <c r="AH1591" s="69"/>
    </row>
    <row r="1592" spans="1:34">
      <c r="A1592" s="69"/>
      <c r="B1592" s="69"/>
      <c r="C1592" s="69"/>
      <c r="D1592" s="71"/>
      <c r="E1592" s="4"/>
      <c r="F1592" s="4"/>
      <c r="G1592" s="69"/>
      <c r="H1592" s="69"/>
      <c r="I1592" s="69"/>
      <c r="J1592" s="69"/>
      <c r="K1592" s="69"/>
      <c r="L1592" s="69"/>
      <c r="M1592" s="69"/>
      <c r="N1592" s="4"/>
      <c r="O1592" s="70"/>
      <c r="P1592" s="69"/>
      <c r="Q1592" s="69"/>
      <c r="R1592" s="71"/>
      <c r="S1592" s="69"/>
      <c r="T1592" s="72"/>
      <c r="U1592" s="4"/>
      <c r="V1592" s="73"/>
      <c r="W1592" s="73"/>
      <c r="X1592" s="73"/>
      <c r="Y1592" s="73"/>
      <c r="Z1592" s="74"/>
      <c r="AA1592" s="69"/>
      <c r="AB1592" s="69"/>
      <c r="AC1592" s="69"/>
      <c r="AD1592" s="69"/>
      <c r="AE1592" s="69"/>
      <c r="AF1592" s="69"/>
      <c r="AG1592" s="69"/>
      <c r="AH1592" s="69"/>
    </row>
    <row r="1593" spans="1:34">
      <c r="A1593" s="69"/>
      <c r="B1593" s="69"/>
      <c r="C1593" s="69"/>
      <c r="D1593" s="71"/>
      <c r="E1593" s="4"/>
      <c r="F1593" s="69"/>
      <c r="G1593" s="69"/>
      <c r="H1593" s="69"/>
      <c r="I1593" s="69"/>
      <c r="J1593" s="69"/>
      <c r="K1593" s="69"/>
      <c r="L1593" s="69"/>
      <c r="M1593" s="69"/>
      <c r="N1593" s="4"/>
      <c r="O1593" s="70"/>
      <c r="P1593" s="69"/>
      <c r="Q1593" s="4"/>
      <c r="R1593" s="71"/>
      <c r="S1593" s="4"/>
      <c r="T1593" s="72"/>
      <c r="U1593" s="4"/>
      <c r="V1593" s="73"/>
      <c r="W1593" s="73"/>
      <c r="X1593" s="73"/>
      <c r="Y1593" s="73"/>
      <c r="Z1593" s="74"/>
      <c r="AA1593" s="69"/>
      <c r="AB1593" s="69"/>
      <c r="AC1593" s="69"/>
      <c r="AD1593" s="69"/>
      <c r="AE1593" s="69"/>
      <c r="AF1593" s="69"/>
      <c r="AG1593" s="69"/>
      <c r="AH1593" s="69"/>
    </row>
    <row r="1594" spans="1:34">
      <c r="A1594" s="69"/>
      <c r="B1594" s="69"/>
      <c r="C1594" s="69"/>
      <c r="D1594" s="71"/>
      <c r="E1594" s="4"/>
      <c r="F1594" s="69"/>
      <c r="G1594" s="69"/>
      <c r="H1594" s="69"/>
      <c r="I1594" s="69"/>
      <c r="J1594" s="69"/>
      <c r="K1594" s="69"/>
      <c r="L1594" s="69"/>
      <c r="M1594" s="69"/>
      <c r="N1594" s="4"/>
      <c r="O1594" s="70"/>
      <c r="P1594" s="69"/>
      <c r="Q1594" s="69"/>
      <c r="R1594" s="71"/>
      <c r="S1594" s="69"/>
      <c r="T1594" s="72"/>
      <c r="U1594" s="69"/>
      <c r="V1594" s="73"/>
      <c r="W1594" s="73"/>
      <c r="X1594" s="73"/>
      <c r="Y1594" s="73"/>
      <c r="Z1594" s="74"/>
      <c r="AA1594" s="69"/>
      <c r="AB1594" s="69"/>
      <c r="AC1594" s="69"/>
      <c r="AD1594" s="69"/>
      <c r="AE1594" s="69"/>
      <c r="AF1594" s="69"/>
      <c r="AG1594" s="69"/>
      <c r="AH1594" s="69"/>
    </row>
    <row r="1595" spans="1:34">
      <c r="A1595" s="69"/>
      <c r="B1595" s="69"/>
      <c r="C1595" s="69"/>
      <c r="D1595" s="71"/>
      <c r="E1595" s="4"/>
      <c r="F1595" s="69"/>
      <c r="G1595" s="69"/>
      <c r="H1595" s="69"/>
      <c r="I1595" s="69"/>
      <c r="J1595" s="69"/>
      <c r="K1595" s="69"/>
      <c r="L1595" s="69"/>
      <c r="M1595" s="69"/>
      <c r="N1595" s="4"/>
      <c r="O1595" s="70"/>
      <c r="P1595" s="69"/>
      <c r="Q1595" s="69"/>
      <c r="R1595" s="71"/>
      <c r="S1595" s="69"/>
      <c r="T1595" s="72"/>
      <c r="U1595" s="4"/>
      <c r="V1595" s="73"/>
      <c r="W1595" s="73"/>
      <c r="X1595" s="73"/>
      <c r="Y1595" s="73"/>
      <c r="Z1595" s="74"/>
      <c r="AA1595" s="69"/>
      <c r="AB1595" s="69"/>
      <c r="AC1595" s="69"/>
      <c r="AD1595" s="69"/>
      <c r="AE1595" s="69"/>
      <c r="AF1595" s="69"/>
      <c r="AG1595" s="69"/>
      <c r="AH1595" s="69"/>
    </row>
    <row r="1596" spans="1:34">
      <c r="A1596" s="69"/>
      <c r="B1596" s="69"/>
      <c r="C1596" s="69"/>
      <c r="D1596" s="71"/>
      <c r="E1596" s="4"/>
      <c r="F1596" s="69"/>
      <c r="G1596" s="69"/>
      <c r="H1596" s="69"/>
      <c r="I1596" s="69"/>
      <c r="J1596" s="69"/>
      <c r="K1596" s="69"/>
      <c r="L1596" s="69"/>
      <c r="M1596" s="69"/>
      <c r="N1596" s="4"/>
      <c r="O1596" s="70"/>
      <c r="P1596" s="69"/>
      <c r="Q1596" s="4"/>
      <c r="R1596" s="71"/>
      <c r="S1596" s="4"/>
      <c r="T1596" s="72"/>
      <c r="U1596" s="4"/>
      <c r="V1596" s="73"/>
      <c r="W1596" s="73"/>
      <c r="X1596" s="73"/>
      <c r="Y1596" s="73"/>
      <c r="Z1596" s="74"/>
      <c r="AA1596" s="69"/>
      <c r="AB1596" s="69"/>
      <c r="AC1596" s="69"/>
      <c r="AD1596" s="69"/>
      <c r="AE1596" s="69"/>
      <c r="AF1596" s="69"/>
      <c r="AG1596" s="69"/>
      <c r="AH1596" s="69"/>
    </row>
    <row r="1597" spans="1:34">
      <c r="A1597" s="69"/>
      <c r="B1597" s="69"/>
      <c r="C1597" s="69"/>
      <c r="D1597" s="71"/>
      <c r="E1597" s="4"/>
      <c r="F1597" s="69"/>
      <c r="G1597" s="69"/>
      <c r="H1597" s="69"/>
      <c r="I1597" s="69"/>
      <c r="J1597" s="69"/>
      <c r="K1597" s="69"/>
      <c r="L1597" s="69"/>
      <c r="M1597" s="69"/>
      <c r="N1597" s="4"/>
      <c r="O1597" s="70"/>
      <c r="P1597" s="69"/>
      <c r="Q1597" s="69"/>
      <c r="R1597" s="71"/>
      <c r="S1597" s="69"/>
      <c r="T1597" s="72"/>
      <c r="U1597" s="4"/>
      <c r="V1597" s="73"/>
      <c r="W1597" s="73"/>
      <c r="X1597" s="73"/>
      <c r="Y1597" s="73"/>
      <c r="Z1597" s="74"/>
      <c r="AA1597" s="69"/>
      <c r="AB1597" s="69"/>
      <c r="AC1597" s="69"/>
      <c r="AD1597" s="69"/>
      <c r="AE1597" s="69"/>
      <c r="AF1597" s="69"/>
      <c r="AG1597" s="69"/>
      <c r="AH1597" s="69"/>
    </row>
    <row r="1598" spans="1:34">
      <c r="A1598" s="69"/>
      <c r="B1598" s="69"/>
      <c r="C1598" s="69"/>
      <c r="D1598" s="71"/>
      <c r="E1598" s="4"/>
      <c r="F1598" s="69"/>
      <c r="G1598" s="69"/>
      <c r="H1598" s="69"/>
      <c r="I1598" s="69"/>
      <c r="J1598" s="69"/>
      <c r="K1598" s="69"/>
      <c r="L1598" s="69"/>
      <c r="M1598" s="69"/>
      <c r="N1598" s="4"/>
      <c r="O1598" s="70"/>
      <c r="P1598" s="69"/>
      <c r="Q1598" s="4"/>
      <c r="R1598" s="71"/>
      <c r="S1598" s="4"/>
      <c r="T1598" s="72"/>
      <c r="U1598" s="4"/>
      <c r="V1598" s="73"/>
      <c r="W1598" s="73"/>
      <c r="X1598" s="73"/>
      <c r="Y1598" s="73"/>
      <c r="Z1598" s="74"/>
      <c r="AA1598" s="69"/>
      <c r="AB1598" s="69"/>
      <c r="AC1598" s="69"/>
      <c r="AD1598" s="69"/>
      <c r="AE1598" s="69"/>
      <c r="AF1598" s="69"/>
      <c r="AG1598" s="69"/>
      <c r="AH1598" s="69"/>
    </row>
    <row r="1599" spans="1:34">
      <c r="A1599" s="69"/>
      <c r="B1599" s="69"/>
      <c r="C1599" s="69"/>
      <c r="D1599" s="71"/>
      <c r="E1599" s="4"/>
      <c r="F1599" s="69"/>
      <c r="G1599" s="69"/>
      <c r="H1599" s="69"/>
      <c r="I1599" s="69"/>
      <c r="J1599" s="69"/>
      <c r="K1599" s="69"/>
      <c r="L1599" s="69"/>
      <c r="M1599" s="69"/>
      <c r="N1599" s="4"/>
      <c r="O1599" s="70"/>
      <c r="P1599" s="69"/>
      <c r="Q1599" s="69"/>
      <c r="R1599" s="71"/>
      <c r="S1599" s="69"/>
      <c r="T1599" s="72"/>
      <c r="U1599" s="4"/>
      <c r="V1599" s="73"/>
      <c r="W1599" s="73"/>
      <c r="X1599" s="73"/>
      <c r="Y1599" s="73"/>
      <c r="Z1599" s="74"/>
      <c r="AA1599" s="69"/>
      <c r="AB1599" s="69"/>
      <c r="AC1599" s="69"/>
      <c r="AD1599" s="69"/>
      <c r="AE1599" s="69"/>
      <c r="AF1599" s="69"/>
      <c r="AG1599" s="69"/>
      <c r="AH1599" s="69"/>
    </row>
    <row r="1600" spans="1:34">
      <c r="A1600" s="69"/>
      <c r="B1600" s="69"/>
      <c r="C1600" s="69"/>
      <c r="D1600" s="71"/>
      <c r="E1600" s="4"/>
      <c r="F1600" s="69"/>
      <c r="G1600" s="69"/>
      <c r="H1600" s="69"/>
      <c r="I1600" s="69"/>
      <c r="J1600" s="69"/>
      <c r="K1600" s="69"/>
      <c r="L1600" s="69"/>
      <c r="M1600" s="69"/>
      <c r="N1600" s="4"/>
      <c r="O1600" s="70"/>
      <c r="P1600" s="69"/>
      <c r="Q1600" s="4"/>
      <c r="R1600" s="71"/>
      <c r="S1600" s="4"/>
      <c r="T1600" s="72"/>
      <c r="U1600" s="4"/>
      <c r="V1600" s="73"/>
      <c r="W1600" s="73"/>
      <c r="X1600" s="73"/>
      <c r="Y1600" s="73"/>
      <c r="Z1600" s="74"/>
      <c r="AA1600" s="69"/>
      <c r="AB1600" s="69"/>
      <c r="AC1600" s="69"/>
      <c r="AD1600" s="69"/>
      <c r="AE1600" s="69"/>
      <c r="AF1600" s="69"/>
      <c r="AG1600" s="69"/>
      <c r="AH1600" s="69"/>
    </row>
    <row r="1601" spans="1:34">
      <c r="A1601" s="69"/>
      <c r="B1601" s="69"/>
      <c r="C1601" s="69"/>
      <c r="D1601" s="71"/>
      <c r="E1601" s="4"/>
      <c r="F1601" s="69"/>
      <c r="G1601" s="69"/>
      <c r="H1601" s="69"/>
      <c r="I1601" s="69"/>
      <c r="J1601" s="69"/>
      <c r="K1601" s="69"/>
      <c r="L1601" s="69"/>
      <c r="M1601" s="69"/>
      <c r="N1601" s="4"/>
      <c r="O1601" s="70"/>
      <c r="P1601" s="69"/>
      <c r="Q1601" s="4"/>
      <c r="R1601" s="71"/>
      <c r="S1601" s="4"/>
      <c r="T1601" s="72"/>
      <c r="U1601" s="4"/>
      <c r="V1601" s="73"/>
      <c r="W1601" s="73"/>
      <c r="X1601" s="73"/>
      <c r="Y1601" s="73"/>
      <c r="Z1601" s="74"/>
      <c r="AA1601" s="69"/>
      <c r="AB1601" s="69"/>
      <c r="AC1601" s="69"/>
      <c r="AD1601" s="69"/>
      <c r="AE1601" s="69"/>
      <c r="AF1601" s="69"/>
      <c r="AG1601" s="69"/>
      <c r="AH1601" s="69"/>
    </row>
    <row r="1602" spans="1:34">
      <c r="A1602" s="69"/>
      <c r="B1602" s="69"/>
      <c r="C1602" s="69"/>
      <c r="D1602" s="71"/>
      <c r="E1602" s="4"/>
      <c r="F1602" s="69"/>
      <c r="G1602" s="69"/>
      <c r="H1602" s="69"/>
      <c r="I1602" s="69"/>
      <c r="J1602" s="69"/>
      <c r="K1602" s="69"/>
      <c r="L1602" s="69"/>
      <c r="M1602" s="69"/>
      <c r="N1602" s="4"/>
      <c r="O1602" s="70"/>
      <c r="P1602" s="69"/>
      <c r="Q1602" s="69"/>
      <c r="R1602" s="71"/>
      <c r="S1602" s="69"/>
      <c r="T1602" s="72"/>
      <c r="U1602" s="4"/>
      <c r="V1602" s="73"/>
      <c r="W1602" s="73"/>
      <c r="X1602" s="73"/>
      <c r="Y1602" s="73"/>
      <c r="Z1602" s="74"/>
      <c r="AA1602" s="69"/>
      <c r="AB1602" s="69"/>
      <c r="AC1602" s="69"/>
      <c r="AD1602" s="69"/>
      <c r="AE1602" s="69"/>
      <c r="AF1602" s="69"/>
      <c r="AG1602" s="69"/>
      <c r="AH1602" s="69"/>
    </row>
    <row r="1603" spans="1:34">
      <c r="A1603" s="69"/>
      <c r="B1603" s="69"/>
      <c r="C1603" s="69"/>
      <c r="D1603" s="71"/>
      <c r="E1603" s="4"/>
      <c r="F1603" s="69"/>
      <c r="G1603" s="69"/>
      <c r="H1603" s="69"/>
      <c r="I1603" s="69"/>
      <c r="J1603" s="69"/>
      <c r="K1603" s="69"/>
      <c r="L1603" s="69"/>
      <c r="M1603" s="69"/>
      <c r="N1603" s="4"/>
      <c r="O1603" s="70"/>
      <c r="P1603" s="69"/>
      <c r="Q1603" s="69"/>
      <c r="R1603" s="71"/>
      <c r="S1603" s="69"/>
      <c r="T1603" s="72"/>
      <c r="U1603" s="4"/>
      <c r="V1603" s="73"/>
      <c r="W1603" s="73"/>
      <c r="X1603" s="73"/>
      <c r="Y1603" s="73"/>
      <c r="Z1603" s="74"/>
      <c r="AA1603" s="69"/>
      <c r="AB1603" s="69"/>
      <c r="AC1603" s="69"/>
      <c r="AD1603" s="69"/>
      <c r="AE1603" s="69"/>
      <c r="AF1603" s="69"/>
      <c r="AG1603" s="69"/>
      <c r="AH1603" s="69"/>
    </row>
    <row r="1604" spans="1:34">
      <c r="A1604" s="69"/>
      <c r="B1604" s="69"/>
      <c r="C1604" s="69"/>
      <c r="D1604" s="71"/>
      <c r="E1604" s="4"/>
      <c r="F1604" s="4"/>
      <c r="G1604" s="69"/>
      <c r="H1604" s="69"/>
      <c r="I1604" s="69"/>
      <c r="J1604" s="69"/>
      <c r="K1604" s="69"/>
      <c r="L1604" s="69"/>
      <c r="M1604" s="69"/>
      <c r="N1604" s="4"/>
      <c r="O1604" s="70"/>
      <c r="P1604" s="69"/>
      <c r="Q1604" s="4"/>
      <c r="R1604" s="71"/>
      <c r="S1604" s="4"/>
      <c r="T1604" s="72"/>
      <c r="U1604" s="4"/>
      <c r="V1604" s="73"/>
      <c r="W1604" s="73"/>
      <c r="X1604" s="73"/>
      <c r="Y1604" s="73"/>
      <c r="Z1604" s="74"/>
      <c r="AA1604" s="69"/>
      <c r="AB1604" s="69"/>
      <c r="AC1604" s="69"/>
      <c r="AD1604" s="69"/>
      <c r="AE1604" s="69"/>
      <c r="AF1604" s="69"/>
      <c r="AG1604" s="69"/>
      <c r="AH1604" s="69"/>
    </row>
    <row r="1605" spans="1:34">
      <c r="A1605" s="69"/>
      <c r="B1605" s="69"/>
      <c r="C1605" s="69"/>
      <c r="D1605" s="71"/>
      <c r="E1605" s="4"/>
      <c r="F1605" s="69"/>
      <c r="G1605" s="69"/>
      <c r="H1605" s="69"/>
      <c r="I1605" s="69"/>
      <c r="J1605" s="69"/>
      <c r="K1605" s="69"/>
      <c r="L1605" s="69"/>
      <c r="M1605" s="69"/>
      <c r="N1605" s="4"/>
      <c r="O1605" s="70"/>
      <c r="P1605" s="69"/>
      <c r="Q1605" s="4"/>
      <c r="R1605" s="71"/>
      <c r="S1605" s="4"/>
      <c r="T1605" s="72"/>
      <c r="U1605" s="4"/>
      <c r="V1605" s="73"/>
      <c r="W1605" s="73"/>
      <c r="X1605" s="73"/>
      <c r="Y1605" s="73"/>
      <c r="Z1605" s="74"/>
      <c r="AA1605" s="69"/>
      <c r="AB1605" s="69"/>
      <c r="AC1605" s="69"/>
      <c r="AD1605" s="69"/>
      <c r="AE1605" s="69"/>
      <c r="AF1605" s="69"/>
      <c r="AG1605" s="69"/>
      <c r="AH1605" s="69"/>
    </row>
    <row r="1606" spans="1:34">
      <c r="A1606" s="69"/>
      <c r="B1606" s="69"/>
      <c r="C1606" s="69"/>
      <c r="D1606" s="71"/>
      <c r="E1606" s="4"/>
      <c r="F1606" s="69"/>
      <c r="G1606" s="69"/>
      <c r="H1606" s="69"/>
      <c r="I1606" s="69"/>
      <c r="J1606" s="69"/>
      <c r="K1606" s="69"/>
      <c r="L1606" s="69"/>
      <c r="M1606" s="69"/>
      <c r="N1606" s="4"/>
      <c r="O1606" s="70"/>
      <c r="P1606" s="69"/>
      <c r="Q1606" s="69"/>
      <c r="R1606" s="71"/>
      <c r="S1606" s="69"/>
      <c r="T1606" s="72"/>
      <c r="U1606" s="4"/>
      <c r="V1606" s="73"/>
      <c r="W1606" s="73"/>
      <c r="X1606" s="73"/>
      <c r="Y1606" s="73"/>
      <c r="Z1606" s="74"/>
      <c r="AA1606" s="69"/>
      <c r="AB1606" s="69"/>
      <c r="AC1606" s="69"/>
      <c r="AD1606" s="69"/>
      <c r="AE1606" s="69"/>
      <c r="AF1606" s="69"/>
      <c r="AG1606" s="69"/>
      <c r="AH1606" s="69"/>
    </row>
    <row r="1607" spans="1:34">
      <c r="A1607" s="69"/>
      <c r="B1607" s="69"/>
      <c r="C1607" s="69"/>
      <c r="D1607" s="71"/>
      <c r="E1607" s="4"/>
      <c r="F1607" s="69"/>
      <c r="G1607" s="69"/>
      <c r="H1607" s="69"/>
      <c r="I1607" s="69"/>
      <c r="J1607" s="69"/>
      <c r="K1607" s="69"/>
      <c r="L1607" s="69"/>
      <c r="M1607" s="69"/>
      <c r="N1607" s="4"/>
      <c r="O1607" s="70"/>
      <c r="P1607" s="69"/>
      <c r="Q1607" s="4"/>
      <c r="R1607" s="71"/>
      <c r="S1607" s="4"/>
      <c r="T1607" s="72"/>
      <c r="U1607" s="4"/>
      <c r="V1607" s="73"/>
      <c r="W1607" s="73"/>
      <c r="X1607" s="73"/>
      <c r="Y1607" s="73"/>
      <c r="Z1607" s="74"/>
      <c r="AA1607" s="69"/>
      <c r="AB1607" s="69"/>
      <c r="AC1607" s="69"/>
      <c r="AD1607" s="69"/>
      <c r="AE1607" s="69"/>
      <c r="AF1607" s="69"/>
      <c r="AG1607" s="69"/>
      <c r="AH1607" s="69"/>
    </row>
    <row r="1608" spans="1:34">
      <c r="A1608" s="69"/>
      <c r="B1608" s="69"/>
      <c r="C1608" s="69"/>
      <c r="D1608" s="71"/>
      <c r="E1608" s="4"/>
      <c r="F1608" s="69"/>
      <c r="G1608" s="69"/>
      <c r="H1608" s="69"/>
      <c r="I1608" s="69"/>
      <c r="J1608" s="69"/>
      <c r="K1608" s="69"/>
      <c r="L1608" s="69"/>
      <c r="M1608" s="69"/>
      <c r="N1608" s="4"/>
      <c r="O1608" s="70"/>
      <c r="P1608" s="69"/>
      <c r="Q1608" s="4"/>
      <c r="R1608" s="71"/>
      <c r="S1608" s="69"/>
      <c r="T1608" s="72"/>
      <c r="U1608" s="4"/>
      <c r="V1608" s="73"/>
      <c r="W1608" s="73"/>
      <c r="X1608" s="73"/>
      <c r="Y1608" s="73"/>
      <c r="Z1608" s="74"/>
      <c r="AA1608" s="69"/>
      <c r="AB1608" s="69"/>
      <c r="AC1608" s="69"/>
      <c r="AD1608" s="69"/>
      <c r="AE1608" s="69"/>
      <c r="AF1608" s="69"/>
      <c r="AG1608" s="69"/>
      <c r="AH1608" s="69"/>
    </row>
    <row r="1609" spans="1:34">
      <c r="A1609" s="69"/>
      <c r="B1609" s="69"/>
      <c r="C1609" s="69"/>
      <c r="D1609" s="71"/>
      <c r="E1609" s="4"/>
      <c r="F1609" s="4"/>
      <c r="G1609" s="69"/>
      <c r="H1609" s="69"/>
      <c r="I1609" s="69"/>
      <c r="J1609" s="69"/>
      <c r="K1609" s="69"/>
      <c r="L1609" s="69"/>
      <c r="M1609" s="69"/>
      <c r="N1609" s="4"/>
      <c r="O1609" s="70"/>
      <c r="P1609" s="69"/>
      <c r="Q1609" s="4"/>
      <c r="R1609" s="71"/>
      <c r="S1609" s="4"/>
      <c r="T1609" s="72"/>
      <c r="U1609" s="4"/>
      <c r="V1609" s="73"/>
      <c r="W1609" s="73"/>
      <c r="X1609" s="73"/>
      <c r="Y1609" s="73"/>
      <c r="Z1609" s="74"/>
      <c r="AA1609" s="69"/>
      <c r="AB1609" s="69"/>
      <c r="AC1609" s="69"/>
      <c r="AD1609" s="69"/>
      <c r="AE1609" s="69"/>
      <c r="AF1609" s="69"/>
      <c r="AG1609" s="69"/>
      <c r="AH1609" s="69"/>
    </row>
    <row r="1610" spans="1:34">
      <c r="A1610" s="69"/>
      <c r="B1610" s="69"/>
      <c r="C1610" s="69"/>
      <c r="D1610" s="71"/>
      <c r="E1610" s="4"/>
      <c r="F1610" s="69"/>
      <c r="G1610" s="69"/>
      <c r="H1610" s="69"/>
      <c r="I1610" s="69"/>
      <c r="J1610" s="69"/>
      <c r="K1610" s="69"/>
      <c r="L1610" s="69"/>
      <c r="M1610" s="69"/>
      <c r="N1610" s="4"/>
      <c r="O1610" s="70"/>
      <c r="P1610" s="69"/>
      <c r="Q1610" s="4"/>
      <c r="R1610" s="71"/>
      <c r="S1610" s="4"/>
      <c r="T1610" s="72"/>
      <c r="U1610" s="4"/>
      <c r="V1610" s="73"/>
      <c r="W1610" s="73"/>
      <c r="X1610" s="73"/>
      <c r="Y1610" s="73"/>
      <c r="Z1610" s="74"/>
      <c r="AA1610" s="69"/>
      <c r="AB1610" s="69"/>
      <c r="AC1610" s="69"/>
      <c r="AD1610" s="69"/>
      <c r="AE1610" s="69"/>
      <c r="AF1610" s="69"/>
      <c r="AG1610" s="69"/>
      <c r="AH1610" s="69"/>
    </row>
    <row r="1611" spans="1:34">
      <c r="A1611" s="69"/>
      <c r="B1611" s="69"/>
      <c r="C1611" s="69"/>
      <c r="D1611" s="71"/>
      <c r="E1611" s="4"/>
      <c r="F1611" s="69"/>
      <c r="G1611" s="69"/>
      <c r="H1611" s="69"/>
      <c r="I1611" s="69"/>
      <c r="J1611" s="69"/>
      <c r="K1611" s="69"/>
      <c r="L1611" s="69"/>
      <c r="M1611" s="69"/>
      <c r="N1611" s="4"/>
      <c r="O1611" s="70"/>
      <c r="P1611" s="69"/>
      <c r="Q1611" s="69"/>
      <c r="R1611" s="71"/>
      <c r="S1611" s="4"/>
      <c r="T1611" s="72"/>
      <c r="U1611" s="4"/>
      <c r="V1611" s="73"/>
      <c r="W1611" s="73"/>
      <c r="X1611" s="73"/>
      <c r="Y1611" s="73"/>
      <c r="Z1611" s="74"/>
      <c r="AA1611" s="69"/>
      <c r="AB1611" s="69"/>
      <c r="AC1611" s="69"/>
      <c r="AD1611" s="69"/>
      <c r="AE1611" s="69"/>
      <c r="AF1611" s="69"/>
      <c r="AG1611" s="69"/>
      <c r="AH1611" s="69"/>
    </row>
    <row r="1612" spans="1:34">
      <c r="A1612" s="69"/>
      <c r="B1612" s="69"/>
      <c r="C1612" s="69"/>
      <c r="D1612" s="71"/>
      <c r="E1612" s="4"/>
      <c r="F1612" s="69"/>
      <c r="G1612" s="69"/>
      <c r="H1612" s="69"/>
      <c r="I1612" s="69"/>
      <c r="J1612" s="69"/>
      <c r="K1612" s="69"/>
      <c r="L1612" s="69"/>
      <c r="M1612" s="69"/>
      <c r="N1612" s="4"/>
      <c r="O1612" s="70"/>
      <c r="P1612" s="69"/>
      <c r="Q1612" s="69"/>
      <c r="R1612" s="71"/>
      <c r="S1612" s="4"/>
      <c r="T1612" s="72"/>
      <c r="U1612" s="4"/>
      <c r="V1612" s="73"/>
      <c r="W1612" s="73"/>
      <c r="X1612" s="73"/>
      <c r="Y1612" s="73"/>
      <c r="Z1612" s="74"/>
      <c r="AA1612" s="69"/>
      <c r="AB1612" s="69"/>
      <c r="AC1612" s="69"/>
      <c r="AD1612" s="69"/>
      <c r="AE1612" s="69"/>
      <c r="AF1612" s="69"/>
      <c r="AG1612" s="69"/>
      <c r="AH1612" s="69"/>
    </row>
    <row r="1613" spans="1:34">
      <c r="A1613" s="69"/>
      <c r="B1613" s="69"/>
      <c r="C1613" s="69"/>
      <c r="D1613" s="71"/>
      <c r="E1613" s="4"/>
      <c r="F1613" s="69"/>
      <c r="G1613" s="69"/>
      <c r="H1613" s="69"/>
      <c r="I1613" s="69"/>
      <c r="J1613" s="69"/>
      <c r="K1613" s="69"/>
      <c r="L1613" s="69"/>
      <c r="M1613" s="69"/>
      <c r="N1613" s="4"/>
      <c r="O1613" s="70"/>
      <c r="P1613" s="69"/>
      <c r="Q1613" s="69"/>
      <c r="R1613" s="71"/>
      <c r="S1613" s="69"/>
      <c r="T1613" s="72"/>
      <c r="U1613" s="4"/>
      <c r="V1613" s="73"/>
      <c r="W1613" s="73"/>
      <c r="X1613" s="73"/>
      <c r="Y1613" s="73"/>
      <c r="Z1613" s="74"/>
      <c r="AA1613" s="69"/>
      <c r="AB1613" s="69"/>
      <c r="AC1613" s="69"/>
      <c r="AD1613" s="69"/>
      <c r="AE1613" s="69"/>
      <c r="AF1613" s="69"/>
      <c r="AG1613" s="69"/>
      <c r="AH1613" s="69"/>
    </row>
    <row r="1614" spans="1:34">
      <c r="A1614" s="69"/>
      <c r="B1614" s="69"/>
      <c r="C1614" s="69"/>
      <c r="D1614" s="71"/>
      <c r="E1614" s="4"/>
      <c r="F1614" s="69"/>
      <c r="G1614" s="69"/>
      <c r="H1614" s="69"/>
      <c r="I1614" s="69"/>
      <c r="J1614" s="69"/>
      <c r="K1614" s="69"/>
      <c r="L1614" s="69"/>
      <c r="M1614" s="69"/>
      <c r="N1614" s="4"/>
      <c r="O1614" s="70"/>
      <c r="P1614" s="69"/>
      <c r="Q1614" s="4"/>
      <c r="R1614" s="71"/>
      <c r="S1614" s="4"/>
      <c r="T1614" s="72"/>
      <c r="U1614" s="4"/>
      <c r="V1614" s="73"/>
      <c r="W1614" s="73"/>
      <c r="X1614" s="73"/>
      <c r="Y1614" s="73"/>
      <c r="Z1614" s="74"/>
      <c r="AA1614" s="69"/>
      <c r="AB1614" s="69"/>
      <c r="AC1614" s="69"/>
      <c r="AD1614" s="69"/>
      <c r="AE1614" s="69"/>
      <c r="AF1614" s="69"/>
      <c r="AG1614" s="69"/>
      <c r="AH1614" s="69"/>
    </row>
    <row r="1615" spans="1:34">
      <c r="A1615" s="69"/>
      <c r="B1615" s="69"/>
      <c r="C1615" s="69"/>
      <c r="D1615" s="71"/>
      <c r="E1615" s="4"/>
      <c r="F1615" s="69"/>
      <c r="G1615" s="69"/>
      <c r="H1615" s="69"/>
      <c r="I1615" s="69"/>
      <c r="J1615" s="69"/>
      <c r="K1615" s="69"/>
      <c r="L1615" s="69"/>
      <c r="M1615" s="69"/>
      <c r="N1615" s="4"/>
      <c r="O1615" s="70"/>
      <c r="P1615" s="69"/>
      <c r="Q1615" s="4"/>
      <c r="R1615" s="71"/>
      <c r="S1615" s="4"/>
      <c r="T1615" s="72"/>
      <c r="U1615" s="4"/>
      <c r="V1615" s="73"/>
      <c r="W1615" s="73"/>
      <c r="X1615" s="73"/>
      <c r="Y1615" s="73"/>
      <c r="Z1615" s="74"/>
      <c r="AA1615" s="69"/>
      <c r="AB1615" s="69"/>
      <c r="AC1615" s="69"/>
      <c r="AD1615" s="69"/>
      <c r="AE1615" s="69"/>
      <c r="AF1615" s="69"/>
      <c r="AG1615" s="69"/>
      <c r="AH1615" s="69"/>
    </row>
    <row r="1616" spans="1:34">
      <c r="A1616" s="69"/>
      <c r="B1616" s="69"/>
      <c r="C1616" s="69"/>
      <c r="D1616" s="71"/>
      <c r="E1616" s="4"/>
      <c r="F1616" s="4"/>
      <c r="G1616" s="69"/>
      <c r="H1616" s="69"/>
      <c r="I1616" s="69"/>
      <c r="J1616" s="69"/>
      <c r="K1616" s="69"/>
      <c r="L1616" s="69"/>
      <c r="M1616" s="69"/>
      <c r="N1616" s="4"/>
      <c r="O1616" s="70"/>
      <c r="P1616" s="69"/>
      <c r="Q1616" s="69"/>
      <c r="R1616" s="71"/>
      <c r="S1616" s="69"/>
      <c r="T1616" s="72"/>
      <c r="U1616" s="4"/>
      <c r="V1616" s="73"/>
      <c r="W1616" s="73"/>
      <c r="X1616" s="73"/>
      <c r="Y1616" s="73"/>
      <c r="Z1616" s="74"/>
      <c r="AA1616" s="69"/>
      <c r="AB1616" s="69"/>
      <c r="AC1616" s="69"/>
      <c r="AD1616" s="69"/>
      <c r="AE1616" s="69"/>
      <c r="AF1616" s="69"/>
      <c r="AG1616" s="69"/>
      <c r="AH1616" s="69"/>
    </row>
    <row r="1617" spans="1:34">
      <c r="A1617" s="69"/>
      <c r="B1617" s="69"/>
      <c r="C1617" s="69"/>
      <c r="D1617" s="71"/>
      <c r="E1617" s="4"/>
      <c r="F1617" s="69"/>
      <c r="G1617" s="69"/>
      <c r="H1617" s="69"/>
      <c r="I1617" s="69"/>
      <c r="J1617" s="69"/>
      <c r="K1617" s="69"/>
      <c r="L1617" s="69"/>
      <c r="M1617" s="69"/>
      <c r="N1617" s="4"/>
      <c r="O1617" s="70"/>
      <c r="P1617" s="69"/>
      <c r="Q1617" s="69"/>
      <c r="R1617" s="71"/>
      <c r="S1617" s="4"/>
      <c r="T1617" s="72"/>
      <c r="U1617" s="4"/>
      <c r="V1617" s="73"/>
      <c r="W1617" s="73"/>
      <c r="X1617" s="73"/>
      <c r="Y1617" s="73"/>
      <c r="Z1617" s="74"/>
      <c r="AA1617" s="69"/>
      <c r="AB1617" s="69"/>
      <c r="AC1617" s="69"/>
      <c r="AD1617" s="69"/>
      <c r="AE1617" s="69"/>
      <c r="AF1617" s="69"/>
      <c r="AG1617" s="69"/>
      <c r="AH1617" s="69"/>
    </row>
    <row r="1618" spans="1:34">
      <c r="A1618" s="69"/>
      <c r="B1618" s="69"/>
      <c r="C1618" s="69"/>
      <c r="D1618" s="71"/>
      <c r="E1618" s="4"/>
      <c r="F1618" s="69"/>
      <c r="G1618" s="69"/>
      <c r="H1618" s="69"/>
      <c r="I1618" s="69"/>
      <c r="J1618" s="69"/>
      <c r="K1618" s="69"/>
      <c r="L1618" s="69"/>
      <c r="M1618" s="69"/>
      <c r="N1618" s="4"/>
      <c r="O1618" s="70"/>
      <c r="P1618" s="69"/>
      <c r="Q1618" s="69"/>
      <c r="R1618" s="71"/>
      <c r="S1618" s="4"/>
      <c r="T1618" s="72"/>
      <c r="U1618" s="4"/>
      <c r="V1618" s="73"/>
      <c r="W1618" s="73"/>
      <c r="X1618" s="73"/>
      <c r="Y1618" s="73"/>
      <c r="Z1618" s="74"/>
      <c r="AA1618" s="69"/>
      <c r="AB1618" s="69"/>
      <c r="AC1618" s="69"/>
      <c r="AD1618" s="69"/>
      <c r="AE1618" s="69"/>
      <c r="AF1618" s="69"/>
      <c r="AG1618" s="69"/>
      <c r="AH1618" s="69"/>
    </row>
    <row r="1619" spans="1:34">
      <c r="A1619" s="69"/>
      <c r="B1619" s="69"/>
      <c r="C1619" s="69"/>
      <c r="D1619" s="71"/>
      <c r="E1619" s="4"/>
      <c r="F1619" s="69"/>
      <c r="G1619" s="69"/>
      <c r="H1619" s="69"/>
      <c r="I1619" s="69"/>
      <c r="J1619" s="69"/>
      <c r="K1619" s="69"/>
      <c r="L1619" s="69"/>
      <c r="M1619" s="69"/>
      <c r="N1619" s="4"/>
      <c r="O1619" s="70"/>
      <c r="P1619" s="69"/>
      <c r="Q1619" s="4"/>
      <c r="R1619" s="71"/>
      <c r="S1619" s="4"/>
      <c r="T1619" s="72"/>
      <c r="U1619" s="4"/>
      <c r="V1619" s="73"/>
      <c r="W1619" s="73"/>
      <c r="X1619" s="73"/>
      <c r="Y1619" s="73"/>
      <c r="Z1619" s="74"/>
      <c r="AA1619" s="69"/>
      <c r="AB1619" s="69"/>
      <c r="AC1619" s="69"/>
      <c r="AD1619" s="69"/>
      <c r="AE1619" s="69"/>
      <c r="AF1619" s="69"/>
      <c r="AG1619" s="69"/>
      <c r="AH1619" s="69"/>
    </row>
    <row r="1620" spans="1:34">
      <c r="A1620" s="69"/>
      <c r="B1620" s="69"/>
      <c r="C1620" s="69"/>
      <c r="D1620" s="71"/>
      <c r="E1620" s="4"/>
      <c r="F1620" s="69"/>
      <c r="G1620" s="69"/>
      <c r="H1620" s="69"/>
      <c r="I1620" s="69"/>
      <c r="J1620" s="69"/>
      <c r="K1620" s="69"/>
      <c r="L1620" s="69"/>
      <c r="M1620" s="69"/>
      <c r="N1620" s="4"/>
      <c r="O1620" s="70"/>
      <c r="P1620" s="69"/>
      <c r="Q1620" s="4"/>
      <c r="R1620" s="71"/>
      <c r="S1620" s="4"/>
      <c r="T1620" s="72"/>
      <c r="U1620" s="4"/>
      <c r="V1620" s="73"/>
      <c r="W1620" s="73"/>
      <c r="X1620" s="73"/>
      <c r="Y1620" s="73"/>
      <c r="Z1620" s="74"/>
      <c r="AA1620" s="69"/>
      <c r="AB1620" s="69"/>
      <c r="AC1620" s="69"/>
      <c r="AD1620" s="69"/>
      <c r="AE1620" s="69"/>
      <c r="AF1620" s="69"/>
      <c r="AG1620" s="69"/>
      <c r="AH1620" s="69"/>
    </row>
    <row r="1621" spans="1:34">
      <c r="A1621" s="69"/>
      <c r="B1621" s="69"/>
      <c r="C1621" s="69"/>
      <c r="D1621" s="71"/>
      <c r="E1621" s="4"/>
      <c r="F1621" s="69"/>
      <c r="G1621" s="69"/>
      <c r="H1621" s="69"/>
      <c r="I1621" s="69"/>
      <c r="J1621" s="69"/>
      <c r="K1621" s="69"/>
      <c r="L1621" s="69"/>
      <c r="M1621" s="69"/>
      <c r="N1621" s="4"/>
      <c r="O1621" s="70"/>
      <c r="P1621" s="69"/>
      <c r="Q1621" s="4"/>
      <c r="R1621" s="71"/>
      <c r="S1621" s="4"/>
      <c r="T1621" s="72"/>
      <c r="U1621" s="4"/>
      <c r="V1621" s="73"/>
      <c r="W1621" s="73"/>
      <c r="X1621" s="73"/>
      <c r="Y1621" s="73"/>
      <c r="Z1621" s="74"/>
      <c r="AA1621" s="69"/>
      <c r="AB1621" s="69"/>
      <c r="AC1621" s="69"/>
      <c r="AD1621" s="69"/>
      <c r="AE1621" s="69"/>
      <c r="AF1621" s="69"/>
      <c r="AG1621" s="69"/>
      <c r="AH1621" s="69"/>
    </row>
    <row r="1622" spans="1:34">
      <c r="A1622" s="69"/>
      <c r="B1622" s="69"/>
      <c r="C1622" s="69"/>
      <c r="D1622" s="71"/>
      <c r="E1622" s="4"/>
      <c r="F1622" s="69"/>
      <c r="G1622" s="69"/>
      <c r="H1622" s="69"/>
      <c r="I1622" s="69"/>
      <c r="J1622" s="69"/>
      <c r="K1622" s="69"/>
      <c r="L1622" s="69"/>
      <c r="M1622" s="69"/>
      <c r="N1622" s="4"/>
      <c r="O1622" s="70"/>
      <c r="P1622" s="69"/>
      <c r="Q1622" s="4"/>
      <c r="R1622" s="71"/>
      <c r="S1622" s="69"/>
      <c r="T1622" s="72"/>
      <c r="U1622" s="69"/>
      <c r="V1622" s="73"/>
      <c r="W1622" s="73"/>
      <c r="X1622" s="73"/>
      <c r="Y1622" s="73"/>
      <c r="Z1622" s="74"/>
      <c r="AA1622" s="69"/>
      <c r="AB1622" s="69"/>
      <c r="AC1622" s="69"/>
      <c r="AD1622" s="69"/>
      <c r="AE1622" s="69"/>
      <c r="AF1622" s="69"/>
      <c r="AG1622" s="69"/>
      <c r="AH1622" s="69"/>
    </row>
    <row r="1623" spans="1:34">
      <c r="A1623" s="69"/>
      <c r="B1623" s="69"/>
      <c r="C1623" s="69"/>
      <c r="D1623" s="71"/>
      <c r="E1623" s="4"/>
      <c r="F1623" s="69"/>
      <c r="G1623" s="69"/>
      <c r="H1623" s="69"/>
      <c r="I1623" s="69"/>
      <c r="J1623" s="69"/>
      <c r="K1623" s="69"/>
      <c r="L1623" s="69"/>
      <c r="M1623" s="69"/>
      <c r="N1623" s="4"/>
      <c r="O1623" s="70"/>
      <c r="P1623" s="69"/>
      <c r="Q1623" s="69"/>
      <c r="R1623" s="71"/>
      <c r="S1623" s="69"/>
      <c r="T1623" s="72"/>
      <c r="U1623" s="4"/>
      <c r="V1623" s="73"/>
      <c r="W1623" s="73"/>
      <c r="X1623" s="73"/>
      <c r="Y1623" s="73"/>
      <c r="Z1623" s="74"/>
      <c r="AA1623" s="69"/>
      <c r="AB1623" s="69"/>
      <c r="AC1623" s="69"/>
      <c r="AD1623" s="69"/>
      <c r="AE1623" s="69"/>
      <c r="AF1623" s="69"/>
      <c r="AG1623" s="69"/>
      <c r="AH1623" s="69"/>
    </row>
    <row r="1624" spans="1:34">
      <c r="A1624" s="69"/>
      <c r="B1624" s="69"/>
      <c r="C1624" s="69"/>
      <c r="D1624" s="71"/>
      <c r="E1624" s="4"/>
      <c r="F1624" s="4"/>
      <c r="G1624" s="69"/>
      <c r="H1624" s="69"/>
      <c r="I1624" s="69"/>
      <c r="J1624" s="69"/>
      <c r="K1624" s="69"/>
      <c r="L1624" s="69"/>
      <c r="M1624" s="69"/>
      <c r="N1624" s="4"/>
      <c r="O1624" s="70"/>
      <c r="P1624" s="69"/>
      <c r="Q1624" s="4"/>
      <c r="R1624" s="71"/>
      <c r="S1624" s="4"/>
      <c r="T1624" s="72"/>
      <c r="U1624" s="4"/>
      <c r="V1624" s="73"/>
      <c r="W1624" s="73"/>
      <c r="X1624" s="73"/>
      <c r="Y1624" s="73"/>
      <c r="Z1624" s="74"/>
      <c r="AA1624" s="69"/>
      <c r="AB1624" s="69"/>
      <c r="AC1624" s="69"/>
      <c r="AD1624" s="69"/>
      <c r="AE1624" s="69"/>
      <c r="AF1624" s="69"/>
      <c r="AG1624" s="69"/>
      <c r="AH1624" s="69"/>
    </row>
    <row r="1625" spans="1:34">
      <c r="A1625" s="69"/>
      <c r="B1625" s="69"/>
      <c r="C1625" s="69"/>
      <c r="D1625" s="71"/>
      <c r="E1625" s="4"/>
      <c r="F1625" s="69"/>
      <c r="G1625" s="69"/>
      <c r="H1625" s="69"/>
      <c r="I1625" s="69"/>
      <c r="J1625" s="69"/>
      <c r="K1625" s="69"/>
      <c r="L1625" s="69"/>
      <c r="M1625" s="69"/>
      <c r="N1625" s="4"/>
      <c r="O1625" s="70"/>
      <c r="P1625" s="69"/>
      <c r="Q1625" s="4"/>
      <c r="R1625" s="71"/>
      <c r="S1625" s="4"/>
      <c r="T1625" s="72"/>
      <c r="U1625" s="4"/>
      <c r="V1625" s="73"/>
      <c r="W1625" s="73"/>
      <c r="X1625" s="73"/>
      <c r="Y1625" s="73"/>
      <c r="Z1625" s="74"/>
      <c r="AA1625" s="69"/>
      <c r="AB1625" s="69"/>
      <c r="AC1625" s="69"/>
      <c r="AD1625" s="69"/>
      <c r="AE1625" s="69"/>
      <c r="AF1625" s="69"/>
      <c r="AG1625" s="69"/>
      <c r="AH1625" s="69"/>
    </row>
    <row r="1626" spans="1:34">
      <c r="A1626" s="69"/>
      <c r="B1626" s="69"/>
      <c r="C1626" s="69"/>
      <c r="D1626" s="71"/>
      <c r="E1626" s="4"/>
      <c r="F1626" s="69"/>
      <c r="G1626" s="69"/>
      <c r="H1626" s="69"/>
      <c r="I1626" s="69"/>
      <c r="J1626" s="69"/>
      <c r="K1626" s="69"/>
      <c r="L1626" s="69"/>
      <c r="M1626" s="69"/>
      <c r="N1626" s="4"/>
      <c r="O1626" s="70"/>
      <c r="P1626" s="69"/>
      <c r="Q1626" s="4"/>
      <c r="R1626" s="71"/>
      <c r="S1626" s="4"/>
      <c r="T1626" s="72"/>
      <c r="U1626" s="4"/>
      <c r="V1626" s="73"/>
      <c r="W1626" s="73"/>
      <c r="X1626" s="73"/>
      <c r="Y1626" s="73"/>
      <c r="Z1626" s="74"/>
      <c r="AA1626" s="69"/>
      <c r="AB1626" s="69"/>
      <c r="AC1626" s="69"/>
      <c r="AD1626" s="69"/>
      <c r="AE1626" s="69"/>
      <c r="AF1626" s="69"/>
      <c r="AG1626" s="69"/>
      <c r="AH1626" s="69"/>
    </row>
    <row r="1627" spans="1:34">
      <c r="A1627" s="69"/>
      <c r="B1627" s="69"/>
      <c r="C1627" s="69"/>
      <c r="D1627" s="71"/>
      <c r="E1627" s="4"/>
      <c r="F1627" s="69"/>
      <c r="G1627" s="69"/>
      <c r="H1627" s="69"/>
      <c r="I1627" s="69"/>
      <c r="J1627" s="69"/>
      <c r="K1627" s="69"/>
      <c r="L1627" s="69"/>
      <c r="M1627" s="69"/>
      <c r="N1627" s="4"/>
      <c r="O1627" s="70"/>
      <c r="P1627" s="69"/>
      <c r="Q1627" s="4"/>
      <c r="R1627" s="71"/>
      <c r="S1627" s="4"/>
      <c r="T1627" s="72"/>
      <c r="U1627" s="4"/>
      <c r="V1627" s="73"/>
      <c r="W1627" s="73"/>
      <c r="X1627" s="73"/>
      <c r="Y1627" s="73"/>
      <c r="Z1627" s="74"/>
      <c r="AA1627" s="69"/>
      <c r="AB1627" s="69"/>
      <c r="AC1627" s="69"/>
      <c r="AD1627" s="69"/>
      <c r="AE1627" s="69"/>
      <c r="AF1627" s="69"/>
      <c r="AG1627" s="69"/>
      <c r="AH1627" s="69"/>
    </row>
    <row r="1628" spans="1:34">
      <c r="A1628" s="69"/>
      <c r="B1628" s="69"/>
      <c r="C1628" s="69"/>
      <c r="D1628" s="71"/>
      <c r="E1628" s="4"/>
      <c r="F1628" s="69"/>
      <c r="G1628" s="69"/>
      <c r="H1628" s="69"/>
      <c r="I1628" s="69"/>
      <c r="J1628" s="69"/>
      <c r="K1628" s="69"/>
      <c r="L1628" s="69"/>
      <c r="M1628" s="69"/>
      <c r="N1628" s="4"/>
      <c r="O1628" s="70"/>
      <c r="P1628" s="69"/>
      <c r="Q1628" s="69"/>
      <c r="R1628" s="71"/>
      <c r="S1628" s="69"/>
      <c r="T1628" s="72"/>
      <c r="U1628" s="4"/>
      <c r="V1628" s="73"/>
      <c r="W1628" s="73"/>
      <c r="X1628" s="73"/>
      <c r="Y1628" s="73"/>
      <c r="Z1628" s="74"/>
      <c r="AA1628" s="69"/>
      <c r="AB1628" s="69"/>
      <c r="AC1628" s="69"/>
      <c r="AD1628" s="69"/>
      <c r="AE1628" s="69"/>
      <c r="AF1628" s="69"/>
      <c r="AG1628" s="69"/>
      <c r="AH1628" s="69"/>
    </row>
    <row r="1629" spans="1:34">
      <c r="A1629" s="69"/>
      <c r="B1629" s="69"/>
      <c r="C1629" s="69"/>
      <c r="D1629" s="71"/>
      <c r="E1629" s="4"/>
      <c r="F1629" s="69"/>
      <c r="G1629" s="69"/>
      <c r="H1629" s="69"/>
      <c r="I1629" s="69"/>
      <c r="J1629" s="69"/>
      <c r="K1629" s="69"/>
      <c r="L1629" s="69"/>
      <c r="M1629" s="69"/>
      <c r="N1629" s="4"/>
      <c r="O1629" s="70"/>
      <c r="P1629" s="69"/>
      <c r="Q1629" s="4"/>
      <c r="R1629" s="71"/>
      <c r="S1629" s="4"/>
      <c r="T1629" s="72"/>
      <c r="U1629" s="4"/>
      <c r="V1629" s="73"/>
      <c r="W1629" s="73"/>
      <c r="X1629" s="73"/>
      <c r="Y1629" s="73"/>
      <c r="Z1629" s="74"/>
      <c r="AA1629" s="69"/>
      <c r="AB1629" s="69"/>
      <c r="AC1629" s="69"/>
      <c r="AD1629" s="69"/>
      <c r="AE1629" s="69"/>
      <c r="AF1629" s="69"/>
      <c r="AG1629" s="69"/>
      <c r="AH1629" s="69"/>
    </row>
    <row r="1630" spans="1:34">
      <c r="A1630" s="69"/>
      <c r="B1630" s="69"/>
      <c r="C1630" s="69"/>
      <c r="D1630" s="71"/>
      <c r="E1630" s="4"/>
      <c r="F1630" s="69"/>
      <c r="G1630" s="69"/>
      <c r="H1630" s="69"/>
      <c r="I1630" s="69"/>
      <c r="J1630" s="69"/>
      <c r="K1630" s="69"/>
      <c r="L1630" s="69"/>
      <c r="M1630" s="69"/>
      <c r="N1630" s="4"/>
      <c r="O1630" s="70"/>
      <c r="P1630" s="69"/>
      <c r="Q1630" s="4"/>
      <c r="R1630" s="71"/>
      <c r="S1630" s="4"/>
      <c r="T1630" s="72"/>
      <c r="U1630" s="4"/>
      <c r="V1630" s="73"/>
      <c r="W1630" s="73"/>
      <c r="X1630" s="73"/>
      <c r="Y1630" s="73"/>
      <c r="Z1630" s="74"/>
      <c r="AA1630" s="69"/>
      <c r="AB1630" s="69"/>
      <c r="AC1630" s="69"/>
      <c r="AD1630" s="69"/>
      <c r="AE1630" s="69"/>
      <c r="AF1630" s="69"/>
      <c r="AG1630" s="69"/>
      <c r="AH1630" s="69"/>
    </row>
    <row r="1631" spans="1:34">
      <c r="A1631" s="69"/>
      <c r="B1631" s="69"/>
      <c r="C1631" s="69"/>
      <c r="D1631" s="71"/>
      <c r="E1631" s="4"/>
      <c r="F1631" s="69"/>
      <c r="G1631" s="69"/>
      <c r="H1631" s="69"/>
      <c r="I1631" s="69"/>
      <c r="J1631" s="69"/>
      <c r="K1631" s="69"/>
      <c r="L1631" s="69"/>
      <c r="M1631" s="69"/>
      <c r="N1631" s="4"/>
      <c r="O1631" s="70"/>
      <c r="P1631" s="69"/>
      <c r="Q1631" s="4"/>
      <c r="R1631" s="71"/>
      <c r="S1631" s="4"/>
      <c r="T1631" s="72"/>
      <c r="U1631" s="4"/>
      <c r="V1631" s="73"/>
      <c r="W1631" s="73"/>
      <c r="X1631" s="73"/>
      <c r="Y1631" s="73"/>
      <c r="Z1631" s="74"/>
      <c r="AA1631" s="69"/>
      <c r="AB1631" s="69"/>
      <c r="AC1631" s="69"/>
      <c r="AD1631" s="69"/>
      <c r="AE1631" s="69"/>
      <c r="AF1631" s="69"/>
      <c r="AG1631" s="69"/>
      <c r="AH1631" s="69"/>
    </row>
    <row r="1632" spans="1:34">
      <c r="A1632" s="69"/>
      <c r="B1632" s="69"/>
      <c r="C1632" s="69"/>
      <c r="D1632" s="71"/>
      <c r="E1632" s="4"/>
      <c r="F1632" s="69"/>
      <c r="G1632" s="69"/>
      <c r="H1632" s="69"/>
      <c r="I1632" s="69"/>
      <c r="J1632" s="69"/>
      <c r="K1632" s="69"/>
      <c r="L1632" s="69"/>
      <c r="M1632" s="69"/>
      <c r="N1632" s="4"/>
      <c r="O1632" s="70"/>
      <c r="P1632" s="69"/>
      <c r="Q1632" s="4"/>
      <c r="R1632" s="71"/>
      <c r="S1632" s="4"/>
      <c r="T1632" s="72"/>
      <c r="U1632" s="4"/>
      <c r="V1632" s="73"/>
      <c r="W1632" s="73"/>
      <c r="X1632" s="73"/>
      <c r="Y1632" s="73"/>
      <c r="Z1632" s="74"/>
      <c r="AA1632" s="69"/>
      <c r="AB1632" s="69"/>
      <c r="AC1632" s="69"/>
      <c r="AD1632" s="69"/>
      <c r="AE1632" s="69"/>
      <c r="AF1632" s="69"/>
      <c r="AG1632" s="69"/>
      <c r="AH1632" s="69"/>
    </row>
    <row r="1633" spans="1:34">
      <c r="A1633" s="69"/>
      <c r="B1633" s="69"/>
      <c r="C1633" s="69"/>
      <c r="D1633" s="71"/>
      <c r="E1633" s="4"/>
      <c r="F1633" s="69"/>
      <c r="G1633" s="69"/>
      <c r="H1633" s="69"/>
      <c r="I1633" s="69"/>
      <c r="J1633" s="69"/>
      <c r="K1633" s="69"/>
      <c r="L1633" s="69"/>
      <c r="M1633" s="69"/>
      <c r="N1633" s="4"/>
      <c r="O1633" s="70"/>
      <c r="P1633" s="69"/>
      <c r="Q1633" s="4"/>
      <c r="R1633" s="71"/>
      <c r="S1633" s="4"/>
      <c r="T1633" s="72"/>
      <c r="U1633" s="4"/>
      <c r="V1633" s="73"/>
      <c r="W1633" s="73"/>
      <c r="X1633" s="73"/>
      <c r="Y1633" s="73"/>
      <c r="Z1633" s="74"/>
      <c r="AA1633" s="69"/>
      <c r="AB1633" s="69"/>
      <c r="AC1633" s="69"/>
      <c r="AD1633" s="69"/>
      <c r="AE1633" s="69"/>
      <c r="AF1633" s="69"/>
      <c r="AG1633" s="69"/>
      <c r="AH1633" s="69"/>
    </row>
    <row r="1634" spans="1:34">
      <c r="A1634" s="69"/>
      <c r="B1634" s="69"/>
      <c r="C1634" s="69"/>
      <c r="D1634" s="71"/>
      <c r="E1634" s="4"/>
      <c r="F1634" s="4"/>
      <c r="G1634" s="69"/>
      <c r="H1634" s="69"/>
      <c r="I1634" s="69"/>
      <c r="J1634" s="69"/>
      <c r="K1634" s="69"/>
      <c r="L1634" s="69"/>
      <c r="M1634" s="69"/>
      <c r="N1634" s="4"/>
      <c r="O1634" s="70"/>
      <c r="P1634" s="69"/>
      <c r="Q1634" s="69"/>
      <c r="R1634" s="71"/>
      <c r="S1634" s="4"/>
      <c r="T1634" s="72"/>
      <c r="U1634" s="4"/>
      <c r="V1634" s="73"/>
      <c r="W1634" s="73"/>
      <c r="X1634" s="73"/>
      <c r="Y1634" s="73"/>
      <c r="Z1634" s="74"/>
      <c r="AA1634" s="69"/>
      <c r="AB1634" s="69"/>
      <c r="AC1634" s="69"/>
      <c r="AD1634" s="69"/>
      <c r="AE1634" s="69"/>
      <c r="AF1634" s="69"/>
      <c r="AG1634" s="69"/>
      <c r="AH1634" s="69"/>
    </row>
    <row r="1635" spans="1:34">
      <c r="A1635" s="69"/>
      <c r="B1635" s="69"/>
      <c r="C1635" s="69"/>
      <c r="D1635" s="71"/>
      <c r="E1635" s="4"/>
      <c r="F1635" s="69"/>
      <c r="G1635" s="69"/>
      <c r="H1635" s="69"/>
      <c r="I1635" s="69"/>
      <c r="J1635" s="69"/>
      <c r="K1635" s="69"/>
      <c r="L1635" s="69"/>
      <c r="M1635" s="69"/>
      <c r="N1635" s="4"/>
      <c r="O1635" s="70"/>
      <c r="P1635" s="69"/>
      <c r="Q1635" s="69"/>
      <c r="R1635" s="71"/>
      <c r="S1635" s="4"/>
      <c r="T1635" s="72"/>
      <c r="U1635" s="4"/>
      <c r="V1635" s="73"/>
      <c r="W1635" s="73"/>
      <c r="X1635" s="73"/>
      <c r="Y1635" s="73"/>
      <c r="Z1635" s="74"/>
      <c r="AA1635" s="69"/>
      <c r="AB1635" s="69"/>
      <c r="AC1635" s="69"/>
      <c r="AD1635" s="69"/>
      <c r="AE1635" s="69"/>
      <c r="AF1635" s="69"/>
      <c r="AG1635" s="69"/>
      <c r="AH1635" s="69"/>
    </row>
    <row r="1636" spans="1:34">
      <c r="A1636" s="69"/>
      <c r="B1636" s="69"/>
      <c r="C1636" s="69"/>
      <c r="D1636" s="71"/>
      <c r="E1636" s="4"/>
      <c r="F1636" s="4"/>
      <c r="G1636" s="69"/>
      <c r="H1636" s="69"/>
      <c r="I1636" s="69"/>
      <c r="J1636" s="69"/>
      <c r="K1636" s="69"/>
      <c r="L1636" s="69"/>
      <c r="M1636" s="69"/>
      <c r="N1636" s="4"/>
      <c r="O1636" s="70"/>
      <c r="P1636" s="69"/>
      <c r="Q1636" s="4"/>
      <c r="R1636" s="71"/>
      <c r="S1636" s="4"/>
      <c r="T1636" s="72"/>
      <c r="U1636" s="4"/>
      <c r="V1636" s="73"/>
      <c r="W1636" s="73"/>
      <c r="X1636" s="73"/>
      <c r="Y1636" s="73"/>
      <c r="Z1636" s="74"/>
      <c r="AA1636" s="69"/>
      <c r="AB1636" s="69"/>
      <c r="AC1636" s="69"/>
      <c r="AD1636" s="69"/>
      <c r="AE1636" s="69"/>
      <c r="AF1636" s="69"/>
      <c r="AG1636" s="69"/>
      <c r="AH1636" s="69"/>
    </row>
    <row r="1637" spans="1:34">
      <c r="A1637" s="69"/>
      <c r="B1637" s="69"/>
      <c r="C1637" s="69"/>
      <c r="D1637" s="71"/>
      <c r="E1637" s="4"/>
      <c r="F1637" s="4"/>
      <c r="G1637" s="69"/>
      <c r="H1637" s="69"/>
      <c r="I1637" s="69"/>
      <c r="J1637" s="69"/>
      <c r="K1637" s="69"/>
      <c r="L1637" s="69"/>
      <c r="M1637" s="69"/>
      <c r="N1637" s="4"/>
      <c r="O1637" s="70"/>
      <c r="P1637" s="69"/>
      <c r="Q1637" s="4"/>
      <c r="R1637" s="71"/>
      <c r="S1637" s="69"/>
      <c r="T1637" s="72"/>
      <c r="U1637" s="4"/>
      <c r="V1637" s="73"/>
      <c r="W1637" s="73"/>
      <c r="X1637" s="73"/>
      <c r="Y1637" s="73"/>
      <c r="Z1637" s="74"/>
      <c r="AA1637" s="69"/>
      <c r="AB1637" s="69"/>
      <c r="AC1637" s="69"/>
      <c r="AD1637" s="69"/>
      <c r="AE1637" s="69"/>
      <c r="AF1637" s="69"/>
      <c r="AG1637" s="69"/>
      <c r="AH1637" s="69"/>
    </row>
    <row r="1638" spans="1:34">
      <c r="A1638" s="69"/>
      <c r="B1638" s="69"/>
      <c r="C1638" s="69"/>
      <c r="D1638" s="71"/>
      <c r="E1638" s="4"/>
      <c r="F1638" s="4"/>
      <c r="G1638" s="69"/>
      <c r="H1638" s="69"/>
      <c r="I1638" s="69"/>
      <c r="J1638" s="69"/>
      <c r="K1638" s="69"/>
      <c r="L1638" s="69"/>
      <c r="M1638" s="69"/>
      <c r="N1638" s="4"/>
      <c r="O1638" s="70"/>
      <c r="P1638" s="69"/>
      <c r="Q1638" s="4"/>
      <c r="R1638" s="71"/>
      <c r="S1638" s="4"/>
      <c r="T1638" s="72"/>
      <c r="U1638" s="4"/>
      <c r="V1638" s="73"/>
      <c r="W1638" s="73"/>
      <c r="X1638" s="73"/>
      <c r="Y1638" s="73"/>
      <c r="Z1638" s="74"/>
      <c r="AA1638" s="69"/>
      <c r="AB1638" s="69"/>
      <c r="AC1638" s="69"/>
      <c r="AD1638" s="69"/>
      <c r="AE1638" s="69"/>
      <c r="AF1638" s="69"/>
      <c r="AG1638" s="69"/>
      <c r="AH1638" s="69"/>
    </row>
    <row r="1639" spans="1:34">
      <c r="A1639" s="69"/>
      <c r="B1639" s="69"/>
      <c r="C1639" s="69"/>
      <c r="D1639" s="71"/>
      <c r="E1639" s="4"/>
      <c r="F1639" s="69"/>
      <c r="G1639" s="69"/>
      <c r="H1639" s="69"/>
      <c r="I1639" s="69"/>
      <c r="J1639" s="69"/>
      <c r="K1639" s="69"/>
      <c r="L1639" s="69"/>
      <c r="M1639" s="69"/>
      <c r="N1639" s="4"/>
      <c r="O1639" s="70"/>
      <c r="P1639" s="69"/>
      <c r="Q1639" s="69"/>
      <c r="R1639" s="71"/>
      <c r="S1639" s="69"/>
      <c r="T1639" s="72"/>
      <c r="U1639" s="4"/>
      <c r="V1639" s="73"/>
      <c r="W1639" s="73"/>
      <c r="X1639" s="73"/>
      <c r="Y1639" s="73"/>
      <c r="Z1639" s="74"/>
      <c r="AA1639" s="69"/>
      <c r="AB1639" s="69"/>
      <c r="AC1639" s="69"/>
      <c r="AD1639" s="69"/>
      <c r="AE1639" s="69"/>
      <c r="AF1639" s="69"/>
      <c r="AG1639" s="69"/>
      <c r="AH1639" s="69"/>
    </row>
    <row r="1640" spans="1:34">
      <c r="A1640" s="69"/>
      <c r="B1640" s="69"/>
      <c r="C1640" s="69"/>
      <c r="D1640" s="71"/>
      <c r="E1640" s="4"/>
      <c r="F1640" s="69"/>
      <c r="G1640" s="69"/>
      <c r="H1640" s="69"/>
      <c r="I1640" s="69"/>
      <c r="J1640" s="69"/>
      <c r="K1640" s="69"/>
      <c r="L1640" s="69"/>
      <c r="M1640" s="69"/>
      <c r="N1640" s="4"/>
      <c r="O1640" s="70"/>
      <c r="P1640" s="69"/>
      <c r="Q1640" s="4"/>
      <c r="R1640" s="71"/>
      <c r="S1640" s="4"/>
      <c r="T1640" s="72"/>
      <c r="U1640" s="4"/>
      <c r="V1640" s="73"/>
      <c r="W1640" s="73"/>
      <c r="X1640" s="73"/>
      <c r="Y1640" s="73"/>
      <c r="Z1640" s="74"/>
      <c r="AA1640" s="69"/>
      <c r="AB1640" s="69"/>
      <c r="AC1640" s="69"/>
      <c r="AD1640" s="69"/>
      <c r="AE1640" s="69"/>
      <c r="AF1640" s="69"/>
      <c r="AG1640" s="69"/>
      <c r="AH1640" s="69"/>
    </row>
    <row r="1641" spans="1:34">
      <c r="A1641" s="69"/>
      <c r="B1641" s="69"/>
      <c r="C1641" s="69"/>
      <c r="D1641" s="71"/>
      <c r="E1641" s="4"/>
      <c r="F1641" s="4"/>
      <c r="G1641" s="69"/>
      <c r="H1641" s="69"/>
      <c r="I1641" s="69"/>
      <c r="J1641" s="69"/>
      <c r="K1641" s="69"/>
      <c r="L1641" s="69"/>
      <c r="M1641" s="69"/>
      <c r="N1641" s="4"/>
      <c r="O1641" s="70"/>
      <c r="P1641" s="69"/>
      <c r="Q1641" s="4"/>
      <c r="R1641" s="71"/>
      <c r="S1641" s="4"/>
      <c r="T1641" s="72"/>
      <c r="U1641" s="4"/>
      <c r="V1641" s="73"/>
      <c r="W1641" s="73"/>
      <c r="X1641" s="73"/>
      <c r="Y1641" s="73"/>
      <c r="Z1641" s="74"/>
      <c r="AA1641" s="69"/>
      <c r="AB1641" s="69"/>
      <c r="AC1641" s="69"/>
      <c r="AD1641" s="69"/>
      <c r="AE1641" s="69"/>
      <c r="AF1641" s="69"/>
      <c r="AG1641" s="69"/>
      <c r="AH1641" s="69"/>
    </row>
    <row r="1642" spans="1:34">
      <c r="A1642" s="69"/>
      <c r="B1642" s="69"/>
      <c r="C1642" s="69"/>
      <c r="D1642" s="71"/>
      <c r="E1642" s="4"/>
      <c r="F1642" s="69"/>
      <c r="G1642" s="69"/>
      <c r="H1642" s="69"/>
      <c r="I1642" s="69"/>
      <c r="J1642" s="69"/>
      <c r="K1642" s="69"/>
      <c r="L1642" s="69"/>
      <c r="M1642" s="69"/>
      <c r="N1642" s="4"/>
      <c r="O1642" s="70"/>
      <c r="P1642" s="69"/>
      <c r="Q1642" s="4"/>
      <c r="R1642" s="71"/>
      <c r="S1642" s="4"/>
      <c r="T1642" s="72"/>
      <c r="U1642" s="4"/>
      <c r="V1642" s="73"/>
      <c r="W1642" s="73"/>
      <c r="X1642" s="73"/>
      <c r="Y1642" s="73"/>
      <c r="Z1642" s="74"/>
      <c r="AA1642" s="69"/>
      <c r="AB1642" s="69"/>
      <c r="AC1642" s="69"/>
      <c r="AD1642" s="69"/>
      <c r="AE1642" s="69"/>
      <c r="AF1642" s="69"/>
      <c r="AG1642" s="69"/>
      <c r="AH1642" s="69"/>
    </row>
    <row r="1643" spans="1:34">
      <c r="A1643" s="69"/>
      <c r="B1643" s="69"/>
      <c r="C1643" s="69"/>
      <c r="D1643" s="71"/>
      <c r="E1643" s="4"/>
      <c r="F1643" s="69"/>
      <c r="G1643" s="69"/>
      <c r="H1643" s="69"/>
      <c r="I1643" s="69"/>
      <c r="J1643" s="69"/>
      <c r="K1643" s="69"/>
      <c r="L1643" s="69"/>
      <c r="M1643" s="69"/>
      <c r="N1643" s="4"/>
      <c r="O1643" s="70"/>
      <c r="P1643" s="69"/>
      <c r="Q1643" s="69"/>
      <c r="R1643" s="71"/>
      <c r="S1643" s="69"/>
      <c r="T1643" s="72"/>
      <c r="U1643" s="4"/>
      <c r="V1643" s="73"/>
      <c r="W1643" s="73"/>
      <c r="X1643" s="73"/>
      <c r="Y1643" s="73"/>
      <c r="Z1643" s="74"/>
      <c r="AA1643" s="69"/>
      <c r="AB1643" s="69"/>
      <c r="AC1643" s="69"/>
      <c r="AD1643" s="69"/>
      <c r="AE1643" s="69"/>
      <c r="AF1643" s="69"/>
      <c r="AG1643" s="69"/>
      <c r="AH1643" s="69"/>
    </row>
    <row r="1644" spans="1:34">
      <c r="A1644" s="69"/>
      <c r="B1644" s="69"/>
      <c r="C1644" s="69"/>
      <c r="D1644" s="71"/>
      <c r="E1644" s="4"/>
      <c r="F1644" s="69"/>
      <c r="G1644" s="69"/>
      <c r="H1644" s="69"/>
      <c r="I1644" s="69"/>
      <c r="J1644" s="69"/>
      <c r="K1644" s="69"/>
      <c r="L1644" s="69"/>
      <c r="M1644" s="69"/>
      <c r="N1644" s="4"/>
      <c r="O1644" s="70"/>
      <c r="P1644" s="69"/>
      <c r="Q1644" s="69"/>
      <c r="R1644" s="71"/>
      <c r="S1644" s="69"/>
      <c r="T1644" s="72"/>
      <c r="U1644" s="4"/>
      <c r="V1644" s="73"/>
      <c r="W1644" s="73"/>
      <c r="X1644" s="73"/>
      <c r="Y1644" s="73"/>
      <c r="Z1644" s="74"/>
      <c r="AA1644" s="69"/>
      <c r="AB1644" s="69"/>
      <c r="AC1644" s="69"/>
      <c r="AD1644" s="69"/>
      <c r="AE1644" s="69"/>
      <c r="AF1644" s="69"/>
      <c r="AG1644" s="69"/>
      <c r="AH1644" s="69"/>
    </row>
    <row r="1645" spans="1:34">
      <c r="A1645" s="69"/>
      <c r="B1645" s="69"/>
      <c r="C1645" s="69"/>
      <c r="D1645" s="71"/>
      <c r="E1645" s="4"/>
      <c r="F1645" s="69"/>
      <c r="G1645" s="69"/>
      <c r="H1645" s="69"/>
      <c r="I1645" s="69"/>
      <c r="J1645" s="69"/>
      <c r="K1645" s="69"/>
      <c r="L1645" s="69"/>
      <c r="M1645" s="69"/>
      <c r="N1645" s="4"/>
      <c r="O1645" s="70"/>
      <c r="P1645" s="69"/>
      <c r="Q1645" s="4"/>
      <c r="R1645" s="71"/>
      <c r="S1645" s="4"/>
      <c r="T1645" s="72"/>
      <c r="U1645" s="4"/>
      <c r="V1645" s="73"/>
      <c r="W1645" s="73"/>
      <c r="X1645" s="73"/>
      <c r="Y1645" s="73"/>
      <c r="Z1645" s="74"/>
      <c r="AA1645" s="69"/>
      <c r="AB1645" s="69"/>
      <c r="AC1645" s="69"/>
      <c r="AD1645" s="69"/>
      <c r="AE1645" s="69"/>
      <c r="AF1645" s="69"/>
      <c r="AG1645" s="69"/>
      <c r="AH1645" s="69"/>
    </row>
    <row r="1646" spans="1:34">
      <c r="A1646" s="69"/>
      <c r="B1646" s="69"/>
      <c r="C1646" s="69"/>
      <c r="D1646" s="71"/>
      <c r="E1646" s="4"/>
      <c r="F1646" s="69"/>
      <c r="G1646" s="69"/>
      <c r="H1646" s="69"/>
      <c r="I1646" s="69"/>
      <c r="J1646" s="69"/>
      <c r="K1646" s="69"/>
      <c r="L1646" s="69"/>
      <c r="M1646" s="69"/>
      <c r="N1646" s="4"/>
      <c r="O1646" s="70"/>
      <c r="P1646" s="69"/>
      <c r="Q1646" s="4"/>
      <c r="R1646" s="71"/>
      <c r="S1646" s="4"/>
      <c r="T1646" s="72"/>
      <c r="U1646" s="4"/>
      <c r="V1646" s="73"/>
      <c r="W1646" s="73"/>
      <c r="X1646" s="73"/>
      <c r="Y1646" s="73"/>
      <c r="Z1646" s="74"/>
      <c r="AA1646" s="69"/>
      <c r="AB1646" s="69"/>
      <c r="AC1646" s="69"/>
      <c r="AD1646" s="69"/>
      <c r="AE1646" s="69"/>
      <c r="AF1646" s="69"/>
      <c r="AG1646" s="69"/>
      <c r="AH1646" s="69"/>
    </row>
    <row r="1647" spans="1:34">
      <c r="A1647" s="69"/>
      <c r="B1647" s="69"/>
      <c r="C1647" s="69"/>
      <c r="D1647" s="71"/>
      <c r="E1647" s="4"/>
      <c r="F1647" s="69"/>
      <c r="G1647" s="69"/>
      <c r="H1647" s="69"/>
      <c r="I1647" s="69"/>
      <c r="J1647" s="69"/>
      <c r="K1647" s="69"/>
      <c r="L1647" s="69"/>
      <c r="M1647" s="69"/>
      <c r="N1647" s="4"/>
      <c r="O1647" s="70"/>
      <c r="P1647" s="69"/>
      <c r="Q1647" s="4"/>
      <c r="R1647" s="71"/>
      <c r="S1647" s="4"/>
      <c r="T1647" s="72"/>
      <c r="U1647" s="4"/>
      <c r="V1647" s="73"/>
      <c r="W1647" s="73"/>
      <c r="X1647" s="73"/>
      <c r="Y1647" s="73"/>
      <c r="Z1647" s="74"/>
      <c r="AA1647" s="69"/>
      <c r="AB1647" s="69"/>
      <c r="AC1647" s="69"/>
      <c r="AD1647" s="69"/>
      <c r="AE1647" s="69"/>
      <c r="AF1647" s="69"/>
      <c r="AG1647" s="69"/>
      <c r="AH1647" s="69"/>
    </row>
    <row r="1648" spans="1:34">
      <c r="A1648" s="69"/>
      <c r="B1648" s="69"/>
      <c r="C1648" s="69"/>
      <c r="D1648" s="71"/>
      <c r="E1648" s="4"/>
      <c r="F1648" s="69"/>
      <c r="G1648" s="69"/>
      <c r="H1648" s="69"/>
      <c r="I1648" s="69"/>
      <c r="J1648" s="69"/>
      <c r="K1648" s="69"/>
      <c r="L1648" s="69"/>
      <c r="M1648" s="69"/>
      <c r="N1648" s="4"/>
      <c r="O1648" s="70"/>
      <c r="P1648" s="69"/>
      <c r="Q1648" s="69"/>
      <c r="R1648" s="71"/>
      <c r="S1648" s="69"/>
      <c r="T1648" s="72"/>
      <c r="U1648" s="4"/>
      <c r="V1648" s="73"/>
      <c r="W1648" s="73"/>
      <c r="X1648" s="73"/>
      <c r="Y1648" s="73"/>
      <c r="Z1648" s="74"/>
      <c r="AA1648" s="69"/>
      <c r="AB1648" s="69"/>
      <c r="AC1648" s="69"/>
      <c r="AD1648" s="69"/>
      <c r="AE1648" s="69"/>
      <c r="AF1648" s="69"/>
      <c r="AG1648" s="69"/>
      <c r="AH1648" s="69"/>
    </row>
    <row r="1649" spans="1:34">
      <c r="A1649" s="69"/>
      <c r="B1649" s="69"/>
      <c r="C1649" s="69"/>
      <c r="D1649" s="71"/>
      <c r="E1649" s="4"/>
      <c r="F1649" s="69"/>
      <c r="G1649" s="69"/>
      <c r="H1649" s="69"/>
      <c r="I1649" s="69"/>
      <c r="J1649" s="69"/>
      <c r="K1649" s="69"/>
      <c r="L1649" s="69"/>
      <c r="M1649" s="69"/>
      <c r="N1649" s="4"/>
      <c r="O1649" s="70"/>
      <c r="P1649" s="69"/>
      <c r="Q1649" s="69"/>
      <c r="R1649" s="71"/>
      <c r="S1649" s="69"/>
      <c r="T1649" s="72"/>
      <c r="U1649" s="4"/>
      <c r="V1649" s="73"/>
      <c r="W1649" s="73"/>
      <c r="X1649" s="73"/>
      <c r="Y1649" s="73"/>
      <c r="Z1649" s="74"/>
      <c r="AA1649" s="69"/>
      <c r="AB1649" s="69"/>
      <c r="AC1649" s="69"/>
      <c r="AD1649" s="69"/>
      <c r="AE1649" s="69"/>
      <c r="AF1649" s="69"/>
      <c r="AG1649" s="69"/>
      <c r="AH1649" s="69"/>
    </row>
    <row r="1650" spans="1:34">
      <c r="A1650" s="69"/>
      <c r="B1650" s="69"/>
      <c r="C1650" s="69"/>
      <c r="D1650" s="71"/>
      <c r="E1650" s="4"/>
      <c r="F1650" s="69"/>
      <c r="G1650" s="69"/>
      <c r="H1650" s="69"/>
      <c r="I1650" s="69"/>
      <c r="J1650" s="69"/>
      <c r="K1650" s="69"/>
      <c r="L1650" s="69"/>
      <c r="M1650" s="69"/>
      <c r="N1650" s="4"/>
      <c r="O1650" s="70"/>
      <c r="P1650" s="69"/>
      <c r="Q1650" s="4"/>
      <c r="R1650" s="71"/>
      <c r="S1650" s="4"/>
      <c r="T1650" s="72"/>
      <c r="U1650" s="4"/>
      <c r="V1650" s="73"/>
      <c r="W1650" s="73"/>
      <c r="X1650" s="73"/>
      <c r="Y1650" s="73"/>
      <c r="Z1650" s="74"/>
      <c r="AA1650" s="69"/>
      <c r="AB1650" s="69"/>
      <c r="AC1650" s="69"/>
      <c r="AD1650" s="69"/>
      <c r="AE1650" s="69"/>
      <c r="AF1650" s="69"/>
      <c r="AG1650" s="69"/>
      <c r="AH1650" s="69"/>
    </row>
    <row r="1651" spans="1:34">
      <c r="A1651" s="69"/>
      <c r="B1651" s="69"/>
      <c r="C1651" s="69"/>
      <c r="D1651" s="71"/>
      <c r="E1651" s="4"/>
      <c r="F1651" s="69"/>
      <c r="G1651" s="69"/>
      <c r="H1651" s="69"/>
      <c r="I1651" s="69"/>
      <c r="J1651" s="69"/>
      <c r="K1651" s="69"/>
      <c r="L1651" s="69"/>
      <c r="M1651" s="69"/>
      <c r="N1651" s="4"/>
      <c r="O1651" s="70"/>
      <c r="P1651" s="69"/>
      <c r="Q1651" s="4"/>
      <c r="R1651" s="71"/>
      <c r="S1651" s="4"/>
      <c r="T1651" s="72"/>
      <c r="U1651" s="4"/>
      <c r="V1651" s="73"/>
      <c r="W1651" s="73"/>
      <c r="X1651" s="73"/>
      <c r="Y1651" s="73"/>
      <c r="Z1651" s="74"/>
      <c r="AA1651" s="69"/>
      <c r="AB1651" s="69"/>
      <c r="AC1651" s="69"/>
      <c r="AD1651" s="69"/>
      <c r="AE1651" s="69"/>
      <c r="AF1651" s="69"/>
      <c r="AG1651" s="69"/>
      <c r="AH1651" s="69"/>
    </row>
    <row r="1652" spans="1:34">
      <c r="A1652" s="69"/>
      <c r="B1652" s="69"/>
      <c r="C1652" s="69"/>
      <c r="D1652" s="71"/>
      <c r="E1652" s="4"/>
      <c r="F1652" s="69"/>
      <c r="G1652" s="69"/>
      <c r="H1652" s="69"/>
      <c r="I1652" s="69"/>
      <c r="J1652" s="69"/>
      <c r="K1652" s="69"/>
      <c r="L1652" s="69"/>
      <c r="M1652" s="69"/>
      <c r="N1652" s="4"/>
      <c r="O1652" s="70"/>
      <c r="P1652" s="69"/>
      <c r="Q1652" s="69"/>
      <c r="R1652" s="71"/>
      <c r="S1652" s="69"/>
      <c r="T1652" s="72"/>
      <c r="U1652" s="4"/>
      <c r="V1652" s="73"/>
      <c r="W1652" s="73"/>
      <c r="X1652" s="73"/>
      <c r="Y1652" s="73"/>
      <c r="Z1652" s="74"/>
      <c r="AA1652" s="69"/>
      <c r="AB1652" s="69"/>
      <c r="AC1652" s="69"/>
      <c r="AD1652" s="69"/>
      <c r="AE1652" s="69"/>
      <c r="AF1652" s="69"/>
      <c r="AG1652" s="69"/>
      <c r="AH1652" s="69"/>
    </row>
    <row r="1653" spans="1:34">
      <c r="A1653" s="69"/>
      <c r="B1653" s="69"/>
      <c r="C1653" s="69"/>
      <c r="D1653" s="71"/>
      <c r="E1653" s="4"/>
      <c r="F1653" s="69"/>
      <c r="G1653" s="69"/>
      <c r="H1653" s="69"/>
      <c r="I1653" s="69"/>
      <c r="J1653" s="69"/>
      <c r="K1653" s="69"/>
      <c r="L1653" s="69"/>
      <c r="M1653" s="69"/>
      <c r="N1653" s="4"/>
      <c r="O1653" s="70"/>
      <c r="P1653" s="69"/>
      <c r="Q1653" s="4"/>
      <c r="R1653" s="71"/>
      <c r="S1653" s="4"/>
      <c r="T1653" s="72"/>
      <c r="U1653" s="4"/>
      <c r="V1653" s="73"/>
      <c r="W1653" s="73"/>
      <c r="X1653" s="73"/>
      <c r="Y1653" s="73"/>
      <c r="Z1653" s="74"/>
      <c r="AA1653" s="69"/>
      <c r="AB1653" s="69"/>
      <c r="AC1653" s="69"/>
      <c r="AD1653" s="69"/>
      <c r="AE1653" s="69"/>
      <c r="AF1653" s="69"/>
      <c r="AG1653" s="69"/>
      <c r="AH1653" s="69"/>
    </row>
    <row r="1654" spans="1:34">
      <c r="A1654" s="69"/>
      <c r="B1654" s="69"/>
      <c r="C1654" s="69"/>
      <c r="D1654" s="71"/>
      <c r="E1654" s="4"/>
      <c r="F1654" s="69"/>
      <c r="G1654" s="69"/>
      <c r="H1654" s="69"/>
      <c r="I1654" s="69"/>
      <c r="J1654" s="69"/>
      <c r="K1654" s="69"/>
      <c r="L1654" s="69"/>
      <c r="M1654" s="69"/>
      <c r="N1654" s="4"/>
      <c r="O1654" s="70"/>
      <c r="P1654" s="69"/>
      <c r="Q1654" s="69"/>
      <c r="R1654" s="71"/>
      <c r="S1654" s="69"/>
      <c r="T1654" s="72"/>
      <c r="U1654" s="4"/>
      <c r="V1654" s="73"/>
      <c r="W1654" s="73"/>
      <c r="X1654" s="73"/>
      <c r="Y1654" s="73"/>
      <c r="Z1654" s="74"/>
      <c r="AA1654" s="69"/>
      <c r="AB1654" s="69"/>
      <c r="AC1654" s="69"/>
      <c r="AD1654" s="69"/>
      <c r="AE1654" s="69"/>
      <c r="AF1654" s="69"/>
      <c r="AG1654" s="69"/>
      <c r="AH1654" s="69"/>
    </row>
    <row r="1655" spans="1:34">
      <c r="A1655" s="69"/>
      <c r="B1655" s="69"/>
      <c r="C1655" s="69"/>
      <c r="D1655" s="71"/>
      <c r="E1655" s="4"/>
      <c r="F1655" s="4"/>
      <c r="G1655" s="69"/>
      <c r="H1655" s="69"/>
      <c r="I1655" s="69"/>
      <c r="J1655" s="69"/>
      <c r="K1655" s="69"/>
      <c r="L1655" s="69"/>
      <c r="M1655" s="69"/>
      <c r="N1655" s="4"/>
      <c r="O1655" s="70"/>
      <c r="P1655" s="69"/>
      <c r="Q1655" s="4"/>
      <c r="R1655" s="71"/>
      <c r="S1655" s="4"/>
      <c r="T1655" s="72"/>
      <c r="U1655" s="4"/>
      <c r="V1655" s="73"/>
      <c r="W1655" s="73"/>
      <c r="X1655" s="73"/>
      <c r="Y1655" s="73"/>
      <c r="Z1655" s="74"/>
      <c r="AA1655" s="69"/>
      <c r="AB1655" s="69"/>
      <c r="AC1655" s="69"/>
      <c r="AD1655" s="69"/>
      <c r="AE1655" s="69"/>
      <c r="AF1655" s="69"/>
      <c r="AG1655" s="69"/>
      <c r="AH1655" s="69"/>
    </row>
    <row r="1656" spans="1:34">
      <c r="A1656" s="69"/>
      <c r="B1656" s="69"/>
      <c r="C1656" s="69"/>
      <c r="D1656" s="71"/>
      <c r="E1656" s="4"/>
      <c r="F1656" s="4"/>
      <c r="G1656" s="69"/>
      <c r="H1656" s="69"/>
      <c r="I1656" s="69"/>
      <c r="J1656" s="69"/>
      <c r="K1656" s="69"/>
      <c r="L1656" s="69"/>
      <c r="M1656" s="69"/>
      <c r="N1656" s="4"/>
      <c r="O1656" s="70"/>
      <c r="P1656" s="69"/>
      <c r="Q1656" s="4"/>
      <c r="R1656" s="71"/>
      <c r="S1656" s="69"/>
      <c r="T1656" s="72"/>
      <c r="U1656" s="4"/>
      <c r="V1656" s="73"/>
      <c r="W1656" s="73"/>
      <c r="X1656" s="73"/>
      <c r="Y1656" s="73"/>
      <c r="Z1656" s="74"/>
      <c r="AA1656" s="69"/>
      <c r="AB1656" s="69"/>
      <c r="AC1656" s="69"/>
      <c r="AD1656" s="69"/>
      <c r="AE1656" s="69"/>
      <c r="AF1656" s="69"/>
      <c r="AG1656" s="69"/>
      <c r="AH1656" s="69"/>
    </row>
    <row r="1657" spans="1:34">
      <c r="A1657" s="69"/>
      <c r="B1657" s="69"/>
      <c r="C1657" s="69"/>
      <c r="D1657" s="71"/>
      <c r="E1657" s="4"/>
      <c r="F1657" s="69"/>
      <c r="G1657" s="69"/>
      <c r="H1657" s="69"/>
      <c r="I1657" s="69"/>
      <c r="J1657" s="69"/>
      <c r="K1657" s="69"/>
      <c r="L1657" s="69"/>
      <c r="M1657" s="69"/>
      <c r="N1657" s="4"/>
      <c r="O1657" s="70"/>
      <c r="P1657" s="69"/>
      <c r="Q1657" s="4"/>
      <c r="R1657" s="71"/>
      <c r="S1657" s="4"/>
      <c r="T1657" s="72"/>
      <c r="U1657" s="4"/>
      <c r="V1657" s="73"/>
      <c r="W1657" s="73"/>
      <c r="X1657" s="73"/>
      <c r="Y1657" s="73"/>
      <c r="Z1657" s="74"/>
      <c r="AA1657" s="69"/>
      <c r="AB1657" s="69"/>
      <c r="AC1657" s="69"/>
      <c r="AD1657" s="69"/>
      <c r="AE1657" s="69"/>
      <c r="AF1657" s="69"/>
      <c r="AG1657" s="69"/>
      <c r="AH1657" s="69"/>
    </row>
    <row r="1658" spans="1:34">
      <c r="A1658" s="69"/>
      <c r="B1658" s="69"/>
      <c r="C1658" s="69"/>
      <c r="D1658" s="71"/>
      <c r="E1658" s="4"/>
      <c r="F1658" s="69"/>
      <c r="G1658" s="69"/>
      <c r="H1658" s="69"/>
      <c r="I1658" s="69"/>
      <c r="J1658" s="69"/>
      <c r="K1658" s="69"/>
      <c r="L1658" s="69"/>
      <c r="M1658" s="69"/>
      <c r="N1658" s="4"/>
      <c r="O1658" s="70"/>
      <c r="P1658" s="69"/>
      <c r="Q1658" s="4"/>
      <c r="R1658" s="71"/>
      <c r="S1658" s="4"/>
      <c r="T1658" s="72"/>
      <c r="U1658" s="4"/>
      <c r="V1658" s="73"/>
      <c r="W1658" s="73"/>
      <c r="X1658" s="73"/>
      <c r="Y1658" s="73"/>
      <c r="Z1658" s="74"/>
      <c r="AA1658" s="69"/>
      <c r="AB1658" s="69"/>
      <c r="AC1658" s="69"/>
      <c r="AD1658" s="69"/>
      <c r="AE1658" s="69"/>
      <c r="AF1658" s="69"/>
      <c r="AG1658" s="69"/>
      <c r="AH1658" s="69"/>
    </row>
    <row r="1659" spans="1:34">
      <c r="A1659" s="69"/>
      <c r="B1659" s="69"/>
      <c r="C1659" s="69"/>
      <c r="D1659" s="71"/>
      <c r="E1659" s="4"/>
      <c r="F1659" s="69"/>
      <c r="G1659" s="69"/>
      <c r="H1659" s="69"/>
      <c r="I1659" s="69"/>
      <c r="J1659" s="69"/>
      <c r="K1659" s="69"/>
      <c r="L1659" s="69"/>
      <c r="M1659" s="69"/>
      <c r="N1659" s="4"/>
      <c r="O1659" s="70"/>
      <c r="P1659" s="69"/>
      <c r="Q1659" s="69"/>
      <c r="R1659" s="71"/>
      <c r="S1659" s="69"/>
      <c r="T1659" s="72"/>
      <c r="U1659" s="4"/>
      <c r="V1659" s="73"/>
      <c r="W1659" s="73"/>
      <c r="X1659" s="73"/>
      <c r="Y1659" s="73"/>
      <c r="Z1659" s="74"/>
      <c r="AA1659" s="69"/>
      <c r="AB1659" s="69"/>
      <c r="AC1659" s="69"/>
      <c r="AD1659" s="69"/>
      <c r="AE1659" s="69"/>
      <c r="AF1659" s="69"/>
      <c r="AG1659" s="69"/>
      <c r="AH1659" s="69"/>
    </row>
    <row r="1660" spans="1:34">
      <c r="A1660" s="69"/>
      <c r="B1660" s="69"/>
      <c r="C1660" s="69"/>
      <c r="D1660" s="71"/>
      <c r="E1660" s="4"/>
      <c r="F1660" s="69"/>
      <c r="G1660" s="69"/>
      <c r="H1660" s="69"/>
      <c r="I1660" s="69"/>
      <c r="J1660" s="69"/>
      <c r="K1660" s="69"/>
      <c r="L1660" s="69"/>
      <c r="M1660" s="69"/>
      <c r="N1660" s="4"/>
      <c r="O1660" s="70"/>
      <c r="P1660" s="69"/>
      <c r="Q1660" s="4"/>
      <c r="R1660" s="71"/>
      <c r="S1660" s="4"/>
      <c r="T1660" s="72"/>
      <c r="U1660" s="4"/>
      <c r="V1660" s="73"/>
      <c r="W1660" s="73"/>
      <c r="X1660" s="73"/>
      <c r="Y1660" s="73"/>
      <c r="Z1660" s="74"/>
      <c r="AA1660" s="69"/>
      <c r="AB1660" s="69"/>
      <c r="AC1660" s="69"/>
      <c r="AD1660" s="69"/>
      <c r="AE1660" s="69"/>
      <c r="AF1660" s="69"/>
      <c r="AG1660" s="69"/>
      <c r="AH1660" s="69"/>
    </row>
    <row r="1661" spans="1:34">
      <c r="A1661" s="69"/>
      <c r="B1661" s="69"/>
      <c r="C1661" s="69"/>
      <c r="D1661" s="71"/>
      <c r="E1661" s="4"/>
      <c r="F1661" s="69"/>
      <c r="G1661" s="69"/>
      <c r="H1661" s="69"/>
      <c r="I1661" s="69"/>
      <c r="J1661" s="69"/>
      <c r="K1661" s="69"/>
      <c r="L1661" s="69"/>
      <c r="M1661" s="69"/>
      <c r="N1661" s="4"/>
      <c r="O1661" s="70"/>
      <c r="P1661" s="69"/>
      <c r="Q1661" s="69"/>
      <c r="R1661" s="71"/>
      <c r="S1661" s="69"/>
      <c r="T1661" s="72"/>
      <c r="U1661" s="4"/>
      <c r="V1661" s="73"/>
      <c r="W1661" s="73"/>
      <c r="X1661" s="73"/>
      <c r="Y1661" s="73"/>
      <c r="Z1661" s="74"/>
      <c r="AA1661" s="69"/>
      <c r="AB1661" s="69"/>
      <c r="AC1661" s="69"/>
      <c r="AD1661" s="69"/>
      <c r="AE1661" s="69"/>
      <c r="AF1661" s="69"/>
      <c r="AG1661" s="69"/>
      <c r="AH1661" s="69"/>
    </row>
    <row r="1662" spans="1:34">
      <c r="A1662" s="69"/>
      <c r="B1662" s="69"/>
      <c r="C1662" s="69"/>
      <c r="D1662" s="71"/>
      <c r="E1662" s="4"/>
      <c r="F1662" s="69"/>
      <c r="G1662" s="69"/>
      <c r="H1662" s="69"/>
      <c r="I1662" s="69"/>
      <c r="J1662" s="69"/>
      <c r="K1662" s="69"/>
      <c r="L1662" s="69"/>
      <c r="M1662" s="69"/>
      <c r="N1662" s="4"/>
      <c r="O1662" s="70"/>
      <c r="P1662" s="69"/>
      <c r="Q1662" s="4"/>
      <c r="R1662" s="71"/>
      <c r="S1662" s="4"/>
      <c r="T1662" s="72"/>
      <c r="U1662" s="4"/>
      <c r="V1662" s="73"/>
      <c r="W1662" s="73"/>
      <c r="X1662" s="73"/>
      <c r="Y1662" s="73"/>
      <c r="Z1662" s="74"/>
      <c r="AA1662" s="69"/>
      <c r="AB1662" s="69"/>
      <c r="AC1662" s="69"/>
      <c r="AD1662" s="69"/>
      <c r="AE1662" s="69"/>
      <c r="AF1662" s="69"/>
      <c r="AG1662" s="69"/>
      <c r="AH1662" s="69"/>
    </row>
    <row r="1663" spans="1:34">
      <c r="A1663" s="69"/>
      <c r="B1663" s="69"/>
      <c r="C1663" s="69"/>
      <c r="D1663" s="71"/>
      <c r="E1663" s="4"/>
      <c r="F1663" s="69"/>
      <c r="G1663" s="69"/>
      <c r="H1663" s="69"/>
      <c r="I1663" s="69"/>
      <c r="J1663" s="69"/>
      <c r="K1663" s="69"/>
      <c r="L1663" s="69"/>
      <c r="M1663" s="69"/>
      <c r="N1663" s="4"/>
      <c r="O1663" s="70"/>
      <c r="P1663" s="69"/>
      <c r="Q1663" s="4"/>
      <c r="R1663" s="71"/>
      <c r="S1663" s="4"/>
      <c r="T1663" s="72"/>
      <c r="U1663" s="4"/>
      <c r="V1663" s="73"/>
      <c r="W1663" s="73"/>
      <c r="X1663" s="73"/>
      <c r="Y1663" s="73"/>
      <c r="Z1663" s="74"/>
      <c r="AA1663" s="69"/>
      <c r="AB1663" s="69"/>
      <c r="AC1663" s="69"/>
      <c r="AD1663" s="69"/>
      <c r="AE1663" s="69"/>
      <c r="AF1663" s="69"/>
      <c r="AG1663" s="69"/>
      <c r="AH1663" s="69"/>
    </row>
    <row r="1664" spans="1:34">
      <c r="A1664" s="69"/>
      <c r="B1664" s="69"/>
      <c r="C1664" s="69"/>
      <c r="D1664" s="71"/>
      <c r="E1664" s="4"/>
      <c r="F1664" s="69"/>
      <c r="G1664" s="69"/>
      <c r="H1664" s="69"/>
      <c r="I1664" s="69"/>
      <c r="J1664" s="69"/>
      <c r="K1664" s="69"/>
      <c r="L1664" s="69"/>
      <c r="M1664" s="69"/>
      <c r="N1664" s="4"/>
      <c r="O1664" s="70"/>
      <c r="P1664" s="69"/>
      <c r="Q1664" s="4"/>
      <c r="R1664" s="71"/>
      <c r="S1664" s="4"/>
      <c r="T1664" s="72"/>
      <c r="U1664" s="4"/>
      <c r="V1664" s="73"/>
      <c r="W1664" s="73"/>
      <c r="X1664" s="73"/>
      <c r="Y1664" s="73"/>
      <c r="Z1664" s="74"/>
      <c r="AA1664" s="69"/>
      <c r="AB1664" s="69"/>
      <c r="AC1664" s="69"/>
      <c r="AD1664" s="69"/>
      <c r="AE1664" s="69"/>
      <c r="AF1664" s="69"/>
      <c r="AG1664" s="69"/>
      <c r="AH1664" s="69"/>
    </row>
    <row r="1665" spans="1:34">
      <c r="A1665" s="69"/>
      <c r="B1665" s="69"/>
      <c r="C1665" s="69"/>
      <c r="D1665" s="71"/>
      <c r="E1665" s="4"/>
      <c r="F1665" s="69"/>
      <c r="G1665" s="69"/>
      <c r="H1665" s="69"/>
      <c r="I1665" s="69"/>
      <c r="J1665" s="69"/>
      <c r="K1665" s="69"/>
      <c r="L1665" s="69"/>
      <c r="M1665" s="69"/>
      <c r="N1665" s="4"/>
      <c r="O1665" s="70"/>
      <c r="P1665" s="69"/>
      <c r="Q1665" s="69"/>
      <c r="R1665" s="71"/>
      <c r="S1665" s="69"/>
      <c r="T1665" s="72"/>
      <c r="U1665" s="69"/>
      <c r="V1665" s="73"/>
      <c r="W1665" s="73"/>
      <c r="X1665" s="73"/>
      <c r="Y1665" s="73"/>
      <c r="Z1665" s="74"/>
      <c r="AA1665" s="69"/>
      <c r="AB1665" s="69"/>
      <c r="AC1665" s="69"/>
      <c r="AD1665" s="69"/>
      <c r="AE1665" s="69"/>
      <c r="AF1665" s="69"/>
      <c r="AG1665" s="69"/>
      <c r="AH1665" s="69"/>
    </row>
    <row r="1666" spans="1:34">
      <c r="A1666" s="69"/>
      <c r="B1666" s="69"/>
      <c r="C1666" s="69"/>
      <c r="D1666" s="71"/>
      <c r="E1666" s="4"/>
      <c r="F1666" s="69"/>
      <c r="G1666" s="69"/>
      <c r="H1666" s="69"/>
      <c r="I1666" s="69"/>
      <c r="J1666" s="69"/>
      <c r="K1666" s="69"/>
      <c r="L1666" s="69"/>
      <c r="M1666" s="69"/>
      <c r="N1666" s="4"/>
      <c r="O1666" s="70"/>
      <c r="P1666" s="69"/>
      <c r="Q1666" s="4"/>
      <c r="R1666" s="71"/>
      <c r="S1666" s="69"/>
      <c r="T1666" s="72"/>
      <c r="U1666" s="4"/>
      <c r="V1666" s="73"/>
      <c r="W1666" s="73"/>
      <c r="X1666" s="73"/>
      <c r="Y1666" s="73"/>
      <c r="Z1666" s="74"/>
      <c r="AA1666" s="69"/>
      <c r="AB1666" s="69"/>
      <c r="AC1666" s="69"/>
      <c r="AD1666" s="69"/>
      <c r="AE1666" s="69"/>
      <c r="AF1666" s="69"/>
      <c r="AG1666" s="69"/>
      <c r="AH1666" s="69"/>
    </row>
    <row r="1667" spans="1:34">
      <c r="A1667" s="69"/>
      <c r="B1667" s="69"/>
      <c r="C1667" s="69"/>
      <c r="D1667" s="71"/>
      <c r="E1667" s="4"/>
      <c r="F1667" s="69"/>
      <c r="G1667" s="69"/>
      <c r="H1667" s="69"/>
      <c r="I1667" s="69"/>
      <c r="J1667" s="69"/>
      <c r="K1667" s="69"/>
      <c r="L1667" s="69"/>
      <c r="M1667" s="69"/>
      <c r="N1667" s="4"/>
      <c r="O1667" s="70"/>
      <c r="P1667" s="69"/>
      <c r="Q1667" s="4"/>
      <c r="R1667" s="71"/>
      <c r="S1667" s="4"/>
      <c r="T1667" s="72"/>
      <c r="U1667" s="4"/>
      <c r="V1667" s="73"/>
      <c r="W1667" s="73"/>
      <c r="X1667" s="73"/>
      <c r="Y1667" s="73"/>
      <c r="Z1667" s="74"/>
      <c r="AA1667" s="69"/>
      <c r="AB1667" s="69"/>
      <c r="AC1667" s="69"/>
      <c r="AD1667" s="69"/>
      <c r="AE1667" s="69"/>
      <c r="AF1667" s="69"/>
      <c r="AG1667" s="69"/>
      <c r="AH1667" s="69"/>
    </row>
    <row r="1668" spans="1:34">
      <c r="A1668" s="69"/>
      <c r="B1668" s="69"/>
      <c r="C1668" s="69"/>
      <c r="D1668" s="71"/>
      <c r="E1668" s="4"/>
      <c r="F1668" s="69"/>
      <c r="G1668" s="69"/>
      <c r="H1668" s="69"/>
      <c r="I1668" s="69"/>
      <c r="J1668" s="69"/>
      <c r="K1668" s="69"/>
      <c r="L1668" s="69"/>
      <c r="M1668" s="69"/>
      <c r="N1668" s="4"/>
      <c r="O1668" s="70"/>
      <c r="P1668" s="69"/>
      <c r="Q1668" s="4"/>
      <c r="R1668" s="71"/>
      <c r="S1668" s="4"/>
      <c r="T1668" s="72"/>
      <c r="U1668" s="4"/>
      <c r="V1668" s="73"/>
      <c r="W1668" s="73"/>
      <c r="X1668" s="73"/>
      <c r="Y1668" s="73"/>
      <c r="Z1668" s="74"/>
      <c r="AA1668" s="69"/>
      <c r="AB1668" s="69"/>
      <c r="AC1668" s="69"/>
      <c r="AD1668" s="69"/>
      <c r="AE1668" s="69"/>
      <c r="AF1668" s="69"/>
      <c r="AG1668" s="69"/>
      <c r="AH1668" s="69"/>
    </row>
    <row r="1669" spans="1:34">
      <c r="A1669" s="69"/>
      <c r="B1669" s="69"/>
      <c r="C1669" s="69"/>
      <c r="D1669" s="71"/>
      <c r="E1669" s="4"/>
      <c r="F1669" s="69"/>
      <c r="G1669" s="69"/>
      <c r="H1669" s="69"/>
      <c r="I1669" s="69"/>
      <c r="J1669" s="69"/>
      <c r="K1669" s="69"/>
      <c r="L1669" s="69"/>
      <c r="M1669" s="69"/>
      <c r="N1669" s="4"/>
      <c r="O1669" s="70"/>
      <c r="P1669" s="69"/>
      <c r="Q1669" s="4"/>
      <c r="R1669" s="71"/>
      <c r="S1669" s="4"/>
      <c r="T1669" s="72"/>
      <c r="U1669" s="4"/>
      <c r="V1669" s="73"/>
      <c r="W1669" s="73"/>
      <c r="X1669" s="73"/>
      <c r="Y1669" s="73"/>
      <c r="Z1669" s="74"/>
      <c r="AA1669" s="69"/>
      <c r="AB1669" s="69"/>
      <c r="AC1669" s="69"/>
      <c r="AD1669" s="69"/>
      <c r="AE1669" s="69"/>
      <c r="AF1669" s="69"/>
      <c r="AG1669" s="69"/>
      <c r="AH1669" s="69"/>
    </row>
    <row r="1670" spans="1:34">
      <c r="A1670" s="69"/>
      <c r="B1670" s="69"/>
      <c r="C1670" s="69"/>
      <c r="D1670" s="71"/>
      <c r="E1670" s="4"/>
      <c r="F1670" s="4"/>
      <c r="G1670" s="69"/>
      <c r="H1670" s="69"/>
      <c r="I1670" s="69"/>
      <c r="J1670" s="69"/>
      <c r="K1670" s="69"/>
      <c r="L1670" s="69"/>
      <c r="M1670" s="69"/>
      <c r="N1670" s="4"/>
      <c r="O1670" s="70"/>
      <c r="P1670" s="69"/>
      <c r="Q1670" s="4"/>
      <c r="R1670" s="71"/>
      <c r="S1670" s="4"/>
      <c r="T1670" s="72"/>
      <c r="U1670" s="4"/>
      <c r="V1670" s="73"/>
      <c r="W1670" s="73"/>
      <c r="X1670" s="73"/>
      <c r="Y1670" s="73"/>
      <c r="Z1670" s="74"/>
      <c r="AA1670" s="69"/>
      <c r="AB1670" s="69"/>
      <c r="AC1670" s="69"/>
      <c r="AD1670" s="69"/>
      <c r="AE1670" s="69"/>
      <c r="AF1670" s="69"/>
      <c r="AG1670" s="69"/>
      <c r="AH1670" s="69"/>
    </row>
    <row r="1671" spans="1:34">
      <c r="A1671" s="69"/>
      <c r="B1671" s="69"/>
      <c r="C1671" s="69"/>
      <c r="D1671" s="71"/>
      <c r="E1671" s="4"/>
      <c r="F1671" s="69"/>
      <c r="G1671" s="69"/>
      <c r="H1671" s="69"/>
      <c r="I1671" s="69"/>
      <c r="J1671" s="69"/>
      <c r="K1671" s="69"/>
      <c r="L1671" s="69"/>
      <c r="M1671" s="69"/>
      <c r="N1671" s="4"/>
      <c r="O1671" s="70"/>
      <c r="P1671" s="69"/>
      <c r="Q1671" s="4"/>
      <c r="R1671" s="71"/>
      <c r="S1671" s="4"/>
      <c r="T1671" s="72"/>
      <c r="U1671" s="4"/>
      <c r="V1671" s="73"/>
      <c r="W1671" s="73"/>
      <c r="X1671" s="73"/>
      <c r="Y1671" s="73"/>
      <c r="Z1671" s="74"/>
      <c r="AA1671" s="69"/>
      <c r="AB1671" s="69"/>
      <c r="AC1671" s="69"/>
      <c r="AD1671" s="69"/>
      <c r="AE1671" s="69"/>
      <c r="AF1671" s="69"/>
      <c r="AG1671" s="69"/>
      <c r="AH1671" s="69"/>
    </row>
    <row r="1672" spans="1:34">
      <c r="A1672" s="69"/>
      <c r="B1672" s="69"/>
      <c r="C1672" s="69"/>
      <c r="D1672" s="71"/>
      <c r="E1672" s="4"/>
      <c r="F1672" s="69"/>
      <c r="G1672" s="69"/>
      <c r="H1672" s="69"/>
      <c r="I1672" s="69"/>
      <c r="J1672" s="69"/>
      <c r="K1672" s="69"/>
      <c r="L1672" s="69"/>
      <c r="M1672" s="69"/>
      <c r="N1672" s="4"/>
      <c r="O1672" s="70"/>
      <c r="P1672" s="69"/>
      <c r="Q1672" s="4"/>
      <c r="R1672" s="71"/>
      <c r="S1672" s="4"/>
      <c r="T1672" s="72"/>
      <c r="U1672" s="4"/>
      <c r="V1672" s="73"/>
      <c r="W1672" s="73"/>
      <c r="X1672" s="73"/>
      <c r="Y1672" s="73"/>
      <c r="Z1672" s="74"/>
      <c r="AA1672" s="69"/>
      <c r="AB1672" s="69"/>
      <c r="AC1672" s="69"/>
      <c r="AD1672" s="69"/>
      <c r="AE1672" s="69"/>
      <c r="AF1672" s="69"/>
      <c r="AG1672" s="69"/>
      <c r="AH1672" s="69"/>
    </row>
    <row r="1673" spans="1:34">
      <c r="A1673" s="69"/>
      <c r="B1673" s="69"/>
      <c r="C1673" s="69"/>
      <c r="D1673" s="71"/>
      <c r="E1673" s="4"/>
      <c r="F1673" s="69"/>
      <c r="G1673" s="69"/>
      <c r="H1673" s="69"/>
      <c r="I1673" s="69"/>
      <c r="J1673" s="69"/>
      <c r="K1673" s="69"/>
      <c r="L1673" s="69"/>
      <c r="M1673" s="69"/>
      <c r="N1673" s="4"/>
      <c r="O1673" s="70"/>
      <c r="P1673" s="69"/>
      <c r="Q1673" s="69"/>
      <c r="R1673" s="71"/>
      <c r="S1673" s="69"/>
      <c r="T1673" s="72"/>
      <c r="U1673" s="69"/>
      <c r="V1673" s="73"/>
      <c r="W1673" s="73"/>
      <c r="X1673" s="73"/>
      <c r="Y1673" s="73"/>
      <c r="Z1673" s="74"/>
      <c r="AA1673" s="69"/>
      <c r="AB1673" s="69"/>
      <c r="AC1673" s="69"/>
      <c r="AD1673" s="69"/>
      <c r="AE1673" s="69"/>
      <c r="AF1673" s="69"/>
      <c r="AG1673" s="69"/>
      <c r="AH1673" s="69"/>
    </row>
    <row r="1674" spans="1:34">
      <c r="A1674" s="69"/>
      <c r="B1674" s="69"/>
      <c r="C1674" s="69"/>
      <c r="D1674" s="71"/>
      <c r="E1674" s="4"/>
      <c r="F1674" s="69"/>
      <c r="G1674" s="69"/>
      <c r="H1674" s="69"/>
      <c r="I1674" s="69"/>
      <c r="J1674" s="69"/>
      <c r="K1674" s="69"/>
      <c r="L1674" s="69"/>
      <c r="M1674" s="69"/>
      <c r="N1674" s="4"/>
      <c r="O1674" s="70"/>
      <c r="P1674" s="69"/>
      <c r="Q1674" s="69"/>
      <c r="R1674" s="71"/>
      <c r="S1674" s="69"/>
      <c r="T1674" s="72"/>
      <c r="U1674" s="4"/>
      <c r="V1674" s="73"/>
      <c r="W1674" s="73"/>
      <c r="X1674" s="73"/>
      <c r="Y1674" s="73"/>
      <c r="Z1674" s="74"/>
      <c r="AA1674" s="69"/>
      <c r="AB1674" s="69"/>
      <c r="AC1674" s="69"/>
      <c r="AD1674" s="69"/>
      <c r="AE1674" s="69"/>
      <c r="AF1674" s="69"/>
      <c r="AG1674" s="69"/>
      <c r="AH1674" s="69"/>
    </row>
    <row r="1675" spans="1:34">
      <c r="A1675" s="69"/>
      <c r="B1675" s="69"/>
      <c r="C1675" s="69"/>
      <c r="D1675" s="71"/>
      <c r="E1675" s="4"/>
      <c r="F1675" s="69"/>
      <c r="G1675" s="69"/>
      <c r="H1675" s="69"/>
      <c r="I1675" s="69"/>
      <c r="J1675" s="69"/>
      <c r="K1675" s="69"/>
      <c r="L1675" s="69"/>
      <c r="M1675" s="69"/>
      <c r="N1675" s="4"/>
      <c r="O1675" s="70"/>
      <c r="P1675" s="69"/>
      <c r="Q1675" s="4"/>
      <c r="R1675" s="71"/>
      <c r="S1675" s="4"/>
      <c r="T1675" s="72"/>
      <c r="U1675" s="4"/>
      <c r="V1675" s="73"/>
      <c r="W1675" s="73"/>
      <c r="X1675" s="73"/>
      <c r="Y1675" s="73"/>
      <c r="Z1675" s="74"/>
      <c r="AA1675" s="69"/>
      <c r="AB1675" s="69"/>
      <c r="AC1675" s="69"/>
      <c r="AD1675" s="69"/>
      <c r="AE1675" s="69"/>
      <c r="AF1675" s="69"/>
      <c r="AG1675" s="69"/>
      <c r="AH1675" s="69"/>
    </row>
    <row r="1676" spans="1:34">
      <c r="A1676" s="69"/>
      <c r="B1676" s="69"/>
      <c r="C1676" s="69"/>
      <c r="D1676" s="71"/>
      <c r="E1676" s="4"/>
      <c r="F1676" s="69"/>
      <c r="G1676" s="69"/>
      <c r="H1676" s="69"/>
      <c r="I1676" s="69"/>
      <c r="J1676" s="69"/>
      <c r="K1676" s="69"/>
      <c r="L1676" s="69"/>
      <c r="M1676" s="69"/>
      <c r="N1676" s="4"/>
      <c r="O1676" s="70"/>
      <c r="P1676" s="69"/>
      <c r="Q1676" s="4"/>
      <c r="R1676" s="71"/>
      <c r="S1676" s="4"/>
      <c r="T1676" s="72"/>
      <c r="U1676" s="4"/>
      <c r="V1676" s="73"/>
      <c r="W1676" s="73"/>
      <c r="X1676" s="73"/>
      <c r="Y1676" s="73"/>
      <c r="Z1676" s="74"/>
      <c r="AA1676" s="69"/>
      <c r="AB1676" s="69"/>
      <c r="AC1676" s="69"/>
      <c r="AD1676" s="69"/>
      <c r="AE1676" s="69"/>
      <c r="AF1676" s="69"/>
      <c r="AG1676" s="69"/>
      <c r="AH1676" s="69"/>
    </row>
    <row r="1677" spans="1:34">
      <c r="A1677" s="69"/>
      <c r="B1677" s="69"/>
      <c r="C1677" s="69"/>
      <c r="D1677" s="71"/>
      <c r="E1677" s="4"/>
      <c r="F1677" s="69"/>
      <c r="G1677" s="69"/>
      <c r="H1677" s="69"/>
      <c r="I1677" s="69"/>
      <c r="J1677" s="69"/>
      <c r="K1677" s="69"/>
      <c r="L1677" s="69"/>
      <c r="M1677" s="69"/>
      <c r="N1677" s="4"/>
      <c r="O1677" s="70"/>
      <c r="P1677" s="69"/>
      <c r="Q1677" s="69"/>
      <c r="R1677" s="71"/>
      <c r="S1677" s="69"/>
      <c r="T1677" s="72"/>
      <c r="U1677" s="4"/>
      <c r="V1677" s="73"/>
      <c r="W1677" s="73"/>
      <c r="X1677" s="73"/>
      <c r="Y1677" s="73"/>
      <c r="Z1677" s="74"/>
      <c r="AA1677" s="69"/>
      <c r="AB1677" s="69"/>
      <c r="AC1677" s="69"/>
      <c r="AD1677" s="69"/>
      <c r="AE1677" s="69"/>
      <c r="AF1677" s="69"/>
      <c r="AG1677" s="69"/>
      <c r="AH1677" s="69"/>
    </row>
    <row r="1678" spans="1:34">
      <c r="A1678" s="69"/>
      <c r="B1678" s="69"/>
      <c r="C1678" s="69"/>
      <c r="D1678" s="71"/>
      <c r="E1678" s="4"/>
      <c r="F1678" s="69"/>
      <c r="G1678" s="69"/>
      <c r="H1678" s="69"/>
      <c r="I1678" s="69"/>
      <c r="J1678" s="69"/>
      <c r="K1678" s="69"/>
      <c r="L1678" s="69"/>
      <c r="M1678" s="69"/>
      <c r="N1678" s="4"/>
      <c r="O1678" s="70"/>
      <c r="P1678" s="69"/>
      <c r="Q1678" s="4"/>
      <c r="R1678" s="71"/>
      <c r="S1678" s="4"/>
      <c r="T1678" s="72"/>
      <c r="U1678" s="4"/>
      <c r="V1678" s="73"/>
      <c r="W1678" s="73"/>
      <c r="X1678" s="73"/>
      <c r="Y1678" s="73"/>
      <c r="Z1678" s="74"/>
      <c r="AA1678" s="69"/>
      <c r="AB1678" s="69"/>
      <c r="AC1678" s="69"/>
      <c r="AD1678" s="69"/>
      <c r="AE1678" s="69"/>
      <c r="AF1678" s="69"/>
      <c r="AG1678" s="69"/>
      <c r="AH1678" s="69"/>
    </row>
    <row r="1679" spans="1:34">
      <c r="A1679" s="69"/>
      <c r="B1679" s="69"/>
      <c r="C1679" s="69"/>
      <c r="D1679" s="71"/>
      <c r="E1679" s="4"/>
      <c r="F1679" s="4"/>
      <c r="G1679" s="69"/>
      <c r="H1679" s="69"/>
      <c r="I1679" s="69"/>
      <c r="J1679" s="69"/>
      <c r="K1679" s="69"/>
      <c r="L1679" s="69"/>
      <c r="M1679" s="69"/>
      <c r="N1679" s="4"/>
      <c r="O1679" s="70"/>
      <c r="P1679" s="69"/>
      <c r="Q1679" s="69"/>
      <c r="R1679" s="71"/>
      <c r="S1679" s="69"/>
      <c r="T1679" s="72"/>
      <c r="U1679" s="4"/>
      <c r="V1679" s="73"/>
      <c r="W1679" s="73"/>
      <c r="X1679" s="73"/>
      <c r="Y1679" s="73"/>
      <c r="Z1679" s="74"/>
      <c r="AA1679" s="69"/>
      <c r="AB1679" s="69"/>
      <c r="AC1679" s="69"/>
      <c r="AD1679" s="69"/>
      <c r="AE1679" s="69"/>
      <c r="AF1679" s="69"/>
      <c r="AG1679" s="69"/>
      <c r="AH1679" s="69"/>
    </row>
    <row r="1680" spans="1:34">
      <c r="A1680" s="69"/>
      <c r="B1680" s="69"/>
      <c r="C1680" s="69"/>
      <c r="D1680" s="71"/>
      <c r="E1680" s="4"/>
      <c r="F1680" s="4"/>
      <c r="G1680" s="69"/>
      <c r="H1680" s="69"/>
      <c r="I1680" s="69"/>
      <c r="J1680" s="69"/>
      <c r="K1680" s="69"/>
      <c r="L1680" s="69"/>
      <c r="M1680" s="69"/>
      <c r="N1680" s="4"/>
      <c r="O1680" s="70"/>
      <c r="P1680" s="69"/>
      <c r="Q1680" s="69"/>
      <c r="R1680" s="71"/>
      <c r="S1680" s="69"/>
      <c r="T1680" s="72"/>
      <c r="U1680" s="4"/>
      <c r="V1680" s="73"/>
      <c r="W1680" s="73"/>
      <c r="X1680" s="73"/>
      <c r="Y1680" s="73"/>
      <c r="Z1680" s="74"/>
      <c r="AA1680" s="69"/>
      <c r="AB1680" s="69"/>
      <c r="AC1680" s="69"/>
      <c r="AD1680" s="69"/>
      <c r="AE1680" s="69"/>
      <c r="AF1680" s="69"/>
      <c r="AG1680" s="69"/>
      <c r="AH1680" s="69"/>
    </row>
    <row r="1681" spans="1:34">
      <c r="A1681" s="69"/>
      <c r="B1681" s="69"/>
      <c r="C1681" s="69"/>
      <c r="D1681" s="71"/>
      <c r="E1681" s="4"/>
      <c r="F1681" s="69"/>
      <c r="G1681" s="69"/>
      <c r="H1681" s="69"/>
      <c r="I1681" s="69"/>
      <c r="J1681" s="69"/>
      <c r="K1681" s="69"/>
      <c r="L1681" s="69"/>
      <c r="M1681" s="69"/>
      <c r="N1681" s="4"/>
      <c r="O1681" s="70"/>
      <c r="P1681" s="69"/>
      <c r="Q1681" s="4"/>
      <c r="R1681" s="71"/>
      <c r="S1681" s="4"/>
      <c r="T1681" s="72"/>
      <c r="U1681" s="4"/>
      <c r="V1681" s="73"/>
      <c r="W1681" s="73"/>
      <c r="X1681" s="73"/>
      <c r="Y1681" s="73"/>
      <c r="Z1681" s="74"/>
      <c r="AA1681" s="69"/>
      <c r="AB1681" s="69"/>
      <c r="AC1681" s="69"/>
      <c r="AD1681" s="69"/>
      <c r="AE1681" s="69"/>
      <c r="AF1681" s="69"/>
      <c r="AG1681" s="69"/>
      <c r="AH1681" s="69"/>
    </row>
    <row r="1682" spans="1:34">
      <c r="A1682" s="69"/>
      <c r="B1682" s="69"/>
      <c r="C1682" s="69"/>
      <c r="D1682" s="71"/>
      <c r="E1682" s="4"/>
      <c r="F1682" s="69"/>
      <c r="G1682" s="69"/>
      <c r="H1682" s="69"/>
      <c r="I1682" s="69"/>
      <c r="J1682" s="69"/>
      <c r="K1682" s="69"/>
      <c r="L1682" s="69"/>
      <c r="M1682" s="69"/>
      <c r="N1682" s="4"/>
      <c r="O1682" s="70"/>
      <c r="P1682" s="69"/>
      <c r="Q1682" s="4"/>
      <c r="R1682" s="71"/>
      <c r="S1682" s="4"/>
      <c r="T1682" s="72"/>
      <c r="U1682" s="4"/>
      <c r="V1682" s="73"/>
      <c r="W1682" s="73"/>
      <c r="X1682" s="73"/>
      <c r="Y1682" s="73"/>
      <c r="Z1682" s="74"/>
      <c r="AA1682" s="69"/>
      <c r="AB1682" s="69"/>
      <c r="AC1682" s="69"/>
      <c r="AD1682" s="69"/>
      <c r="AE1682" s="69"/>
      <c r="AF1682" s="69"/>
      <c r="AG1682" s="69"/>
      <c r="AH1682" s="69"/>
    </row>
    <row r="1683" spans="1:34">
      <c r="A1683" s="69"/>
      <c r="B1683" s="69"/>
      <c r="C1683" s="69"/>
      <c r="D1683" s="71"/>
      <c r="E1683" s="4"/>
      <c r="F1683" s="69"/>
      <c r="G1683" s="69"/>
      <c r="H1683" s="69"/>
      <c r="I1683" s="69"/>
      <c r="J1683" s="69"/>
      <c r="K1683" s="69"/>
      <c r="L1683" s="69"/>
      <c r="M1683" s="69"/>
      <c r="N1683" s="4"/>
      <c r="O1683" s="70"/>
      <c r="P1683" s="69"/>
      <c r="Q1683" s="69"/>
      <c r="R1683" s="71"/>
      <c r="S1683" s="69"/>
      <c r="T1683" s="72"/>
      <c r="U1683" s="4"/>
      <c r="V1683" s="73"/>
      <c r="W1683" s="73"/>
      <c r="X1683" s="73"/>
      <c r="Y1683" s="73"/>
      <c r="Z1683" s="74"/>
      <c r="AA1683" s="69"/>
      <c r="AB1683" s="69"/>
      <c r="AC1683" s="69"/>
      <c r="AD1683" s="69"/>
      <c r="AE1683" s="69"/>
      <c r="AF1683" s="69"/>
      <c r="AG1683" s="69"/>
      <c r="AH1683" s="69"/>
    </row>
    <row r="1684" spans="1:34">
      <c r="A1684" s="69"/>
      <c r="B1684" s="69"/>
      <c r="C1684" s="69"/>
      <c r="D1684" s="71"/>
      <c r="E1684" s="4"/>
      <c r="F1684" s="69"/>
      <c r="G1684" s="69"/>
      <c r="H1684" s="69"/>
      <c r="I1684" s="69"/>
      <c r="J1684" s="69"/>
      <c r="K1684" s="69"/>
      <c r="L1684" s="69"/>
      <c r="M1684" s="69"/>
      <c r="N1684" s="4"/>
      <c r="O1684" s="70"/>
      <c r="P1684" s="69"/>
      <c r="Q1684" s="4"/>
      <c r="R1684" s="71"/>
      <c r="S1684" s="4"/>
      <c r="T1684" s="72"/>
      <c r="U1684" s="4"/>
      <c r="V1684" s="73"/>
      <c r="W1684" s="73"/>
      <c r="X1684" s="73"/>
      <c r="Y1684" s="73"/>
      <c r="Z1684" s="74"/>
      <c r="AA1684" s="69"/>
      <c r="AB1684" s="69"/>
      <c r="AC1684" s="69"/>
      <c r="AD1684" s="69"/>
      <c r="AE1684" s="69"/>
      <c r="AF1684" s="69"/>
      <c r="AG1684" s="69"/>
      <c r="AH1684" s="69"/>
    </row>
    <row r="1685" spans="1:34">
      <c r="A1685" s="69"/>
      <c r="B1685" s="69"/>
      <c r="C1685" s="69"/>
      <c r="D1685" s="71"/>
      <c r="E1685" s="4"/>
      <c r="F1685" s="69"/>
      <c r="G1685" s="69"/>
      <c r="H1685" s="69"/>
      <c r="I1685" s="69"/>
      <c r="J1685" s="69"/>
      <c r="K1685" s="69"/>
      <c r="L1685" s="69"/>
      <c r="M1685" s="69"/>
      <c r="N1685" s="4"/>
      <c r="O1685" s="70"/>
      <c r="P1685" s="69"/>
      <c r="Q1685" s="4"/>
      <c r="R1685" s="71"/>
      <c r="S1685" s="4"/>
      <c r="T1685" s="72"/>
      <c r="U1685" s="4"/>
      <c r="V1685" s="73"/>
      <c r="W1685" s="73"/>
      <c r="X1685" s="73"/>
      <c r="Y1685" s="73"/>
      <c r="Z1685" s="74"/>
      <c r="AA1685" s="69"/>
      <c r="AB1685" s="69"/>
      <c r="AC1685" s="69"/>
      <c r="AD1685" s="69"/>
      <c r="AE1685" s="69"/>
      <c r="AF1685" s="69"/>
      <c r="AG1685" s="69"/>
      <c r="AH1685" s="69"/>
    </row>
    <row r="1686" spans="1:34">
      <c r="A1686" s="69"/>
      <c r="B1686" s="69"/>
      <c r="C1686" s="69"/>
      <c r="D1686" s="71"/>
      <c r="E1686" s="4"/>
      <c r="F1686" s="4"/>
      <c r="G1686" s="69"/>
      <c r="H1686" s="69"/>
      <c r="I1686" s="69"/>
      <c r="J1686" s="69"/>
      <c r="K1686" s="69"/>
      <c r="L1686" s="69"/>
      <c r="M1686" s="69"/>
      <c r="N1686" s="4"/>
      <c r="O1686" s="70"/>
      <c r="P1686" s="69"/>
      <c r="Q1686" s="69"/>
      <c r="R1686" s="71"/>
      <c r="S1686" s="69"/>
      <c r="T1686" s="72"/>
      <c r="U1686" s="4"/>
      <c r="V1686" s="73"/>
      <c r="W1686" s="73"/>
      <c r="X1686" s="73"/>
      <c r="Y1686" s="73"/>
      <c r="Z1686" s="74"/>
      <c r="AA1686" s="69"/>
      <c r="AB1686" s="69"/>
      <c r="AC1686" s="69"/>
      <c r="AD1686" s="69"/>
      <c r="AE1686" s="69"/>
      <c r="AF1686" s="69"/>
      <c r="AG1686" s="69"/>
      <c r="AH1686" s="69"/>
    </row>
    <row r="1687" spans="1:34">
      <c r="A1687" s="69"/>
      <c r="B1687" s="69"/>
      <c r="C1687" s="69"/>
      <c r="D1687" s="71"/>
      <c r="E1687" s="4"/>
      <c r="F1687" s="4"/>
      <c r="G1687" s="69"/>
      <c r="H1687" s="69"/>
      <c r="I1687" s="69"/>
      <c r="J1687" s="69"/>
      <c r="K1687" s="69"/>
      <c r="L1687" s="69"/>
      <c r="M1687" s="69"/>
      <c r="N1687" s="4"/>
      <c r="O1687" s="70"/>
      <c r="P1687" s="69"/>
      <c r="Q1687" s="69"/>
      <c r="R1687" s="71"/>
      <c r="S1687" s="4"/>
      <c r="T1687" s="72"/>
      <c r="U1687" s="4"/>
      <c r="V1687" s="73"/>
      <c r="W1687" s="73"/>
      <c r="X1687" s="73"/>
      <c r="Y1687" s="73"/>
      <c r="Z1687" s="74"/>
      <c r="AA1687" s="69"/>
      <c r="AB1687" s="69"/>
      <c r="AC1687" s="69"/>
      <c r="AD1687" s="69"/>
      <c r="AE1687" s="69"/>
      <c r="AF1687" s="69"/>
      <c r="AG1687" s="69"/>
      <c r="AH1687" s="69"/>
    </row>
    <row r="1688" spans="1:34">
      <c r="A1688" s="69"/>
      <c r="B1688" s="69"/>
      <c r="C1688" s="69"/>
      <c r="D1688" s="71"/>
      <c r="E1688" s="4"/>
      <c r="F1688" s="69"/>
      <c r="G1688" s="69"/>
      <c r="H1688" s="69"/>
      <c r="I1688" s="69"/>
      <c r="J1688" s="69"/>
      <c r="K1688" s="69"/>
      <c r="L1688" s="69"/>
      <c r="M1688" s="69"/>
      <c r="N1688" s="4"/>
      <c r="O1688" s="70"/>
      <c r="P1688" s="69"/>
      <c r="Q1688" s="4"/>
      <c r="R1688" s="71"/>
      <c r="S1688" s="4"/>
      <c r="T1688" s="72"/>
      <c r="U1688" s="4"/>
      <c r="V1688" s="73"/>
      <c r="W1688" s="73"/>
      <c r="X1688" s="73"/>
      <c r="Y1688" s="73"/>
      <c r="Z1688" s="74"/>
      <c r="AA1688" s="69"/>
      <c r="AB1688" s="69"/>
      <c r="AC1688" s="69"/>
      <c r="AD1688" s="69"/>
      <c r="AE1688" s="69"/>
      <c r="AF1688" s="69"/>
      <c r="AG1688" s="69"/>
      <c r="AH1688" s="69"/>
    </row>
    <row r="1689" spans="1:34">
      <c r="A1689" s="69"/>
      <c r="B1689" s="69"/>
      <c r="C1689" s="69"/>
      <c r="D1689" s="71"/>
      <c r="E1689" s="4"/>
      <c r="F1689" s="4"/>
      <c r="G1689" s="69"/>
      <c r="H1689" s="69"/>
      <c r="I1689" s="69"/>
      <c r="J1689" s="69"/>
      <c r="K1689" s="69"/>
      <c r="L1689" s="69"/>
      <c r="M1689" s="69"/>
      <c r="N1689" s="4"/>
      <c r="O1689" s="70"/>
      <c r="P1689" s="69"/>
      <c r="Q1689" s="69"/>
      <c r="R1689" s="71"/>
      <c r="S1689" s="69"/>
      <c r="T1689" s="72"/>
      <c r="U1689" s="4"/>
      <c r="V1689" s="73"/>
      <c r="W1689" s="73"/>
      <c r="X1689" s="73"/>
      <c r="Y1689" s="73"/>
      <c r="Z1689" s="74"/>
      <c r="AA1689" s="69"/>
      <c r="AB1689" s="69"/>
      <c r="AC1689" s="69"/>
      <c r="AD1689" s="69"/>
      <c r="AE1689" s="69"/>
      <c r="AF1689" s="69"/>
      <c r="AG1689" s="69"/>
      <c r="AH1689" s="69"/>
    </row>
    <row r="1690" spans="1:34">
      <c r="A1690" s="69"/>
      <c r="B1690" s="69"/>
      <c r="C1690" s="69"/>
      <c r="D1690" s="71"/>
      <c r="E1690" s="4"/>
      <c r="F1690" s="69"/>
      <c r="G1690" s="69"/>
      <c r="H1690" s="69"/>
      <c r="I1690" s="69"/>
      <c r="J1690" s="69"/>
      <c r="K1690" s="69"/>
      <c r="L1690" s="69"/>
      <c r="M1690" s="69"/>
      <c r="N1690" s="4"/>
      <c r="O1690" s="70"/>
      <c r="P1690" s="69"/>
      <c r="Q1690" s="4"/>
      <c r="R1690" s="71"/>
      <c r="S1690" s="69"/>
      <c r="T1690" s="72"/>
      <c r="U1690" s="4"/>
      <c r="V1690" s="73"/>
      <c r="W1690" s="73"/>
      <c r="X1690" s="73"/>
      <c r="Y1690" s="73"/>
      <c r="Z1690" s="74"/>
      <c r="AA1690" s="69"/>
      <c r="AB1690" s="69"/>
      <c r="AC1690" s="69"/>
      <c r="AD1690" s="69"/>
      <c r="AE1690" s="69"/>
      <c r="AF1690" s="69"/>
      <c r="AG1690" s="69"/>
      <c r="AH1690" s="69"/>
    </row>
    <row r="1691" spans="1:34">
      <c r="A1691" s="69"/>
      <c r="B1691" s="69"/>
      <c r="C1691" s="69"/>
      <c r="D1691" s="71"/>
      <c r="E1691" s="4"/>
      <c r="F1691" s="69"/>
      <c r="G1691" s="69"/>
      <c r="H1691" s="69"/>
      <c r="I1691" s="69"/>
      <c r="J1691" s="69"/>
      <c r="K1691" s="69"/>
      <c r="L1691" s="69"/>
      <c r="M1691" s="69"/>
      <c r="N1691" s="4"/>
      <c r="O1691" s="70"/>
      <c r="P1691" s="69"/>
      <c r="Q1691" s="69"/>
      <c r="R1691" s="71"/>
      <c r="S1691" s="69"/>
      <c r="T1691" s="72"/>
      <c r="U1691" s="4"/>
      <c r="V1691" s="73"/>
      <c r="W1691" s="73"/>
      <c r="X1691" s="73"/>
      <c r="Y1691" s="73"/>
      <c r="Z1691" s="74"/>
      <c r="AA1691" s="69"/>
      <c r="AB1691" s="69"/>
      <c r="AC1691" s="69"/>
      <c r="AD1691" s="69"/>
      <c r="AE1691" s="69"/>
      <c r="AF1691" s="69"/>
      <c r="AG1691" s="69"/>
      <c r="AH1691" s="69"/>
    </row>
    <row r="1692" spans="1:34">
      <c r="A1692" s="69"/>
      <c r="B1692" s="69"/>
      <c r="C1692" s="69"/>
      <c r="D1692" s="71"/>
      <c r="E1692" s="4"/>
      <c r="F1692" s="69"/>
      <c r="G1692" s="69"/>
      <c r="H1692" s="69"/>
      <c r="I1692" s="69"/>
      <c r="J1692" s="69"/>
      <c r="K1692" s="69"/>
      <c r="L1692" s="69"/>
      <c r="M1692" s="69"/>
      <c r="N1692" s="4"/>
      <c r="O1692" s="70"/>
      <c r="P1692" s="69"/>
      <c r="Q1692" s="69"/>
      <c r="R1692" s="71"/>
      <c r="S1692" s="69"/>
      <c r="T1692" s="72"/>
      <c r="U1692" s="4"/>
      <c r="V1692" s="73"/>
      <c r="W1692" s="73"/>
      <c r="X1692" s="73"/>
      <c r="Y1692" s="73"/>
      <c r="Z1692" s="74"/>
      <c r="AA1692" s="69"/>
      <c r="AB1692" s="69"/>
      <c r="AC1692" s="69"/>
      <c r="AD1692" s="69"/>
      <c r="AE1692" s="69"/>
      <c r="AF1692" s="69"/>
      <c r="AG1692" s="69"/>
      <c r="AH1692" s="69"/>
    </row>
    <row r="1693" spans="1:34">
      <c r="A1693" s="69"/>
      <c r="B1693" s="69"/>
      <c r="C1693" s="69"/>
      <c r="D1693" s="71"/>
      <c r="E1693" s="4"/>
      <c r="F1693" s="69"/>
      <c r="G1693" s="69"/>
      <c r="H1693" s="69"/>
      <c r="I1693" s="69"/>
      <c r="J1693" s="69"/>
      <c r="K1693" s="69"/>
      <c r="L1693" s="69"/>
      <c r="M1693" s="69"/>
      <c r="N1693" s="4"/>
      <c r="O1693" s="70"/>
      <c r="P1693" s="69"/>
      <c r="Q1693" s="69"/>
      <c r="R1693" s="71"/>
      <c r="S1693" s="69"/>
      <c r="T1693" s="72"/>
      <c r="U1693" s="4"/>
      <c r="V1693" s="73"/>
      <c r="W1693" s="73"/>
      <c r="X1693" s="73"/>
      <c r="Y1693" s="73"/>
      <c r="Z1693" s="74"/>
      <c r="AA1693" s="69"/>
      <c r="AB1693" s="69"/>
      <c r="AC1693" s="69"/>
      <c r="AD1693" s="69"/>
      <c r="AE1693" s="69"/>
      <c r="AF1693" s="69"/>
      <c r="AG1693" s="69"/>
      <c r="AH1693" s="69"/>
    </row>
    <row r="1694" spans="1:34">
      <c r="A1694" s="69"/>
      <c r="B1694" s="69"/>
      <c r="C1694" s="69"/>
      <c r="D1694" s="71"/>
      <c r="E1694" s="4"/>
      <c r="F1694" s="69"/>
      <c r="G1694" s="69"/>
      <c r="H1694" s="69"/>
      <c r="I1694" s="69"/>
      <c r="J1694" s="69"/>
      <c r="K1694" s="69"/>
      <c r="L1694" s="69"/>
      <c r="M1694" s="69"/>
      <c r="N1694" s="4"/>
      <c r="O1694" s="70"/>
      <c r="P1694" s="69"/>
      <c r="Q1694" s="69"/>
      <c r="R1694" s="71"/>
      <c r="S1694" s="69"/>
      <c r="T1694" s="72"/>
      <c r="U1694" s="4"/>
      <c r="V1694" s="73"/>
      <c r="W1694" s="73"/>
      <c r="X1694" s="73"/>
      <c r="Y1694" s="73"/>
      <c r="Z1694" s="74"/>
      <c r="AA1694" s="69"/>
      <c r="AB1694" s="69"/>
      <c r="AC1694" s="69"/>
      <c r="AD1694" s="69"/>
      <c r="AE1694" s="69"/>
      <c r="AF1694" s="69"/>
      <c r="AG1694" s="69"/>
      <c r="AH1694" s="69"/>
    </row>
    <row r="1695" spans="1:34">
      <c r="A1695" s="69"/>
      <c r="B1695" s="69"/>
      <c r="C1695" s="69"/>
      <c r="D1695" s="71"/>
      <c r="E1695" s="4"/>
      <c r="F1695" s="4"/>
      <c r="G1695" s="69"/>
      <c r="H1695" s="69"/>
      <c r="I1695" s="69"/>
      <c r="J1695" s="69"/>
      <c r="K1695" s="69"/>
      <c r="L1695" s="69"/>
      <c r="M1695" s="69"/>
      <c r="N1695" s="4"/>
      <c r="O1695" s="70"/>
      <c r="P1695" s="69"/>
      <c r="Q1695" s="4"/>
      <c r="R1695" s="71"/>
      <c r="S1695" s="4"/>
      <c r="T1695" s="72"/>
      <c r="U1695" s="4"/>
      <c r="V1695" s="73"/>
      <c r="W1695" s="73"/>
      <c r="X1695" s="73"/>
      <c r="Y1695" s="73"/>
      <c r="Z1695" s="74"/>
      <c r="AA1695" s="69"/>
      <c r="AB1695" s="69"/>
      <c r="AC1695" s="69"/>
      <c r="AD1695" s="69"/>
      <c r="AE1695" s="69"/>
      <c r="AF1695" s="69"/>
      <c r="AG1695" s="69"/>
      <c r="AH1695" s="69"/>
    </row>
    <row r="1696" spans="1:34">
      <c r="A1696" s="69"/>
      <c r="B1696" s="69"/>
      <c r="C1696" s="69"/>
      <c r="D1696" s="71"/>
      <c r="E1696" s="4"/>
      <c r="F1696" s="69"/>
      <c r="G1696" s="69"/>
      <c r="H1696" s="69"/>
      <c r="I1696" s="69"/>
      <c r="J1696" s="69"/>
      <c r="K1696" s="69"/>
      <c r="L1696" s="69"/>
      <c r="M1696" s="69"/>
      <c r="N1696" s="4"/>
      <c r="O1696" s="70"/>
      <c r="P1696" s="69"/>
      <c r="Q1696" s="4"/>
      <c r="R1696" s="71"/>
      <c r="S1696" s="4"/>
      <c r="T1696" s="72"/>
      <c r="U1696" s="4"/>
      <c r="V1696" s="73"/>
      <c r="W1696" s="73"/>
      <c r="X1696" s="73"/>
      <c r="Y1696" s="73"/>
      <c r="Z1696" s="74"/>
      <c r="AA1696" s="69"/>
      <c r="AB1696" s="69"/>
      <c r="AC1696" s="69"/>
      <c r="AD1696" s="69"/>
      <c r="AE1696" s="69"/>
      <c r="AF1696" s="69"/>
      <c r="AG1696" s="69"/>
      <c r="AH1696" s="69"/>
    </row>
    <row r="1697" spans="1:34">
      <c r="A1697" s="69"/>
      <c r="B1697" s="69"/>
      <c r="C1697" s="69"/>
      <c r="D1697" s="71"/>
      <c r="E1697" s="4"/>
      <c r="F1697" s="4"/>
      <c r="G1697" s="69"/>
      <c r="H1697" s="69"/>
      <c r="I1697" s="69"/>
      <c r="J1697" s="69"/>
      <c r="K1697" s="69"/>
      <c r="L1697" s="69"/>
      <c r="M1697" s="69"/>
      <c r="N1697" s="4"/>
      <c r="O1697" s="70"/>
      <c r="P1697" s="69"/>
      <c r="Q1697" s="4"/>
      <c r="R1697" s="71"/>
      <c r="S1697" s="4"/>
      <c r="T1697" s="72"/>
      <c r="U1697" s="4"/>
      <c r="V1697" s="73"/>
      <c r="W1697" s="73"/>
      <c r="X1697" s="73"/>
      <c r="Y1697" s="73"/>
      <c r="Z1697" s="74"/>
      <c r="AA1697" s="69"/>
      <c r="AB1697" s="69"/>
      <c r="AC1697" s="69"/>
      <c r="AD1697" s="69"/>
      <c r="AE1697" s="69"/>
      <c r="AF1697" s="69"/>
      <c r="AG1697" s="69"/>
      <c r="AH1697" s="69"/>
    </row>
    <row r="1698" spans="1:34">
      <c r="A1698" s="69"/>
      <c r="B1698" s="69"/>
      <c r="C1698" s="69"/>
      <c r="D1698" s="71"/>
      <c r="E1698" s="4"/>
      <c r="F1698" s="4"/>
      <c r="G1698" s="69"/>
      <c r="H1698" s="69"/>
      <c r="I1698" s="69"/>
      <c r="J1698" s="69"/>
      <c r="K1698" s="69"/>
      <c r="L1698" s="69"/>
      <c r="M1698" s="69"/>
      <c r="N1698" s="4"/>
      <c r="O1698" s="70"/>
      <c r="P1698" s="69"/>
      <c r="Q1698" s="4"/>
      <c r="R1698" s="71"/>
      <c r="S1698" s="4"/>
      <c r="T1698" s="72"/>
      <c r="U1698" s="4"/>
      <c r="V1698" s="73"/>
      <c r="W1698" s="73"/>
      <c r="X1698" s="73"/>
      <c r="Y1698" s="73"/>
      <c r="Z1698" s="74"/>
      <c r="AA1698" s="69"/>
      <c r="AB1698" s="69"/>
      <c r="AC1698" s="69"/>
      <c r="AD1698" s="69"/>
      <c r="AE1698" s="69"/>
      <c r="AF1698" s="69"/>
      <c r="AG1698" s="69"/>
      <c r="AH1698" s="69"/>
    </row>
    <row r="1699" spans="1:34">
      <c r="A1699" s="69"/>
      <c r="B1699" s="69"/>
      <c r="C1699" s="69"/>
      <c r="D1699" s="71"/>
      <c r="E1699" s="4"/>
      <c r="F1699" s="69"/>
      <c r="G1699" s="69"/>
      <c r="H1699" s="69"/>
      <c r="I1699" s="69"/>
      <c r="J1699" s="69"/>
      <c r="K1699" s="69"/>
      <c r="L1699" s="69"/>
      <c r="M1699" s="69"/>
      <c r="N1699" s="4"/>
      <c r="O1699" s="70"/>
      <c r="P1699" s="69"/>
      <c r="Q1699" s="4"/>
      <c r="R1699" s="71"/>
      <c r="S1699" s="4"/>
      <c r="T1699" s="72"/>
      <c r="U1699" s="4"/>
      <c r="V1699" s="73"/>
      <c r="W1699" s="73"/>
      <c r="X1699" s="73"/>
      <c r="Y1699" s="73"/>
      <c r="Z1699" s="74"/>
      <c r="AA1699" s="69"/>
      <c r="AB1699" s="69"/>
      <c r="AC1699" s="69"/>
      <c r="AD1699" s="69"/>
      <c r="AE1699" s="69"/>
      <c r="AF1699" s="69"/>
      <c r="AG1699" s="69"/>
      <c r="AH1699" s="69"/>
    </row>
    <row r="1700" spans="1:34">
      <c r="A1700" s="69"/>
      <c r="B1700" s="69"/>
      <c r="C1700" s="69"/>
      <c r="D1700" s="71"/>
      <c r="E1700" s="4"/>
      <c r="F1700" s="4"/>
      <c r="G1700" s="69"/>
      <c r="H1700" s="69"/>
      <c r="I1700" s="69"/>
      <c r="J1700" s="69"/>
      <c r="K1700" s="69"/>
      <c r="L1700" s="69"/>
      <c r="M1700" s="69"/>
      <c r="N1700" s="4"/>
      <c r="O1700" s="70"/>
      <c r="P1700" s="69"/>
      <c r="Q1700" s="4"/>
      <c r="R1700" s="71"/>
      <c r="S1700" s="4"/>
      <c r="T1700" s="72"/>
      <c r="U1700" s="4"/>
      <c r="V1700" s="73"/>
      <c r="W1700" s="73"/>
      <c r="X1700" s="73"/>
      <c r="Y1700" s="73"/>
      <c r="Z1700" s="74"/>
      <c r="AA1700" s="69"/>
      <c r="AB1700" s="69"/>
      <c r="AC1700" s="69"/>
      <c r="AD1700" s="69"/>
      <c r="AE1700" s="69"/>
      <c r="AF1700" s="69"/>
      <c r="AG1700" s="69"/>
      <c r="AH1700" s="69"/>
    </row>
    <row r="1701" spans="1:34">
      <c r="A1701" s="69"/>
      <c r="B1701" s="69"/>
      <c r="C1701" s="69"/>
      <c r="D1701" s="71"/>
      <c r="E1701" s="4"/>
      <c r="F1701" s="69"/>
      <c r="G1701" s="69"/>
      <c r="H1701" s="69"/>
      <c r="I1701" s="69"/>
      <c r="J1701" s="69"/>
      <c r="K1701" s="69"/>
      <c r="L1701" s="69"/>
      <c r="M1701" s="69"/>
      <c r="N1701" s="4"/>
      <c r="O1701" s="70"/>
      <c r="P1701" s="69"/>
      <c r="Q1701" s="4"/>
      <c r="R1701" s="71"/>
      <c r="S1701" s="4"/>
      <c r="T1701" s="72"/>
      <c r="U1701" s="4"/>
      <c r="V1701" s="73"/>
      <c r="W1701" s="73"/>
      <c r="X1701" s="73"/>
      <c r="Y1701" s="73"/>
      <c r="Z1701" s="74"/>
      <c r="AA1701" s="69"/>
      <c r="AB1701" s="69"/>
      <c r="AC1701" s="69"/>
      <c r="AD1701" s="69"/>
      <c r="AE1701" s="69"/>
      <c r="AF1701" s="69"/>
      <c r="AG1701" s="69"/>
      <c r="AH1701" s="69"/>
    </row>
    <row r="1702" spans="1:34">
      <c r="A1702" s="69"/>
      <c r="B1702" s="69"/>
      <c r="C1702" s="69"/>
      <c r="D1702" s="71"/>
      <c r="E1702" s="4"/>
      <c r="F1702" s="69"/>
      <c r="G1702" s="69"/>
      <c r="H1702" s="69"/>
      <c r="I1702" s="69"/>
      <c r="J1702" s="69"/>
      <c r="K1702" s="69"/>
      <c r="L1702" s="69"/>
      <c r="M1702" s="69"/>
      <c r="N1702" s="4"/>
      <c r="O1702" s="70"/>
      <c r="P1702" s="69"/>
      <c r="Q1702" s="4"/>
      <c r="R1702" s="71"/>
      <c r="S1702" s="4"/>
      <c r="T1702" s="72"/>
      <c r="U1702" s="4"/>
      <c r="V1702" s="73"/>
      <c r="W1702" s="73"/>
      <c r="X1702" s="73"/>
      <c r="Y1702" s="73"/>
      <c r="Z1702" s="74"/>
      <c r="AA1702" s="69"/>
      <c r="AB1702" s="69"/>
      <c r="AC1702" s="69"/>
      <c r="AD1702" s="69"/>
      <c r="AE1702" s="69"/>
      <c r="AF1702" s="69"/>
      <c r="AG1702" s="69"/>
      <c r="AH1702" s="69"/>
    </row>
    <row r="1703" spans="1:34">
      <c r="A1703" s="69"/>
      <c r="B1703" s="69"/>
      <c r="C1703" s="69"/>
      <c r="D1703" s="71"/>
      <c r="E1703" s="4"/>
      <c r="F1703" s="69"/>
      <c r="G1703" s="69"/>
      <c r="H1703" s="69"/>
      <c r="I1703" s="69"/>
      <c r="J1703" s="69"/>
      <c r="K1703" s="69"/>
      <c r="L1703" s="69"/>
      <c r="M1703" s="69"/>
      <c r="N1703" s="4"/>
      <c r="O1703" s="70"/>
      <c r="P1703" s="69"/>
      <c r="Q1703" s="69"/>
      <c r="R1703" s="71"/>
      <c r="S1703" s="69"/>
      <c r="T1703" s="72"/>
      <c r="U1703" s="4"/>
      <c r="V1703" s="73"/>
      <c r="W1703" s="73"/>
      <c r="X1703" s="73"/>
      <c r="Y1703" s="73"/>
      <c r="Z1703" s="74"/>
      <c r="AA1703" s="69"/>
      <c r="AB1703" s="69"/>
      <c r="AC1703" s="69"/>
      <c r="AD1703" s="69"/>
      <c r="AE1703" s="69"/>
      <c r="AF1703" s="69"/>
      <c r="AG1703" s="69"/>
      <c r="AH1703" s="69"/>
    </row>
    <row r="1704" spans="1:34">
      <c r="A1704" s="69"/>
      <c r="B1704" s="69"/>
      <c r="C1704" s="69"/>
      <c r="D1704" s="71"/>
      <c r="E1704" s="4"/>
      <c r="F1704" s="4"/>
      <c r="G1704" s="69"/>
      <c r="H1704" s="69"/>
      <c r="I1704" s="69"/>
      <c r="J1704" s="69"/>
      <c r="K1704" s="69"/>
      <c r="L1704" s="69"/>
      <c r="M1704" s="69"/>
      <c r="N1704" s="4"/>
      <c r="O1704" s="70"/>
      <c r="P1704" s="69"/>
      <c r="Q1704" s="4"/>
      <c r="R1704" s="71"/>
      <c r="S1704" s="4"/>
      <c r="T1704" s="72"/>
      <c r="U1704" s="4"/>
      <c r="V1704" s="73"/>
      <c r="W1704" s="73"/>
      <c r="X1704" s="73"/>
      <c r="Y1704" s="73"/>
      <c r="Z1704" s="74"/>
      <c r="AA1704" s="69"/>
      <c r="AB1704" s="69"/>
      <c r="AC1704" s="69"/>
      <c r="AD1704" s="69"/>
      <c r="AE1704" s="69"/>
      <c r="AF1704" s="69"/>
      <c r="AG1704" s="69"/>
      <c r="AH1704" s="69"/>
    </row>
    <row r="1705" spans="1:34">
      <c r="A1705" s="69"/>
      <c r="B1705" s="69"/>
      <c r="C1705" s="69"/>
      <c r="D1705" s="71"/>
      <c r="E1705" s="4"/>
      <c r="F1705" s="69"/>
      <c r="G1705" s="69"/>
      <c r="H1705" s="69"/>
      <c r="I1705" s="69"/>
      <c r="J1705" s="69"/>
      <c r="K1705" s="69"/>
      <c r="L1705" s="69"/>
      <c r="M1705" s="69"/>
      <c r="N1705" s="4"/>
      <c r="O1705" s="70"/>
      <c r="P1705" s="69"/>
      <c r="Q1705" s="69"/>
      <c r="R1705" s="71"/>
      <c r="S1705" s="4"/>
      <c r="T1705" s="72"/>
      <c r="U1705" s="4"/>
      <c r="V1705" s="73"/>
      <c r="W1705" s="73"/>
      <c r="X1705" s="73"/>
      <c r="Y1705" s="73"/>
      <c r="Z1705" s="74"/>
      <c r="AA1705" s="69"/>
      <c r="AB1705" s="69"/>
      <c r="AC1705" s="69"/>
      <c r="AD1705" s="69"/>
      <c r="AE1705" s="69"/>
      <c r="AF1705" s="69"/>
      <c r="AG1705" s="69"/>
      <c r="AH1705" s="69"/>
    </row>
    <row r="1706" spans="1:34">
      <c r="A1706" s="69"/>
      <c r="B1706" s="69"/>
      <c r="C1706" s="69"/>
      <c r="D1706" s="71"/>
      <c r="E1706" s="4"/>
      <c r="F1706" s="69"/>
      <c r="G1706" s="69"/>
      <c r="H1706" s="69"/>
      <c r="I1706" s="69"/>
      <c r="J1706" s="69"/>
      <c r="K1706" s="69"/>
      <c r="L1706" s="69"/>
      <c r="M1706" s="69"/>
      <c r="N1706" s="4"/>
      <c r="O1706" s="70"/>
      <c r="P1706" s="69"/>
      <c r="Q1706" s="4"/>
      <c r="R1706" s="71"/>
      <c r="S1706" s="4"/>
      <c r="T1706" s="72"/>
      <c r="U1706" s="4"/>
      <c r="V1706" s="73"/>
      <c r="W1706" s="73"/>
      <c r="X1706" s="73"/>
      <c r="Y1706" s="73"/>
      <c r="Z1706" s="74"/>
      <c r="AA1706" s="69"/>
      <c r="AB1706" s="69"/>
      <c r="AC1706" s="69"/>
      <c r="AD1706" s="69"/>
      <c r="AE1706" s="69"/>
      <c r="AF1706" s="69"/>
      <c r="AG1706" s="69"/>
      <c r="AH1706" s="69"/>
    </row>
    <row r="1707" spans="1:34">
      <c r="A1707" s="69"/>
      <c r="B1707" s="69"/>
      <c r="C1707" s="69"/>
      <c r="D1707" s="71"/>
      <c r="E1707" s="4"/>
      <c r="F1707" s="69"/>
      <c r="G1707" s="69"/>
      <c r="H1707" s="69"/>
      <c r="I1707" s="69"/>
      <c r="J1707" s="69"/>
      <c r="K1707" s="69"/>
      <c r="L1707" s="69"/>
      <c r="M1707" s="69"/>
      <c r="N1707" s="4"/>
      <c r="O1707" s="70"/>
      <c r="P1707" s="69"/>
      <c r="Q1707" s="69"/>
      <c r="R1707" s="71"/>
      <c r="S1707" s="69"/>
      <c r="T1707" s="72"/>
      <c r="U1707" s="4"/>
      <c r="V1707" s="73"/>
      <c r="W1707" s="73"/>
      <c r="X1707" s="73"/>
      <c r="Y1707" s="73"/>
      <c r="Z1707" s="74"/>
      <c r="AA1707" s="69"/>
      <c r="AB1707" s="69"/>
      <c r="AC1707" s="69"/>
      <c r="AD1707" s="69"/>
      <c r="AE1707" s="69"/>
      <c r="AF1707" s="69"/>
      <c r="AG1707" s="69"/>
      <c r="AH1707" s="69"/>
    </row>
    <row r="1708" spans="1:34">
      <c r="A1708" s="69"/>
      <c r="B1708" s="69"/>
      <c r="C1708" s="69"/>
      <c r="D1708" s="71"/>
      <c r="E1708" s="4"/>
      <c r="F1708" s="69"/>
      <c r="G1708" s="69"/>
      <c r="H1708" s="69"/>
      <c r="I1708" s="69"/>
      <c r="J1708" s="69"/>
      <c r="K1708" s="69"/>
      <c r="L1708" s="69"/>
      <c r="M1708" s="69"/>
      <c r="N1708" s="4"/>
      <c r="O1708" s="70"/>
      <c r="P1708" s="69"/>
      <c r="Q1708" s="4"/>
      <c r="R1708" s="71"/>
      <c r="S1708" s="4"/>
      <c r="T1708" s="72"/>
      <c r="U1708" s="4"/>
      <c r="V1708" s="73"/>
      <c r="W1708" s="73"/>
      <c r="X1708" s="73"/>
      <c r="Y1708" s="73"/>
      <c r="Z1708" s="74"/>
      <c r="AA1708" s="69"/>
      <c r="AB1708" s="69"/>
      <c r="AC1708" s="69"/>
      <c r="AD1708" s="69"/>
      <c r="AE1708" s="69"/>
      <c r="AF1708" s="69"/>
      <c r="AG1708" s="69"/>
      <c r="AH1708" s="69"/>
    </row>
    <row r="1709" spans="1:34">
      <c r="A1709" s="69"/>
      <c r="B1709" s="69"/>
      <c r="C1709" s="69"/>
      <c r="D1709" s="71"/>
      <c r="E1709" s="4"/>
      <c r="F1709" s="69"/>
      <c r="G1709" s="69"/>
      <c r="H1709" s="69"/>
      <c r="I1709" s="69"/>
      <c r="J1709" s="69"/>
      <c r="K1709" s="69"/>
      <c r="L1709" s="69"/>
      <c r="M1709" s="69"/>
      <c r="N1709" s="4"/>
      <c r="O1709" s="70"/>
      <c r="P1709" s="69"/>
      <c r="Q1709" s="4"/>
      <c r="R1709" s="71"/>
      <c r="S1709" s="4"/>
      <c r="T1709" s="72"/>
      <c r="U1709" s="4"/>
      <c r="V1709" s="73"/>
      <c r="W1709" s="73"/>
      <c r="X1709" s="73"/>
      <c r="Y1709" s="73"/>
      <c r="Z1709" s="74"/>
      <c r="AA1709" s="69"/>
      <c r="AB1709" s="69"/>
      <c r="AC1709" s="69"/>
      <c r="AD1709" s="69"/>
      <c r="AE1709" s="69"/>
      <c r="AF1709" s="69"/>
      <c r="AG1709" s="69"/>
      <c r="AH1709" s="69"/>
    </row>
    <row r="1710" spans="1:34">
      <c r="A1710" s="69"/>
      <c r="B1710" s="69"/>
      <c r="C1710" s="69"/>
      <c r="D1710" s="71"/>
      <c r="E1710" s="4"/>
      <c r="F1710" s="69"/>
      <c r="G1710" s="69"/>
      <c r="H1710" s="69"/>
      <c r="I1710" s="69"/>
      <c r="J1710" s="69"/>
      <c r="K1710" s="69"/>
      <c r="L1710" s="69"/>
      <c r="M1710" s="69"/>
      <c r="N1710" s="4"/>
      <c r="O1710" s="70"/>
      <c r="P1710" s="69"/>
      <c r="Q1710" s="4"/>
      <c r="R1710" s="71"/>
      <c r="S1710" s="4"/>
      <c r="T1710" s="72"/>
      <c r="U1710" s="69"/>
      <c r="V1710" s="73"/>
      <c r="W1710" s="73"/>
      <c r="X1710" s="73"/>
      <c r="Y1710" s="73"/>
      <c r="Z1710" s="74"/>
      <c r="AA1710" s="69"/>
      <c r="AB1710" s="69"/>
      <c r="AC1710" s="69"/>
      <c r="AD1710" s="69"/>
      <c r="AE1710" s="69"/>
      <c r="AF1710" s="69"/>
      <c r="AG1710" s="69"/>
      <c r="AH1710" s="69"/>
    </row>
    <row r="1711" spans="1:34">
      <c r="A1711" s="69"/>
      <c r="B1711" s="69"/>
      <c r="C1711" s="69"/>
      <c r="D1711" s="71"/>
      <c r="E1711" s="4"/>
      <c r="F1711" s="69"/>
      <c r="G1711" s="69"/>
      <c r="H1711" s="69"/>
      <c r="I1711" s="69"/>
      <c r="J1711" s="69"/>
      <c r="K1711" s="69"/>
      <c r="L1711" s="69"/>
      <c r="M1711" s="69"/>
      <c r="N1711" s="4"/>
      <c r="O1711" s="70"/>
      <c r="P1711" s="69"/>
      <c r="Q1711" s="4"/>
      <c r="R1711" s="71"/>
      <c r="S1711" s="4"/>
      <c r="T1711" s="72"/>
      <c r="U1711" s="4"/>
      <c r="V1711" s="73"/>
      <c r="W1711" s="73"/>
      <c r="X1711" s="73"/>
      <c r="Y1711" s="73"/>
      <c r="Z1711" s="74"/>
      <c r="AA1711" s="69"/>
      <c r="AB1711" s="69"/>
      <c r="AC1711" s="69"/>
      <c r="AD1711" s="69"/>
      <c r="AE1711" s="69"/>
      <c r="AF1711" s="69"/>
      <c r="AG1711" s="69"/>
      <c r="AH1711" s="69"/>
    </row>
    <row r="1712" spans="1:34">
      <c r="A1712" s="69"/>
      <c r="B1712" s="69"/>
      <c r="C1712" s="69"/>
      <c r="D1712" s="71"/>
      <c r="E1712" s="4"/>
      <c r="F1712" s="69"/>
      <c r="G1712" s="69"/>
      <c r="H1712" s="69"/>
      <c r="I1712" s="69"/>
      <c r="J1712" s="69"/>
      <c r="K1712" s="69"/>
      <c r="L1712" s="69"/>
      <c r="M1712" s="69"/>
      <c r="N1712" s="4"/>
      <c r="O1712" s="70"/>
      <c r="P1712" s="69"/>
      <c r="Q1712" s="69"/>
      <c r="R1712" s="71"/>
      <c r="S1712" s="69"/>
      <c r="T1712" s="72"/>
      <c r="U1712" s="4"/>
      <c r="V1712" s="73"/>
      <c r="W1712" s="73"/>
      <c r="X1712" s="73"/>
      <c r="Y1712" s="73"/>
      <c r="Z1712" s="74"/>
      <c r="AA1712" s="69"/>
      <c r="AB1712" s="69"/>
      <c r="AC1712" s="69"/>
      <c r="AD1712" s="69"/>
      <c r="AE1712" s="69"/>
      <c r="AF1712" s="69"/>
      <c r="AG1712" s="69"/>
      <c r="AH1712" s="69"/>
    </row>
    <row r="1713" spans="1:34">
      <c r="A1713" s="69"/>
      <c r="B1713" s="69"/>
      <c r="C1713" s="69"/>
      <c r="D1713" s="71"/>
      <c r="E1713" s="4"/>
      <c r="F1713" s="69"/>
      <c r="G1713" s="69"/>
      <c r="H1713" s="69"/>
      <c r="I1713" s="69"/>
      <c r="J1713" s="69"/>
      <c r="K1713" s="69"/>
      <c r="L1713" s="69"/>
      <c r="M1713" s="69"/>
      <c r="N1713" s="4"/>
      <c r="O1713" s="70"/>
      <c r="P1713" s="69"/>
      <c r="Q1713" s="69"/>
      <c r="R1713" s="71"/>
      <c r="S1713" s="69"/>
      <c r="T1713" s="72"/>
      <c r="U1713" s="4"/>
      <c r="V1713" s="73"/>
      <c r="W1713" s="73"/>
      <c r="X1713" s="73"/>
      <c r="Y1713" s="73"/>
      <c r="Z1713" s="74"/>
      <c r="AA1713" s="69"/>
      <c r="AB1713" s="69"/>
      <c r="AC1713" s="69"/>
      <c r="AD1713" s="69"/>
      <c r="AE1713" s="69"/>
      <c r="AF1713" s="69"/>
      <c r="AG1713" s="69"/>
      <c r="AH1713" s="69"/>
    </row>
    <row r="1714" spans="1:34">
      <c r="A1714" s="69"/>
      <c r="B1714" s="69"/>
      <c r="C1714" s="69"/>
      <c r="D1714" s="71"/>
      <c r="E1714" s="4"/>
      <c r="F1714" s="69"/>
      <c r="G1714" s="69"/>
      <c r="H1714" s="69"/>
      <c r="I1714" s="69"/>
      <c r="J1714" s="69"/>
      <c r="K1714" s="69"/>
      <c r="L1714" s="69"/>
      <c r="M1714" s="69"/>
      <c r="N1714" s="4"/>
      <c r="O1714" s="70"/>
      <c r="P1714" s="69"/>
      <c r="Q1714" s="4"/>
      <c r="R1714" s="71"/>
      <c r="S1714" s="4"/>
      <c r="T1714" s="72"/>
      <c r="U1714" s="4"/>
      <c r="V1714" s="73"/>
      <c r="W1714" s="73"/>
      <c r="X1714" s="73"/>
      <c r="Y1714" s="73"/>
      <c r="Z1714" s="74"/>
      <c r="AA1714" s="69"/>
      <c r="AB1714" s="69"/>
      <c r="AC1714" s="69"/>
      <c r="AD1714" s="69"/>
      <c r="AE1714" s="69"/>
      <c r="AF1714" s="69"/>
      <c r="AG1714" s="69"/>
      <c r="AH1714" s="69"/>
    </row>
    <row r="1715" spans="1:34">
      <c r="A1715" s="69"/>
      <c r="B1715" s="69"/>
      <c r="C1715" s="69"/>
      <c r="D1715" s="71"/>
      <c r="E1715" s="4"/>
      <c r="F1715" s="69"/>
      <c r="G1715" s="69"/>
      <c r="H1715" s="69"/>
      <c r="I1715" s="69"/>
      <c r="J1715" s="69"/>
      <c r="K1715" s="69"/>
      <c r="L1715" s="69"/>
      <c r="M1715" s="69"/>
      <c r="N1715" s="4"/>
      <c r="O1715" s="70"/>
      <c r="P1715" s="69"/>
      <c r="Q1715" s="4"/>
      <c r="R1715" s="71"/>
      <c r="S1715" s="4"/>
      <c r="T1715" s="72"/>
      <c r="U1715" s="4"/>
      <c r="V1715" s="73"/>
      <c r="W1715" s="73"/>
      <c r="X1715" s="73"/>
      <c r="Y1715" s="73"/>
      <c r="Z1715" s="74"/>
      <c r="AA1715" s="69"/>
      <c r="AB1715" s="69"/>
      <c r="AC1715" s="69"/>
      <c r="AD1715" s="69"/>
      <c r="AE1715" s="69"/>
      <c r="AF1715" s="69"/>
      <c r="AG1715" s="69"/>
      <c r="AH1715" s="69"/>
    </row>
    <row r="1716" spans="1:34">
      <c r="A1716" s="69"/>
      <c r="B1716" s="69"/>
      <c r="C1716" s="69"/>
      <c r="D1716" s="71"/>
      <c r="E1716" s="4"/>
      <c r="F1716" s="69"/>
      <c r="G1716" s="69"/>
      <c r="H1716" s="69"/>
      <c r="I1716" s="69"/>
      <c r="J1716" s="69"/>
      <c r="K1716" s="69"/>
      <c r="L1716" s="69"/>
      <c r="M1716" s="69"/>
      <c r="N1716" s="4"/>
      <c r="O1716" s="70"/>
      <c r="P1716" s="69"/>
      <c r="Q1716" s="69"/>
      <c r="R1716" s="71"/>
      <c r="S1716" s="69"/>
      <c r="T1716" s="72"/>
      <c r="U1716" s="4"/>
      <c r="V1716" s="73"/>
      <c r="W1716" s="73"/>
      <c r="X1716" s="73"/>
      <c r="Y1716" s="73"/>
      <c r="Z1716" s="74"/>
      <c r="AA1716" s="69"/>
      <c r="AB1716" s="69"/>
      <c r="AC1716" s="69"/>
      <c r="AD1716" s="69"/>
      <c r="AE1716" s="69"/>
      <c r="AF1716" s="69"/>
      <c r="AG1716" s="69"/>
      <c r="AH1716" s="69"/>
    </row>
    <row r="1717" spans="1:34">
      <c r="A1717" s="69"/>
      <c r="B1717" s="69"/>
      <c r="C1717" s="69"/>
      <c r="D1717" s="71"/>
      <c r="E1717" s="4"/>
      <c r="F1717" s="69"/>
      <c r="G1717" s="69"/>
      <c r="H1717" s="69"/>
      <c r="I1717" s="69"/>
      <c r="J1717" s="69"/>
      <c r="K1717" s="69"/>
      <c r="L1717" s="69"/>
      <c r="M1717" s="69"/>
      <c r="N1717" s="4"/>
      <c r="O1717" s="70"/>
      <c r="P1717" s="69"/>
      <c r="Q1717" s="4"/>
      <c r="R1717" s="71"/>
      <c r="S1717" s="4"/>
      <c r="T1717" s="72"/>
      <c r="U1717" s="4"/>
      <c r="V1717" s="73"/>
      <c r="W1717" s="73"/>
      <c r="X1717" s="73"/>
      <c r="Y1717" s="73"/>
      <c r="Z1717" s="74"/>
      <c r="AA1717" s="69"/>
      <c r="AB1717" s="69"/>
      <c r="AC1717" s="69"/>
      <c r="AD1717" s="69"/>
      <c r="AE1717" s="69"/>
      <c r="AF1717" s="69"/>
      <c r="AG1717" s="69"/>
      <c r="AH1717" s="69"/>
    </row>
    <row r="1718" spans="1:34">
      <c r="A1718" s="69"/>
      <c r="B1718" s="69"/>
      <c r="C1718" s="69"/>
      <c r="D1718" s="71"/>
      <c r="E1718" s="4"/>
      <c r="F1718" s="4"/>
      <c r="G1718" s="69"/>
      <c r="H1718" s="69"/>
      <c r="I1718" s="69"/>
      <c r="J1718" s="69"/>
      <c r="K1718" s="69"/>
      <c r="L1718" s="69"/>
      <c r="M1718" s="69"/>
      <c r="N1718" s="4"/>
      <c r="O1718" s="70"/>
      <c r="P1718" s="69"/>
      <c r="Q1718" s="4"/>
      <c r="R1718" s="71"/>
      <c r="S1718" s="4"/>
      <c r="T1718" s="72"/>
      <c r="U1718" s="4"/>
      <c r="V1718" s="73"/>
      <c r="W1718" s="73"/>
      <c r="X1718" s="73"/>
      <c r="Y1718" s="73"/>
      <c r="Z1718" s="74"/>
      <c r="AA1718" s="69"/>
      <c r="AB1718" s="69"/>
      <c r="AC1718" s="69"/>
      <c r="AD1718" s="69"/>
      <c r="AE1718" s="69"/>
      <c r="AF1718" s="69"/>
      <c r="AG1718" s="69"/>
      <c r="AH1718" s="69"/>
    </row>
    <row r="1719" spans="1:34">
      <c r="A1719" s="69"/>
      <c r="B1719" s="69"/>
      <c r="C1719" s="69"/>
      <c r="D1719" s="71"/>
      <c r="E1719" s="4"/>
      <c r="F1719" s="69"/>
      <c r="G1719" s="69"/>
      <c r="H1719" s="69"/>
      <c r="I1719" s="69"/>
      <c r="J1719" s="69"/>
      <c r="K1719" s="69"/>
      <c r="L1719" s="69"/>
      <c r="M1719" s="69"/>
      <c r="N1719" s="4"/>
      <c r="O1719" s="70"/>
      <c r="P1719" s="69"/>
      <c r="Q1719" s="4"/>
      <c r="R1719" s="71"/>
      <c r="S1719" s="4"/>
      <c r="T1719" s="72"/>
      <c r="U1719" s="4"/>
      <c r="V1719" s="73"/>
      <c r="W1719" s="73"/>
      <c r="X1719" s="73"/>
      <c r="Y1719" s="73"/>
      <c r="Z1719" s="74"/>
      <c r="AA1719" s="69"/>
      <c r="AB1719" s="69"/>
      <c r="AC1719" s="69"/>
      <c r="AD1719" s="69"/>
      <c r="AE1719" s="69"/>
      <c r="AF1719" s="69"/>
      <c r="AG1719" s="69"/>
      <c r="AH1719" s="69"/>
    </row>
    <row r="1720" spans="1:34">
      <c r="A1720" s="69"/>
      <c r="B1720" s="69"/>
      <c r="C1720" s="69"/>
      <c r="D1720" s="71"/>
      <c r="E1720" s="4"/>
      <c r="F1720" s="69"/>
      <c r="G1720" s="69"/>
      <c r="H1720" s="69"/>
      <c r="I1720" s="69"/>
      <c r="J1720" s="69"/>
      <c r="K1720" s="69"/>
      <c r="L1720" s="69"/>
      <c r="M1720" s="69"/>
      <c r="N1720" s="4"/>
      <c r="O1720" s="70"/>
      <c r="P1720" s="69"/>
      <c r="Q1720" s="69"/>
      <c r="R1720" s="71"/>
      <c r="S1720" s="69"/>
      <c r="T1720" s="72"/>
      <c r="U1720" s="4"/>
      <c r="V1720" s="73"/>
      <c r="W1720" s="73"/>
      <c r="X1720" s="73"/>
      <c r="Y1720" s="73"/>
      <c r="Z1720" s="74"/>
      <c r="AA1720" s="69"/>
      <c r="AB1720" s="69"/>
      <c r="AC1720" s="69"/>
      <c r="AD1720" s="69"/>
      <c r="AE1720" s="69"/>
      <c r="AF1720" s="69"/>
      <c r="AG1720" s="69"/>
      <c r="AH1720" s="69"/>
    </row>
    <row r="1721" spans="1:34">
      <c r="A1721" s="69"/>
      <c r="B1721" s="69"/>
      <c r="C1721" s="69"/>
      <c r="D1721" s="71"/>
      <c r="E1721" s="4"/>
      <c r="F1721" s="69"/>
      <c r="G1721" s="69"/>
      <c r="H1721" s="69"/>
      <c r="I1721" s="69"/>
      <c r="J1721" s="69"/>
      <c r="K1721" s="69"/>
      <c r="L1721" s="69"/>
      <c r="M1721" s="69"/>
      <c r="N1721" s="4"/>
      <c r="O1721" s="70"/>
      <c r="P1721" s="69"/>
      <c r="Q1721" s="4"/>
      <c r="R1721" s="71"/>
      <c r="S1721" s="4"/>
      <c r="T1721" s="72"/>
      <c r="U1721" s="4"/>
      <c r="V1721" s="73"/>
      <c r="W1721" s="73"/>
      <c r="X1721" s="73"/>
      <c r="Y1721" s="73"/>
      <c r="Z1721" s="74"/>
      <c r="AA1721" s="69"/>
      <c r="AB1721" s="69"/>
      <c r="AC1721" s="69"/>
      <c r="AD1721" s="69"/>
      <c r="AE1721" s="69"/>
      <c r="AF1721" s="69"/>
      <c r="AG1721" s="69"/>
      <c r="AH1721" s="69"/>
    </row>
    <row r="1722" spans="1:34">
      <c r="A1722" s="69"/>
      <c r="B1722" s="69"/>
      <c r="C1722" s="69"/>
      <c r="D1722" s="71"/>
      <c r="E1722" s="4"/>
      <c r="F1722" s="69"/>
      <c r="G1722" s="69"/>
      <c r="H1722" s="69"/>
      <c r="I1722" s="69"/>
      <c r="J1722" s="69"/>
      <c r="K1722" s="69"/>
      <c r="L1722" s="69"/>
      <c r="M1722" s="69"/>
      <c r="N1722" s="4"/>
      <c r="O1722" s="70"/>
      <c r="P1722" s="69"/>
      <c r="Q1722" s="4"/>
      <c r="R1722" s="71"/>
      <c r="S1722" s="4"/>
      <c r="T1722" s="72"/>
      <c r="U1722" s="4"/>
      <c r="V1722" s="73"/>
      <c r="W1722" s="73"/>
      <c r="X1722" s="73"/>
      <c r="Y1722" s="73"/>
      <c r="Z1722" s="74"/>
      <c r="AA1722" s="69"/>
      <c r="AB1722" s="69"/>
      <c r="AC1722" s="69"/>
      <c r="AD1722" s="69"/>
      <c r="AE1722" s="69"/>
      <c r="AF1722" s="69"/>
      <c r="AG1722" s="69"/>
      <c r="AH1722" s="69"/>
    </row>
    <row r="1723" spans="1:34">
      <c r="A1723" s="69"/>
      <c r="B1723" s="69"/>
      <c r="C1723" s="69"/>
      <c r="D1723" s="71"/>
      <c r="E1723" s="4"/>
      <c r="F1723" s="69"/>
      <c r="G1723" s="69"/>
      <c r="H1723" s="69"/>
      <c r="I1723" s="69"/>
      <c r="J1723" s="69"/>
      <c r="K1723" s="69"/>
      <c r="L1723" s="69"/>
      <c r="M1723" s="69"/>
      <c r="N1723" s="4"/>
      <c r="O1723" s="70"/>
      <c r="P1723" s="69"/>
      <c r="Q1723" s="4"/>
      <c r="R1723" s="71"/>
      <c r="S1723" s="69"/>
      <c r="T1723" s="72"/>
      <c r="U1723" s="4"/>
      <c r="V1723" s="73"/>
      <c r="W1723" s="73"/>
      <c r="X1723" s="73"/>
      <c r="Y1723" s="73"/>
      <c r="Z1723" s="74"/>
      <c r="AA1723" s="69"/>
      <c r="AB1723" s="69"/>
      <c r="AC1723" s="69"/>
      <c r="AD1723" s="69"/>
      <c r="AE1723" s="69"/>
      <c r="AF1723" s="69"/>
      <c r="AG1723" s="69"/>
      <c r="AH1723" s="69"/>
    </row>
    <row r="1724" spans="1:34">
      <c r="A1724" s="69"/>
      <c r="B1724" s="69"/>
      <c r="C1724" s="69"/>
      <c r="D1724" s="71"/>
      <c r="E1724" s="4"/>
      <c r="F1724" s="69"/>
      <c r="G1724" s="69"/>
      <c r="H1724" s="69"/>
      <c r="I1724" s="69"/>
      <c r="J1724" s="69"/>
      <c r="K1724" s="69"/>
      <c r="L1724" s="69"/>
      <c r="M1724" s="69"/>
      <c r="N1724" s="4"/>
      <c r="O1724" s="70"/>
      <c r="P1724" s="69"/>
      <c r="Q1724" s="4"/>
      <c r="R1724" s="71"/>
      <c r="S1724" s="69"/>
      <c r="T1724" s="72"/>
      <c r="U1724" s="4"/>
      <c r="V1724" s="73"/>
      <c r="W1724" s="73"/>
      <c r="X1724" s="73"/>
      <c r="Y1724" s="73"/>
      <c r="Z1724" s="74"/>
      <c r="AA1724" s="69"/>
      <c r="AB1724" s="69"/>
      <c r="AC1724" s="69"/>
      <c r="AD1724" s="69"/>
      <c r="AE1724" s="69"/>
      <c r="AF1724" s="69"/>
      <c r="AG1724" s="69"/>
      <c r="AH1724" s="69"/>
    </row>
    <row r="1725" spans="1:34">
      <c r="A1725" s="69"/>
      <c r="B1725" s="69"/>
      <c r="C1725" s="69"/>
      <c r="D1725" s="71"/>
      <c r="E1725" s="4"/>
      <c r="F1725" s="69"/>
      <c r="G1725" s="69"/>
      <c r="H1725" s="69"/>
      <c r="I1725" s="69"/>
      <c r="J1725" s="69"/>
      <c r="K1725" s="69"/>
      <c r="L1725" s="69"/>
      <c r="M1725" s="69"/>
      <c r="N1725" s="4"/>
      <c r="O1725" s="70"/>
      <c r="P1725" s="69"/>
      <c r="Q1725" s="4"/>
      <c r="R1725" s="71"/>
      <c r="S1725" s="4"/>
      <c r="T1725" s="72"/>
      <c r="U1725" s="4"/>
      <c r="V1725" s="73"/>
      <c r="W1725" s="73"/>
      <c r="X1725" s="73"/>
      <c r="Y1725" s="73"/>
      <c r="Z1725" s="74"/>
      <c r="AA1725" s="69"/>
      <c r="AB1725" s="69"/>
      <c r="AC1725" s="69"/>
      <c r="AD1725" s="69"/>
      <c r="AE1725" s="69"/>
      <c r="AF1725" s="69"/>
      <c r="AG1725" s="69"/>
      <c r="AH1725" s="69"/>
    </row>
    <row r="1726" spans="1:34">
      <c r="A1726" s="69"/>
      <c r="B1726" s="69"/>
      <c r="C1726" s="69"/>
      <c r="D1726" s="71"/>
      <c r="E1726" s="4"/>
      <c r="F1726" s="69"/>
      <c r="G1726" s="69"/>
      <c r="H1726" s="69"/>
      <c r="I1726" s="69"/>
      <c r="J1726" s="69"/>
      <c r="K1726" s="69"/>
      <c r="L1726" s="69"/>
      <c r="M1726" s="69"/>
      <c r="N1726" s="4"/>
      <c r="O1726" s="70"/>
      <c r="P1726" s="69"/>
      <c r="Q1726" s="4"/>
      <c r="R1726" s="71"/>
      <c r="S1726" s="4"/>
      <c r="T1726" s="72"/>
      <c r="U1726" s="4"/>
      <c r="V1726" s="73"/>
      <c r="W1726" s="73"/>
      <c r="X1726" s="73"/>
      <c r="Y1726" s="73"/>
      <c r="Z1726" s="74"/>
      <c r="AA1726" s="69"/>
      <c r="AB1726" s="69"/>
      <c r="AC1726" s="69"/>
      <c r="AD1726" s="69"/>
      <c r="AE1726" s="69"/>
      <c r="AF1726" s="69"/>
      <c r="AG1726" s="69"/>
      <c r="AH1726" s="69"/>
    </row>
    <row r="1727" spans="1:34">
      <c r="A1727" s="69"/>
      <c r="B1727" s="69"/>
      <c r="C1727" s="69"/>
      <c r="D1727" s="71"/>
      <c r="E1727" s="4"/>
      <c r="F1727" s="4"/>
      <c r="G1727" s="69"/>
      <c r="H1727" s="69"/>
      <c r="I1727" s="69"/>
      <c r="J1727" s="69"/>
      <c r="K1727" s="69"/>
      <c r="L1727" s="69"/>
      <c r="M1727" s="69"/>
      <c r="N1727" s="4"/>
      <c r="O1727" s="70"/>
      <c r="P1727" s="69"/>
      <c r="Q1727" s="4"/>
      <c r="R1727" s="71"/>
      <c r="S1727" s="4"/>
      <c r="T1727" s="72"/>
      <c r="U1727" s="4"/>
      <c r="V1727" s="73"/>
      <c r="W1727" s="73"/>
      <c r="X1727" s="73"/>
      <c r="Y1727" s="73"/>
      <c r="Z1727" s="74"/>
      <c r="AA1727" s="69"/>
      <c r="AB1727" s="69"/>
      <c r="AC1727" s="69"/>
      <c r="AD1727" s="69"/>
      <c r="AE1727" s="69"/>
      <c r="AF1727" s="69"/>
      <c r="AG1727" s="69"/>
      <c r="AH1727" s="69"/>
    </row>
    <row r="1728" spans="1:34">
      <c r="A1728" s="69"/>
      <c r="B1728" s="69"/>
      <c r="C1728" s="69"/>
      <c r="D1728" s="71"/>
      <c r="E1728" s="4"/>
      <c r="F1728" s="69"/>
      <c r="G1728" s="69"/>
      <c r="H1728" s="69"/>
      <c r="I1728" s="69"/>
      <c r="J1728" s="69"/>
      <c r="K1728" s="69"/>
      <c r="L1728" s="69"/>
      <c r="M1728" s="69"/>
      <c r="N1728" s="4"/>
      <c r="O1728" s="70"/>
      <c r="P1728" s="69"/>
      <c r="Q1728" s="4"/>
      <c r="R1728" s="71"/>
      <c r="S1728" s="4"/>
      <c r="T1728" s="72"/>
      <c r="U1728" s="4"/>
      <c r="V1728" s="73"/>
      <c r="W1728" s="73"/>
      <c r="X1728" s="73"/>
      <c r="Y1728" s="73"/>
      <c r="Z1728" s="74"/>
      <c r="AA1728" s="69"/>
      <c r="AB1728" s="69"/>
      <c r="AC1728" s="69"/>
      <c r="AD1728" s="69"/>
      <c r="AE1728" s="69"/>
      <c r="AF1728" s="69"/>
      <c r="AG1728" s="69"/>
      <c r="AH1728" s="69"/>
    </row>
    <row r="1729" spans="1:34">
      <c r="A1729" s="69"/>
      <c r="B1729" s="69"/>
      <c r="C1729" s="69"/>
      <c r="D1729" s="71"/>
      <c r="E1729" s="4"/>
      <c r="F1729" s="69"/>
      <c r="G1729" s="69"/>
      <c r="H1729" s="69"/>
      <c r="I1729" s="69"/>
      <c r="J1729" s="69"/>
      <c r="K1729" s="69"/>
      <c r="L1729" s="69"/>
      <c r="M1729" s="69"/>
      <c r="N1729" s="4"/>
      <c r="O1729" s="70"/>
      <c r="P1729" s="69"/>
      <c r="Q1729" s="4"/>
      <c r="R1729" s="71"/>
      <c r="S1729" s="4"/>
      <c r="T1729" s="72"/>
      <c r="U1729" s="4"/>
      <c r="V1729" s="73"/>
      <c r="W1729" s="73"/>
      <c r="X1729" s="73"/>
      <c r="Y1729" s="73"/>
      <c r="Z1729" s="74"/>
      <c r="AA1729" s="69"/>
      <c r="AB1729" s="69"/>
      <c r="AC1729" s="69"/>
      <c r="AD1729" s="69"/>
      <c r="AE1729" s="69"/>
      <c r="AF1729" s="69"/>
      <c r="AG1729" s="69"/>
      <c r="AH1729" s="69"/>
    </row>
    <row r="1730" spans="1:34">
      <c r="A1730" s="69"/>
      <c r="B1730" s="69"/>
      <c r="C1730" s="69"/>
      <c r="D1730" s="71"/>
      <c r="E1730" s="4"/>
      <c r="F1730" s="4"/>
      <c r="G1730" s="69"/>
      <c r="H1730" s="69"/>
      <c r="I1730" s="69"/>
      <c r="J1730" s="69"/>
      <c r="K1730" s="69"/>
      <c r="L1730" s="69"/>
      <c r="M1730" s="69"/>
      <c r="N1730" s="4"/>
      <c r="O1730" s="70"/>
      <c r="P1730" s="69"/>
      <c r="Q1730" s="69"/>
      <c r="R1730" s="71"/>
      <c r="S1730" s="69"/>
      <c r="T1730" s="72"/>
      <c r="U1730" s="4"/>
      <c r="V1730" s="73"/>
      <c r="W1730" s="73"/>
      <c r="X1730" s="73"/>
      <c r="Y1730" s="73"/>
      <c r="Z1730" s="74"/>
      <c r="AA1730" s="69"/>
      <c r="AB1730" s="69"/>
      <c r="AC1730" s="69"/>
      <c r="AD1730" s="69"/>
      <c r="AE1730" s="69"/>
      <c r="AF1730" s="69"/>
      <c r="AG1730" s="69"/>
      <c r="AH1730" s="69"/>
    </row>
    <row r="1731" spans="1:34">
      <c r="A1731" s="69"/>
      <c r="B1731" s="69"/>
      <c r="C1731" s="69"/>
      <c r="D1731" s="71"/>
      <c r="E1731" s="4"/>
      <c r="F1731" s="69"/>
      <c r="G1731" s="69"/>
      <c r="H1731" s="69"/>
      <c r="I1731" s="69"/>
      <c r="J1731" s="69"/>
      <c r="K1731" s="69"/>
      <c r="L1731" s="69"/>
      <c r="M1731" s="69"/>
      <c r="N1731" s="4"/>
      <c r="O1731" s="70"/>
      <c r="P1731" s="69"/>
      <c r="Q1731" s="4"/>
      <c r="R1731" s="71"/>
      <c r="S1731" s="4"/>
      <c r="T1731" s="72"/>
      <c r="U1731" s="4"/>
      <c r="V1731" s="73"/>
      <c r="W1731" s="73"/>
      <c r="X1731" s="73"/>
      <c r="Y1731" s="73"/>
      <c r="Z1731" s="74"/>
      <c r="AA1731" s="69"/>
      <c r="AB1731" s="69"/>
      <c r="AC1731" s="69"/>
      <c r="AD1731" s="69"/>
      <c r="AE1731" s="69"/>
      <c r="AF1731" s="69"/>
      <c r="AG1731" s="69"/>
      <c r="AH1731" s="69"/>
    </row>
    <row r="1732" spans="1:34">
      <c r="A1732" s="69"/>
      <c r="B1732" s="69"/>
      <c r="C1732" s="69"/>
      <c r="D1732" s="71"/>
      <c r="E1732" s="4"/>
      <c r="F1732" s="69"/>
      <c r="G1732" s="69"/>
      <c r="H1732" s="69"/>
      <c r="I1732" s="69"/>
      <c r="J1732" s="69"/>
      <c r="K1732" s="69"/>
      <c r="L1732" s="69"/>
      <c r="M1732" s="69"/>
      <c r="N1732" s="4"/>
      <c r="O1732" s="70"/>
      <c r="P1732" s="69"/>
      <c r="Q1732" s="4"/>
      <c r="R1732" s="71"/>
      <c r="S1732" s="4"/>
      <c r="T1732" s="72"/>
      <c r="U1732" s="4"/>
      <c r="V1732" s="73"/>
      <c r="W1732" s="73"/>
      <c r="X1732" s="73"/>
      <c r="Y1732" s="73"/>
      <c r="Z1732" s="74"/>
      <c r="AA1732" s="69"/>
      <c r="AB1732" s="69"/>
      <c r="AC1732" s="69"/>
      <c r="AD1732" s="69"/>
      <c r="AE1732" s="69"/>
      <c r="AF1732" s="69"/>
      <c r="AG1732" s="69"/>
      <c r="AH1732" s="69"/>
    </row>
    <row r="1733" spans="1:34">
      <c r="A1733" s="69"/>
      <c r="B1733" s="69"/>
      <c r="C1733" s="69"/>
      <c r="D1733" s="71"/>
      <c r="E1733" s="4"/>
      <c r="F1733" s="69"/>
      <c r="G1733" s="69"/>
      <c r="H1733" s="69"/>
      <c r="I1733" s="69"/>
      <c r="J1733" s="69"/>
      <c r="K1733" s="69"/>
      <c r="L1733" s="69"/>
      <c r="M1733" s="69"/>
      <c r="N1733" s="4"/>
      <c r="O1733" s="70"/>
      <c r="P1733" s="69"/>
      <c r="Q1733" s="69"/>
      <c r="R1733" s="71"/>
      <c r="S1733" s="69"/>
      <c r="T1733" s="72"/>
      <c r="U1733" s="4"/>
      <c r="V1733" s="73"/>
      <c r="W1733" s="73"/>
      <c r="X1733" s="73"/>
      <c r="Y1733" s="73"/>
      <c r="Z1733" s="74"/>
      <c r="AA1733" s="69"/>
      <c r="AB1733" s="69"/>
      <c r="AC1733" s="69"/>
      <c r="AD1733" s="69"/>
      <c r="AE1733" s="69"/>
      <c r="AF1733" s="69"/>
      <c r="AG1733" s="69"/>
      <c r="AH1733" s="69"/>
    </row>
    <row r="1734" spans="1:34">
      <c r="A1734" s="69"/>
      <c r="B1734" s="69"/>
      <c r="C1734" s="69"/>
      <c r="D1734" s="71"/>
      <c r="E1734" s="4"/>
      <c r="F1734" s="69"/>
      <c r="G1734" s="69"/>
      <c r="H1734" s="69"/>
      <c r="I1734" s="69"/>
      <c r="J1734" s="69"/>
      <c r="K1734" s="69"/>
      <c r="L1734" s="69"/>
      <c r="M1734" s="69"/>
      <c r="N1734" s="4"/>
      <c r="O1734" s="70"/>
      <c r="P1734" s="69"/>
      <c r="Q1734" s="4"/>
      <c r="R1734" s="71"/>
      <c r="S1734" s="4"/>
      <c r="T1734" s="72"/>
      <c r="U1734" s="4"/>
      <c r="V1734" s="73"/>
      <c r="W1734" s="73"/>
      <c r="X1734" s="73"/>
      <c r="Y1734" s="73"/>
      <c r="Z1734" s="74"/>
      <c r="AA1734" s="69"/>
      <c r="AB1734" s="69"/>
      <c r="AC1734" s="69"/>
      <c r="AD1734" s="69"/>
      <c r="AE1734" s="69"/>
      <c r="AF1734" s="69"/>
      <c r="AG1734" s="69"/>
      <c r="AH1734" s="69"/>
    </row>
    <row r="1735" spans="1:34">
      <c r="A1735" s="69"/>
      <c r="B1735" s="69"/>
      <c r="C1735" s="69"/>
      <c r="D1735" s="71"/>
      <c r="E1735" s="4"/>
      <c r="F1735" s="69"/>
      <c r="G1735" s="69"/>
      <c r="H1735" s="69"/>
      <c r="I1735" s="69"/>
      <c r="J1735" s="69"/>
      <c r="K1735" s="69"/>
      <c r="L1735" s="69"/>
      <c r="M1735" s="69"/>
      <c r="N1735" s="4"/>
      <c r="O1735" s="70"/>
      <c r="P1735" s="69"/>
      <c r="Q1735" s="4"/>
      <c r="R1735" s="71"/>
      <c r="S1735" s="4"/>
      <c r="T1735" s="72"/>
      <c r="U1735" s="4"/>
      <c r="V1735" s="73"/>
      <c r="W1735" s="73"/>
      <c r="X1735" s="73"/>
      <c r="Y1735" s="73"/>
      <c r="Z1735" s="74"/>
      <c r="AA1735" s="69"/>
      <c r="AB1735" s="69"/>
      <c r="AC1735" s="69"/>
      <c r="AD1735" s="69"/>
      <c r="AE1735" s="69"/>
      <c r="AF1735" s="69"/>
      <c r="AG1735" s="69"/>
      <c r="AH1735" s="69"/>
    </row>
    <row r="1736" spans="1:34">
      <c r="A1736" s="69"/>
      <c r="B1736" s="69"/>
      <c r="C1736" s="69"/>
      <c r="D1736" s="71"/>
      <c r="E1736" s="4"/>
      <c r="F1736" s="69"/>
      <c r="G1736" s="69"/>
      <c r="H1736" s="69"/>
      <c r="I1736" s="69"/>
      <c r="J1736" s="69"/>
      <c r="K1736" s="69"/>
      <c r="L1736" s="69"/>
      <c r="M1736" s="69"/>
      <c r="N1736" s="4"/>
      <c r="O1736" s="70"/>
      <c r="P1736" s="69"/>
      <c r="Q1736" s="69"/>
      <c r="R1736" s="71"/>
      <c r="S1736" s="69"/>
      <c r="T1736" s="72"/>
      <c r="U1736" s="4"/>
      <c r="V1736" s="73"/>
      <c r="W1736" s="73"/>
      <c r="X1736" s="73"/>
      <c r="Y1736" s="73"/>
      <c r="Z1736" s="74"/>
      <c r="AA1736" s="69"/>
      <c r="AB1736" s="69"/>
      <c r="AC1736" s="69"/>
      <c r="AD1736" s="69"/>
      <c r="AE1736" s="69"/>
      <c r="AF1736" s="69"/>
      <c r="AG1736" s="69"/>
      <c r="AH1736" s="69"/>
    </row>
    <row r="1737" spans="1:34">
      <c r="A1737" s="69"/>
      <c r="B1737" s="69"/>
      <c r="C1737" s="69"/>
      <c r="D1737" s="71"/>
      <c r="E1737" s="4"/>
      <c r="F1737" s="69"/>
      <c r="G1737" s="69"/>
      <c r="H1737" s="69"/>
      <c r="I1737" s="69"/>
      <c r="J1737" s="69"/>
      <c r="K1737" s="69"/>
      <c r="L1737" s="69"/>
      <c r="M1737" s="69"/>
      <c r="N1737" s="4"/>
      <c r="O1737" s="70"/>
      <c r="P1737" s="69"/>
      <c r="Q1737" s="4"/>
      <c r="R1737" s="71"/>
      <c r="S1737" s="4"/>
      <c r="T1737" s="72"/>
      <c r="U1737" s="4"/>
      <c r="V1737" s="73"/>
      <c r="W1737" s="73"/>
      <c r="X1737" s="73"/>
      <c r="Y1737" s="73"/>
      <c r="Z1737" s="74"/>
      <c r="AA1737" s="69"/>
      <c r="AB1737" s="69"/>
      <c r="AC1737" s="69"/>
      <c r="AD1737" s="69"/>
      <c r="AE1737" s="69"/>
      <c r="AF1737" s="69"/>
      <c r="AG1737" s="69"/>
      <c r="AH1737" s="69"/>
    </row>
    <row r="1738" spans="1:34">
      <c r="A1738" s="69"/>
      <c r="B1738" s="69"/>
      <c r="C1738" s="69"/>
      <c r="D1738" s="71"/>
      <c r="E1738" s="4"/>
      <c r="F1738" s="69"/>
      <c r="G1738" s="69"/>
      <c r="H1738" s="69"/>
      <c r="I1738" s="69"/>
      <c r="J1738" s="69"/>
      <c r="K1738" s="69"/>
      <c r="L1738" s="69"/>
      <c r="M1738" s="69"/>
      <c r="N1738" s="4"/>
      <c r="O1738" s="70"/>
      <c r="P1738" s="69"/>
      <c r="Q1738" s="4"/>
      <c r="R1738" s="71"/>
      <c r="S1738" s="4"/>
      <c r="T1738" s="72"/>
      <c r="U1738" s="4"/>
      <c r="V1738" s="73"/>
      <c r="W1738" s="73"/>
      <c r="X1738" s="73"/>
      <c r="Y1738" s="73"/>
      <c r="Z1738" s="74"/>
      <c r="AA1738" s="69"/>
      <c r="AB1738" s="69"/>
      <c r="AC1738" s="69"/>
      <c r="AD1738" s="69"/>
      <c r="AE1738" s="69"/>
      <c r="AF1738" s="69"/>
      <c r="AG1738" s="69"/>
      <c r="AH1738" s="69"/>
    </row>
    <row r="1739" spans="1:34">
      <c r="A1739" s="69"/>
      <c r="B1739" s="69"/>
      <c r="C1739" s="69"/>
      <c r="D1739" s="71"/>
      <c r="E1739" s="4"/>
      <c r="F1739" s="4"/>
      <c r="G1739" s="69"/>
      <c r="H1739" s="69"/>
      <c r="I1739" s="69"/>
      <c r="J1739" s="69"/>
      <c r="K1739" s="69"/>
      <c r="L1739" s="69"/>
      <c r="M1739" s="69"/>
      <c r="N1739" s="4"/>
      <c r="O1739" s="70"/>
      <c r="P1739" s="69"/>
      <c r="Q1739" s="4"/>
      <c r="R1739" s="71"/>
      <c r="S1739" s="69"/>
      <c r="T1739" s="72"/>
      <c r="U1739" s="4"/>
      <c r="V1739" s="73"/>
      <c r="W1739" s="73"/>
      <c r="X1739" s="73"/>
      <c r="Y1739" s="73"/>
      <c r="Z1739" s="74"/>
      <c r="AA1739" s="69"/>
      <c r="AB1739" s="69"/>
      <c r="AC1739" s="69"/>
      <c r="AD1739" s="69"/>
      <c r="AE1739" s="69"/>
      <c r="AF1739" s="69"/>
      <c r="AG1739" s="69"/>
      <c r="AH1739" s="69"/>
    </row>
    <row r="1740" spans="1:34">
      <c r="A1740" s="69"/>
      <c r="B1740" s="69"/>
      <c r="C1740" s="69"/>
      <c r="D1740" s="71"/>
      <c r="E1740" s="4"/>
      <c r="F1740" s="69"/>
      <c r="G1740" s="69"/>
      <c r="H1740" s="69"/>
      <c r="I1740" s="69"/>
      <c r="J1740" s="69"/>
      <c r="K1740" s="69"/>
      <c r="L1740" s="69"/>
      <c r="M1740" s="69"/>
      <c r="N1740" s="4"/>
      <c r="O1740" s="70"/>
      <c r="P1740" s="69"/>
      <c r="Q1740" s="69"/>
      <c r="R1740" s="71"/>
      <c r="S1740" s="69"/>
      <c r="T1740" s="72"/>
      <c r="U1740" s="4"/>
      <c r="V1740" s="73"/>
      <c r="W1740" s="73"/>
      <c r="X1740" s="73"/>
      <c r="Y1740" s="73"/>
      <c r="Z1740" s="74"/>
      <c r="AA1740" s="69"/>
      <c r="AB1740" s="69"/>
      <c r="AC1740" s="69"/>
      <c r="AD1740" s="69"/>
      <c r="AE1740" s="69"/>
      <c r="AF1740" s="69"/>
      <c r="AG1740" s="69"/>
      <c r="AH1740" s="69"/>
    </row>
    <row r="1741" spans="1:34">
      <c r="A1741" s="69"/>
      <c r="B1741" s="69"/>
      <c r="C1741" s="69"/>
      <c r="D1741" s="71"/>
      <c r="E1741" s="4"/>
      <c r="F1741" s="4"/>
      <c r="G1741" s="69"/>
      <c r="H1741" s="69"/>
      <c r="I1741" s="69"/>
      <c r="J1741" s="69"/>
      <c r="K1741" s="69"/>
      <c r="L1741" s="69"/>
      <c r="M1741" s="69"/>
      <c r="N1741" s="4"/>
      <c r="O1741" s="70"/>
      <c r="P1741" s="69"/>
      <c r="Q1741" s="4"/>
      <c r="R1741" s="71"/>
      <c r="S1741" s="4"/>
      <c r="T1741" s="72"/>
      <c r="U1741" s="69"/>
      <c r="V1741" s="73"/>
      <c r="W1741" s="73"/>
      <c r="X1741" s="73"/>
      <c r="Y1741" s="73"/>
      <c r="Z1741" s="74"/>
      <c r="AA1741" s="69"/>
      <c r="AB1741" s="69"/>
      <c r="AC1741" s="69"/>
      <c r="AD1741" s="69"/>
      <c r="AE1741" s="69"/>
      <c r="AF1741" s="69"/>
      <c r="AG1741" s="69"/>
      <c r="AH1741" s="69"/>
    </row>
    <row r="1742" spans="1:34">
      <c r="A1742" s="69"/>
      <c r="B1742" s="69"/>
      <c r="C1742" s="69"/>
      <c r="D1742" s="71"/>
      <c r="E1742" s="4"/>
      <c r="F1742" s="69"/>
      <c r="G1742" s="69"/>
      <c r="H1742" s="69"/>
      <c r="I1742" s="69"/>
      <c r="J1742" s="69"/>
      <c r="K1742" s="69"/>
      <c r="L1742" s="69"/>
      <c r="M1742" s="69"/>
      <c r="N1742" s="4"/>
      <c r="O1742" s="70"/>
      <c r="P1742" s="69"/>
      <c r="Q1742" s="4"/>
      <c r="R1742" s="71"/>
      <c r="S1742" s="4"/>
      <c r="T1742" s="72"/>
      <c r="U1742" s="4"/>
      <c r="V1742" s="73"/>
      <c r="W1742" s="73"/>
      <c r="X1742" s="73"/>
      <c r="Y1742" s="73"/>
      <c r="Z1742" s="74"/>
      <c r="AA1742" s="69"/>
      <c r="AB1742" s="69"/>
      <c r="AC1742" s="69"/>
      <c r="AD1742" s="69"/>
      <c r="AE1742" s="69"/>
      <c r="AF1742" s="69"/>
      <c r="AG1742" s="69"/>
      <c r="AH1742" s="69"/>
    </row>
    <row r="1743" spans="1:34">
      <c r="A1743" s="69"/>
      <c r="B1743" s="69"/>
      <c r="C1743" s="69"/>
      <c r="D1743" s="71"/>
      <c r="E1743" s="4"/>
      <c r="F1743" s="69"/>
      <c r="G1743" s="69"/>
      <c r="H1743" s="69"/>
      <c r="I1743" s="69"/>
      <c r="J1743" s="69"/>
      <c r="K1743" s="69"/>
      <c r="L1743" s="69"/>
      <c r="M1743" s="69"/>
      <c r="N1743" s="4"/>
      <c r="O1743" s="70"/>
      <c r="P1743" s="69"/>
      <c r="Q1743" s="4"/>
      <c r="R1743" s="71"/>
      <c r="S1743" s="4"/>
      <c r="T1743" s="72"/>
      <c r="U1743" s="4"/>
      <c r="V1743" s="73"/>
      <c r="W1743" s="73"/>
      <c r="X1743" s="73"/>
      <c r="Y1743" s="73"/>
      <c r="Z1743" s="74"/>
      <c r="AA1743" s="69"/>
      <c r="AB1743" s="69"/>
      <c r="AC1743" s="69"/>
      <c r="AD1743" s="69"/>
      <c r="AE1743" s="69"/>
      <c r="AF1743" s="69"/>
      <c r="AG1743" s="69"/>
      <c r="AH1743" s="69"/>
    </row>
    <row r="1744" spans="1:34">
      <c r="A1744" s="69"/>
      <c r="B1744" s="69"/>
      <c r="C1744" s="69"/>
      <c r="D1744" s="71"/>
      <c r="E1744" s="4"/>
      <c r="F1744" s="69"/>
      <c r="G1744" s="69"/>
      <c r="H1744" s="69"/>
      <c r="I1744" s="69"/>
      <c r="J1744" s="69"/>
      <c r="K1744" s="69"/>
      <c r="L1744" s="69"/>
      <c r="M1744" s="69"/>
      <c r="N1744" s="4"/>
      <c r="O1744" s="70"/>
      <c r="P1744" s="69"/>
      <c r="Q1744" s="4"/>
      <c r="R1744" s="71"/>
      <c r="S1744" s="69"/>
      <c r="T1744" s="72"/>
      <c r="U1744" s="4"/>
      <c r="V1744" s="73"/>
      <c r="W1744" s="73"/>
      <c r="X1744" s="73"/>
      <c r="Y1744" s="73"/>
      <c r="Z1744" s="74"/>
      <c r="AA1744" s="69"/>
      <c r="AB1744" s="69"/>
      <c r="AC1744" s="69"/>
      <c r="AD1744" s="69"/>
      <c r="AE1744" s="69"/>
      <c r="AF1744" s="69"/>
      <c r="AG1744" s="69"/>
      <c r="AH1744" s="69"/>
    </row>
    <row r="1745" spans="1:34">
      <c r="A1745" s="69"/>
      <c r="B1745" s="69"/>
      <c r="C1745" s="69"/>
      <c r="D1745" s="71"/>
      <c r="E1745" s="4"/>
      <c r="F1745" s="69"/>
      <c r="G1745" s="69"/>
      <c r="H1745" s="69"/>
      <c r="I1745" s="69"/>
      <c r="J1745" s="69"/>
      <c r="K1745" s="69"/>
      <c r="L1745" s="69"/>
      <c r="M1745" s="69"/>
      <c r="N1745" s="4"/>
      <c r="O1745" s="70"/>
      <c r="P1745" s="69"/>
      <c r="Q1745" s="4"/>
      <c r="R1745" s="71"/>
      <c r="S1745" s="4"/>
      <c r="T1745" s="72"/>
      <c r="U1745" s="4"/>
      <c r="V1745" s="73"/>
      <c r="W1745" s="73"/>
      <c r="X1745" s="73"/>
      <c r="Y1745" s="73"/>
      <c r="Z1745" s="74"/>
      <c r="AA1745" s="69"/>
      <c r="AB1745" s="69"/>
      <c r="AC1745" s="69"/>
      <c r="AD1745" s="69"/>
      <c r="AE1745" s="69"/>
      <c r="AF1745" s="69"/>
      <c r="AG1745" s="69"/>
      <c r="AH1745" s="69"/>
    </row>
    <row r="1746" spans="1:34">
      <c r="A1746" s="69"/>
      <c r="B1746" s="69"/>
      <c r="C1746" s="69"/>
      <c r="D1746" s="71"/>
      <c r="E1746" s="4"/>
      <c r="F1746" s="69"/>
      <c r="G1746" s="69"/>
      <c r="H1746" s="69"/>
      <c r="I1746" s="69"/>
      <c r="J1746" s="69"/>
      <c r="K1746" s="69"/>
      <c r="L1746" s="69"/>
      <c r="M1746" s="69"/>
      <c r="N1746" s="4"/>
      <c r="O1746" s="70"/>
      <c r="P1746" s="69"/>
      <c r="Q1746" s="69"/>
      <c r="R1746" s="71"/>
      <c r="S1746" s="69"/>
      <c r="T1746" s="72"/>
      <c r="U1746" s="4"/>
      <c r="V1746" s="73"/>
      <c r="W1746" s="73"/>
      <c r="X1746" s="73"/>
      <c r="Y1746" s="73"/>
      <c r="Z1746" s="74"/>
      <c r="AA1746" s="69"/>
      <c r="AB1746" s="69"/>
      <c r="AC1746" s="69"/>
      <c r="AD1746" s="69"/>
      <c r="AE1746" s="69"/>
      <c r="AF1746" s="69"/>
      <c r="AG1746" s="69"/>
      <c r="AH1746" s="69"/>
    </row>
    <row r="1747" spans="1:34">
      <c r="A1747" s="69"/>
      <c r="B1747" s="69"/>
      <c r="C1747" s="69"/>
      <c r="D1747" s="71"/>
      <c r="E1747" s="4"/>
      <c r="F1747" s="69"/>
      <c r="G1747" s="69"/>
      <c r="H1747" s="69"/>
      <c r="I1747" s="69"/>
      <c r="J1747" s="69"/>
      <c r="K1747" s="69"/>
      <c r="L1747" s="69"/>
      <c r="M1747" s="69"/>
      <c r="N1747" s="4"/>
      <c r="O1747" s="70"/>
      <c r="P1747" s="69"/>
      <c r="Q1747" s="4"/>
      <c r="R1747" s="71"/>
      <c r="S1747" s="4"/>
      <c r="T1747" s="72"/>
      <c r="U1747" s="4"/>
      <c r="V1747" s="73"/>
      <c r="W1747" s="73"/>
      <c r="X1747" s="73"/>
      <c r="Y1747" s="73"/>
      <c r="Z1747" s="74"/>
      <c r="AA1747" s="69"/>
      <c r="AB1747" s="69"/>
      <c r="AC1747" s="69"/>
      <c r="AD1747" s="69"/>
      <c r="AE1747" s="69"/>
      <c r="AF1747" s="69"/>
      <c r="AG1747" s="69"/>
      <c r="AH1747" s="69"/>
    </row>
    <row r="1748" spans="1:34">
      <c r="A1748" s="69"/>
      <c r="B1748" s="69"/>
      <c r="C1748" s="69"/>
      <c r="D1748" s="71"/>
      <c r="E1748" s="4"/>
      <c r="F1748" s="69"/>
      <c r="G1748" s="69"/>
      <c r="H1748" s="69"/>
      <c r="I1748" s="69"/>
      <c r="J1748" s="69"/>
      <c r="K1748" s="69"/>
      <c r="L1748" s="69"/>
      <c r="M1748" s="69"/>
      <c r="N1748" s="4"/>
      <c r="O1748" s="70"/>
      <c r="P1748" s="69"/>
      <c r="Q1748" s="4"/>
      <c r="R1748" s="71"/>
      <c r="S1748" s="4"/>
      <c r="T1748" s="72"/>
      <c r="U1748" s="4"/>
      <c r="V1748" s="73"/>
      <c r="W1748" s="73"/>
      <c r="X1748" s="73"/>
      <c r="Y1748" s="73"/>
      <c r="Z1748" s="74"/>
      <c r="AA1748" s="69"/>
      <c r="AB1748" s="69"/>
      <c r="AC1748" s="69"/>
      <c r="AD1748" s="69"/>
      <c r="AE1748" s="69"/>
      <c r="AF1748" s="69"/>
      <c r="AG1748" s="69"/>
      <c r="AH1748" s="69"/>
    </row>
    <row r="1749" spans="1:34">
      <c r="A1749" s="69"/>
      <c r="B1749" s="69"/>
      <c r="C1749" s="69"/>
      <c r="D1749" s="71"/>
      <c r="E1749" s="4"/>
      <c r="F1749" s="69"/>
      <c r="G1749" s="69"/>
      <c r="H1749" s="69"/>
      <c r="I1749" s="69"/>
      <c r="J1749" s="69"/>
      <c r="K1749" s="69"/>
      <c r="L1749" s="69"/>
      <c r="M1749" s="69"/>
      <c r="N1749" s="4"/>
      <c r="O1749" s="70"/>
      <c r="P1749" s="69"/>
      <c r="Q1749" s="69"/>
      <c r="R1749" s="71"/>
      <c r="S1749" s="69"/>
      <c r="T1749" s="72"/>
      <c r="U1749" s="4"/>
      <c r="V1749" s="73"/>
      <c r="W1749" s="73"/>
      <c r="X1749" s="73"/>
      <c r="Y1749" s="73"/>
      <c r="Z1749" s="74"/>
      <c r="AA1749" s="69"/>
      <c r="AB1749" s="69"/>
      <c r="AC1749" s="69"/>
      <c r="AD1749" s="69"/>
      <c r="AE1749" s="69"/>
      <c r="AF1749" s="69"/>
      <c r="AG1749" s="69"/>
      <c r="AH1749" s="69"/>
    </row>
    <row r="1750" spans="1:34">
      <c r="A1750" s="69"/>
      <c r="B1750" s="69"/>
      <c r="C1750" s="69"/>
      <c r="D1750" s="71"/>
      <c r="E1750" s="4"/>
      <c r="F1750" s="4"/>
      <c r="G1750" s="69"/>
      <c r="H1750" s="69"/>
      <c r="I1750" s="69"/>
      <c r="J1750" s="69"/>
      <c r="K1750" s="69"/>
      <c r="L1750" s="69"/>
      <c r="M1750" s="69"/>
      <c r="N1750" s="4"/>
      <c r="O1750" s="70"/>
      <c r="P1750" s="69"/>
      <c r="Q1750" s="69"/>
      <c r="R1750" s="71"/>
      <c r="S1750" s="69"/>
      <c r="T1750" s="72"/>
      <c r="U1750" s="4"/>
      <c r="V1750" s="73"/>
      <c r="W1750" s="73"/>
      <c r="X1750" s="73"/>
      <c r="Y1750" s="73"/>
      <c r="Z1750" s="74"/>
      <c r="AA1750" s="69"/>
      <c r="AB1750" s="69"/>
      <c r="AC1750" s="69"/>
      <c r="AD1750" s="69"/>
      <c r="AE1750" s="69"/>
      <c r="AF1750" s="69"/>
      <c r="AG1750" s="69"/>
      <c r="AH1750" s="69"/>
    </row>
    <row r="1751" spans="1:34">
      <c r="A1751" s="69"/>
      <c r="B1751" s="69"/>
      <c r="C1751" s="69"/>
      <c r="D1751" s="71"/>
      <c r="E1751" s="4"/>
      <c r="F1751" s="69"/>
      <c r="G1751" s="69"/>
      <c r="H1751" s="69"/>
      <c r="I1751" s="69"/>
      <c r="J1751" s="69"/>
      <c r="K1751" s="69"/>
      <c r="L1751" s="69"/>
      <c r="M1751" s="69"/>
      <c r="N1751" s="4"/>
      <c r="O1751" s="70"/>
      <c r="P1751" s="69"/>
      <c r="Q1751" s="4"/>
      <c r="R1751" s="71"/>
      <c r="S1751" s="4"/>
      <c r="T1751" s="72"/>
      <c r="U1751" s="4"/>
      <c r="V1751" s="73"/>
      <c r="W1751" s="73"/>
      <c r="X1751" s="73"/>
      <c r="Y1751" s="73"/>
      <c r="Z1751" s="74"/>
      <c r="AA1751" s="69"/>
      <c r="AB1751" s="69"/>
      <c r="AC1751" s="69"/>
      <c r="AD1751" s="69"/>
      <c r="AE1751" s="69"/>
      <c r="AF1751" s="69"/>
      <c r="AG1751" s="69"/>
      <c r="AH1751" s="69"/>
    </row>
    <row r="1752" spans="1:34">
      <c r="A1752" s="69"/>
      <c r="B1752" s="69"/>
      <c r="C1752" s="69"/>
      <c r="D1752" s="71"/>
      <c r="E1752" s="4"/>
      <c r="F1752" s="4"/>
      <c r="G1752" s="69"/>
      <c r="H1752" s="69"/>
      <c r="I1752" s="69"/>
      <c r="J1752" s="69"/>
      <c r="K1752" s="69"/>
      <c r="L1752" s="69"/>
      <c r="M1752" s="69"/>
      <c r="N1752" s="4"/>
      <c r="O1752" s="70"/>
      <c r="P1752" s="69"/>
      <c r="Q1752" s="4"/>
      <c r="R1752" s="71"/>
      <c r="S1752" s="4"/>
      <c r="T1752" s="72"/>
      <c r="U1752" s="4"/>
      <c r="V1752" s="73"/>
      <c r="W1752" s="73"/>
      <c r="X1752" s="73"/>
      <c r="Y1752" s="73"/>
      <c r="Z1752" s="74"/>
      <c r="AA1752" s="69"/>
      <c r="AB1752" s="69"/>
      <c r="AC1752" s="69"/>
      <c r="AD1752" s="69"/>
      <c r="AE1752" s="69"/>
      <c r="AF1752" s="69"/>
      <c r="AG1752" s="69"/>
      <c r="AH1752" s="69"/>
    </row>
    <row r="1753" spans="1:34">
      <c r="A1753" s="69"/>
      <c r="B1753" s="69"/>
      <c r="C1753" s="69"/>
      <c r="D1753" s="71"/>
      <c r="E1753" s="4"/>
      <c r="F1753" s="69"/>
      <c r="G1753" s="69"/>
      <c r="H1753" s="69"/>
      <c r="I1753" s="69"/>
      <c r="J1753" s="69"/>
      <c r="K1753" s="69"/>
      <c r="L1753" s="69"/>
      <c r="M1753" s="69"/>
      <c r="N1753" s="4"/>
      <c r="O1753" s="70"/>
      <c r="P1753" s="69"/>
      <c r="Q1753" s="69"/>
      <c r="R1753" s="71"/>
      <c r="S1753" s="69"/>
      <c r="T1753" s="72"/>
      <c r="U1753" s="4"/>
      <c r="V1753" s="73"/>
      <c r="W1753" s="73"/>
      <c r="X1753" s="73"/>
      <c r="Y1753" s="73"/>
      <c r="Z1753" s="74"/>
      <c r="AA1753" s="69"/>
      <c r="AB1753" s="69"/>
      <c r="AC1753" s="69"/>
      <c r="AD1753" s="69"/>
      <c r="AE1753" s="69"/>
      <c r="AF1753" s="69"/>
      <c r="AG1753" s="69"/>
      <c r="AH1753" s="69"/>
    </row>
    <row r="1754" spans="1:34">
      <c r="A1754" s="69"/>
      <c r="B1754" s="69"/>
      <c r="C1754" s="69"/>
      <c r="D1754" s="71"/>
      <c r="E1754" s="4"/>
      <c r="F1754" s="69"/>
      <c r="G1754" s="69"/>
      <c r="H1754" s="69"/>
      <c r="I1754" s="69"/>
      <c r="J1754" s="69"/>
      <c r="K1754" s="69"/>
      <c r="L1754" s="69"/>
      <c r="M1754" s="69"/>
      <c r="N1754" s="4"/>
      <c r="O1754" s="70"/>
      <c r="P1754" s="69"/>
      <c r="Q1754" s="4"/>
      <c r="R1754" s="71"/>
      <c r="S1754" s="4"/>
      <c r="T1754" s="72"/>
      <c r="U1754" s="4"/>
      <c r="V1754" s="73"/>
      <c r="W1754" s="73"/>
      <c r="X1754" s="73"/>
      <c r="Y1754" s="73"/>
      <c r="Z1754" s="74"/>
      <c r="AA1754" s="69"/>
      <c r="AB1754" s="69"/>
      <c r="AC1754" s="69"/>
      <c r="AD1754" s="69"/>
      <c r="AE1754" s="69"/>
      <c r="AF1754" s="69"/>
      <c r="AG1754" s="69"/>
      <c r="AH1754" s="69"/>
    </row>
    <row r="1755" spans="1:34">
      <c r="A1755" s="69"/>
      <c r="B1755" s="69"/>
      <c r="C1755" s="69"/>
      <c r="D1755" s="71"/>
      <c r="E1755" s="4"/>
      <c r="F1755" s="69"/>
      <c r="G1755" s="69"/>
      <c r="H1755" s="69"/>
      <c r="I1755" s="69"/>
      <c r="J1755" s="69"/>
      <c r="K1755" s="69"/>
      <c r="L1755" s="69"/>
      <c r="M1755" s="69"/>
      <c r="N1755" s="4"/>
      <c r="O1755" s="70"/>
      <c r="P1755" s="69"/>
      <c r="Q1755" s="4"/>
      <c r="R1755" s="71"/>
      <c r="S1755" s="4"/>
      <c r="T1755" s="72"/>
      <c r="U1755" s="4"/>
      <c r="V1755" s="73"/>
      <c r="W1755" s="73"/>
      <c r="X1755" s="73"/>
      <c r="Y1755" s="73"/>
      <c r="Z1755" s="74"/>
      <c r="AA1755" s="69"/>
      <c r="AB1755" s="69"/>
      <c r="AC1755" s="69"/>
      <c r="AD1755" s="69"/>
      <c r="AE1755" s="69"/>
      <c r="AF1755" s="69"/>
      <c r="AG1755" s="69"/>
      <c r="AH1755" s="69"/>
    </row>
    <row r="1756" spans="1:34">
      <c r="A1756" s="69"/>
      <c r="B1756" s="69"/>
      <c r="C1756" s="69"/>
      <c r="D1756" s="71"/>
      <c r="E1756" s="4"/>
      <c r="F1756" s="69"/>
      <c r="G1756" s="69"/>
      <c r="H1756" s="69"/>
      <c r="I1756" s="69"/>
      <c r="J1756" s="69"/>
      <c r="K1756" s="69"/>
      <c r="L1756" s="69"/>
      <c r="M1756" s="69"/>
      <c r="N1756" s="4"/>
      <c r="O1756" s="70"/>
      <c r="P1756" s="69"/>
      <c r="Q1756" s="69"/>
      <c r="R1756" s="71"/>
      <c r="S1756" s="69"/>
      <c r="T1756" s="72"/>
      <c r="U1756" s="4"/>
      <c r="V1756" s="73"/>
      <c r="W1756" s="73"/>
      <c r="X1756" s="73"/>
      <c r="Y1756" s="73"/>
      <c r="Z1756" s="74"/>
      <c r="AA1756" s="69"/>
      <c r="AB1756" s="69"/>
      <c r="AC1756" s="69"/>
      <c r="AD1756" s="69"/>
      <c r="AE1756" s="69"/>
      <c r="AF1756" s="69"/>
      <c r="AG1756" s="69"/>
      <c r="AH1756" s="69"/>
    </row>
    <row r="1757" spans="1:34">
      <c r="A1757" s="69"/>
      <c r="B1757" s="69"/>
      <c r="C1757" s="69"/>
      <c r="D1757" s="71"/>
      <c r="E1757" s="4"/>
      <c r="F1757" s="69"/>
      <c r="G1757" s="69"/>
      <c r="H1757" s="69"/>
      <c r="I1757" s="69"/>
      <c r="J1757" s="69"/>
      <c r="K1757" s="69"/>
      <c r="L1757" s="69"/>
      <c r="M1757" s="69"/>
      <c r="N1757" s="4"/>
      <c r="O1757" s="70"/>
      <c r="P1757" s="69"/>
      <c r="Q1757" s="69"/>
      <c r="R1757" s="71"/>
      <c r="S1757" s="69"/>
      <c r="T1757" s="72"/>
      <c r="U1757" s="4"/>
      <c r="V1757" s="73"/>
      <c r="W1757" s="73"/>
      <c r="X1757" s="73"/>
      <c r="Y1757" s="73"/>
      <c r="Z1757" s="74"/>
      <c r="AA1757" s="69"/>
      <c r="AB1757" s="69"/>
      <c r="AC1757" s="69"/>
      <c r="AD1757" s="69"/>
      <c r="AE1757" s="69"/>
      <c r="AF1757" s="69"/>
      <c r="AG1757" s="69"/>
      <c r="AH1757" s="69"/>
    </row>
    <row r="1758" spans="1:34">
      <c r="A1758" s="69"/>
      <c r="B1758" s="69"/>
      <c r="C1758" s="69"/>
      <c r="D1758" s="71"/>
      <c r="E1758" s="4"/>
      <c r="F1758" s="4"/>
      <c r="G1758" s="69"/>
      <c r="H1758" s="69"/>
      <c r="I1758" s="69"/>
      <c r="J1758" s="69"/>
      <c r="K1758" s="69"/>
      <c r="L1758" s="69"/>
      <c r="M1758" s="69"/>
      <c r="N1758" s="4"/>
      <c r="O1758" s="70"/>
      <c r="P1758" s="69"/>
      <c r="Q1758" s="69"/>
      <c r="R1758" s="71"/>
      <c r="S1758" s="69"/>
      <c r="T1758" s="72"/>
      <c r="U1758" s="4"/>
      <c r="V1758" s="73"/>
      <c r="W1758" s="73"/>
      <c r="X1758" s="73"/>
      <c r="Y1758" s="73"/>
      <c r="Z1758" s="74"/>
      <c r="AA1758" s="69"/>
      <c r="AB1758" s="69"/>
      <c r="AC1758" s="69"/>
      <c r="AD1758" s="69"/>
      <c r="AE1758" s="69"/>
      <c r="AF1758" s="69"/>
      <c r="AG1758" s="69"/>
      <c r="AH1758" s="69"/>
    </row>
    <row r="1759" spans="1:34">
      <c r="A1759" s="69"/>
      <c r="B1759" s="69"/>
      <c r="C1759" s="69"/>
      <c r="D1759" s="71"/>
      <c r="E1759" s="4"/>
      <c r="F1759" s="69"/>
      <c r="G1759" s="69"/>
      <c r="H1759" s="69"/>
      <c r="I1759" s="69"/>
      <c r="J1759" s="69"/>
      <c r="K1759" s="69"/>
      <c r="L1759" s="69"/>
      <c r="M1759" s="69"/>
      <c r="N1759" s="4"/>
      <c r="O1759" s="70"/>
      <c r="P1759" s="69"/>
      <c r="Q1759" s="4"/>
      <c r="R1759" s="71"/>
      <c r="S1759" s="4"/>
      <c r="T1759" s="72"/>
      <c r="U1759" s="4"/>
      <c r="V1759" s="73"/>
      <c r="W1759" s="73"/>
      <c r="X1759" s="73"/>
      <c r="Y1759" s="73"/>
      <c r="Z1759" s="74"/>
      <c r="AA1759" s="69"/>
      <c r="AB1759" s="69"/>
      <c r="AC1759" s="69"/>
      <c r="AD1759" s="69"/>
      <c r="AE1759" s="69"/>
      <c r="AF1759" s="69"/>
      <c r="AG1759" s="69"/>
      <c r="AH1759" s="69"/>
    </row>
    <row r="1760" spans="1:34">
      <c r="A1760" s="69"/>
      <c r="B1760" s="69"/>
      <c r="C1760" s="69"/>
      <c r="D1760" s="71"/>
      <c r="E1760" s="4"/>
      <c r="F1760" s="69"/>
      <c r="G1760" s="69"/>
      <c r="H1760" s="69"/>
      <c r="I1760" s="69"/>
      <c r="J1760" s="69"/>
      <c r="K1760" s="69"/>
      <c r="L1760" s="69"/>
      <c r="M1760" s="69"/>
      <c r="N1760" s="4"/>
      <c r="O1760" s="70"/>
      <c r="P1760" s="69"/>
      <c r="Q1760" s="4"/>
      <c r="R1760" s="71"/>
      <c r="S1760" s="4"/>
      <c r="T1760" s="72"/>
      <c r="U1760" s="69"/>
      <c r="V1760" s="73"/>
      <c r="W1760" s="73"/>
      <c r="X1760" s="73"/>
      <c r="Y1760" s="73"/>
      <c r="Z1760" s="74"/>
      <c r="AA1760" s="69"/>
      <c r="AB1760" s="69"/>
      <c r="AC1760" s="69"/>
      <c r="AD1760" s="69"/>
      <c r="AE1760" s="69"/>
      <c r="AF1760" s="69"/>
      <c r="AG1760" s="69"/>
      <c r="AH1760" s="69"/>
    </row>
    <row r="1761" spans="1:34">
      <c r="A1761" s="69"/>
      <c r="B1761" s="69"/>
      <c r="C1761" s="69"/>
      <c r="D1761" s="71"/>
      <c r="E1761" s="4"/>
      <c r="F1761" s="4"/>
      <c r="G1761" s="69"/>
      <c r="H1761" s="69"/>
      <c r="I1761" s="69"/>
      <c r="J1761" s="69"/>
      <c r="K1761" s="69"/>
      <c r="L1761" s="69"/>
      <c r="M1761" s="69"/>
      <c r="N1761" s="4"/>
      <c r="O1761" s="70"/>
      <c r="P1761" s="69"/>
      <c r="Q1761" s="4"/>
      <c r="R1761" s="71"/>
      <c r="S1761" s="4"/>
      <c r="T1761" s="72"/>
      <c r="U1761" s="4"/>
      <c r="V1761" s="73"/>
      <c r="W1761" s="73"/>
      <c r="X1761" s="73"/>
      <c r="Y1761" s="73"/>
      <c r="Z1761" s="74"/>
      <c r="AA1761" s="69"/>
      <c r="AB1761" s="69"/>
      <c r="AC1761" s="69"/>
      <c r="AD1761" s="69"/>
      <c r="AE1761" s="69"/>
      <c r="AF1761" s="69"/>
      <c r="AG1761" s="69"/>
      <c r="AH1761" s="69"/>
    </row>
    <row r="1762" spans="1:34">
      <c r="A1762" s="69"/>
      <c r="B1762" s="69"/>
      <c r="C1762" s="69"/>
      <c r="D1762" s="71"/>
      <c r="E1762" s="4"/>
      <c r="F1762" s="69"/>
      <c r="G1762" s="69"/>
      <c r="H1762" s="69"/>
      <c r="I1762" s="69"/>
      <c r="J1762" s="69"/>
      <c r="K1762" s="69"/>
      <c r="L1762" s="69"/>
      <c r="M1762" s="69"/>
      <c r="N1762" s="4"/>
      <c r="O1762" s="70"/>
      <c r="P1762" s="69"/>
      <c r="Q1762" s="69"/>
      <c r="R1762" s="71"/>
      <c r="S1762" s="69"/>
      <c r="T1762" s="72"/>
      <c r="U1762" s="4"/>
      <c r="V1762" s="73"/>
      <c r="W1762" s="73"/>
      <c r="X1762" s="73"/>
      <c r="Y1762" s="73"/>
      <c r="Z1762" s="74"/>
      <c r="AA1762" s="69"/>
      <c r="AB1762" s="69"/>
      <c r="AC1762" s="69"/>
      <c r="AD1762" s="69"/>
      <c r="AE1762" s="69"/>
      <c r="AF1762" s="69"/>
      <c r="AG1762" s="69"/>
      <c r="AH1762" s="69"/>
    </row>
    <row r="1763" spans="1:34">
      <c r="A1763" s="69"/>
      <c r="B1763" s="69"/>
      <c r="C1763" s="69"/>
      <c r="D1763" s="71"/>
      <c r="E1763" s="4"/>
      <c r="F1763" s="69"/>
      <c r="G1763" s="69"/>
      <c r="H1763" s="69"/>
      <c r="I1763" s="69"/>
      <c r="J1763" s="69"/>
      <c r="K1763" s="69"/>
      <c r="L1763" s="69"/>
      <c r="M1763" s="69"/>
      <c r="N1763" s="4"/>
      <c r="O1763" s="70"/>
      <c r="P1763" s="69"/>
      <c r="Q1763" s="4"/>
      <c r="R1763" s="71"/>
      <c r="S1763" s="4"/>
      <c r="T1763" s="72"/>
      <c r="U1763" s="4"/>
      <c r="V1763" s="73"/>
      <c r="W1763" s="73"/>
      <c r="X1763" s="73"/>
      <c r="Y1763" s="73"/>
      <c r="Z1763" s="74"/>
      <c r="AA1763" s="69"/>
      <c r="AB1763" s="69"/>
      <c r="AC1763" s="69"/>
      <c r="AD1763" s="69"/>
      <c r="AE1763" s="69"/>
      <c r="AF1763" s="69"/>
      <c r="AG1763" s="69"/>
      <c r="AH1763" s="69"/>
    </row>
    <row r="1764" spans="1:34">
      <c r="A1764" s="69"/>
      <c r="B1764" s="69"/>
      <c r="C1764" s="69"/>
      <c r="D1764" s="71"/>
      <c r="E1764" s="4"/>
      <c r="F1764" s="69"/>
      <c r="G1764" s="69"/>
      <c r="H1764" s="69"/>
      <c r="I1764" s="69"/>
      <c r="J1764" s="69"/>
      <c r="K1764" s="69"/>
      <c r="L1764" s="69"/>
      <c r="M1764" s="69"/>
      <c r="N1764" s="4"/>
      <c r="O1764" s="70"/>
      <c r="P1764" s="69"/>
      <c r="Q1764" s="4"/>
      <c r="R1764" s="71"/>
      <c r="S1764" s="4"/>
      <c r="T1764" s="72"/>
      <c r="U1764" s="4"/>
      <c r="V1764" s="73"/>
      <c r="W1764" s="73"/>
      <c r="X1764" s="73"/>
      <c r="Y1764" s="73"/>
      <c r="Z1764" s="74"/>
      <c r="AA1764" s="69"/>
      <c r="AB1764" s="69"/>
      <c r="AC1764" s="69"/>
      <c r="AD1764" s="69"/>
      <c r="AE1764" s="69"/>
      <c r="AF1764" s="69"/>
      <c r="AG1764" s="69"/>
      <c r="AH1764" s="69"/>
    </row>
    <row r="1765" spans="1:34">
      <c r="A1765" s="69"/>
      <c r="B1765" s="69"/>
      <c r="C1765" s="69"/>
      <c r="D1765" s="71"/>
      <c r="E1765" s="4"/>
      <c r="F1765" s="69"/>
      <c r="G1765" s="69"/>
      <c r="H1765" s="69"/>
      <c r="I1765" s="69"/>
      <c r="J1765" s="69"/>
      <c r="K1765" s="69"/>
      <c r="L1765" s="69"/>
      <c r="M1765" s="69"/>
      <c r="N1765" s="4"/>
      <c r="O1765" s="70"/>
      <c r="P1765" s="69"/>
      <c r="Q1765" s="69"/>
      <c r="R1765" s="71"/>
      <c r="S1765" s="69"/>
      <c r="T1765" s="72"/>
      <c r="U1765" s="4"/>
      <c r="V1765" s="73"/>
      <c r="W1765" s="73"/>
      <c r="X1765" s="73"/>
      <c r="Y1765" s="73"/>
      <c r="Z1765" s="74"/>
      <c r="AA1765" s="69"/>
      <c r="AB1765" s="69"/>
      <c r="AC1765" s="69"/>
      <c r="AD1765" s="69"/>
      <c r="AE1765" s="69"/>
      <c r="AF1765" s="69"/>
      <c r="AG1765" s="69"/>
      <c r="AH1765" s="69"/>
    </row>
    <row r="1766" spans="1:34">
      <c r="A1766" s="69"/>
      <c r="B1766" s="69"/>
      <c r="C1766" s="69"/>
      <c r="D1766" s="71"/>
      <c r="E1766" s="4"/>
      <c r="F1766" s="69"/>
      <c r="G1766" s="69"/>
      <c r="H1766" s="69"/>
      <c r="I1766" s="69"/>
      <c r="J1766" s="69"/>
      <c r="K1766" s="69"/>
      <c r="L1766" s="69"/>
      <c r="M1766" s="69"/>
      <c r="N1766" s="4"/>
      <c r="O1766" s="70"/>
      <c r="P1766" s="69"/>
      <c r="Q1766" s="69"/>
      <c r="R1766" s="71"/>
      <c r="S1766" s="69"/>
      <c r="T1766" s="72"/>
      <c r="U1766" s="4"/>
      <c r="V1766" s="73"/>
      <c r="W1766" s="73"/>
      <c r="X1766" s="73"/>
      <c r="Y1766" s="73"/>
      <c r="Z1766" s="74"/>
      <c r="AA1766" s="69"/>
      <c r="AB1766" s="69"/>
      <c r="AC1766" s="69"/>
      <c r="AD1766" s="69"/>
      <c r="AE1766" s="69"/>
      <c r="AF1766" s="69"/>
      <c r="AG1766" s="69"/>
      <c r="AH1766" s="69"/>
    </row>
    <row r="1767" spans="1:34">
      <c r="A1767" s="69"/>
      <c r="B1767" s="69"/>
      <c r="C1767" s="69"/>
      <c r="D1767" s="71"/>
      <c r="E1767" s="4"/>
      <c r="F1767" s="69"/>
      <c r="G1767" s="69"/>
      <c r="H1767" s="69"/>
      <c r="I1767" s="69"/>
      <c r="J1767" s="69"/>
      <c r="K1767" s="69"/>
      <c r="L1767" s="69"/>
      <c r="M1767" s="69"/>
      <c r="N1767" s="4"/>
      <c r="O1767" s="70"/>
      <c r="P1767" s="69"/>
      <c r="Q1767" s="4"/>
      <c r="R1767" s="71"/>
      <c r="S1767" s="4"/>
      <c r="T1767" s="72"/>
      <c r="U1767" s="4"/>
      <c r="V1767" s="73"/>
      <c r="W1767" s="73"/>
      <c r="X1767" s="73"/>
      <c r="Y1767" s="73"/>
      <c r="Z1767" s="74"/>
      <c r="AA1767" s="69"/>
      <c r="AB1767" s="69"/>
      <c r="AC1767" s="69"/>
      <c r="AD1767" s="69"/>
      <c r="AE1767" s="69"/>
      <c r="AF1767" s="69"/>
      <c r="AG1767" s="69"/>
      <c r="AH1767" s="69"/>
    </row>
    <row r="1768" spans="1:34">
      <c r="A1768" s="69"/>
      <c r="B1768" s="69"/>
      <c r="C1768" s="69"/>
      <c r="D1768" s="71"/>
      <c r="E1768" s="4"/>
      <c r="F1768" s="4"/>
      <c r="G1768" s="69"/>
      <c r="H1768" s="69"/>
      <c r="I1768" s="69"/>
      <c r="J1768" s="69"/>
      <c r="K1768" s="69"/>
      <c r="L1768" s="69"/>
      <c r="M1768" s="69"/>
      <c r="N1768" s="4"/>
      <c r="O1768" s="70"/>
      <c r="P1768" s="69"/>
      <c r="Q1768" s="4"/>
      <c r="R1768" s="71"/>
      <c r="S1768" s="4"/>
      <c r="T1768" s="72"/>
      <c r="U1768" s="4"/>
      <c r="V1768" s="73"/>
      <c r="W1768" s="73"/>
      <c r="X1768" s="73"/>
      <c r="Y1768" s="73"/>
      <c r="Z1768" s="74"/>
      <c r="AA1768" s="69"/>
      <c r="AB1768" s="69"/>
      <c r="AC1768" s="69"/>
      <c r="AD1768" s="69"/>
      <c r="AE1768" s="69"/>
      <c r="AF1768" s="69"/>
      <c r="AG1768" s="69"/>
      <c r="AH1768" s="69"/>
    </row>
    <row r="1769" spans="1:34">
      <c r="A1769" s="69"/>
      <c r="B1769" s="69"/>
      <c r="C1769" s="69"/>
      <c r="D1769" s="71"/>
      <c r="E1769" s="4"/>
      <c r="F1769" s="69"/>
      <c r="G1769" s="69"/>
      <c r="H1769" s="69"/>
      <c r="I1769" s="69"/>
      <c r="J1769" s="69"/>
      <c r="K1769" s="69"/>
      <c r="L1769" s="69"/>
      <c r="M1769" s="69"/>
      <c r="N1769" s="4"/>
      <c r="O1769" s="70"/>
      <c r="P1769" s="69"/>
      <c r="Q1769" s="4"/>
      <c r="R1769" s="71"/>
      <c r="S1769" s="4"/>
      <c r="T1769" s="72"/>
      <c r="U1769" s="4"/>
      <c r="V1769" s="73"/>
      <c r="W1769" s="73"/>
      <c r="X1769" s="73"/>
      <c r="Y1769" s="73"/>
      <c r="Z1769" s="74"/>
      <c r="AA1769" s="69"/>
      <c r="AB1769" s="69"/>
      <c r="AC1769" s="69"/>
      <c r="AD1769" s="69"/>
      <c r="AE1769" s="69"/>
      <c r="AF1769" s="69"/>
      <c r="AG1769" s="69"/>
      <c r="AH1769" s="69"/>
    </row>
    <row r="1770" spans="1:34">
      <c r="A1770" s="69"/>
      <c r="B1770" s="69"/>
      <c r="C1770" s="69"/>
      <c r="D1770" s="71"/>
      <c r="E1770" s="4"/>
      <c r="F1770" s="69"/>
      <c r="G1770" s="69"/>
      <c r="H1770" s="69"/>
      <c r="I1770" s="69"/>
      <c r="J1770" s="69"/>
      <c r="K1770" s="69"/>
      <c r="L1770" s="69"/>
      <c r="M1770" s="69"/>
      <c r="N1770" s="4"/>
      <c r="O1770" s="70"/>
      <c r="P1770" s="69"/>
      <c r="Q1770" s="69"/>
      <c r="R1770" s="71"/>
      <c r="S1770" s="69"/>
      <c r="T1770" s="72"/>
      <c r="U1770" s="4"/>
      <c r="V1770" s="73"/>
      <c r="W1770" s="73"/>
      <c r="X1770" s="73"/>
      <c r="Y1770" s="73"/>
      <c r="Z1770" s="74"/>
      <c r="AA1770" s="69"/>
      <c r="AB1770" s="69"/>
      <c r="AC1770" s="69"/>
      <c r="AD1770" s="69"/>
      <c r="AE1770" s="69"/>
      <c r="AF1770" s="69"/>
      <c r="AG1770" s="69"/>
      <c r="AH1770" s="69"/>
    </row>
    <row r="1771" spans="1:34">
      <c r="A1771" s="69"/>
      <c r="B1771" s="69"/>
      <c r="C1771" s="69"/>
      <c r="D1771" s="71"/>
      <c r="E1771" s="4"/>
      <c r="F1771" s="69"/>
      <c r="G1771" s="69"/>
      <c r="H1771" s="69"/>
      <c r="I1771" s="69"/>
      <c r="J1771" s="69"/>
      <c r="K1771" s="69"/>
      <c r="L1771" s="69"/>
      <c r="M1771" s="69"/>
      <c r="N1771" s="4"/>
      <c r="O1771" s="70"/>
      <c r="P1771" s="69"/>
      <c r="Q1771" s="69"/>
      <c r="R1771" s="71"/>
      <c r="S1771" s="69"/>
      <c r="T1771" s="72"/>
      <c r="U1771" s="4"/>
      <c r="V1771" s="73"/>
      <c r="W1771" s="73"/>
      <c r="X1771" s="73"/>
      <c r="Y1771" s="73"/>
      <c r="Z1771" s="74"/>
      <c r="AA1771" s="69"/>
      <c r="AB1771" s="69"/>
      <c r="AC1771" s="69"/>
      <c r="AD1771" s="69"/>
      <c r="AE1771" s="69"/>
      <c r="AF1771" s="69"/>
      <c r="AG1771" s="69"/>
      <c r="AH1771" s="69"/>
    </row>
    <row r="1772" spans="1:34">
      <c r="A1772" s="69"/>
      <c r="B1772" s="69"/>
      <c r="C1772" s="69"/>
      <c r="D1772" s="71"/>
      <c r="E1772" s="4"/>
      <c r="F1772" s="69"/>
      <c r="G1772" s="69"/>
      <c r="H1772" s="69"/>
      <c r="I1772" s="69"/>
      <c r="J1772" s="69"/>
      <c r="K1772" s="69"/>
      <c r="L1772" s="69"/>
      <c r="M1772" s="69"/>
      <c r="N1772" s="4"/>
      <c r="O1772" s="70"/>
      <c r="P1772" s="69"/>
      <c r="Q1772" s="69"/>
      <c r="R1772" s="71"/>
      <c r="S1772" s="69"/>
      <c r="T1772" s="72"/>
      <c r="U1772" s="4"/>
      <c r="V1772" s="73"/>
      <c r="W1772" s="73"/>
      <c r="X1772" s="73"/>
      <c r="Y1772" s="73"/>
      <c r="Z1772" s="74"/>
      <c r="AA1772" s="69"/>
      <c r="AB1772" s="69"/>
      <c r="AC1772" s="69"/>
      <c r="AD1772" s="69"/>
      <c r="AE1772" s="69"/>
      <c r="AF1772" s="69"/>
      <c r="AG1772" s="69"/>
      <c r="AH1772" s="69"/>
    </row>
    <row r="1773" spans="1:34">
      <c r="A1773" s="69"/>
      <c r="B1773" s="69"/>
      <c r="C1773" s="69"/>
      <c r="D1773" s="71"/>
      <c r="E1773" s="4"/>
      <c r="F1773" s="69"/>
      <c r="G1773" s="69"/>
      <c r="H1773" s="69"/>
      <c r="I1773" s="69"/>
      <c r="J1773" s="69"/>
      <c r="K1773" s="69"/>
      <c r="L1773" s="69"/>
      <c r="M1773" s="69"/>
      <c r="N1773" s="4"/>
      <c r="O1773" s="70"/>
      <c r="P1773" s="69"/>
      <c r="Q1773" s="4"/>
      <c r="R1773" s="71"/>
      <c r="S1773" s="4"/>
      <c r="T1773" s="72"/>
      <c r="U1773" s="4"/>
      <c r="V1773" s="73"/>
      <c r="W1773" s="73"/>
      <c r="X1773" s="73"/>
      <c r="Y1773" s="73"/>
      <c r="Z1773" s="74"/>
      <c r="AA1773" s="69"/>
      <c r="AB1773" s="69"/>
      <c r="AC1773" s="69"/>
      <c r="AD1773" s="69"/>
      <c r="AE1773" s="69"/>
      <c r="AF1773" s="69"/>
      <c r="AG1773" s="69"/>
      <c r="AH1773" s="69"/>
    </row>
    <row r="1774" spans="1:34">
      <c r="A1774" s="69"/>
      <c r="B1774" s="69"/>
      <c r="C1774" s="69"/>
      <c r="D1774" s="71"/>
      <c r="E1774" s="4"/>
      <c r="F1774" s="69"/>
      <c r="G1774" s="69"/>
      <c r="H1774" s="69"/>
      <c r="I1774" s="69"/>
      <c r="J1774" s="69"/>
      <c r="K1774" s="69"/>
      <c r="L1774" s="69"/>
      <c r="M1774" s="69"/>
      <c r="N1774" s="4"/>
      <c r="O1774" s="70"/>
      <c r="P1774" s="69"/>
      <c r="Q1774" s="4"/>
      <c r="R1774" s="71"/>
      <c r="S1774" s="69"/>
      <c r="T1774" s="72"/>
      <c r="U1774" s="4"/>
      <c r="V1774" s="73"/>
      <c r="W1774" s="73"/>
      <c r="X1774" s="73"/>
      <c r="Y1774" s="73"/>
      <c r="Z1774" s="74"/>
      <c r="AA1774" s="69"/>
      <c r="AB1774" s="69"/>
      <c r="AC1774" s="69"/>
      <c r="AD1774" s="69"/>
      <c r="AE1774" s="69"/>
      <c r="AF1774" s="69"/>
      <c r="AG1774" s="69"/>
      <c r="AH1774" s="69"/>
    </row>
    <row r="1775" spans="1:34">
      <c r="A1775" s="69"/>
      <c r="B1775" s="69"/>
      <c r="C1775" s="69"/>
      <c r="D1775" s="71"/>
      <c r="E1775" s="4"/>
      <c r="F1775" s="69"/>
      <c r="G1775" s="69"/>
      <c r="H1775" s="69"/>
      <c r="I1775" s="69"/>
      <c r="J1775" s="69"/>
      <c r="K1775" s="69"/>
      <c r="L1775" s="69"/>
      <c r="M1775" s="69"/>
      <c r="N1775" s="4"/>
      <c r="O1775" s="70"/>
      <c r="P1775" s="69"/>
      <c r="Q1775" s="69"/>
      <c r="R1775" s="71"/>
      <c r="S1775" s="69"/>
      <c r="T1775" s="72"/>
      <c r="U1775" s="4"/>
      <c r="V1775" s="73"/>
      <c r="W1775" s="73"/>
      <c r="X1775" s="73"/>
      <c r="Y1775" s="73"/>
      <c r="Z1775" s="74"/>
      <c r="AA1775" s="69"/>
      <c r="AB1775" s="69"/>
      <c r="AC1775" s="69"/>
      <c r="AD1775" s="69"/>
      <c r="AE1775" s="69"/>
      <c r="AF1775" s="69"/>
      <c r="AG1775" s="69"/>
      <c r="AH1775" s="69"/>
    </row>
    <row r="1776" spans="1:34">
      <c r="A1776" s="69"/>
      <c r="B1776" s="69"/>
      <c r="C1776" s="69"/>
      <c r="D1776" s="71"/>
      <c r="E1776" s="4"/>
      <c r="F1776" s="69"/>
      <c r="G1776" s="69"/>
      <c r="H1776" s="69"/>
      <c r="I1776" s="69"/>
      <c r="J1776" s="69"/>
      <c r="K1776" s="69"/>
      <c r="L1776" s="69"/>
      <c r="M1776" s="69"/>
      <c r="N1776" s="4"/>
      <c r="O1776" s="70"/>
      <c r="P1776" s="69"/>
      <c r="Q1776" s="4"/>
      <c r="R1776" s="71"/>
      <c r="S1776" s="4"/>
      <c r="T1776" s="72"/>
      <c r="U1776" s="4"/>
      <c r="V1776" s="73"/>
      <c r="W1776" s="73"/>
      <c r="X1776" s="73"/>
      <c r="Y1776" s="73"/>
      <c r="Z1776" s="74"/>
      <c r="AA1776" s="69"/>
      <c r="AB1776" s="69"/>
      <c r="AC1776" s="69"/>
      <c r="AD1776" s="69"/>
      <c r="AE1776" s="69"/>
      <c r="AF1776" s="69"/>
      <c r="AG1776" s="69"/>
      <c r="AH1776" s="69"/>
    </row>
    <row r="1777" spans="1:34">
      <c r="A1777" s="69"/>
      <c r="B1777" s="69"/>
      <c r="C1777" s="69"/>
      <c r="D1777" s="71"/>
      <c r="E1777" s="4"/>
      <c r="F1777" s="69"/>
      <c r="G1777" s="69"/>
      <c r="H1777" s="69"/>
      <c r="I1777" s="69"/>
      <c r="J1777" s="69"/>
      <c r="K1777" s="69"/>
      <c r="L1777" s="69"/>
      <c r="M1777" s="69"/>
      <c r="N1777" s="4"/>
      <c r="O1777" s="70"/>
      <c r="P1777" s="69"/>
      <c r="Q1777" s="4"/>
      <c r="R1777" s="71"/>
      <c r="S1777" s="69"/>
      <c r="T1777" s="72"/>
      <c r="U1777" s="4"/>
      <c r="V1777" s="73"/>
      <c r="W1777" s="73"/>
      <c r="X1777" s="73"/>
      <c r="Y1777" s="73"/>
      <c r="Z1777" s="74"/>
      <c r="AA1777" s="69"/>
      <c r="AB1777" s="69"/>
      <c r="AC1777" s="69"/>
      <c r="AD1777" s="69"/>
      <c r="AE1777" s="69"/>
      <c r="AF1777" s="69"/>
      <c r="AG1777" s="69"/>
      <c r="AH1777" s="69"/>
    </row>
    <row r="1778" spans="1:34">
      <c r="A1778" s="69"/>
      <c r="B1778" s="69"/>
      <c r="C1778" s="69"/>
      <c r="D1778" s="71"/>
      <c r="E1778" s="4"/>
      <c r="F1778" s="69"/>
      <c r="G1778" s="69"/>
      <c r="H1778" s="69"/>
      <c r="I1778" s="69"/>
      <c r="J1778" s="69"/>
      <c r="K1778" s="69"/>
      <c r="L1778" s="69"/>
      <c r="M1778" s="69"/>
      <c r="N1778" s="4"/>
      <c r="O1778" s="70"/>
      <c r="P1778" s="69"/>
      <c r="Q1778" s="4"/>
      <c r="R1778" s="71"/>
      <c r="S1778" s="4"/>
      <c r="T1778" s="72"/>
      <c r="U1778" s="4"/>
      <c r="V1778" s="73"/>
      <c r="W1778" s="73"/>
      <c r="X1778" s="73"/>
      <c r="Y1778" s="73"/>
      <c r="Z1778" s="74"/>
      <c r="AA1778" s="69"/>
      <c r="AB1778" s="69"/>
      <c r="AC1778" s="69"/>
      <c r="AD1778" s="69"/>
      <c r="AE1778" s="69"/>
      <c r="AF1778" s="69"/>
      <c r="AG1778" s="69"/>
      <c r="AH1778" s="69"/>
    </row>
    <row r="1779" spans="1:34">
      <c r="A1779" s="69"/>
      <c r="B1779" s="69"/>
      <c r="C1779" s="69"/>
      <c r="D1779" s="71"/>
      <c r="E1779" s="4"/>
      <c r="F1779" s="69"/>
      <c r="G1779" s="69"/>
      <c r="H1779" s="69"/>
      <c r="I1779" s="69"/>
      <c r="J1779" s="69"/>
      <c r="K1779" s="69"/>
      <c r="L1779" s="69"/>
      <c r="M1779" s="69"/>
      <c r="N1779" s="4"/>
      <c r="O1779" s="70"/>
      <c r="P1779" s="69"/>
      <c r="Q1779" s="69"/>
      <c r="R1779" s="71"/>
      <c r="S1779" s="69"/>
      <c r="T1779" s="72"/>
      <c r="U1779" s="4"/>
      <c r="V1779" s="73"/>
      <c r="W1779" s="73"/>
      <c r="X1779" s="73"/>
      <c r="Y1779" s="73"/>
      <c r="Z1779" s="74"/>
      <c r="AA1779" s="69"/>
      <c r="AB1779" s="69"/>
      <c r="AC1779" s="69"/>
      <c r="AD1779" s="69"/>
      <c r="AE1779" s="69"/>
      <c r="AF1779" s="69"/>
      <c r="AG1779" s="69"/>
      <c r="AH1779" s="69"/>
    </row>
    <row r="1780" spans="1:34">
      <c r="A1780" s="69"/>
      <c r="B1780" s="69"/>
      <c r="C1780" s="69"/>
      <c r="D1780" s="71"/>
      <c r="E1780" s="4"/>
      <c r="F1780" s="69"/>
      <c r="G1780" s="69"/>
      <c r="H1780" s="69"/>
      <c r="I1780" s="69"/>
      <c r="J1780" s="69"/>
      <c r="K1780" s="69"/>
      <c r="L1780" s="69"/>
      <c r="M1780" s="69"/>
      <c r="N1780" s="4"/>
      <c r="O1780" s="70"/>
      <c r="P1780" s="69"/>
      <c r="Q1780" s="4"/>
      <c r="R1780" s="71"/>
      <c r="S1780" s="69"/>
      <c r="T1780" s="72"/>
      <c r="U1780" s="4"/>
      <c r="V1780" s="73"/>
      <c r="W1780" s="73"/>
      <c r="X1780" s="73"/>
      <c r="Y1780" s="73"/>
      <c r="Z1780" s="74"/>
      <c r="AA1780" s="69"/>
      <c r="AB1780" s="69"/>
      <c r="AC1780" s="69"/>
      <c r="AD1780" s="69"/>
      <c r="AE1780" s="69"/>
      <c r="AF1780" s="69"/>
      <c r="AG1780" s="69"/>
      <c r="AH1780" s="69"/>
    </row>
    <row r="1781" spans="1:34">
      <c r="A1781" s="69"/>
      <c r="B1781" s="69"/>
      <c r="C1781" s="69"/>
      <c r="D1781" s="71"/>
      <c r="E1781" s="4"/>
      <c r="F1781" s="69"/>
      <c r="G1781" s="69"/>
      <c r="H1781" s="69"/>
      <c r="I1781" s="69"/>
      <c r="J1781" s="69"/>
      <c r="K1781" s="69"/>
      <c r="L1781" s="69"/>
      <c r="M1781" s="69"/>
      <c r="N1781" s="4"/>
      <c r="O1781" s="70"/>
      <c r="P1781" s="69"/>
      <c r="Q1781" s="69"/>
      <c r="R1781" s="71"/>
      <c r="S1781" s="69"/>
      <c r="T1781" s="72"/>
      <c r="U1781" s="4"/>
      <c r="V1781" s="73"/>
      <c r="W1781" s="73"/>
      <c r="X1781" s="73"/>
      <c r="Y1781" s="73"/>
      <c r="Z1781" s="74"/>
      <c r="AA1781" s="69"/>
      <c r="AB1781" s="69"/>
      <c r="AC1781" s="69"/>
      <c r="AD1781" s="69"/>
      <c r="AE1781" s="69"/>
      <c r="AF1781" s="69"/>
      <c r="AG1781" s="69"/>
      <c r="AH1781" s="69"/>
    </row>
    <row r="1782" spans="1:34">
      <c r="A1782" s="69"/>
      <c r="B1782" s="69"/>
      <c r="C1782" s="69"/>
      <c r="D1782" s="71"/>
      <c r="E1782" s="4"/>
      <c r="F1782" s="69"/>
      <c r="G1782" s="69"/>
      <c r="H1782" s="69"/>
      <c r="I1782" s="69"/>
      <c r="J1782" s="69"/>
      <c r="K1782" s="69"/>
      <c r="L1782" s="69"/>
      <c r="M1782" s="69"/>
      <c r="N1782" s="4"/>
      <c r="O1782" s="70"/>
      <c r="P1782" s="69"/>
      <c r="Q1782" s="4"/>
      <c r="R1782" s="71"/>
      <c r="S1782" s="4"/>
      <c r="T1782" s="72"/>
      <c r="U1782" s="4"/>
      <c r="V1782" s="73"/>
      <c r="W1782" s="73"/>
      <c r="X1782" s="73"/>
      <c r="Y1782" s="73"/>
      <c r="Z1782" s="74"/>
      <c r="AA1782" s="69"/>
      <c r="AB1782" s="69"/>
      <c r="AC1782" s="69"/>
      <c r="AD1782" s="69"/>
      <c r="AE1782" s="69"/>
      <c r="AF1782" s="69"/>
      <c r="AG1782" s="69"/>
      <c r="AH1782" s="69"/>
    </row>
    <row r="1783" spans="1:34">
      <c r="A1783" s="69"/>
      <c r="B1783" s="69"/>
      <c r="C1783" s="69"/>
      <c r="D1783" s="71"/>
      <c r="E1783" s="4"/>
      <c r="F1783" s="4"/>
      <c r="G1783" s="69"/>
      <c r="H1783" s="69"/>
      <c r="I1783" s="69"/>
      <c r="J1783" s="69"/>
      <c r="K1783" s="69"/>
      <c r="L1783" s="69"/>
      <c r="M1783" s="69"/>
      <c r="N1783" s="4"/>
      <c r="O1783" s="70"/>
      <c r="P1783" s="69"/>
      <c r="Q1783" s="4"/>
      <c r="R1783" s="71"/>
      <c r="S1783" s="4"/>
      <c r="T1783" s="72"/>
      <c r="U1783" s="4"/>
      <c r="V1783" s="73"/>
      <c r="W1783" s="73"/>
      <c r="X1783" s="73"/>
      <c r="Y1783" s="73"/>
      <c r="Z1783" s="74"/>
      <c r="AA1783" s="69"/>
      <c r="AB1783" s="69"/>
      <c r="AC1783" s="69"/>
      <c r="AD1783" s="69"/>
      <c r="AE1783" s="69"/>
      <c r="AF1783" s="69"/>
      <c r="AG1783" s="69"/>
      <c r="AH1783" s="69"/>
    </row>
    <row r="1784" spans="1:34">
      <c r="A1784" s="69"/>
      <c r="B1784" s="69"/>
      <c r="C1784" s="69"/>
      <c r="D1784" s="71"/>
      <c r="E1784" s="4"/>
      <c r="F1784" s="69"/>
      <c r="G1784" s="69"/>
      <c r="H1784" s="69"/>
      <c r="I1784" s="69"/>
      <c r="J1784" s="69"/>
      <c r="K1784" s="69"/>
      <c r="L1784" s="69"/>
      <c r="M1784" s="69"/>
      <c r="N1784" s="4"/>
      <c r="O1784" s="70"/>
      <c r="P1784" s="69"/>
      <c r="Q1784" s="4"/>
      <c r="R1784" s="71"/>
      <c r="S1784" s="4"/>
      <c r="T1784" s="72"/>
      <c r="U1784" s="4"/>
      <c r="V1784" s="73"/>
      <c r="W1784" s="73"/>
      <c r="X1784" s="73"/>
      <c r="Y1784" s="73"/>
      <c r="Z1784" s="74"/>
      <c r="AA1784" s="69"/>
      <c r="AB1784" s="69"/>
      <c r="AC1784" s="69"/>
      <c r="AD1784" s="69"/>
      <c r="AE1784" s="69"/>
      <c r="AF1784" s="69"/>
      <c r="AG1784" s="69"/>
      <c r="AH1784" s="69"/>
    </row>
    <row r="1785" spans="1:34">
      <c r="A1785" s="69"/>
      <c r="B1785" s="69"/>
      <c r="C1785" s="69"/>
      <c r="D1785" s="71"/>
      <c r="E1785" s="4"/>
      <c r="F1785" s="69"/>
      <c r="G1785" s="69"/>
      <c r="H1785" s="69"/>
      <c r="I1785" s="69"/>
      <c r="J1785" s="69"/>
      <c r="K1785" s="69"/>
      <c r="L1785" s="69"/>
      <c r="M1785" s="69"/>
      <c r="N1785" s="4"/>
      <c r="O1785" s="70"/>
      <c r="P1785" s="69"/>
      <c r="Q1785" s="4"/>
      <c r="R1785" s="71"/>
      <c r="S1785" s="4"/>
      <c r="T1785" s="72"/>
      <c r="U1785" s="4"/>
      <c r="V1785" s="73"/>
      <c r="W1785" s="73"/>
      <c r="X1785" s="73"/>
      <c r="Y1785" s="73"/>
      <c r="Z1785" s="74"/>
      <c r="AA1785" s="69"/>
      <c r="AB1785" s="69"/>
      <c r="AC1785" s="69"/>
      <c r="AD1785" s="69"/>
      <c r="AE1785" s="69"/>
      <c r="AF1785" s="69"/>
      <c r="AG1785" s="69"/>
      <c r="AH1785" s="69"/>
    </row>
    <row r="1786" spans="1:34">
      <c r="A1786" s="69"/>
      <c r="B1786" s="69"/>
      <c r="C1786" s="69"/>
      <c r="D1786" s="71"/>
      <c r="E1786" s="4"/>
      <c r="F1786" s="69"/>
      <c r="G1786" s="69"/>
      <c r="H1786" s="69"/>
      <c r="I1786" s="69"/>
      <c r="J1786" s="69"/>
      <c r="K1786" s="69"/>
      <c r="L1786" s="69"/>
      <c r="M1786" s="69"/>
      <c r="N1786" s="4"/>
      <c r="O1786" s="70"/>
      <c r="P1786" s="69"/>
      <c r="Q1786" s="4"/>
      <c r="R1786" s="71"/>
      <c r="S1786" s="4"/>
      <c r="T1786" s="72"/>
      <c r="U1786" s="4"/>
      <c r="V1786" s="73"/>
      <c r="W1786" s="73"/>
      <c r="X1786" s="73"/>
      <c r="Y1786" s="73"/>
      <c r="Z1786" s="74"/>
      <c r="AA1786" s="69"/>
      <c r="AB1786" s="69"/>
      <c r="AC1786" s="69"/>
      <c r="AD1786" s="69"/>
      <c r="AE1786" s="69"/>
      <c r="AF1786" s="69"/>
      <c r="AG1786" s="69"/>
      <c r="AH1786" s="69"/>
    </row>
    <row r="1787" spans="1:34">
      <c r="A1787" s="69"/>
      <c r="B1787" s="69"/>
      <c r="C1787" s="69"/>
      <c r="D1787" s="71"/>
      <c r="E1787" s="4"/>
      <c r="F1787" s="69"/>
      <c r="G1787" s="69"/>
      <c r="H1787" s="69"/>
      <c r="I1787" s="69"/>
      <c r="J1787" s="69"/>
      <c r="K1787" s="69"/>
      <c r="L1787" s="69"/>
      <c r="M1787" s="69"/>
      <c r="N1787" s="4"/>
      <c r="O1787" s="70"/>
      <c r="P1787" s="69"/>
      <c r="Q1787" s="4"/>
      <c r="R1787" s="71"/>
      <c r="S1787" s="4"/>
      <c r="T1787" s="72"/>
      <c r="U1787" s="4"/>
      <c r="V1787" s="73"/>
      <c r="W1787" s="73"/>
      <c r="X1787" s="73"/>
      <c r="Y1787" s="73"/>
      <c r="Z1787" s="74"/>
      <c r="AA1787" s="69"/>
      <c r="AB1787" s="69"/>
      <c r="AC1787" s="69"/>
      <c r="AD1787" s="69"/>
      <c r="AE1787" s="69"/>
      <c r="AF1787" s="69"/>
      <c r="AG1787" s="69"/>
      <c r="AH1787" s="69"/>
    </row>
    <row r="1788" spans="1:34">
      <c r="A1788" s="69"/>
      <c r="B1788" s="69"/>
      <c r="C1788" s="69"/>
      <c r="D1788" s="71"/>
      <c r="E1788" s="4"/>
      <c r="F1788" s="4"/>
      <c r="G1788" s="69"/>
      <c r="H1788" s="69"/>
      <c r="I1788" s="69"/>
      <c r="J1788" s="69"/>
      <c r="K1788" s="69"/>
      <c r="L1788" s="69"/>
      <c r="M1788" s="69"/>
      <c r="N1788" s="4"/>
      <c r="O1788" s="70"/>
      <c r="P1788" s="69"/>
      <c r="Q1788" s="4"/>
      <c r="R1788" s="71"/>
      <c r="S1788" s="69"/>
      <c r="T1788" s="72"/>
      <c r="U1788" s="4"/>
      <c r="V1788" s="73"/>
      <c r="W1788" s="73"/>
      <c r="X1788" s="73"/>
      <c r="Y1788" s="73"/>
      <c r="Z1788" s="74"/>
      <c r="AA1788" s="69"/>
      <c r="AB1788" s="69"/>
      <c r="AC1788" s="69"/>
      <c r="AD1788" s="69"/>
      <c r="AE1788" s="69"/>
      <c r="AF1788" s="69"/>
      <c r="AG1788" s="69"/>
      <c r="AH1788" s="69"/>
    </row>
    <row r="1789" spans="1:34">
      <c r="A1789" s="69"/>
      <c r="B1789" s="69"/>
      <c r="C1789" s="69"/>
      <c r="D1789" s="71"/>
      <c r="E1789" s="4"/>
      <c r="F1789" s="69"/>
      <c r="G1789" s="69"/>
      <c r="H1789" s="69"/>
      <c r="I1789" s="69"/>
      <c r="J1789" s="69"/>
      <c r="K1789" s="69"/>
      <c r="L1789" s="69"/>
      <c r="M1789" s="69"/>
      <c r="N1789" s="4"/>
      <c r="O1789" s="70"/>
      <c r="P1789" s="69"/>
      <c r="Q1789" s="69"/>
      <c r="R1789" s="71"/>
      <c r="S1789" s="69"/>
      <c r="T1789" s="72"/>
      <c r="U1789" s="4"/>
      <c r="V1789" s="73"/>
      <c r="W1789" s="73"/>
      <c r="X1789" s="73"/>
      <c r="Y1789" s="73"/>
      <c r="Z1789" s="74"/>
      <c r="AA1789" s="69"/>
      <c r="AB1789" s="69"/>
      <c r="AC1789" s="69"/>
      <c r="AD1789" s="69"/>
      <c r="AE1789" s="69"/>
      <c r="AF1789" s="69"/>
      <c r="AG1789" s="69"/>
      <c r="AH1789" s="69"/>
    </row>
    <row r="1790" spans="1:34">
      <c r="A1790" s="69"/>
      <c r="B1790" s="69"/>
      <c r="C1790" s="69"/>
      <c r="D1790" s="71"/>
      <c r="E1790" s="4"/>
      <c r="F1790" s="69"/>
      <c r="G1790" s="69"/>
      <c r="H1790" s="69"/>
      <c r="I1790" s="69"/>
      <c r="J1790" s="69"/>
      <c r="K1790" s="69"/>
      <c r="L1790" s="69"/>
      <c r="M1790" s="69"/>
      <c r="N1790" s="4"/>
      <c r="O1790" s="70"/>
      <c r="P1790" s="69"/>
      <c r="Q1790" s="4"/>
      <c r="R1790" s="71"/>
      <c r="S1790" s="69"/>
      <c r="T1790" s="72"/>
      <c r="U1790" s="4"/>
      <c r="V1790" s="73"/>
      <c r="W1790" s="73"/>
      <c r="X1790" s="73"/>
      <c r="Y1790" s="73"/>
      <c r="Z1790" s="74"/>
      <c r="AA1790" s="69"/>
      <c r="AB1790" s="69"/>
      <c r="AC1790" s="69"/>
      <c r="AD1790" s="69"/>
      <c r="AE1790" s="69"/>
      <c r="AF1790" s="69"/>
      <c r="AG1790" s="69"/>
      <c r="AH1790" s="69"/>
    </row>
    <row r="1791" spans="1:34">
      <c r="A1791" s="69"/>
      <c r="B1791" s="69"/>
      <c r="C1791" s="69"/>
      <c r="D1791" s="71"/>
      <c r="E1791" s="4"/>
      <c r="F1791" s="4"/>
      <c r="G1791" s="69"/>
      <c r="H1791" s="69"/>
      <c r="I1791" s="69"/>
      <c r="J1791" s="69"/>
      <c r="K1791" s="69"/>
      <c r="L1791" s="69"/>
      <c r="M1791" s="69"/>
      <c r="N1791" s="4"/>
      <c r="O1791" s="70"/>
      <c r="P1791" s="69"/>
      <c r="Q1791" s="4"/>
      <c r="R1791" s="71"/>
      <c r="S1791" s="4"/>
      <c r="T1791" s="72"/>
      <c r="U1791" s="4"/>
      <c r="V1791" s="73"/>
      <c r="W1791" s="73"/>
      <c r="X1791" s="73"/>
      <c r="Y1791" s="73"/>
      <c r="Z1791" s="74"/>
      <c r="AA1791" s="69"/>
      <c r="AB1791" s="69"/>
      <c r="AC1791" s="69"/>
      <c r="AD1791" s="69"/>
      <c r="AE1791" s="69"/>
      <c r="AF1791" s="69"/>
      <c r="AG1791" s="69"/>
      <c r="AH1791" s="69"/>
    </row>
    <row r="1792" spans="1:34">
      <c r="A1792" s="69"/>
      <c r="B1792" s="69"/>
      <c r="C1792" s="69"/>
      <c r="D1792" s="71"/>
      <c r="E1792" s="4"/>
      <c r="F1792" s="69"/>
      <c r="G1792" s="69"/>
      <c r="H1792" s="69"/>
      <c r="I1792" s="69"/>
      <c r="J1792" s="69"/>
      <c r="K1792" s="69"/>
      <c r="L1792" s="69"/>
      <c r="M1792" s="69"/>
      <c r="N1792" s="4"/>
      <c r="O1792" s="70"/>
      <c r="P1792" s="69"/>
      <c r="Q1792" s="4"/>
      <c r="R1792" s="71"/>
      <c r="S1792" s="4"/>
      <c r="T1792" s="72"/>
      <c r="U1792" s="4"/>
      <c r="V1792" s="73"/>
      <c r="W1792" s="73"/>
      <c r="X1792" s="73"/>
      <c r="Y1792" s="73"/>
      <c r="Z1792" s="74"/>
      <c r="AA1792" s="69"/>
      <c r="AB1792" s="69"/>
      <c r="AC1792" s="69"/>
      <c r="AD1792" s="69"/>
      <c r="AE1792" s="69"/>
      <c r="AF1792" s="69"/>
      <c r="AG1792" s="69"/>
      <c r="AH1792" s="69"/>
    </row>
    <row r="1793" spans="1:34">
      <c r="A1793" s="69"/>
      <c r="B1793" s="69"/>
      <c r="C1793" s="69"/>
      <c r="D1793" s="71"/>
      <c r="E1793" s="4"/>
      <c r="F1793" s="4"/>
      <c r="G1793" s="69"/>
      <c r="H1793" s="69"/>
      <c r="I1793" s="69"/>
      <c r="J1793" s="69"/>
      <c r="K1793" s="69"/>
      <c r="L1793" s="69"/>
      <c r="M1793" s="69"/>
      <c r="N1793" s="4"/>
      <c r="O1793" s="70"/>
      <c r="P1793" s="69"/>
      <c r="Q1793" s="4"/>
      <c r="R1793" s="71"/>
      <c r="S1793" s="4"/>
      <c r="T1793" s="72"/>
      <c r="U1793" s="4"/>
      <c r="V1793" s="73"/>
      <c r="W1793" s="73"/>
      <c r="X1793" s="73"/>
      <c r="Y1793" s="73"/>
      <c r="Z1793" s="74"/>
      <c r="AA1793" s="69"/>
      <c r="AB1793" s="69"/>
      <c r="AC1793" s="69"/>
      <c r="AD1793" s="69"/>
      <c r="AE1793" s="69"/>
      <c r="AF1793" s="69"/>
      <c r="AG1793" s="69"/>
      <c r="AH1793" s="69"/>
    </row>
    <row r="1794" spans="1:34">
      <c r="A1794" s="69"/>
      <c r="B1794" s="69"/>
      <c r="C1794" s="69"/>
      <c r="D1794" s="71"/>
      <c r="E1794" s="4"/>
      <c r="F1794" s="69"/>
      <c r="G1794" s="69"/>
      <c r="H1794" s="69"/>
      <c r="I1794" s="69"/>
      <c r="J1794" s="69"/>
      <c r="K1794" s="69"/>
      <c r="L1794" s="69"/>
      <c r="M1794" s="69"/>
      <c r="N1794" s="4"/>
      <c r="O1794" s="70"/>
      <c r="P1794" s="69"/>
      <c r="Q1794" s="69"/>
      <c r="R1794" s="71"/>
      <c r="S1794" s="69"/>
      <c r="T1794" s="72"/>
      <c r="U1794" s="4"/>
      <c r="V1794" s="73"/>
      <c r="W1794" s="73"/>
      <c r="X1794" s="73"/>
      <c r="Y1794" s="73"/>
      <c r="Z1794" s="74"/>
      <c r="AA1794" s="69"/>
      <c r="AB1794" s="69"/>
      <c r="AC1794" s="69"/>
      <c r="AD1794" s="69"/>
      <c r="AE1794" s="69"/>
      <c r="AF1794" s="69"/>
      <c r="AG1794" s="69"/>
      <c r="AH1794" s="69"/>
    </row>
    <row r="1795" spans="1:34">
      <c r="A1795" s="69"/>
      <c r="B1795" s="69"/>
      <c r="C1795" s="69"/>
      <c r="D1795" s="71"/>
      <c r="E1795" s="4"/>
      <c r="F1795" s="69"/>
      <c r="G1795" s="69"/>
      <c r="H1795" s="69"/>
      <c r="I1795" s="69"/>
      <c r="J1795" s="69"/>
      <c r="K1795" s="69"/>
      <c r="L1795" s="69"/>
      <c r="M1795" s="69"/>
      <c r="N1795" s="4"/>
      <c r="O1795" s="70"/>
      <c r="P1795" s="69"/>
      <c r="Q1795" s="4"/>
      <c r="R1795" s="71"/>
      <c r="S1795" s="4"/>
      <c r="T1795" s="72"/>
      <c r="U1795" s="4"/>
      <c r="V1795" s="73"/>
      <c r="W1795" s="73"/>
      <c r="X1795" s="73"/>
      <c r="Y1795" s="73"/>
      <c r="Z1795" s="74"/>
      <c r="AA1795" s="69"/>
      <c r="AB1795" s="69"/>
      <c r="AC1795" s="69"/>
      <c r="AD1795" s="69"/>
      <c r="AE1795" s="69"/>
      <c r="AF1795" s="69"/>
      <c r="AG1795" s="69"/>
      <c r="AH1795" s="69"/>
    </row>
    <row r="1796" spans="1:34">
      <c r="A1796" s="69"/>
      <c r="B1796" s="69"/>
      <c r="C1796" s="69"/>
      <c r="D1796" s="71"/>
      <c r="E1796" s="4"/>
      <c r="F1796" s="69"/>
      <c r="G1796" s="69"/>
      <c r="H1796" s="69"/>
      <c r="I1796" s="69"/>
      <c r="J1796" s="69"/>
      <c r="K1796" s="69"/>
      <c r="L1796" s="69"/>
      <c r="M1796" s="69"/>
      <c r="N1796" s="4"/>
      <c r="O1796" s="70"/>
      <c r="P1796" s="69"/>
      <c r="Q1796" s="4"/>
      <c r="R1796" s="71"/>
      <c r="S1796" s="4"/>
      <c r="T1796" s="72"/>
      <c r="U1796" s="4"/>
      <c r="V1796" s="73"/>
      <c r="W1796" s="73"/>
      <c r="X1796" s="73"/>
      <c r="Y1796" s="73"/>
      <c r="Z1796" s="74"/>
      <c r="AA1796" s="69"/>
      <c r="AB1796" s="69"/>
      <c r="AC1796" s="69"/>
      <c r="AD1796" s="69"/>
      <c r="AE1796" s="69"/>
      <c r="AF1796" s="69"/>
      <c r="AG1796" s="69"/>
      <c r="AH1796" s="69"/>
    </row>
    <row r="1797" spans="1:34">
      <c r="A1797" s="69"/>
      <c r="B1797" s="69"/>
      <c r="C1797" s="69"/>
      <c r="D1797" s="71"/>
      <c r="E1797" s="4"/>
      <c r="F1797" s="69"/>
      <c r="G1797" s="69"/>
      <c r="H1797" s="69"/>
      <c r="I1797" s="69"/>
      <c r="J1797" s="69"/>
      <c r="K1797" s="69"/>
      <c r="L1797" s="69"/>
      <c r="M1797" s="69"/>
      <c r="N1797" s="4"/>
      <c r="O1797" s="70"/>
      <c r="P1797" s="69"/>
      <c r="Q1797" s="4"/>
      <c r="R1797" s="71"/>
      <c r="S1797" s="4"/>
      <c r="T1797" s="72"/>
      <c r="U1797" s="4"/>
      <c r="V1797" s="73"/>
      <c r="W1797" s="73"/>
      <c r="X1797" s="73"/>
      <c r="Y1797" s="73"/>
      <c r="Z1797" s="74"/>
      <c r="AA1797" s="69"/>
      <c r="AB1797" s="69"/>
      <c r="AC1797" s="69"/>
      <c r="AD1797" s="69"/>
      <c r="AE1797" s="69"/>
      <c r="AF1797" s="69"/>
      <c r="AG1797" s="69"/>
      <c r="AH1797" s="69"/>
    </row>
    <row r="1798" spans="1:34">
      <c r="A1798" s="69"/>
      <c r="B1798" s="69"/>
      <c r="C1798" s="69"/>
      <c r="D1798" s="71"/>
      <c r="E1798" s="4"/>
      <c r="F1798" s="69"/>
      <c r="G1798" s="69"/>
      <c r="H1798" s="69"/>
      <c r="I1798" s="69"/>
      <c r="J1798" s="69"/>
      <c r="K1798" s="69"/>
      <c r="L1798" s="69"/>
      <c r="M1798" s="69"/>
      <c r="N1798" s="4"/>
      <c r="O1798" s="70"/>
      <c r="P1798" s="69"/>
      <c r="Q1798" s="69"/>
      <c r="R1798" s="71"/>
      <c r="S1798" s="69"/>
      <c r="T1798" s="72"/>
      <c r="U1798" s="4"/>
      <c r="V1798" s="73"/>
      <c r="W1798" s="73"/>
      <c r="X1798" s="73"/>
      <c r="Y1798" s="73"/>
      <c r="Z1798" s="74"/>
      <c r="AA1798" s="69"/>
      <c r="AB1798" s="69"/>
      <c r="AC1798" s="69"/>
      <c r="AD1798" s="69"/>
      <c r="AE1798" s="69"/>
      <c r="AF1798" s="69"/>
      <c r="AG1798" s="69"/>
      <c r="AH1798" s="69"/>
    </row>
    <row r="1799" spans="1:34">
      <c r="A1799" s="69"/>
      <c r="B1799" s="69"/>
      <c r="C1799" s="69"/>
      <c r="D1799" s="71"/>
      <c r="E1799" s="4"/>
      <c r="F1799" s="69"/>
      <c r="G1799" s="69"/>
      <c r="H1799" s="69"/>
      <c r="I1799" s="69"/>
      <c r="J1799" s="69"/>
      <c r="K1799" s="69"/>
      <c r="L1799" s="69"/>
      <c r="M1799" s="69"/>
      <c r="N1799" s="4"/>
      <c r="O1799" s="70"/>
      <c r="P1799" s="69"/>
      <c r="Q1799" s="69"/>
      <c r="R1799" s="71"/>
      <c r="S1799" s="69"/>
      <c r="T1799" s="72"/>
      <c r="U1799" s="4"/>
      <c r="V1799" s="73"/>
      <c r="W1799" s="73"/>
      <c r="X1799" s="73"/>
      <c r="Y1799" s="73"/>
      <c r="Z1799" s="74"/>
      <c r="AA1799" s="69"/>
      <c r="AB1799" s="69"/>
      <c r="AC1799" s="69"/>
      <c r="AD1799" s="69"/>
      <c r="AE1799" s="69"/>
      <c r="AF1799" s="69"/>
      <c r="AG1799" s="69"/>
      <c r="AH1799" s="69"/>
    </row>
    <row r="1800" spans="1:34">
      <c r="A1800" s="69"/>
      <c r="B1800" s="69"/>
      <c r="C1800" s="69"/>
      <c r="D1800" s="71"/>
      <c r="E1800" s="4"/>
      <c r="F1800" s="4"/>
      <c r="G1800" s="69"/>
      <c r="H1800" s="69"/>
      <c r="I1800" s="69"/>
      <c r="J1800" s="69"/>
      <c r="K1800" s="69"/>
      <c r="L1800" s="69"/>
      <c r="M1800" s="69"/>
      <c r="N1800" s="4"/>
      <c r="O1800" s="70"/>
      <c r="P1800" s="69"/>
      <c r="Q1800" s="4"/>
      <c r="R1800" s="71"/>
      <c r="S1800" s="4"/>
      <c r="T1800" s="72"/>
      <c r="U1800" s="4"/>
      <c r="V1800" s="73"/>
      <c r="W1800" s="73"/>
      <c r="X1800" s="73"/>
      <c r="Y1800" s="73"/>
      <c r="Z1800" s="74"/>
      <c r="AA1800" s="69"/>
      <c r="AB1800" s="69"/>
      <c r="AC1800" s="69"/>
      <c r="AD1800" s="69"/>
      <c r="AE1800" s="69"/>
      <c r="AF1800" s="69"/>
      <c r="AG1800" s="69"/>
      <c r="AH1800" s="69"/>
    </row>
    <row r="1801" spans="1:34">
      <c r="A1801" s="69"/>
      <c r="B1801" s="69"/>
      <c r="C1801" s="69"/>
      <c r="D1801" s="71"/>
      <c r="E1801" s="4"/>
      <c r="F1801" s="69"/>
      <c r="G1801" s="69"/>
      <c r="H1801" s="69"/>
      <c r="I1801" s="69"/>
      <c r="J1801" s="69"/>
      <c r="K1801" s="69"/>
      <c r="L1801" s="69"/>
      <c r="M1801" s="69"/>
      <c r="N1801" s="4"/>
      <c r="O1801" s="70"/>
      <c r="P1801" s="69"/>
      <c r="Q1801" s="4"/>
      <c r="R1801" s="71"/>
      <c r="S1801" s="4"/>
      <c r="T1801" s="72"/>
      <c r="U1801" s="4"/>
      <c r="V1801" s="73"/>
      <c r="W1801" s="73"/>
      <c r="X1801" s="73"/>
      <c r="Y1801" s="73"/>
      <c r="Z1801" s="74"/>
      <c r="AA1801" s="69"/>
      <c r="AB1801" s="69"/>
      <c r="AC1801" s="69"/>
      <c r="AD1801" s="69"/>
      <c r="AE1801" s="69"/>
      <c r="AF1801" s="69"/>
      <c r="AG1801" s="69"/>
      <c r="AH1801" s="69"/>
    </row>
    <row r="1802" spans="1:34">
      <c r="A1802" s="69"/>
      <c r="B1802" s="69"/>
      <c r="C1802" s="69"/>
      <c r="D1802" s="71"/>
      <c r="E1802" s="4"/>
      <c r="F1802" s="69"/>
      <c r="G1802" s="69"/>
      <c r="H1802" s="69"/>
      <c r="I1802" s="69"/>
      <c r="J1802" s="69"/>
      <c r="K1802" s="69"/>
      <c r="L1802" s="69"/>
      <c r="M1802" s="69"/>
      <c r="N1802" s="4"/>
      <c r="O1802" s="70"/>
      <c r="P1802" s="69"/>
      <c r="Q1802" s="4"/>
      <c r="R1802" s="71"/>
      <c r="S1802" s="4"/>
      <c r="T1802" s="72"/>
      <c r="U1802" s="4"/>
      <c r="V1802" s="73"/>
      <c r="W1802" s="73"/>
      <c r="X1802" s="73"/>
      <c r="Y1802" s="73"/>
      <c r="Z1802" s="74"/>
      <c r="AA1802" s="69"/>
      <c r="AB1802" s="69"/>
      <c r="AC1802" s="69"/>
      <c r="AD1802" s="69"/>
      <c r="AE1802" s="69"/>
      <c r="AF1802" s="69"/>
      <c r="AG1802" s="69"/>
      <c r="AH1802" s="69"/>
    </row>
    <row r="1803" spans="1:34">
      <c r="A1803" s="69"/>
      <c r="B1803" s="69"/>
      <c r="C1803" s="69"/>
      <c r="D1803" s="71"/>
      <c r="E1803" s="4"/>
      <c r="F1803" s="69"/>
      <c r="G1803" s="69"/>
      <c r="H1803" s="69"/>
      <c r="I1803" s="69"/>
      <c r="J1803" s="69"/>
      <c r="K1803" s="69"/>
      <c r="L1803" s="69"/>
      <c r="M1803" s="69"/>
      <c r="N1803" s="4"/>
      <c r="O1803" s="70"/>
      <c r="P1803" s="69"/>
      <c r="Q1803" s="4"/>
      <c r="R1803" s="71"/>
      <c r="S1803" s="4"/>
      <c r="T1803" s="72"/>
      <c r="U1803" s="4"/>
      <c r="V1803" s="73"/>
      <c r="W1803" s="73"/>
      <c r="X1803" s="73"/>
      <c r="Y1803" s="73"/>
      <c r="Z1803" s="74"/>
      <c r="AA1803" s="69"/>
      <c r="AB1803" s="69"/>
      <c r="AC1803" s="69"/>
      <c r="AD1803" s="69"/>
      <c r="AE1803" s="69"/>
      <c r="AF1803" s="69"/>
      <c r="AG1803" s="69"/>
      <c r="AH1803" s="69"/>
    </row>
    <row r="1804" spans="1:34">
      <c r="A1804" s="69"/>
      <c r="B1804" s="69"/>
      <c r="C1804" s="69"/>
      <c r="D1804" s="71"/>
      <c r="E1804" s="4"/>
      <c r="F1804" s="69"/>
      <c r="G1804" s="69"/>
      <c r="H1804" s="69"/>
      <c r="I1804" s="69"/>
      <c r="J1804" s="69"/>
      <c r="K1804" s="69"/>
      <c r="L1804" s="69"/>
      <c r="M1804" s="69"/>
      <c r="N1804" s="4"/>
      <c r="O1804" s="70"/>
      <c r="P1804" s="69"/>
      <c r="Q1804" s="4"/>
      <c r="R1804" s="71"/>
      <c r="S1804" s="69"/>
      <c r="T1804" s="72"/>
      <c r="U1804" s="69"/>
      <c r="V1804" s="73"/>
      <c r="W1804" s="73"/>
      <c r="X1804" s="73"/>
      <c r="Y1804" s="73"/>
      <c r="Z1804" s="74"/>
      <c r="AA1804" s="69"/>
      <c r="AB1804" s="69"/>
      <c r="AC1804" s="69"/>
      <c r="AD1804" s="69"/>
      <c r="AE1804" s="69"/>
      <c r="AF1804" s="69"/>
      <c r="AG1804" s="69"/>
      <c r="AH1804" s="69"/>
    </row>
    <row r="1805" spans="1:34">
      <c r="A1805" s="69"/>
      <c r="B1805" s="69"/>
      <c r="C1805" s="69"/>
      <c r="D1805" s="71"/>
      <c r="E1805" s="4"/>
      <c r="F1805" s="69"/>
      <c r="G1805" s="69"/>
      <c r="H1805" s="69"/>
      <c r="I1805" s="69"/>
      <c r="J1805" s="69"/>
      <c r="K1805" s="69"/>
      <c r="L1805" s="69"/>
      <c r="M1805" s="69"/>
      <c r="N1805" s="4"/>
      <c r="O1805" s="70"/>
      <c r="P1805" s="69"/>
      <c r="Q1805" s="4"/>
      <c r="R1805" s="71"/>
      <c r="S1805" s="4"/>
      <c r="T1805" s="72"/>
      <c r="U1805" s="4"/>
      <c r="V1805" s="73"/>
      <c r="W1805" s="73"/>
      <c r="X1805" s="73"/>
      <c r="Y1805" s="73"/>
      <c r="Z1805" s="74"/>
      <c r="AA1805" s="69"/>
      <c r="AB1805" s="69"/>
      <c r="AC1805" s="69"/>
      <c r="AD1805" s="69"/>
      <c r="AE1805" s="69"/>
      <c r="AF1805" s="69"/>
      <c r="AG1805" s="69"/>
      <c r="AH1805" s="69"/>
    </row>
    <row r="1806" spans="1:34">
      <c r="A1806" s="69"/>
      <c r="B1806" s="69"/>
      <c r="C1806" s="69"/>
      <c r="D1806" s="71"/>
      <c r="E1806" s="4"/>
      <c r="F1806" s="69"/>
      <c r="G1806" s="69"/>
      <c r="H1806" s="69"/>
      <c r="I1806" s="69"/>
      <c r="J1806" s="69"/>
      <c r="K1806" s="69"/>
      <c r="L1806" s="69"/>
      <c r="M1806" s="69"/>
      <c r="N1806" s="4"/>
      <c r="O1806" s="70"/>
      <c r="P1806" s="69"/>
      <c r="Q1806" s="69"/>
      <c r="R1806" s="71"/>
      <c r="S1806" s="69"/>
      <c r="T1806" s="72"/>
      <c r="U1806" s="4"/>
      <c r="V1806" s="73"/>
      <c r="W1806" s="73"/>
      <c r="X1806" s="73"/>
      <c r="Y1806" s="73"/>
      <c r="Z1806" s="74"/>
      <c r="AA1806" s="69"/>
      <c r="AB1806" s="69"/>
      <c r="AC1806" s="69"/>
      <c r="AD1806" s="69"/>
      <c r="AE1806" s="69"/>
      <c r="AF1806" s="69"/>
      <c r="AG1806" s="69"/>
      <c r="AH1806" s="69"/>
    </row>
    <row r="1807" spans="1:34">
      <c r="A1807" s="69"/>
      <c r="B1807" s="69"/>
      <c r="C1807" s="69"/>
      <c r="D1807" s="71"/>
      <c r="E1807" s="4"/>
      <c r="F1807" s="4"/>
      <c r="G1807" s="69"/>
      <c r="H1807" s="69"/>
      <c r="I1807" s="69"/>
      <c r="J1807" s="69"/>
      <c r="K1807" s="69"/>
      <c r="L1807" s="69"/>
      <c r="M1807" s="69"/>
      <c r="N1807" s="4"/>
      <c r="O1807" s="70"/>
      <c r="P1807" s="69"/>
      <c r="Q1807" s="4"/>
      <c r="R1807" s="71"/>
      <c r="S1807" s="4"/>
      <c r="T1807" s="72"/>
      <c r="U1807" s="4"/>
      <c r="V1807" s="73"/>
      <c r="W1807" s="73"/>
      <c r="X1807" s="73"/>
      <c r="Y1807" s="73"/>
      <c r="Z1807" s="74"/>
      <c r="AA1807" s="69"/>
      <c r="AB1807" s="69"/>
      <c r="AC1807" s="69"/>
      <c r="AD1807" s="69"/>
      <c r="AE1807" s="69"/>
      <c r="AF1807" s="69"/>
      <c r="AG1807" s="69"/>
      <c r="AH1807" s="69"/>
    </row>
    <row r="1808" spans="1:34">
      <c r="A1808" s="69"/>
      <c r="B1808" s="69"/>
      <c r="C1808" s="69"/>
      <c r="D1808" s="71"/>
      <c r="E1808" s="4"/>
      <c r="F1808" s="69"/>
      <c r="G1808" s="69"/>
      <c r="H1808" s="69"/>
      <c r="I1808" s="69"/>
      <c r="J1808" s="69"/>
      <c r="K1808" s="69"/>
      <c r="L1808" s="69"/>
      <c r="M1808" s="69"/>
      <c r="N1808" s="4"/>
      <c r="O1808" s="70"/>
      <c r="P1808" s="69"/>
      <c r="Q1808" s="4"/>
      <c r="R1808" s="71"/>
      <c r="S1808" s="4"/>
      <c r="T1808" s="72"/>
      <c r="U1808" s="4"/>
      <c r="V1808" s="73"/>
      <c r="W1808" s="73"/>
      <c r="X1808" s="73"/>
      <c r="Y1808" s="73"/>
      <c r="Z1808" s="74"/>
      <c r="AA1808" s="69"/>
      <c r="AB1808" s="69"/>
      <c r="AC1808" s="69"/>
      <c r="AD1808" s="69"/>
      <c r="AE1808" s="69"/>
      <c r="AF1808" s="69"/>
      <c r="AG1808" s="69"/>
      <c r="AH1808" s="69"/>
    </row>
    <row r="1809" spans="1:34">
      <c r="A1809" s="69"/>
      <c r="B1809" s="69"/>
      <c r="C1809" s="69"/>
      <c r="D1809" s="71"/>
      <c r="E1809" s="4"/>
      <c r="F1809" s="69"/>
      <c r="G1809" s="69"/>
      <c r="H1809" s="69"/>
      <c r="I1809" s="69"/>
      <c r="J1809" s="69"/>
      <c r="K1809" s="69"/>
      <c r="L1809" s="69"/>
      <c r="M1809" s="69"/>
      <c r="N1809" s="4"/>
      <c r="O1809" s="70"/>
      <c r="P1809" s="69"/>
      <c r="Q1809" s="4"/>
      <c r="R1809" s="71"/>
      <c r="S1809" s="4"/>
      <c r="T1809" s="72"/>
      <c r="U1809" s="4"/>
      <c r="V1809" s="73"/>
      <c r="W1809" s="73"/>
      <c r="X1809" s="73"/>
      <c r="Y1809" s="73"/>
      <c r="Z1809" s="74"/>
      <c r="AA1809" s="69"/>
      <c r="AB1809" s="69"/>
      <c r="AC1809" s="69"/>
      <c r="AD1809" s="69"/>
      <c r="AE1809" s="69"/>
      <c r="AF1809" s="69"/>
      <c r="AG1809" s="69"/>
      <c r="AH1809" s="69"/>
    </row>
    <row r="1810" spans="1:34">
      <c r="A1810" s="69"/>
      <c r="B1810" s="69"/>
      <c r="C1810" s="69"/>
      <c r="D1810" s="71"/>
      <c r="E1810" s="4"/>
      <c r="F1810" s="69"/>
      <c r="G1810" s="69"/>
      <c r="H1810" s="69"/>
      <c r="I1810" s="69"/>
      <c r="J1810" s="69"/>
      <c r="K1810" s="69"/>
      <c r="L1810" s="69"/>
      <c r="M1810" s="69"/>
      <c r="N1810" s="4"/>
      <c r="O1810" s="70"/>
      <c r="P1810" s="69"/>
      <c r="Q1810" s="4"/>
      <c r="R1810" s="71"/>
      <c r="S1810" s="4"/>
      <c r="T1810" s="72"/>
      <c r="U1810" s="4"/>
      <c r="V1810" s="73"/>
      <c r="W1810" s="73"/>
      <c r="X1810" s="73"/>
      <c r="Y1810" s="73"/>
      <c r="Z1810" s="74"/>
      <c r="AA1810" s="69"/>
      <c r="AB1810" s="69"/>
      <c r="AC1810" s="69"/>
      <c r="AD1810" s="69"/>
      <c r="AE1810" s="69"/>
      <c r="AF1810" s="69"/>
      <c r="AG1810" s="69"/>
      <c r="AH1810" s="69"/>
    </row>
    <row r="1811" spans="1:34">
      <c r="A1811" s="69"/>
      <c r="B1811" s="69"/>
      <c r="C1811" s="69"/>
      <c r="D1811" s="71"/>
      <c r="E1811" s="4"/>
      <c r="F1811" s="69"/>
      <c r="G1811" s="69"/>
      <c r="H1811" s="69"/>
      <c r="I1811" s="69"/>
      <c r="J1811" s="69"/>
      <c r="K1811" s="69"/>
      <c r="L1811" s="69"/>
      <c r="M1811" s="69"/>
      <c r="N1811" s="4"/>
      <c r="O1811" s="70"/>
      <c r="P1811" s="69"/>
      <c r="Q1811" s="4"/>
      <c r="R1811" s="71"/>
      <c r="S1811" s="4"/>
      <c r="T1811" s="72"/>
      <c r="U1811" s="4"/>
      <c r="V1811" s="73"/>
      <c r="W1811" s="73"/>
      <c r="X1811" s="73"/>
      <c r="Y1811" s="73"/>
      <c r="Z1811" s="74"/>
      <c r="AA1811" s="69"/>
      <c r="AB1811" s="69"/>
      <c r="AC1811" s="69"/>
      <c r="AD1811" s="69"/>
      <c r="AE1811" s="69"/>
      <c r="AF1811" s="69"/>
      <c r="AG1811" s="69"/>
      <c r="AH1811" s="69"/>
    </row>
    <row r="1812" spans="1:34">
      <c r="A1812" s="69"/>
      <c r="B1812" s="69"/>
      <c r="C1812" s="69"/>
      <c r="D1812" s="71"/>
      <c r="E1812" s="4"/>
      <c r="F1812" s="4"/>
      <c r="G1812" s="69"/>
      <c r="H1812" s="69"/>
      <c r="I1812" s="69"/>
      <c r="J1812" s="69"/>
      <c r="K1812" s="69"/>
      <c r="L1812" s="69"/>
      <c r="M1812" s="69"/>
      <c r="N1812" s="4"/>
      <c r="O1812" s="70"/>
      <c r="P1812" s="69"/>
      <c r="Q1812" s="4"/>
      <c r="R1812" s="71"/>
      <c r="S1812" s="4"/>
      <c r="T1812" s="72"/>
      <c r="U1812" s="4"/>
      <c r="V1812" s="73"/>
      <c r="W1812" s="73"/>
      <c r="X1812" s="73"/>
      <c r="Y1812" s="73"/>
      <c r="Z1812" s="74"/>
      <c r="AA1812" s="69"/>
      <c r="AB1812" s="69"/>
      <c r="AC1812" s="69"/>
      <c r="AD1812" s="69"/>
      <c r="AE1812" s="69"/>
      <c r="AF1812" s="69"/>
      <c r="AG1812" s="69"/>
      <c r="AH1812" s="69"/>
    </row>
    <row r="1813" spans="1:34">
      <c r="A1813" s="69"/>
      <c r="B1813" s="69"/>
      <c r="C1813" s="69"/>
      <c r="D1813" s="71"/>
      <c r="E1813" s="4"/>
      <c r="F1813" s="69"/>
      <c r="G1813" s="69"/>
      <c r="H1813" s="69"/>
      <c r="I1813" s="69"/>
      <c r="J1813" s="69"/>
      <c r="K1813" s="69"/>
      <c r="L1813" s="69"/>
      <c r="M1813" s="69"/>
      <c r="N1813" s="4"/>
      <c r="O1813" s="70"/>
      <c r="P1813" s="69"/>
      <c r="Q1813" s="4"/>
      <c r="R1813" s="71"/>
      <c r="S1813" s="4"/>
      <c r="T1813" s="72"/>
      <c r="U1813" s="4"/>
      <c r="V1813" s="73"/>
      <c r="W1813" s="73"/>
      <c r="X1813" s="73"/>
      <c r="Y1813" s="73"/>
      <c r="Z1813" s="74"/>
      <c r="AA1813" s="69"/>
      <c r="AB1813" s="69"/>
      <c r="AC1813" s="69"/>
      <c r="AD1813" s="69"/>
      <c r="AE1813" s="69"/>
      <c r="AF1813" s="69"/>
      <c r="AG1813" s="69"/>
      <c r="AH1813" s="69"/>
    </row>
    <row r="1814" spans="1:34">
      <c r="A1814" s="69"/>
      <c r="B1814" s="69"/>
      <c r="C1814" s="69"/>
      <c r="D1814" s="71"/>
      <c r="E1814" s="4"/>
      <c r="F1814" s="4"/>
      <c r="G1814" s="69"/>
      <c r="H1814" s="69"/>
      <c r="I1814" s="69"/>
      <c r="J1814" s="69"/>
      <c r="K1814" s="69"/>
      <c r="L1814" s="69"/>
      <c r="M1814" s="69"/>
      <c r="N1814" s="4"/>
      <c r="O1814" s="70"/>
      <c r="P1814" s="69"/>
      <c r="Q1814" s="69"/>
      <c r="R1814" s="71"/>
      <c r="S1814" s="69"/>
      <c r="T1814" s="72"/>
      <c r="U1814" s="4"/>
      <c r="V1814" s="73"/>
      <c r="W1814" s="73"/>
      <c r="X1814" s="73"/>
      <c r="Y1814" s="73"/>
      <c r="Z1814" s="74"/>
      <c r="AA1814" s="69"/>
      <c r="AB1814" s="69"/>
      <c r="AC1814" s="69"/>
      <c r="AD1814" s="69"/>
      <c r="AE1814" s="69"/>
      <c r="AF1814" s="69"/>
      <c r="AG1814" s="69"/>
      <c r="AH1814" s="69"/>
    </row>
    <row r="1815" spans="1:34">
      <c r="A1815" s="69"/>
      <c r="B1815" s="69"/>
      <c r="C1815" s="69"/>
      <c r="D1815" s="71"/>
      <c r="E1815" s="4"/>
      <c r="F1815" s="69"/>
      <c r="G1815" s="69"/>
      <c r="H1815" s="69"/>
      <c r="I1815" s="69"/>
      <c r="J1815" s="69"/>
      <c r="K1815" s="69"/>
      <c r="L1815" s="69"/>
      <c r="M1815" s="69"/>
      <c r="N1815" s="4"/>
      <c r="O1815" s="70"/>
      <c r="P1815" s="69"/>
      <c r="Q1815" s="4"/>
      <c r="R1815" s="71"/>
      <c r="S1815" s="4"/>
      <c r="T1815" s="72"/>
      <c r="U1815" s="4"/>
      <c r="V1815" s="73"/>
      <c r="W1815" s="73"/>
      <c r="X1815" s="73"/>
      <c r="Y1815" s="73"/>
      <c r="Z1815" s="74"/>
      <c r="AA1815" s="69"/>
      <c r="AB1815" s="69"/>
      <c r="AC1815" s="69"/>
      <c r="AD1815" s="69"/>
      <c r="AE1815" s="69"/>
      <c r="AF1815" s="69"/>
      <c r="AG1815" s="69"/>
      <c r="AH1815" s="69"/>
    </row>
    <row r="1816" spans="1:34">
      <c r="A1816" s="69"/>
      <c r="B1816" s="69"/>
      <c r="C1816" s="69"/>
      <c r="D1816" s="71"/>
      <c r="E1816" s="4"/>
      <c r="F1816" s="69"/>
      <c r="G1816" s="69"/>
      <c r="H1816" s="69"/>
      <c r="I1816" s="69"/>
      <c r="J1816" s="69"/>
      <c r="K1816" s="69"/>
      <c r="L1816" s="69"/>
      <c r="M1816" s="69"/>
      <c r="N1816" s="4"/>
      <c r="O1816" s="70"/>
      <c r="P1816" s="69"/>
      <c r="Q1816" s="69"/>
      <c r="R1816" s="71"/>
      <c r="S1816" s="69"/>
      <c r="T1816" s="72"/>
      <c r="U1816" s="4"/>
      <c r="V1816" s="73"/>
      <c r="W1816" s="73"/>
      <c r="X1816" s="73"/>
      <c r="Y1816" s="73"/>
      <c r="Z1816" s="74"/>
      <c r="AA1816" s="69"/>
      <c r="AB1816" s="69"/>
      <c r="AC1816" s="69"/>
      <c r="AD1816" s="69"/>
      <c r="AE1816" s="69"/>
      <c r="AF1816" s="69"/>
      <c r="AG1816" s="69"/>
      <c r="AH1816" s="69"/>
    </row>
    <row r="1817" spans="1:34">
      <c r="A1817" s="69"/>
      <c r="B1817" s="69"/>
      <c r="C1817" s="69"/>
      <c r="D1817" s="71"/>
      <c r="E1817" s="4"/>
      <c r="F1817" s="69"/>
      <c r="G1817" s="69"/>
      <c r="H1817" s="69"/>
      <c r="I1817" s="69"/>
      <c r="J1817" s="69"/>
      <c r="K1817" s="69"/>
      <c r="L1817" s="69"/>
      <c r="M1817" s="69"/>
      <c r="N1817" s="4"/>
      <c r="O1817" s="70"/>
      <c r="P1817" s="69"/>
      <c r="Q1817" s="4"/>
      <c r="R1817" s="71"/>
      <c r="S1817" s="4"/>
      <c r="T1817" s="72"/>
      <c r="U1817" s="4"/>
      <c r="V1817" s="73"/>
      <c r="W1817" s="73"/>
      <c r="X1817" s="73"/>
      <c r="Y1817" s="73"/>
      <c r="Z1817" s="74"/>
      <c r="AA1817" s="69"/>
      <c r="AB1817" s="69"/>
      <c r="AC1817" s="69"/>
      <c r="AD1817" s="69"/>
      <c r="AE1817" s="69"/>
      <c r="AF1817" s="69"/>
      <c r="AG1817" s="69"/>
      <c r="AH1817" s="69"/>
    </row>
    <row r="1818" spans="1:34">
      <c r="A1818" s="69"/>
      <c r="B1818" s="69"/>
      <c r="C1818" s="69"/>
      <c r="D1818" s="71"/>
      <c r="E1818" s="4"/>
      <c r="F1818" s="4"/>
      <c r="G1818" s="69"/>
      <c r="H1818" s="69"/>
      <c r="I1818" s="69"/>
      <c r="J1818" s="69"/>
      <c r="K1818" s="69"/>
      <c r="L1818" s="69"/>
      <c r="M1818" s="69"/>
      <c r="N1818" s="4"/>
      <c r="O1818" s="70"/>
      <c r="P1818" s="69"/>
      <c r="Q1818" s="69"/>
      <c r="R1818" s="71"/>
      <c r="S1818" s="69"/>
      <c r="T1818" s="72"/>
      <c r="U1818" s="4"/>
      <c r="V1818" s="73"/>
      <c r="W1818" s="73"/>
      <c r="X1818" s="73"/>
      <c r="Y1818" s="73"/>
      <c r="Z1818" s="74"/>
      <c r="AA1818" s="69"/>
      <c r="AB1818" s="69"/>
      <c r="AC1818" s="69"/>
      <c r="AD1818" s="69"/>
      <c r="AE1818" s="69"/>
      <c r="AF1818" s="69"/>
      <c r="AG1818" s="69"/>
      <c r="AH1818" s="69"/>
    </row>
    <row r="1819" spans="1:34">
      <c r="A1819" s="69"/>
      <c r="B1819" s="69"/>
      <c r="C1819" s="69"/>
      <c r="D1819" s="71"/>
      <c r="E1819" s="4"/>
      <c r="F1819" s="69"/>
      <c r="G1819" s="69"/>
      <c r="H1819" s="69"/>
      <c r="I1819" s="69"/>
      <c r="J1819" s="69"/>
      <c r="K1819" s="69"/>
      <c r="L1819" s="69"/>
      <c r="M1819" s="69"/>
      <c r="N1819" s="4"/>
      <c r="O1819" s="70"/>
      <c r="P1819" s="69"/>
      <c r="Q1819" s="4"/>
      <c r="R1819" s="71"/>
      <c r="S1819" s="4"/>
      <c r="T1819" s="72"/>
      <c r="U1819" s="4"/>
      <c r="V1819" s="73"/>
      <c r="W1819" s="73"/>
      <c r="X1819" s="73"/>
      <c r="Y1819" s="73"/>
      <c r="Z1819" s="74"/>
      <c r="AA1819" s="69"/>
      <c r="AB1819" s="69"/>
      <c r="AC1819" s="69"/>
      <c r="AD1819" s="69"/>
      <c r="AE1819" s="69"/>
      <c r="AF1819" s="69"/>
      <c r="AG1819" s="69"/>
      <c r="AH1819" s="69"/>
    </row>
    <row r="1820" spans="1:34">
      <c r="A1820" s="69"/>
      <c r="B1820" s="69"/>
      <c r="C1820" s="69"/>
      <c r="D1820" s="71"/>
      <c r="E1820" s="4"/>
      <c r="F1820" s="4"/>
      <c r="G1820" s="69"/>
      <c r="H1820" s="69"/>
      <c r="I1820" s="69"/>
      <c r="J1820" s="69"/>
      <c r="K1820" s="69"/>
      <c r="L1820" s="69"/>
      <c r="M1820" s="69"/>
      <c r="N1820" s="4"/>
      <c r="O1820" s="70"/>
      <c r="P1820" s="69"/>
      <c r="Q1820" s="4"/>
      <c r="R1820" s="71"/>
      <c r="S1820" s="4"/>
      <c r="T1820" s="72"/>
      <c r="U1820" s="4"/>
      <c r="V1820" s="73"/>
      <c r="W1820" s="73"/>
      <c r="X1820" s="73"/>
      <c r="Y1820" s="73"/>
      <c r="Z1820" s="74"/>
      <c r="AA1820" s="69"/>
      <c r="AB1820" s="69"/>
      <c r="AC1820" s="69"/>
      <c r="AD1820" s="69"/>
      <c r="AE1820" s="69"/>
      <c r="AF1820" s="69"/>
      <c r="AG1820" s="69"/>
      <c r="AH1820" s="69"/>
    </row>
    <row r="1821" spans="1:34">
      <c r="A1821" s="69"/>
      <c r="B1821" s="69"/>
      <c r="C1821" s="69"/>
      <c r="D1821" s="71"/>
      <c r="E1821" s="4"/>
      <c r="F1821" s="69"/>
      <c r="G1821" s="69"/>
      <c r="H1821" s="69"/>
      <c r="I1821" s="69"/>
      <c r="J1821" s="69"/>
      <c r="K1821" s="69"/>
      <c r="L1821" s="69"/>
      <c r="M1821" s="69"/>
      <c r="N1821" s="4"/>
      <c r="O1821" s="70"/>
      <c r="P1821" s="69"/>
      <c r="Q1821" s="4"/>
      <c r="R1821" s="71"/>
      <c r="S1821" s="4"/>
      <c r="T1821" s="72"/>
      <c r="U1821" s="4"/>
      <c r="V1821" s="73"/>
      <c r="W1821" s="73"/>
      <c r="X1821" s="73"/>
      <c r="Y1821" s="73"/>
      <c r="Z1821" s="74"/>
      <c r="AA1821" s="69"/>
      <c r="AB1821" s="69"/>
      <c r="AC1821" s="69"/>
      <c r="AD1821" s="69"/>
      <c r="AE1821" s="69"/>
      <c r="AF1821" s="69"/>
      <c r="AG1821" s="69"/>
      <c r="AH1821" s="69"/>
    </row>
    <row r="1822" spans="1:34">
      <c r="A1822" s="69"/>
      <c r="B1822" s="69"/>
      <c r="C1822" s="69"/>
      <c r="D1822" s="71"/>
      <c r="E1822" s="4"/>
      <c r="F1822" s="69"/>
      <c r="G1822" s="69"/>
      <c r="H1822" s="69"/>
      <c r="I1822" s="69"/>
      <c r="J1822" s="69"/>
      <c r="K1822" s="69"/>
      <c r="L1822" s="69"/>
      <c r="M1822" s="69"/>
      <c r="N1822" s="4"/>
      <c r="O1822" s="70"/>
      <c r="P1822" s="69"/>
      <c r="Q1822" s="4"/>
      <c r="R1822" s="71"/>
      <c r="S1822" s="4"/>
      <c r="T1822" s="72"/>
      <c r="U1822" s="4"/>
      <c r="V1822" s="73"/>
      <c r="W1822" s="73"/>
      <c r="X1822" s="73"/>
      <c r="Y1822" s="73"/>
      <c r="Z1822" s="74"/>
      <c r="AA1822" s="69"/>
      <c r="AB1822" s="69"/>
      <c r="AC1822" s="69"/>
      <c r="AD1822" s="69"/>
      <c r="AE1822" s="69"/>
      <c r="AF1822" s="69"/>
      <c r="AG1822" s="69"/>
      <c r="AH1822" s="69"/>
    </row>
    <row r="1823" spans="1:34">
      <c r="A1823" s="69"/>
      <c r="B1823" s="69"/>
      <c r="C1823" s="69"/>
      <c r="D1823" s="71"/>
      <c r="E1823" s="4"/>
      <c r="F1823" s="4"/>
      <c r="G1823" s="69"/>
      <c r="H1823" s="69"/>
      <c r="I1823" s="69"/>
      <c r="J1823" s="69"/>
      <c r="K1823" s="69"/>
      <c r="L1823" s="69"/>
      <c r="M1823" s="69"/>
      <c r="N1823" s="4"/>
      <c r="O1823" s="70"/>
      <c r="P1823" s="69"/>
      <c r="Q1823" s="4"/>
      <c r="R1823" s="71"/>
      <c r="S1823" s="4"/>
      <c r="T1823" s="72"/>
      <c r="U1823" s="4"/>
      <c r="V1823" s="73"/>
      <c r="W1823" s="73"/>
      <c r="X1823" s="73"/>
      <c r="Y1823" s="73"/>
      <c r="Z1823" s="74"/>
      <c r="AA1823" s="69"/>
      <c r="AB1823" s="69"/>
      <c r="AC1823" s="69"/>
      <c r="AD1823" s="69"/>
      <c r="AE1823" s="69"/>
      <c r="AF1823" s="69"/>
      <c r="AG1823" s="69"/>
      <c r="AH1823" s="69"/>
    </row>
    <row r="1824" spans="1:34">
      <c r="A1824" s="69"/>
      <c r="B1824" s="69"/>
      <c r="C1824" s="69"/>
      <c r="D1824" s="71"/>
      <c r="E1824" s="4"/>
      <c r="F1824" s="4"/>
      <c r="G1824" s="69"/>
      <c r="H1824" s="69"/>
      <c r="I1824" s="69"/>
      <c r="J1824" s="69"/>
      <c r="K1824" s="69"/>
      <c r="L1824" s="69"/>
      <c r="M1824" s="69"/>
      <c r="N1824" s="4"/>
      <c r="O1824" s="70"/>
      <c r="P1824" s="69"/>
      <c r="Q1824" s="4"/>
      <c r="R1824" s="71"/>
      <c r="S1824" s="4"/>
      <c r="T1824" s="72"/>
      <c r="U1824" s="4"/>
      <c r="V1824" s="73"/>
      <c r="W1824" s="73"/>
      <c r="X1824" s="73"/>
      <c r="Y1824" s="73"/>
      <c r="Z1824" s="74"/>
      <c r="AA1824" s="69"/>
      <c r="AB1824" s="69"/>
      <c r="AC1824" s="69"/>
      <c r="AD1824" s="69"/>
      <c r="AE1824" s="69"/>
      <c r="AF1824" s="69"/>
      <c r="AG1824" s="69"/>
      <c r="AH1824" s="69"/>
    </row>
    <row r="1825" spans="1:34">
      <c r="A1825" s="69"/>
      <c r="B1825" s="69"/>
      <c r="C1825" s="69"/>
      <c r="D1825" s="71"/>
      <c r="E1825" s="4"/>
      <c r="F1825" s="69"/>
      <c r="G1825" s="69"/>
      <c r="H1825" s="69"/>
      <c r="I1825" s="69"/>
      <c r="J1825" s="69"/>
      <c r="K1825" s="69"/>
      <c r="L1825" s="69"/>
      <c r="M1825" s="69"/>
      <c r="N1825" s="4"/>
      <c r="O1825" s="70"/>
      <c r="P1825" s="69"/>
      <c r="Q1825" s="4"/>
      <c r="R1825" s="71"/>
      <c r="S1825" s="4"/>
      <c r="T1825" s="72"/>
      <c r="U1825" s="4"/>
      <c r="V1825" s="73"/>
      <c r="W1825" s="73"/>
      <c r="X1825" s="73"/>
      <c r="Y1825" s="73"/>
      <c r="Z1825" s="74"/>
      <c r="AA1825" s="69"/>
      <c r="AB1825" s="69"/>
      <c r="AC1825" s="69"/>
      <c r="AD1825" s="69"/>
      <c r="AE1825" s="69"/>
      <c r="AF1825" s="69"/>
      <c r="AG1825" s="69"/>
      <c r="AH1825" s="69"/>
    </row>
    <row r="1826" spans="1:34">
      <c r="A1826" s="69"/>
      <c r="B1826" s="69"/>
      <c r="C1826" s="69"/>
      <c r="D1826" s="71"/>
      <c r="E1826" s="4"/>
      <c r="F1826" s="4"/>
      <c r="G1826" s="69"/>
      <c r="H1826" s="69"/>
      <c r="I1826" s="69"/>
      <c r="J1826" s="69"/>
      <c r="K1826" s="69"/>
      <c r="L1826" s="69"/>
      <c r="M1826" s="69"/>
      <c r="N1826" s="4"/>
      <c r="O1826" s="70"/>
      <c r="P1826" s="69"/>
      <c r="Q1826" s="69"/>
      <c r="R1826" s="71"/>
      <c r="S1826" s="69"/>
      <c r="T1826" s="72"/>
      <c r="U1826" s="4"/>
      <c r="V1826" s="73"/>
      <c r="W1826" s="73"/>
      <c r="X1826" s="73"/>
      <c r="Y1826" s="73"/>
      <c r="Z1826" s="74"/>
      <c r="AA1826" s="69"/>
      <c r="AB1826" s="69"/>
      <c r="AC1826" s="69"/>
      <c r="AD1826" s="69"/>
      <c r="AE1826" s="69"/>
      <c r="AF1826" s="69"/>
      <c r="AG1826" s="69"/>
      <c r="AH1826" s="69"/>
    </row>
    <row r="1827" spans="1:34">
      <c r="A1827" s="69"/>
      <c r="B1827" s="69"/>
      <c r="C1827" s="69"/>
      <c r="D1827" s="71"/>
      <c r="E1827" s="4"/>
      <c r="F1827" s="69"/>
      <c r="G1827" s="69"/>
      <c r="H1827" s="69"/>
      <c r="I1827" s="69"/>
      <c r="J1827" s="69"/>
      <c r="K1827" s="69"/>
      <c r="L1827" s="69"/>
      <c r="M1827" s="69"/>
      <c r="N1827" s="4"/>
      <c r="O1827" s="70"/>
      <c r="P1827" s="69"/>
      <c r="Q1827" s="4"/>
      <c r="R1827" s="71"/>
      <c r="S1827" s="4"/>
      <c r="T1827" s="72"/>
      <c r="U1827" s="4"/>
      <c r="V1827" s="73"/>
      <c r="W1827" s="73"/>
      <c r="X1827" s="73"/>
      <c r="Y1827" s="73"/>
      <c r="Z1827" s="74"/>
      <c r="AA1827" s="69"/>
      <c r="AB1827" s="69"/>
      <c r="AC1827" s="69"/>
      <c r="AD1827" s="69"/>
      <c r="AE1827" s="69"/>
      <c r="AF1827" s="69"/>
      <c r="AG1827" s="69"/>
      <c r="AH1827" s="69"/>
    </row>
    <row r="1828" spans="1:34">
      <c r="A1828" s="69"/>
      <c r="B1828" s="69"/>
      <c r="C1828" s="69"/>
      <c r="D1828" s="71"/>
      <c r="E1828" s="4"/>
      <c r="F1828" s="69"/>
      <c r="G1828" s="69"/>
      <c r="H1828" s="69"/>
      <c r="I1828" s="69"/>
      <c r="J1828" s="69"/>
      <c r="K1828" s="69"/>
      <c r="L1828" s="69"/>
      <c r="M1828" s="69"/>
      <c r="N1828" s="4"/>
      <c r="O1828" s="70"/>
      <c r="P1828" s="69"/>
      <c r="Q1828" s="4"/>
      <c r="R1828" s="71"/>
      <c r="S1828" s="4"/>
      <c r="T1828" s="72"/>
      <c r="U1828" s="4"/>
      <c r="V1828" s="73"/>
      <c r="W1828" s="73"/>
      <c r="X1828" s="73"/>
      <c r="Y1828" s="73"/>
      <c r="Z1828" s="74"/>
      <c r="AA1828" s="69"/>
      <c r="AB1828" s="69"/>
      <c r="AC1828" s="69"/>
      <c r="AD1828" s="69"/>
      <c r="AE1828" s="69"/>
      <c r="AF1828" s="69"/>
      <c r="AG1828" s="69"/>
      <c r="AH1828" s="69"/>
    </row>
    <row r="1829" spans="1:34">
      <c r="A1829" s="69"/>
      <c r="B1829" s="69"/>
      <c r="C1829" s="69"/>
      <c r="D1829" s="71"/>
      <c r="E1829" s="4"/>
      <c r="F1829" s="69"/>
      <c r="G1829" s="69"/>
      <c r="H1829" s="69"/>
      <c r="I1829" s="69"/>
      <c r="J1829" s="69"/>
      <c r="K1829" s="69"/>
      <c r="L1829" s="69"/>
      <c r="M1829" s="69"/>
      <c r="N1829" s="4"/>
      <c r="O1829" s="70"/>
      <c r="P1829" s="69"/>
      <c r="Q1829" s="4"/>
      <c r="R1829" s="71"/>
      <c r="S1829" s="4"/>
      <c r="T1829" s="72"/>
      <c r="U1829" s="4"/>
      <c r="V1829" s="73"/>
      <c r="W1829" s="73"/>
      <c r="X1829" s="73"/>
      <c r="Y1829" s="73"/>
      <c r="Z1829" s="74"/>
      <c r="AA1829" s="69"/>
      <c r="AB1829" s="69"/>
      <c r="AC1829" s="69"/>
      <c r="AD1829" s="69"/>
      <c r="AE1829" s="69"/>
      <c r="AF1829" s="69"/>
      <c r="AG1829" s="69"/>
      <c r="AH1829" s="69"/>
    </row>
    <row r="1830" spans="1:34">
      <c r="A1830" s="69"/>
      <c r="B1830" s="69"/>
      <c r="C1830" s="69"/>
      <c r="D1830" s="71"/>
      <c r="E1830" s="4"/>
      <c r="F1830" s="69"/>
      <c r="G1830" s="69"/>
      <c r="H1830" s="69"/>
      <c r="I1830" s="69"/>
      <c r="J1830" s="69"/>
      <c r="K1830" s="69"/>
      <c r="L1830" s="69"/>
      <c r="M1830" s="69"/>
      <c r="N1830" s="4"/>
      <c r="O1830" s="70"/>
      <c r="P1830" s="69"/>
      <c r="Q1830" s="4"/>
      <c r="R1830" s="71"/>
      <c r="S1830" s="4"/>
      <c r="T1830" s="72"/>
      <c r="U1830" s="4"/>
      <c r="V1830" s="73"/>
      <c r="W1830" s="73"/>
      <c r="X1830" s="73"/>
      <c r="Y1830" s="73"/>
      <c r="Z1830" s="74"/>
      <c r="AA1830" s="69"/>
      <c r="AB1830" s="69"/>
      <c r="AC1830" s="69"/>
      <c r="AD1830" s="69"/>
      <c r="AE1830" s="69"/>
      <c r="AF1830" s="69"/>
      <c r="AG1830" s="69"/>
      <c r="AH1830" s="69"/>
    </row>
    <row r="1831" spans="1:34">
      <c r="A1831" s="69"/>
      <c r="B1831" s="69"/>
      <c r="C1831" s="69"/>
      <c r="D1831" s="71"/>
      <c r="E1831" s="4"/>
      <c r="F1831" s="69"/>
      <c r="G1831" s="69"/>
      <c r="H1831" s="69"/>
      <c r="I1831" s="69"/>
      <c r="J1831" s="69"/>
      <c r="K1831" s="69"/>
      <c r="L1831" s="69"/>
      <c r="M1831" s="69"/>
      <c r="N1831" s="4"/>
      <c r="O1831" s="70"/>
      <c r="P1831" s="69"/>
      <c r="Q1831" s="69"/>
      <c r="R1831" s="71"/>
      <c r="S1831" s="69"/>
      <c r="T1831" s="72"/>
      <c r="U1831" s="4"/>
      <c r="V1831" s="73"/>
      <c r="W1831" s="73"/>
      <c r="X1831" s="73"/>
      <c r="Y1831" s="73"/>
      <c r="Z1831" s="74"/>
      <c r="AA1831" s="69"/>
      <c r="AB1831" s="69"/>
      <c r="AC1831" s="69"/>
      <c r="AD1831" s="69"/>
      <c r="AE1831" s="69"/>
      <c r="AF1831" s="69"/>
      <c r="AG1831" s="69"/>
      <c r="AH1831" s="69"/>
    </row>
    <row r="1832" spans="1:34">
      <c r="A1832" s="69"/>
      <c r="B1832" s="69"/>
      <c r="C1832" s="69"/>
      <c r="D1832" s="71"/>
      <c r="E1832" s="4"/>
      <c r="F1832" s="69"/>
      <c r="G1832" s="69"/>
      <c r="H1832" s="69"/>
      <c r="I1832" s="69"/>
      <c r="J1832" s="69"/>
      <c r="K1832" s="69"/>
      <c r="L1832" s="69"/>
      <c r="M1832" s="69"/>
      <c r="N1832" s="4"/>
      <c r="O1832" s="70"/>
      <c r="P1832" s="69"/>
      <c r="Q1832" s="4"/>
      <c r="R1832" s="71"/>
      <c r="S1832" s="4"/>
      <c r="T1832" s="72"/>
      <c r="U1832" s="4"/>
      <c r="V1832" s="73"/>
      <c r="W1832" s="73"/>
      <c r="X1832" s="73"/>
      <c r="Y1832" s="73"/>
      <c r="Z1832" s="74"/>
      <c r="AA1832" s="69"/>
      <c r="AB1832" s="69"/>
      <c r="AC1832" s="69"/>
      <c r="AD1832" s="69"/>
      <c r="AE1832" s="69"/>
      <c r="AF1832" s="69"/>
      <c r="AG1832" s="69"/>
      <c r="AH1832" s="69"/>
    </row>
    <row r="1833" spans="1:34">
      <c r="A1833" s="69"/>
      <c r="B1833" s="69"/>
      <c r="C1833" s="69"/>
      <c r="D1833" s="71"/>
      <c r="E1833" s="4"/>
      <c r="F1833" s="69"/>
      <c r="G1833" s="69"/>
      <c r="H1833" s="69"/>
      <c r="I1833" s="69"/>
      <c r="J1833" s="69"/>
      <c r="K1833" s="69"/>
      <c r="L1833" s="69"/>
      <c r="M1833" s="69"/>
      <c r="N1833" s="4"/>
      <c r="O1833" s="70"/>
      <c r="P1833" s="69"/>
      <c r="Q1833" s="4"/>
      <c r="R1833" s="71"/>
      <c r="S1833" s="4"/>
      <c r="T1833" s="72"/>
      <c r="U1833" s="4"/>
      <c r="V1833" s="73"/>
      <c r="W1833" s="73"/>
      <c r="X1833" s="73"/>
      <c r="Y1833" s="73"/>
      <c r="Z1833" s="74"/>
      <c r="AA1833" s="69"/>
      <c r="AB1833" s="69"/>
      <c r="AC1833" s="69"/>
      <c r="AD1833" s="69"/>
      <c r="AE1833" s="69"/>
      <c r="AF1833" s="69"/>
      <c r="AG1833" s="69"/>
      <c r="AH1833" s="69"/>
    </row>
    <row r="1834" spans="1:34">
      <c r="A1834" s="69"/>
      <c r="B1834" s="69"/>
      <c r="C1834" s="69"/>
      <c r="D1834" s="71"/>
      <c r="E1834" s="4"/>
      <c r="F1834" s="69"/>
      <c r="G1834" s="69"/>
      <c r="H1834" s="69"/>
      <c r="I1834" s="69"/>
      <c r="J1834" s="69"/>
      <c r="K1834" s="69"/>
      <c r="L1834" s="69"/>
      <c r="M1834" s="69"/>
      <c r="N1834" s="4"/>
      <c r="O1834" s="70"/>
      <c r="P1834" s="69"/>
      <c r="Q1834" s="4"/>
      <c r="R1834" s="71"/>
      <c r="S1834" s="69"/>
      <c r="T1834" s="72"/>
      <c r="U1834" s="4"/>
      <c r="V1834" s="73"/>
      <c r="W1834" s="73"/>
      <c r="X1834" s="73"/>
      <c r="Y1834" s="73"/>
      <c r="Z1834" s="74"/>
      <c r="AA1834" s="69"/>
      <c r="AB1834" s="69"/>
      <c r="AC1834" s="69"/>
      <c r="AD1834" s="69"/>
      <c r="AE1834" s="69"/>
      <c r="AF1834" s="69"/>
      <c r="AG1834" s="69"/>
      <c r="AH1834" s="69"/>
    </row>
    <row r="1835" spans="1:34">
      <c r="A1835" s="69"/>
      <c r="B1835" s="69"/>
      <c r="C1835" s="69"/>
      <c r="D1835" s="71"/>
      <c r="E1835" s="4"/>
      <c r="F1835" s="4"/>
      <c r="G1835" s="69"/>
      <c r="H1835" s="69"/>
      <c r="I1835" s="69"/>
      <c r="J1835" s="69"/>
      <c r="K1835" s="69"/>
      <c r="L1835" s="69"/>
      <c r="M1835" s="69"/>
      <c r="N1835" s="4"/>
      <c r="O1835" s="70"/>
      <c r="P1835" s="69"/>
      <c r="Q1835" s="69"/>
      <c r="R1835" s="71"/>
      <c r="S1835" s="69"/>
      <c r="T1835" s="72"/>
      <c r="U1835" s="4"/>
      <c r="V1835" s="73"/>
      <c r="W1835" s="73"/>
      <c r="X1835" s="73"/>
      <c r="Y1835" s="73"/>
      <c r="Z1835" s="74"/>
      <c r="AA1835" s="69"/>
      <c r="AB1835" s="69"/>
      <c r="AC1835" s="69"/>
      <c r="AD1835" s="69"/>
      <c r="AE1835" s="69"/>
      <c r="AF1835" s="69"/>
      <c r="AG1835" s="69"/>
      <c r="AH1835" s="69"/>
    </row>
    <row r="1836" spans="1:34">
      <c r="A1836" s="69"/>
      <c r="B1836" s="69"/>
      <c r="C1836" s="69"/>
      <c r="D1836" s="71"/>
      <c r="E1836" s="4"/>
      <c r="F1836" s="69"/>
      <c r="G1836" s="69"/>
      <c r="H1836" s="69"/>
      <c r="I1836" s="69"/>
      <c r="J1836" s="69"/>
      <c r="K1836" s="69"/>
      <c r="L1836" s="69"/>
      <c r="M1836" s="69"/>
      <c r="N1836" s="4"/>
      <c r="O1836" s="70"/>
      <c r="P1836" s="69"/>
      <c r="Q1836" s="4"/>
      <c r="R1836" s="71"/>
      <c r="S1836" s="4"/>
      <c r="T1836" s="72"/>
      <c r="U1836" s="4"/>
      <c r="V1836" s="73"/>
      <c r="W1836" s="73"/>
      <c r="X1836" s="73"/>
      <c r="Y1836" s="73"/>
      <c r="Z1836" s="74"/>
      <c r="AA1836" s="69"/>
      <c r="AB1836" s="69"/>
      <c r="AC1836" s="69"/>
      <c r="AD1836" s="69"/>
      <c r="AE1836" s="69"/>
      <c r="AF1836" s="69"/>
      <c r="AG1836" s="69"/>
      <c r="AH1836" s="69"/>
    </row>
    <row r="1837" spans="1:34">
      <c r="A1837" s="69"/>
      <c r="B1837" s="69"/>
      <c r="C1837" s="69"/>
      <c r="D1837" s="71"/>
      <c r="E1837" s="4"/>
      <c r="F1837" s="69"/>
      <c r="G1837" s="69"/>
      <c r="H1837" s="69"/>
      <c r="I1837" s="69"/>
      <c r="J1837" s="69"/>
      <c r="K1837" s="69"/>
      <c r="L1837" s="69"/>
      <c r="M1837" s="69"/>
      <c r="N1837" s="4"/>
      <c r="O1837" s="70"/>
      <c r="P1837" s="69"/>
      <c r="Q1837" s="69"/>
      <c r="R1837" s="71"/>
      <c r="S1837" s="69"/>
      <c r="T1837" s="72"/>
      <c r="U1837" s="4"/>
      <c r="V1837" s="73"/>
      <c r="W1837" s="73"/>
      <c r="X1837" s="73"/>
      <c r="Y1837" s="73"/>
      <c r="Z1837" s="74"/>
      <c r="AA1837" s="69"/>
      <c r="AB1837" s="69"/>
      <c r="AC1837" s="69"/>
      <c r="AD1837" s="69"/>
      <c r="AE1837" s="69"/>
      <c r="AF1837" s="69"/>
      <c r="AG1837" s="69"/>
      <c r="AH1837" s="69"/>
    </row>
    <row r="1838" spans="1:34">
      <c r="A1838" s="69"/>
      <c r="B1838" s="69"/>
      <c r="C1838" s="69"/>
      <c r="D1838" s="71"/>
      <c r="E1838" s="4"/>
      <c r="F1838" s="69"/>
      <c r="G1838" s="69"/>
      <c r="H1838" s="69"/>
      <c r="I1838" s="69"/>
      <c r="J1838" s="69"/>
      <c r="K1838" s="69"/>
      <c r="L1838" s="69"/>
      <c r="M1838" s="69"/>
      <c r="N1838" s="4"/>
      <c r="O1838" s="70"/>
      <c r="P1838" s="69"/>
      <c r="Q1838" s="69"/>
      <c r="R1838" s="71"/>
      <c r="S1838" s="69"/>
      <c r="T1838" s="72"/>
      <c r="U1838" s="69"/>
      <c r="V1838" s="73"/>
      <c r="W1838" s="73"/>
      <c r="X1838" s="73"/>
      <c r="Y1838" s="73"/>
      <c r="Z1838" s="74"/>
      <c r="AA1838" s="69"/>
      <c r="AB1838" s="69"/>
      <c r="AC1838" s="69"/>
      <c r="AD1838" s="69"/>
      <c r="AE1838" s="69"/>
      <c r="AF1838" s="69"/>
      <c r="AG1838" s="69"/>
      <c r="AH1838" s="69"/>
    </row>
    <row r="1839" spans="1:34">
      <c r="A1839" s="69"/>
      <c r="B1839" s="69"/>
      <c r="C1839" s="69"/>
      <c r="D1839" s="71"/>
      <c r="E1839" s="4"/>
      <c r="F1839" s="69"/>
      <c r="G1839" s="69"/>
      <c r="H1839" s="69"/>
      <c r="I1839" s="69"/>
      <c r="J1839" s="69"/>
      <c r="K1839" s="69"/>
      <c r="L1839" s="69"/>
      <c r="M1839" s="69"/>
      <c r="N1839" s="4"/>
      <c r="O1839" s="70"/>
      <c r="P1839" s="69"/>
      <c r="Q1839" s="4"/>
      <c r="R1839" s="71"/>
      <c r="S1839" s="4"/>
      <c r="T1839" s="72"/>
      <c r="U1839" s="4"/>
      <c r="V1839" s="73"/>
      <c r="W1839" s="73"/>
      <c r="X1839" s="73"/>
      <c r="Y1839" s="73"/>
      <c r="Z1839" s="74"/>
      <c r="AA1839" s="69"/>
      <c r="AB1839" s="69"/>
      <c r="AC1839" s="69"/>
      <c r="AD1839" s="69"/>
      <c r="AE1839" s="69"/>
      <c r="AF1839" s="69"/>
      <c r="AG1839" s="69"/>
      <c r="AH1839" s="69"/>
    </row>
    <row r="1840" spans="1:34">
      <c r="A1840" s="69"/>
      <c r="B1840" s="69"/>
      <c r="C1840" s="69"/>
      <c r="D1840" s="71"/>
      <c r="E1840" s="4"/>
      <c r="F1840" s="69"/>
      <c r="G1840" s="69"/>
      <c r="H1840" s="69"/>
      <c r="I1840" s="69"/>
      <c r="J1840" s="69"/>
      <c r="K1840" s="69"/>
      <c r="L1840" s="69"/>
      <c r="M1840" s="69"/>
      <c r="N1840" s="4"/>
      <c r="O1840" s="70"/>
      <c r="P1840" s="69"/>
      <c r="Q1840" s="69"/>
      <c r="R1840" s="71"/>
      <c r="S1840" s="69"/>
      <c r="T1840" s="72"/>
      <c r="U1840" s="4"/>
      <c r="V1840" s="73"/>
      <c r="W1840" s="73"/>
      <c r="X1840" s="73"/>
      <c r="Y1840" s="73"/>
      <c r="Z1840" s="74"/>
      <c r="AA1840" s="69"/>
      <c r="AB1840" s="69"/>
      <c r="AC1840" s="69"/>
      <c r="AD1840" s="69"/>
      <c r="AE1840" s="69"/>
      <c r="AF1840" s="69"/>
      <c r="AG1840" s="69"/>
      <c r="AH1840" s="69"/>
    </row>
    <row r="1841" spans="1:34">
      <c r="A1841" s="69"/>
      <c r="B1841" s="69"/>
      <c r="C1841" s="69"/>
      <c r="D1841" s="71"/>
      <c r="E1841" s="4"/>
      <c r="F1841" s="69"/>
      <c r="G1841" s="69"/>
      <c r="H1841" s="69"/>
      <c r="I1841" s="69"/>
      <c r="J1841" s="69"/>
      <c r="K1841" s="69"/>
      <c r="L1841" s="69"/>
      <c r="M1841" s="69"/>
      <c r="N1841" s="4"/>
      <c r="O1841" s="70"/>
      <c r="P1841" s="69"/>
      <c r="Q1841" s="69"/>
      <c r="R1841" s="71"/>
      <c r="S1841" s="69"/>
      <c r="T1841" s="72"/>
      <c r="U1841" s="4"/>
      <c r="V1841" s="73"/>
      <c r="W1841" s="73"/>
      <c r="X1841" s="73"/>
      <c r="Y1841" s="73"/>
      <c r="Z1841" s="74"/>
      <c r="AA1841" s="69"/>
      <c r="AB1841" s="69"/>
      <c r="AC1841" s="69"/>
      <c r="AD1841" s="69"/>
      <c r="AE1841" s="69"/>
      <c r="AF1841" s="69"/>
      <c r="AG1841" s="69"/>
      <c r="AH1841" s="69"/>
    </row>
    <row r="1842" spans="1:34">
      <c r="A1842" s="69"/>
      <c r="B1842" s="69"/>
      <c r="C1842" s="69"/>
      <c r="D1842" s="71"/>
      <c r="E1842" s="4"/>
      <c r="F1842" s="4"/>
      <c r="G1842" s="69"/>
      <c r="H1842" s="69"/>
      <c r="I1842" s="69"/>
      <c r="J1842" s="69"/>
      <c r="K1842" s="69"/>
      <c r="L1842" s="69"/>
      <c r="M1842" s="69"/>
      <c r="N1842" s="4"/>
      <c r="O1842" s="70"/>
      <c r="P1842" s="69"/>
      <c r="Q1842" s="4"/>
      <c r="R1842" s="71"/>
      <c r="S1842" s="4"/>
      <c r="T1842" s="72"/>
      <c r="U1842" s="4"/>
      <c r="V1842" s="73"/>
      <c r="W1842" s="73"/>
      <c r="X1842" s="73"/>
      <c r="Y1842" s="73"/>
      <c r="Z1842" s="74"/>
      <c r="AA1842" s="69"/>
      <c r="AB1842" s="69"/>
      <c r="AC1842" s="69"/>
      <c r="AD1842" s="69"/>
      <c r="AE1842" s="69"/>
      <c r="AF1842" s="69"/>
      <c r="AG1842" s="69"/>
      <c r="AH1842" s="69"/>
    </row>
    <row r="1843" spans="1:34">
      <c r="A1843" s="69"/>
      <c r="B1843" s="69"/>
      <c r="C1843" s="69"/>
      <c r="D1843" s="71"/>
      <c r="E1843" s="4"/>
      <c r="F1843" s="69"/>
      <c r="G1843" s="69"/>
      <c r="H1843" s="69"/>
      <c r="I1843" s="69"/>
      <c r="J1843" s="69"/>
      <c r="K1843" s="69"/>
      <c r="L1843" s="69"/>
      <c r="M1843" s="69"/>
      <c r="N1843" s="4"/>
      <c r="O1843" s="70"/>
      <c r="P1843" s="69"/>
      <c r="Q1843" s="4"/>
      <c r="R1843" s="71"/>
      <c r="S1843" s="4"/>
      <c r="T1843" s="72"/>
      <c r="U1843" s="4"/>
      <c r="V1843" s="73"/>
      <c r="W1843" s="73"/>
      <c r="X1843" s="73"/>
      <c r="Y1843" s="73"/>
      <c r="Z1843" s="74"/>
      <c r="AA1843" s="69"/>
      <c r="AB1843" s="69"/>
      <c r="AC1843" s="69"/>
      <c r="AD1843" s="69"/>
      <c r="AE1843" s="69"/>
      <c r="AF1843" s="69"/>
      <c r="AG1843" s="69"/>
      <c r="AH1843" s="69"/>
    </row>
    <row r="1844" spans="1:34">
      <c r="A1844" s="69"/>
      <c r="B1844" s="69"/>
      <c r="C1844" s="69"/>
      <c r="D1844" s="71"/>
      <c r="E1844" s="4"/>
      <c r="F1844" s="69"/>
      <c r="G1844" s="69"/>
      <c r="H1844" s="69"/>
      <c r="I1844" s="69"/>
      <c r="J1844" s="69"/>
      <c r="K1844" s="69"/>
      <c r="L1844" s="69"/>
      <c r="M1844" s="69"/>
      <c r="N1844" s="4"/>
      <c r="O1844" s="70"/>
      <c r="P1844" s="69"/>
      <c r="Q1844" s="4"/>
      <c r="R1844" s="71"/>
      <c r="S1844" s="4"/>
      <c r="T1844" s="72"/>
      <c r="U1844" s="4"/>
      <c r="V1844" s="73"/>
      <c r="W1844" s="73"/>
      <c r="X1844" s="73"/>
      <c r="Y1844" s="73"/>
      <c r="Z1844" s="74"/>
      <c r="AA1844" s="69"/>
      <c r="AB1844" s="69"/>
      <c r="AC1844" s="69"/>
      <c r="AD1844" s="69"/>
      <c r="AE1844" s="69"/>
      <c r="AF1844" s="69"/>
      <c r="AG1844" s="69"/>
      <c r="AH1844" s="69"/>
    </row>
    <row r="1845" spans="1:34">
      <c r="A1845" s="69"/>
      <c r="B1845" s="69"/>
      <c r="C1845" s="69"/>
      <c r="D1845" s="71"/>
      <c r="E1845" s="4"/>
      <c r="F1845" s="69"/>
      <c r="G1845" s="69"/>
      <c r="H1845" s="69"/>
      <c r="I1845" s="69"/>
      <c r="J1845" s="69"/>
      <c r="K1845" s="69"/>
      <c r="L1845" s="69"/>
      <c r="M1845" s="69"/>
      <c r="N1845" s="4"/>
      <c r="O1845" s="70"/>
      <c r="P1845" s="69"/>
      <c r="Q1845" s="69"/>
      <c r="R1845" s="71"/>
      <c r="S1845" s="69"/>
      <c r="T1845" s="72"/>
      <c r="U1845" s="4"/>
      <c r="V1845" s="73"/>
      <c r="W1845" s="73"/>
      <c r="X1845" s="73"/>
      <c r="Y1845" s="73"/>
      <c r="Z1845" s="74"/>
      <c r="AA1845" s="69"/>
      <c r="AB1845" s="69"/>
      <c r="AC1845" s="69"/>
      <c r="AD1845" s="69"/>
      <c r="AE1845" s="69"/>
      <c r="AF1845" s="69"/>
      <c r="AG1845" s="69"/>
      <c r="AH1845" s="69"/>
    </row>
    <row r="1846" spans="1:34">
      <c r="A1846" s="69"/>
      <c r="B1846" s="69"/>
      <c r="C1846" s="69"/>
      <c r="D1846" s="71"/>
      <c r="E1846" s="4"/>
      <c r="F1846" s="4"/>
      <c r="G1846" s="69"/>
      <c r="H1846" s="69"/>
      <c r="I1846" s="69"/>
      <c r="J1846" s="69"/>
      <c r="K1846" s="69"/>
      <c r="L1846" s="69"/>
      <c r="M1846" s="69"/>
      <c r="N1846" s="4"/>
      <c r="O1846" s="70"/>
      <c r="P1846" s="69"/>
      <c r="Q1846" s="4"/>
      <c r="R1846" s="71"/>
      <c r="S1846" s="4"/>
      <c r="T1846" s="72"/>
      <c r="U1846" s="4"/>
      <c r="V1846" s="73"/>
      <c r="W1846" s="73"/>
      <c r="X1846" s="73"/>
      <c r="Y1846" s="73"/>
      <c r="Z1846" s="74"/>
      <c r="AA1846" s="69"/>
      <c r="AB1846" s="69"/>
      <c r="AC1846" s="69"/>
      <c r="AD1846" s="69"/>
      <c r="AE1846" s="69"/>
      <c r="AF1846" s="69"/>
      <c r="AG1846" s="69"/>
      <c r="AH1846" s="69"/>
    </row>
    <row r="1847" spans="1:34">
      <c r="A1847" s="69"/>
      <c r="B1847" s="69"/>
      <c r="C1847" s="69"/>
      <c r="D1847" s="71"/>
      <c r="E1847" s="4"/>
      <c r="F1847" s="4"/>
      <c r="G1847" s="69"/>
      <c r="H1847" s="69"/>
      <c r="I1847" s="69"/>
      <c r="J1847" s="69"/>
      <c r="K1847" s="69"/>
      <c r="L1847" s="69"/>
      <c r="M1847" s="69"/>
      <c r="N1847" s="4"/>
      <c r="O1847" s="70"/>
      <c r="P1847" s="69"/>
      <c r="Q1847" s="69"/>
      <c r="R1847" s="71"/>
      <c r="S1847" s="69"/>
      <c r="T1847" s="72"/>
      <c r="U1847" s="69"/>
      <c r="V1847" s="73"/>
      <c r="W1847" s="73"/>
      <c r="X1847" s="73"/>
      <c r="Y1847" s="73"/>
      <c r="Z1847" s="74"/>
      <c r="AA1847" s="69"/>
      <c r="AB1847" s="69"/>
      <c r="AC1847" s="69"/>
      <c r="AD1847" s="69"/>
      <c r="AE1847" s="69"/>
      <c r="AF1847" s="69"/>
      <c r="AG1847" s="69"/>
      <c r="AH1847" s="69"/>
    </row>
    <row r="1848" spans="1:34">
      <c r="A1848" s="69"/>
      <c r="B1848" s="69"/>
      <c r="C1848" s="69"/>
      <c r="D1848" s="71"/>
      <c r="E1848" s="4"/>
      <c r="F1848" s="69"/>
      <c r="G1848" s="69"/>
      <c r="H1848" s="69"/>
      <c r="I1848" s="69"/>
      <c r="J1848" s="69"/>
      <c r="K1848" s="69"/>
      <c r="L1848" s="69"/>
      <c r="M1848" s="69"/>
      <c r="N1848" s="4"/>
      <c r="O1848" s="70"/>
      <c r="P1848" s="69"/>
      <c r="Q1848" s="4"/>
      <c r="R1848" s="71"/>
      <c r="S1848" s="69"/>
      <c r="T1848" s="72"/>
      <c r="U1848" s="69"/>
      <c r="V1848" s="73"/>
      <c r="W1848" s="73"/>
      <c r="X1848" s="73"/>
      <c r="Y1848" s="73"/>
      <c r="Z1848" s="74"/>
      <c r="AA1848" s="69"/>
      <c r="AB1848" s="69"/>
      <c r="AC1848" s="69"/>
      <c r="AD1848" s="69"/>
      <c r="AE1848" s="69"/>
      <c r="AF1848" s="69"/>
      <c r="AG1848" s="69"/>
      <c r="AH1848" s="69"/>
    </row>
    <row r="1849" spans="1:34">
      <c r="A1849" s="69"/>
      <c r="B1849" s="69"/>
      <c r="C1849" s="69"/>
      <c r="D1849" s="71"/>
      <c r="E1849" s="4"/>
      <c r="F1849" s="69"/>
      <c r="G1849" s="69"/>
      <c r="H1849" s="69"/>
      <c r="I1849" s="69"/>
      <c r="J1849" s="69"/>
      <c r="K1849" s="69"/>
      <c r="L1849" s="69"/>
      <c r="M1849" s="69"/>
      <c r="N1849" s="4"/>
      <c r="O1849" s="70"/>
      <c r="P1849" s="69"/>
      <c r="Q1849" s="4"/>
      <c r="R1849" s="71"/>
      <c r="S1849" s="4"/>
      <c r="T1849" s="72"/>
      <c r="U1849" s="4"/>
      <c r="V1849" s="73"/>
      <c r="W1849" s="73"/>
      <c r="X1849" s="73"/>
      <c r="Y1849" s="73"/>
      <c r="Z1849" s="74"/>
      <c r="AA1849" s="69"/>
      <c r="AB1849" s="69"/>
      <c r="AC1849" s="69"/>
      <c r="AD1849" s="69"/>
      <c r="AE1849" s="69"/>
      <c r="AF1849" s="69"/>
      <c r="AG1849" s="69"/>
      <c r="AH1849" s="69"/>
    </row>
    <row r="1850" spans="1:34">
      <c r="A1850" s="69"/>
      <c r="B1850" s="69"/>
      <c r="C1850" s="69"/>
      <c r="D1850" s="71"/>
      <c r="E1850" s="4"/>
      <c r="F1850" s="69"/>
      <c r="G1850" s="69"/>
      <c r="H1850" s="69"/>
      <c r="I1850" s="69"/>
      <c r="J1850" s="69"/>
      <c r="K1850" s="69"/>
      <c r="L1850" s="69"/>
      <c r="M1850" s="69"/>
      <c r="N1850" s="4"/>
      <c r="O1850" s="70"/>
      <c r="P1850" s="69"/>
      <c r="Q1850" s="4"/>
      <c r="R1850" s="71"/>
      <c r="S1850" s="4"/>
      <c r="T1850" s="72"/>
      <c r="U1850" s="4"/>
      <c r="V1850" s="73"/>
      <c r="W1850" s="73"/>
      <c r="X1850" s="73"/>
      <c r="Y1850" s="73"/>
      <c r="Z1850" s="74"/>
      <c r="AA1850" s="69"/>
      <c r="AB1850" s="69"/>
      <c r="AC1850" s="69"/>
      <c r="AD1850" s="69"/>
      <c r="AE1850" s="69"/>
      <c r="AF1850" s="69"/>
      <c r="AG1850" s="69"/>
      <c r="AH1850" s="69"/>
    </row>
    <row r="1851" spans="1:34">
      <c r="A1851" s="69"/>
      <c r="B1851" s="69"/>
      <c r="C1851" s="69"/>
      <c r="D1851" s="71"/>
      <c r="E1851" s="4"/>
      <c r="F1851" s="4"/>
      <c r="G1851" s="69"/>
      <c r="H1851" s="69"/>
      <c r="I1851" s="69"/>
      <c r="J1851" s="69"/>
      <c r="K1851" s="69"/>
      <c r="L1851" s="69"/>
      <c r="M1851" s="69"/>
      <c r="N1851" s="4"/>
      <c r="O1851" s="70"/>
      <c r="P1851" s="69"/>
      <c r="Q1851" s="4"/>
      <c r="R1851" s="71"/>
      <c r="S1851" s="69"/>
      <c r="T1851" s="72"/>
      <c r="U1851" s="4"/>
      <c r="V1851" s="73"/>
      <c r="W1851" s="73"/>
      <c r="X1851" s="73"/>
      <c r="Y1851" s="73"/>
      <c r="Z1851" s="74"/>
      <c r="AA1851" s="69"/>
      <c r="AB1851" s="69"/>
      <c r="AC1851" s="69"/>
      <c r="AD1851" s="69"/>
      <c r="AE1851" s="69"/>
      <c r="AF1851" s="69"/>
      <c r="AG1851" s="69"/>
      <c r="AH1851" s="69"/>
    </row>
    <row r="1852" spans="1:34">
      <c r="A1852" s="69"/>
      <c r="B1852" s="69"/>
      <c r="C1852" s="69"/>
      <c r="D1852" s="71"/>
      <c r="E1852" s="4"/>
      <c r="F1852" s="69"/>
      <c r="G1852" s="69"/>
      <c r="H1852" s="69"/>
      <c r="I1852" s="69"/>
      <c r="J1852" s="69"/>
      <c r="K1852" s="69"/>
      <c r="L1852" s="69"/>
      <c r="M1852" s="69"/>
      <c r="N1852" s="4"/>
      <c r="O1852" s="70"/>
      <c r="P1852" s="69"/>
      <c r="Q1852" s="69"/>
      <c r="R1852" s="71"/>
      <c r="S1852" s="69"/>
      <c r="T1852" s="72"/>
      <c r="U1852" s="4"/>
      <c r="V1852" s="73"/>
      <c r="W1852" s="73"/>
      <c r="X1852" s="73"/>
      <c r="Y1852" s="73"/>
      <c r="Z1852" s="74"/>
      <c r="AA1852" s="69"/>
      <c r="AB1852" s="69"/>
      <c r="AC1852" s="69"/>
      <c r="AD1852" s="69"/>
      <c r="AE1852" s="69"/>
      <c r="AF1852" s="69"/>
      <c r="AG1852" s="69"/>
      <c r="AH1852" s="69"/>
    </row>
    <row r="1853" spans="1:34">
      <c r="A1853" s="69"/>
      <c r="B1853" s="69"/>
      <c r="C1853" s="69"/>
      <c r="D1853" s="71"/>
      <c r="E1853" s="4"/>
      <c r="F1853" s="69"/>
      <c r="G1853" s="69"/>
      <c r="H1853" s="69"/>
      <c r="I1853" s="69"/>
      <c r="J1853" s="69"/>
      <c r="K1853" s="69"/>
      <c r="L1853" s="69"/>
      <c r="M1853" s="69"/>
      <c r="N1853" s="4"/>
      <c r="O1853" s="70"/>
      <c r="P1853" s="69"/>
      <c r="Q1853" s="4"/>
      <c r="R1853" s="71"/>
      <c r="S1853" s="4"/>
      <c r="T1853" s="72"/>
      <c r="U1853" s="4"/>
      <c r="V1853" s="73"/>
      <c r="W1853" s="73"/>
      <c r="X1853" s="73"/>
      <c r="Y1853" s="73"/>
      <c r="Z1853" s="74"/>
      <c r="AA1853" s="69"/>
      <c r="AB1853" s="69"/>
      <c r="AC1853" s="69"/>
      <c r="AD1853" s="69"/>
      <c r="AE1853" s="69"/>
      <c r="AF1853" s="69"/>
      <c r="AG1853" s="69"/>
      <c r="AH1853" s="69"/>
    </row>
    <row r="1854" spans="1:34">
      <c r="A1854" s="69"/>
      <c r="B1854" s="69"/>
      <c r="C1854" s="69"/>
      <c r="D1854" s="71"/>
      <c r="E1854" s="4"/>
      <c r="F1854" s="4"/>
      <c r="G1854" s="69"/>
      <c r="H1854" s="69"/>
      <c r="I1854" s="69"/>
      <c r="J1854" s="69"/>
      <c r="K1854" s="69"/>
      <c r="L1854" s="69"/>
      <c r="M1854" s="69"/>
      <c r="N1854" s="4"/>
      <c r="O1854" s="70"/>
      <c r="P1854" s="69"/>
      <c r="Q1854" s="69"/>
      <c r="R1854" s="71"/>
      <c r="S1854" s="69"/>
      <c r="T1854" s="72"/>
      <c r="U1854" s="4"/>
      <c r="V1854" s="73"/>
      <c r="W1854" s="73"/>
      <c r="X1854" s="73"/>
      <c r="Y1854" s="73"/>
      <c r="Z1854" s="74"/>
      <c r="AA1854" s="69"/>
      <c r="AB1854" s="69"/>
      <c r="AC1854" s="69"/>
      <c r="AD1854" s="69"/>
      <c r="AE1854" s="69"/>
      <c r="AF1854" s="69"/>
      <c r="AG1854" s="69"/>
      <c r="AH1854" s="69"/>
    </row>
    <row r="1855" spans="1:34">
      <c r="A1855" s="69"/>
      <c r="B1855" s="69"/>
      <c r="C1855" s="69"/>
      <c r="D1855" s="71"/>
      <c r="E1855" s="4"/>
      <c r="F1855" s="4"/>
      <c r="G1855" s="69"/>
      <c r="H1855" s="69"/>
      <c r="I1855" s="69"/>
      <c r="J1855" s="69"/>
      <c r="K1855" s="69"/>
      <c r="L1855" s="69"/>
      <c r="M1855" s="69"/>
      <c r="N1855" s="4"/>
      <c r="O1855" s="70"/>
      <c r="P1855" s="69"/>
      <c r="Q1855" s="4"/>
      <c r="R1855" s="71"/>
      <c r="S1855" s="4"/>
      <c r="T1855" s="72"/>
      <c r="U1855" s="4"/>
      <c r="V1855" s="73"/>
      <c r="W1855" s="73"/>
      <c r="X1855" s="73"/>
      <c r="Y1855" s="73"/>
      <c r="Z1855" s="74"/>
      <c r="AA1855" s="69"/>
      <c r="AB1855" s="69"/>
      <c r="AC1855" s="69"/>
      <c r="AD1855" s="69"/>
      <c r="AE1855" s="69"/>
      <c r="AF1855" s="69"/>
      <c r="AG1855" s="69"/>
      <c r="AH1855" s="69"/>
    </row>
    <row r="1856" spans="1:34">
      <c r="A1856" s="69"/>
      <c r="B1856" s="69"/>
      <c r="C1856" s="69"/>
      <c r="D1856" s="71"/>
      <c r="E1856" s="4"/>
      <c r="F1856" s="69"/>
      <c r="G1856" s="69"/>
      <c r="H1856" s="69"/>
      <c r="I1856" s="69"/>
      <c r="J1856" s="69"/>
      <c r="K1856" s="69"/>
      <c r="L1856" s="69"/>
      <c r="M1856" s="69"/>
      <c r="N1856" s="4"/>
      <c r="O1856" s="70"/>
      <c r="P1856" s="69"/>
      <c r="Q1856" s="69"/>
      <c r="R1856" s="71"/>
      <c r="S1856" s="69"/>
      <c r="T1856" s="72"/>
      <c r="U1856" s="4"/>
      <c r="V1856" s="73"/>
      <c r="W1856" s="73"/>
      <c r="X1856" s="73"/>
      <c r="Y1856" s="73"/>
      <c r="Z1856" s="74"/>
      <c r="AA1856" s="69"/>
      <c r="AB1856" s="69"/>
      <c r="AC1856" s="69"/>
      <c r="AD1856" s="69"/>
      <c r="AE1856" s="69"/>
      <c r="AF1856" s="69"/>
      <c r="AG1856" s="69"/>
      <c r="AH1856" s="69"/>
    </row>
    <row r="1857" spans="1:34">
      <c r="A1857" s="69"/>
      <c r="B1857" s="69"/>
      <c r="C1857" s="69"/>
      <c r="D1857" s="71"/>
      <c r="E1857" s="4"/>
      <c r="F1857" s="69"/>
      <c r="G1857" s="69"/>
      <c r="H1857" s="69"/>
      <c r="I1857" s="69"/>
      <c r="J1857" s="69"/>
      <c r="K1857" s="69"/>
      <c r="L1857" s="69"/>
      <c r="M1857" s="69"/>
      <c r="N1857" s="4"/>
      <c r="O1857" s="70"/>
      <c r="P1857" s="69"/>
      <c r="Q1857" s="4"/>
      <c r="R1857" s="71"/>
      <c r="S1857" s="4"/>
      <c r="T1857" s="72"/>
      <c r="U1857" s="4"/>
      <c r="V1857" s="73"/>
      <c r="W1857" s="73"/>
      <c r="X1857" s="73"/>
      <c r="Y1857" s="73"/>
      <c r="Z1857" s="74"/>
      <c r="AA1857" s="69"/>
      <c r="AB1857" s="69"/>
      <c r="AC1857" s="69"/>
      <c r="AD1857" s="69"/>
      <c r="AE1857" s="69"/>
      <c r="AF1857" s="69"/>
      <c r="AG1857" s="69"/>
      <c r="AH1857" s="69"/>
    </row>
    <row r="1858" spans="1:34">
      <c r="A1858" s="69"/>
      <c r="B1858" s="69"/>
      <c r="C1858" s="69"/>
      <c r="D1858" s="71"/>
      <c r="E1858" s="4"/>
      <c r="F1858" s="69"/>
      <c r="G1858" s="69"/>
      <c r="H1858" s="69"/>
      <c r="I1858" s="69"/>
      <c r="J1858" s="69"/>
      <c r="K1858" s="69"/>
      <c r="L1858" s="69"/>
      <c r="M1858" s="69"/>
      <c r="N1858" s="4"/>
      <c r="O1858" s="70"/>
      <c r="P1858" s="69"/>
      <c r="Q1858" s="69"/>
      <c r="R1858" s="71"/>
      <c r="S1858" s="69"/>
      <c r="T1858" s="72"/>
      <c r="U1858" s="4"/>
      <c r="V1858" s="73"/>
      <c r="W1858" s="73"/>
      <c r="X1858" s="73"/>
      <c r="Y1858" s="73"/>
      <c r="Z1858" s="74"/>
      <c r="AA1858" s="69"/>
      <c r="AB1858" s="69"/>
      <c r="AC1858" s="69"/>
      <c r="AD1858" s="69"/>
      <c r="AE1858" s="69"/>
      <c r="AF1858" s="69"/>
      <c r="AG1858" s="69"/>
      <c r="AH1858" s="69"/>
    </row>
    <row r="1859" spans="1:34">
      <c r="A1859" s="69"/>
      <c r="B1859" s="69"/>
      <c r="C1859" s="69"/>
      <c r="D1859" s="71"/>
      <c r="E1859" s="4"/>
      <c r="F1859" s="69"/>
      <c r="G1859" s="69"/>
      <c r="H1859" s="69"/>
      <c r="I1859" s="69"/>
      <c r="J1859" s="69"/>
      <c r="K1859" s="69"/>
      <c r="L1859" s="69"/>
      <c r="M1859" s="69"/>
      <c r="N1859" s="4"/>
      <c r="O1859" s="70"/>
      <c r="P1859" s="69"/>
      <c r="Q1859" s="4"/>
      <c r="R1859" s="71"/>
      <c r="S1859" s="4"/>
      <c r="T1859" s="72"/>
      <c r="U1859" s="4"/>
      <c r="V1859" s="73"/>
      <c r="W1859" s="73"/>
      <c r="X1859" s="73"/>
      <c r="Y1859" s="73"/>
      <c r="Z1859" s="74"/>
      <c r="AA1859" s="69"/>
      <c r="AB1859" s="69"/>
      <c r="AC1859" s="69"/>
      <c r="AD1859" s="69"/>
      <c r="AE1859" s="69"/>
      <c r="AF1859" s="69"/>
      <c r="AG1859" s="69"/>
      <c r="AH1859" s="69"/>
    </row>
    <row r="1860" spans="1:34">
      <c r="A1860" s="69"/>
      <c r="B1860" s="69"/>
      <c r="C1860" s="69"/>
      <c r="D1860" s="71"/>
      <c r="E1860" s="4"/>
      <c r="F1860" s="69"/>
      <c r="G1860" s="69"/>
      <c r="H1860" s="69"/>
      <c r="I1860" s="69"/>
      <c r="J1860" s="69"/>
      <c r="K1860" s="69"/>
      <c r="L1860" s="69"/>
      <c r="M1860" s="69"/>
      <c r="N1860" s="4"/>
      <c r="O1860" s="70"/>
      <c r="P1860" s="69"/>
      <c r="Q1860" s="69"/>
      <c r="R1860" s="71"/>
      <c r="S1860" s="4"/>
      <c r="T1860" s="72"/>
      <c r="U1860" s="4"/>
      <c r="V1860" s="73"/>
      <c r="W1860" s="73"/>
      <c r="X1860" s="73"/>
      <c r="Y1860" s="73"/>
      <c r="Z1860" s="74"/>
      <c r="AA1860" s="69"/>
      <c r="AB1860" s="69"/>
      <c r="AC1860" s="69"/>
      <c r="AD1860" s="69"/>
      <c r="AE1860" s="69"/>
      <c r="AF1860" s="69"/>
      <c r="AG1860" s="69"/>
      <c r="AH1860" s="69"/>
    </row>
    <row r="1861" spans="1:34">
      <c r="A1861" s="69"/>
      <c r="B1861" s="69"/>
      <c r="C1861" s="69"/>
      <c r="D1861" s="71"/>
      <c r="E1861" s="4"/>
      <c r="F1861" s="4"/>
      <c r="G1861" s="69"/>
      <c r="H1861" s="69"/>
      <c r="I1861" s="69"/>
      <c r="J1861" s="69"/>
      <c r="K1861" s="69"/>
      <c r="L1861" s="69"/>
      <c r="M1861" s="69"/>
      <c r="N1861" s="4"/>
      <c r="O1861" s="70"/>
      <c r="P1861" s="69"/>
      <c r="Q1861" s="4"/>
      <c r="R1861" s="71"/>
      <c r="S1861" s="4"/>
      <c r="T1861" s="72"/>
      <c r="U1861" s="4"/>
      <c r="V1861" s="73"/>
      <c r="W1861" s="73"/>
      <c r="X1861" s="73"/>
      <c r="Y1861" s="73"/>
      <c r="Z1861" s="74"/>
      <c r="AA1861" s="69"/>
      <c r="AB1861" s="69"/>
      <c r="AC1861" s="69"/>
      <c r="AD1861" s="69"/>
      <c r="AE1861" s="69"/>
      <c r="AF1861" s="69"/>
      <c r="AG1861" s="69"/>
      <c r="AH1861" s="69"/>
    </row>
    <row r="1862" spans="1:34">
      <c r="A1862" s="69"/>
      <c r="B1862" s="69"/>
      <c r="C1862" s="69"/>
      <c r="D1862" s="71"/>
      <c r="E1862" s="4"/>
      <c r="F1862" s="4"/>
      <c r="G1862" s="69"/>
      <c r="H1862" s="69"/>
      <c r="I1862" s="69"/>
      <c r="J1862" s="69"/>
      <c r="K1862" s="69"/>
      <c r="L1862" s="69"/>
      <c r="M1862" s="69"/>
      <c r="N1862" s="4"/>
      <c r="O1862" s="70"/>
      <c r="P1862" s="69"/>
      <c r="Q1862" s="69"/>
      <c r="R1862" s="71"/>
      <c r="S1862" s="69"/>
      <c r="T1862" s="72"/>
      <c r="U1862" s="4"/>
      <c r="V1862" s="73"/>
      <c r="W1862" s="73"/>
      <c r="X1862" s="73"/>
      <c r="Y1862" s="73"/>
      <c r="Z1862" s="74"/>
      <c r="AA1862" s="69"/>
      <c r="AB1862" s="69"/>
      <c r="AC1862" s="69"/>
      <c r="AD1862" s="69"/>
      <c r="AE1862" s="69"/>
      <c r="AF1862" s="69"/>
      <c r="AG1862" s="69"/>
      <c r="AH1862" s="69"/>
    </row>
    <row r="1863" spans="1:34">
      <c r="A1863" s="69"/>
      <c r="B1863" s="69"/>
      <c r="C1863" s="69"/>
      <c r="D1863" s="71"/>
      <c r="E1863" s="4"/>
      <c r="F1863" s="4"/>
      <c r="G1863" s="69"/>
      <c r="H1863" s="69"/>
      <c r="I1863" s="69"/>
      <c r="J1863" s="69"/>
      <c r="K1863" s="69"/>
      <c r="L1863" s="69"/>
      <c r="M1863" s="69"/>
      <c r="N1863" s="4"/>
      <c r="O1863" s="70"/>
      <c r="P1863" s="69"/>
      <c r="Q1863" s="4"/>
      <c r="R1863" s="71"/>
      <c r="S1863" s="4"/>
      <c r="T1863" s="72"/>
      <c r="U1863" s="4"/>
      <c r="V1863" s="73"/>
      <c r="W1863" s="73"/>
      <c r="X1863" s="73"/>
      <c r="Y1863" s="73"/>
      <c r="Z1863" s="74"/>
      <c r="AA1863" s="69"/>
      <c r="AB1863" s="69"/>
      <c r="AC1863" s="69"/>
      <c r="AD1863" s="69"/>
      <c r="AE1863" s="69"/>
      <c r="AF1863" s="69"/>
      <c r="AG1863" s="69"/>
      <c r="AH1863" s="69"/>
    </row>
    <row r="1864" spans="1:34">
      <c r="A1864" s="69"/>
      <c r="B1864" s="69"/>
      <c r="C1864" s="69"/>
      <c r="D1864" s="71"/>
      <c r="E1864" s="4"/>
      <c r="F1864" s="69"/>
      <c r="G1864" s="69"/>
      <c r="H1864" s="69"/>
      <c r="I1864" s="69"/>
      <c r="J1864" s="69"/>
      <c r="K1864" s="69"/>
      <c r="L1864" s="69"/>
      <c r="M1864" s="69"/>
      <c r="N1864" s="4"/>
      <c r="O1864" s="70"/>
      <c r="P1864" s="69"/>
      <c r="Q1864" s="4"/>
      <c r="R1864" s="71"/>
      <c r="S1864" s="4"/>
      <c r="T1864" s="72"/>
      <c r="U1864" s="4"/>
      <c r="V1864" s="73"/>
      <c r="W1864" s="73"/>
      <c r="X1864" s="73"/>
      <c r="Y1864" s="73"/>
      <c r="Z1864" s="74"/>
      <c r="AA1864" s="69"/>
      <c r="AB1864" s="69"/>
      <c r="AC1864" s="69"/>
      <c r="AD1864" s="69"/>
      <c r="AE1864" s="69"/>
      <c r="AF1864" s="69"/>
      <c r="AG1864" s="69"/>
      <c r="AH1864" s="69"/>
    </row>
    <row r="1865" spans="1:34">
      <c r="A1865" s="69"/>
      <c r="B1865" s="69"/>
      <c r="C1865" s="69"/>
      <c r="D1865" s="71"/>
      <c r="E1865" s="4"/>
      <c r="F1865" s="69"/>
      <c r="G1865" s="69"/>
      <c r="H1865" s="69"/>
      <c r="I1865" s="69"/>
      <c r="J1865" s="69"/>
      <c r="K1865" s="69"/>
      <c r="L1865" s="69"/>
      <c r="M1865" s="69"/>
      <c r="N1865" s="4"/>
      <c r="O1865" s="70"/>
      <c r="P1865" s="69"/>
      <c r="Q1865" s="4"/>
      <c r="R1865" s="71"/>
      <c r="S1865" s="4"/>
      <c r="T1865" s="72"/>
      <c r="U1865" s="4"/>
      <c r="V1865" s="73"/>
      <c r="W1865" s="73"/>
      <c r="X1865" s="73"/>
      <c r="Y1865" s="73"/>
      <c r="Z1865" s="74"/>
      <c r="AA1865" s="69"/>
      <c r="AB1865" s="69"/>
      <c r="AC1865" s="69"/>
      <c r="AD1865" s="69"/>
      <c r="AE1865" s="69"/>
      <c r="AF1865" s="69"/>
      <c r="AG1865" s="69"/>
      <c r="AH1865" s="69"/>
    </row>
    <row r="1866" spans="1:34">
      <c r="A1866" s="69"/>
      <c r="B1866" s="69"/>
      <c r="C1866" s="69"/>
      <c r="D1866" s="71"/>
      <c r="E1866" s="4"/>
      <c r="F1866" s="4"/>
      <c r="G1866" s="69"/>
      <c r="H1866" s="69"/>
      <c r="I1866" s="69"/>
      <c r="J1866" s="69"/>
      <c r="K1866" s="69"/>
      <c r="L1866" s="69"/>
      <c r="M1866" s="69"/>
      <c r="N1866" s="4"/>
      <c r="O1866" s="70"/>
      <c r="P1866" s="69"/>
      <c r="Q1866" s="4"/>
      <c r="R1866" s="71"/>
      <c r="S1866" s="4"/>
      <c r="T1866" s="72"/>
      <c r="U1866" s="4"/>
      <c r="V1866" s="73"/>
      <c r="W1866" s="73"/>
      <c r="X1866" s="73"/>
      <c r="Y1866" s="73"/>
      <c r="Z1866" s="74"/>
      <c r="AA1866" s="69"/>
      <c r="AB1866" s="69"/>
      <c r="AC1866" s="69"/>
      <c r="AD1866" s="69"/>
      <c r="AE1866" s="69"/>
      <c r="AF1866" s="69"/>
      <c r="AG1866" s="69"/>
      <c r="AH1866" s="69"/>
    </row>
    <row r="1867" spans="1:34">
      <c r="A1867" s="69"/>
      <c r="B1867" s="69"/>
      <c r="C1867" s="69"/>
      <c r="D1867" s="71"/>
      <c r="E1867" s="4"/>
      <c r="F1867" s="69"/>
      <c r="G1867" s="69"/>
      <c r="H1867" s="69"/>
      <c r="I1867" s="69"/>
      <c r="J1867" s="69"/>
      <c r="K1867" s="69"/>
      <c r="L1867" s="69"/>
      <c r="M1867" s="69"/>
      <c r="N1867" s="4"/>
      <c r="O1867" s="70"/>
      <c r="P1867" s="69"/>
      <c r="Q1867" s="69"/>
      <c r="R1867" s="71"/>
      <c r="S1867" s="69"/>
      <c r="T1867" s="72"/>
      <c r="U1867" s="4"/>
      <c r="V1867" s="73"/>
      <c r="W1867" s="73"/>
      <c r="X1867" s="73"/>
      <c r="Y1867" s="73"/>
      <c r="Z1867" s="74"/>
      <c r="AA1867" s="69"/>
      <c r="AB1867" s="69"/>
      <c r="AC1867" s="69"/>
      <c r="AD1867" s="69"/>
      <c r="AE1867" s="69"/>
      <c r="AF1867" s="69"/>
      <c r="AG1867" s="69"/>
      <c r="AH1867" s="69"/>
    </row>
    <row r="1868" spans="1:34">
      <c r="A1868" s="69"/>
      <c r="B1868" s="69"/>
      <c r="C1868" s="69"/>
      <c r="D1868" s="71"/>
      <c r="E1868" s="4"/>
      <c r="F1868" s="69"/>
      <c r="G1868" s="69"/>
      <c r="H1868" s="69"/>
      <c r="I1868" s="69"/>
      <c r="J1868" s="69"/>
      <c r="K1868" s="69"/>
      <c r="L1868" s="69"/>
      <c r="M1868" s="69"/>
      <c r="N1868" s="4"/>
      <c r="O1868" s="70"/>
      <c r="P1868" s="69"/>
      <c r="Q1868" s="4"/>
      <c r="R1868" s="71"/>
      <c r="S1868" s="4"/>
      <c r="T1868" s="72"/>
      <c r="U1868" s="4"/>
      <c r="V1868" s="73"/>
      <c r="W1868" s="73"/>
      <c r="X1868" s="73"/>
      <c r="Y1868" s="73"/>
      <c r="Z1868" s="74"/>
      <c r="AA1868" s="69"/>
      <c r="AB1868" s="69"/>
      <c r="AC1868" s="69"/>
      <c r="AD1868" s="69"/>
      <c r="AE1868" s="69"/>
      <c r="AF1868" s="69"/>
      <c r="AG1868" s="69"/>
      <c r="AH1868" s="69"/>
    </row>
    <row r="1869" spans="1:34">
      <c r="A1869" s="69"/>
      <c r="B1869" s="69"/>
      <c r="C1869" s="69"/>
      <c r="D1869" s="71"/>
      <c r="E1869" s="4"/>
      <c r="F1869" s="69"/>
      <c r="G1869" s="69"/>
      <c r="H1869" s="69"/>
      <c r="I1869" s="69"/>
      <c r="J1869" s="69"/>
      <c r="K1869" s="69"/>
      <c r="L1869" s="69"/>
      <c r="M1869" s="69"/>
      <c r="N1869" s="4"/>
      <c r="O1869" s="70"/>
      <c r="P1869" s="69"/>
      <c r="Q1869" s="4"/>
      <c r="R1869" s="71"/>
      <c r="S1869" s="69"/>
      <c r="T1869" s="72"/>
      <c r="U1869" s="4"/>
      <c r="V1869" s="73"/>
      <c r="W1869" s="73"/>
      <c r="X1869" s="73"/>
      <c r="Y1869" s="73"/>
      <c r="Z1869" s="74"/>
      <c r="AA1869" s="69"/>
      <c r="AB1869" s="69"/>
      <c r="AC1869" s="69"/>
      <c r="AD1869" s="69"/>
      <c r="AE1869" s="69"/>
      <c r="AF1869" s="69"/>
      <c r="AG1869" s="69"/>
      <c r="AH1869" s="69"/>
    </row>
    <row r="1870" spans="1:34">
      <c r="A1870" s="69"/>
      <c r="B1870" s="69"/>
      <c r="C1870" s="69"/>
      <c r="D1870" s="71"/>
      <c r="E1870" s="4"/>
      <c r="F1870" s="69"/>
      <c r="G1870" s="69"/>
      <c r="H1870" s="69"/>
      <c r="I1870" s="69"/>
      <c r="J1870" s="69"/>
      <c r="K1870" s="69"/>
      <c r="L1870" s="69"/>
      <c r="M1870" s="69"/>
      <c r="N1870" s="4"/>
      <c r="O1870" s="70"/>
      <c r="P1870" s="69"/>
      <c r="Q1870" s="4"/>
      <c r="R1870" s="71"/>
      <c r="S1870" s="4"/>
      <c r="T1870" s="72"/>
      <c r="U1870" s="4"/>
      <c r="V1870" s="73"/>
      <c r="W1870" s="73"/>
      <c r="X1870" s="73"/>
      <c r="Y1870" s="73"/>
      <c r="Z1870" s="74"/>
      <c r="AA1870" s="69"/>
      <c r="AB1870" s="69"/>
      <c r="AC1870" s="69"/>
      <c r="AD1870" s="69"/>
      <c r="AE1870" s="69"/>
      <c r="AF1870" s="69"/>
      <c r="AG1870" s="69"/>
      <c r="AH1870" s="69"/>
    </row>
    <row r="1871" spans="1:34">
      <c r="A1871" s="69"/>
      <c r="B1871" s="69"/>
      <c r="C1871" s="69"/>
      <c r="D1871" s="71"/>
      <c r="E1871" s="4"/>
      <c r="F1871" s="69"/>
      <c r="G1871" s="69"/>
      <c r="H1871" s="69"/>
      <c r="I1871" s="69"/>
      <c r="J1871" s="69"/>
      <c r="K1871" s="69"/>
      <c r="L1871" s="69"/>
      <c r="M1871" s="69"/>
      <c r="N1871" s="4"/>
      <c r="O1871" s="70"/>
      <c r="P1871" s="69"/>
      <c r="Q1871" s="4"/>
      <c r="R1871" s="71"/>
      <c r="S1871" s="4"/>
      <c r="T1871" s="72"/>
      <c r="U1871" s="4"/>
      <c r="V1871" s="73"/>
      <c r="W1871" s="73"/>
      <c r="X1871" s="73"/>
      <c r="Y1871" s="73"/>
      <c r="Z1871" s="74"/>
      <c r="AA1871" s="69"/>
      <c r="AB1871" s="69"/>
      <c r="AC1871" s="69"/>
      <c r="AD1871" s="69"/>
      <c r="AE1871" s="69"/>
      <c r="AF1871" s="69"/>
      <c r="AG1871" s="69"/>
      <c r="AH1871" s="69"/>
    </row>
    <row r="1872" spans="1:34">
      <c r="A1872" s="69"/>
      <c r="B1872" s="69"/>
      <c r="C1872" s="69"/>
      <c r="D1872" s="71"/>
      <c r="E1872" s="4"/>
      <c r="F1872" s="69"/>
      <c r="G1872" s="69"/>
      <c r="H1872" s="69"/>
      <c r="I1872" s="69"/>
      <c r="J1872" s="69"/>
      <c r="K1872" s="69"/>
      <c r="L1872" s="69"/>
      <c r="M1872" s="69"/>
      <c r="N1872" s="4"/>
      <c r="O1872" s="70"/>
      <c r="P1872" s="69"/>
      <c r="Q1872" s="69"/>
      <c r="R1872" s="71"/>
      <c r="S1872" s="4"/>
      <c r="T1872" s="72"/>
      <c r="U1872" s="4"/>
      <c r="V1872" s="73"/>
      <c r="W1872" s="73"/>
      <c r="X1872" s="73"/>
      <c r="Y1872" s="73"/>
      <c r="Z1872" s="74"/>
      <c r="AA1872" s="69"/>
      <c r="AB1872" s="69"/>
      <c r="AC1872" s="69"/>
      <c r="AD1872" s="69"/>
      <c r="AE1872" s="69"/>
      <c r="AF1872" s="69"/>
      <c r="AG1872" s="69"/>
      <c r="AH1872" s="69"/>
    </row>
    <row r="1873" spans="1:34">
      <c r="A1873" s="69"/>
      <c r="B1873" s="69"/>
      <c r="C1873" s="69"/>
      <c r="D1873" s="71"/>
      <c r="E1873" s="4"/>
      <c r="F1873" s="4"/>
      <c r="G1873" s="69"/>
      <c r="H1873" s="69"/>
      <c r="I1873" s="69"/>
      <c r="J1873" s="69"/>
      <c r="K1873" s="69"/>
      <c r="L1873" s="69"/>
      <c r="M1873" s="69"/>
      <c r="N1873" s="4"/>
      <c r="O1873" s="70"/>
      <c r="P1873" s="69"/>
      <c r="Q1873" s="69"/>
      <c r="R1873" s="71"/>
      <c r="S1873" s="69"/>
      <c r="T1873" s="72"/>
      <c r="U1873" s="4"/>
      <c r="V1873" s="73"/>
      <c r="W1873" s="73"/>
      <c r="X1873" s="73"/>
      <c r="Y1873" s="73"/>
      <c r="Z1873" s="74"/>
      <c r="AA1873" s="69"/>
      <c r="AB1873" s="69"/>
      <c r="AC1873" s="69"/>
      <c r="AD1873" s="69"/>
      <c r="AE1873" s="69"/>
      <c r="AF1873" s="69"/>
      <c r="AG1873" s="69"/>
      <c r="AH1873" s="69"/>
    </row>
    <row r="1874" spans="1:34">
      <c r="A1874" s="69"/>
      <c r="B1874" s="69"/>
      <c r="C1874" s="69"/>
      <c r="D1874" s="71"/>
      <c r="E1874" s="4"/>
      <c r="F1874" s="4"/>
      <c r="G1874" s="69"/>
      <c r="H1874" s="69"/>
      <c r="I1874" s="69"/>
      <c r="J1874" s="69"/>
      <c r="K1874" s="69"/>
      <c r="L1874" s="69"/>
      <c r="M1874" s="69"/>
      <c r="N1874" s="4"/>
      <c r="O1874" s="70"/>
      <c r="P1874" s="69"/>
      <c r="Q1874" s="4"/>
      <c r="R1874" s="71"/>
      <c r="S1874" s="4"/>
      <c r="T1874" s="72"/>
      <c r="U1874" s="4"/>
      <c r="V1874" s="73"/>
      <c r="W1874" s="73"/>
      <c r="X1874" s="73"/>
      <c r="Y1874" s="73"/>
      <c r="Z1874" s="74"/>
      <c r="AA1874" s="69"/>
      <c r="AB1874" s="69"/>
      <c r="AC1874" s="69"/>
      <c r="AD1874" s="69"/>
      <c r="AE1874" s="69"/>
      <c r="AF1874" s="69"/>
      <c r="AG1874" s="69"/>
      <c r="AH1874" s="69"/>
    </row>
    <row r="1875" spans="1:34">
      <c r="A1875" s="69"/>
      <c r="B1875" s="69"/>
      <c r="C1875" s="69"/>
      <c r="D1875" s="71"/>
      <c r="E1875" s="4"/>
      <c r="F1875" s="69"/>
      <c r="G1875" s="69"/>
      <c r="H1875" s="69"/>
      <c r="I1875" s="69"/>
      <c r="J1875" s="69"/>
      <c r="K1875" s="69"/>
      <c r="L1875" s="69"/>
      <c r="M1875" s="69"/>
      <c r="N1875" s="4"/>
      <c r="O1875" s="70"/>
      <c r="P1875" s="69"/>
      <c r="Q1875" s="4"/>
      <c r="R1875" s="71"/>
      <c r="S1875" s="4"/>
      <c r="T1875" s="72"/>
      <c r="U1875" s="4"/>
      <c r="V1875" s="73"/>
      <c r="W1875" s="73"/>
      <c r="X1875" s="73"/>
      <c r="Y1875" s="73"/>
      <c r="Z1875" s="74"/>
      <c r="AA1875" s="69"/>
      <c r="AB1875" s="69"/>
      <c r="AC1875" s="69"/>
      <c r="AD1875" s="69"/>
      <c r="AE1875" s="69"/>
      <c r="AF1875" s="69"/>
      <c r="AG1875" s="69"/>
      <c r="AH1875" s="69"/>
    </row>
    <row r="1876" spans="1:34">
      <c r="A1876" s="69"/>
      <c r="B1876" s="69"/>
      <c r="C1876" s="69"/>
      <c r="D1876" s="71"/>
      <c r="E1876" s="4"/>
      <c r="F1876" s="4"/>
      <c r="G1876" s="69"/>
      <c r="H1876" s="69"/>
      <c r="I1876" s="69"/>
      <c r="J1876" s="69"/>
      <c r="K1876" s="69"/>
      <c r="L1876" s="69"/>
      <c r="M1876" s="69"/>
      <c r="N1876" s="4"/>
      <c r="O1876" s="70"/>
      <c r="P1876" s="69"/>
      <c r="Q1876" s="4"/>
      <c r="R1876" s="71"/>
      <c r="S1876" s="4"/>
      <c r="T1876" s="72"/>
      <c r="U1876" s="4"/>
      <c r="V1876" s="73"/>
      <c r="W1876" s="73"/>
      <c r="X1876" s="73"/>
      <c r="Y1876" s="73"/>
      <c r="Z1876" s="74"/>
      <c r="AA1876" s="69"/>
      <c r="AB1876" s="69"/>
      <c r="AC1876" s="69"/>
      <c r="AD1876" s="69"/>
      <c r="AE1876" s="69"/>
      <c r="AF1876" s="69"/>
      <c r="AG1876" s="69"/>
      <c r="AH1876" s="69"/>
    </row>
    <row r="1877" spans="1:34">
      <c r="A1877" s="69"/>
      <c r="B1877" s="69"/>
      <c r="C1877" s="69"/>
      <c r="D1877" s="71"/>
      <c r="E1877" s="4"/>
      <c r="F1877" s="69"/>
      <c r="G1877" s="69"/>
      <c r="H1877" s="69"/>
      <c r="I1877" s="69"/>
      <c r="J1877" s="69"/>
      <c r="K1877" s="69"/>
      <c r="L1877" s="69"/>
      <c r="M1877" s="69"/>
      <c r="N1877" s="4"/>
      <c r="O1877" s="70"/>
      <c r="P1877" s="69"/>
      <c r="Q1877" s="69"/>
      <c r="R1877" s="71"/>
      <c r="S1877" s="4"/>
      <c r="T1877" s="72"/>
      <c r="U1877" s="4"/>
      <c r="V1877" s="73"/>
      <c r="W1877" s="73"/>
      <c r="X1877" s="73"/>
      <c r="Y1877" s="73"/>
      <c r="Z1877" s="74"/>
      <c r="AA1877" s="69"/>
      <c r="AB1877" s="69"/>
      <c r="AC1877" s="69"/>
      <c r="AD1877" s="69"/>
      <c r="AE1877" s="69"/>
      <c r="AF1877" s="69"/>
      <c r="AG1877" s="69"/>
      <c r="AH1877" s="69"/>
    </row>
    <row r="1878" spans="1:34">
      <c r="A1878" s="69"/>
      <c r="B1878" s="69"/>
      <c r="C1878" s="69"/>
      <c r="D1878" s="71"/>
      <c r="E1878" s="4"/>
      <c r="F1878" s="69"/>
      <c r="G1878" s="69"/>
      <c r="H1878" s="69"/>
      <c r="I1878" s="69"/>
      <c r="J1878" s="69"/>
      <c r="K1878" s="69"/>
      <c r="L1878" s="69"/>
      <c r="M1878" s="69"/>
      <c r="N1878" s="4"/>
      <c r="O1878" s="70"/>
      <c r="P1878" s="69"/>
      <c r="Q1878" s="4"/>
      <c r="R1878" s="71"/>
      <c r="S1878" s="4"/>
      <c r="T1878" s="72"/>
      <c r="U1878" s="4"/>
      <c r="V1878" s="73"/>
      <c r="W1878" s="73"/>
      <c r="X1878" s="73"/>
      <c r="Y1878" s="73"/>
      <c r="Z1878" s="74"/>
      <c r="AA1878" s="69"/>
      <c r="AB1878" s="69"/>
      <c r="AC1878" s="69"/>
      <c r="AD1878" s="69"/>
      <c r="AE1878" s="69"/>
      <c r="AF1878" s="69"/>
      <c r="AG1878" s="69"/>
      <c r="AH1878" s="69"/>
    </row>
    <row r="1879" spans="1:34">
      <c r="A1879" s="69"/>
      <c r="B1879" s="69"/>
      <c r="C1879" s="69"/>
      <c r="D1879" s="71"/>
      <c r="E1879" s="4"/>
      <c r="F1879" s="69"/>
      <c r="G1879" s="69"/>
      <c r="H1879" s="69"/>
      <c r="I1879" s="69"/>
      <c r="J1879" s="69"/>
      <c r="K1879" s="69"/>
      <c r="L1879" s="69"/>
      <c r="M1879" s="69"/>
      <c r="N1879" s="4"/>
      <c r="O1879" s="70"/>
      <c r="P1879" s="69"/>
      <c r="Q1879" s="69"/>
      <c r="R1879" s="71"/>
      <c r="S1879" s="69"/>
      <c r="T1879" s="72"/>
      <c r="U1879" s="4"/>
      <c r="V1879" s="73"/>
      <c r="W1879" s="73"/>
      <c r="X1879" s="73"/>
      <c r="Y1879" s="73"/>
      <c r="Z1879" s="74"/>
      <c r="AA1879" s="69"/>
      <c r="AB1879" s="69"/>
      <c r="AC1879" s="69"/>
      <c r="AD1879" s="69"/>
      <c r="AE1879" s="69"/>
      <c r="AF1879" s="69"/>
      <c r="AG1879" s="69"/>
      <c r="AH1879" s="69"/>
    </row>
    <row r="1880" spans="1:34">
      <c r="A1880" s="69"/>
      <c r="B1880" s="69"/>
      <c r="C1880" s="69"/>
      <c r="D1880" s="71"/>
      <c r="E1880" s="4"/>
      <c r="F1880" s="69"/>
      <c r="G1880" s="69"/>
      <c r="H1880" s="69"/>
      <c r="I1880" s="69"/>
      <c r="J1880" s="69"/>
      <c r="K1880" s="69"/>
      <c r="L1880" s="69"/>
      <c r="M1880" s="69"/>
      <c r="N1880" s="4"/>
      <c r="O1880" s="70"/>
      <c r="P1880" s="69"/>
      <c r="Q1880" s="4"/>
      <c r="R1880" s="71"/>
      <c r="S1880" s="4"/>
      <c r="T1880" s="72"/>
      <c r="U1880" s="4"/>
      <c r="V1880" s="73"/>
      <c r="W1880" s="73"/>
      <c r="X1880" s="73"/>
      <c r="Y1880" s="73"/>
      <c r="Z1880" s="74"/>
      <c r="AA1880" s="69"/>
      <c r="AB1880" s="69"/>
      <c r="AC1880" s="69"/>
      <c r="AD1880" s="69"/>
      <c r="AE1880" s="69"/>
      <c r="AF1880" s="69"/>
      <c r="AG1880" s="69"/>
      <c r="AH1880" s="69"/>
    </row>
    <row r="1881" spans="1:34">
      <c r="A1881" s="69"/>
      <c r="B1881" s="69"/>
      <c r="C1881" s="69"/>
      <c r="D1881" s="71"/>
      <c r="E1881" s="4"/>
      <c r="F1881" s="69"/>
      <c r="G1881" s="69"/>
      <c r="H1881" s="69"/>
      <c r="I1881" s="69"/>
      <c r="J1881" s="69"/>
      <c r="K1881" s="69"/>
      <c r="L1881" s="69"/>
      <c r="M1881" s="69"/>
      <c r="N1881" s="4"/>
      <c r="O1881" s="70"/>
      <c r="P1881" s="69"/>
      <c r="Q1881" s="69"/>
      <c r="R1881" s="71"/>
      <c r="S1881" s="69"/>
      <c r="T1881" s="72"/>
      <c r="U1881" s="4"/>
      <c r="V1881" s="73"/>
      <c r="W1881" s="73"/>
      <c r="X1881" s="73"/>
      <c r="Y1881" s="73"/>
      <c r="Z1881" s="74"/>
      <c r="AA1881" s="69"/>
      <c r="AB1881" s="69"/>
      <c r="AC1881" s="69"/>
      <c r="AD1881" s="69"/>
      <c r="AE1881" s="69"/>
      <c r="AF1881" s="69"/>
      <c r="AG1881" s="69"/>
      <c r="AH1881" s="69"/>
    </row>
    <row r="1882" spans="1:34">
      <c r="A1882" s="69"/>
      <c r="B1882" s="69"/>
      <c r="C1882" s="69"/>
      <c r="D1882" s="71"/>
      <c r="E1882" s="4"/>
      <c r="F1882" s="69"/>
      <c r="G1882" s="69"/>
      <c r="H1882" s="69"/>
      <c r="I1882" s="69"/>
      <c r="J1882" s="69"/>
      <c r="K1882" s="69"/>
      <c r="L1882" s="69"/>
      <c r="M1882" s="69"/>
      <c r="N1882" s="4"/>
      <c r="O1882" s="70"/>
      <c r="P1882" s="69"/>
      <c r="Q1882" s="4"/>
      <c r="R1882" s="71"/>
      <c r="S1882" s="4"/>
      <c r="T1882" s="72"/>
      <c r="U1882" s="4"/>
      <c r="V1882" s="73"/>
      <c r="W1882" s="73"/>
      <c r="X1882" s="73"/>
      <c r="Y1882" s="73"/>
      <c r="Z1882" s="74"/>
      <c r="AA1882" s="69"/>
      <c r="AB1882" s="69"/>
      <c r="AC1882" s="69"/>
      <c r="AD1882" s="69"/>
      <c r="AE1882" s="69"/>
      <c r="AF1882" s="69"/>
      <c r="AG1882" s="69"/>
      <c r="AH1882" s="69"/>
    </row>
    <row r="1883" spans="1:34">
      <c r="A1883" s="69"/>
      <c r="B1883" s="69"/>
      <c r="C1883" s="69"/>
      <c r="D1883" s="71"/>
      <c r="E1883" s="4"/>
      <c r="F1883" s="4"/>
      <c r="G1883" s="69"/>
      <c r="H1883" s="69"/>
      <c r="I1883" s="69"/>
      <c r="J1883" s="69"/>
      <c r="K1883" s="69"/>
      <c r="L1883" s="69"/>
      <c r="M1883" s="69"/>
      <c r="N1883" s="4"/>
      <c r="O1883" s="70"/>
      <c r="P1883" s="69"/>
      <c r="Q1883" s="69"/>
      <c r="R1883" s="71"/>
      <c r="S1883" s="69"/>
      <c r="T1883" s="72"/>
      <c r="U1883" s="4"/>
      <c r="V1883" s="73"/>
      <c r="W1883" s="73"/>
      <c r="X1883" s="73"/>
      <c r="Y1883" s="73"/>
      <c r="Z1883" s="74"/>
      <c r="AA1883" s="69"/>
      <c r="AB1883" s="69"/>
      <c r="AC1883" s="69"/>
      <c r="AD1883" s="69"/>
      <c r="AE1883" s="69"/>
      <c r="AF1883" s="69"/>
      <c r="AG1883" s="69"/>
      <c r="AH1883" s="69"/>
    </row>
    <row r="1884" spans="1:34">
      <c r="A1884" s="69"/>
      <c r="B1884" s="69"/>
      <c r="C1884" s="69"/>
      <c r="D1884" s="71"/>
      <c r="E1884" s="4"/>
      <c r="F1884" s="4"/>
      <c r="G1884" s="69"/>
      <c r="H1884" s="69"/>
      <c r="I1884" s="69"/>
      <c r="J1884" s="69"/>
      <c r="K1884" s="69"/>
      <c r="L1884" s="69"/>
      <c r="M1884" s="69"/>
      <c r="N1884" s="4"/>
      <c r="O1884" s="70"/>
      <c r="P1884" s="69"/>
      <c r="Q1884" s="4"/>
      <c r="R1884" s="71"/>
      <c r="S1884" s="4"/>
      <c r="T1884" s="72"/>
      <c r="U1884" s="4"/>
      <c r="V1884" s="73"/>
      <c r="W1884" s="73"/>
      <c r="X1884" s="73"/>
      <c r="Y1884" s="73"/>
      <c r="Z1884" s="74"/>
      <c r="AA1884" s="69"/>
      <c r="AB1884" s="69"/>
      <c r="AC1884" s="69"/>
      <c r="AD1884" s="69"/>
      <c r="AE1884" s="69"/>
      <c r="AF1884" s="69"/>
      <c r="AG1884" s="69"/>
      <c r="AH1884" s="69"/>
    </row>
    <row r="1885" spans="1:34">
      <c r="A1885" s="69"/>
      <c r="B1885" s="69"/>
      <c r="C1885" s="69"/>
      <c r="D1885" s="71"/>
      <c r="E1885" s="4"/>
      <c r="F1885" s="4"/>
      <c r="G1885" s="69"/>
      <c r="H1885" s="69"/>
      <c r="I1885" s="69"/>
      <c r="J1885" s="69"/>
      <c r="K1885" s="69"/>
      <c r="L1885" s="69"/>
      <c r="M1885" s="69"/>
      <c r="N1885" s="4"/>
      <c r="O1885" s="70"/>
      <c r="P1885" s="69"/>
      <c r="Q1885" s="4"/>
      <c r="R1885" s="71"/>
      <c r="S1885" s="4"/>
      <c r="T1885" s="72"/>
      <c r="U1885" s="4"/>
      <c r="V1885" s="73"/>
      <c r="W1885" s="73"/>
      <c r="X1885" s="73"/>
      <c r="Y1885" s="73"/>
      <c r="Z1885" s="74"/>
      <c r="AA1885" s="69"/>
      <c r="AB1885" s="69"/>
      <c r="AC1885" s="69"/>
      <c r="AD1885" s="69"/>
      <c r="AE1885" s="69"/>
      <c r="AF1885" s="69"/>
      <c r="AG1885" s="69"/>
      <c r="AH1885" s="69"/>
    </row>
    <row r="1886" spans="1:34">
      <c r="A1886" s="69"/>
      <c r="B1886" s="69"/>
      <c r="C1886" s="69"/>
      <c r="D1886" s="71"/>
      <c r="E1886" s="4"/>
      <c r="F1886" s="4"/>
      <c r="G1886" s="69"/>
      <c r="H1886" s="69"/>
      <c r="I1886" s="69"/>
      <c r="J1886" s="69"/>
      <c r="K1886" s="69"/>
      <c r="L1886" s="69"/>
      <c r="M1886" s="69"/>
      <c r="N1886" s="4"/>
      <c r="O1886" s="70"/>
      <c r="P1886" s="69"/>
      <c r="Q1886" s="4"/>
      <c r="R1886" s="71"/>
      <c r="S1886" s="4"/>
      <c r="T1886" s="72"/>
      <c r="U1886" s="4"/>
      <c r="V1886" s="73"/>
      <c r="W1886" s="73"/>
      <c r="X1886" s="73"/>
      <c r="Y1886" s="73"/>
      <c r="Z1886" s="74"/>
      <c r="AA1886" s="69"/>
      <c r="AB1886" s="69"/>
      <c r="AC1886" s="69"/>
      <c r="AD1886" s="69"/>
      <c r="AE1886" s="69"/>
      <c r="AF1886" s="69"/>
      <c r="AG1886" s="69"/>
      <c r="AH1886" s="69"/>
    </row>
    <row r="1887" spans="1:34">
      <c r="A1887" s="69"/>
      <c r="B1887" s="69"/>
      <c r="C1887" s="69"/>
      <c r="D1887" s="71"/>
      <c r="E1887" s="4"/>
      <c r="F1887" s="4"/>
      <c r="G1887" s="69"/>
      <c r="H1887" s="69"/>
      <c r="I1887" s="69"/>
      <c r="J1887" s="69"/>
      <c r="K1887" s="69"/>
      <c r="L1887" s="69"/>
      <c r="M1887" s="69"/>
      <c r="N1887" s="4"/>
      <c r="O1887" s="70"/>
      <c r="P1887" s="69"/>
      <c r="Q1887" s="4"/>
      <c r="R1887" s="71"/>
      <c r="S1887" s="4"/>
      <c r="T1887" s="72"/>
      <c r="U1887" s="4"/>
      <c r="V1887" s="73"/>
      <c r="W1887" s="73"/>
      <c r="X1887" s="73"/>
      <c r="Y1887" s="73"/>
      <c r="Z1887" s="74"/>
      <c r="AA1887" s="69"/>
      <c r="AB1887" s="69"/>
      <c r="AC1887" s="69"/>
      <c r="AD1887" s="69"/>
      <c r="AE1887" s="69"/>
      <c r="AF1887" s="69"/>
      <c r="AG1887" s="69"/>
      <c r="AH1887" s="69"/>
    </row>
    <row r="1888" spans="1:34">
      <c r="A1888" s="69"/>
      <c r="B1888" s="69"/>
      <c r="C1888" s="69"/>
      <c r="D1888" s="71"/>
      <c r="E1888" s="4"/>
      <c r="F1888" s="69"/>
      <c r="G1888" s="69"/>
      <c r="H1888" s="69"/>
      <c r="I1888" s="69"/>
      <c r="J1888" s="69"/>
      <c r="K1888" s="69"/>
      <c r="L1888" s="69"/>
      <c r="M1888" s="69"/>
      <c r="N1888" s="4"/>
      <c r="O1888" s="70"/>
      <c r="P1888" s="69"/>
      <c r="Q1888" s="4"/>
      <c r="R1888" s="71"/>
      <c r="S1888" s="4"/>
      <c r="T1888" s="72"/>
      <c r="U1888" s="4"/>
      <c r="V1888" s="73"/>
      <c r="W1888" s="73"/>
      <c r="X1888" s="73"/>
      <c r="Y1888" s="73"/>
      <c r="Z1888" s="74"/>
      <c r="AA1888" s="69"/>
      <c r="AB1888" s="69"/>
      <c r="AC1888" s="69"/>
      <c r="AD1888" s="69"/>
      <c r="AE1888" s="69"/>
      <c r="AF1888" s="69"/>
      <c r="AG1888" s="69"/>
      <c r="AH1888" s="69"/>
    </row>
    <row r="1889" spans="1:34">
      <c r="A1889" s="69"/>
      <c r="B1889" s="69"/>
      <c r="C1889" s="69"/>
      <c r="D1889" s="71"/>
      <c r="E1889" s="4"/>
      <c r="F1889" s="4"/>
      <c r="G1889" s="69"/>
      <c r="H1889" s="69"/>
      <c r="I1889" s="69"/>
      <c r="J1889" s="69"/>
      <c r="K1889" s="69"/>
      <c r="L1889" s="69"/>
      <c r="M1889" s="69"/>
      <c r="N1889" s="4"/>
      <c r="O1889" s="70"/>
      <c r="P1889" s="69"/>
      <c r="Q1889" s="4"/>
      <c r="R1889" s="71"/>
      <c r="S1889" s="4"/>
      <c r="T1889" s="72"/>
      <c r="U1889" s="4"/>
      <c r="V1889" s="73"/>
      <c r="W1889" s="73"/>
      <c r="X1889" s="73"/>
      <c r="Y1889" s="73"/>
      <c r="Z1889" s="74"/>
      <c r="AA1889" s="69"/>
      <c r="AB1889" s="69"/>
      <c r="AC1889" s="69"/>
      <c r="AD1889" s="69"/>
      <c r="AE1889" s="69"/>
      <c r="AF1889" s="69"/>
      <c r="AG1889" s="69"/>
      <c r="AH1889" s="69"/>
    </row>
    <row r="1890" spans="1:34">
      <c r="A1890" s="69"/>
      <c r="B1890" s="69"/>
      <c r="C1890" s="69"/>
      <c r="D1890" s="71"/>
      <c r="E1890" s="4"/>
      <c r="F1890" s="69"/>
      <c r="G1890" s="69"/>
      <c r="H1890" s="69"/>
      <c r="I1890" s="69"/>
      <c r="J1890" s="69"/>
      <c r="K1890" s="69"/>
      <c r="L1890" s="69"/>
      <c r="M1890" s="69"/>
      <c r="N1890" s="4"/>
      <c r="O1890" s="70"/>
      <c r="P1890" s="69"/>
      <c r="Q1890" s="4"/>
      <c r="R1890" s="71"/>
      <c r="S1890" s="4"/>
      <c r="T1890" s="72"/>
      <c r="U1890" s="4"/>
      <c r="V1890" s="73"/>
      <c r="W1890" s="73"/>
      <c r="X1890" s="73"/>
      <c r="Y1890" s="73"/>
      <c r="Z1890" s="74"/>
      <c r="AA1890" s="69"/>
      <c r="AB1890" s="69"/>
      <c r="AC1890" s="69"/>
      <c r="AD1890" s="69"/>
      <c r="AE1890" s="69"/>
      <c r="AF1890" s="69"/>
      <c r="AG1890" s="69"/>
      <c r="AH1890" s="69"/>
    </row>
    <row r="1891" spans="1:34">
      <c r="A1891" s="69"/>
      <c r="B1891" s="69"/>
      <c r="C1891" s="69"/>
      <c r="D1891" s="71"/>
      <c r="E1891" s="4"/>
      <c r="F1891" s="69"/>
      <c r="G1891" s="69"/>
      <c r="H1891" s="69"/>
      <c r="I1891" s="69"/>
      <c r="J1891" s="69"/>
      <c r="K1891" s="69"/>
      <c r="L1891" s="69"/>
      <c r="M1891" s="69"/>
      <c r="N1891" s="4"/>
      <c r="O1891" s="70"/>
      <c r="P1891" s="69"/>
      <c r="Q1891" s="4"/>
      <c r="R1891" s="71"/>
      <c r="S1891" s="4"/>
      <c r="T1891" s="72"/>
      <c r="U1891" s="4"/>
      <c r="V1891" s="73"/>
      <c r="W1891" s="73"/>
      <c r="X1891" s="73"/>
      <c r="Y1891" s="73"/>
      <c r="Z1891" s="74"/>
      <c r="AA1891" s="69"/>
      <c r="AB1891" s="69"/>
      <c r="AC1891" s="69"/>
      <c r="AD1891" s="69"/>
      <c r="AE1891" s="69"/>
      <c r="AF1891" s="69"/>
      <c r="AG1891" s="69"/>
      <c r="AH1891" s="69"/>
    </row>
    <row r="1892" spans="1:34">
      <c r="A1892" s="69"/>
      <c r="B1892" s="69"/>
      <c r="C1892" s="69"/>
      <c r="D1892" s="71"/>
      <c r="E1892" s="4"/>
      <c r="F1892" s="4"/>
      <c r="G1892" s="69"/>
      <c r="H1892" s="69"/>
      <c r="I1892" s="69"/>
      <c r="J1892" s="69"/>
      <c r="K1892" s="69"/>
      <c r="L1892" s="69"/>
      <c r="M1892" s="69"/>
      <c r="N1892" s="4"/>
      <c r="O1892" s="70"/>
      <c r="P1892" s="69"/>
      <c r="Q1892" s="4"/>
      <c r="R1892" s="71"/>
      <c r="S1892" s="4"/>
      <c r="T1892" s="72"/>
      <c r="U1892" s="4"/>
      <c r="V1892" s="73"/>
      <c r="W1892" s="73"/>
      <c r="X1892" s="73"/>
      <c r="Y1892" s="73"/>
      <c r="Z1892" s="74"/>
      <c r="AA1892" s="69"/>
      <c r="AB1892" s="69"/>
      <c r="AC1892" s="69"/>
      <c r="AD1892" s="69"/>
      <c r="AE1892" s="69"/>
      <c r="AF1892" s="69"/>
      <c r="AG1892" s="69"/>
      <c r="AH1892" s="69"/>
    </row>
    <row r="1893" spans="1:34">
      <c r="A1893" s="69"/>
      <c r="B1893" s="69"/>
      <c r="C1893" s="69"/>
      <c r="D1893" s="71"/>
      <c r="E1893" s="4"/>
      <c r="F1893" s="4"/>
      <c r="G1893" s="69"/>
      <c r="H1893" s="69"/>
      <c r="I1893" s="69"/>
      <c r="J1893" s="69"/>
      <c r="K1893" s="69"/>
      <c r="L1893" s="69"/>
      <c r="M1893" s="69"/>
      <c r="N1893" s="4"/>
      <c r="O1893" s="70"/>
      <c r="P1893" s="69"/>
      <c r="Q1893" s="4"/>
      <c r="R1893" s="71"/>
      <c r="S1893" s="4"/>
      <c r="T1893" s="72"/>
      <c r="U1893" s="4"/>
      <c r="V1893" s="73"/>
      <c r="W1893" s="73"/>
      <c r="X1893" s="73"/>
      <c r="Y1893" s="73"/>
      <c r="Z1893" s="74"/>
      <c r="AA1893" s="69"/>
      <c r="AB1893" s="69"/>
      <c r="AC1893" s="69"/>
      <c r="AD1893" s="69"/>
      <c r="AE1893" s="69"/>
      <c r="AF1893" s="69"/>
      <c r="AG1893" s="69"/>
      <c r="AH1893" s="69"/>
    </row>
    <row r="1894" spans="1:34">
      <c r="A1894" s="69"/>
      <c r="B1894" s="69"/>
      <c r="C1894" s="69"/>
      <c r="D1894" s="71"/>
      <c r="E1894" s="4"/>
      <c r="F1894" s="4"/>
      <c r="G1894" s="69"/>
      <c r="H1894" s="69"/>
      <c r="I1894" s="69"/>
      <c r="J1894" s="69"/>
      <c r="K1894" s="69"/>
      <c r="L1894" s="69"/>
      <c r="M1894" s="69"/>
      <c r="N1894" s="4"/>
      <c r="O1894" s="70"/>
      <c r="P1894" s="69"/>
      <c r="Q1894" s="69"/>
      <c r="R1894" s="71"/>
      <c r="S1894" s="69"/>
      <c r="T1894" s="72"/>
      <c r="U1894" s="4"/>
      <c r="V1894" s="73"/>
      <c r="W1894" s="73"/>
      <c r="X1894" s="73"/>
      <c r="Y1894" s="73"/>
      <c r="Z1894" s="74"/>
      <c r="AA1894" s="69"/>
      <c r="AB1894" s="69"/>
      <c r="AC1894" s="69"/>
      <c r="AD1894" s="69"/>
      <c r="AE1894" s="69"/>
      <c r="AF1894" s="69"/>
      <c r="AG1894" s="69"/>
      <c r="AH1894" s="69"/>
    </row>
    <row r="1895" spans="1:34">
      <c r="A1895" s="69"/>
      <c r="B1895" s="69"/>
      <c r="C1895" s="69"/>
      <c r="D1895" s="71"/>
      <c r="E1895" s="4"/>
      <c r="F1895" s="4"/>
      <c r="G1895" s="69"/>
      <c r="H1895" s="69"/>
      <c r="I1895" s="69"/>
      <c r="J1895" s="69"/>
      <c r="K1895" s="69"/>
      <c r="L1895" s="69"/>
      <c r="M1895" s="69"/>
      <c r="N1895" s="4"/>
      <c r="O1895" s="70"/>
      <c r="P1895" s="69"/>
      <c r="Q1895" s="4"/>
      <c r="R1895" s="71"/>
      <c r="S1895" s="4"/>
      <c r="T1895" s="72"/>
      <c r="U1895" s="4"/>
      <c r="V1895" s="73"/>
      <c r="W1895" s="73"/>
      <c r="X1895" s="73"/>
      <c r="Y1895" s="73"/>
      <c r="Z1895" s="74"/>
      <c r="AA1895" s="69"/>
      <c r="AB1895" s="69"/>
      <c r="AC1895" s="69"/>
      <c r="AD1895" s="69"/>
      <c r="AE1895" s="69"/>
      <c r="AF1895" s="69"/>
      <c r="AG1895" s="69"/>
      <c r="AH1895" s="69"/>
    </row>
    <row r="1896" spans="1:34">
      <c r="A1896" s="69"/>
      <c r="B1896" s="69"/>
      <c r="C1896" s="69"/>
      <c r="D1896" s="71"/>
      <c r="E1896" s="4"/>
      <c r="F1896" s="69"/>
      <c r="G1896" s="69"/>
      <c r="H1896" s="69"/>
      <c r="I1896" s="69"/>
      <c r="J1896" s="69"/>
      <c r="K1896" s="69"/>
      <c r="L1896" s="69"/>
      <c r="M1896" s="69"/>
      <c r="N1896" s="4"/>
      <c r="O1896" s="70"/>
      <c r="P1896" s="69"/>
      <c r="Q1896" s="4"/>
      <c r="R1896" s="71"/>
      <c r="S1896" s="4"/>
      <c r="T1896" s="72"/>
      <c r="U1896" s="4"/>
      <c r="V1896" s="73"/>
      <c r="W1896" s="73"/>
      <c r="X1896" s="73"/>
      <c r="Y1896" s="73"/>
      <c r="Z1896" s="74"/>
      <c r="AA1896" s="69"/>
      <c r="AB1896" s="69"/>
      <c r="AC1896" s="69"/>
      <c r="AD1896" s="69"/>
      <c r="AE1896" s="69"/>
      <c r="AF1896" s="69"/>
      <c r="AG1896" s="69"/>
      <c r="AH1896" s="69"/>
    </row>
    <row r="1897" spans="1:34">
      <c r="A1897" s="69"/>
      <c r="B1897" s="69"/>
      <c r="C1897" s="69"/>
      <c r="D1897" s="71"/>
      <c r="E1897" s="4"/>
      <c r="F1897" s="4"/>
      <c r="G1897" s="69"/>
      <c r="H1897" s="69"/>
      <c r="I1897" s="69"/>
      <c r="J1897" s="69"/>
      <c r="K1897" s="69"/>
      <c r="L1897" s="69"/>
      <c r="M1897" s="69"/>
      <c r="N1897" s="4"/>
      <c r="O1897" s="70"/>
      <c r="P1897" s="69"/>
      <c r="Q1897" s="4"/>
      <c r="R1897" s="71"/>
      <c r="S1897" s="4"/>
      <c r="T1897" s="72"/>
      <c r="U1897" s="4"/>
      <c r="V1897" s="73"/>
      <c r="W1897" s="73"/>
      <c r="X1897" s="73"/>
      <c r="Y1897" s="73"/>
      <c r="Z1897" s="74"/>
      <c r="AA1897" s="69"/>
      <c r="AB1897" s="69"/>
      <c r="AC1897" s="69"/>
      <c r="AD1897" s="69"/>
      <c r="AE1897" s="69"/>
      <c r="AF1897" s="69"/>
      <c r="AG1897" s="69"/>
      <c r="AH1897" s="69"/>
    </row>
    <row r="1898" spans="1:34">
      <c r="A1898" s="69"/>
      <c r="B1898" s="69"/>
      <c r="C1898" s="69"/>
      <c r="D1898" s="71"/>
      <c r="E1898" s="4"/>
      <c r="F1898" s="4"/>
      <c r="G1898" s="69"/>
      <c r="H1898" s="69"/>
      <c r="I1898" s="69"/>
      <c r="J1898" s="69"/>
      <c r="K1898" s="69"/>
      <c r="L1898" s="69"/>
      <c r="M1898" s="69"/>
      <c r="N1898" s="4"/>
      <c r="O1898" s="70"/>
      <c r="P1898" s="69"/>
      <c r="Q1898" s="4"/>
      <c r="R1898" s="71"/>
      <c r="S1898" s="4"/>
      <c r="T1898" s="72"/>
      <c r="U1898" s="4"/>
      <c r="V1898" s="73"/>
      <c r="W1898" s="73"/>
      <c r="X1898" s="73"/>
      <c r="Y1898" s="73"/>
      <c r="Z1898" s="74"/>
      <c r="AA1898" s="69"/>
      <c r="AB1898" s="69"/>
      <c r="AC1898" s="69"/>
      <c r="AD1898" s="69"/>
      <c r="AE1898" s="69"/>
      <c r="AF1898" s="69"/>
      <c r="AG1898" s="69"/>
      <c r="AH1898" s="69"/>
    </row>
    <row r="1899" spans="1:34">
      <c r="A1899" s="69"/>
      <c r="B1899" s="69"/>
      <c r="C1899" s="69"/>
      <c r="D1899" s="71"/>
      <c r="E1899" s="4"/>
      <c r="F1899" s="69"/>
      <c r="G1899" s="69"/>
      <c r="H1899" s="69"/>
      <c r="I1899" s="69"/>
      <c r="J1899" s="69"/>
      <c r="K1899" s="69"/>
      <c r="L1899" s="69"/>
      <c r="M1899" s="69"/>
      <c r="N1899" s="4"/>
      <c r="O1899" s="70"/>
      <c r="P1899" s="69"/>
      <c r="Q1899" s="4"/>
      <c r="R1899" s="71"/>
      <c r="S1899" s="4"/>
      <c r="T1899" s="72"/>
      <c r="U1899" s="4"/>
      <c r="V1899" s="73"/>
      <c r="W1899" s="73"/>
      <c r="X1899" s="73"/>
      <c r="Y1899" s="73"/>
      <c r="Z1899" s="74"/>
      <c r="AA1899" s="69"/>
      <c r="AB1899" s="69"/>
      <c r="AC1899" s="69"/>
      <c r="AD1899" s="69"/>
      <c r="AE1899" s="69"/>
      <c r="AF1899" s="69"/>
      <c r="AG1899" s="69"/>
      <c r="AH1899" s="69"/>
    </row>
    <row r="1900" spans="1:34">
      <c r="A1900" s="69"/>
      <c r="B1900" s="69"/>
      <c r="C1900" s="69"/>
      <c r="D1900" s="71"/>
      <c r="E1900" s="4"/>
      <c r="F1900" s="69"/>
      <c r="G1900" s="69"/>
      <c r="H1900" s="69"/>
      <c r="I1900" s="69"/>
      <c r="J1900" s="69"/>
      <c r="K1900" s="69"/>
      <c r="L1900" s="69"/>
      <c r="M1900" s="69"/>
      <c r="N1900" s="4"/>
      <c r="O1900" s="70"/>
      <c r="P1900" s="69"/>
      <c r="Q1900" s="4"/>
      <c r="R1900" s="71"/>
      <c r="S1900" s="4"/>
      <c r="T1900" s="72"/>
      <c r="U1900" s="4"/>
      <c r="V1900" s="73"/>
      <c r="W1900" s="73"/>
      <c r="X1900" s="73"/>
      <c r="Y1900" s="73"/>
      <c r="Z1900" s="74"/>
      <c r="AA1900" s="69"/>
      <c r="AB1900" s="69"/>
      <c r="AC1900" s="69"/>
      <c r="AD1900" s="69"/>
      <c r="AE1900" s="69"/>
      <c r="AF1900" s="69"/>
      <c r="AG1900" s="69"/>
      <c r="AH1900" s="69"/>
    </row>
    <row r="1901" spans="1:34">
      <c r="A1901" s="69"/>
      <c r="B1901" s="69"/>
      <c r="C1901" s="69"/>
      <c r="D1901" s="71"/>
      <c r="E1901" s="4"/>
      <c r="F1901" s="4"/>
      <c r="G1901" s="69"/>
      <c r="H1901" s="69"/>
      <c r="I1901" s="69"/>
      <c r="J1901" s="69"/>
      <c r="K1901" s="69"/>
      <c r="L1901" s="69"/>
      <c r="M1901" s="69"/>
      <c r="N1901" s="4"/>
      <c r="O1901" s="70"/>
      <c r="P1901" s="69"/>
      <c r="Q1901" s="4"/>
      <c r="R1901" s="71"/>
      <c r="S1901" s="4"/>
      <c r="T1901" s="72"/>
      <c r="U1901" s="4"/>
      <c r="V1901" s="73"/>
      <c r="W1901" s="73"/>
      <c r="X1901" s="73"/>
      <c r="Y1901" s="73"/>
      <c r="Z1901" s="74"/>
      <c r="AA1901" s="69"/>
      <c r="AB1901" s="69"/>
      <c r="AC1901" s="69"/>
      <c r="AD1901" s="69"/>
      <c r="AE1901" s="69"/>
      <c r="AF1901" s="69"/>
      <c r="AG1901" s="69"/>
      <c r="AH1901" s="69"/>
    </row>
    <row r="1902" spans="1:34">
      <c r="A1902" s="69"/>
      <c r="B1902" s="69"/>
      <c r="C1902" s="69"/>
      <c r="D1902" s="71"/>
      <c r="E1902" s="4"/>
      <c r="F1902" s="69"/>
      <c r="G1902" s="69"/>
      <c r="H1902" s="69"/>
      <c r="I1902" s="69"/>
      <c r="J1902" s="69"/>
      <c r="K1902" s="69"/>
      <c r="L1902" s="69"/>
      <c r="M1902" s="69"/>
      <c r="N1902" s="4"/>
      <c r="O1902" s="70"/>
      <c r="P1902" s="69"/>
      <c r="Q1902" s="4"/>
      <c r="R1902" s="71"/>
      <c r="S1902" s="4"/>
      <c r="T1902" s="72"/>
      <c r="U1902" s="4"/>
      <c r="V1902" s="73"/>
      <c r="W1902" s="73"/>
      <c r="X1902" s="73"/>
      <c r="Y1902" s="73"/>
      <c r="Z1902" s="74"/>
      <c r="AA1902" s="69"/>
      <c r="AB1902" s="69"/>
      <c r="AC1902" s="69"/>
      <c r="AD1902" s="69"/>
      <c r="AE1902" s="69"/>
      <c r="AF1902" s="69"/>
      <c r="AG1902" s="69"/>
      <c r="AH1902" s="69"/>
    </row>
    <row r="1903" spans="1:34">
      <c r="A1903" s="69"/>
      <c r="B1903" s="69"/>
      <c r="C1903" s="69"/>
      <c r="D1903" s="71"/>
      <c r="E1903" s="4"/>
      <c r="F1903" s="69"/>
      <c r="G1903" s="69"/>
      <c r="H1903" s="69"/>
      <c r="I1903" s="69"/>
      <c r="J1903" s="69"/>
      <c r="K1903" s="69"/>
      <c r="L1903" s="69"/>
      <c r="M1903" s="69"/>
      <c r="N1903" s="4"/>
      <c r="O1903" s="70"/>
      <c r="P1903" s="69"/>
      <c r="Q1903" s="69"/>
      <c r="R1903" s="71"/>
      <c r="S1903" s="69"/>
      <c r="T1903" s="72"/>
      <c r="U1903" s="4"/>
      <c r="V1903" s="73"/>
      <c r="W1903" s="73"/>
      <c r="X1903" s="73"/>
      <c r="Y1903" s="73"/>
      <c r="Z1903" s="74"/>
      <c r="AA1903" s="69"/>
      <c r="AB1903" s="69"/>
      <c r="AC1903" s="69"/>
      <c r="AD1903" s="69"/>
      <c r="AE1903" s="69"/>
      <c r="AF1903" s="69"/>
      <c r="AG1903" s="69"/>
      <c r="AH1903" s="69"/>
    </row>
    <row r="1904" spans="1:34">
      <c r="A1904" s="69"/>
      <c r="B1904" s="69"/>
      <c r="C1904" s="69"/>
      <c r="D1904" s="71"/>
      <c r="E1904" s="4"/>
      <c r="F1904" s="69"/>
      <c r="G1904" s="69"/>
      <c r="H1904" s="69"/>
      <c r="I1904" s="69"/>
      <c r="J1904" s="69"/>
      <c r="K1904" s="69"/>
      <c r="L1904" s="69"/>
      <c r="M1904" s="69"/>
      <c r="N1904" s="4"/>
      <c r="O1904" s="70"/>
      <c r="P1904" s="69"/>
      <c r="Q1904" s="69"/>
      <c r="R1904" s="71"/>
      <c r="S1904" s="69"/>
      <c r="T1904" s="72"/>
      <c r="U1904" s="69"/>
      <c r="V1904" s="73"/>
      <c r="W1904" s="73"/>
      <c r="X1904" s="73"/>
      <c r="Y1904" s="73"/>
      <c r="Z1904" s="74"/>
      <c r="AA1904" s="69"/>
      <c r="AB1904" s="69"/>
      <c r="AC1904" s="69"/>
      <c r="AD1904" s="69"/>
      <c r="AE1904" s="69"/>
      <c r="AF1904" s="69"/>
      <c r="AG1904" s="69"/>
      <c r="AH1904" s="69"/>
    </row>
    <row r="1905" spans="1:34">
      <c r="A1905" s="69"/>
      <c r="B1905" s="69"/>
      <c r="C1905" s="69"/>
      <c r="D1905" s="71"/>
      <c r="E1905" s="4"/>
      <c r="F1905" s="4"/>
      <c r="G1905" s="69"/>
      <c r="H1905" s="69"/>
      <c r="I1905" s="69"/>
      <c r="J1905" s="69"/>
      <c r="K1905" s="69"/>
      <c r="L1905" s="69"/>
      <c r="M1905" s="69"/>
      <c r="N1905" s="4"/>
      <c r="O1905" s="70"/>
      <c r="P1905" s="69"/>
      <c r="Q1905" s="4"/>
      <c r="R1905" s="71"/>
      <c r="S1905" s="4"/>
      <c r="T1905" s="72"/>
      <c r="U1905" s="4"/>
      <c r="V1905" s="73"/>
      <c r="W1905" s="73"/>
      <c r="X1905" s="73"/>
      <c r="Y1905" s="73"/>
      <c r="Z1905" s="74"/>
      <c r="AA1905" s="69"/>
      <c r="AB1905" s="69"/>
      <c r="AC1905" s="69"/>
      <c r="AD1905" s="69"/>
      <c r="AE1905" s="69"/>
      <c r="AF1905" s="69"/>
      <c r="AG1905" s="69"/>
      <c r="AH1905" s="69"/>
    </row>
    <row r="1906" spans="1:34">
      <c r="A1906" s="69"/>
      <c r="B1906" s="69"/>
      <c r="C1906" s="69"/>
      <c r="D1906" s="71"/>
      <c r="E1906" s="4"/>
      <c r="F1906" s="4"/>
      <c r="G1906" s="69"/>
      <c r="H1906" s="69"/>
      <c r="I1906" s="69"/>
      <c r="J1906" s="69"/>
      <c r="K1906" s="69"/>
      <c r="L1906" s="69"/>
      <c r="M1906" s="69"/>
      <c r="N1906" s="4"/>
      <c r="O1906" s="70"/>
      <c r="P1906" s="69"/>
      <c r="Q1906" s="4"/>
      <c r="R1906" s="71"/>
      <c r="S1906" s="4"/>
      <c r="T1906" s="72"/>
      <c r="U1906" s="4"/>
      <c r="V1906" s="73"/>
      <c r="W1906" s="73"/>
      <c r="X1906" s="73"/>
      <c r="Y1906" s="73"/>
      <c r="Z1906" s="74"/>
      <c r="AA1906" s="69"/>
      <c r="AB1906" s="69"/>
      <c r="AC1906" s="69"/>
      <c r="AD1906" s="69"/>
      <c r="AE1906" s="69"/>
      <c r="AF1906" s="69"/>
      <c r="AG1906" s="69"/>
      <c r="AH1906" s="69"/>
    </row>
    <row r="1907" spans="1:34">
      <c r="A1907" s="69"/>
      <c r="B1907" s="69"/>
      <c r="C1907" s="69"/>
      <c r="D1907" s="71"/>
      <c r="E1907" s="4"/>
      <c r="F1907" s="69"/>
      <c r="G1907" s="69"/>
      <c r="H1907" s="69"/>
      <c r="I1907" s="69"/>
      <c r="J1907" s="69"/>
      <c r="K1907" s="69"/>
      <c r="L1907" s="69"/>
      <c r="M1907" s="69"/>
      <c r="N1907" s="4"/>
      <c r="O1907" s="70"/>
      <c r="P1907" s="69"/>
      <c r="Q1907" s="4"/>
      <c r="R1907" s="71"/>
      <c r="S1907" s="4"/>
      <c r="T1907" s="72"/>
      <c r="U1907" s="4"/>
      <c r="V1907" s="73"/>
      <c r="W1907" s="73"/>
      <c r="X1907" s="73"/>
      <c r="Y1907" s="73"/>
      <c r="Z1907" s="74"/>
      <c r="AA1907" s="69"/>
      <c r="AB1907" s="69"/>
      <c r="AC1907" s="69"/>
      <c r="AD1907" s="69"/>
      <c r="AE1907" s="69"/>
      <c r="AF1907" s="69"/>
      <c r="AG1907" s="69"/>
      <c r="AH1907" s="69"/>
    </row>
    <row r="1908" spans="1:34">
      <c r="A1908" s="69"/>
      <c r="B1908" s="69"/>
      <c r="C1908" s="69"/>
      <c r="D1908" s="71"/>
      <c r="E1908" s="4"/>
      <c r="F1908" s="4"/>
      <c r="G1908" s="69"/>
      <c r="H1908" s="69"/>
      <c r="I1908" s="69"/>
      <c r="J1908" s="69"/>
      <c r="K1908" s="69"/>
      <c r="L1908" s="69"/>
      <c r="M1908" s="69"/>
      <c r="N1908" s="4"/>
      <c r="O1908" s="70"/>
      <c r="P1908" s="69"/>
      <c r="Q1908" s="69"/>
      <c r="R1908" s="71"/>
      <c r="S1908" s="69"/>
      <c r="T1908" s="72"/>
      <c r="U1908" s="4"/>
      <c r="V1908" s="73"/>
      <c r="W1908" s="73"/>
      <c r="X1908" s="73"/>
      <c r="Y1908" s="73"/>
      <c r="Z1908" s="74"/>
      <c r="AA1908" s="69"/>
      <c r="AB1908" s="69"/>
      <c r="AC1908" s="69"/>
      <c r="AD1908" s="69"/>
      <c r="AE1908" s="69"/>
      <c r="AF1908" s="69"/>
      <c r="AG1908" s="69"/>
      <c r="AH1908" s="69"/>
    </row>
    <row r="1909" spans="1:34">
      <c r="A1909" s="69"/>
      <c r="B1909" s="69"/>
      <c r="C1909" s="69"/>
      <c r="D1909" s="71"/>
      <c r="E1909" s="4"/>
      <c r="F1909" s="69"/>
      <c r="G1909" s="69"/>
      <c r="H1909" s="69"/>
      <c r="I1909" s="69"/>
      <c r="J1909" s="69"/>
      <c r="K1909" s="69"/>
      <c r="L1909" s="69"/>
      <c r="M1909" s="69"/>
      <c r="N1909" s="4"/>
      <c r="O1909" s="70"/>
      <c r="P1909" s="69"/>
      <c r="Q1909" s="4"/>
      <c r="R1909" s="71"/>
      <c r="S1909" s="4"/>
      <c r="T1909" s="72"/>
      <c r="U1909" s="4"/>
      <c r="V1909" s="73"/>
      <c r="W1909" s="73"/>
      <c r="X1909" s="73"/>
      <c r="Y1909" s="73"/>
      <c r="Z1909" s="74"/>
      <c r="AA1909" s="69"/>
      <c r="AB1909" s="69"/>
      <c r="AC1909" s="69"/>
      <c r="AD1909" s="69"/>
      <c r="AE1909" s="69"/>
      <c r="AF1909" s="69"/>
      <c r="AG1909" s="69"/>
      <c r="AH1909" s="69"/>
    </row>
    <row r="1910" spans="1:34">
      <c r="A1910" s="69"/>
      <c r="B1910" s="69"/>
      <c r="C1910" s="69"/>
      <c r="D1910" s="71"/>
      <c r="E1910" s="4"/>
      <c r="F1910" s="69"/>
      <c r="G1910" s="69"/>
      <c r="H1910" s="69"/>
      <c r="I1910" s="69"/>
      <c r="J1910" s="69"/>
      <c r="K1910" s="69"/>
      <c r="L1910" s="69"/>
      <c r="M1910" s="69"/>
      <c r="N1910" s="4"/>
      <c r="O1910" s="70"/>
      <c r="P1910" s="69"/>
      <c r="Q1910" s="69"/>
      <c r="R1910" s="71"/>
      <c r="S1910" s="69"/>
      <c r="T1910" s="72"/>
      <c r="U1910" s="4"/>
      <c r="V1910" s="73"/>
      <c r="W1910" s="73"/>
      <c r="X1910" s="73"/>
      <c r="Y1910" s="73"/>
      <c r="Z1910" s="74"/>
      <c r="AA1910" s="69"/>
      <c r="AB1910" s="69"/>
      <c r="AC1910" s="69"/>
      <c r="AD1910" s="69"/>
      <c r="AE1910" s="69"/>
      <c r="AF1910" s="69"/>
      <c r="AG1910" s="69"/>
      <c r="AH1910" s="69"/>
    </row>
    <row r="1911" spans="1:34">
      <c r="A1911" s="69"/>
      <c r="B1911" s="69"/>
      <c r="C1911" s="69"/>
      <c r="D1911" s="71"/>
      <c r="E1911" s="4"/>
      <c r="F1911" s="4"/>
      <c r="G1911" s="69"/>
      <c r="H1911" s="69"/>
      <c r="I1911" s="69"/>
      <c r="J1911" s="69"/>
      <c r="K1911" s="69"/>
      <c r="L1911" s="69"/>
      <c r="M1911" s="69"/>
      <c r="N1911" s="4"/>
      <c r="O1911" s="70"/>
      <c r="P1911" s="69"/>
      <c r="Q1911" s="69"/>
      <c r="R1911" s="71"/>
      <c r="S1911" s="69"/>
      <c r="T1911" s="72"/>
      <c r="U1911" s="4"/>
      <c r="V1911" s="73"/>
      <c r="W1911" s="73"/>
      <c r="X1911" s="73"/>
      <c r="Y1911" s="73"/>
      <c r="Z1911" s="74"/>
      <c r="AA1911" s="69"/>
      <c r="AB1911" s="69"/>
      <c r="AC1911" s="69"/>
      <c r="AD1911" s="69"/>
      <c r="AE1911" s="69"/>
      <c r="AF1911" s="69"/>
      <c r="AG1911" s="69"/>
      <c r="AH1911" s="69"/>
    </row>
    <row r="1912" spans="1:34">
      <c r="A1912" s="69"/>
      <c r="B1912" s="69"/>
      <c r="C1912" s="69"/>
      <c r="D1912" s="71"/>
      <c r="E1912" s="4"/>
      <c r="F1912" s="69"/>
      <c r="G1912" s="69"/>
      <c r="H1912" s="69"/>
      <c r="I1912" s="69"/>
      <c r="J1912" s="69"/>
      <c r="K1912" s="69"/>
      <c r="L1912" s="69"/>
      <c r="M1912" s="69"/>
      <c r="N1912" s="4"/>
      <c r="O1912" s="70"/>
      <c r="P1912" s="69"/>
      <c r="Q1912" s="4"/>
      <c r="R1912" s="71"/>
      <c r="S1912" s="4"/>
      <c r="T1912" s="72"/>
      <c r="U1912" s="4"/>
      <c r="V1912" s="73"/>
      <c r="W1912" s="73"/>
      <c r="X1912" s="73"/>
      <c r="Y1912" s="73"/>
      <c r="Z1912" s="74"/>
      <c r="AA1912" s="69"/>
      <c r="AB1912" s="69"/>
      <c r="AC1912" s="69"/>
      <c r="AD1912" s="69"/>
      <c r="AE1912" s="69"/>
      <c r="AF1912" s="69"/>
      <c r="AG1912" s="69"/>
      <c r="AH1912" s="69"/>
    </row>
    <row r="1913" spans="1:34">
      <c r="A1913" s="69"/>
      <c r="B1913" s="69"/>
      <c r="C1913" s="69"/>
      <c r="D1913" s="71"/>
      <c r="E1913" s="4"/>
      <c r="F1913" s="69"/>
      <c r="G1913" s="69"/>
      <c r="H1913" s="69"/>
      <c r="I1913" s="69"/>
      <c r="J1913" s="69"/>
      <c r="K1913" s="69"/>
      <c r="L1913" s="69"/>
      <c r="M1913" s="69"/>
      <c r="N1913" s="4"/>
      <c r="O1913" s="70"/>
      <c r="P1913" s="69"/>
      <c r="Q1913" s="4"/>
      <c r="R1913" s="71"/>
      <c r="S1913" s="4"/>
      <c r="T1913" s="72"/>
      <c r="U1913" s="4"/>
      <c r="V1913" s="73"/>
      <c r="W1913" s="73"/>
      <c r="X1913" s="73"/>
      <c r="Y1913" s="73"/>
      <c r="Z1913" s="74"/>
      <c r="AA1913" s="69"/>
      <c r="AB1913" s="69"/>
      <c r="AC1913" s="69"/>
      <c r="AD1913" s="69"/>
      <c r="AE1913" s="69"/>
      <c r="AF1913" s="69"/>
      <c r="AG1913" s="69"/>
      <c r="AH1913" s="69"/>
    </row>
    <row r="1914" spans="1:34">
      <c r="A1914" s="69"/>
      <c r="B1914" s="69"/>
      <c r="C1914" s="69"/>
      <c r="D1914" s="71"/>
      <c r="E1914" s="4"/>
      <c r="F1914" s="4"/>
      <c r="G1914" s="69"/>
      <c r="H1914" s="69"/>
      <c r="I1914" s="69"/>
      <c r="J1914" s="69"/>
      <c r="K1914" s="69"/>
      <c r="L1914" s="69"/>
      <c r="M1914" s="69"/>
      <c r="N1914" s="4"/>
      <c r="O1914" s="70"/>
      <c r="P1914" s="69"/>
      <c r="Q1914" s="4"/>
      <c r="R1914" s="71"/>
      <c r="S1914" s="4"/>
      <c r="T1914" s="72"/>
      <c r="U1914" s="4"/>
      <c r="V1914" s="73"/>
      <c r="W1914" s="73"/>
      <c r="X1914" s="73"/>
      <c r="Y1914" s="73"/>
      <c r="Z1914" s="74"/>
      <c r="AA1914" s="69"/>
      <c r="AB1914" s="69"/>
      <c r="AC1914" s="69"/>
      <c r="AD1914" s="69"/>
      <c r="AE1914" s="69"/>
      <c r="AF1914" s="69"/>
      <c r="AG1914" s="69"/>
      <c r="AH1914" s="69"/>
    </row>
    <row r="1915" spans="1:34">
      <c r="A1915" s="69"/>
      <c r="B1915" s="69"/>
      <c r="C1915" s="69"/>
      <c r="D1915" s="71"/>
      <c r="E1915" s="4"/>
      <c r="F1915" s="69"/>
      <c r="G1915" s="69"/>
      <c r="H1915" s="69"/>
      <c r="I1915" s="69"/>
      <c r="J1915" s="69"/>
      <c r="K1915" s="69"/>
      <c r="L1915" s="69"/>
      <c r="M1915" s="69"/>
      <c r="N1915" s="4"/>
      <c r="O1915" s="70"/>
      <c r="P1915" s="69"/>
      <c r="Q1915" s="69"/>
      <c r="R1915" s="71"/>
      <c r="S1915" s="4"/>
      <c r="T1915" s="72"/>
      <c r="U1915" s="4"/>
      <c r="V1915" s="73"/>
      <c r="W1915" s="73"/>
      <c r="X1915" s="73"/>
      <c r="Y1915" s="73"/>
      <c r="Z1915" s="74"/>
      <c r="AA1915" s="69"/>
      <c r="AB1915" s="69"/>
      <c r="AC1915" s="69"/>
      <c r="AD1915" s="69"/>
      <c r="AE1915" s="69"/>
      <c r="AF1915" s="69"/>
      <c r="AG1915" s="69"/>
      <c r="AH1915" s="69"/>
    </row>
    <row r="1916" spans="1:34">
      <c r="A1916" s="69"/>
      <c r="B1916" s="69"/>
      <c r="C1916" s="69"/>
      <c r="D1916" s="71"/>
      <c r="E1916" s="4"/>
      <c r="F1916" s="4"/>
      <c r="G1916" s="69"/>
      <c r="H1916" s="69"/>
      <c r="I1916" s="69"/>
      <c r="J1916" s="69"/>
      <c r="K1916" s="69"/>
      <c r="L1916" s="69"/>
      <c r="M1916" s="69"/>
      <c r="N1916" s="4"/>
      <c r="O1916" s="70"/>
      <c r="P1916" s="69"/>
      <c r="Q1916" s="4"/>
      <c r="R1916" s="71"/>
      <c r="S1916" s="4"/>
      <c r="T1916" s="72"/>
      <c r="U1916" s="4"/>
      <c r="V1916" s="73"/>
      <c r="W1916" s="73"/>
      <c r="X1916" s="73"/>
      <c r="Y1916" s="73"/>
      <c r="Z1916" s="74"/>
      <c r="AA1916" s="69"/>
      <c r="AB1916" s="69"/>
      <c r="AC1916" s="69"/>
      <c r="AD1916" s="69"/>
      <c r="AE1916" s="69"/>
      <c r="AF1916" s="69"/>
      <c r="AG1916" s="69"/>
      <c r="AH1916" s="69"/>
    </row>
    <row r="1917" spans="1:34">
      <c r="A1917" s="69"/>
      <c r="B1917" s="69"/>
      <c r="C1917" s="69"/>
      <c r="D1917" s="71"/>
      <c r="E1917" s="4"/>
      <c r="F1917" s="69"/>
      <c r="G1917" s="69"/>
      <c r="H1917" s="69"/>
      <c r="I1917" s="69"/>
      <c r="J1917" s="69"/>
      <c r="K1917" s="69"/>
      <c r="L1917" s="69"/>
      <c r="M1917" s="69"/>
      <c r="N1917" s="4"/>
      <c r="O1917" s="70"/>
      <c r="P1917" s="69"/>
      <c r="Q1917" s="4"/>
      <c r="R1917" s="71"/>
      <c r="S1917" s="4"/>
      <c r="T1917" s="72"/>
      <c r="U1917" s="4"/>
      <c r="V1917" s="73"/>
      <c r="W1917" s="73"/>
      <c r="X1917" s="73"/>
      <c r="Y1917" s="73"/>
      <c r="Z1917" s="74"/>
      <c r="AA1917" s="69"/>
      <c r="AB1917" s="69"/>
      <c r="AC1917" s="69"/>
      <c r="AD1917" s="69"/>
      <c r="AE1917" s="69"/>
      <c r="AF1917" s="69"/>
      <c r="AG1917" s="69"/>
      <c r="AH1917" s="69"/>
    </row>
    <row r="1918" spans="1:34">
      <c r="A1918" s="69"/>
      <c r="B1918" s="69"/>
      <c r="C1918" s="69"/>
      <c r="D1918" s="71"/>
      <c r="E1918" s="4"/>
      <c r="F1918" s="4"/>
      <c r="G1918" s="69"/>
      <c r="H1918" s="69"/>
      <c r="I1918" s="69"/>
      <c r="J1918" s="69"/>
      <c r="K1918" s="69"/>
      <c r="L1918" s="69"/>
      <c r="M1918" s="69"/>
      <c r="N1918" s="4"/>
      <c r="O1918" s="70"/>
      <c r="P1918" s="69"/>
      <c r="Q1918" s="4"/>
      <c r="R1918" s="71"/>
      <c r="S1918" s="4"/>
      <c r="T1918" s="72"/>
      <c r="U1918" s="4"/>
      <c r="V1918" s="73"/>
      <c r="W1918" s="73"/>
      <c r="X1918" s="73"/>
      <c r="Y1918" s="73"/>
      <c r="Z1918" s="74"/>
      <c r="AA1918" s="69"/>
      <c r="AB1918" s="69"/>
      <c r="AC1918" s="69"/>
      <c r="AD1918" s="69"/>
      <c r="AE1918" s="69"/>
      <c r="AF1918" s="69"/>
      <c r="AG1918" s="69"/>
      <c r="AH1918" s="69"/>
    </row>
    <row r="1919" spans="1:34">
      <c r="A1919" s="69"/>
      <c r="B1919" s="69"/>
      <c r="C1919" s="69"/>
      <c r="D1919" s="71"/>
      <c r="E1919" s="4"/>
      <c r="F1919" s="4"/>
      <c r="G1919" s="69"/>
      <c r="H1919" s="69"/>
      <c r="I1919" s="69"/>
      <c r="J1919" s="69"/>
      <c r="K1919" s="69"/>
      <c r="L1919" s="69"/>
      <c r="M1919" s="69"/>
      <c r="N1919" s="4"/>
      <c r="O1919" s="70"/>
      <c r="P1919" s="69"/>
      <c r="Q1919" s="4"/>
      <c r="R1919" s="71"/>
      <c r="S1919" s="4"/>
      <c r="T1919" s="72"/>
      <c r="U1919" s="4"/>
      <c r="V1919" s="73"/>
      <c r="W1919" s="73"/>
      <c r="X1919" s="73"/>
      <c r="Y1919" s="73"/>
      <c r="Z1919" s="74"/>
      <c r="AA1919" s="69"/>
      <c r="AB1919" s="69"/>
      <c r="AC1919" s="69"/>
      <c r="AD1919" s="69"/>
      <c r="AE1919" s="69"/>
      <c r="AF1919" s="69"/>
      <c r="AG1919" s="69"/>
      <c r="AH1919" s="69"/>
    </row>
    <row r="1920" spans="1:34">
      <c r="A1920" s="69"/>
      <c r="B1920" s="69"/>
      <c r="C1920" s="69"/>
      <c r="D1920" s="71"/>
      <c r="E1920" s="4"/>
      <c r="F1920" s="4"/>
      <c r="G1920" s="69"/>
      <c r="H1920" s="69"/>
      <c r="I1920" s="69"/>
      <c r="J1920" s="69"/>
      <c r="K1920" s="69"/>
      <c r="L1920" s="69"/>
      <c r="M1920" s="69"/>
      <c r="N1920" s="4"/>
      <c r="O1920" s="70"/>
      <c r="P1920" s="69"/>
      <c r="Q1920" s="4"/>
      <c r="R1920" s="71"/>
      <c r="S1920" s="4"/>
      <c r="T1920" s="72"/>
      <c r="U1920" s="4"/>
      <c r="V1920" s="73"/>
      <c r="W1920" s="73"/>
      <c r="X1920" s="73"/>
      <c r="Y1920" s="73"/>
      <c r="Z1920" s="74"/>
      <c r="AA1920" s="69"/>
      <c r="AB1920" s="69"/>
      <c r="AC1920" s="69"/>
      <c r="AD1920" s="69"/>
      <c r="AE1920" s="69"/>
      <c r="AF1920" s="69"/>
      <c r="AG1920" s="69"/>
      <c r="AH1920" s="69"/>
    </row>
    <row r="1921" spans="1:34">
      <c r="A1921" s="69"/>
      <c r="B1921" s="69"/>
      <c r="C1921" s="69"/>
      <c r="D1921" s="71"/>
      <c r="E1921" s="4"/>
      <c r="F1921" s="4"/>
      <c r="G1921" s="69"/>
      <c r="H1921" s="69"/>
      <c r="I1921" s="69"/>
      <c r="J1921" s="69"/>
      <c r="K1921" s="69"/>
      <c r="L1921" s="69"/>
      <c r="M1921" s="69"/>
      <c r="N1921" s="4"/>
      <c r="O1921" s="70"/>
      <c r="P1921" s="69"/>
      <c r="Q1921" s="69"/>
      <c r="R1921" s="71"/>
      <c r="S1921" s="69"/>
      <c r="T1921" s="72"/>
      <c r="U1921" s="4"/>
      <c r="V1921" s="73"/>
      <c r="W1921" s="73"/>
      <c r="X1921" s="73"/>
      <c r="Y1921" s="73"/>
      <c r="Z1921" s="74"/>
      <c r="AA1921" s="69"/>
      <c r="AB1921" s="69"/>
      <c r="AC1921" s="69"/>
      <c r="AD1921" s="69"/>
      <c r="AE1921" s="69"/>
      <c r="AF1921" s="69"/>
      <c r="AG1921" s="69"/>
      <c r="AH1921" s="69"/>
    </row>
    <row r="1922" spans="1:34">
      <c r="A1922" s="69"/>
      <c r="B1922" s="69"/>
      <c r="C1922" s="69"/>
      <c r="D1922" s="71"/>
      <c r="E1922" s="4"/>
      <c r="F1922" s="69"/>
      <c r="G1922" s="69"/>
      <c r="H1922" s="69"/>
      <c r="I1922" s="69"/>
      <c r="J1922" s="69"/>
      <c r="K1922" s="69"/>
      <c r="L1922" s="69"/>
      <c r="M1922" s="69"/>
      <c r="N1922" s="4"/>
      <c r="O1922" s="70"/>
      <c r="P1922" s="69"/>
      <c r="Q1922" s="4"/>
      <c r="R1922" s="71"/>
      <c r="S1922" s="4"/>
      <c r="T1922" s="72"/>
      <c r="U1922" s="4"/>
      <c r="V1922" s="73"/>
      <c r="W1922" s="73"/>
      <c r="X1922" s="73"/>
      <c r="Y1922" s="73"/>
      <c r="Z1922" s="74"/>
      <c r="AA1922" s="69"/>
      <c r="AB1922" s="69"/>
      <c r="AC1922" s="69"/>
      <c r="AD1922" s="69"/>
      <c r="AE1922" s="69"/>
      <c r="AF1922" s="69"/>
      <c r="AG1922" s="69"/>
      <c r="AH1922" s="69"/>
    </row>
    <row r="1923" spans="1:34">
      <c r="A1923" s="69"/>
      <c r="B1923" s="69"/>
      <c r="C1923" s="69"/>
      <c r="D1923" s="71"/>
      <c r="E1923" s="4"/>
      <c r="F1923" s="69"/>
      <c r="G1923" s="69"/>
      <c r="H1923" s="69"/>
      <c r="I1923" s="69"/>
      <c r="J1923" s="69"/>
      <c r="K1923" s="69"/>
      <c r="L1923" s="69"/>
      <c r="M1923" s="69"/>
      <c r="N1923" s="4"/>
      <c r="O1923" s="70"/>
      <c r="P1923" s="69"/>
      <c r="Q1923" s="4"/>
      <c r="R1923" s="71"/>
      <c r="S1923" s="4"/>
      <c r="T1923" s="72"/>
      <c r="U1923" s="4"/>
      <c r="V1923" s="73"/>
      <c r="W1923" s="73"/>
      <c r="X1923" s="73"/>
      <c r="Y1923" s="73"/>
      <c r="Z1923" s="74"/>
      <c r="AA1923" s="69"/>
      <c r="AB1923" s="69"/>
      <c r="AC1923" s="69"/>
      <c r="AD1923" s="69"/>
      <c r="AE1923" s="69"/>
      <c r="AF1923" s="69"/>
      <c r="AG1923" s="69"/>
      <c r="AH1923" s="69"/>
    </row>
    <row r="1924" spans="1:34">
      <c r="A1924" s="69"/>
      <c r="B1924" s="69"/>
      <c r="C1924" s="69"/>
      <c r="D1924" s="71"/>
      <c r="E1924" s="4"/>
      <c r="F1924" s="69"/>
      <c r="G1924" s="69"/>
      <c r="H1924" s="69"/>
      <c r="I1924" s="69"/>
      <c r="J1924" s="69"/>
      <c r="K1924" s="69"/>
      <c r="L1924" s="69"/>
      <c r="M1924" s="69"/>
      <c r="N1924" s="4"/>
      <c r="O1924" s="70"/>
      <c r="P1924" s="69"/>
      <c r="Q1924" s="4"/>
      <c r="R1924" s="71"/>
      <c r="S1924" s="4"/>
      <c r="T1924" s="72"/>
      <c r="U1924" s="4"/>
      <c r="V1924" s="73"/>
      <c r="W1924" s="73"/>
      <c r="X1924" s="73"/>
      <c r="Y1924" s="73"/>
      <c r="Z1924" s="74"/>
      <c r="AA1924" s="69"/>
      <c r="AB1924" s="69"/>
      <c r="AC1924" s="69"/>
      <c r="AD1924" s="69"/>
      <c r="AE1924" s="69"/>
      <c r="AF1924" s="69"/>
      <c r="AG1924" s="69"/>
      <c r="AH1924" s="69"/>
    </row>
    <row r="1925" spans="1:34">
      <c r="A1925" s="69"/>
      <c r="B1925" s="69"/>
      <c r="C1925" s="69"/>
      <c r="D1925" s="71"/>
      <c r="E1925" s="4"/>
      <c r="F1925" s="69"/>
      <c r="G1925" s="69"/>
      <c r="H1925" s="69"/>
      <c r="I1925" s="69"/>
      <c r="J1925" s="69"/>
      <c r="K1925" s="69"/>
      <c r="L1925" s="69"/>
      <c r="M1925" s="69"/>
      <c r="N1925" s="4"/>
      <c r="O1925" s="70"/>
      <c r="P1925" s="69"/>
      <c r="Q1925" s="4"/>
      <c r="R1925" s="71"/>
      <c r="S1925" s="4"/>
      <c r="T1925" s="72"/>
      <c r="U1925" s="4"/>
      <c r="V1925" s="73"/>
      <c r="W1925" s="73"/>
      <c r="X1925" s="73"/>
      <c r="Y1925" s="73"/>
      <c r="Z1925" s="74"/>
      <c r="AA1925" s="69"/>
      <c r="AB1925" s="69"/>
      <c r="AC1925" s="69"/>
      <c r="AD1925" s="69"/>
      <c r="AE1925" s="69"/>
      <c r="AF1925" s="69"/>
      <c r="AG1925" s="69"/>
      <c r="AH1925" s="69"/>
    </row>
    <row r="1926" spans="1:34">
      <c r="A1926" s="69"/>
      <c r="B1926" s="69"/>
      <c r="C1926" s="69"/>
      <c r="D1926" s="71"/>
      <c r="E1926" s="4"/>
      <c r="F1926" s="69"/>
      <c r="G1926" s="69"/>
      <c r="H1926" s="69"/>
      <c r="I1926" s="69"/>
      <c r="J1926" s="69"/>
      <c r="K1926" s="69"/>
      <c r="L1926" s="69"/>
      <c r="M1926" s="69"/>
      <c r="N1926" s="4"/>
      <c r="O1926" s="70"/>
      <c r="P1926" s="69"/>
      <c r="Q1926" s="4"/>
      <c r="R1926" s="71"/>
      <c r="S1926" s="4"/>
      <c r="T1926" s="72"/>
      <c r="U1926" s="4"/>
      <c r="V1926" s="73"/>
      <c r="W1926" s="73"/>
      <c r="X1926" s="73"/>
      <c r="Y1926" s="73"/>
      <c r="Z1926" s="74"/>
      <c r="AA1926" s="69"/>
      <c r="AB1926" s="69"/>
      <c r="AC1926" s="69"/>
      <c r="AD1926" s="69"/>
      <c r="AE1926" s="69"/>
      <c r="AF1926" s="69"/>
      <c r="AG1926" s="69"/>
      <c r="AH1926" s="69"/>
    </row>
    <row r="1927" spans="1:34">
      <c r="A1927" s="69"/>
      <c r="B1927" s="69"/>
      <c r="C1927" s="69"/>
      <c r="D1927" s="71"/>
      <c r="E1927" s="4"/>
      <c r="F1927" s="69"/>
      <c r="G1927" s="69"/>
      <c r="H1927" s="69"/>
      <c r="I1927" s="69"/>
      <c r="J1927" s="69"/>
      <c r="K1927" s="69"/>
      <c r="L1927" s="69"/>
      <c r="M1927" s="69"/>
      <c r="N1927" s="4"/>
      <c r="O1927" s="70"/>
      <c r="P1927" s="69"/>
      <c r="Q1927" s="4"/>
      <c r="R1927" s="71"/>
      <c r="S1927" s="4"/>
      <c r="T1927" s="72"/>
      <c r="U1927" s="4"/>
      <c r="V1927" s="73"/>
      <c r="W1927" s="73"/>
      <c r="X1927" s="73"/>
      <c r="Y1927" s="73"/>
      <c r="Z1927" s="74"/>
      <c r="AA1927" s="69"/>
      <c r="AB1927" s="69"/>
      <c r="AC1927" s="69"/>
      <c r="AD1927" s="69"/>
      <c r="AE1927" s="69"/>
      <c r="AF1927" s="69"/>
      <c r="AG1927" s="69"/>
      <c r="AH1927" s="69"/>
    </row>
    <row r="1928" spans="1:34">
      <c r="A1928" s="69"/>
      <c r="B1928" s="69"/>
      <c r="C1928" s="69"/>
      <c r="D1928" s="71"/>
      <c r="E1928" s="4"/>
      <c r="F1928" s="4"/>
      <c r="G1928" s="69"/>
      <c r="H1928" s="69"/>
      <c r="I1928" s="69"/>
      <c r="J1928" s="69"/>
      <c r="K1928" s="69"/>
      <c r="L1928" s="69"/>
      <c r="M1928" s="69"/>
      <c r="N1928" s="4"/>
      <c r="O1928" s="70"/>
      <c r="P1928" s="69"/>
      <c r="Q1928" s="69"/>
      <c r="R1928" s="71"/>
      <c r="S1928" s="69"/>
      <c r="T1928" s="72"/>
      <c r="U1928" s="4"/>
      <c r="V1928" s="73"/>
      <c r="W1928" s="73"/>
      <c r="X1928" s="73"/>
      <c r="Y1928" s="73"/>
      <c r="Z1928" s="74"/>
      <c r="AA1928" s="69"/>
      <c r="AB1928" s="69"/>
      <c r="AC1928" s="69"/>
      <c r="AD1928" s="69"/>
      <c r="AE1928" s="69"/>
      <c r="AF1928" s="69"/>
      <c r="AG1928" s="69"/>
      <c r="AH1928" s="69"/>
    </row>
    <row r="1929" spans="1:34">
      <c r="A1929" s="69"/>
      <c r="B1929" s="69"/>
      <c r="C1929" s="69"/>
      <c r="D1929" s="71"/>
      <c r="E1929" s="4"/>
      <c r="F1929" s="69"/>
      <c r="G1929" s="69"/>
      <c r="H1929" s="69"/>
      <c r="I1929" s="69"/>
      <c r="J1929" s="69"/>
      <c r="K1929" s="69"/>
      <c r="L1929" s="69"/>
      <c r="M1929" s="69"/>
      <c r="N1929" s="4"/>
      <c r="O1929" s="70"/>
      <c r="P1929" s="69"/>
      <c r="Q1929" s="4"/>
      <c r="R1929" s="71"/>
      <c r="S1929" s="4"/>
      <c r="T1929" s="72"/>
      <c r="U1929" s="4"/>
      <c r="V1929" s="73"/>
      <c r="W1929" s="73"/>
      <c r="X1929" s="73"/>
      <c r="Y1929" s="73"/>
      <c r="Z1929" s="74"/>
      <c r="AA1929" s="69"/>
      <c r="AB1929" s="69"/>
      <c r="AC1929" s="69"/>
      <c r="AD1929" s="69"/>
      <c r="AE1929" s="69"/>
      <c r="AF1929" s="69"/>
      <c r="AG1929" s="69"/>
      <c r="AH1929" s="69"/>
    </row>
    <row r="1930" spans="1:34">
      <c r="A1930" s="69"/>
      <c r="B1930" s="69"/>
      <c r="C1930" s="69"/>
      <c r="D1930" s="71"/>
      <c r="E1930" s="4"/>
      <c r="F1930" s="4"/>
      <c r="G1930" s="69"/>
      <c r="H1930" s="69"/>
      <c r="I1930" s="69"/>
      <c r="J1930" s="69"/>
      <c r="K1930" s="69"/>
      <c r="L1930" s="69"/>
      <c r="M1930" s="69"/>
      <c r="N1930" s="4"/>
      <c r="O1930" s="70"/>
      <c r="P1930" s="69"/>
      <c r="Q1930" s="4"/>
      <c r="R1930" s="71"/>
      <c r="S1930" s="4"/>
      <c r="T1930" s="72"/>
      <c r="U1930" s="4"/>
      <c r="V1930" s="73"/>
      <c r="W1930" s="73"/>
      <c r="X1930" s="73"/>
      <c r="Y1930" s="73"/>
      <c r="Z1930" s="74"/>
      <c r="AA1930" s="69"/>
      <c r="AB1930" s="69"/>
      <c r="AC1930" s="69"/>
      <c r="AD1930" s="69"/>
      <c r="AE1930" s="69"/>
      <c r="AF1930" s="69"/>
      <c r="AG1930" s="69"/>
      <c r="AH1930" s="69"/>
    </row>
    <row r="1931" spans="1:34">
      <c r="A1931" s="69"/>
      <c r="B1931" s="69"/>
      <c r="C1931" s="69"/>
      <c r="D1931" s="71"/>
      <c r="E1931" s="4"/>
      <c r="F1931" s="4"/>
      <c r="G1931" s="69"/>
      <c r="H1931" s="69"/>
      <c r="I1931" s="69"/>
      <c r="J1931" s="69"/>
      <c r="K1931" s="69"/>
      <c r="L1931" s="69"/>
      <c r="M1931" s="69"/>
      <c r="N1931" s="4"/>
      <c r="O1931" s="70"/>
      <c r="P1931" s="69"/>
      <c r="Q1931" s="69"/>
      <c r="R1931" s="71"/>
      <c r="S1931" s="69"/>
      <c r="T1931" s="72"/>
      <c r="U1931" s="4"/>
      <c r="V1931" s="73"/>
      <c r="W1931" s="73"/>
      <c r="X1931" s="73"/>
      <c r="Y1931" s="73"/>
      <c r="Z1931" s="74"/>
      <c r="AA1931" s="69"/>
      <c r="AB1931" s="69"/>
      <c r="AC1931" s="69"/>
      <c r="AD1931" s="69"/>
      <c r="AE1931" s="69"/>
      <c r="AF1931" s="69"/>
      <c r="AG1931" s="69"/>
      <c r="AH1931" s="69"/>
    </row>
    <row r="1932" spans="1:34">
      <c r="A1932" s="69"/>
      <c r="B1932" s="69"/>
      <c r="C1932" s="69"/>
      <c r="D1932" s="71"/>
      <c r="E1932" s="4"/>
      <c r="F1932" s="69"/>
      <c r="G1932" s="69"/>
      <c r="H1932" s="69"/>
      <c r="I1932" s="69"/>
      <c r="J1932" s="69"/>
      <c r="K1932" s="69"/>
      <c r="L1932" s="69"/>
      <c r="M1932" s="69"/>
      <c r="N1932" s="4"/>
      <c r="O1932" s="70"/>
      <c r="P1932" s="69"/>
      <c r="Q1932" s="4"/>
      <c r="R1932" s="71"/>
      <c r="S1932" s="4"/>
      <c r="T1932" s="72"/>
      <c r="U1932" s="4"/>
      <c r="V1932" s="73"/>
      <c r="W1932" s="73"/>
      <c r="X1932" s="73"/>
      <c r="Y1932" s="73"/>
      <c r="Z1932" s="74"/>
      <c r="AA1932" s="69"/>
      <c r="AB1932" s="69"/>
      <c r="AC1932" s="69"/>
      <c r="AD1932" s="69"/>
      <c r="AE1932" s="69"/>
      <c r="AF1932" s="69"/>
      <c r="AG1932" s="69"/>
      <c r="AH1932" s="69"/>
    </row>
    <row r="1933" spans="1:34">
      <c r="A1933" s="69"/>
      <c r="B1933" s="69"/>
      <c r="C1933" s="69"/>
      <c r="D1933" s="71"/>
      <c r="E1933" s="4"/>
      <c r="F1933" s="69"/>
      <c r="G1933" s="69"/>
      <c r="H1933" s="69"/>
      <c r="I1933" s="69"/>
      <c r="J1933" s="69"/>
      <c r="K1933" s="69"/>
      <c r="L1933" s="69"/>
      <c r="M1933" s="69"/>
      <c r="N1933" s="4"/>
      <c r="O1933" s="70"/>
      <c r="P1933" s="69"/>
      <c r="Q1933" s="69"/>
      <c r="R1933" s="71"/>
      <c r="S1933" s="69"/>
      <c r="T1933" s="72"/>
      <c r="U1933" s="4"/>
      <c r="V1933" s="73"/>
      <c r="W1933" s="73"/>
      <c r="X1933" s="73"/>
      <c r="Y1933" s="73"/>
      <c r="Z1933" s="74"/>
      <c r="AA1933" s="69"/>
      <c r="AB1933" s="69"/>
      <c r="AC1933" s="69"/>
      <c r="AD1933" s="69"/>
      <c r="AE1933" s="69"/>
      <c r="AF1933" s="69"/>
      <c r="AG1933" s="69"/>
      <c r="AH1933" s="69"/>
    </row>
    <row r="1934" spans="1:34">
      <c r="A1934" s="69"/>
      <c r="B1934" s="69"/>
      <c r="C1934" s="69"/>
      <c r="D1934" s="71"/>
      <c r="E1934" s="4"/>
      <c r="F1934" s="69"/>
      <c r="G1934" s="69"/>
      <c r="H1934" s="69"/>
      <c r="I1934" s="69"/>
      <c r="J1934" s="69"/>
      <c r="K1934" s="69"/>
      <c r="L1934" s="69"/>
      <c r="M1934" s="69"/>
      <c r="N1934" s="4"/>
      <c r="O1934" s="70"/>
      <c r="P1934" s="69"/>
      <c r="Q1934" s="4"/>
      <c r="R1934" s="71"/>
      <c r="S1934" s="4"/>
      <c r="T1934" s="72"/>
      <c r="U1934" s="4"/>
      <c r="V1934" s="73"/>
      <c r="W1934" s="73"/>
      <c r="X1934" s="73"/>
      <c r="Y1934" s="73"/>
      <c r="Z1934" s="74"/>
      <c r="AA1934" s="69"/>
      <c r="AB1934" s="69"/>
      <c r="AC1934" s="69"/>
      <c r="AD1934" s="69"/>
      <c r="AE1934" s="69"/>
      <c r="AF1934" s="69"/>
      <c r="AG1934" s="69"/>
      <c r="AH1934" s="69"/>
    </row>
    <row r="1935" spans="1:34">
      <c r="A1935" s="69"/>
      <c r="B1935" s="69"/>
      <c r="C1935" s="69"/>
      <c r="D1935" s="71"/>
      <c r="E1935" s="4"/>
      <c r="F1935" s="4"/>
      <c r="G1935" s="69"/>
      <c r="H1935" s="69"/>
      <c r="I1935" s="69"/>
      <c r="J1935" s="69"/>
      <c r="K1935" s="69"/>
      <c r="L1935" s="69"/>
      <c r="M1935" s="69"/>
      <c r="N1935" s="4"/>
      <c r="O1935" s="70"/>
      <c r="P1935" s="69"/>
      <c r="Q1935" s="69"/>
      <c r="R1935" s="71"/>
      <c r="S1935" s="69"/>
      <c r="T1935" s="72"/>
      <c r="U1935" s="4"/>
      <c r="V1935" s="73"/>
      <c r="W1935" s="73"/>
      <c r="X1935" s="73"/>
      <c r="Y1935" s="73"/>
      <c r="Z1935" s="74"/>
      <c r="AA1935" s="69"/>
      <c r="AB1935" s="69"/>
      <c r="AC1935" s="69"/>
      <c r="AD1935" s="69"/>
      <c r="AE1935" s="69"/>
      <c r="AF1935" s="69"/>
      <c r="AG1935" s="69"/>
      <c r="AH1935" s="69"/>
    </row>
    <row r="1936" spans="1:34">
      <c r="A1936" s="69"/>
      <c r="B1936" s="69"/>
      <c r="C1936" s="69"/>
      <c r="D1936" s="71"/>
      <c r="E1936" s="4"/>
      <c r="F1936" s="4"/>
      <c r="G1936" s="69"/>
      <c r="H1936" s="69"/>
      <c r="I1936" s="69"/>
      <c r="J1936" s="69"/>
      <c r="K1936" s="69"/>
      <c r="L1936" s="69"/>
      <c r="M1936" s="69"/>
      <c r="N1936" s="4"/>
      <c r="O1936" s="70"/>
      <c r="P1936" s="69"/>
      <c r="Q1936" s="69"/>
      <c r="R1936" s="71"/>
      <c r="S1936" s="69"/>
      <c r="T1936" s="72"/>
      <c r="U1936" s="4"/>
      <c r="V1936" s="73"/>
      <c r="W1936" s="73"/>
      <c r="X1936" s="73"/>
      <c r="Y1936" s="73"/>
      <c r="Z1936" s="74"/>
      <c r="AA1936" s="69"/>
      <c r="AB1936" s="69"/>
      <c r="AC1936" s="69"/>
      <c r="AD1936" s="69"/>
      <c r="AE1936" s="69"/>
      <c r="AF1936" s="69"/>
      <c r="AG1936" s="69"/>
      <c r="AH1936" s="69"/>
    </row>
    <row r="1937" spans="1:34">
      <c r="A1937" s="69"/>
      <c r="B1937" s="69"/>
      <c r="C1937" s="69"/>
      <c r="D1937" s="71"/>
      <c r="E1937" s="4"/>
      <c r="F1937" s="69"/>
      <c r="G1937" s="69"/>
      <c r="H1937" s="69"/>
      <c r="I1937" s="69"/>
      <c r="J1937" s="69"/>
      <c r="K1937" s="69"/>
      <c r="L1937" s="69"/>
      <c r="M1937" s="69"/>
      <c r="N1937" s="4"/>
      <c r="O1937" s="70"/>
      <c r="P1937" s="69"/>
      <c r="Q1937" s="4"/>
      <c r="R1937" s="71"/>
      <c r="S1937" s="4"/>
      <c r="T1937" s="72"/>
      <c r="U1937" s="4"/>
      <c r="V1937" s="73"/>
      <c r="W1937" s="73"/>
      <c r="X1937" s="73"/>
      <c r="Y1937" s="73"/>
      <c r="Z1937" s="74"/>
      <c r="AA1937" s="69"/>
      <c r="AB1937" s="69"/>
      <c r="AC1937" s="69"/>
      <c r="AD1937" s="69"/>
      <c r="AE1937" s="69"/>
      <c r="AF1937" s="69"/>
      <c r="AG1937" s="69"/>
      <c r="AH1937" s="69"/>
    </row>
    <row r="1938" spans="1:34">
      <c r="A1938" s="69"/>
      <c r="B1938" s="69"/>
      <c r="C1938" s="69"/>
      <c r="D1938" s="71"/>
      <c r="E1938" s="4"/>
      <c r="F1938" s="69"/>
      <c r="G1938" s="69"/>
      <c r="H1938" s="69"/>
      <c r="I1938" s="69"/>
      <c r="J1938" s="69"/>
      <c r="K1938" s="69"/>
      <c r="L1938" s="69"/>
      <c r="M1938" s="69"/>
      <c r="N1938" s="4"/>
      <c r="O1938" s="70"/>
      <c r="P1938" s="69"/>
      <c r="Q1938" s="4"/>
      <c r="R1938" s="71"/>
      <c r="S1938" s="4"/>
      <c r="T1938" s="72"/>
      <c r="U1938" s="4"/>
      <c r="V1938" s="73"/>
      <c r="W1938" s="73"/>
      <c r="X1938" s="73"/>
      <c r="Y1938" s="73"/>
      <c r="Z1938" s="74"/>
      <c r="AA1938" s="69"/>
      <c r="AB1938" s="69"/>
      <c r="AC1938" s="69"/>
      <c r="AD1938" s="69"/>
      <c r="AE1938" s="69"/>
      <c r="AF1938" s="69"/>
      <c r="AG1938" s="69"/>
      <c r="AH1938" s="69"/>
    </row>
    <row r="1939" spans="1:34">
      <c r="A1939" s="69"/>
      <c r="B1939" s="69"/>
      <c r="C1939" s="69"/>
      <c r="D1939" s="71"/>
      <c r="E1939" s="4"/>
      <c r="F1939" s="69"/>
      <c r="G1939" s="69"/>
      <c r="H1939" s="69"/>
      <c r="I1939" s="69"/>
      <c r="J1939" s="69"/>
      <c r="K1939" s="69"/>
      <c r="L1939" s="69"/>
      <c r="M1939" s="69"/>
      <c r="N1939" s="4"/>
      <c r="O1939" s="70"/>
      <c r="P1939" s="69"/>
      <c r="Q1939" s="4"/>
      <c r="R1939" s="71"/>
      <c r="S1939" s="69"/>
      <c r="T1939" s="72"/>
      <c r="U1939" s="4"/>
      <c r="V1939" s="73"/>
      <c r="W1939" s="73"/>
      <c r="X1939" s="73"/>
      <c r="Y1939" s="73"/>
      <c r="Z1939" s="74"/>
      <c r="AA1939" s="69"/>
      <c r="AB1939" s="69"/>
      <c r="AC1939" s="69"/>
      <c r="AD1939" s="69"/>
      <c r="AE1939" s="69"/>
      <c r="AF1939" s="69"/>
      <c r="AG1939" s="69"/>
      <c r="AH1939" s="69"/>
    </row>
    <row r="1940" spans="1:34">
      <c r="A1940" s="69"/>
      <c r="B1940" s="69"/>
      <c r="C1940" s="69"/>
      <c r="D1940" s="71"/>
      <c r="E1940" s="4"/>
      <c r="F1940" s="4"/>
      <c r="G1940" s="69"/>
      <c r="H1940" s="69"/>
      <c r="I1940" s="69"/>
      <c r="J1940" s="69"/>
      <c r="K1940" s="69"/>
      <c r="L1940" s="69"/>
      <c r="M1940" s="69"/>
      <c r="N1940" s="4"/>
      <c r="O1940" s="70"/>
      <c r="P1940" s="69"/>
      <c r="Q1940" s="4"/>
      <c r="R1940" s="71"/>
      <c r="S1940" s="4"/>
      <c r="T1940" s="72"/>
      <c r="U1940" s="4"/>
      <c r="V1940" s="73"/>
      <c r="W1940" s="73"/>
      <c r="X1940" s="73"/>
      <c r="Y1940" s="73"/>
      <c r="Z1940" s="74"/>
      <c r="AA1940" s="69"/>
      <c r="AB1940" s="69"/>
      <c r="AC1940" s="69"/>
      <c r="AD1940" s="69"/>
      <c r="AE1940" s="69"/>
      <c r="AF1940" s="69"/>
      <c r="AG1940" s="69"/>
      <c r="AH1940" s="69"/>
    </row>
    <row r="1941" spans="1:34">
      <c r="A1941" s="69"/>
      <c r="B1941" s="69"/>
      <c r="C1941" s="69"/>
      <c r="D1941" s="71"/>
      <c r="E1941" s="4"/>
      <c r="F1941" s="4"/>
      <c r="G1941" s="69"/>
      <c r="H1941" s="69"/>
      <c r="I1941" s="69"/>
      <c r="J1941" s="69"/>
      <c r="K1941" s="69"/>
      <c r="L1941" s="69"/>
      <c r="M1941" s="69"/>
      <c r="N1941" s="4"/>
      <c r="O1941" s="70"/>
      <c r="P1941" s="69"/>
      <c r="Q1941" s="4"/>
      <c r="R1941" s="71"/>
      <c r="S1941" s="4"/>
      <c r="T1941" s="72"/>
      <c r="U1941" s="4"/>
      <c r="V1941" s="73"/>
      <c r="W1941" s="73"/>
      <c r="X1941" s="73"/>
      <c r="Y1941" s="73"/>
      <c r="Z1941" s="74"/>
      <c r="AA1941" s="69"/>
      <c r="AB1941" s="69"/>
      <c r="AC1941" s="69"/>
      <c r="AD1941" s="69"/>
      <c r="AE1941" s="69"/>
      <c r="AF1941" s="69"/>
      <c r="AG1941" s="69"/>
      <c r="AH1941" s="69"/>
    </row>
    <row r="1942" spans="1:34">
      <c r="A1942" s="69"/>
      <c r="B1942" s="69"/>
      <c r="C1942" s="69"/>
      <c r="D1942" s="71"/>
      <c r="E1942" s="4"/>
      <c r="F1942" s="69"/>
      <c r="G1942" s="69"/>
      <c r="H1942" s="69"/>
      <c r="I1942" s="69"/>
      <c r="J1942" s="69"/>
      <c r="K1942" s="69"/>
      <c r="L1942" s="69"/>
      <c r="M1942" s="69"/>
      <c r="N1942" s="4"/>
      <c r="O1942" s="70"/>
      <c r="P1942" s="69"/>
      <c r="Q1942" s="4"/>
      <c r="R1942" s="71"/>
      <c r="S1942" s="69"/>
      <c r="T1942" s="72"/>
      <c r="U1942" s="69"/>
      <c r="V1942" s="73"/>
      <c r="W1942" s="73"/>
      <c r="X1942" s="73"/>
      <c r="Y1942" s="73"/>
      <c r="Z1942" s="74"/>
      <c r="AA1942" s="69"/>
      <c r="AB1942" s="69"/>
      <c r="AC1942" s="69"/>
      <c r="AD1942" s="69"/>
      <c r="AE1942" s="69"/>
      <c r="AF1942" s="69"/>
      <c r="AG1942" s="69"/>
      <c r="AH1942" s="69"/>
    </row>
    <row r="1943" spans="1:34">
      <c r="A1943" s="69"/>
      <c r="B1943" s="69"/>
      <c r="C1943" s="69"/>
      <c r="D1943" s="71"/>
      <c r="E1943" s="4"/>
      <c r="F1943" s="69"/>
      <c r="G1943" s="69"/>
      <c r="H1943" s="69"/>
      <c r="I1943" s="69"/>
      <c r="J1943" s="69"/>
      <c r="K1943" s="69"/>
      <c r="L1943" s="69"/>
      <c r="M1943" s="69"/>
      <c r="N1943" s="4"/>
      <c r="O1943" s="70"/>
      <c r="P1943" s="69"/>
      <c r="Q1943" s="4"/>
      <c r="R1943" s="71"/>
      <c r="S1943" s="4"/>
      <c r="T1943" s="72"/>
      <c r="U1943" s="4"/>
      <c r="V1943" s="73"/>
      <c r="W1943" s="73"/>
      <c r="X1943" s="73"/>
      <c r="Y1943" s="73"/>
      <c r="Z1943" s="74"/>
      <c r="AA1943" s="69"/>
      <c r="AB1943" s="69"/>
      <c r="AC1943" s="69"/>
      <c r="AD1943" s="69"/>
      <c r="AE1943" s="69"/>
      <c r="AF1943" s="69"/>
      <c r="AG1943" s="69"/>
      <c r="AH1943" s="69"/>
    </row>
    <row r="1944" spans="1:34">
      <c r="A1944" s="69"/>
      <c r="B1944" s="69"/>
      <c r="C1944" s="69"/>
      <c r="D1944" s="71"/>
      <c r="E1944" s="4"/>
      <c r="F1944" s="69"/>
      <c r="G1944" s="69"/>
      <c r="H1944" s="69"/>
      <c r="I1944" s="69"/>
      <c r="J1944" s="69"/>
      <c r="K1944" s="69"/>
      <c r="L1944" s="69"/>
      <c r="M1944" s="69"/>
      <c r="N1944" s="4"/>
      <c r="O1944" s="70"/>
      <c r="P1944" s="69"/>
      <c r="Q1944" s="4"/>
      <c r="R1944" s="71"/>
      <c r="S1944" s="4"/>
      <c r="T1944" s="72"/>
      <c r="U1944" s="4"/>
      <c r="V1944" s="73"/>
      <c r="W1944" s="73"/>
      <c r="X1944" s="73"/>
      <c r="Y1944" s="73"/>
      <c r="Z1944" s="74"/>
      <c r="AA1944" s="69"/>
      <c r="AB1944" s="69"/>
      <c r="AC1944" s="69"/>
      <c r="AD1944" s="69"/>
      <c r="AE1944" s="69"/>
      <c r="AF1944" s="69"/>
      <c r="AG1944" s="69"/>
      <c r="AH1944" s="69"/>
    </row>
    <row r="1945" spans="1:34">
      <c r="A1945" s="69"/>
      <c r="B1945" s="69"/>
      <c r="C1945" s="69"/>
      <c r="D1945" s="71"/>
      <c r="E1945" s="4"/>
      <c r="F1945" s="4"/>
      <c r="G1945" s="69"/>
      <c r="H1945" s="69"/>
      <c r="I1945" s="69"/>
      <c r="J1945" s="69"/>
      <c r="K1945" s="69"/>
      <c r="L1945" s="69"/>
      <c r="M1945" s="69"/>
      <c r="N1945" s="4"/>
      <c r="O1945" s="70"/>
      <c r="P1945" s="69"/>
      <c r="Q1945" s="4"/>
      <c r="R1945" s="71"/>
      <c r="S1945" s="4"/>
      <c r="T1945" s="72"/>
      <c r="U1945" s="4"/>
      <c r="V1945" s="73"/>
      <c r="W1945" s="73"/>
      <c r="X1945" s="73"/>
      <c r="Y1945" s="73"/>
      <c r="Z1945" s="74"/>
      <c r="AA1945" s="69"/>
      <c r="AB1945" s="69"/>
      <c r="AC1945" s="69"/>
      <c r="AD1945" s="69"/>
      <c r="AE1945" s="69"/>
      <c r="AF1945" s="69"/>
      <c r="AG1945" s="69"/>
      <c r="AH1945" s="69"/>
    </row>
    <row r="1946" spans="1:34">
      <c r="A1946" s="69"/>
      <c r="B1946" s="69"/>
      <c r="C1946" s="69"/>
      <c r="D1946" s="71"/>
      <c r="E1946" s="4"/>
      <c r="F1946" s="69"/>
      <c r="G1946" s="69"/>
      <c r="H1946" s="69"/>
      <c r="I1946" s="69"/>
      <c r="J1946" s="69"/>
      <c r="K1946" s="69"/>
      <c r="L1946" s="69"/>
      <c r="M1946" s="69"/>
      <c r="N1946" s="4"/>
      <c r="O1946" s="70"/>
      <c r="P1946" s="69"/>
      <c r="Q1946" s="69"/>
      <c r="R1946" s="71"/>
      <c r="S1946" s="69"/>
      <c r="T1946" s="72"/>
      <c r="U1946" s="4"/>
      <c r="V1946" s="73"/>
      <c r="W1946" s="73"/>
      <c r="X1946" s="73"/>
      <c r="Y1946" s="73"/>
      <c r="Z1946" s="74"/>
      <c r="AA1946" s="69"/>
      <c r="AB1946" s="69"/>
      <c r="AC1946" s="69"/>
      <c r="AD1946" s="69"/>
      <c r="AE1946" s="69"/>
      <c r="AF1946" s="69"/>
      <c r="AG1946" s="69"/>
      <c r="AH1946" s="69"/>
    </row>
    <row r="1947" spans="1:34">
      <c r="A1947" s="69"/>
      <c r="B1947" s="69"/>
      <c r="C1947" s="69"/>
      <c r="D1947" s="71"/>
      <c r="E1947" s="4"/>
      <c r="F1947" s="4"/>
      <c r="G1947" s="69"/>
      <c r="H1947" s="69"/>
      <c r="I1947" s="69"/>
      <c r="J1947" s="69"/>
      <c r="K1947" s="69"/>
      <c r="L1947" s="69"/>
      <c r="M1947" s="69"/>
      <c r="N1947" s="4"/>
      <c r="O1947" s="70"/>
      <c r="P1947" s="69"/>
      <c r="Q1947" s="4"/>
      <c r="R1947" s="71"/>
      <c r="S1947" s="4"/>
      <c r="T1947" s="72"/>
      <c r="U1947" s="4"/>
      <c r="V1947" s="73"/>
      <c r="W1947" s="73"/>
      <c r="X1947" s="73"/>
      <c r="Y1947" s="73"/>
      <c r="Z1947" s="74"/>
      <c r="AA1947" s="69"/>
      <c r="AB1947" s="69"/>
      <c r="AC1947" s="69"/>
      <c r="AD1947" s="69"/>
      <c r="AE1947" s="69"/>
      <c r="AF1947" s="69"/>
      <c r="AG1947" s="69"/>
      <c r="AH1947" s="69"/>
    </row>
    <row r="1948" spans="1:34">
      <c r="A1948" s="69"/>
      <c r="B1948" s="69"/>
      <c r="C1948" s="69"/>
      <c r="D1948" s="71"/>
      <c r="E1948" s="4"/>
      <c r="F1948" s="4"/>
      <c r="G1948" s="69"/>
      <c r="H1948" s="69"/>
      <c r="I1948" s="69"/>
      <c r="J1948" s="69"/>
      <c r="K1948" s="69"/>
      <c r="L1948" s="69"/>
      <c r="M1948" s="69"/>
      <c r="N1948" s="4"/>
      <c r="O1948" s="70"/>
      <c r="P1948" s="69"/>
      <c r="Q1948" s="4"/>
      <c r="R1948" s="71"/>
      <c r="S1948" s="69"/>
      <c r="T1948" s="72"/>
      <c r="U1948" s="4"/>
      <c r="V1948" s="73"/>
      <c r="W1948" s="73"/>
      <c r="X1948" s="73"/>
      <c r="Y1948" s="73"/>
      <c r="Z1948" s="74"/>
      <c r="AA1948" s="69"/>
      <c r="AB1948" s="69"/>
      <c r="AC1948" s="69"/>
      <c r="AD1948" s="69"/>
      <c r="AE1948" s="69"/>
      <c r="AF1948" s="69"/>
      <c r="AG1948" s="69"/>
      <c r="AH1948" s="69"/>
    </row>
    <row r="1949" spans="1:34">
      <c r="A1949" s="69"/>
      <c r="B1949" s="69"/>
      <c r="C1949" s="69"/>
      <c r="D1949" s="71"/>
      <c r="E1949" s="4"/>
      <c r="F1949" s="69"/>
      <c r="G1949" s="69"/>
      <c r="H1949" s="69"/>
      <c r="I1949" s="69"/>
      <c r="J1949" s="69"/>
      <c r="K1949" s="69"/>
      <c r="L1949" s="69"/>
      <c r="M1949" s="69"/>
      <c r="N1949" s="4"/>
      <c r="O1949" s="70"/>
      <c r="P1949" s="69"/>
      <c r="Q1949" s="4"/>
      <c r="R1949" s="71"/>
      <c r="S1949" s="4"/>
      <c r="T1949" s="72"/>
      <c r="U1949" s="4"/>
      <c r="V1949" s="73"/>
      <c r="W1949" s="73"/>
      <c r="X1949" s="73"/>
      <c r="Y1949" s="73"/>
      <c r="Z1949" s="74"/>
      <c r="AA1949" s="69"/>
      <c r="AB1949" s="69"/>
      <c r="AC1949" s="69"/>
      <c r="AD1949" s="69"/>
      <c r="AE1949" s="69"/>
      <c r="AF1949" s="69"/>
      <c r="AG1949" s="69"/>
      <c r="AH1949" s="69"/>
    </row>
    <row r="1950" spans="1:34">
      <c r="A1950" s="69"/>
      <c r="B1950" s="69"/>
      <c r="C1950" s="69"/>
      <c r="D1950" s="71"/>
      <c r="E1950" s="4"/>
      <c r="F1950" s="69"/>
      <c r="G1950" s="69"/>
      <c r="H1950" s="69"/>
      <c r="I1950" s="69"/>
      <c r="J1950" s="69"/>
      <c r="K1950" s="69"/>
      <c r="L1950" s="69"/>
      <c r="M1950" s="69"/>
      <c r="N1950" s="4"/>
      <c r="O1950" s="70"/>
      <c r="P1950" s="69"/>
      <c r="Q1950" s="4"/>
      <c r="R1950" s="71"/>
      <c r="S1950" s="4"/>
      <c r="T1950" s="72"/>
      <c r="U1950" s="4"/>
      <c r="V1950" s="73"/>
      <c r="W1950" s="73"/>
      <c r="X1950" s="73"/>
      <c r="Y1950" s="73"/>
      <c r="Z1950" s="74"/>
      <c r="AA1950" s="69"/>
      <c r="AB1950" s="69"/>
      <c r="AC1950" s="69"/>
      <c r="AD1950" s="69"/>
      <c r="AE1950" s="69"/>
      <c r="AF1950" s="69"/>
      <c r="AG1950" s="69"/>
      <c r="AH1950" s="69"/>
    </row>
    <row r="1951" spans="1:34">
      <c r="A1951" s="69"/>
      <c r="B1951" s="69"/>
      <c r="C1951" s="69"/>
      <c r="D1951" s="71"/>
      <c r="E1951" s="4"/>
      <c r="F1951" s="4"/>
      <c r="G1951" s="69"/>
      <c r="H1951" s="69"/>
      <c r="I1951" s="69"/>
      <c r="J1951" s="69"/>
      <c r="K1951" s="69"/>
      <c r="L1951" s="69"/>
      <c r="M1951" s="69"/>
      <c r="N1951" s="4"/>
      <c r="O1951" s="70"/>
      <c r="P1951" s="69"/>
      <c r="Q1951" s="4"/>
      <c r="R1951" s="71"/>
      <c r="S1951" s="4"/>
      <c r="T1951" s="72"/>
      <c r="U1951" s="4"/>
      <c r="V1951" s="73"/>
      <c r="W1951" s="73"/>
      <c r="X1951" s="73"/>
      <c r="Y1951" s="73"/>
      <c r="Z1951" s="74"/>
      <c r="AA1951" s="69"/>
      <c r="AB1951" s="69"/>
      <c r="AC1951" s="69"/>
      <c r="AD1951" s="69"/>
      <c r="AE1951" s="69"/>
      <c r="AF1951" s="69"/>
      <c r="AG1951" s="69"/>
      <c r="AH1951" s="69"/>
    </row>
    <row r="1952" spans="1:34">
      <c r="A1952" s="69"/>
      <c r="B1952" s="69"/>
      <c r="C1952" s="69"/>
      <c r="D1952" s="71"/>
      <c r="E1952" s="4"/>
      <c r="F1952" s="4"/>
      <c r="G1952" s="69"/>
      <c r="H1952" s="69"/>
      <c r="I1952" s="69"/>
      <c r="J1952" s="69"/>
      <c r="K1952" s="69"/>
      <c r="L1952" s="69"/>
      <c r="M1952" s="69"/>
      <c r="N1952" s="4"/>
      <c r="O1952" s="70"/>
      <c r="P1952" s="69"/>
      <c r="Q1952" s="4"/>
      <c r="R1952" s="71"/>
      <c r="S1952" s="4"/>
      <c r="T1952" s="72"/>
      <c r="U1952" s="4"/>
      <c r="V1952" s="73"/>
      <c r="W1952" s="73"/>
      <c r="X1952" s="73"/>
      <c r="Y1952" s="73"/>
      <c r="Z1952" s="74"/>
      <c r="AA1952" s="69"/>
      <c r="AB1952" s="69"/>
      <c r="AC1952" s="69"/>
      <c r="AD1952" s="69"/>
      <c r="AE1952" s="69"/>
      <c r="AF1952" s="69"/>
      <c r="AG1952" s="69"/>
      <c r="AH1952" s="69"/>
    </row>
    <row r="1953" spans="1:34">
      <c r="A1953" s="69"/>
      <c r="B1953" s="69"/>
      <c r="C1953" s="69"/>
      <c r="D1953" s="71"/>
      <c r="E1953" s="4"/>
      <c r="F1953" s="4"/>
      <c r="G1953" s="69"/>
      <c r="H1953" s="69"/>
      <c r="I1953" s="69"/>
      <c r="J1953" s="69"/>
      <c r="K1953" s="69"/>
      <c r="L1953" s="69"/>
      <c r="M1953" s="69"/>
      <c r="N1953" s="4"/>
      <c r="O1953" s="70"/>
      <c r="P1953" s="69"/>
      <c r="Q1953" s="4"/>
      <c r="R1953" s="71"/>
      <c r="S1953" s="4"/>
      <c r="T1953" s="72"/>
      <c r="U1953" s="4"/>
      <c r="V1953" s="73"/>
      <c r="W1953" s="73"/>
      <c r="X1953" s="73"/>
      <c r="Y1953" s="73"/>
      <c r="Z1953" s="74"/>
      <c r="AA1953" s="69"/>
      <c r="AB1953" s="69"/>
      <c r="AC1953" s="69"/>
      <c r="AD1953" s="69"/>
      <c r="AE1953" s="69"/>
      <c r="AF1953" s="69"/>
      <c r="AG1953" s="69"/>
      <c r="AH1953" s="69"/>
    </row>
    <row r="1954" spans="1:34">
      <c r="A1954" s="69"/>
      <c r="B1954" s="69"/>
      <c r="C1954" s="69"/>
      <c r="D1954" s="71"/>
      <c r="E1954" s="4"/>
      <c r="F1954" s="4"/>
      <c r="G1954" s="69"/>
      <c r="H1954" s="69"/>
      <c r="I1954" s="69"/>
      <c r="J1954" s="69"/>
      <c r="K1954" s="69"/>
      <c r="L1954" s="69"/>
      <c r="M1954" s="69"/>
      <c r="N1954" s="4"/>
      <c r="O1954" s="70"/>
      <c r="P1954" s="69"/>
      <c r="Q1954" s="69"/>
      <c r="R1954" s="71"/>
      <c r="S1954" s="69"/>
      <c r="T1954" s="72"/>
      <c r="U1954" s="4"/>
      <c r="V1954" s="73"/>
      <c r="W1954" s="73"/>
      <c r="X1954" s="73"/>
      <c r="Y1954" s="73"/>
      <c r="Z1954" s="74"/>
      <c r="AA1954" s="69"/>
      <c r="AB1954" s="69"/>
      <c r="AC1954" s="69"/>
      <c r="AD1954" s="69"/>
      <c r="AE1954" s="69"/>
      <c r="AF1954" s="69"/>
      <c r="AG1954" s="69"/>
      <c r="AH1954" s="69"/>
    </row>
    <row r="1955" spans="1:34">
      <c r="A1955" s="69"/>
      <c r="B1955" s="69"/>
      <c r="C1955" s="69"/>
      <c r="D1955" s="71"/>
      <c r="E1955" s="4"/>
      <c r="F1955" s="69"/>
      <c r="G1955" s="69"/>
      <c r="H1955" s="69"/>
      <c r="I1955" s="69"/>
      <c r="J1955" s="69"/>
      <c r="K1955" s="69"/>
      <c r="L1955" s="69"/>
      <c r="M1955" s="69"/>
      <c r="N1955" s="4"/>
      <c r="O1955" s="70"/>
      <c r="P1955" s="69"/>
      <c r="Q1955" s="4"/>
      <c r="R1955" s="71"/>
      <c r="S1955" s="4"/>
      <c r="T1955" s="72"/>
      <c r="U1955" s="4"/>
      <c r="V1955" s="73"/>
      <c r="W1955" s="73"/>
      <c r="X1955" s="73"/>
      <c r="Y1955" s="73"/>
      <c r="Z1955" s="74"/>
      <c r="AA1955" s="69"/>
      <c r="AB1955" s="69"/>
      <c r="AC1955" s="69"/>
      <c r="AD1955" s="69"/>
      <c r="AE1955" s="69"/>
      <c r="AF1955" s="69"/>
      <c r="AG1955" s="69"/>
      <c r="AH1955" s="69"/>
    </row>
    <row r="1956" spans="1:34">
      <c r="A1956" s="69"/>
      <c r="B1956" s="69"/>
      <c r="C1956" s="69"/>
      <c r="D1956" s="71"/>
      <c r="E1956" s="4"/>
      <c r="F1956" s="4"/>
      <c r="G1956" s="69"/>
      <c r="H1956" s="69"/>
      <c r="I1956" s="69"/>
      <c r="J1956" s="69"/>
      <c r="K1956" s="69"/>
      <c r="L1956" s="69"/>
      <c r="M1956" s="69"/>
      <c r="N1956" s="4"/>
      <c r="O1956" s="70"/>
      <c r="P1956" s="69"/>
      <c r="Q1956" s="4"/>
      <c r="R1956" s="71"/>
      <c r="S1956" s="4"/>
      <c r="T1956" s="72"/>
      <c r="U1956" s="4"/>
      <c r="V1956" s="73"/>
      <c r="W1956" s="73"/>
      <c r="X1956" s="73"/>
      <c r="Y1956" s="73"/>
      <c r="Z1956" s="74"/>
      <c r="AA1956" s="69"/>
      <c r="AB1956" s="69"/>
      <c r="AC1956" s="69"/>
      <c r="AD1956" s="69"/>
      <c r="AE1956" s="69"/>
      <c r="AF1956" s="69"/>
      <c r="AG1956" s="69"/>
      <c r="AH1956" s="69"/>
    </row>
    <row r="1957" spans="1:34">
      <c r="A1957" s="69"/>
      <c r="B1957" s="69"/>
      <c r="C1957" s="69"/>
      <c r="D1957" s="71"/>
      <c r="E1957" s="4"/>
      <c r="F1957" s="4"/>
      <c r="G1957" s="69"/>
      <c r="H1957" s="69"/>
      <c r="I1957" s="69"/>
      <c r="J1957" s="69"/>
      <c r="K1957" s="69"/>
      <c r="L1957" s="69"/>
      <c r="M1957" s="69"/>
      <c r="N1957" s="4"/>
      <c r="O1957" s="70"/>
      <c r="P1957" s="69"/>
      <c r="Q1957" s="69"/>
      <c r="R1957" s="71"/>
      <c r="S1957" s="69"/>
      <c r="T1957" s="72"/>
      <c r="U1957" s="4"/>
      <c r="V1957" s="73"/>
      <c r="W1957" s="73"/>
      <c r="X1957" s="73"/>
      <c r="Y1957" s="73"/>
      <c r="Z1957" s="74"/>
      <c r="AA1957" s="69"/>
      <c r="AB1957" s="69"/>
      <c r="AC1957" s="69"/>
      <c r="AD1957" s="69"/>
      <c r="AE1957" s="69"/>
      <c r="AF1957" s="69"/>
      <c r="AG1957" s="69"/>
      <c r="AH1957" s="69"/>
    </row>
    <row r="1958" spans="1:34">
      <c r="A1958" s="69"/>
      <c r="B1958" s="69"/>
      <c r="C1958" s="69"/>
      <c r="D1958" s="71"/>
      <c r="E1958" s="4"/>
      <c r="F1958" s="4"/>
      <c r="G1958" s="69"/>
      <c r="H1958" s="69"/>
      <c r="I1958" s="69"/>
      <c r="J1958" s="69"/>
      <c r="K1958" s="69"/>
      <c r="L1958" s="69"/>
      <c r="M1958" s="69"/>
      <c r="N1958" s="4"/>
      <c r="O1958" s="70"/>
      <c r="P1958" s="69"/>
      <c r="Q1958" s="69"/>
      <c r="R1958" s="71"/>
      <c r="S1958" s="69"/>
      <c r="T1958" s="72"/>
      <c r="U1958" s="4"/>
      <c r="V1958" s="73"/>
      <c r="W1958" s="73"/>
      <c r="X1958" s="73"/>
      <c r="Y1958" s="73"/>
      <c r="Z1958" s="74"/>
      <c r="AA1958" s="69"/>
      <c r="AB1958" s="69"/>
      <c r="AC1958" s="69"/>
      <c r="AD1958" s="69"/>
      <c r="AE1958" s="69"/>
      <c r="AF1958" s="69"/>
      <c r="AG1958" s="69"/>
      <c r="AH1958" s="69"/>
    </row>
    <row r="1959" spans="1:34">
      <c r="A1959" s="69"/>
      <c r="B1959" s="69"/>
      <c r="C1959" s="69"/>
      <c r="D1959" s="71"/>
      <c r="E1959" s="4"/>
      <c r="F1959" s="4"/>
      <c r="G1959" s="69"/>
      <c r="H1959" s="69"/>
      <c r="I1959" s="69"/>
      <c r="J1959" s="69"/>
      <c r="K1959" s="69"/>
      <c r="L1959" s="69"/>
      <c r="M1959" s="69"/>
      <c r="N1959" s="4"/>
      <c r="O1959" s="70"/>
      <c r="P1959" s="69"/>
      <c r="Q1959" s="4"/>
      <c r="R1959" s="71"/>
      <c r="S1959" s="4"/>
      <c r="T1959" s="72"/>
      <c r="U1959" s="4"/>
      <c r="V1959" s="73"/>
      <c r="W1959" s="73"/>
      <c r="X1959" s="73"/>
      <c r="Y1959" s="73"/>
      <c r="Z1959" s="74"/>
      <c r="AA1959" s="69"/>
      <c r="AB1959" s="69"/>
      <c r="AC1959" s="69"/>
      <c r="AD1959" s="69"/>
      <c r="AE1959" s="69"/>
      <c r="AF1959" s="69"/>
      <c r="AG1959" s="69"/>
      <c r="AH1959" s="69"/>
    </row>
    <row r="1960" spans="1:34">
      <c r="A1960" s="69"/>
      <c r="B1960" s="69"/>
      <c r="C1960" s="69"/>
      <c r="D1960" s="71"/>
      <c r="E1960" s="4"/>
      <c r="F1960" s="69"/>
      <c r="G1960" s="69"/>
      <c r="H1960" s="69"/>
      <c r="I1960" s="69"/>
      <c r="J1960" s="69"/>
      <c r="K1960" s="69"/>
      <c r="L1960" s="69"/>
      <c r="M1960" s="69"/>
      <c r="N1960" s="4"/>
      <c r="O1960" s="70"/>
      <c r="P1960" s="69"/>
      <c r="Q1960" s="4"/>
      <c r="R1960" s="71"/>
      <c r="S1960" s="4"/>
      <c r="T1960" s="72"/>
      <c r="U1960" s="4"/>
      <c r="V1960" s="73"/>
      <c r="W1960" s="73"/>
      <c r="X1960" s="73"/>
      <c r="Y1960" s="73"/>
      <c r="Z1960" s="74"/>
      <c r="AA1960" s="69"/>
      <c r="AB1960" s="69"/>
      <c r="AC1960" s="69"/>
      <c r="AD1960" s="69"/>
      <c r="AE1960" s="69"/>
      <c r="AF1960" s="69"/>
      <c r="AG1960" s="69"/>
      <c r="AH1960" s="69"/>
    </row>
    <row r="1961" spans="1:34">
      <c r="A1961" s="69"/>
      <c r="B1961" s="69"/>
      <c r="C1961" s="69"/>
      <c r="D1961" s="71"/>
      <c r="E1961" s="4"/>
      <c r="F1961" s="4"/>
      <c r="G1961" s="69"/>
      <c r="H1961" s="69"/>
      <c r="I1961" s="69"/>
      <c r="J1961" s="69"/>
      <c r="K1961" s="69"/>
      <c r="L1961" s="69"/>
      <c r="M1961" s="69"/>
      <c r="N1961" s="4"/>
      <c r="O1961" s="70"/>
      <c r="P1961" s="69"/>
      <c r="Q1961" s="69"/>
      <c r="R1961" s="71"/>
      <c r="S1961" s="69"/>
      <c r="T1961" s="72"/>
      <c r="U1961" s="4"/>
      <c r="V1961" s="73"/>
      <c r="W1961" s="73"/>
      <c r="X1961" s="73"/>
      <c r="Y1961" s="73"/>
      <c r="Z1961" s="74"/>
      <c r="AA1961" s="69"/>
      <c r="AB1961" s="69"/>
      <c r="AC1961" s="69"/>
      <c r="AD1961" s="69"/>
      <c r="AE1961" s="69"/>
      <c r="AF1961" s="69"/>
      <c r="AG1961" s="69"/>
      <c r="AH1961" s="69"/>
    </row>
    <row r="1962" spans="1:34">
      <c r="A1962" s="69"/>
      <c r="B1962" s="69"/>
      <c r="C1962" s="69"/>
      <c r="D1962" s="71"/>
      <c r="E1962" s="4"/>
      <c r="F1962" s="4"/>
      <c r="G1962" s="69"/>
      <c r="H1962" s="69"/>
      <c r="I1962" s="69"/>
      <c r="J1962" s="69"/>
      <c r="K1962" s="69"/>
      <c r="L1962" s="69"/>
      <c r="M1962" s="69"/>
      <c r="N1962" s="4"/>
      <c r="O1962" s="70"/>
      <c r="P1962" s="69"/>
      <c r="Q1962" s="69"/>
      <c r="R1962" s="71"/>
      <c r="S1962" s="69"/>
      <c r="T1962" s="72"/>
      <c r="U1962" s="4"/>
      <c r="V1962" s="73"/>
      <c r="W1962" s="73"/>
      <c r="X1962" s="73"/>
      <c r="Y1962" s="73"/>
      <c r="Z1962" s="74"/>
      <c r="AA1962" s="69"/>
      <c r="AB1962" s="69"/>
      <c r="AC1962" s="69"/>
      <c r="AD1962" s="69"/>
      <c r="AE1962" s="69"/>
      <c r="AF1962" s="69"/>
      <c r="AG1962" s="69"/>
      <c r="AH1962" s="69"/>
    </row>
    <row r="1963" spans="1:34">
      <c r="A1963" s="69"/>
      <c r="B1963" s="69"/>
      <c r="C1963" s="69"/>
      <c r="D1963" s="71"/>
      <c r="E1963" s="4"/>
      <c r="F1963" s="4"/>
      <c r="G1963" s="69"/>
      <c r="H1963" s="69"/>
      <c r="I1963" s="69"/>
      <c r="J1963" s="69"/>
      <c r="K1963" s="69"/>
      <c r="L1963" s="69"/>
      <c r="M1963" s="69"/>
      <c r="N1963" s="4"/>
      <c r="O1963" s="70"/>
      <c r="P1963" s="69"/>
      <c r="Q1963" s="4"/>
      <c r="R1963" s="71"/>
      <c r="S1963" s="4"/>
      <c r="T1963" s="72"/>
      <c r="U1963" s="4"/>
      <c r="V1963" s="73"/>
      <c r="W1963" s="73"/>
      <c r="X1963" s="73"/>
      <c r="Y1963" s="73"/>
      <c r="Z1963" s="74"/>
      <c r="AA1963" s="69"/>
      <c r="AB1963" s="69"/>
      <c r="AC1963" s="69"/>
      <c r="AD1963" s="69"/>
      <c r="AE1963" s="69"/>
      <c r="AF1963" s="69"/>
      <c r="AG1963" s="69"/>
      <c r="AH1963" s="69"/>
    </row>
    <row r="1964" spans="1:34">
      <c r="A1964" s="69"/>
      <c r="B1964" s="69"/>
      <c r="C1964" s="69"/>
      <c r="D1964" s="71"/>
      <c r="E1964" s="4"/>
      <c r="F1964" s="69"/>
      <c r="G1964" s="69"/>
      <c r="H1964" s="69"/>
      <c r="I1964" s="69"/>
      <c r="J1964" s="69"/>
      <c r="K1964" s="69"/>
      <c r="L1964" s="69"/>
      <c r="M1964" s="69"/>
      <c r="N1964" s="4"/>
      <c r="O1964" s="70"/>
      <c r="P1964" s="69"/>
      <c r="Q1964" s="69"/>
      <c r="R1964" s="71"/>
      <c r="S1964" s="69"/>
      <c r="T1964" s="72"/>
      <c r="U1964" s="4"/>
      <c r="V1964" s="73"/>
      <c r="W1964" s="73"/>
      <c r="X1964" s="73"/>
      <c r="Y1964" s="73"/>
      <c r="Z1964" s="74"/>
      <c r="AA1964" s="69"/>
      <c r="AB1964" s="69"/>
      <c r="AC1964" s="69"/>
      <c r="AD1964" s="69"/>
      <c r="AE1964" s="69"/>
      <c r="AF1964" s="69"/>
      <c r="AG1964" s="69"/>
      <c r="AH1964" s="69"/>
    </row>
    <row r="1965" spans="1:34">
      <c r="A1965" s="69"/>
      <c r="B1965" s="69"/>
      <c r="C1965" s="69"/>
      <c r="D1965" s="71"/>
      <c r="E1965" s="4"/>
      <c r="F1965" s="69"/>
      <c r="G1965" s="69"/>
      <c r="H1965" s="69"/>
      <c r="I1965" s="69"/>
      <c r="J1965" s="69"/>
      <c r="K1965" s="69"/>
      <c r="L1965" s="69"/>
      <c r="M1965" s="69"/>
      <c r="N1965" s="4"/>
      <c r="O1965" s="70"/>
      <c r="P1965" s="69"/>
      <c r="Q1965" s="4"/>
      <c r="R1965" s="71"/>
      <c r="S1965" s="4"/>
      <c r="T1965" s="72"/>
      <c r="U1965" s="4"/>
      <c r="V1965" s="73"/>
      <c r="W1965" s="73"/>
      <c r="X1965" s="73"/>
      <c r="Y1965" s="73"/>
      <c r="Z1965" s="74"/>
      <c r="AA1965" s="69"/>
      <c r="AB1965" s="69"/>
      <c r="AC1965" s="69"/>
      <c r="AD1965" s="69"/>
      <c r="AE1965" s="69"/>
      <c r="AF1965" s="69"/>
      <c r="AG1965" s="69"/>
      <c r="AH1965" s="69"/>
    </row>
    <row r="1966" spans="1:34">
      <c r="A1966" s="69"/>
      <c r="B1966" s="69"/>
      <c r="C1966" s="69"/>
      <c r="D1966" s="71"/>
      <c r="E1966" s="4"/>
      <c r="F1966" s="69"/>
      <c r="G1966" s="69"/>
      <c r="H1966" s="69"/>
      <c r="I1966" s="69"/>
      <c r="J1966" s="69"/>
      <c r="K1966" s="69"/>
      <c r="L1966" s="69"/>
      <c r="M1966" s="69"/>
      <c r="N1966" s="4"/>
      <c r="O1966" s="70"/>
      <c r="P1966" s="69"/>
      <c r="Q1966" s="69"/>
      <c r="R1966" s="71"/>
      <c r="S1966" s="69"/>
      <c r="T1966" s="72"/>
      <c r="U1966" s="4"/>
      <c r="V1966" s="73"/>
      <c r="W1966" s="73"/>
      <c r="X1966" s="73"/>
      <c r="Y1966" s="73"/>
      <c r="Z1966" s="74"/>
      <c r="AA1966" s="69"/>
      <c r="AB1966" s="69"/>
      <c r="AC1966" s="69"/>
      <c r="AD1966" s="69"/>
      <c r="AE1966" s="69"/>
      <c r="AF1966" s="69"/>
      <c r="AG1966" s="69"/>
      <c r="AH1966" s="69"/>
    </row>
    <row r="1967" spans="1:34">
      <c r="A1967" s="69"/>
      <c r="B1967" s="69"/>
      <c r="C1967" s="69"/>
      <c r="D1967" s="71"/>
      <c r="E1967" s="4"/>
      <c r="F1967" s="4"/>
      <c r="G1967" s="69"/>
      <c r="H1967" s="69"/>
      <c r="I1967" s="69"/>
      <c r="J1967" s="69"/>
      <c r="K1967" s="69"/>
      <c r="L1967" s="69"/>
      <c r="M1967" s="69"/>
      <c r="N1967" s="4"/>
      <c r="O1967" s="70"/>
      <c r="P1967" s="69"/>
      <c r="Q1967" s="4"/>
      <c r="R1967" s="71"/>
      <c r="S1967" s="4"/>
      <c r="T1967" s="72"/>
      <c r="U1967" s="4"/>
      <c r="V1967" s="73"/>
      <c r="W1967" s="73"/>
      <c r="X1967" s="73"/>
      <c r="Y1967" s="73"/>
      <c r="Z1967" s="74"/>
      <c r="AA1967" s="69"/>
      <c r="AB1967" s="69"/>
      <c r="AC1967" s="69"/>
      <c r="AD1967" s="69"/>
      <c r="AE1967" s="69"/>
      <c r="AF1967" s="69"/>
      <c r="AG1967" s="69"/>
      <c r="AH1967" s="69"/>
    </row>
    <row r="1968" spans="1:34">
      <c r="A1968" s="69"/>
      <c r="B1968" s="69"/>
      <c r="C1968" s="69"/>
      <c r="D1968" s="71"/>
      <c r="E1968" s="4"/>
      <c r="F1968" s="4"/>
      <c r="G1968" s="69"/>
      <c r="H1968" s="69"/>
      <c r="I1968" s="69"/>
      <c r="J1968" s="69"/>
      <c r="K1968" s="69"/>
      <c r="L1968" s="69"/>
      <c r="M1968" s="69"/>
      <c r="N1968" s="4"/>
      <c r="O1968" s="70"/>
      <c r="P1968" s="69"/>
      <c r="Q1968" s="69"/>
      <c r="R1968" s="71"/>
      <c r="S1968" s="69"/>
      <c r="T1968" s="72"/>
      <c r="U1968" s="4"/>
      <c r="V1968" s="73"/>
      <c r="W1968" s="73"/>
      <c r="X1968" s="73"/>
      <c r="Y1968" s="73"/>
      <c r="Z1968" s="74"/>
      <c r="AA1968" s="69"/>
      <c r="AB1968" s="69"/>
      <c r="AC1968" s="69"/>
      <c r="AD1968" s="69"/>
      <c r="AE1968" s="69"/>
      <c r="AF1968" s="69"/>
      <c r="AG1968" s="69"/>
      <c r="AH1968" s="69"/>
    </row>
    <row r="1969" spans="1:34">
      <c r="A1969" s="69"/>
      <c r="B1969" s="69"/>
      <c r="C1969" s="69"/>
      <c r="D1969" s="71"/>
      <c r="E1969" s="4"/>
      <c r="F1969" s="4"/>
      <c r="G1969" s="69"/>
      <c r="H1969" s="69"/>
      <c r="I1969" s="69"/>
      <c r="J1969" s="69"/>
      <c r="K1969" s="69"/>
      <c r="L1969" s="69"/>
      <c r="M1969" s="69"/>
      <c r="N1969" s="4"/>
      <c r="O1969" s="70"/>
      <c r="P1969" s="69"/>
      <c r="Q1969" s="4"/>
      <c r="R1969" s="71"/>
      <c r="S1969" s="4"/>
      <c r="T1969" s="72"/>
      <c r="U1969" s="4"/>
      <c r="V1969" s="73"/>
      <c r="W1969" s="73"/>
      <c r="X1969" s="73"/>
      <c r="Y1969" s="73"/>
      <c r="Z1969" s="74"/>
      <c r="AA1969" s="69"/>
      <c r="AB1969" s="69"/>
      <c r="AC1969" s="69"/>
      <c r="AD1969" s="69"/>
      <c r="AE1969" s="69"/>
      <c r="AF1969" s="69"/>
      <c r="AG1969" s="69"/>
      <c r="AH1969" s="69"/>
    </row>
    <row r="1970" spans="1:34">
      <c r="A1970" s="69"/>
      <c r="B1970" s="69"/>
      <c r="C1970" s="69"/>
      <c r="D1970" s="71"/>
      <c r="E1970" s="4"/>
      <c r="F1970" s="69"/>
      <c r="G1970" s="69"/>
      <c r="H1970" s="69"/>
      <c r="I1970" s="69"/>
      <c r="J1970" s="69"/>
      <c r="K1970" s="69"/>
      <c r="L1970" s="69"/>
      <c r="M1970" s="69"/>
      <c r="N1970" s="4"/>
      <c r="O1970" s="70"/>
      <c r="P1970" s="69"/>
      <c r="Q1970" s="4"/>
      <c r="R1970" s="71"/>
      <c r="S1970" s="69"/>
      <c r="T1970" s="72"/>
      <c r="U1970" s="4"/>
      <c r="V1970" s="73"/>
      <c r="W1970" s="73"/>
      <c r="X1970" s="73"/>
      <c r="Y1970" s="73"/>
      <c r="Z1970" s="74"/>
      <c r="AA1970" s="69"/>
      <c r="AB1970" s="69"/>
      <c r="AC1970" s="69"/>
      <c r="AD1970" s="69"/>
      <c r="AE1970" s="69"/>
      <c r="AF1970" s="69"/>
      <c r="AG1970" s="69"/>
      <c r="AH1970" s="69"/>
    </row>
    <row r="1971" spans="1:34">
      <c r="A1971" s="69"/>
      <c r="B1971" s="69"/>
      <c r="C1971" s="69"/>
      <c r="D1971" s="71"/>
      <c r="E1971" s="4"/>
      <c r="F1971" s="69"/>
      <c r="G1971" s="69"/>
      <c r="H1971" s="69"/>
      <c r="I1971" s="69"/>
      <c r="J1971" s="69"/>
      <c r="K1971" s="69"/>
      <c r="L1971" s="69"/>
      <c r="M1971" s="69"/>
      <c r="N1971" s="4"/>
      <c r="O1971" s="70"/>
      <c r="P1971" s="69"/>
      <c r="Q1971" s="4"/>
      <c r="R1971" s="71"/>
      <c r="S1971" s="4"/>
      <c r="T1971" s="72"/>
      <c r="U1971" s="4"/>
      <c r="V1971" s="73"/>
      <c r="W1971" s="73"/>
      <c r="X1971" s="73"/>
      <c r="Y1971" s="73"/>
      <c r="Z1971" s="74"/>
      <c r="AA1971" s="69"/>
      <c r="AB1971" s="69"/>
      <c r="AC1971" s="69"/>
      <c r="AD1971" s="69"/>
      <c r="AE1971" s="69"/>
      <c r="AF1971" s="69"/>
      <c r="AG1971" s="69"/>
      <c r="AH1971" s="69"/>
    </row>
    <row r="1972" spans="1:34">
      <c r="A1972" s="69"/>
      <c r="B1972" s="69"/>
      <c r="C1972" s="69"/>
      <c r="D1972" s="71"/>
      <c r="E1972" s="4"/>
      <c r="F1972" s="4"/>
      <c r="G1972" s="69"/>
      <c r="H1972" s="69"/>
      <c r="I1972" s="69"/>
      <c r="J1972" s="69"/>
      <c r="K1972" s="69"/>
      <c r="L1972" s="69"/>
      <c r="M1972" s="69"/>
      <c r="N1972" s="4"/>
      <c r="O1972" s="70"/>
      <c r="P1972" s="69"/>
      <c r="Q1972" s="69"/>
      <c r="R1972" s="71"/>
      <c r="S1972" s="69"/>
      <c r="T1972" s="72"/>
      <c r="U1972" s="4"/>
      <c r="V1972" s="73"/>
      <c r="W1972" s="73"/>
      <c r="X1972" s="73"/>
      <c r="Y1972" s="73"/>
      <c r="Z1972" s="74"/>
      <c r="AA1972" s="69"/>
      <c r="AB1972" s="69"/>
      <c r="AC1972" s="69"/>
      <c r="AD1972" s="69"/>
      <c r="AE1972" s="69"/>
      <c r="AF1972" s="69"/>
      <c r="AG1972" s="69"/>
      <c r="AH1972" s="69"/>
    </row>
    <row r="1973" spans="1:34">
      <c r="A1973" s="69"/>
      <c r="B1973" s="69"/>
      <c r="C1973" s="69"/>
      <c r="D1973" s="71"/>
      <c r="E1973" s="4"/>
      <c r="F1973" s="4"/>
      <c r="G1973" s="69"/>
      <c r="H1973" s="69"/>
      <c r="I1973" s="69"/>
      <c r="J1973" s="69"/>
      <c r="K1973" s="69"/>
      <c r="L1973" s="69"/>
      <c r="M1973" s="69"/>
      <c r="N1973" s="4"/>
      <c r="O1973" s="70"/>
      <c r="P1973" s="69"/>
      <c r="Q1973" s="4"/>
      <c r="R1973" s="71"/>
      <c r="S1973" s="4"/>
      <c r="T1973" s="72"/>
      <c r="U1973" s="4"/>
      <c r="V1973" s="73"/>
      <c r="W1973" s="73"/>
      <c r="X1973" s="73"/>
      <c r="Y1973" s="73"/>
      <c r="Z1973" s="74"/>
      <c r="AA1973" s="69"/>
      <c r="AB1973" s="69"/>
      <c r="AC1973" s="69"/>
      <c r="AD1973" s="69"/>
      <c r="AE1973" s="69"/>
      <c r="AF1973" s="69"/>
      <c r="AG1973" s="69"/>
      <c r="AH1973" s="69"/>
    </row>
    <row r="1974" spans="1:34">
      <c r="A1974" s="69"/>
      <c r="B1974" s="69"/>
      <c r="C1974" s="69"/>
      <c r="D1974" s="71"/>
      <c r="E1974" s="4"/>
      <c r="F1974" s="4"/>
      <c r="G1974" s="69"/>
      <c r="H1974" s="69"/>
      <c r="I1974" s="69"/>
      <c r="J1974" s="69"/>
      <c r="K1974" s="69"/>
      <c r="L1974" s="69"/>
      <c r="M1974" s="69"/>
      <c r="N1974" s="4"/>
      <c r="O1974" s="70"/>
      <c r="P1974" s="69"/>
      <c r="Q1974" s="4"/>
      <c r="R1974" s="71"/>
      <c r="S1974" s="4"/>
      <c r="T1974" s="72"/>
      <c r="U1974" s="4"/>
      <c r="V1974" s="73"/>
      <c r="W1974" s="73"/>
      <c r="X1974" s="73"/>
      <c r="Y1974" s="73"/>
      <c r="Z1974" s="74"/>
      <c r="AA1974" s="69"/>
      <c r="AB1974" s="69"/>
      <c r="AC1974" s="69"/>
      <c r="AD1974" s="69"/>
      <c r="AE1974" s="69"/>
      <c r="AF1974" s="69"/>
      <c r="AG1974" s="69"/>
      <c r="AH1974" s="69"/>
    </row>
    <row r="1975" spans="1:34">
      <c r="A1975" s="69"/>
      <c r="B1975" s="69"/>
      <c r="C1975" s="69"/>
      <c r="D1975" s="71"/>
      <c r="E1975" s="4"/>
      <c r="F1975" s="4"/>
      <c r="G1975" s="69"/>
      <c r="H1975" s="69"/>
      <c r="I1975" s="69"/>
      <c r="J1975" s="69"/>
      <c r="K1975" s="69"/>
      <c r="L1975" s="69"/>
      <c r="M1975" s="69"/>
      <c r="N1975" s="4"/>
      <c r="O1975" s="70"/>
      <c r="P1975" s="69"/>
      <c r="Q1975" s="4"/>
      <c r="R1975" s="71"/>
      <c r="S1975" s="4"/>
      <c r="T1975" s="72"/>
      <c r="U1975" s="69"/>
      <c r="V1975" s="73"/>
      <c r="W1975" s="73"/>
      <c r="X1975" s="73"/>
      <c r="Y1975" s="73"/>
      <c r="Z1975" s="74"/>
      <c r="AA1975" s="69"/>
      <c r="AB1975" s="69"/>
      <c r="AC1975" s="69"/>
      <c r="AD1975" s="69"/>
      <c r="AE1975" s="69"/>
      <c r="AF1975" s="69"/>
      <c r="AG1975" s="69"/>
      <c r="AH1975" s="69"/>
    </row>
    <row r="1976" spans="1:34">
      <c r="A1976" s="69"/>
      <c r="B1976" s="69"/>
      <c r="C1976" s="69"/>
      <c r="D1976" s="71"/>
      <c r="E1976" s="4"/>
      <c r="F1976" s="4"/>
      <c r="G1976" s="69"/>
      <c r="H1976" s="69"/>
      <c r="I1976" s="69"/>
      <c r="J1976" s="69"/>
      <c r="K1976" s="69"/>
      <c r="L1976" s="69"/>
      <c r="M1976" s="69"/>
      <c r="N1976" s="4"/>
      <c r="O1976" s="70"/>
      <c r="P1976" s="69"/>
      <c r="Q1976" s="69"/>
      <c r="R1976" s="71"/>
      <c r="S1976" s="69"/>
      <c r="T1976" s="72"/>
      <c r="U1976" s="4"/>
      <c r="V1976" s="73"/>
      <c r="W1976" s="73"/>
      <c r="X1976" s="73"/>
      <c r="Y1976" s="73"/>
      <c r="Z1976" s="74"/>
      <c r="AA1976" s="69"/>
      <c r="AB1976" s="69"/>
      <c r="AC1976" s="69"/>
      <c r="AD1976" s="69"/>
      <c r="AE1976" s="69"/>
      <c r="AF1976" s="69"/>
      <c r="AG1976" s="69"/>
      <c r="AH1976" s="69"/>
    </row>
    <row r="1977" spans="1:34">
      <c r="A1977" s="69"/>
      <c r="B1977" s="69"/>
      <c r="C1977" s="69"/>
      <c r="D1977" s="71"/>
      <c r="E1977" s="4"/>
      <c r="F1977" s="4"/>
      <c r="G1977" s="69"/>
      <c r="H1977" s="69"/>
      <c r="I1977" s="69"/>
      <c r="J1977" s="69"/>
      <c r="K1977" s="69"/>
      <c r="L1977" s="69"/>
      <c r="M1977" s="69"/>
      <c r="N1977" s="4"/>
      <c r="O1977" s="70"/>
      <c r="P1977" s="69"/>
      <c r="Q1977" s="4"/>
      <c r="R1977" s="71"/>
      <c r="S1977" s="4"/>
      <c r="T1977" s="72"/>
      <c r="U1977" s="4"/>
      <c r="V1977" s="73"/>
      <c r="W1977" s="73"/>
      <c r="X1977" s="73"/>
      <c r="Y1977" s="73"/>
      <c r="Z1977" s="74"/>
      <c r="AA1977" s="69"/>
      <c r="AB1977" s="69"/>
      <c r="AC1977" s="69"/>
      <c r="AD1977" s="69"/>
      <c r="AE1977" s="69"/>
      <c r="AF1977" s="69"/>
      <c r="AG1977" s="69"/>
      <c r="AH1977" s="69"/>
    </row>
    <row r="1978" spans="1:34">
      <c r="A1978" s="69"/>
      <c r="B1978" s="69"/>
      <c r="C1978" s="69"/>
      <c r="D1978" s="71"/>
      <c r="E1978" s="4"/>
      <c r="F1978" s="4"/>
      <c r="G1978" s="69"/>
      <c r="H1978" s="69"/>
      <c r="I1978" s="69"/>
      <c r="J1978" s="69"/>
      <c r="K1978" s="69"/>
      <c r="L1978" s="69"/>
      <c r="M1978" s="69"/>
      <c r="N1978" s="4"/>
      <c r="O1978" s="70"/>
      <c r="P1978" s="69"/>
      <c r="Q1978" s="69"/>
      <c r="R1978" s="71"/>
      <c r="S1978" s="4"/>
      <c r="T1978" s="72"/>
      <c r="U1978" s="4"/>
      <c r="V1978" s="73"/>
      <c r="W1978" s="73"/>
      <c r="X1978" s="73"/>
      <c r="Y1978" s="73"/>
      <c r="Z1978" s="74"/>
      <c r="AA1978" s="69"/>
      <c r="AB1978" s="69"/>
      <c r="AC1978" s="69"/>
      <c r="AD1978" s="69"/>
      <c r="AE1978" s="69"/>
      <c r="AF1978" s="69"/>
      <c r="AG1978" s="69"/>
      <c r="AH1978" s="69"/>
    </row>
    <row r="1979" spans="1:34">
      <c r="A1979" s="69"/>
      <c r="B1979" s="69"/>
      <c r="C1979" s="69"/>
      <c r="D1979" s="71"/>
      <c r="E1979" s="4"/>
      <c r="F1979" s="69"/>
      <c r="G1979" s="69"/>
      <c r="H1979" s="69"/>
      <c r="I1979" s="69"/>
      <c r="J1979" s="69"/>
      <c r="K1979" s="69"/>
      <c r="L1979" s="69"/>
      <c r="M1979" s="69"/>
      <c r="N1979" s="4"/>
      <c r="O1979" s="70"/>
      <c r="P1979" s="69"/>
      <c r="Q1979" s="4"/>
      <c r="R1979" s="71"/>
      <c r="S1979" s="4"/>
      <c r="T1979" s="72"/>
      <c r="U1979" s="4"/>
      <c r="V1979" s="73"/>
      <c r="W1979" s="73"/>
      <c r="X1979" s="73"/>
      <c r="Y1979" s="73"/>
      <c r="Z1979" s="74"/>
      <c r="AA1979" s="69"/>
      <c r="AB1979" s="69"/>
      <c r="AC1979" s="69"/>
      <c r="AD1979" s="69"/>
      <c r="AE1979" s="69"/>
      <c r="AF1979" s="69"/>
      <c r="AG1979" s="69"/>
      <c r="AH1979" s="69"/>
    </row>
    <row r="1980" spans="1:34">
      <c r="A1980" s="69"/>
      <c r="B1980" s="69"/>
      <c r="C1980" s="69"/>
      <c r="D1980" s="71"/>
      <c r="E1980" s="4"/>
      <c r="F1980" s="69"/>
      <c r="G1980" s="69"/>
      <c r="H1980" s="69"/>
      <c r="I1980" s="69"/>
      <c r="J1980" s="69"/>
      <c r="K1980" s="69"/>
      <c r="L1980" s="69"/>
      <c r="M1980" s="69"/>
      <c r="N1980" s="4"/>
      <c r="O1980" s="70"/>
      <c r="P1980" s="69"/>
      <c r="Q1980" s="4"/>
      <c r="R1980" s="71"/>
      <c r="S1980" s="4"/>
      <c r="T1980" s="72"/>
      <c r="U1980" s="4"/>
      <c r="V1980" s="73"/>
      <c r="W1980" s="73"/>
      <c r="X1980" s="73"/>
      <c r="Y1980" s="73"/>
      <c r="Z1980" s="74"/>
      <c r="AA1980" s="69"/>
      <c r="AB1980" s="69"/>
      <c r="AC1980" s="69"/>
      <c r="AD1980" s="69"/>
      <c r="AE1980" s="69"/>
      <c r="AF1980" s="69"/>
      <c r="AG1980" s="69"/>
      <c r="AH1980" s="69"/>
    </row>
    <row r="1981" spans="1:34">
      <c r="A1981" s="69"/>
      <c r="B1981" s="69"/>
      <c r="C1981" s="69"/>
      <c r="D1981" s="71"/>
      <c r="E1981" s="4"/>
      <c r="F1981" s="4"/>
      <c r="G1981" s="69"/>
      <c r="H1981" s="69"/>
      <c r="I1981" s="69"/>
      <c r="J1981" s="69"/>
      <c r="K1981" s="69"/>
      <c r="L1981" s="69"/>
      <c r="M1981" s="69"/>
      <c r="N1981" s="4"/>
      <c r="O1981" s="70"/>
      <c r="P1981" s="69"/>
      <c r="Q1981" s="4"/>
      <c r="R1981" s="71"/>
      <c r="S1981" s="4"/>
      <c r="T1981" s="72"/>
      <c r="U1981" s="4"/>
      <c r="V1981" s="73"/>
      <c r="W1981" s="73"/>
      <c r="X1981" s="73"/>
      <c r="Y1981" s="73"/>
      <c r="Z1981" s="74"/>
      <c r="AA1981" s="69"/>
      <c r="AB1981" s="69"/>
      <c r="AC1981" s="69"/>
      <c r="AD1981" s="69"/>
      <c r="AE1981" s="69"/>
      <c r="AF1981" s="69"/>
      <c r="AG1981" s="69"/>
      <c r="AH1981" s="69"/>
    </row>
    <row r="1982" spans="1:34">
      <c r="A1982" s="69"/>
      <c r="B1982" s="69"/>
      <c r="C1982" s="69"/>
      <c r="D1982" s="71"/>
      <c r="E1982" s="4"/>
      <c r="F1982" s="69"/>
      <c r="G1982" s="69"/>
      <c r="H1982" s="69"/>
      <c r="I1982" s="69"/>
      <c r="J1982" s="69"/>
      <c r="K1982" s="69"/>
      <c r="L1982" s="69"/>
      <c r="M1982" s="69"/>
      <c r="N1982" s="4"/>
      <c r="O1982" s="70"/>
      <c r="P1982" s="69"/>
      <c r="Q1982" s="4"/>
      <c r="R1982" s="71"/>
      <c r="S1982" s="4"/>
      <c r="T1982" s="72"/>
      <c r="U1982" s="4"/>
      <c r="V1982" s="73"/>
      <c r="W1982" s="73"/>
      <c r="X1982" s="73"/>
      <c r="Y1982" s="73"/>
      <c r="Z1982" s="74"/>
      <c r="AA1982" s="69"/>
      <c r="AB1982" s="69"/>
      <c r="AC1982" s="69"/>
      <c r="AD1982" s="69"/>
      <c r="AE1982" s="69"/>
      <c r="AF1982" s="69"/>
      <c r="AG1982" s="69"/>
      <c r="AH1982" s="69"/>
    </row>
    <row r="1983" spans="1:34">
      <c r="A1983" s="69"/>
      <c r="B1983" s="69"/>
      <c r="C1983" s="69"/>
      <c r="D1983" s="71"/>
      <c r="E1983" s="4"/>
      <c r="F1983" s="69"/>
      <c r="G1983" s="69"/>
      <c r="H1983" s="69"/>
      <c r="I1983" s="69"/>
      <c r="J1983" s="69"/>
      <c r="K1983" s="69"/>
      <c r="L1983" s="69"/>
      <c r="M1983" s="69"/>
      <c r="N1983" s="4"/>
      <c r="O1983" s="70"/>
      <c r="P1983" s="69"/>
      <c r="Q1983" s="69"/>
      <c r="R1983" s="71"/>
      <c r="S1983" s="69"/>
      <c r="T1983" s="72"/>
      <c r="U1983" s="4"/>
      <c r="V1983" s="73"/>
      <c r="W1983" s="73"/>
      <c r="X1983" s="73"/>
      <c r="Y1983" s="73"/>
      <c r="Z1983" s="74"/>
      <c r="AA1983" s="69"/>
      <c r="AB1983" s="69"/>
      <c r="AC1983" s="69"/>
      <c r="AD1983" s="69"/>
      <c r="AE1983" s="69"/>
      <c r="AF1983" s="69"/>
      <c r="AG1983" s="69"/>
      <c r="AH1983" s="69"/>
    </row>
    <row r="1984" spans="1:34">
      <c r="A1984" s="69"/>
      <c r="B1984" s="69"/>
      <c r="C1984" s="69"/>
      <c r="D1984" s="71"/>
      <c r="E1984" s="4"/>
      <c r="F1984" s="69"/>
      <c r="G1984" s="69"/>
      <c r="H1984" s="69"/>
      <c r="I1984" s="69"/>
      <c r="J1984" s="69"/>
      <c r="K1984" s="69"/>
      <c r="L1984" s="69"/>
      <c r="M1984" s="69"/>
      <c r="N1984" s="4"/>
      <c r="O1984" s="70"/>
      <c r="P1984" s="69"/>
      <c r="Q1984" s="4"/>
      <c r="R1984" s="71"/>
      <c r="S1984" s="4"/>
      <c r="T1984" s="72"/>
      <c r="U1984" s="4"/>
      <c r="V1984" s="73"/>
      <c r="W1984" s="73"/>
      <c r="X1984" s="73"/>
      <c r="Y1984" s="73"/>
      <c r="Z1984" s="74"/>
      <c r="AA1984" s="69"/>
      <c r="AB1984" s="69"/>
      <c r="AC1984" s="69"/>
      <c r="AD1984" s="69"/>
      <c r="AE1984" s="69"/>
      <c r="AF1984" s="69"/>
      <c r="AG1984" s="69"/>
      <c r="AH1984" s="69"/>
    </row>
    <row r="1985" spans="1:34">
      <c r="A1985" s="69"/>
      <c r="B1985" s="69"/>
      <c r="C1985" s="69"/>
      <c r="D1985" s="71"/>
      <c r="E1985" s="4"/>
      <c r="F1985" s="69"/>
      <c r="G1985" s="69"/>
      <c r="H1985" s="69"/>
      <c r="I1985" s="69"/>
      <c r="J1985" s="69"/>
      <c r="K1985" s="69"/>
      <c r="L1985" s="69"/>
      <c r="M1985" s="69"/>
      <c r="N1985" s="4"/>
      <c r="O1985" s="70"/>
      <c r="P1985" s="69"/>
      <c r="Q1985" s="69"/>
      <c r="R1985" s="71"/>
      <c r="S1985" s="69"/>
      <c r="T1985" s="72"/>
      <c r="U1985" s="4"/>
      <c r="V1985" s="73"/>
      <c r="W1985" s="73"/>
      <c r="X1985" s="73"/>
      <c r="Y1985" s="73"/>
      <c r="Z1985" s="74"/>
      <c r="AA1985" s="69"/>
      <c r="AB1985" s="69"/>
      <c r="AC1985" s="69"/>
      <c r="AD1985" s="69"/>
      <c r="AE1985" s="69"/>
      <c r="AF1985" s="69"/>
      <c r="AG1985" s="69"/>
      <c r="AH1985" s="69"/>
    </row>
    <row r="1986" spans="1:34">
      <c r="A1986" s="69"/>
      <c r="B1986" s="69"/>
      <c r="C1986" s="69"/>
      <c r="D1986" s="71"/>
      <c r="E1986" s="4"/>
      <c r="F1986" s="4"/>
      <c r="G1986" s="69"/>
      <c r="H1986" s="69"/>
      <c r="I1986" s="69"/>
      <c r="J1986" s="69"/>
      <c r="K1986" s="69"/>
      <c r="L1986" s="69"/>
      <c r="M1986" s="69"/>
      <c r="N1986" s="4"/>
      <c r="O1986" s="70"/>
      <c r="P1986" s="69"/>
      <c r="Q1986" s="4"/>
      <c r="R1986" s="71"/>
      <c r="S1986" s="4"/>
      <c r="T1986" s="72"/>
      <c r="U1986" s="4"/>
      <c r="V1986" s="73"/>
      <c r="W1986" s="73"/>
      <c r="X1986" s="73"/>
      <c r="Y1986" s="73"/>
      <c r="Z1986" s="74"/>
      <c r="AA1986" s="69"/>
      <c r="AB1986" s="69"/>
      <c r="AC1986" s="69"/>
      <c r="AD1986" s="69"/>
      <c r="AE1986" s="69"/>
      <c r="AF1986" s="69"/>
      <c r="AG1986" s="69"/>
      <c r="AH1986" s="69"/>
    </row>
    <row r="1987" spans="1:34">
      <c r="A1987" s="69"/>
      <c r="B1987" s="69"/>
      <c r="C1987" s="69"/>
      <c r="D1987" s="71"/>
      <c r="E1987" s="4"/>
      <c r="F1987" s="4"/>
      <c r="G1987" s="69"/>
      <c r="H1987" s="69"/>
      <c r="I1987" s="69"/>
      <c r="J1987" s="69"/>
      <c r="K1987" s="69"/>
      <c r="L1987" s="69"/>
      <c r="M1987" s="69"/>
      <c r="N1987" s="4"/>
      <c r="O1987" s="70"/>
      <c r="P1987" s="69"/>
      <c r="Q1987" s="69"/>
      <c r="R1987" s="71"/>
      <c r="S1987" s="69"/>
      <c r="T1987" s="72"/>
      <c r="U1987" s="4"/>
      <c r="V1987" s="73"/>
      <c r="W1987" s="73"/>
      <c r="X1987" s="73"/>
      <c r="Y1987" s="73"/>
      <c r="Z1987" s="74"/>
      <c r="AA1987" s="69"/>
      <c r="AB1987" s="69"/>
      <c r="AC1987" s="69"/>
      <c r="AD1987" s="69"/>
      <c r="AE1987" s="69"/>
      <c r="AF1987" s="69"/>
      <c r="AG1987" s="69"/>
      <c r="AH1987" s="69"/>
    </row>
    <row r="1988" spans="1:34">
      <c r="A1988" s="69"/>
      <c r="B1988" s="69"/>
      <c r="C1988" s="69"/>
      <c r="D1988" s="71"/>
      <c r="E1988" s="4"/>
      <c r="F1988" s="69"/>
      <c r="G1988" s="69"/>
      <c r="H1988" s="69"/>
      <c r="I1988" s="69"/>
      <c r="J1988" s="69"/>
      <c r="K1988" s="69"/>
      <c r="L1988" s="69"/>
      <c r="M1988" s="69"/>
      <c r="N1988" s="4"/>
      <c r="O1988" s="70"/>
      <c r="P1988" s="69"/>
      <c r="Q1988" s="4"/>
      <c r="R1988" s="71"/>
      <c r="S1988" s="4"/>
      <c r="T1988" s="72"/>
      <c r="U1988" s="4"/>
      <c r="V1988" s="73"/>
      <c r="W1988" s="73"/>
      <c r="X1988" s="73"/>
      <c r="Y1988" s="73"/>
      <c r="Z1988" s="74"/>
      <c r="AA1988" s="69"/>
      <c r="AB1988" s="69"/>
      <c r="AC1988" s="69"/>
      <c r="AD1988" s="69"/>
      <c r="AE1988" s="69"/>
      <c r="AF1988" s="69"/>
      <c r="AG1988" s="69"/>
      <c r="AH1988" s="69"/>
    </row>
    <row r="1989" spans="1:34">
      <c r="A1989" s="69"/>
      <c r="B1989" s="69"/>
      <c r="C1989" s="69"/>
      <c r="D1989" s="71"/>
      <c r="E1989" s="4"/>
      <c r="F1989" s="69"/>
      <c r="G1989" s="69"/>
      <c r="H1989" s="69"/>
      <c r="I1989" s="69"/>
      <c r="J1989" s="69"/>
      <c r="K1989" s="69"/>
      <c r="L1989" s="69"/>
      <c r="M1989" s="69"/>
      <c r="N1989" s="4"/>
      <c r="O1989" s="70"/>
      <c r="P1989" s="69"/>
      <c r="Q1989" s="4"/>
      <c r="R1989" s="71"/>
      <c r="S1989" s="4"/>
      <c r="T1989" s="72"/>
      <c r="U1989" s="4"/>
      <c r="V1989" s="73"/>
      <c r="W1989" s="73"/>
      <c r="X1989" s="73"/>
      <c r="Y1989" s="73"/>
      <c r="Z1989" s="74"/>
      <c r="AA1989" s="69"/>
      <c r="AB1989" s="69"/>
      <c r="AC1989" s="69"/>
      <c r="AD1989" s="69"/>
      <c r="AE1989" s="69"/>
      <c r="AF1989" s="69"/>
      <c r="AG1989" s="69"/>
      <c r="AH1989" s="69"/>
    </row>
    <row r="1990" spans="1:34">
      <c r="A1990" s="69"/>
      <c r="B1990" s="69"/>
      <c r="C1990" s="69"/>
      <c r="D1990" s="71"/>
      <c r="E1990" s="4"/>
      <c r="F1990" s="69"/>
      <c r="G1990" s="69"/>
      <c r="H1990" s="69"/>
      <c r="I1990" s="69"/>
      <c r="J1990" s="69"/>
      <c r="K1990" s="69"/>
      <c r="L1990" s="69"/>
      <c r="M1990" s="69"/>
      <c r="N1990" s="4"/>
      <c r="O1990" s="70"/>
      <c r="P1990" s="69"/>
      <c r="Q1990" s="4"/>
      <c r="R1990" s="71"/>
      <c r="S1990" s="4"/>
      <c r="T1990" s="72"/>
      <c r="U1990" s="4"/>
      <c r="V1990" s="73"/>
      <c r="W1990" s="73"/>
      <c r="X1990" s="73"/>
      <c r="Y1990" s="73"/>
      <c r="Z1990" s="74"/>
      <c r="AA1990" s="69"/>
      <c r="AB1990" s="69"/>
      <c r="AC1990" s="69"/>
      <c r="AD1990" s="69"/>
      <c r="AE1990" s="69"/>
      <c r="AF1990" s="69"/>
      <c r="AG1990" s="69"/>
      <c r="AH1990" s="69"/>
    </row>
    <row r="1991" spans="1:34">
      <c r="A1991" s="69"/>
      <c r="B1991" s="69"/>
      <c r="C1991" s="69"/>
      <c r="D1991" s="71"/>
      <c r="E1991" s="4"/>
      <c r="F1991" s="4"/>
      <c r="G1991" s="69"/>
      <c r="H1991" s="69"/>
      <c r="I1991" s="69"/>
      <c r="J1991" s="69"/>
      <c r="K1991" s="69"/>
      <c r="L1991" s="69"/>
      <c r="M1991" s="69"/>
      <c r="N1991" s="4"/>
      <c r="O1991" s="70"/>
      <c r="P1991" s="69"/>
      <c r="Q1991" s="4"/>
      <c r="R1991" s="71"/>
      <c r="S1991" s="4"/>
      <c r="T1991" s="72"/>
      <c r="U1991" s="4"/>
      <c r="V1991" s="73"/>
      <c r="W1991" s="73"/>
      <c r="X1991" s="73"/>
      <c r="Y1991" s="73"/>
      <c r="Z1991" s="74"/>
      <c r="AA1991" s="69"/>
      <c r="AB1991" s="69"/>
      <c r="AC1991" s="69"/>
      <c r="AD1991" s="69"/>
      <c r="AE1991" s="69"/>
      <c r="AF1991" s="69"/>
      <c r="AG1991" s="69"/>
      <c r="AH1991" s="69"/>
    </row>
    <row r="1992" spans="1:34">
      <c r="A1992" s="69"/>
      <c r="B1992" s="69"/>
      <c r="C1992" s="69"/>
      <c r="D1992" s="71"/>
      <c r="E1992" s="4"/>
      <c r="F1992" s="69"/>
      <c r="G1992" s="69"/>
      <c r="H1992" s="69"/>
      <c r="I1992" s="69"/>
      <c r="J1992" s="69"/>
      <c r="K1992" s="69"/>
      <c r="L1992" s="69"/>
      <c r="M1992" s="69"/>
      <c r="N1992" s="4"/>
      <c r="O1992" s="70"/>
      <c r="P1992" s="69"/>
      <c r="Q1992" s="4"/>
      <c r="R1992" s="71"/>
      <c r="S1992" s="4"/>
      <c r="T1992" s="72"/>
      <c r="U1992" s="4"/>
      <c r="V1992" s="73"/>
      <c r="W1992" s="73"/>
      <c r="X1992" s="73"/>
      <c r="Y1992" s="73"/>
      <c r="Z1992" s="74"/>
      <c r="AA1992" s="69"/>
      <c r="AB1992" s="69"/>
      <c r="AC1992" s="69"/>
      <c r="AD1992" s="69"/>
      <c r="AE1992" s="69"/>
      <c r="AF1992" s="69"/>
      <c r="AG1992" s="69"/>
      <c r="AH1992" s="69"/>
    </row>
    <row r="1993" spans="1:34">
      <c r="A1993" s="69"/>
      <c r="B1993" s="69"/>
      <c r="C1993" s="69"/>
      <c r="D1993" s="71"/>
      <c r="E1993" s="4"/>
      <c r="F1993" s="4"/>
      <c r="G1993" s="69"/>
      <c r="H1993" s="69"/>
      <c r="I1993" s="69"/>
      <c r="J1993" s="69"/>
      <c r="K1993" s="69"/>
      <c r="L1993" s="69"/>
      <c r="M1993" s="69"/>
      <c r="N1993" s="4"/>
      <c r="O1993" s="70"/>
      <c r="P1993" s="69"/>
      <c r="Q1993" s="4"/>
      <c r="R1993" s="71"/>
      <c r="S1993" s="4"/>
      <c r="T1993" s="72"/>
      <c r="U1993" s="4"/>
      <c r="V1993" s="73"/>
      <c r="W1993" s="73"/>
      <c r="X1993" s="73"/>
      <c r="Y1993" s="73"/>
      <c r="Z1993" s="74"/>
      <c r="AA1993" s="69"/>
      <c r="AB1993" s="69"/>
      <c r="AC1993" s="69"/>
      <c r="AD1993" s="69"/>
      <c r="AE1993" s="69"/>
      <c r="AF1993" s="69"/>
      <c r="AG1993" s="69"/>
      <c r="AH1993" s="69"/>
    </row>
    <row r="1994" spans="1:34">
      <c r="A1994" s="69"/>
      <c r="B1994" s="69"/>
      <c r="C1994" s="69"/>
      <c r="D1994" s="71"/>
      <c r="E1994" s="4"/>
      <c r="F1994" s="69"/>
      <c r="G1994" s="69"/>
      <c r="H1994" s="69"/>
      <c r="I1994" s="69"/>
      <c r="J1994" s="69"/>
      <c r="K1994" s="69"/>
      <c r="L1994" s="69"/>
      <c r="M1994" s="69"/>
      <c r="N1994" s="4"/>
      <c r="O1994" s="70"/>
      <c r="P1994" s="69"/>
      <c r="Q1994" s="4"/>
      <c r="R1994" s="71"/>
      <c r="S1994" s="4"/>
      <c r="T1994" s="72"/>
      <c r="U1994" s="4"/>
      <c r="V1994" s="73"/>
      <c r="W1994" s="73"/>
      <c r="X1994" s="73"/>
      <c r="Y1994" s="73"/>
      <c r="Z1994" s="74"/>
      <c r="AA1994" s="69"/>
      <c r="AB1994" s="69"/>
      <c r="AC1994" s="69"/>
      <c r="AD1994" s="69"/>
      <c r="AE1994" s="69"/>
      <c r="AF1994" s="69"/>
      <c r="AG1994" s="69"/>
      <c r="AH1994" s="69"/>
    </row>
    <row r="1995" spans="1:34">
      <c r="A1995" s="69"/>
      <c r="B1995" s="69"/>
      <c r="C1995" s="69"/>
      <c r="D1995" s="71"/>
      <c r="E1995" s="4"/>
      <c r="F1995" s="69"/>
      <c r="G1995" s="69"/>
      <c r="H1995" s="69"/>
      <c r="I1995" s="69"/>
      <c r="J1995" s="69"/>
      <c r="K1995" s="69"/>
      <c r="L1995" s="69"/>
      <c r="M1995" s="69"/>
      <c r="N1995" s="4"/>
      <c r="O1995" s="70"/>
      <c r="P1995" s="69"/>
      <c r="Q1995" s="4"/>
      <c r="R1995" s="71"/>
      <c r="S1995" s="4"/>
      <c r="T1995" s="72"/>
      <c r="U1995" s="4"/>
      <c r="V1995" s="73"/>
      <c r="W1995" s="73"/>
      <c r="X1995" s="73"/>
      <c r="Y1995" s="73"/>
      <c r="Z1995" s="74"/>
      <c r="AA1995" s="69"/>
      <c r="AB1995" s="69"/>
      <c r="AC1995" s="69"/>
      <c r="AD1995" s="69"/>
      <c r="AE1995" s="69"/>
      <c r="AF1995" s="69"/>
      <c r="AG1995" s="69"/>
      <c r="AH1995" s="69"/>
    </row>
    <row r="1996" spans="1:34">
      <c r="A1996" s="69"/>
      <c r="B1996" s="69"/>
      <c r="C1996" s="69"/>
      <c r="D1996" s="71"/>
      <c r="E1996" s="4"/>
      <c r="F1996" s="4"/>
      <c r="G1996" s="69"/>
      <c r="H1996" s="69"/>
      <c r="I1996" s="69"/>
      <c r="J1996" s="69"/>
      <c r="K1996" s="69"/>
      <c r="L1996" s="69"/>
      <c r="M1996" s="69"/>
      <c r="N1996" s="4"/>
      <c r="O1996" s="70"/>
      <c r="P1996" s="69"/>
      <c r="Q1996" s="4"/>
      <c r="R1996" s="71"/>
      <c r="S1996" s="4"/>
      <c r="T1996" s="72"/>
      <c r="U1996" s="4"/>
      <c r="V1996" s="73"/>
      <c r="W1996" s="73"/>
      <c r="X1996" s="73"/>
      <c r="Y1996" s="73"/>
      <c r="Z1996" s="74"/>
      <c r="AA1996" s="69"/>
      <c r="AB1996" s="69"/>
      <c r="AC1996" s="69"/>
      <c r="AD1996" s="69"/>
      <c r="AE1996" s="69"/>
      <c r="AF1996" s="69"/>
      <c r="AG1996" s="69"/>
      <c r="AH1996" s="69"/>
    </row>
    <row r="1997" spans="1:34">
      <c r="A1997" s="69"/>
      <c r="B1997" s="69"/>
      <c r="C1997" s="69"/>
      <c r="D1997" s="71"/>
      <c r="E1997" s="4"/>
      <c r="F1997" s="4"/>
      <c r="G1997" s="69"/>
      <c r="H1997" s="69"/>
      <c r="I1997" s="69"/>
      <c r="J1997" s="69"/>
      <c r="K1997" s="69"/>
      <c r="L1997" s="69"/>
      <c r="M1997" s="69"/>
      <c r="N1997" s="4"/>
      <c r="O1997" s="70"/>
      <c r="P1997" s="69"/>
      <c r="Q1997" s="69"/>
      <c r="R1997" s="71"/>
      <c r="S1997" s="69"/>
      <c r="T1997" s="72"/>
      <c r="U1997" s="4"/>
      <c r="V1997" s="73"/>
      <c r="W1997" s="73"/>
      <c r="X1997" s="73"/>
      <c r="Y1997" s="73"/>
      <c r="Z1997" s="74"/>
      <c r="AA1997" s="69"/>
      <c r="AB1997" s="69"/>
      <c r="AC1997" s="69"/>
      <c r="AD1997" s="69"/>
      <c r="AE1997" s="69"/>
      <c r="AF1997" s="69"/>
      <c r="AG1997" s="69"/>
      <c r="AH1997" s="69"/>
    </row>
    <row r="1998" spans="1:34">
      <c r="A1998" s="69"/>
      <c r="B1998" s="69"/>
      <c r="C1998" s="69"/>
      <c r="D1998" s="71"/>
      <c r="E1998" s="4"/>
      <c r="F1998" s="4"/>
      <c r="G1998" s="69"/>
      <c r="H1998" s="69"/>
      <c r="I1998" s="69"/>
      <c r="J1998" s="69"/>
      <c r="K1998" s="69"/>
      <c r="L1998" s="69"/>
      <c r="M1998" s="69"/>
      <c r="N1998" s="4"/>
      <c r="O1998" s="70"/>
      <c r="P1998" s="69"/>
      <c r="Q1998" s="4"/>
      <c r="R1998" s="71"/>
      <c r="S1998" s="4"/>
      <c r="T1998" s="72"/>
      <c r="U1998" s="4"/>
      <c r="V1998" s="73"/>
      <c r="W1998" s="73"/>
      <c r="X1998" s="73"/>
      <c r="Y1998" s="73"/>
      <c r="Z1998" s="74"/>
      <c r="AA1998" s="69"/>
      <c r="AB1998" s="69"/>
      <c r="AC1998" s="69"/>
      <c r="AD1998" s="69"/>
      <c r="AE1998" s="69"/>
      <c r="AF1998" s="69"/>
      <c r="AG1998" s="69"/>
      <c r="AH1998" s="69"/>
    </row>
    <row r="1999" spans="1:34">
      <c r="A1999" s="69"/>
      <c r="B1999" s="69"/>
      <c r="C1999" s="69"/>
      <c r="D1999" s="71"/>
      <c r="E1999" s="4"/>
      <c r="F1999" s="4"/>
      <c r="G1999" s="69"/>
      <c r="H1999" s="69"/>
      <c r="I1999" s="69"/>
      <c r="J1999" s="69"/>
      <c r="K1999" s="69"/>
      <c r="L1999" s="69"/>
      <c r="M1999" s="69"/>
      <c r="N1999" s="4"/>
      <c r="O1999" s="70"/>
      <c r="P1999" s="69"/>
      <c r="Q1999" s="4"/>
      <c r="R1999" s="71"/>
      <c r="S1999" s="4"/>
      <c r="T1999" s="72"/>
      <c r="U1999" s="4"/>
      <c r="V1999" s="73"/>
      <c r="W1999" s="73"/>
      <c r="X1999" s="73"/>
      <c r="Y1999" s="73"/>
      <c r="Z1999" s="74"/>
      <c r="AA1999" s="69"/>
      <c r="AB1999" s="69"/>
      <c r="AC1999" s="69"/>
      <c r="AD1999" s="69"/>
      <c r="AE1999" s="69"/>
      <c r="AF1999" s="69"/>
      <c r="AG1999" s="69"/>
      <c r="AH1999" s="69"/>
    </row>
    <row r="2000" spans="1:34">
      <c r="A2000" s="69"/>
      <c r="B2000" s="69"/>
      <c r="C2000" s="69"/>
      <c r="D2000" s="71"/>
      <c r="E2000" s="4"/>
      <c r="F2000" s="4"/>
      <c r="G2000" s="69"/>
      <c r="H2000" s="69"/>
      <c r="I2000" s="69"/>
      <c r="J2000" s="69"/>
      <c r="K2000" s="69"/>
      <c r="L2000" s="69"/>
      <c r="M2000" s="69"/>
      <c r="N2000" s="4"/>
      <c r="O2000" s="70"/>
      <c r="P2000" s="69"/>
      <c r="Q2000" s="4"/>
      <c r="R2000" s="71"/>
      <c r="S2000" s="4"/>
      <c r="T2000" s="72"/>
      <c r="U2000" s="4"/>
      <c r="V2000" s="73"/>
      <c r="W2000" s="73"/>
      <c r="X2000" s="73"/>
      <c r="Y2000" s="73"/>
      <c r="Z2000" s="74"/>
      <c r="AA2000" s="69"/>
      <c r="AB2000" s="69"/>
      <c r="AC2000" s="69"/>
      <c r="AD2000" s="69"/>
      <c r="AE2000" s="69"/>
      <c r="AF2000" s="69"/>
      <c r="AG2000" s="69"/>
      <c r="AH2000" s="69"/>
    </row>
    <row r="2001" spans="1:34">
      <c r="A2001" s="69"/>
      <c r="B2001" s="69"/>
      <c r="C2001" s="69"/>
      <c r="D2001" s="71"/>
      <c r="E2001" s="4"/>
      <c r="F2001" s="4"/>
      <c r="G2001" s="69"/>
      <c r="H2001" s="69"/>
      <c r="I2001" s="69"/>
      <c r="J2001" s="69"/>
      <c r="K2001" s="69"/>
      <c r="L2001" s="69"/>
      <c r="M2001" s="69"/>
      <c r="N2001" s="4"/>
      <c r="O2001" s="70"/>
      <c r="P2001" s="69"/>
      <c r="Q2001" s="4"/>
      <c r="R2001" s="71"/>
      <c r="S2001" s="4"/>
      <c r="T2001" s="72"/>
      <c r="U2001" s="4"/>
      <c r="V2001" s="73"/>
      <c r="W2001" s="73"/>
      <c r="X2001" s="73"/>
      <c r="Y2001" s="73"/>
      <c r="Z2001" s="74"/>
      <c r="AA2001" s="69"/>
      <c r="AB2001" s="69"/>
      <c r="AC2001" s="69"/>
      <c r="AD2001" s="69"/>
      <c r="AE2001" s="69"/>
      <c r="AF2001" s="69"/>
      <c r="AG2001" s="69"/>
      <c r="AH2001" s="69"/>
    </row>
    <row r="2002" spans="1:34">
      <c r="A2002" s="69"/>
      <c r="B2002" s="69"/>
      <c r="C2002" s="69"/>
      <c r="D2002" s="71"/>
      <c r="E2002" s="4"/>
      <c r="F2002" s="4"/>
      <c r="G2002" s="69"/>
      <c r="H2002" s="69"/>
      <c r="I2002" s="69"/>
      <c r="J2002" s="69"/>
      <c r="K2002" s="69"/>
      <c r="L2002" s="69"/>
      <c r="M2002" s="69"/>
      <c r="N2002" s="4"/>
      <c r="O2002" s="70"/>
      <c r="P2002" s="69"/>
      <c r="Q2002" s="69"/>
      <c r="R2002" s="71"/>
      <c r="S2002" s="69"/>
      <c r="T2002" s="72"/>
      <c r="U2002" s="4"/>
      <c r="V2002" s="73"/>
      <c r="W2002" s="73"/>
      <c r="X2002" s="73"/>
      <c r="Y2002" s="73"/>
      <c r="Z2002" s="74"/>
      <c r="AA2002" s="69"/>
      <c r="AB2002" s="69"/>
      <c r="AC2002" s="69"/>
      <c r="AD2002" s="69"/>
      <c r="AE2002" s="69"/>
      <c r="AF2002" s="69"/>
      <c r="AG2002" s="69"/>
      <c r="AH2002" s="69"/>
    </row>
    <row r="2003" spans="1:34">
      <c r="A2003" s="69"/>
      <c r="B2003" s="69"/>
      <c r="C2003" s="69"/>
      <c r="D2003" s="71"/>
      <c r="E2003" s="4"/>
      <c r="F2003" s="4"/>
      <c r="G2003" s="69"/>
      <c r="H2003" s="69"/>
      <c r="I2003" s="69"/>
      <c r="J2003" s="69"/>
      <c r="K2003" s="69"/>
      <c r="L2003" s="69"/>
      <c r="M2003" s="69"/>
      <c r="N2003" s="4"/>
      <c r="O2003" s="70"/>
      <c r="P2003" s="69"/>
      <c r="Q2003" s="4"/>
      <c r="R2003" s="71"/>
      <c r="S2003" s="4"/>
      <c r="T2003" s="72"/>
      <c r="U2003" s="4"/>
      <c r="V2003" s="73"/>
      <c r="W2003" s="73"/>
      <c r="X2003" s="73"/>
      <c r="Y2003" s="73"/>
      <c r="Z2003" s="74"/>
      <c r="AA2003" s="69"/>
      <c r="AB2003" s="69"/>
      <c r="AC2003" s="69"/>
      <c r="AD2003" s="69"/>
      <c r="AE2003" s="69"/>
      <c r="AF2003" s="69"/>
      <c r="AG2003" s="69"/>
      <c r="AH2003" s="69"/>
    </row>
    <row r="2004" spans="1:34">
      <c r="A2004" s="69"/>
      <c r="B2004" s="69"/>
      <c r="C2004" s="69"/>
      <c r="D2004" s="71"/>
      <c r="E2004" s="4"/>
      <c r="F2004" s="4"/>
      <c r="G2004" s="69"/>
      <c r="H2004" s="69"/>
      <c r="I2004" s="69"/>
      <c r="J2004" s="69"/>
      <c r="K2004" s="69"/>
      <c r="L2004" s="69"/>
      <c r="M2004" s="69"/>
      <c r="N2004" s="4"/>
      <c r="O2004" s="70"/>
      <c r="P2004" s="69"/>
      <c r="Q2004" s="4"/>
      <c r="R2004" s="71"/>
      <c r="S2004" s="4"/>
      <c r="T2004" s="72"/>
      <c r="U2004" s="4"/>
      <c r="V2004" s="73"/>
      <c r="W2004" s="73"/>
      <c r="X2004" s="73"/>
      <c r="Y2004" s="73"/>
      <c r="Z2004" s="74"/>
      <c r="AA2004" s="69"/>
      <c r="AB2004" s="69"/>
      <c r="AC2004" s="69"/>
      <c r="AD2004" s="69"/>
      <c r="AE2004" s="69"/>
      <c r="AF2004" s="69"/>
      <c r="AG2004" s="69"/>
      <c r="AH2004" s="69"/>
    </row>
    <row r="2005" spans="1:34">
      <c r="A2005" s="69"/>
      <c r="B2005" s="69"/>
      <c r="C2005" s="69"/>
      <c r="D2005" s="71"/>
      <c r="E2005" s="4"/>
      <c r="F2005" s="69"/>
      <c r="G2005" s="69"/>
      <c r="H2005" s="69"/>
      <c r="I2005" s="69"/>
      <c r="J2005" s="69"/>
      <c r="K2005" s="69"/>
      <c r="L2005" s="69"/>
      <c r="M2005" s="69"/>
      <c r="N2005" s="4"/>
      <c r="O2005" s="70"/>
      <c r="P2005" s="69"/>
      <c r="Q2005" s="69"/>
      <c r="R2005" s="71"/>
      <c r="S2005" s="69"/>
      <c r="T2005" s="72"/>
      <c r="U2005" s="4"/>
      <c r="V2005" s="73"/>
      <c r="W2005" s="73"/>
      <c r="X2005" s="73"/>
      <c r="Y2005" s="73"/>
      <c r="Z2005" s="74"/>
      <c r="AA2005" s="69"/>
      <c r="AB2005" s="69"/>
      <c r="AC2005" s="69"/>
      <c r="AD2005" s="69"/>
      <c r="AE2005" s="69"/>
      <c r="AF2005" s="69"/>
      <c r="AG2005" s="69"/>
      <c r="AH2005" s="69"/>
    </row>
    <row r="2006" spans="1:34">
      <c r="A2006" s="69"/>
      <c r="B2006" s="69"/>
      <c r="C2006" s="69"/>
      <c r="D2006" s="71"/>
      <c r="E2006" s="4"/>
      <c r="F2006" s="4"/>
      <c r="G2006" s="69"/>
      <c r="H2006" s="69"/>
      <c r="I2006" s="69"/>
      <c r="J2006" s="69"/>
      <c r="K2006" s="69"/>
      <c r="L2006" s="69"/>
      <c r="M2006" s="69"/>
      <c r="N2006" s="4"/>
      <c r="O2006" s="70"/>
      <c r="P2006" s="69"/>
      <c r="Q2006" s="4"/>
      <c r="R2006" s="71"/>
      <c r="S2006" s="4"/>
      <c r="T2006" s="72"/>
      <c r="U2006" s="4"/>
      <c r="V2006" s="73"/>
      <c r="W2006" s="73"/>
      <c r="X2006" s="73"/>
      <c r="Y2006" s="73"/>
      <c r="Z2006" s="74"/>
      <c r="AA2006" s="69"/>
      <c r="AB2006" s="69"/>
      <c r="AC2006" s="69"/>
      <c r="AD2006" s="69"/>
      <c r="AE2006" s="69"/>
      <c r="AF2006" s="69"/>
      <c r="AG2006" s="69"/>
      <c r="AH2006" s="69"/>
    </row>
    <row r="2007" spans="1:34">
      <c r="A2007" s="69"/>
      <c r="B2007" s="69"/>
      <c r="C2007" s="69"/>
      <c r="D2007" s="71"/>
      <c r="E2007" s="4"/>
      <c r="F2007" s="4"/>
      <c r="G2007" s="69"/>
      <c r="H2007" s="69"/>
      <c r="I2007" s="69"/>
      <c r="J2007" s="69"/>
      <c r="K2007" s="69"/>
      <c r="L2007" s="69"/>
      <c r="M2007" s="69"/>
      <c r="N2007" s="4"/>
      <c r="O2007" s="70"/>
      <c r="P2007" s="69"/>
      <c r="Q2007" s="4"/>
      <c r="R2007" s="71"/>
      <c r="S2007" s="4"/>
      <c r="T2007" s="72"/>
      <c r="U2007" s="4"/>
      <c r="V2007" s="73"/>
      <c r="W2007" s="73"/>
      <c r="X2007" s="73"/>
      <c r="Y2007" s="73"/>
      <c r="Z2007" s="74"/>
      <c r="AA2007" s="69"/>
      <c r="AB2007" s="69"/>
      <c r="AC2007" s="69"/>
      <c r="AD2007" s="69"/>
      <c r="AE2007" s="69"/>
      <c r="AF2007" s="69"/>
      <c r="AG2007" s="69"/>
      <c r="AH2007" s="69"/>
    </row>
    <row r="2008" spans="1:34">
      <c r="A2008" s="69"/>
      <c r="B2008" s="69"/>
      <c r="C2008" s="69"/>
      <c r="D2008" s="71"/>
      <c r="E2008" s="4"/>
      <c r="F2008" s="69"/>
      <c r="G2008" s="69"/>
      <c r="H2008" s="69"/>
      <c r="I2008" s="69"/>
      <c r="J2008" s="69"/>
      <c r="K2008" s="69"/>
      <c r="L2008" s="69"/>
      <c r="M2008" s="69"/>
      <c r="N2008" s="4"/>
      <c r="O2008" s="70"/>
      <c r="P2008" s="69"/>
      <c r="Q2008" s="4"/>
      <c r="R2008" s="71"/>
      <c r="S2008" s="4"/>
      <c r="T2008" s="72"/>
      <c r="U2008" s="4"/>
      <c r="V2008" s="73"/>
      <c r="W2008" s="73"/>
      <c r="X2008" s="73"/>
      <c r="Y2008" s="73"/>
      <c r="Z2008" s="74"/>
      <c r="AA2008" s="69"/>
      <c r="AB2008" s="69"/>
      <c r="AC2008" s="69"/>
      <c r="AD2008" s="69"/>
      <c r="AE2008" s="69"/>
      <c r="AF2008" s="69"/>
      <c r="AG2008" s="69"/>
      <c r="AH2008" s="69"/>
    </row>
    <row r="2009" spans="1:34">
      <c r="A2009" s="69"/>
      <c r="B2009" s="69"/>
      <c r="C2009" s="69"/>
      <c r="D2009" s="71"/>
      <c r="E2009" s="4"/>
      <c r="F2009" s="69"/>
      <c r="G2009" s="69"/>
      <c r="H2009" s="69"/>
      <c r="I2009" s="69"/>
      <c r="J2009" s="69"/>
      <c r="K2009" s="69"/>
      <c r="L2009" s="69"/>
      <c r="M2009" s="69"/>
      <c r="N2009" s="4"/>
      <c r="O2009" s="70"/>
      <c r="P2009" s="69"/>
      <c r="Q2009" s="4"/>
      <c r="R2009" s="71"/>
      <c r="S2009" s="4"/>
      <c r="T2009" s="72"/>
      <c r="U2009" s="4"/>
      <c r="V2009" s="73"/>
      <c r="W2009" s="73"/>
      <c r="X2009" s="73"/>
      <c r="Y2009" s="73"/>
      <c r="Z2009" s="74"/>
      <c r="AA2009" s="69"/>
      <c r="AB2009" s="69"/>
      <c r="AC2009" s="69"/>
      <c r="AD2009" s="69"/>
      <c r="AE2009" s="69"/>
      <c r="AF2009" s="69"/>
      <c r="AG2009" s="69"/>
      <c r="AH2009" s="69"/>
    </row>
    <row r="2010" spans="1:34">
      <c r="A2010" s="69"/>
      <c r="B2010" s="69"/>
      <c r="C2010" s="69"/>
      <c r="D2010" s="71"/>
      <c r="E2010" s="4"/>
      <c r="F2010" s="69"/>
      <c r="G2010" s="69"/>
      <c r="H2010" s="69"/>
      <c r="I2010" s="69"/>
      <c r="J2010" s="69"/>
      <c r="K2010" s="69"/>
      <c r="L2010" s="69"/>
      <c r="M2010" s="69"/>
      <c r="N2010" s="4"/>
      <c r="O2010" s="70"/>
      <c r="P2010" s="69"/>
      <c r="Q2010" s="4"/>
      <c r="R2010" s="71"/>
      <c r="S2010" s="4"/>
      <c r="T2010" s="72"/>
      <c r="U2010" s="4"/>
      <c r="V2010" s="73"/>
      <c r="W2010" s="73"/>
      <c r="X2010" s="73"/>
      <c r="Y2010" s="73"/>
      <c r="Z2010" s="74"/>
      <c r="AA2010" s="69"/>
      <c r="AB2010" s="69"/>
      <c r="AC2010" s="69"/>
      <c r="AD2010" s="69"/>
      <c r="AE2010" s="69"/>
      <c r="AF2010" s="69"/>
      <c r="AG2010" s="69"/>
      <c r="AH2010" s="69"/>
    </row>
    <row r="2011" spans="1:34">
      <c r="A2011" s="69"/>
      <c r="B2011" s="69"/>
      <c r="C2011" s="69"/>
      <c r="D2011" s="71"/>
      <c r="E2011" s="4"/>
      <c r="F2011" s="4"/>
      <c r="G2011" s="69"/>
      <c r="H2011" s="69"/>
      <c r="I2011" s="69"/>
      <c r="J2011" s="69"/>
      <c r="K2011" s="69"/>
      <c r="L2011" s="69"/>
      <c r="M2011" s="69"/>
      <c r="N2011" s="4"/>
      <c r="O2011" s="70"/>
      <c r="P2011" s="69"/>
      <c r="Q2011" s="69"/>
      <c r="R2011" s="71"/>
      <c r="S2011" s="69"/>
      <c r="T2011" s="72"/>
      <c r="U2011" s="4"/>
      <c r="V2011" s="73"/>
      <c r="W2011" s="73"/>
      <c r="X2011" s="73"/>
      <c r="Y2011" s="73"/>
      <c r="Z2011" s="74"/>
      <c r="AA2011" s="69"/>
      <c r="AB2011" s="69"/>
      <c r="AC2011" s="69"/>
      <c r="AD2011" s="69"/>
      <c r="AE2011" s="69"/>
      <c r="AF2011" s="69"/>
      <c r="AG2011" s="69"/>
      <c r="AH2011" s="69"/>
    </row>
    <row r="2012" spans="1:34">
      <c r="A2012" s="69"/>
      <c r="B2012" s="69"/>
      <c r="C2012" s="69"/>
      <c r="D2012" s="71"/>
      <c r="E2012" s="4"/>
      <c r="F2012" s="69"/>
      <c r="G2012" s="69"/>
      <c r="H2012" s="69"/>
      <c r="I2012" s="69"/>
      <c r="J2012" s="69"/>
      <c r="K2012" s="69"/>
      <c r="L2012" s="69"/>
      <c r="M2012" s="69"/>
      <c r="N2012" s="4"/>
      <c r="O2012" s="70"/>
      <c r="P2012" s="69"/>
      <c r="Q2012" s="4"/>
      <c r="R2012" s="71"/>
      <c r="S2012" s="4"/>
      <c r="T2012" s="72"/>
      <c r="U2012" s="4"/>
      <c r="V2012" s="73"/>
      <c r="W2012" s="73"/>
      <c r="X2012" s="73"/>
      <c r="Y2012" s="73"/>
      <c r="Z2012" s="74"/>
      <c r="AA2012" s="69"/>
      <c r="AB2012" s="69"/>
      <c r="AC2012" s="69"/>
      <c r="AD2012" s="69"/>
      <c r="AE2012" s="69"/>
      <c r="AF2012" s="69"/>
      <c r="AG2012" s="69"/>
      <c r="AH2012" s="69"/>
    </row>
    <row r="2013" spans="1:34">
      <c r="A2013" s="69"/>
      <c r="B2013" s="69"/>
      <c r="C2013" s="69"/>
      <c r="D2013" s="71"/>
      <c r="E2013" s="4"/>
      <c r="F2013" s="69"/>
      <c r="G2013" s="69"/>
      <c r="H2013" s="69"/>
      <c r="I2013" s="69"/>
      <c r="J2013" s="69"/>
      <c r="K2013" s="69"/>
      <c r="L2013" s="69"/>
      <c r="M2013" s="69"/>
      <c r="N2013" s="4"/>
      <c r="O2013" s="70"/>
      <c r="P2013" s="69"/>
      <c r="Q2013" s="4"/>
      <c r="R2013" s="71"/>
      <c r="S2013" s="4"/>
      <c r="T2013" s="72"/>
      <c r="U2013" s="4"/>
      <c r="V2013" s="73"/>
      <c r="W2013" s="73"/>
      <c r="X2013" s="73"/>
      <c r="Y2013" s="73"/>
      <c r="Z2013" s="74"/>
      <c r="AA2013" s="69"/>
      <c r="AB2013" s="69"/>
      <c r="AC2013" s="69"/>
      <c r="AD2013" s="69"/>
      <c r="AE2013" s="69"/>
      <c r="AF2013" s="69"/>
      <c r="AG2013" s="69"/>
      <c r="AH2013" s="69"/>
    </row>
    <row r="2014" spans="1:34">
      <c r="A2014" s="69"/>
      <c r="B2014" s="69"/>
      <c r="C2014" s="69"/>
      <c r="D2014" s="71"/>
      <c r="E2014" s="4"/>
      <c r="F2014" s="69"/>
      <c r="G2014" s="69"/>
      <c r="H2014" s="69"/>
      <c r="I2014" s="69"/>
      <c r="J2014" s="69"/>
      <c r="K2014" s="69"/>
      <c r="L2014" s="69"/>
      <c r="M2014" s="69"/>
      <c r="N2014" s="4"/>
      <c r="O2014" s="70"/>
      <c r="P2014" s="69"/>
      <c r="Q2014" s="4"/>
      <c r="R2014" s="71"/>
      <c r="S2014" s="4"/>
      <c r="T2014" s="72"/>
      <c r="U2014" s="4"/>
      <c r="V2014" s="73"/>
      <c r="W2014" s="73"/>
      <c r="X2014" s="73"/>
      <c r="Y2014" s="73"/>
      <c r="Z2014" s="74"/>
      <c r="AA2014" s="69"/>
      <c r="AB2014" s="69"/>
      <c r="AC2014" s="69"/>
      <c r="AD2014" s="69"/>
      <c r="AE2014" s="69"/>
      <c r="AF2014" s="69"/>
      <c r="AG2014" s="69"/>
      <c r="AH2014" s="69"/>
    </row>
    <row r="2015" spans="1:34">
      <c r="A2015" s="69"/>
      <c r="B2015" s="69"/>
      <c r="C2015" s="69"/>
      <c r="D2015" s="71"/>
      <c r="E2015" s="4"/>
      <c r="F2015" s="4"/>
      <c r="G2015" s="69"/>
      <c r="H2015" s="69"/>
      <c r="I2015" s="69"/>
      <c r="J2015" s="69"/>
      <c r="K2015" s="69"/>
      <c r="L2015" s="69"/>
      <c r="M2015" s="69"/>
      <c r="N2015" s="4"/>
      <c r="O2015" s="70"/>
      <c r="P2015" s="69"/>
      <c r="Q2015" s="69"/>
      <c r="R2015" s="71"/>
      <c r="S2015" s="4"/>
      <c r="T2015" s="72"/>
      <c r="U2015" s="4"/>
      <c r="V2015" s="73"/>
      <c r="W2015" s="73"/>
      <c r="X2015" s="73"/>
      <c r="Y2015" s="73"/>
      <c r="Z2015" s="74"/>
      <c r="AA2015" s="69"/>
      <c r="AB2015" s="69"/>
      <c r="AC2015" s="69"/>
      <c r="AD2015" s="69"/>
      <c r="AE2015" s="69"/>
      <c r="AF2015" s="69"/>
      <c r="AG2015" s="69"/>
      <c r="AH2015" s="69"/>
    </row>
    <row r="2016" spans="1:34">
      <c r="A2016" s="69"/>
      <c r="B2016" s="69"/>
      <c r="C2016" s="69"/>
      <c r="D2016" s="71"/>
      <c r="E2016" s="4"/>
      <c r="F2016" s="4"/>
      <c r="G2016" s="69"/>
      <c r="H2016" s="69"/>
      <c r="I2016" s="69"/>
      <c r="J2016" s="69"/>
      <c r="K2016" s="69"/>
      <c r="L2016" s="69"/>
      <c r="M2016" s="69"/>
      <c r="N2016" s="4"/>
      <c r="O2016" s="70"/>
      <c r="P2016" s="69"/>
      <c r="Q2016" s="4"/>
      <c r="R2016" s="71"/>
      <c r="S2016" s="4"/>
      <c r="T2016" s="72"/>
      <c r="U2016" s="69"/>
      <c r="V2016" s="73"/>
      <c r="W2016" s="73"/>
      <c r="X2016" s="73"/>
      <c r="Y2016" s="73"/>
      <c r="Z2016" s="74"/>
      <c r="AA2016" s="69"/>
      <c r="AB2016" s="69"/>
      <c r="AC2016" s="69"/>
      <c r="AD2016" s="69"/>
      <c r="AE2016" s="69"/>
      <c r="AF2016" s="69"/>
      <c r="AG2016" s="69"/>
      <c r="AH2016" s="69"/>
    </row>
    <row r="2017" spans="1:34">
      <c r="A2017" s="69"/>
      <c r="B2017" s="69"/>
      <c r="C2017" s="69"/>
      <c r="D2017" s="71"/>
      <c r="E2017" s="4"/>
      <c r="F2017" s="4"/>
      <c r="G2017" s="69"/>
      <c r="H2017" s="69"/>
      <c r="I2017" s="69"/>
      <c r="J2017" s="69"/>
      <c r="K2017" s="69"/>
      <c r="L2017" s="69"/>
      <c r="M2017" s="69"/>
      <c r="N2017" s="4"/>
      <c r="O2017" s="70"/>
      <c r="P2017" s="69"/>
      <c r="Q2017" s="69"/>
      <c r="R2017" s="71"/>
      <c r="S2017" s="69"/>
      <c r="T2017" s="72"/>
      <c r="U2017" s="4"/>
      <c r="V2017" s="73"/>
      <c r="W2017" s="73"/>
      <c r="X2017" s="73"/>
      <c r="Y2017" s="73"/>
      <c r="Z2017" s="74"/>
      <c r="AA2017" s="69"/>
      <c r="AB2017" s="69"/>
      <c r="AC2017" s="69"/>
      <c r="AD2017" s="69"/>
      <c r="AE2017" s="69"/>
      <c r="AF2017" s="69"/>
      <c r="AG2017" s="69"/>
      <c r="AH2017" s="69"/>
    </row>
    <row r="2018" spans="1:34">
      <c r="A2018" s="69"/>
      <c r="B2018" s="69"/>
      <c r="C2018" s="69"/>
      <c r="D2018" s="71"/>
      <c r="E2018" s="4"/>
      <c r="F2018" s="4"/>
      <c r="G2018" s="69"/>
      <c r="H2018" s="69"/>
      <c r="I2018" s="69"/>
      <c r="J2018" s="69"/>
      <c r="K2018" s="69"/>
      <c r="L2018" s="69"/>
      <c r="M2018" s="69"/>
      <c r="N2018" s="4"/>
      <c r="O2018" s="70"/>
      <c r="P2018" s="69"/>
      <c r="Q2018" s="69"/>
      <c r="R2018" s="71"/>
      <c r="S2018" s="69"/>
      <c r="T2018" s="72"/>
      <c r="U2018" s="4"/>
      <c r="V2018" s="73"/>
      <c r="W2018" s="73"/>
      <c r="X2018" s="73"/>
      <c r="Y2018" s="73"/>
      <c r="Z2018" s="74"/>
      <c r="AA2018" s="69"/>
      <c r="AB2018" s="69"/>
      <c r="AC2018" s="69"/>
      <c r="AD2018" s="69"/>
      <c r="AE2018" s="69"/>
      <c r="AF2018" s="69"/>
      <c r="AG2018" s="69"/>
      <c r="AH2018" s="69"/>
    </row>
    <row r="2019" spans="1:34">
      <c r="A2019" s="69"/>
      <c r="B2019" s="69"/>
      <c r="C2019" s="69"/>
      <c r="D2019" s="71"/>
      <c r="E2019" s="4"/>
      <c r="F2019" s="4"/>
      <c r="G2019" s="69"/>
      <c r="H2019" s="69"/>
      <c r="I2019" s="69"/>
      <c r="J2019" s="69"/>
      <c r="K2019" s="69"/>
      <c r="L2019" s="69"/>
      <c r="M2019" s="69"/>
      <c r="N2019" s="4"/>
      <c r="O2019" s="70"/>
      <c r="P2019" s="69"/>
      <c r="Q2019" s="4"/>
      <c r="R2019" s="71"/>
      <c r="S2019" s="4"/>
      <c r="T2019" s="72"/>
      <c r="U2019" s="4"/>
      <c r="V2019" s="73"/>
      <c r="W2019" s="73"/>
      <c r="X2019" s="73"/>
      <c r="Y2019" s="73"/>
      <c r="Z2019" s="74"/>
      <c r="AA2019" s="69"/>
      <c r="AB2019" s="69"/>
      <c r="AC2019" s="69"/>
      <c r="AD2019" s="69"/>
      <c r="AE2019" s="69"/>
      <c r="AF2019" s="69"/>
      <c r="AG2019" s="69"/>
      <c r="AH2019" s="69"/>
    </row>
    <row r="2020" spans="1:34">
      <c r="A2020" s="69"/>
      <c r="B2020" s="69"/>
      <c r="C2020" s="69"/>
      <c r="D2020" s="71"/>
      <c r="E2020" s="4"/>
      <c r="F2020" s="4"/>
      <c r="G2020" s="69"/>
      <c r="H2020" s="69"/>
      <c r="I2020" s="69"/>
      <c r="J2020" s="69"/>
      <c r="K2020" s="69"/>
      <c r="L2020" s="69"/>
      <c r="M2020" s="69"/>
      <c r="N2020" s="4"/>
      <c r="O2020" s="70"/>
      <c r="P2020" s="69"/>
      <c r="Q2020" s="69"/>
      <c r="R2020" s="71"/>
      <c r="S2020" s="4"/>
      <c r="T2020" s="72"/>
      <c r="U2020" s="4"/>
      <c r="V2020" s="73"/>
      <c r="W2020" s="73"/>
      <c r="X2020" s="73"/>
      <c r="Y2020" s="73"/>
      <c r="Z2020" s="74"/>
      <c r="AA2020" s="69"/>
      <c r="AB2020" s="69"/>
      <c r="AC2020" s="69"/>
      <c r="AD2020" s="69"/>
      <c r="AE2020" s="69"/>
      <c r="AF2020" s="69"/>
      <c r="AG2020" s="69"/>
      <c r="AH2020" s="69"/>
    </row>
    <row r="2021" spans="1:34">
      <c r="A2021" s="69"/>
      <c r="B2021" s="69"/>
      <c r="C2021" s="69"/>
      <c r="D2021" s="71"/>
      <c r="E2021" s="4"/>
      <c r="F2021" s="4"/>
      <c r="G2021" s="69"/>
      <c r="H2021" s="69"/>
      <c r="I2021" s="69"/>
      <c r="J2021" s="69"/>
      <c r="K2021" s="69"/>
      <c r="L2021" s="69"/>
      <c r="M2021" s="69"/>
      <c r="N2021" s="4"/>
      <c r="O2021" s="70"/>
      <c r="P2021" s="69"/>
      <c r="Q2021" s="69"/>
      <c r="R2021" s="71"/>
      <c r="S2021" s="4"/>
      <c r="T2021" s="72"/>
      <c r="U2021" s="4"/>
      <c r="V2021" s="73"/>
      <c r="W2021" s="73"/>
      <c r="X2021" s="73"/>
      <c r="Y2021" s="73"/>
      <c r="Z2021" s="74"/>
      <c r="AA2021" s="69"/>
      <c r="AB2021" s="69"/>
      <c r="AC2021" s="69"/>
      <c r="AD2021" s="69"/>
      <c r="AE2021" s="69"/>
      <c r="AF2021" s="69"/>
      <c r="AG2021" s="69"/>
      <c r="AH2021" s="69"/>
    </row>
    <row r="2022" spans="1:34">
      <c r="A2022" s="69"/>
      <c r="B2022" s="69"/>
      <c r="C2022" s="69"/>
      <c r="D2022" s="71"/>
      <c r="E2022" s="4"/>
      <c r="F2022" s="4"/>
      <c r="G2022" s="69"/>
      <c r="H2022" s="69"/>
      <c r="I2022" s="69"/>
      <c r="J2022" s="69"/>
      <c r="K2022" s="69"/>
      <c r="L2022" s="69"/>
      <c r="M2022" s="69"/>
      <c r="N2022" s="4"/>
      <c r="O2022" s="70"/>
      <c r="P2022" s="69"/>
      <c r="Q2022" s="4"/>
      <c r="R2022" s="71"/>
      <c r="S2022" s="4"/>
      <c r="T2022" s="72"/>
      <c r="U2022" s="4"/>
      <c r="V2022" s="73"/>
      <c r="W2022" s="73"/>
      <c r="X2022" s="73"/>
      <c r="Y2022" s="73"/>
      <c r="Z2022" s="74"/>
      <c r="AA2022" s="69"/>
      <c r="AB2022" s="69"/>
      <c r="AC2022" s="69"/>
      <c r="AD2022" s="69"/>
      <c r="AE2022" s="69"/>
      <c r="AF2022" s="69"/>
      <c r="AG2022" s="69"/>
      <c r="AH2022" s="69"/>
    </row>
    <row r="2023" spans="1:34">
      <c r="A2023" s="69"/>
      <c r="B2023" s="69"/>
      <c r="C2023" s="69"/>
      <c r="D2023" s="71"/>
      <c r="E2023" s="4"/>
      <c r="F2023" s="4"/>
      <c r="G2023" s="69"/>
      <c r="H2023" s="69"/>
      <c r="I2023" s="69"/>
      <c r="J2023" s="69"/>
      <c r="K2023" s="69"/>
      <c r="L2023" s="69"/>
      <c r="M2023" s="69"/>
      <c r="N2023" s="4"/>
      <c r="O2023" s="70"/>
      <c r="P2023" s="69"/>
      <c r="Q2023" s="4"/>
      <c r="R2023" s="71"/>
      <c r="S2023" s="4"/>
      <c r="T2023" s="72"/>
      <c r="U2023" s="4"/>
      <c r="V2023" s="73"/>
      <c r="W2023" s="73"/>
      <c r="X2023" s="73"/>
      <c r="Y2023" s="73"/>
      <c r="Z2023" s="74"/>
      <c r="AA2023" s="69"/>
      <c r="AB2023" s="69"/>
      <c r="AC2023" s="69"/>
      <c r="AD2023" s="69"/>
      <c r="AE2023" s="69"/>
      <c r="AF2023" s="69"/>
      <c r="AG2023" s="69"/>
      <c r="AH2023" s="69"/>
    </row>
    <row r="2024" spans="1:34">
      <c r="A2024" s="69"/>
      <c r="B2024" s="69"/>
      <c r="C2024" s="69"/>
      <c r="D2024" s="71"/>
      <c r="E2024" s="4"/>
      <c r="F2024" s="4"/>
      <c r="G2024" s="69"/>
      <c r="H2024" s="69"/>
      <c r="I2024" s="69"/>
      <c r="J2024" s="69"/>
      <c r="K2024" s="69"/>
      <c r="L2024" s="69"/>
      <c r="M2024" s="69"/>
      <c r="N2024" s="4"/>
      <c r="O2024" s="70"/>
      <c r="P2024" s="69"/>
      <c r="Q2024" s="4"/>
      <c r="R2024" s="71"/>
      <c r="S2024" s="4"/>
      <c r="T2024" s="72"/>
      <c r="U2024" s="4"/>
      <c r="V2024" s="73"/>
      <c r="W2024" s="73"/>
      <c r="X2024" s="73"/>
      <c r="Y2024" s="73"/>
      <c r="Z2024" s="74"/>
      <c r="AA2024" s="69"/>
      <c r="AB2024" s="69"/>
      <c r="AC2024" s="69"/>
      <c r="AD2024" s="69"/>
      <c r="AE2024" s="69"/>
      <c r="AF2024" s="69"/>
      <c r="AG2024" s="69"/>
      <c r="AH2024" s="69"/>
    </row>
    <row r="2025" spans="1:34">
      <c r="A2025" s="69"/>
      <c r="B2025" s="69"/>
      <c r="C2025" s="69"/>
      <c r="D2025" s="71"/>
      <c r="E2025" s="4"/>
      <c r="F2025" s="4"/>
      <c r="G2025" s="69"/>
      <c r="H2025" s="69"/>
      <c r="I2025" s="69"/>
      <c r="J2025" s="69"/>
      <c r="K2025" s="69"/>
      <c r="L2025" s="69"/>
      <c r="M2025" s="69"/>
      <c r="N2025" s="4"/>
      <c r="O2025" s="70"/>
      <c r="P2025" s="69"/>
      <c r="Q2025" s="4"/>
      <c r="R2025" s="71"/>
      <c r="S2025" s="4"/>
      <c r="T2025" s="72"/>
      <c r="U2025" s="4"/>
      <c r="V2025" s="73"/>
      <c r="W2025" s="73"/>
      <c r="X2025" s="73"/>
      <c r="Y2025" s="73"/>
      <c r="Z2025" s="74"/>
      <c r="AA2025" s="69"/>
      <c r="AB2025" s="69"/>
      <c r="AC2025" s="69"/>
      <c r="AD2025" s="69"/>
      <c r="AE2025" s="69"/>
      <c r="AF2025" s="69"/>
      <c r="AG2025" s="69"/>
      <c r="AH2025" s="69"/>
    </row>
    <row r="2026" spans="1:34">
      <c r="A2026" s="69"/>
      <c r="B2026" s="69"/>
      <c r="C2026" s="69"/>
      <c r="D2026" s="71"/>
      <c r="E2026" s="4"/>
      <c r="F2026" s="4"/>
      <c r="G2026" s="69"/>
      <c r="H2026" s="69"/>
      <c r="I2026" s="69"/>
      <c r="J2026" s="69"/>
      <c r="K2026" s="69"/>
      <c r="L2026" s="69"/>
      <c r="M2026" s="69"/>
      <c r="N2026" s="4"/>
      <c r="O2026" s="70"/>
      <c r="P2026" s="69"/>
      <c r="Q2026" s="4"/>
      <c r="R2026" s="71"/>
      <c r="S2026" s="4"/>
      <c r="T2026" s="72"/>
      <c r="U2026" s="4"/>
      <c r="V2026" s="73"/>
      <c r="W2026" s="73"/>
      <c r="X2026" s="73"/>
      <c r="Y2026" s="73"/>
      <c r="Z2026" s="74"/>
      <c r="AA2026" s="69"/>
      <c r="AB2026" s="69"/>
      <c r="AC2026" s="69"/>
      <c r="AD2026" s="69"/>
      <c r="AE2026" s="69"/>
      <c r="AF2026" s="69"/>
      <c r="AG2026" s="69"/>
      <c r="AH2026" s="69"/>
    </row>
    <row r="2027" spans="1:34">
      <c r="A2027" s="69"/>
      <c r="B2027" s="69"/>
      <c r="C2027" s="69"/>
      <c r="D2027" s="71"/>
      <c r="E2027" s="4"/>
      <c r="F2027" s="69"/>
      <c r="G2027" s="69"/>
      <c r="H2027" s="69"/>
      <c r="I2027" s="69"/>
      <c r="J2027" s="69"/>
      <c r="K2027" s="69"/>
      <c r="L2027" s="69"/>
      <c r="M2027" s="69"/>
      <c r="N2027" s="4"/>
      <c r="O2027" s="70"/>
      <c r="P2027" s="69"/>
      <c r="Q2027" s="4"/>
      <c r="R2027" s="71"/>
      <c r="S2027" s="4"/>
      <c r="T2027" s="72"/>
      <c r="U2027" s="4"/>
      <c r="V2027" s="73"/>
      <c r="W2027" s="73"/>
      <c r="X2027" s="73"/>
      <c r="Y2027" s="73"/>
      <c r="Z2027" s="74"/>
      <c r="AA2027" s="69"/>
      <c r="AB2027" s="69"/>
      <c r="AC2027" s="69"/>
      <c r="AD2027" s="69"/>
      <c r="AE2027" s="69"/>
      <c r="AF2027" s="69"/>
      <c r="AG2027" s="69"/>
      <c r="AH2027" s="69"/>
    </row>
    <row r="2028" spans="1:34">
      <c r="A2028" s="69"/>
      <c r="B2028" s="69"/>
      <c r="C2028" s="69"/>
      <c r="D2028" s="71"/>
      <c r="E2028" s="4"/>
      <c r="F2028" s="69"/>
      <c r="G2028" s="69"/>
      <c r="H2028" s="69"/>
      <c r="I2028" s="69"/>
      <c r="J2028" s="69"/>
      <c r="K2028" s="69"/>
      <c r="L2028" s="69"/>
      <c r="M2028" s="69"/>
      <c r="N2028" s="4"/>
      <c r="O2028" s="70"/>
      <c r="P2028" s="69"/>
      <c r="Q2028" s="4"/>
      <c r="R2028" s="71"/>
      <c r="S2028" s="4"/>
      <c r="T2028" s="72"/>
      <c r="U2028" s="4"/>
      <c r="V2028" s="73"/>
      <c r="W2028" s="73"/>
      <c r="X2028" s="73"/>
      <c r="Y2028" s="73"/>
      <c r="Z2028" s="74"/>
      <c r="AA2028" s="69"/>
      <c r="AB2028" s="69"/>
      <c r="AC2028" s="69"/>
      <c r="AD2028" s="69"/>
      <c r="AE2028" s="69"/>
      <c r="AF2028" s="69"/>
      <c r="AG2028" s="69"/>
      <c r="AH2028" s="69"/>
    </row>
    <row r="2029" spans="1:34">
      <c r="A2029" s="69"/>
      <c r="B2029" s="69"/>
      <c r="C2029" s="69"/>
      <c r="D2029" s="71"/>
      <c r="E2029" s="4"/>
      <c r="F2029" s="69"/>
      <c r="G2029" s="69"/>
      <c r="H2029" s="69"/>
      <c r="I2029" s="69"/>
      <c r="J2029" s="69"/>
      <c r="K2029" s="69"/>
      <c r="L2029" s="69"/>
      <c r="M2029" s="69"/>
      <c r="N2029" s="4"/>
      <c r="O2029" s="70"/>
      <c r="P2029" s="69"/>
      <c r="Q2029" s="4"/>
      <c r="R2029" s="71"/>
      <c r="S2029" s="4"/>
      <c r="T2029" s="72"/>
      <c r="U2029" s="4"/>
      <c r="V2029" s="73"/>
      <c r="W2029" s="73"/>
      <c r="X2029" s="73"/>
      <c r="Y2029" s="73"/>
      <c r="Z2029" s="74"/>
      <c r="AA2029" s="69"/>
      <c r="AB2029" s="69"/>
      <c r="AC2029" s="69"/>
      <c r="AD2029" s="69"/>
      <c r="AE2029" s="69"/>
      <c r="AF2029" s="69"/>
      <c r="AG2029" s="69"/>
      <c r="AH2029" s="69"/>
    </row>
    <row r="2030" spans="1:34">
      <c r="A2030" s="69"/>
      <c r="B2030" s="69"/>
      <c r="C2030" s="69"/>
      <c r="D2030" s="71"/>
      <c r="E2030" s="4"/>
      <c r="F2030" s="69"/>
      <c r="G2030" s="69"/>
      <c r="H2030" s="69"/>
      <c r="I2030" s="69"/>
      <c r="J2030" s="69"/>
      <c r="K2030" s="69"/>
      <c r="L2030" s="69"/>
      <c r="M2030" s="69"/>
      <c r="N2030" s="4"/>
      <c r="O2030" s="70"/>
      <c r="P2030" s="69"/>
      <c r="Q2030" s="4"/>
      <c r="R2030" s="71"/>
      <c r="S2030" s="4"/>
      <c r="T2030" s="72"/>
      <c r="U2030" s="4"/>
      <c r="V2030" s="73"/>
      <c r="W2030" s="73"/>
      <c r="X2030" s="73"/>
      <c r="Y2030" s="73"/>
      <c r="Z2030" s="74"/>
      <c r="AA2030" s="69"/>
      <c r="AB2030" s="69"/>
      <c r="AC2030" s="69"/>
      <c r="AD2030" s="69"/>
      <c r="AE2030" s="69"/>
      <c r="AF2030" s="69"/>
      <c r="AG2030" s="69"/>
      <c r="AH2030" s="69"/>
    </row>
    <row r="2031" spans="1:34">
      <c r="A2031" s="69"/>
      <c r="B2031" s="69"/>
      <c r="C2031" s="69"/>
      <c r="D2031" s="71"/>
      <c r="E2031" s="4"/>
      <c r="F2031" s="69"/>
      <c r="G2031" s="69"/>
      <c r="H2031" s="69"/>
      <c r="I2031" s="69"/>
      <c r="J2031" s="69"/>
      <c r="K2031" s="69"/>
      <c r="L2031" s="69"/>
      <c r="M2031" s="69"/>
      <c r="N2031" s="4"/>
      <c r="O2031" s="70"/>
      <c r="P2031" s="69"/>
      <c r="Q2031" s="4"/>
      <c r="R2031" s="71"/>
      <c r="S2031" s="4"/>
      <c r="T2031" s="72"/>
      <c r="U2031" s="4"/>
      <c r="V2031" s="73"/>
      <c r="W2031" s="73"/>
      <c r="X2031" s="73"/>
      <c r="Y2031" s="73"/>
      <c r="Z2031" s="74"/>
      <c r="AA2031" s="69"/>
      <c r="AB2031" s="69"/>
      <c r="AC2031" s="69"/>
      <c r="AD2031" s="69"/>
      <c r="AE2031" s="69"/>
      <c r="AF2031" s="69"/>
      <c r="AG2031" s="69"/>
      <c r="AH2031" s="69"/>
    </row>
    <row r="2032" spans="1:34">
      <c r="A2032" s="69"/>
      <c r="B2032" s="69"/>
      <c r="C2032" s="69"/>
      <c r="D2032" s="71"/>
      <c r="E2032" s="4"/>
      <c r="F2032" s="69"/>
      <c r="G2032" s="69"/>
      <c r="H2032" s="69"/>
      <c r="I2032" s="69"/>
      <c r="J2032" s="69"/>
      <c r="K2032" s="69"/>
      <c r="L2032" s="69"/>
      <c r="M2032" s="69"/>
      <c r="N2032" s="4"/>
      <c r="O2032" s="70"/>
      <c r="P2032" s="69"/>
      <c r="Q2032" s="4"/>
      <c r="R2032" s="71"/>
      <c r="S2032" s="4"/>
      <c r="T2032" s="72"/>
      <c r="U2032" s="4"/>
      <c r="V2032" s="73"/>
      <c r="W2032" s="73"/>
      <c r="X2032" s="73"/>
      <c r="Y2032" s="73"/>
      <c r="Z2032" s="74"/>
      <c r="AA2032" s="69"/>
      <c r="AB2032" s="69"/>
      <c r="AC2032" s="69"/>
      <c r="AD2032" s="69"/>
      <c r="AE2032" s="69"/>
      <c r="AF2032" s="69"/>
      <c r="AG2032" s="69"/>
      <c r="AH2032" s="69"/>
    </row>
    <row r="2033" spans="1:34">
      <c r="A2033" s="69"/>
      <c r="B2033" s="69"/>
      <c r="C2033" s="69"/>
      <c r="D2033" s="71"/>
      <c r="E2033" s="4"/>
      <c r="F2033" s="69"/>
      <c r="G2033" s="69"/>
      <c r="H2033" s="69"/>
      <c r="I2033" s="69"/>
      <c r="J2033" s="69"/>
      <c r="K2033" s="69"/>
      <c r="L2033" s="69"/>
      <c r="M2033" s="69"/>
      <c r="N2033" s="4"/>
      <c r="O2033" s="70"/>
      <c r="P2033" s="69"/>
      <c r="Q2033" s="4"/>
      <c r="R2033" s="71"/>
      <c r="S2033" s="4"/>
      <c r="T2033" s="72"/>
      <c r="U2033" s="4"/>
      <c r="V2033" s="73"/>
      <c r="W2033" s="73"/>
      <c r="X2033" s="73"/>
      <c r="Y2033" s="73"/>
      <c r="Z2033" s="74"/>
      <c r="AA2033" s="69"/>
      <c r="AB2033" s="69"/>
      <c r="AC2033" s="69"/>
      <c r="AD2033" s="69"/>
      <c r="AE2033" s="69"/>
      <c r="AF2033" s="69"/>
      <c r="AG2033" s="69"/>
      <c r="AH2033" s="69"/>
    </row>
    <row r="2034" spans="1:34">
      <c r="A2034" s="69"/>
      <c r="B2034" s="69"/>
      <c r="C2034" s="69"/>
      <c r="D2034" s="71"/>
      <c r="E2034" s="4"/>
      <c r="F2034" s="69"/>
      <c r="G2034" s="69"/>
      <c r="H2034" s="69"/>
      <c r="I2034" s="69"/>
      <c r="J2034" s="69"/>
      <c r="K2034" s="69"/>
      <c r="L2034" s="69"/>
      <c r="M2034" s="69"/>
      <c r="N2034" s="4"/>
      <c r="O2034" s="70"/>
      <c r="P2034" s="69"/>
      <c r="Q2034" s="4"/>
      <c r="R2034" s="71"/>
      <c r="S2034" s="4"/>
      <c r="T2034" s="72"/>
      <c r="U2034" s="4"/>
      <c r="V2034" s="73"/>
      <c r="W2034" s="73"/>
      <c r="X2034" s="73"/>
      <c r="Y2034" s="73"/>
      <c r="Z2034" s="74"/>
      <c r="AA2034" s="69"/>
      <c r="AB2034" s="69"/>
      <c r="AC2034" s="69"/>
      <c r="AD2034" s="69"/>
      <c r="AE2034" s="69"/>
      <c r="AF2034" s="69"/>
      <c r="AG2034" s="69"/>
      <c r="AH2034" s="69"/>
    </row>
    <row r="2035" spans="1:34">
      <c r="A2035" s="69"/>
      <c r="B2035" s="69"/>
      <c r="C2035" s="69"/>
      <c r="D2035" s="71"/>
      <c r="E2035" s="4"/>
      <c r="F2035" s="69"/>
      <c r="G2035" s="69"/>
      <c r="H2035" s="69"/>
      <c r="I2035" s="69"/>
      <c r="J2035" s="69"/>
      <c r="K2035" s="69"/>
      <c r="L2035" s="69"/>
      <c r="M2035" s="69"/>
      <c r="N2035" s="4"/>
      <c r="O2035" s="70"/>
      <c r="P2035" s="69"/>
      <c r="Q2035" s="69"/>
      <c r="R2035" s="71"/>
      <c r="S2035" s="69"/>
      <c r="T2035" s="72"/>
      <c r="U2035" s="4"/>
      <c r="V2035" s="73"/>
      <c r="W2035" s="73"/>
      <c r="X2035" s="73"/>
      <c r="Y2035" s="73"/>
      <c r="Z2035" s="74"/>
      <c r="AA2035" s="69"/>
      <c r="AB2035" s="69"/>
      <c r="AC2035" s="69"/>
      <c r="AD2035" s="69"/>
      <c r="AE2035" s="69"/>
      <c r="AF2035" s="69"/>
      <c r="AG2035" s="69"/>
      <c r="AH2035" s="69"/>
    </row>
    <row r="2036" spans="1:34">
      <c r="A2036" s="69"/>
      <c r="B2036" s="69"/>
      <c r="C2036" s="69"/>
      <c r="D2036" s="71"/>
      <c r="E2036" s="4"/>
      <c r="F2036" s="69"/>
      <c r="G2036" s="69"/>
      <c r="H2036" s="69"/>
      <c r="I2036" s="69"/>
      <c r="J2036" s="69"/>
      <c r="K2036" s="69"/>
      <c r="L2036" s="69"/>
      <c r="M2036" s="69"/>
      <c r="N2036" s="4"/>
      <c r="O2036" s="70"/>
      <c r="P2036" s="69"/>
      <c r="Q2036" s="4"/>
      <c r="R2036" s="71"/>
      <c r="S2036" s="4"/>
      <c r="T2036" s="72"/>
      <c r="U2036" s="4"/>
      <c r="V2036" s="73"/>
      <c r="W2036" s="73"/>
      <c r="X2036" s="73"/>
      <c r="Y2036" s="73"/>
      <c r="Z2036" s="74"/>
      <c r="AA2036" s="69"/>
      <c r="AB2036" s="69"/>
      <c r="AC2036" s="69"/>
      <c r="AD2036" s="69"/>
      <c r="AE2036" s="69"/>
      <c r="AF2036" s="69"/>
      <c r="AG2036" s="69"/>
      <c r="AH2036" s="69"/>
    </row>
    <row r="2037" spans="1:34">
      <c r="A2037" s="69"/>
      <c r="B2037" s="69"/>
      <c r="C2037" s="69"/>
      <c r="D2037" s="71"/>
      <c r="E2037" s="4"/>
      <c r="F2037" s="69"/>
      <c r="G2037" s="69"/>
      <c r="H2037" s="69"/>
      <c r="I2037" s="69"/>
      <c r="J2037" s="69"/>
      <c r="K2037" s="69"/>
      <c r="L2037" s="69"/>
      <c r="M2037" s="69"/>
      <c r="N2037" s="4"/>
      <c r="O2037" s="70"/>
      <c r="P2037" s="69"/>
      <c r="Q2037" s="4"/>
      <c r="R2037" s="71"/>
      <c r="S2037" s="4"/>
      <c r="T2037" s="72"/>
      <c r="U2037" s="4"/>
      <c r="V2037" s="73"/>
      <c r="W2037" s="73"/>
      <c r="X2037" s="73"/>
      <c r="Y2037" s="73"/>
      <c r="Z2037" s="74"/>
      <c r="AA2037" s="69"/>
      <c r="AB2037" s="69"/>
      <c r="AC2037" s="69"/>
      <c r="AD2037" s="69"/>
      <c r="AE2037" s="69"/>
      <c r="AF2037" s="69"/>
      <c r="AG2037" s="69"/>
      <c r="AH2037" s="69"/>
    </row>
    <row r="2038" spans="1:34">
      <c r="A2038" s="69"/>
      <c r="B2038" s="69"/>
      <c r="C2038" s="69"/>
      <c r="D2038" s="71"/>
      <c r="E2038" s="4"/>
      <c r="F2038" s="69"/>
      <c r="G2038" s="69"/>
      <c r="H2038" s="69"/>
      <c r="I2038" s="69"/>
      <c r="J2038" s="69"/>
      <c r="K2038" s="69"/>
      <c r="L2038" s="69"/>
      <c r="M2038" s="69"/>
      <c r="N2038" s="4"/>
      <c r="O2038" s="70"/>
      <c r="P2038" s="69"/>
      <c r="Q2038" s="4"/>
      <c r="R2038" s="71"/>
      <c r="S2038" s="4"/>
      <c r="T2038" s="72"/>
      <c r="U2038" s="4"/>
      <c r="V2038" s="73"/>
      <c r="W2038" s="73"/>
      <c r="X2038" s="73"/>
      <c r="Y2038" s="73"/>
      <c r="Z2038" s="74"/>
      <c r="AA2038" s="69"/>
      <c r="AB2038" s="69"/>
      <c r="AC2038" s="69"/>
      <c r="AD2038" s="69"/>
      <c r="AE2038" s="69"/>
      <c r="AF2038" s="69"/>
      <c r="AG2038" s="69"/>
      <c r="AH2038" s="69"/>
    </row>
    <row r="2039" spans="1:34">
      <c r="A2039" s="69"/>
      <c r="B2039" s="69"/>
      <c r="C2039" s="69"/>
      <c r="D2039" s="71"/>
      <c r="E2039" s="4"/>
      <c r="F2039" s="69"/>
      <c r="G2039" s="69"/>
      <c r="H2039" s="69"/>
      <c r="I2039" s="69"/>
      <c r="J2039" s="69"/>
      <c r="K2039" s="69"/>
      <c r="L2039" s="69"/>
      <c r="M2039" s="69"/>
      <c r="N2039" s="4"/>
      <c r="O2039" s="70"/>
      <c r="P2039" s="69"/>
      <c r="Q2039" s="69"/>
      <c r="R2039" s="71"/>
      <c r="S2039" s="69"/>
      <c r="T2039" s="72"/>
      <c r="U2039" s="4"/>
      <c r="V2039" s="73"/>
      <c r="W2039" s="73"/>
      <c r="X2039" s="73"/>
      <c r="Y2039" s="73"/>
      <c r="Z2039" s="74"/>
      <c r="AA2039" s="69"/>
      <c r="AB2039" s="69"/>
      <c r="AC2039" s="69"/>
      <c r="AD2039" s="69"/>
      <c r="AE2039" s="69"/>
      <c r="AF2039" s="69"/>
      <c r="AG2039" s="69"/>
      <c r="AH2039" s="69"/>
    </row>
    <row r="2040" spans="1:34">
      <c r="A2040" s="69"/>
      <c r="B2040" s="69"/>
      <c r="C2040" s="69"/>
      <c r="D2040" s="71"/>
      <c r="E2040" s="4"/>
      <c r="F2040" s="69"/>
      <c r="G2040" s="69"/>
      <c r="H2040" s="69"/>
      <c r="I2040" s="69"/>
      <c r="J2040" s="69"/>
      <c r="K2040" s="69"/>
      <c r="L2040" s="69"/>
      <c r="M2040" s="69"/>
      <c r="N2040" s="4"/>
      <c r="O2040" s="70"/>
      <c r="P2040" s="69"/>
      <c r="Q2040" s="4"/>
      <c r="R2040" s="71"/>
      <c r="S2040" s="4"/>
      <c r="T2040" s="72"/>
      <c r="U2040" s="4"/>
      <c r="V2040" s="73"/>
      <c r="W2040" s="73"/>
      <c r="X2040" s="73"/>
      <c r="Y2040" s="73"/>
      <c r="Z2040" s="74"/>
      <c r="AA2040" s="69"/>
      <c r="AB2040" s="69"/>
      <c r="AC2040" s="69"/>
      <c r="AD2040" s="69"/>
      <c r="AE2040" s="69"/>
      <c r="AF2040" s="69"/>
      <c r="AG2040" s="69"/>
      <c r="AH2040" s="69"/>
    </row>
    <row r="2041" spans="1:34">
      <c r="A2041" s="69"/>
      <c r="B2041" s="69"/>
      <c r="C2041" s="69"/>
      <c r="D2041" s="71"/>
      <c r="E2041" s="4"/>
      <c r="F2041" s="69"/>
      <c r="G2041" s="69"/>
      <c r="H2041" s="69"/>
      <c r="I2041" s="69"/>
      <c r="J2041" s="69"/>
      <c r="K2041" s="69"/>
      <c r="L2041" s="69"/>
      <c r="M2041" s="69"/>
      <c r="N2041" s="4"/>
      <c r="O2041" s="70"/>
      <c r="P2041" s="69"/>
      <c r="Q2041" s="4"/>
      <c r="R2041" s="71"/>
      <c r="S2041" s="4"/>
      <c r="T2041" s="72"/>
      <c r="U2041" s="4"/>
      <c r="V2041" s="73"/>
      <c r="W2041" s="73"/>
      <c r="X2041" s="73"/>
      <c r="Y2041" s="73"/>
      <c r="Z2041" s="74"/>
      <c r="AA2041" s="69"/>
      <c r="AB2041" s="69"/>
      <c r="AC2041" s="69"/>
      <c r="AD2041" s="69"/>
      <c r="AE2041" s="69"/>
      <c r="AF2041" s="69"/>
      <c r="AG2041" s="69"/>
      <c r="AH2041" s="69"/>
    </row>
    <row r="2042" spans="1:34">
      <c r="A2042" s="69"/>
      <c r="B2042" s="69"/>
      <c r="C2042" s="69"/>
      <c r="D2042" s="71"/>
      <c r="E2042" s="4"/>
      <c r="F2042" s="69"/>
      <c r="G2042" s="69"/>
      <c r="H2042" s="69"/>
      <c r="I2042" s="69"/>
      <c r="J2042" s="69"/>
      <c r="K2042" s="69"/>
      <c r="L2042" s="69"/>
      <c r="M2042" s="69"/>
      <c r="N2042" s="4"/>
      <c r="O2042" s="70"/>
      <c r="P2042" s="69"/>
      <c r="Q2042" s="4"/>
      <c r="R2042" s="71"/>
      <c r="S2042" s="4"/>
      <c r="T2042" s="72"/>
      <c r="U2042" s="4"/>
      <c r="V2042" s="73"/>
      <c r="W2042" s="73"/>
      <c r="X2042" s="73"/>
      <c r="Y2042" s="73"/>
      <c r="Z2042" s="74"/>
      <c r="AA2042" s="69"/>
      <c r="AB2042" s="69"/>
      <c r="AC2042" s="69"/>
      <c r="AD2042" s="69"/>
      <c r="AE2042" s="69"/>
      <c r="AF2042" s="69"/>
      <c r="AG2042" s="69"/>
      <c r="AH2042" s="69"/>
    </row>
    <row r="2043" spans="1:34">
      <c r="A2043" s="69"/>
      <c r="B2043" s="69"/>
      <c r="C2043" s="69"/>
      <c r="D2043" s="71"/>
      <c r="E2043" s="4"/>
      <c r="F2043" s="69"/>
      <c r="G2043" s="69"/>
      <c r="H2043" s="69"/>
      <c r="I2043" s="69"/>
      <c r="J2043" s="69"/>
      <c r="K2043" s="69"/>
      <c r="L2043" s="69"/>
      <c r="M2043" s="69"/>
      <c r="N2043" s="4"/>
      <c r="O2043" s="70"/>
      <c r="P2043" s="69"/>
      <c r="Q2043" s="4"/>
      <c r="R2043" s="71"/>
      <c r="S2043" s="4"/>
      <c r="T2043" s="72"/>
      <c r="U2043" s="4"/>
      <c r="V2043" s="73"/>
      <c r="W2043" s="73"/>
      <c r="X2043" s="73"/>
      <c r="Y2043" s="73"/>
      <c r="Z2043" s="74"/>
      <c r="AA2043" s="69"/>
      <c r="AB2043" s="69"/>
      <c r="AC2043" s="69"/>
      <c r="AD2043" s="69"/>
      <c r="AE2043" s="69"/>
      <c r="AF2043" s="69"/>
      <c r="AG2043" s="69"/>
      <c r="AH2043" s="69"/>
    </row>
    <row r="2044" spans="1:34">
      <c r="A2044" s="69"/>
      <c r="B2044" s="69"/>
      <c r="C2044" s="69"/>
      <c r="D2044" s="71"/>
      <c r="E2044" s="4"/>
      <c r="F2044" s="69"/>
      <c r="G2044" s="69"/>
      <c r="H2044" s="69"/>
      <c r="I2044" s="69"/>
      <c r="J2044" s="69"/>
      <c r="K2044" s="69"/>
      <c r="L2044" s="69"/>
      <c r="M2044" s="69"/>
      <c r="N2044" s="4"/>
      <c r="O2044" s="70"/>
      <c r="P2044" s="69"/>
      <c r="Q2044" s="4"/>
      <c r="R2044" s="71"/>
      <c r="S2044" s="4"/>
      <c r="T2044" s="72"/>
      <c r="U2044" s="4"/>
      <c r="V2044" s="73"/>
      <c r="W2044" s="73"/>
      <c r="X2044" s="73"/>
      <c r="Y2044" s="73"/>
      <c r="Z2044" s="74"/>
      <c r="AA2044" s="69"/>
      <c r="AB2044" s="69"/>
      <c r="AC2044" s="69"/>
      <c r="AD2044" s="69"/>
      <c r="AE2044" s="69"/>
      <c r="AF2044" s="69"/>
      <c r="AG2044" s="69"/>
      <c r="AH2044" s="69"/>
    </row>
    <row r="2045" spans="1:34">
      <c r="A2045" s="69"/>
      <c r="B2045" s="69"/>
      <c r="C2045" s="69"/>
      <c r="D2045" s="71"/>
      <c r="E2045" s="4"/>
      <c r="F2045" s="4"/>
      <c r="G2045" s="69"/>
      <c r="H2045" s="69"/>
      <c r="I2045" s="69"/>
      <c r="J2045" s="69"/>
      <c r="K2045" s="69"/>
      <c r="L2045" s="69"/>
      <c r="M2045" s="69"/>
      <c r="N2045" s="4"/>
      <c r="O2045" s="70"/>
      <c r="P2045" s="69"/>
      <c r="Q2045" s="4"/>
      <c r="R2045" s="71"/>
      <c r="S2045" s="4"/>
      <c r="T2045" s="72"/>
      <c r="U2045" s="4"/>
      <c r="V2045" s="73"/>
      <c r="W2045" s="73"/>
      <c r="X2045" s="73"/>
      <c r="Y2045" s="73"/>
      <c r="Z2045" s="74"/>
      <c r="AA2045" s="69"/>
      <c r="AB2045" s="69"/>
      <c r="AC2045" s="69"/>
      <c r="AD2045" s="69"/>
      <c r="AE2045" s="69"/>
      <c r="AF2045" s="69"/>
      <c r="AG2045" s="69"/>
      <c r="AH2045" s="69"/>
    </row>
    <row r="2046" spans="1:34">
      <c r="A2046" s="69"/>
      <c r="B2046" s="69"/>
      <c r="C2046" s="69"/>
      <c r="D2046" s="71"/>
      <c r="E2046" s="4"/>
      <c r="F2046" s="69"/>
      <c r="G2046" s="69"/>
      <c r="H2046" s="69"/>
      <c r="I2046" s="69"/>
      <c r="J2046" s="69"/>
      <c r="K2046" s="69"/>
      <c r="L2046" s="69"/>
      <c r="M2046" s="69"/>
      <c r="N2046" s="4"/>
      <c r="O2046" s="70"/>
      <c r="P2046" s="69"/>
      <c r="Q2046" s="69"/>
      <c r="R2046" s="71"/>
      <c r="S2046" s="4"/>
      <c r="T2046" s="72"/>
      <c r="U2046" s="4"/>
      <c r="V2046" s="73"/>
      <c r="W2046" s="73"/>
      <c r="X2046" s="73"/>
      <c r="Y2046" s="73"/>
      <c r="Z2046" s="74"/>
      <c r="AA2046" s="69"/>
      <c r="AB2046" s="69"/>
      <c r="AC2046" s="69"/>
      <c r="AD2046" s="69"/>
      <c r="AE2046" s="69"/>
      <c r="AF2046" s="69"/>
      <c r="AG2046" s="69"/>
      <c r="AH2046" s="69"/>
    </row>
    <row r="2047" spans="1:34">
      <c r="A2047" s="69"/>
      <c r="B2047" s="69"/>
      <c r="C2047" s="69"/>
      <c r="D2047" s="71"/>
      <c r="E2047" s="4"/>
      <c r="F2047" s="4"/>
      <c r="G2047" s="69"/>
      <c r="H2047" s="69"/>
      <c r="I2047" s="69"/>
      <c r="J2047" s="69"/>
      <c r="K2047" s="69"/>
      <c r="L2047" s="69"/>
      <c r="M2047" s="69"/>
      <c r="N2047" s="4"/>
      <c r="O2047" s="70"/>
      <c r="P2047" s="69"/>
      <c r="Q2047" s="4"/>
      <c r="R2047" s="71"/>
      <c r="S2047" s="4"/>
      <c r="T2047" s="72"/>
      <c r="U2047" s="4"/>
      <c r="V2047" s="73"/>
      <c r="W2047" s="73"/>
      <c r="X2047" s="73"/>
      <c r="Y2047" s="73"/>
      <c r="Z2047" s="74"/>
      <c r="AA2047" s="69"/>
      <c r="AB2047" s="69"/>
      <c r="AC2047" s="69"/>
      <c r="AD2047" s="69"/>
      <c r="AE2047" s="69"/>
      <c r="AF2047" s="69"/>
      <c r="AG2047" s="69"/>
      <c r="AH2047" s="69"/>
    </row>
    <row r="2048" spans="1:34">
      <c r="A2048" s="69"/>
      <c r="B2048" s="69"/>
      <c r="C2048" s="69"/>
      <c r="D2048" s="71"/>
      <c r="E2048" s="4"/>
      <c r="F2048" s="4"/>
      <c r="G2048" s="69"/>
      <c r="H2048" s="69"/>
      <c r="I2048" s="69"/>
      <c r="J2048" s="69"/>
      <c r="K2048" s="69"/>
      <c r="L2048" s="69"/>
      <c r="M2048" s="69"/>
      <c r="N2048" s="4"/>
      <c r="O2048" s="70"/>
      <c r="P2048" s="69"/>
      <c r="Q2048" s="4"/>
      <c r="R2048" s="71"/>
      <c r="S2048" s="4"/>
      <c r="T2048" s="72"/>
      <c r="U2048" s="4"/>
      <c r="V2048" s="73"/>
      <c r="W2048" s="73"/>
      <c r="X2048" s="73"/>
      <c r="Y2048" s="73"/>
      <c r="Z2048" s="74"/>
      <c r="AA2048" s="69"/>
      <c r="AB2048" s="69"/>
      <c r="AC2048" s="69"/>
      <c r="AD2048" s="69"/>
      <c r="AE2048" s="69"/>
      <c r="AF2048" s="69"/>
      <c r="AG2048" s="69"/>
      <c r="AH2048" s="69"/>
    </row>
    <row r="2049" spans="1:34">
      <c r="A2049" s="69"/>
      <c r="B2049" s="69"/>
      <c r="C2049" s="69"/>
      <c r="D2049" s="71"/>
      <c r="E2049" s="4"/>
      <c r="F2049" s="4"/>
      <c r="G2049" s="69"/>
      <c r="H2049" s="69"/>
      <c r="I2049" s="69"/>
      <c r="J2049" s="69"/>
      <c r="K2049" s="69"/>
      <c r="L2049" s="69"/>
      <c r="M2049" s="69"/>
      <c r="N2049" s="4"/>
      <c r="O2049" s="70"/>
      <c r="P2049" s="69"/>
      <c r="Q2049" s="69"/>
      <c r="R2049" s="71"/>
      <c r="S2049" s="69"/>
      <c r="T2049" s="72"/>
      <c r="U2049" s="4"/>
      <c r="V2049" s="73"/>
      <c r="W2049" s="73"/>
      <c r="X2049" s="73"/>
      <c r="Y2049" s="73"/>
      <c r="Z2049" s="74"/>
      <c r="AA2049" s="69"/>
      <c r="AB2049" s="69"/>
      <c r="AC2049" s="69"/>
      <c r="AD2049" s="69"/>
      <c r="AE2049" s="69"/>
      <c r="AF2049" s="69"/>
      <c r="AG2049" s="69"/>
      <c r="AH2049" s="69"/>
    </row>
    <row r="2050" spans="1:34">
      <c r="A2050" s="69"/>
      <c r="B2050" s="69"/>
      <c r="C2050" s="69"/>
      <c r="D2050" s="71"/>
      <c r="E2050" s="4"/>
      <c r="F2050" s="4"/>
      <c r="G2050" s="69"/>
      <c r="H2050" s="69"/>
      <c r="I2050" s="69"/>
      <c r="J2050" s="69"/>
      <c r="K2050" s="69"/>
      <c r="L2050" s="69"/>
      <c r="M2050" s="69"/>
      <c r="N2050" s="4"/>
      <c r="O2050" s="70"/>
      <c r="P2050" s="69"/>
      <c r="Q2050" s="4"/>
      <c r="R2050" s="71"/>
      <c r="S2050" s="4"/>
      <c r="T2050" s="72"/>
      <c r="U2050" s="4"/>
      <c r="V2050" s="73"/>
      <c r="W2050" s="73"/>
      <c r="X2050" s="73"/>
      <c r="Y2050" s="73"/>
      <c r="Z2050" s="74"/>
      <c r="AA2050" s="69"/>
      <c r="AB2050" s="69"/>
      <c r="AC2050" s="69"/>
      <c r="AD2050" s="69"/>
      <c r="AE2050" s="69"/>
      <c r="AF2050" s="69"/>
      <c r="AG2050" s="69"/>
      <c r="AH2050" s="69"/>
    </row>
    <row r="2051" spans="1:34">
      <c r="A2051" s="69"/>
      <c r="B2051" s="69"/>
      <c r="C2051" s="69"/>
      <c r="D2051" s="71"/>
      <c r="E2051" s="4"/>
      <c r="F2051" s="4"/>
      <c r="G2051" s="69"/>
      <c r="H2051" s="69"/>
      <c r="I2051" s="69"/>
      <c r="J2051" s="69"/>
      <c r="K2051" s="69"/>
      <c r="L2051" s="69"/>
      <c r="M2051" s="69"/>
      <c r="N2051" s="4"/>
      <c r="O2051" s="70"/>
      <c r="P2051" s="75"/>
      <c r="Q2051" s="4"/>
      <c r="R2051" s="71"/>
      <c r="S2051" s="4"/>
      <c r="T2051" s="72"/>
      <c r="U2051" s="4"/>
      <c r="V2051" s="73"/>
      <c r="W2051" s="73"/>
      <c r="X2051" s="73"/>
      <c r="Y2051" s="73"/>
      <c r="Z2051" s="74"/>
      <c r="AA2051" s="69"/>
      <c r="AB2051" s="69"/>
      <c r="AC2051" s="69"/>
      <c r="AD2051" s="69"/>
      <c r="AE2051" s="69"/>
      <c r="AF2051" s="69"/>
      <c r="AG2051" s="69"/>
      <c r="AH2051" s="69"/>
    </row>
    <row r="2052" spans="1:34">
      <c r="A2052" s="69"/>
      <c r="B2052" s="69"/>
      <c r="C2052" s="69"/>
      <c r="D2052" s="71"/>
      <c r="E2052" s="4"/>
      <c r="F2052" s="4"/>
      <c r="G2052" s="69"/>
      <c r="H2052" s="69"/>
      <c r="I2052" s="69"/>
      <c r="J2052" s="69"/>
      <c r="K2052" s="69"/>
      <c r="L2052" s="69"/>
      <c r="M2052" s="69"/>
      <c r="N2052" s="4"/>
      <c r="O2052" s="70"/>
      <c r="P2052" s="75"/>
      <c r="Q2052" s="4"/>
      <c r="R2052" s="71"/>
      <c r="S2052" s="4"/>
      <c r="T2052" s="72"/>
      <c r="U2052" s="4"/>
      <c r="V2052" s="73"/>
      <c r="W2052" s="73"/>
      <c r="X2052" s="73"/>
      <c r="Y2052" s="73"/>
      <c r="Z2052" s="74"/>
      <c r="AA2052" s="69"/>
      <c r="AB2052" s="69"/>
      <c r="AC2052" s="69"/>
      <c r="AD2052" s="69"/>
      <c r="AE2052" s="69"/>
      <c r="AF2052" s="69"/>
      <c r="AG2052" s="69"/>
      <c r="AH2052" s="69"/>
    </row>
    <row r="2053" spans="1:34">
      <c r="A2053" s="69"/>
      <c r="B2053" s="69"/>
      <c r="C2053" s="69"/>
      <c r="D2053" s="71"/>
      <c r="E2053" s="4"/>
      <c r="F2053" s="4"/>
      <c r="G2053" s="69"/>
      <c r="H2053" s="69"/>
      <c r="I2053" s="69"/>
      <c r="J2053" s="69"/>
      <c r="K2053" s="69"/>
      <c r="L2053" s="69"/>
      <c r="M2053" s="69"/>
      <c r="N2053" s="4"/>
      <c r="O2053" s="70"/>
      <c r="P2053" s="75"/>
      <c r="Q2053" s="4"/>
      <c r="R2053" s="71"/>
      <c r="S2053" s="4"/>
      <c r="T2053" s="72"/>
      <c r="U2053" s="4"/>
      <c r="V2053" s="73"/>
      <c r="W2053" s="73"/>
      <c r="X2053" s="73"/>
      <c r="Y2053" s="73"/>
      <c r="Z2053" s="74"/>
      <c r="AA2053" s="69"/>
      <c r="AB2053" s="69"/>
      <c r="AC2053" s="69"/>
      <c r="AD2053" s="69"/>
      <c r="AE2053" s="69"/>
      <c r="AF2053" s="69"/>
      <c r="AG2053" s="69"/>
      <c r="AH2053" s="69"/>
    </row>
    <row r="2054" spans="1:34">
      <c r="A2054" s="69"/>
      <c r="B2054" s="69"/>
      <c r="C2054" s="69"/>
      <c r="D2054" s="71"/>
      <c r="E2054" s="4"/>
      <c r="F2054" s="4"/>
      <c r="G2054" s="69"/>
      <c r="H2054" s="69"/>
      <c r="I2054" s="69"/>
      <c r="J2054" s="69"/>
      <c r="K2054" s="69"/>
      <c r="L2054" s="69"/>
      <c r="M2054" s="69"/>
      <c r="N2054" s="4"/>
      <c r="O2054" s="70"/>
      <c r="P2054" s="75"/>
      <c r="Q2054" s="4"/>
      <c r="R2054" s="71"/>
      <c r="S2054" s="4"/>
      <c r="T2054" s="72"/>
      <c r="U2054" s="4"/>
      <c r="V2054" s="73"/>
      <c r="W2054" s="73"/>
      <c r="X2054" s="73"/>
      <c r="Y2054" s="73"/>
      <c r="Z2054" s="74"/>
      <c r="AA2054" s="69"/>
      <c r="AB2054" s="69"/>
      <c r="AC2054" s="69"/>
      <c r="AD2054" s="69"/>
      <c r="AE2054" s="69"/>
      <c r="AF2054" s="69"/>
      <c r="AG2054" s="69"/>
      <c r="AH2054" s="69"/>
    </row>
    <row r="2055" spans="1:34">
      <c r="A2055" s="69"/>
      <c r="B2055" s="69"/>
      <c r="C2055" s="69"/>
      <c r="D2055" s="71"/>
      <c r="E2055" s="4"/>
      <c r="F2055" s="4"/>
      <c r="G2055" s="69"/>
      <c r="H2055" s="69"/>
      <c r="I2055" s="69"/>
      <c r="J2055" s="69"/>
      <c r="K2055" s="69"/>
      <c r="L2055" s="69"/>
      <c r="M2055" s="69"/>
      <c r="N2055" s="4"/>
      <c r="O2055" s="70"/>
      <c r="P2055" s="75"/>
      <c r="Q2055" s="4"/>
      <c r="R2055" s="71"/>
      <c r="S2055" s="4"/>
      <c r="T2055" s="72"/>
      <c r="U2055" s="4"/>
      <c r="V2055" s="73"/>
      <c r="W2055" s="73"/>
      <c r="X2055" s="73"/>
      <c r="Y2055" s="73"/>
      <c r="Z2055" s="74"/>
      <c r="AA2055" s="69"/>
      <c r="AB2055" s="69"/>
      <c r="AC2055" s="69"/>
      <c r="AD2055" s="69"/>
      <c r="AE2055" s="69"/>
      <c r="AF2055" s="69"/>
      <c r="AG2055" s="69"/>
      <c r="AH2055" s="69"/>
    </row>
    <row r="2056" spans="1:34">
      <c r="A2056" s="69"/>
      <c r="B2056" s="69"/>
      <c r="C2056" s="69"/>
      <c r="D2056" s="71"/>
      <c r="E2056" s="4"/>
      <c r="F2056" s="4"/>
      <c r="G2056" s="69"/>
      <c r="H2056" s="69"/>
      <c r="I2056" s="69"/>
      <c r="J2056" s="69"/>
      <c r="K2056" s="69"/>
      <c r="L2056" s="69"/>
      <c r="M2056" s="69"/>
      <c r="N2056" s="4"/>
      <c r="O2056" s="70"/>
      <c r="P2056" s="75"/>
      <c r="Q2056" s="4"/>
      <c r="R2056" s="71"/>
      <c r="S2056" s="4"/>
      <c r="T2056" s="72"/>
      <c r="U2056" s="4"/>
      <c r="V2056" s="73"/>
      <c r="W2056" s="73"/>
      <c r="X2056" s="73"/>
      <c r="Y2056" s="73"/>
      <c r="Z2056" s="74"/>
      <c r="AA2056" s="69"/>
      <c r="AB2056" s="69"/>
      <c r="AC2056" s="69"/>
      <c r="AD2056" s="69"/>
      <c r="AE2056" s="69"/>
      <c r="AF2056" s="69"/>
      <c r="AG2056" s="69"/>
      <c r="AH2056" s="69"/>
    </row>
    <row r="2057" spans="1:34">
      <c r="A2057" s="69"/>
      <c r="B2057" s="69"/>
      <c r="C2057" s="69"/>
      <c r="D2057" s="71"/>
      <c r="E2057" s="4"/>
      <c r="F2057" s="4"/>
      <c r="G2057" s="69"/>
      <c r="H2057" s="69"/>
      <c r="I2057" s="69"/>
      <c r="J2057" s="69"/>
      <c r="K2057" s="69"/>
      <c r="L2057" s="69"/>
      <c r="M2057" s="69"/>
      <c r="N2057" s="4"/>
      <c r="O2057" s="70"/>
      <c r="P2057" s="75"/>
      <c r="Q2057" s="4"/>
      <c r="R2057" s="71"/>
      <c r="S2057" s="4"/>
      <c r="T2057" s="72"/>
      <c r="U2057" s="4"/>
      <c r="V2057" s="73"/>
      <c r="W2057" s="73"/>
      <c r="X2057" s="73"/>
      <c r="Y2057" s="73"/>
      <c r="Z2057" s="74"/>
      <c r="AA2057" s="69"/>
      <c r="AB2057" s="69"/>
      <c r="AC2057" s="69"/>
      <c r="AD2057" s="69"/>
      <c r="AE2057" s="69"/>
      <c r="AF2057" s="69"/>
      <c r="AG2057" s="69"/>
      <c r="AH2057" s="69"/>
    </row>
    <row r="2058" spans="1:34">
      <c r="A2058" s="69"/>
      <c r="B2058" s="69"/>
      <c r="C2058" s="69"/>
      <c r="D2058" s="71"/>
      <c r="E2058" s="4"/>
      <c r="F2058" s="4"/>
      <c r="G2058" s="69"/>
      <c r="H2058" s="69"/>
      <c r="I2058" s="69"/>
      <c r="J2058" s="69"/>
      <c r="K2058" s="69"/>
      <c r="L2058" s="69"/>
      <c r="M2058" s="69"/>
      <c r="N2058" s="4"/>
      <c r="O2058" s="70"/>
      <c r="P2058" s="75"/>
      <c r="Q2058" s="4"/>
      <c r="R2058" s="71"/>
      <c r="S2058" s="4"/>
      <c r="T2058" s="72"/>
      <c r="U2058" s="4"/>
      <c r="V2058" s="73"/>
      <c r="W2058" s="73"/>
      <c r="X2058" s="73"/>
      <c r="Y2058" s="73"/>
      <c r="Z2058" s="74"/>
      <c r="AA2058" s="69"/>
      <c r="AB2058" s="69"/>
      <c r="AC2058" s="69"/>
      <c r="AD2058" s="69"/>
      <c r="AE2058" s="69"/>
      <c r="AF2058" s="69"/>
      <c r="AG2058" s="69"/>
      <c r="AH2058" s="69"/>
    </row>
    <row r="2059" spans="1:34">
      <c r="A2059" s="69"/>
      <c r="B2059" s="69"/>
      <c r="C2059" s="69"/>
      <c r="D2059" s="71"/>
      <c r="E2059" s="4"/>
      <c r="F2059" s="4"/>
      <c r="G2059" s="69"/>
      <c r="H2059" s="69"/>
      <c r="I2059" s="69"/>
      <c r="J2059" s="69"/>
      <c r="K2059" s="69"/>
      <c r="L2059" s="69"/>
      <c r="M2059" s="69"/>
      <c r="N2059" s="4"/>
      <c r="O2059" s="70"/>
      <c r="P2059" s="75"/>
      <c r="Q2059" s="4"/>
      <c r="R2059" s="71"/>
      <c r="S2059" s="4"/>
      <c r="T2059" s="72"/>
      <c r="U2059" s="4"/>
      <c r="V2059" s="73"/>
      <c r="W2059" s="73"/>
      <c r="X2059" s="73"/>
      <c r="Y2059" s="73"/>
      <c r="Z2059" s="74"/>
      <c r="AA2059" s="69"/>
      <c r="AB2059" s="69"/>
      <c r="AC2059" s="69"/>
      <c r="AD2059" s="69"/>
      <c r="AE2059" s="69"/>
      <c r="AF2059" s="69"/>
      <c r="AG2059" s="69"/>
      <c r="AH2059" s="69"/>
    </row>
    <row r="2060" spans="1:34">
      <c r="A2060" s="69"/>
      <c r="B2060" s="69"/>
      <c r="C2060" s="69"/>
      <c r="D2060" s="71"/>
      <c r="E2060" s="4"/>
      <c r="F2060" s="4"/>
      <c r="G2060" s="69"/>
      <c r="H2060" s="69"/>
      <c r="I2060" s="69"/>
      <c r="J2060" s="69"/>
      <c r="K2060" s="69"/>
      <c r="L2060" s="69"/>
      <c r="M2060" s="69"/>
      <c r="N2060" s="4"/>
      <c r="O2060" s="70"/>
      <c r="P2060" s="75"/>
      <c r="Q2060" s="4"/>
      <c r="R2060" s="71"/>
      <c r="S2060" s="4"/>
      <c r="T2060" s="72"/>
      <c r="U2060" s="4"/>
      <c r="V2060" s="73"/>
      <c r="W2060" s="73"/>
      <c r="X2060" s="73"/>
      <c r="Y2060" s="73"/>
      <c r="Z2060" s="74"/>
      <c r="AA2060" s="69"/>
      <c r="AB2060" s="69"/>
      <c r="AC2060" s="69"/>
      <c r="AD2060" s="69"/>
      <c r="AE2060" s="69"/>
      <c r="AF2060" s="69"/>
      <c r="AG2060" s="69"/>
      <c r="AH2060" s="69"/>
    </row>
    <row r="2061" spans="1:34">
      <c r="A2061" s="69"/>
      <c r="B2061" s="69"/>
      <c r="C2061" s="69"/>
      <c r="D2061" s="71"/>
      <c r="E2061" s="4"/>
      <c r="F2061" s="4"/>
      <c r="G2061" s="69"/>
      <c r="H2061" s="69"/>
      <c r="I2061" s="69"/>
      <c r="J2061" s="69"/>
      <c r="K2061" s="69"/>
      <c r="L2061" s="69"/>
      <c r="M2061" s="69"/>
      <c r="N2061" s="4"/>
      <c r="O2061" s="70"/>
      <c r="P2061" s="75"/>
      <c r="Q2061" s="4"/>
      <c r="R2061" s="71"/>
      <c r="S2061" s="4"/>
      <c r="T2061" s="72"/>
      <c r="U2061" s="4"/>
      <c r="V2061" s="73"/>
      <c r="W2061" s="73"/>
      <c r="X2061" s="73"/>
      <c r="Y2061" s="73"/>
      <c r="Z2061" s="74"/>
      <c r="AA2061" s="69"/>
      <c r="AB2061" s="69"/>
      <c r="AC2061" s="69"/>
      <c r="AD2061" s="69"/>
      <c r="AE2061" s="69"/>
      <c r="AF2061" s="69"/>
      <c r="AG2061" s="69"/>
      <c r="AH2061" s="69"/>
    </row>
    <row r="2062" spans="1:34">
      <c r="A2062" s="69"/>
      <c r="B2062" s="69"/>
      <c r="C2062" s="69"/>
      <c r="D2062" s="71"/>
      <c r="E2062" s="4"/>
      <c r="F2062" s="4"/>
      <c r="G2062" s="69"/>
      <c r="H2062" s="69"/>
      <c r="I2062" s="69"/>
      <c r="J2062" s="69"/>
      <c r="K2062" s="69"/>
      <c r="L2062" s="69"/>
      <c r="M2062" s="69"/>
      <c r="N2062" s="4"/>
      <c r="O2062" s="70"/>
      <c r="P2062" s="75"/>
      <c r="Q2062" s="4"/>
      <c r="R2062" s="71"/>
      <c r="S2062" s="4"/>
      <c r="T2062" s="72"/>
      <c r="U2062" s="4"/>
      <c r="V2062" s="73"/>
      <c r="W2062" s="73"/>
      <c r="X2062" s="73"/>
      <c r="Y2062" s="73"/>
      <c r="Z2062" s="74"/>
      <c r="AA2062" s="69"/>
      <c r="AB2062" s="69"/>
      <c r="AC2062" s="69"/>
      <c r="AD2062" s="69"/>
      <c r="AE2062" s="69"/>
      <c r="AF2062" s="69"/>
      <c r="AG2062" s="69"/>
      <c r="AH2062" s="69"/>
    </row>
    <row r="2063" spans="1:34">
      <c r="A2063" s="69"/>
      <c r="B2063" s="69"/>
      <c r="C2063" s="69"/>
      <c r="D2063" s="71"/>
      <c r="E2063" s="4"/>
      <c r="F2063" s="4"/>
      <c r="G2063" s="69"/>
      <c r="H2063" s="69"/>
      <c r="I2063" s="69"/>
      <c r="J2063" s="69"/>
      <c r="K2063" s="69"/>
      <c r="L2063" s="69"/>
      <c r="M2063" s="69"/>
      <c r="N2063" s="4"/>
      <c r="O2063" s="70"/>
      <c r="P2063" s="75"/>
      <c r="Q2063" s="4"/>
      <c r="R2063" s="71"/>
      <c r="S2063" s="4"/>
      <c r="T2063" s="72"/>
      <c r="U2063" s="4"/>
      <c r="V2063" s="73"/>
      <c r="W2063" s="73"/>
      <c r="X2063" s="73"/>
      <c r="Y2063" s="73"/>
      <c r="Z2063" s="74"/>
      <c r="AA2063" s="69"/>
      <c r="AB2063" s="69"/>
      <c r="AC2063" s="69"/>
      <c r="AD2063" s="69"/>
      <c r="AE2063" s="69"/>
      <c r="AF2063" s="69"/>
      <c r="AG2063" s="69"/>
      <c r="AH2063" s="69"/>
    </row>
    <row r="2064" spans="1:34">
      <c r="A2064" s="69"/>
      <c r="B2064" s="69"/>
      <c r="C2064" s="69"/>
      <c r="D2064" s="71"/>
      <c r="E2064" s="4"/>
      <c r="F2064" s="4"/>
      <c r="G2064" s="69"/>
      <c r="H2064" s="69"/>
      <c r="I2064" s="69"/>
      <c r="J2064" s="69"/>
      <c r="K2064" s="69"/>
      <c r="L2064" s="69"/>
      <c r="M2064" s="69"/>
      <c r="N2064" s="4"/>
      <c r="O2064" s="70"/>
      <c r="P2064" s="75"/>
      <c r="Q2064" s="4"/>
      <c r="R2064" s="71"/>
      <c r="S2064" s="4"/>
      <c r="T2064" s="72"/>
      <c r="U2064" s="4"/>
      <c r="V2064" s="73"/>
      <c r="W2064" s="73"/>
      <c r="X2064" s="73"/>
      <c r="Y2064" s="73"/>
      <c r="Z2064" s="74"/>
      <c r="AA2064" s="69"/>
      <c r="AB2064" s="69"/>
      <c r="AC2064" s="69"/>
      <c r="AD2064" s="69"/>
      <c r="AE2064" s="69"/>
      <c r="AF2064" s="69"/>
      <c r="AG2064" s="69"/>
      <c r="AH2064" s="69"/>
    </row>
    <row r="2065" spans="1:34">
      <c r="A2065" s="69"/>
      <c r="B2065" s="69"/>
      <c r="C2065" s="69"/>
      <c r="D2065" s="71"/>
      <c r="E2065" s="4"/>
      <c r="F2065" s="4"/>
      <c r="G2065" s="69"/>
      <c r="H2065" s="69"/>
      <c r="I2065" s="69"/>
      <c r="J2065" s="69"/>
      <c r="K2065" s="69"/>
      <c r="L2065" s="69"/>
      <c r="M2065" s="69"/>
      <c r="N2065" s="4"/>
      <c r="O2065" s="70"/>
      <c r="P2065" s="75"/>
      <c r="Q2065" s="4"/>
      <c r="R2065" s="71"/>
      <c r="S2065" s="4"/>
      <c r="T2065" s="72"/>
      <c r="U2065" s="4"/>
      <c r="V2065" s="73"/>
      <c r="W2065" s="73"/>
      <c r="X2065" s="73"/>
      <c r="Y2065" s="73"/>
      <c r="Z2065" s="74"/>
      <c r="AA2065" s="69"/>
      <c r="AB2065" s="69"/>
      <c r="AC2065" s="69"/>
      <c r="AD2065" s="69"/>
      <c r="AE2065" s="69"/>
      <c r="AF2065" s="69"/>
      <c r="AG2065" s="69"/>
      <c r="AH2065" s="69"/>
    </row>
    <row r="2066" spans="1:34">
      <c r="A2066" s="69"/>
      <c r="B2066" s="69"/>
      <c r="C2066" s="69"/>
      <c r="D2066" s="71"/>
      <c r="E2066" s="4"/>
      <c r="F2066" s="4"/>
      <c r="G2066" s="69"/>
      <c r="H2066" s="69"/>
      <c r="I2066" s="69"/>
      <c r="J2066" s="69"/>
      <c r="K2066" s="69"/>
      <c r="L2066" s="69"/>
      <c r="M2066" s="69"/>
      <c r="N2066" s="4"/>
      <c r="O2066" s="70"/>
      <c r="P2066" s="75"/>
      <c r="Q2066" s="4"/>
      <c r="R2066" s="71"/>
      <c r="S2066" s="4"/>
      <c r="T2066" s="72"/>
      <c r="U2066" s="4"/>
      <c r="V2066" s="73"/>
      <c r="W2066" s="73"/>
      <c r="X2066" s="73"/>
      <c r="Y2066" s="73"/>
      <c r="Z2066" s="74"/>
      <c r="AA2066" s="69"/>
      <c r="AB2066" s="69"/>
      <c r="AC2066" s="69"/>
      <c r="AD2066" s="69"/>
      <c r="AE2066" s="69"/>
      <c r="AF2066" s="69"/>
      <c r="AG2066" s="69"/>
      <c r="AH2066" s="69"/>
    </row>
    <row r="2067" spans="1:34">
      <c r="A2067" s="69"/>
      <c r="B2067" s="69"/>
      <c r="C2067" s="69"/>
      <c r="D2067" s="71"/>
      <c r="E2067" s="4"/>
      <c r="F2067" s="4"/>
      <c r="G2067" s="69"/>
      <c r="H2067" s="69"/>
      <c r="I2067" s="69"/>
      <c r="J2067" s="69"/>
      <c r="K2067" s="69"/>
      <c r="L2067" s="69"/>
      <c r="M2067" s="69"/>
      <c r="N2067" s="4"/>
      <c r="O2067" s="70"/>
      <c r="P2067" s="75"/>
      <c r="Q2067" s="4"/>
      <c r="R2067" s="71"/>
      <c r="S2067" s="4"/>
      <c r="T2067" s="72"/>
      <c r="U2067" s="4"/>
      <c r="V2067" s="73"/>
      <c r="W2067" s="73"/>
      <c r="X2067" s="73"/>
      <c r="Y2067" s="73"/>
      <c r="Z2067" s="74"/>
      <c r="AA2067" s="69"/>
      <c r="AB2067" s="69"/>
      <c r="AC2067" s="69"/>
      <c r="AD2067" s="69"/>
      <c r="AE2067" s="69"/>
      <c r="AF2067" s="69"/>
      <c r="AG2067" s="69"/>
      <c r="AH2067" s="69"/>
    </row>
    <row r="2068" spans="1:34">
      <c r="A2068" s="69"/>
      <c r="B2068" s="69"/>
      <c r="C2068" s="69"/>
      <c r="D2068" s="71"/>
      <c r="E2068" s="4"/>
      <c r="F2068" s="4"/>
      <c r="G2068" s="69"/>
      <c r="H2068" s="69"/>
      <c r="I2068" s="69"/>
      <c r="J2068" s="69"/>
      <c r="K2068" s="69"/>
      <c r="L2068" s="69"/>
      <c r="M2068" s="69"/>
      <c r="N2068" s="4"/>
      <c r="O2068" s="70"/>
      <c r="P2068" s="75"/>
      <c r="Q2068" s="4"/>
      <c r="R2068" s="71"/>
      <c r="S2068" s="4"/>
      <c r="T2068" s="72"/>
      <c r="U2068" s="4"/>
      <c r="V2068" s="73"/>
      <c r="W2068" s="73"/>
      <c r="X2068" s="73"/>
      <c r="Y2068" s="73"/>
      <c r="Z2068" s="74"/>
      <c r="AA2068" s="69"/>
      <c r="AB2068" s="69"/>
      <c r="AC2068" s="69"/>
      <c r="AD2068" s="69"/>
      <c r="AE2068" s="69"/>
      <c r="AF2068" s="69"/>
      <c r="AG2068" s="69"/>
      <c r="AH2068" s="69"/>
    </row>
    <row r="2069" spans="1:34">
      <c r="A2069" s="69"/>
      <c r="B2069" s="69"/>
      <c r="C2069" s="69"/>
      <c r="D2069" s="71"/>
      <c r="E2069" s="4"/>
      <c r="F2069" s="4"/>
      <c r="G2069" s="69"/>
      <c r="H2069" s="69"/>
      <c r="I2069" s="69"/>
      <c r="J2069" s="69"/>
      <c r="K2069" s="69"/>
      <c r="L2069" s="69"/>
      <c r="M2069" s="69"/>
      <c r="N2069" s="4"/>
      <c r="O2069" s="70"/>
      <c r="P2069" s="75"/>
      <c r="Q2069" s="4"/>
      <c r="R2069" s="71"/>
      <c r="S2069" s="4"/>
      <c r="T2069" s="72"/>
      <c r="U2069" s="4"/>
      <c r="V2069" s="73"/>
      <c r="W2069" s="73"/>
      <c r="X2069" s="73"/>
      <c r="Y2069" s="73"/>
      <c r="Z2069" s="74"/>
      <c r="AA2069" s="69"/>
      <c r="AB2069" s="69"/>
      <c r="AC2069" s="69"/>
      <c r="AD2069" s="69"/>
      <c r="AE2069" s="69"/>
      <c r="AF2069" s="69"/>
      <c r="AG2069" s="69"/>
      <c r="AH2069" s="69"/>
    </row>
    <row r="2070" spans="1:34">
      <c r="A2070" s="69"/>
      <c r="B2070" s="69"/>
      <c r="C2070" s="69"/>
      <c r="D2070" s="71"/>
      <c r="E2070" s="4"/>
      <c r="F2070" s="4"/>
      <c r="G2070" s="69"/>
      <c r="H2070" s="69"/>
      <c r="I2070" s="69"/>
      <c r="J2070" s="69"/>
      <c r="K2070" s="69"/>
      <c r="L2070" s="69"/>
      <c r="M2070" s="69"/>
      <c r="N2070" s="4"/>
      <c r="O2070" s="70"/>
      <c r="P2070" s="75"/>
      <c r="Q2070" s="4"/>
      <c r="R2070" s="71"/>
      <c r="S2070" s="4"/>
      <c r="T2070" s="72"/>
      <c r="U2070" s="4"/>
      <c r="V2070" s="73"/>
      <c r="W2070" s="73"/>
      <c r="X2070" s="73"/>
      <c r="Y2070" s="73"/>
      <c r="Z2070" s="74"/>
      <c r="AA2070" s="69"/>
      <c r="AB2070" s="69"/>
      <c r="AC2070" s="69"/>
      <c r="AD2070" s="69"/>
      <c r="AE2070" s="69"/>
      <c r="AF2070" s="69"/>
      <c r="AG2070" s="69"/>
      <c r="AH2070" s="69"/>
    </row>
    <row r="2071" spans="1:34">
      <c r="A2071" s="69"/>
      <c r="B2071" s="69"/>
      <c r="C2071" s="69"/>
      <c r="D2071" s="71"/>
      <c r="E2071" s="4"/>
      <c r="F2071" s="4"/>
      <c r="G2071" s="69"/>
      <c r="H2071" s="69"/>
      <c r="I2071" s="69"/>
      <c r="J2071" s="69"/>
      <c r="K2071" s="69"/>
      <c r="L2071" s="69"/>
      <c r="M2071" s="69"/>
      <c r="N2071" s="4"/>
      <c r="O2071" s="70"/>
      <c r="P2071" s="75"/>
      <c r="Q2071" s="4"/>
      <c r="R2071" s="71"/>
      <c r="S2071" s="4"/>
      <c r="T2071" s="72"/>
      <c r="U2071" s="4"/>
      <c r="V2071" s="73"/>
      <c r="W2071" s="73"/>
      <c r="X2071" s="73"/>
      <c r="Y2071" s="73"/>
      <c r="Z2071" s="74"/>
      <c r="AA2071" s="69"/>
      <c r="AB2071" s="69"/>
      <c r="AC2071" s="69"/>
      <c r="AD2071" s="69"/>
      <c r="AE2071" s="69"/>
      <c r="AF2071" s="69"/>
      <c r="AG2071" s="69"/>
      <c r="AH2071" s="69"/>
    </row>
    <row r="2072" spans="1:34">
      <c r="A2072" s="69"/>
      <c r="B2072" s="69"/>
      <c r="C2072" s="69"/>
      <c r="D2072" s="71"/>
      <c r="E2072" s="4"/>
      <c r="F2072" s="4"/>
      <c r="G2072" s="69"/>
      <c r="H2072" s="69"/>
      <c r="I2072" s="69"/>
      <c r="J2072" s="69"/>
      <c r="K2072" s="69"/>
      <c r="L2072" s="69"/>
      <c r="M2072" s="69"/>
      <c r="N2072" s="4"/>
      <c r="O2072" s="70"/>
      <c r="P2072" s="75"/>
      <c r="Q2072" s="4"/>
      <c r="R2072" s="71"/>
      <c r="S2072" s="4"/>
      <c r="T2072" s="72"/>
      <c r="U2072" s="4"/>
      <c r="V2072" s="73"/>
      <c r="W2072" s="73"/>
      <c r="X2072" s="73"/>
      <c r="Y2072" s="73"/>
      <c r="Z2072" s="74"/>
      <c r="AA2072" s="69"/>
      <c r="AB2072" s="69"/>
      <c r="AC2072" s="69"/>
      <c r="AD2072" s="69"/>
      <c r="AE2072" s="69"/>
      <c r="AF2072" s="69"/>
      <c r="AG2072" s="69"/>
      <c r="AH2072" s="69"/>
    </row>
    <row r="2073" spans="1:34">
      <c r="A2073" s="69"/>
      <c r="B2073" s="69"/>
      <c r="C2073" s="69"/>
      <c r="D2073" s="71"/>
      <c r="E2073" s="4"/>
      <c r="F2073" s="4"/>
      <c r="G2073" s="69"/>
      <c r="H2073" s="69"/>
      <c r="I2073" s="69"/>
      <c r="J2073" s="69"/>
      <c r="K2073" s="69"/>
      <c r="L2073" s="69"/>
      <c r="M2073" s="69"/>
      <c r="N2073" s="4"/>
      <c r="O2073" s="70"/>
      <c r="P2073" s="75"/>
      <c r="Q2073" s="4"/>
      <c r="R2073" s="71"/>
      <c r="S2073" s="4"/>
      <c r="T2073" s="72"/>
      <c r="U2073" s="4"/>
      <c r="V2073" s="73"/>
      <c r="W2073" s="73"/>
      <c r="X2073" s="73"/>
      <c r="Y2073" s="73"/>
      <c r="Z2073" s="74"/>
      <c r="AA2073" s="69"/>
      <c r="AB2073" s="69"/>
      <c r="AC2073" s="69"/>
      <c r="AD2073" s="69"/>
      <c r="AE2073" s="69"/>
      <c r="AF2073" s="69"/>
      <c r="AG2073" s="69"/>
      <c r="AH2073" s="69"/>
    </row>
    <row r="2074" spans="1:34">
      <c r="A2074" s="69"/>
      <c r="B2074" s="69"/>
      <c r="C2074" s="69"/>
      <c r="D2074" s="71"/>
      <c r="E2074" s="4"/>
      <c r="F2074" s="4"/>
      <c r="G2074" s="69"/>
      <c r="H2074" s="69"/>
      <c r="I2074" s="69"/>
      <c r="J2074" s="69"/>
      <c r="K2074" s="69"/>
      <c r="L2074" s="69"/>
      <c r="M2074" s="69"/>
      <c r="N2074" s="4"/>
      <c r="O2074" s="70"/>
      <c r="P2074" s="75"/>
      <c r="Q2074" s="4"/>
      <c r="R2074" s="71"/>
      <c r="S2074" s="4"/>
      <c r="T2074" s="72"/>
      <c r="U2074" s="4"/>
      <c r="V2074" s="73"/>
      <c r="W2074" s="73"/>
      <c r="X2074" s="73"/>
      <c r="Y2074" s="73"/>
      <c r="Z2074" s="74"/>
      <c r="AA2074" s="69"/>
      <c r="AB2074" s="69"/>
      <c r="AC2074" s="69"/>
      <c r="AD2074" s="69"/>
      <c r="AE2074" s="69"/>
      <c r="AF2074" s="69"/>
      <c r="AG2074" s="69"/>
      <c r="AH2074" s="69"/>
    </row>
    <row r="2075" spans="1:34">
      <c r="A2075" s="69"/>
      <c r="B2075" s="69"/>
      <c r="C2075" s="69"/>
      <c r="D2075" s="71"/>
      <c r="E2075" s="4"/>
      <c r="F2075" s="4"/>
      <c r="G2075" s="69"/>
      <c r="H2075" s="69"/>
      <c r="I2075" s="69"/>
      <c r="J2075" s="69"/>
      <c r="K2075" s="69"/>
      <c r="L2075" s="69"/>
      <c r="M2075" s="69"/>
      <c r="N2075" s="4"/>
      <c r="O2075" s="70"/>
      <c r="P2075" s="75"/>
      <c r="Q2075" s="4"/>
      <c r="R2075" s="71"/>
      <c r="S2075" s="4"/>
      <c r="T2075" s="72"/>
      <c r="U2075" s="4"/>
      <c r="V2075" s="73"/>
      <c r="W2075" s="73"/>
      <c r="X2075" s="73"/>
      <c r="Y2075" s="73"/>
      <c r="Z2075" s="74"/>
      <c r="AA2075" s="69"/>
      <c r="AB2075" s="69"/>
      <c r="AC2075" s="69"/>
      <c r="AD2075" s="69"/>
      <c r="AE2075" s="69"/>
      <c r="AF2075" s="69"/>
      <c r="AG2075" s="69"/>
      <c r="AH2075" s="69"/>
    </row>
    <row r="2076" spans="1:34">
      <c r="A2076" s="69"/>
      <c r="B2076" s="69"/>
      <c r="C2076" s="69"/>
      <c r="D2076" s="71"/>
      <c r="E2076" s="4"/>
      <c r="F2076" s="4"/>
      <c r="G2076" s="69"/>
      <c r="H2076" s="69"/>
      <c r="I2076" s="69"/>
      <c r="J2076" s="69"/>
      <c r="K2076" s="69"/>
      <c r="L2076" s="69"/>
      <c r="M2076" s="69"/>
      <c r="N2076" s="4"/>
      <c r="O2076" s="70"/>
      <c r="P2076" s="75"/>
      <c r="Q2076" s="4"/>
      <c r="R2076" s="71"/>
      <c r="S2076" s="4"/>
      <c r="T2076" s="72"/>
      <c r="U2076" s="4"/>
      <c r="V2076" s="73"/>
      <c r="W2076" s="73"/>
      <c r="X2076" s="73"/>
      <c r="Y2076" s="73"/>
      <c r="Z2076" s="74"/>
      <c r="AA2076" s="69"/>
      <c r="AB2076" s="69"/>
      <c r="AC2076" s="69"/>
      <c r="AD2076" s="69"/>
      <c r="AE2076" s="69"/>
      <c r="AF2076" s="69"/>
      <c r="AG2076" s="69"/>
      <c r="AH2076" s="69"/>
    </row>
    <row r="2077" spans="1:34">
      <c r="A2077" s="69"/>
      <c r="B2077" s="69"/>
      <c r="C2077" s="69"/>
      <c r="D2077" s="71"/>
      <c r="E2077" s="4"/>
      <c r="F2077" s="4"/>
      <c r="G2077" s="69"/>
      <c r="H2077" s="69"/>
      <c r="I2077" s="69"/>
      <c r="J2077" s="69"/>
      <c r="K2077" s="69"/>
      <c r="L2077" s="69"/>
      <c r="M2077" s="69"/>
      <c r="N2077" s="4"/>
      <c r="O2077" s="70"/>
      <c r="P2077" s="75"/>
      <c r="Q2077" s="4"/>
      <c r="R2077" s="71"/>
      <c r="S2077" s="4"/>
      <c r="T2077" s="72"/>
      <c r="U2077" s="4"/>
      <c r="V2077" s="73"/>
      <c r="W2077" s="73"/>
      <c r="X2077" s="73"/>
      <c r="Y2077" s="73"/>
      <c r="Z2077" s="74"/>
      <c r="AA2077" s="69"/>
      <c r="AB2077" s="69"/>
      <c r="AC2077" s="69"/>
      <c r="AD2077" s="69"/>
      <c r="AE2077" s="69"/>
      <c r="AF2077" s="69"/>
      <c r="AG2077" s="69"/>
      <c r="AH2077" s="69"/>
    </row>
    <row r="2078" spans="1:34">
      <c r="A2078" s="69"/>
      <c r="B2078" s="69"/>
      <c r="C2078" s="69"/>
      <c r="D2078" s="71"/>
      <c r="E2078" s="4"/>
      <c r="F2078" s="4"/>
      <c r="G2078" s="69"/>
      <c r="H2078" s="69"/>
      <c r="I2078" s="69"/>
      <c r="J2078" s="69"/>
      <c r="K2078" s="69"/>
      <c r="L2078" s="69"/>
      <c r="M2078" s="69"/>
      <c r="N2078" s="4"/>
      <c r="O2078" s="70"/>
      <c r="P2078" s="75"/>
      <c r="Q2078" s="4"/>
      <c r="R2078" s="71"/>
      <c r="S2078" s="4"/>
      <c r="T2078" s="72"/>
      <c r="U2078" s="4"/>
      <c r="V2078" s="73"/>
      <c r="W2078" s="73"/>
      <c r="X2078" s="73"/>
      <c r="Y2078" s="73"/>
      <c r="Z2078" s="74"/>
      <c r="AA2078" s="69"/>
      <c r="AB2078" s="69"/>
      <c r="AC2078" s="69"/>
      <c r="AD2078" s="69"/>
      <c r="AE2078" s="69"/>
      <c r="AF2078" s="69"/>
      <c r="AG2078" s="69"/>
      <c r="AH2078" s="69"/>
    </row>
    <row r="2079" spans="1:34">
      <c r="A2079" s="69"/>
      <c r="B2079" s="69"/>
      <c r="C2079" s="69"/>
      <c r="D2079" s="71"/>
      <c r="E2079" s="4"/>
      <c r="F2079" s="4"/>
      <c r="G2079" s="69"/>
      <c r="H2079" s="69"/>
      <c r="I2079" s="69"/>
      <c r="J2079" s="69"/>
      <c r="K2079" s="69"/>
      <c r="L2079" s="69"/>
      <c r="M2079" s="69"/>
      <c r="N2079" s="4"/>
      <c r="O2079" s="70"/>
      <c r="P2079" s="75"/>
      <c r="Q2079" s="4"/>
      <c r="R2079" s="71"/>
      <c r="S2079" s="4"/>
      <c r="T2079" s="72"/>
      <c r="U2079" s="4"/>
      <c r="V2079" s="73"/>
      <c r="W2079" s="73"/>
      <c r="X2079" s="73"/>
      <c r="Y2079" s="73"/>
      <c r="Z2079" s="74"/>
      <c r="AA2079" s="69"/>
      <c r="AB2079" s="69"/>
      <c r="AC2079" s="69"/>
      <c r="AD2079" s="69"/>
      <c r="AE2079" s="69"/>
      <c r="AF2079" s="69"/>
      <c r="AG2079" s="69"/>
      <c r="AH2079" s="69"/>
    </row>
    <row r="2080" spans="1:34">
      <c r="A2080" s="69"/>
      <c r="B2080" s="69"/>
      <c r="C2080" s="69"/>
      <c r="D2080" s="71"/>
      <c r="E2080" s="4"/>
      <c r="F2080" s="4"/>
      <c r="G2080" s="69"/>
      <c r="H2080" s="69"/>
      <c r="I2080" s="69"/>
      <c r="J2080" s="69"/>
      <c r="K2080" s="69"/>
      <c r="L2080" s="69"/>
      <c r="M2080" s="69"/>
      <c r="N2080" s="4"/>
      <c r="O2080" s="70"/>
      <c r="P2080" s="75"/>
      <c r="Q2080" s="4"/>
      <c r="R2080" s="71"/>
      <c r="S2080" s="4"/>
      <c r="T2080" s="72"/>
      <c r="U2080" s="4"/>
      <c r="V2080" s="73"/>
      <c r="W2080" s="73"/>
      <c r="X2080" s="73"/>
      <c r="Y2080" s="73"/>
      <c r="Z2080" s="74"/>
      <c r="AA2080" s="69"/>
      <c r="AB2080" s="69"/>
      <c r="AC2080" s="69"/>
      <c r="AD2080" s="69"/>
      <c r="AE2080" s="69"/>
      <c r="AF2080" s="69"/>
      <c r="AG2080" s="69"/>
      <c r="AH2080" s="69"/>
    </row>
    <row r="2081" spans="1:34">
      <c r="A2081" s="69"/>
      <c r="B2081" s="69"/>
      <c r="C2081" s="69"/>
      <c r="D2081" s="71"/>
      <c r="E2081" s="4"/>
      <c r="F2081" s="4"/>
      <c r="G2081" s="69"/>
      <c r="H2081" s="69"/>
      <c r="I2081" s="69"/>
      <c r="J2081" s="69"/>
      <c r="K2081" s="69"/>
      <c r="L2081" s="69"/>
      <c r="M2081" s="69"/>
      <c r="N2081" s="4"/>
      <c r="O2081" s="70"/>
      <c r="P2081" s="75"/>
      <c r="Q2081" s="4"/>
      <c r="R2081" s="71"/>
      <c r="S2081" s="4"/>
      <c r="T2081" s="72"/>
      <c r="U2081" s="4"/>
      <c r="V2081" s="73"/>
      <c r="W2081" s="73"/>
      <c r="X2081" s="73"/>
      <c r="Y2081" s="73"/>
      <c r="Z2081" s="74"/>
      <c r="AA2081" s="69"/>
      <c r="AB2081" s="69"/>
      <c r="AC2081" s="69"/>
      <c r="AD2081" s="69"/>
      <c r="AE2081" s="69"/>
      <c r="AF2081" s="69"/>
      <c r="AG2081" s="69"/>
      <c r="AH2081" s="69"/>
    </row>
    <row r="2082" spans="1:34">
      <c r="A2082" s="69"/>
      <c r="B2082" s="69"/>
      <c r="C2082" s="69"/>
      <c r="D2082" s="71"/>
      <c r="E2082" s="4"/>
      <c r="F2082" s="4"/>
      <c r="G2082" s="69"/>
      <c r="H2082" s="69"/>
      <c r="I2082" s="69"/>
      <c r="J2082" s="69"/>
      <c r="K2082" s="69"/>
      <c r="L2082" s="69"/>
      <c r="M2082" s="69"/>
      <c r="N2082" s="4"/>
      <c r="O2082" s="70"/>
      <c r="P2082" s="75"/>
      <c r="Q2082" s="4"/>
      <c r="R2082" s="71"/>
      <c r="S2082" s="4"/>
      <c r="T2082" s="72"/>
      <c r="U2082" s="4"/>
      <c r="V2082" s="73"/>
      <c r="W2082" s="73"/>
      <c r="X2082" s="73"/>
      <c r="Y2082" s="73"/>
      <c r="Z2082" s="74"/>
      <c r="AA2082" s="69"/>
      <c r="AB2082" s="69"/>
      <c r="AC2082" s="69"/>
      <c r="AD2082" s="69"/>
      <c r="AE2082" s="69"/>
      <c r="AF2082" s="69"/>
      <c r="AG2082" s="69"/>
      <c r="AH2082" s="69"/>
    </row>
    <row r="2083" spans="1:34">
      <c r="A2083" s="69"/>
      <c r="B2083" s="69"/>
      <c r="C2083" s="69"/>
      <c r="D2083" s="71"/>
      <c r="E2083" s="4"/>
      <c r="F2083" s="4"/>
      <c r="G2083" s="69"/>
      <c r="H2083" s="69"/>
      <c r="I2083" s="69"/>
      <c r="J2083" s="69"/>
      <c r="K2083" s="69"/>
      <c r="L2083" s="69"/>
      <c r="M2083" s="69"/>
      <c r="N2083" s="4"/>
      <c r="O2083" s="70"/>
      <c r="P2083" s="75"/>
      <c r="Q2083" s="4"/>
      <c r="R2083" s="71"/>
      <c r="S2083" s="4"/>
      <c r="T2083" s="72"/>
      <c r="U2083" s="4"/>
      <c r="V2083" s="73"/>
      <c r="W2083" s="73"/>
      <c r="X2083" s="73"/>
      <c r="Y2083" s="73"/>
      <c r="Z2083" s="74"/>
      <c r="AA2083" s="69"/>
      <c r="AB2083" s="69"/>
      <c r="AC2083" s="69"/>
      <c r="AD2083" s="69"/>
      <c r="AE2083" s="69"/>
      <c r="AF2083" s="69"/>
      <c r="AG2083" s="69"/>
      <c r="AH2083" s="69"/>
    </row>
    <row r="2084" spans="1:34">
      <c r="A2084" s="69"/>
      <c r="B2084" s="69"/>
      <c r="C2084" s="69"/>
      <c r="D2084" s="71"/>
      <c r="E2084" s="4"/>
      <c r="F2084" s="4"/>
      <c r="G2084" s="69"/>
      <c r="H2084" s="69"/>
      <c r="I2084" s="69"/>
      <c r="J2084" s="69"/>
      <c r="K2084" s="69"/>
      <c r="L2084" s="69"/>
      <c r="M2084" s="69"/>
      <c r="N2084" s="4"/>
      <c r="O2084" s="70"/>
      <c r="P2084" s="75"/>
      <c r="Q2084" s="4"/>
      <c r="R2084" s="71"/>
      <c r="S2084" s="4"/>
      <c r="T2084" s="72"/>
      <c r="U2084" s="4"/>
      <c r="V2084" s="73"/>
      <c r="W2084" s="73"/>
      <c r="X2084" s="73"/>
      <c r="Y2084" s="73"/>
      <c r="Z2084" s="74"/>
      <c r="AA2084" s="69"/>
      <c r="AB2084" s="69"/>
      <c r="AC2084" s="69"/>
      <c r="AD2084" s="69"/>
      <c r="AE2084" s="69"/>
      <c r="AF2084" s="69"/>
      <c r="AG2084" s="69"/>
      <c r="AH2084" s="69"/>
    </row>
    <row r="2085" spans="1:34">
      <c r="A2085" s="69"/>
      <c r="B2085" s="69"/>
      <c r="C2085" s="69"/>
      <c r="D2085" s="71"/>
      <c r="E2085" s="4"/>
      <c r="F2085" s="4"/>
      <c r="G2085" s="69"/>
      <c r="H2085" s="69"/>
      <c r="I2085" s="69"/>
      <c r="J2085" s="69"/>
      <c r="K2085" s="69"/>
      <c r="L2085" s="69"/>
      <c r="M2085" s="69"/>
      <c r="N2085" s="4"/>
      <c r="O2085" s="70"/>
      <c r="P2085" s="75"/>
      <c r="Q2085" s="4"/>
      <c r="R2085" s="71"/>
      <c r="S2085" s="4"/>
      <c r="T2085" s="72"/>
      <c r="U2085" s="4"/>
      <c r="V2085" s="73"/>
      <c r="W2085" s="73"/>
      <c r="X2085" s="73"/>
      <c r="Y2085" s="73"/>
      <c r="Z2085" s="74"/>
      <c r="AA2085" s="69"/>
      <c r="AB2085" s="69"/>
      <c r="AC2085" s="69"/>
      <c r="AD2085" s="69"/>
      <c r="AE2085" s="69"/>
      <c r="AF2085" s="69"/>
      <c r="AG2085" s="69"/>
      <c r="AH2085" s="69"/>
    </row>
    <row r="2086" spans="1:34">
      <c r="A2086" s="69"/>
      <c r="B2086" s="69"/>
      <c r="C2086" s="69"/>
      <c r="D2086" s="71"/>
      <c r="E2086" s="4"/>
      <c r="F2086" s="4"/>
      <c r="G2086" s="69"/>
      <c r="H2086" s="69"/>
      <c r="I2086" s="69"/>
      <c r="J2086" s="69"/>
      <c r="K2086" s="69"/>
      <c r="L2086" s="69"/>
      <c r="M2086" s="69"/>
      <c r="N2086" s="4"/>
      <c r="O2086" s="70"/>
      <c r="P2086" s="75"/>
      <c r="Q2086" s="4"/>
      <c r="R2086" s="71"/>
      <c r="S2086" s="4"/>
      <c r="T2086" s="72"/>
      <c r="U2086" s="4"/>
      <c r="V2086" s="73"/>
      <c r="W2086" s="73"/>
      <c r="X2086" s="73"/>
      <c r="Y2086" s="73"/>
      <c r="Z2086" s="74"/>
      <c r="AA2086" s="69"/>
      <c r="AB2086" s="69"/>
      <c r="AC2086" s="69"/>
      <c r="AD2086" s="69"/>
      <c r="AE2086" s="69"/>
      <c r="AF2086" s="69"/>
      <c r="AG2086" s="69"/>
      <c r="AH2086" s="69"/>
    </row>
    <row r="2087" spans="1:34">
      <c r="A2087" s="69"/>
      <c r="B2087" s="69"/>
      <c r="C2087" s="69"/>
      <c r="D2087" s="71"/>
      <c r="E2087" s="4"/>
      <c r="F2087" s="4"/>
      <c r="G2087" s="69"/>
      <c r="H2087" s="69"/>
      <c r="I2087" s="69"/>
      <c r="J2087" s="69"/>
      <c r="K2087" s="69"/>
      <c r="L2087" s="69"/>
      <c r="M2087" s="69"/>
      <c r="N2087" s="4"/>
      <c r="O2087" s="70"/>
      <c r="P2087" s="75"/>
      <c r="Q2087" s="4"/>
      <c r="R2087" s="71"/>
      <c r="S2087" s="4"/>
      <c r="T2087" s="72"/>
      <c r="U2087" s="4"/>
      <c r="V2087" s="73"/>
      <c r="W2087" s="73"/>
      <c r="X2087" s="73"/>
      <c r="Y2087" s="73"/>
      <c r="Z2087" s="74"/>
      <c r="AA2087" s="69"/>
      <c r="AB2087" s="69"/>
      <c r="AC2087" s="69"/>
      <c r="AD2087" s="69"/>
      <c r="AE2087" s="69"/>
      <c r="AF2087" s="69"/>
      <c r="AG2087" s="69"/>
      <c r="AH2087" s="69"/>
    </row>
    <row r="2088" spans="1:34">
      <c r="A2088" s="69"/>
      <c r="B2088" s="69"/>
      <c r="C2088" s="69"/>
      <c r="D2088" s="71"/>
      <c r="E2088" s="4"/>
      <c r="F2088" s="4"/>
      <c r="G2088" s="69"/>
      <c r="H2088" s="69"/>
      <c r="I2088" s="69"/>
      <c r="J2088" s="69"/>
      <c r="K2088" s="69"/>
      <c r="L2088" s="69"/>
      <c r="M2088" s="69"/>
      <c r="N2088" s="4"/>
      <c r="O2088" s="70"/>
      <c r="P2088" s="75"/>
      <c r="Q2088" s="4"/>
      <c r="R2088" s="71"/>
      <c r="S2088" s="4"/>
      <c r="T2088" s="72"/>
      <c r="U2088" s="4"/>
      <c r="V2088" s="73"/>
      <c r="W2088" s="73"/>
      <c r="X2088" s="73"/>
      <c r="Y2088" s="73"/>
      <c r="Z2088" s="74"/>
      <c r="AA2088" s="69"/>
      <c r="AB2088" s="69"/>
      <c r="AC2088" s="69"/>
      <c r="AD2088" s="69"/>
      <c r="AE2088" s="69"/>
      <c r="AF2088" s="69"/>
      <c r="AG2088" s="69"/>
      <c r="AH2088" s="69"/>
    </row>
    <row r="2089" spans="1:34">
      <c r="A2089" s="69"/>
      <c r="B2089" s="69"/>
      <c r="C2089" s="69"/>
      <c r="D2089" s="71"/>
      <c r="E2089" s="4"/>
      <c r="F2089" s="4"/>
      <c r="G2089" s="69"/>
      <c r="H2089" s="69"/>
      <c r="I2089" s="69"/>
      <c r="J2089" s="69"/>
      <c r="K2089" s="69"/>
      <c r="L2089" s="69"/>
      <c r="M2089" s="69"/>
      <c r="N2089" s="4"/>
      <c r="O2089" s="70"/>
      <c r="P2089" s="75"/>
      <c r="Q2089" s="4"/>
      <c r="R2089" s="71"/>
      <c r="S2089" s="4"/>
      <c r="T2089" s="72"/>
      <c r="U2089" s="4"/>
      <c r="V2089" s="73"/>
      <c r="W2089" s="73"/>
      <c r="X2089" s="73"/>
      <c r="Y2089" s="73"/>
      <c r="Z2089" s="74"/>
      <c r="AA2089" s="69"/>
      <c r="AB2089" s="69"/>
      <c r="AC2089" s="69"/>
      <c r="AD2089" s="69"/>
      <c r="AE2089" s="69"/>
      <c r="AF2089" s="69"/>
      <c r="AG2089" s="69"/>
      <c r="AH2089" s="69"/>
    </row>
    <row r="2090" spans="1:34">
      <c r="A2090" s="69"/>
      <c r="B2090" s="69"/>
      <c r="C2090" s="69"/>
      <c r="D2090" s="71"/>
      <c r="E2090" s="4"/>
      <c r="F2090" s="4"/>
      <c r="G2090" s="69"/>
      <c r="H2090" s="69"/>
      <c r="I2090" s="69"/>
      <c r="J2090" s="69"/>
      <c r="K2090" s="69"/>
      <c r="L2090" s="69"/>
      <c r="M2090" s="69"/>
      <c r="N2090" s="4"/>
      <c r="O2090" s="70"/>
      <c r="P2090" s="75"/>
      <c r="Q2090" s="4"/>
      <c r="R2090" s="71"/>
      <c r="S2090" s="4"/>
      <c r="T2090" s="72"/>
      <c r="U2090" s="4"/>
      <c r="V2090" s="73"/>
      <c r="W2090" s="73"/>
      <c r="X2090" s="73"/>
      <c r="Y2090" s="73"/>
      <c r="Z2090" s="74"/>
      <c r="AA2090" s="69"/>
      <c r="AB2090" s="69"/>
      <c r="AC2090" s="69"/>
      <c r="AD2090" s="69"/>
      <c r="AE2090" s="69"/>
      <c r="AF2090" s="69"/>
      <c r="AG2090" s="69"/>
      <c r="AH2090" s="69"/>
    </row>
    <row r="2091" spans="1:34">
      <c r="A2091" s="69"/>
      <c r="B2091" s="69"/>
      <c r="C2091" s="69"/>
      <c r="D2091" s="71"/>
      <c r="E2091" s="4"/>
      <c r="F2091" s="4"/>
      <c r="G2091" s="69"/>
      <c r="H2091" s="69"/>
      <c r="I2091" s="69"/>
      <c r="J2091" s="69"/>
      <c r="K2091" s="69"/>
      <c r="L2091" s="69"/>
      <c r="M2091" s="69"/>
      <c r="N2091" s="4"/>
      <c r="O2091" s="70"/>
      <c r="P2091" s="75"/>
      <c r="Q2091" s="4"/>
      <c r="R2091" s="71"/>
      <c r="S2091" s="4"/>
      <c r="T2091" s="72"/>
      <c r="U2091" s="4"/>
      <c r="V2091" s="73"/>
      <c r="W2091" s="73"/>
      <c r="X2091" s="73"/>
      <c r="Y2091" s="73"/>
      <c r="Z2091" s="74"/>
      <c r="AA2091" s="69"/>
      <c r="AB2091" s="69"/>
      <c r="AC2091" s="69"/>
      <c r="AD2091" s="69"/>
      <c r="AE2091" s="69"/>
      <c r="AF2091" s="69"/>
      <c r="AG2091" s="69"/>
      <c r="AH2091" s="69"/>
    </row>
    <row r="2092" spans="1:34">
      <c r="A2092" s="69"/>
      <c r="B2092" s="69"/>
      <c r="C2092" s="69"/>
      <c r="D2092" s="71"/>
      <c r="E2092" s="4"/>
      <c r="F2092" s="4"/>
      <c r="G2092" s="69"/>
      <c r="H2092" s="69"/>
      <c r="I2092" s="69"/>
      <c r="J2092" s="69"/>
      <c r="K2092" s="69"/>
      <c r="L2092" s="69"/>
      <c r="M2092" s="69"/>
      <c r="N2092" s="4"/>
      <c r="O2092" s="70"/>
      <c r="P2092" s="75"/>
      <c r="Q2092" s="4"/>
      <c r="R2092" s="71"/>
      <c r="S2092" s="4"/>
      <c r="T2092" s="72"/>
      <c r="U2092" s="4"/>
      <c r="V2092" s="73"/>
      <c r="W2092" s="73"/>
      <c r="X2092" s="73"/>
      <c r="Y2092" s="73"/>
      <c r="Z2092" s="74"/>
      <c r="AA2092" s="69"/>
      <c r="AB2092" s="69"/>
      <c r="AC2092" s="69"/>
      <c r="AD2092" s="69"/>
      <c r="AE2092" s="69"/>
      <c r="AF2092" s="69"/>
      <c r="AG2092" s="69"/>
      <c r="AH2092" s="69"/>
    </row>
    <row r="2093" spans="1:34">
      <c r="A2093" s="69"/>
      <c r="B2093" s="69"/>
      <c r="C2093" s="69"/>
      <c r="D2093" s="71"/>
      <c r="E2093" s="4"/>
      <c r="F2093" s="4"/>
      <c r="G2093" s="69"/>
      <c r="H2093" s="69"/>
      <c r="I2093" s="69"/>
      <c r="J2093" s="69"/>
      <c r="K2093" s="69"/>
      <c r="L2093" s="69"/>
      <c r="M2093" s="69"/>
      <c r="N2093" s="4"/>
      <c r="O2093" s="70"/>
      <c r="P2093" s="75"/>
      <c r="Q2093" s="4"/>
      <c r="R2093" s="71"/>
      <c r="S2093" s="4"/>
      <c r="T2093" s="72"/>
      <c r="U2093" s="4"/>
      <c r="V2093" s="73"/>
      <c r="W2093" s="73"/>
      <c r="X2093" s="73"/>
      <c r="Y2093" s="73"/>
      <c r="Z2093" s="74"/>
      <c r="AA2093" s="69"/>
      <c r="AB2093" s="69"/>
      <c r="AC2093" s="69"/>
      <c r="AD2093" s="69"/>
      <c r="AE2093" s="69"/>
      <c r="AF2093" s="69"/>
      <c r="AG2093" s="69"/>
      <c r="AH2093" s="69"/>
    </row>
    <row r="2094" spans="1:34">
      <c r="A2094" s="69"/>
      <c r="B2094" s="69"/>
      <c r="C2094" s="69"/>
      <c r="D2094" s="71"/>
      <c r="E2094" s="4"/>
      <c r="F2094" s="4"/>
      <c r="G2094" s="69"/>
      <c r="H2094" s="69"/>
      <c r="I2094" s="69"/>
      <c r="J2094" s="69"/>
      <c r="K2094" s="69"/>
      <c r="L2094" s="69"/>
      <c r="M2094" s="69"/>
      <c r="N2094" s="4"/>
      <c r="O2094" s="70"/>
      <c r="P2094" s="75"/>
      <c r="Q2094" s="4"/>
      <c r="R2094" s="71"/>
      <c r="S2094" s="4"/>
      <c r="T2094" s="72"/>
      <c r="U2094" s="4"/>
      <c r="V2094" s="73"/>
      <c r="W2094" s="73"/>
      <c r="X2094" s="73"/>
      <c r="Y2094" s="73"/>
      <c r="Z2094" s="74"/>
      <c r="AA2094" s="69"/>
      <c r="AB2094" s="69"/>
      <c r="AC2094" s="69"/>
      <c r="AD2094" s="69"/>
      <c r="AE2094" s="69"/>
      <c r="AF2094" s="69"/>
      <c r="AG2094" s="69"/>
      <c r="AH2094" s="69"/>
    </row>
    <row r="2095" spans="1:34">
      <c r="A2095" s="69"/>
      <c r="B2095" s="69"/>
      <c r="C2095" s="69"/>
      <c r="D2095" s="71"/>
      <c r="E2095" s="4"/>
      <c r="F2095" s="4"/>
      <c r="G2095" s="69"/>
      <c r="H2095" s="69"/>
      <c r="I2095" s="69"/>
      <c r="J2095" s="69"/>
      <c r="K2095" s="69"/>
      <c r="L2095" s="69"/>
      <c r="M2095" s="69"/>
      <c r="N2095" s="4"/>
      <c r="O2095" s="70"/>
      <c r="P2095" s="75"/>
      <c r="Q2095" s="4"/>
      <c r="R2095" s="71"/>
      <c r="S2095" s="4"/>
      <c r="T2095" s="72"/>
      <c r="U2095" s="4"/>
      <c r="V2095" s="73"/>
      <c r="W2095" s="73"/>
      <c r="X2095" s="73"/>
      <c r="Y2095" s="73"/>
      <c r="Z2095" s="74"/>
      <c r="AA2095" s="69"/>
      <c r="AB2095" s="69"/>
      <c r="AC2095" s="69"/>
      <c r="AD2095" s="69"/>
      <c r="AE2095" s="69"/>
      <c r="AF2095" s="69"/>
      <c r="AG2095" s="69"/>
      <c r="AH2095" s="69"/>
    </row>
    <row r="2096" spans="1:34">
      <c r="A2096" s="69"/>
      <c r="B2096" s="69"/>
      <c r="C2096" s="69"/>
      <c r="D2096" s="71"/>
      <c r="E2096" s="4"/>
      <c r="F2096" s="4"/>
      <c r="G2096" s="69"/>
      <c r="H2096" s="69"/>
      <c r="I2096" s="69"/>
      <c r="J2096" s="69"/>
      <c r="K2096" s="69"/>
      <c r="L2096" s="69"/>
      <c r="M2096" s="69"/>
      <c r="N2096" s="4"/>
      <c r="O2096" s="70"/>
      <c r="P2096" s="75"/>
      <c r="Q2096" s="4"/>
      <c r="R2096" s="71"/>
      <c r="S2096" s="4"/>
      <c r="T2096" s="72"/>
      <c r="U2096" s="4"/>
      <c r="V2096" s="73"/>
      <c r="W2096" s="73"/>
      <c r="X2096" s="73"/>
      <c r="Y2096" s="73"/>
      <c r="Z2096" s="74"/>
      <c r="AA2096" s="69"/>
      <c r="AB2096" s="69"/>
      <c r="AC2096" s="69"/>
      <c r="AD2096" s="69"/>
      <c r="AE2096" s="69"/>
      <c r="AF2096" s="69"/>
      <c r="AG2096" s="69"/>
      <c r="AH2096" s="69"/>
    </row>
    <row r="2097" spans="1:34">
      <c r="A2097" s="69"/>
      <c r="B2097" s="69"/>
      <c r="C2097" s="69"/>
      <c r="D2097" s="71"/>
      <c r="E2097" s="4"/>
      <c r="F2097" s="4"/>
      <c r="G2097" s="69"/>
      <c r="H2097" s="69"/>
      <c r="I2097" s="69"/>
      <c r="J2097" s="69"/>
      <c r="K2097" s="69"/>
      <c r="L2097" s="69"/>
      <c r="M2097" s="69"/>
      <c r="N2097" s="4"/>
      <c r="O2097" s="70"/>
      <c r="P2097" s="75"/>
      <c r="Q2097" s="4"/>
      <c r="R2097" s="71"/>
      <c r="S2097" s="4"/>
      <c r="T2097" s="72"/>
      <c r="U2097" s="4"/>
      <c r="V2097" s="73"/>
      <c r="W2097" s="73"/>
      <c r="X2097" s="73"/>
      <c r="Y2097" s="73"/>
      <c r="Z2097" s="74"/>
      <c r="AA2097" s="69"/>
      <c r="AB2097" s="69"/>
      <c r="AC2097" s="69"/>
      <c r="AD2097" s="69"/>
      <c r="AE2097" s="69"/>
      <c r="AF2097" s="69"/>
      <c r="AG2097" s="69"/>
      <c r="AH2097" s="69"/>
    </row>
    <row r="2098" spans="1:34">
      <c r="A2098" s="69"/>
      <c r="B2098" s="69"/>
      <c r="C2098" s="69"/>
      <c r="D2098" s="71"/>
      <c r="E2098" s="4"/>
      <c r="F2098" s="4"/>
      <c r="G2098" s="69"/>
      <c r="H2098" s="69"/>
      <c r="I2098" s="69"/>
      <c r="J2098" s="69"/>
      <c r="K2098" s="69"/>
      <c r="L2098" s="69"/>
      <c r="M2098" s="69"/>
      <c r="N2098" s="4"/>
      <c r="O2098" s="70"/>
      <c r="P2098" s="75"/>
      <c r="Q2098" s="4"/>
      <c r="R2098" s="71"/>
      <c r="S2098" s="4"/>
      <c r="T2098" s="72"/>
      <c r="U2098" s="4"/>
      <c r="V2098" s="73"/>
      <c r="W2098" s="73"/>
      <c r="X2098" s="73"/>
      <c r="Y2098" s="73"/>
      <c r="Z2098" s="74"/>
      <c r="AA2098" s="69"/>
      <c r="AB2098" s="69"/>
      <c r="AC2098" s="69"/>
      <c r="AD2098" s="69"/>
      <c r="AE2098" s="69"/>
      <c r="AF2098" s="69"/>
      <c r="AG2098" s="69"/>
      <c r="AH2098" s="69"/>
    </row>
    <row r="2099" spans="1:34">
      <c r="A2099" s="69"/>
      <c r="B2099" s="69"/>
      <c r="C2099" s="69"/>
      <c r="D2099" s="71"/>
      <c r="E2099" s="4"/>
      <c r="F2099" s="4"/>
      <c r="G2099" s="69"/>
      <c r="H2099" s="69"/>
      <c r="I2099" s="69"/>
      <c r="J2099" s="69"/>
      <c r="K2099" s="69"/>
      <c r="L2099" s="69"/>
      <c r="M2099" s="69"/>
      <c r="N2099" s="4"/>
      <c r="O2099" s="70"/>
      <c r="P2099" s="75"/>
      <c r="Q2099" s="4"/>
      <c r="R2099" s="71"/>
      <c r="S2099" s="4"/>
      <c r="T2099" s="72"/>
      <c r="U2099" s="4"/>
      <c r="V2099" s="73"/>
      <c r="W2099" s="73"/>
      <c r="X2099" s="73"/>
      <c r="Y2099" s="73"/>
      <c r="Z2099" s="74"/>
      <c r="AA2099" s="69"/>
      <c r="AB2099" s="69"/>
      <c r="AC2099" s="69"/>
      <c r="AD2099" s="69"/>
      <c r="AE2099" s="69"/>
      <c r="AF2099" s="69"/>
      <c r="AG2099" s="69"/>
      <c r="AH2099" s="69"/>
    </row>
    <row r="2100" spans="1:34">
      <c r="A2100" s="69"/>
      <c r="B2100" s="69"/>
      <c r="C2100" s="69"/>
      <c r="D2100" s="71"/>
      <c r="E2100" s="4"/>
      <c r="F2100" s="4"/>
      <c r="G2100" s="69"/>
      <c r="H2100" s="69"/>
      <c r="I2100" s="69"/>
      <c r="J2100" s="69"/>
      <c r="K2100" s="69"/>
      <c r="L2100" s="69"/>
      <c r="M2100" s="69"/>
      <c r="N2100" s="4"/>
      <c r="O2100" s="70"/>
      <c r="P2100" s="75"/>
      <c r="Q2100" s="4"/>
      <c r="R2100" s="71"/>
      <c r="S2100" s="4"/>
      <c r="T2100" s="72"/>
      <c r="U2100" s="4"/>
      <c r="V2100" s="73"/>
      <c r="W2100" s="73"/>
      <c r="X2100" s="73"/>
      <c r="Y2100" s="73"/>
      <c r="Z2100" s="74"/>
      <c r="AA2100" s="69"/>
      <c r="AB2100" s="69"/>
      <c r="AC2100" s="69"/>
      <c r="AD2100" s="69"/>
      <c r="AE2100" s="69"/>
      <c r="AF2100" s="69"/>
      <c r="AG2100" s="69"/>
      <c r="AH2100" s="69"/>
    </row>
    <row r="2101" spans="1:34">
      <c r="A2101" s="69"/>
      <c r="B2101" s="69"/>
      <c r="C2101" s="69"/>
      <c r="D2101" s="71"/>
      <c r="E2101" s="4"/>
      <c r="F2101" s="4"/>
      <c r="G2101" s="69"/>
      <c r="H2101" s="69"/>
      <c r="I2101" s="69"/>
      <c r="J2101" s="69"/>
      <c r="K2101" s="69"/>
      <c r="L2101" s="69"/>
      <c r="M2101" s="69"/>
      <c r="N2101" s="4"/>
      <c r="O2101" s="70"/>
      <c r="P2101" s="75"/>
      <c r="Q2101" s="4"/>
      <c r="R2101" s="71"/>
      <c r="S2101" s="4"/>
      <c r="T2101" s="72"/>
      <c r="U2101" s="4"/>
      <c r="V2101" s="73"/>
      <c r="W2101" s="73"/>
      <c r="X2101" s="73"/>
      <c r="Y2101" s="73"/>
      <c r="Z2101" s="74"/>
      <c r="AA2101" s="69"/>
      <c r="AB2101" s="69"/>
      <c r="AC2101" s="69"/>
      <c r="AD2101" s="69"/>
      <c r="AE2101" s="69"/>
      <c r="AF2101" s="69"/>
      <c r="AG2101" s="69"/>
      <c r="AH2101" s="69"/>
    </row>
    <row r="2102" spans="1:34">
      <c r="A2102" s="69"/>
      <c r="B2102" s="69"/>
      <c r="C2102" s="69"/>
      <c r="D2102" s="71"/>
      <c r="E2102" s="4"/>
      <c r="F2102" s="4"/>
      <c r="G2102" s="69"/>
      <c r="H2102" s="69"/>
      <c r="I2102" s="69"/>
      <c r="J2102" s="69"/>
      <c r="K2102" s="69"/>
      <c r="L2102" s="69"/>
      <c r="M2102" s="69"/>
      <c r="N2102" s="4"/>
      <c r="O2102" s="70"/>
      <c r="P2102" s="75"/>
      <c r="Q2102" s="4"/>
      <c r="R2102" s="71"/>
      <c r="S2102" s="4"/>
      <c r="T2102" s="72"/>
      <c r="U2102" s="4"/>
      <c r="V2102" s="73"/>
      <c r="W2102" s="73"/>
      <c r="X2102" s="73"/>
      <c r="Y2102" s="73"/>
      <c r="Z2102" s="74"/>
      <c r="AA2102" s="69"/>
      <c r="AB2102" s="69"/>
      <c r="AC2102" s="69"/>
      <c r="AD2102" s="69"/>
      <c r="AE2102" s="69"/>
      <c r="AF2102" s="69"/>
      <c r="AG2102" s="69"/>
      <c r="AH2102" s="69"/>
    </row>
    <row r="2103" spans="1:34">
      <c r="A2103" s="69"/>
      <c r="B2103" s="69"/>
      <c r="C2103" s="69"/>
      <c r="D2103" s="71"/>
      <c r="E2103" s="4"/>
      <c r="F2103" s="4"/>
      <c r="G2103" s="69"/>
      <c r="H2103" s="69"/>
      <c r="I2103" s="69"/>
      <c r="J2103" s="69"/>
      <c r="K2103" s="69"/>
      <c r="L2103" s="69"/>
      <c r="M2103" s="69"/>
      <c r="N2103" s="4"/>
      <c r="O2103" s="70"/>
      <c r="P2103" s="75"/>
      <c r="Q2103" s="4"/>
      <c r="R2103" s="71"/>
      <c r="S2103" s="4"/>
      <c r="T2103" s="72"/>
      <c r="U2103" s="4"/>
      <c r="V2103" s="73"/>
      <c r="W2103" s="73"/>
      <c r="X2103" s="73"/>
      <c r="Y2103" s="73"/>
      <c r="Z2103" s="74"/>
      <c r="AA2103" s="69"/>
      <c r="AB2103" s="69"/>
      <c r="AC2103" s="69"/>
      <c r="AD2103" s="69"/>
      <c r="AE2103" s="69"/>
      <c r="AF2103" s="69"/>
      <c r="AG2103" s="69"/>
      <c r="AH2103" s="69"/>
    </row>
    <row r="2104" spans="1:34">
      <c r="A2104" s="69"/>
      <c r="B2104" s="69"/>
      <c r="C2104" s="69"/>
      <c r="D2104" s="71"/>
      <c r="E2104" s="4"/>
      <c r="F2104" s="4"/>
      <c r="G2104" s="69"/>
      <c r="H2104" s="69"/>
      <c r="I2104" s="69"/>
      <c r="J2104" s="69"/>
      <c r="K2104" s="69"/>
      <c r="L2104" s="69"/>
      <c r="M2104" s="69"/>
      <c r="N2104" s="4"/>
      <c r="O2104" s="70"/>
      <c r="P2104" s="75"/>
      <c r="Q2104" s="4"/>
      <c r="R2104" s="71"/>
      <c r="S2104" s="4"/>
      <c r="T2104" s="72"/>
      <c r="U2104" s="4"/>
      <c r="V2104" s="73"/>
      <c r="W2104" s="73"/>
      <c r="X2104" s="73"/>
      <c r="Y2104" s="73"/>
      <c r="Z2104" s="74"/>
      <c r="AA2104" s="69"/>
      <c r="AB2104" s="69"/>
      <c r="AC2104" s="69"/>
      <c r="AD2104" s="69"/>
      <c r="AE2104" s="69"/>
      <c r="AF2104" s="69"/>
      <c r="AG2104" s="69"/>
      <c r="AH2104" s="69"/>
    </row>
    <row r="2105" spans="1:34">
      <c r="A2105" s="69"/>
      <c r="B2105" s="69"/>
      <c r="C2105" s="69"/>
      <c r="D2105" s="71"/>
      <c r="E2105" s="4"/>
      <c r="F2105" s="4"/>
      <c r="G2105" s="69"/>
      <c r="H2105" s="69"/>
      <c r="I2105" s="69"/>
      <c r="J2105" s="69"/>
      <c r="K2105" s="69"/>
      <c r="L2105" s="69"/>
      <c r="M2105" s="69"/>
      <c r="N2105" s="4"/>
      <c r="O2105" s="70"/>
      <c r="P2105" s="75"/>
      <c r="Q2105" s="4"/>
      <c r="R2105" s="71"/>
      <c r="S2105" s="4"/>
      <c r="T2105" s="72"/>
      <c r="U2105" s="4"/>
      <c r="V2105" s="73"/>
      <c r="W2105" s="73"/>
      <c r="X2105" s="73"/>
      <c r="Y2105" s="73"/>
      <c r="Z2105" s="74"/>
      <c r="AA2105" s="69"/>
      <c r="AB2105" s="69"/>
      <c r="AC2105" s="69"/>
      <c r="AD2105" s="69"/>
      <c r="AE2105" s="69"/>
      <c r="AF2105" s="69"/>
      <c r="AG2105" s="69"/>
      <c r="AH2105" s="69"/>
    </row>
    <row r="2106" spans="1:34">
      <c r="A2106" s="69"/>
      <c r="B2106" s="69"/>
      <c r="C2106" s="69"/>
      <c r="D2106" s="71"/>
      <c r="E2106" s="4"/>
      <c r="F2106" s="4"/>
      <c r="G2106" s="69"/>
      <c r="H2106" s="69"/>
      <c r="I2106" s="69"/>
      <c r="J2106" s="69"/>
      <c r="K2106" s="69"/>
      <c r="L2106" s="69"/>
      <c r="M2106" s="69"/>
      <c r="N2106" s="4"/>
      <c r="O2106" s="70"/>
      <c r="P2106" s="75"/>
      <c r="Q2106" s="4"/>
      <c r="R2106" s="71"/>
      <c r="S2106" s="4"/>
      <c r="T2106" s="72"/>
      <c r="U2106" s="4"/>
      <c r="V2106" s="73"/>
      <c r="W2106" s="73"/>
      <c r="X2106" s="73"/>
      <c r="Y2106" s="73"/>
      <c r="Z2106" s="74"/>
      <c r="AA2106" s="69"/>
      <c r="AB2106" s="69"/>
      <c r="AC2106" s="69"/>
      <c r="AD2106" s="69"/>
      <c r="AE2106" s="69"/>
      <c r="AF2106" s="69"/>
      <c r="AG2106" s="69"/>
      <c r="AH2106" s="69"/>
    </row>
    <row r="2107" spans="1:34">
      <c r="A2107" s="69"/>
      <c r="B2107" s="69"/>
      <c r="C2107" s="69"/>
      <c r="D2107" s="71"/>
      <c r="E2107" s="4"/>
      <c r="F2107" s="4"/>
      <c r="G2107" s="69"/>
      <c r="H2107" s="69"/>
      <c r="I2107" s="69"/>
      <c r="J2107" s="69"/>
      <c r="K2107" s="69"/>
      <c r="L2107" s="69"/>
      <c r="M2107" s="69"/>
      <c r="N2107" s="4"/>
      <c r="O2107" s="70"/>
      <c r="P2107" s="75"/>
      <c r="Q2107" s="4"/>
      <c r="R2107" s="71"/>
      <c r="S2107" s="4"/>
      <c r="T2107" s="72"/>
      <c r="U2107" s="4"/>
      <c r="V2107" s="73"/>
      <c r="W2107" s="73"/>
      <c r="X2107" s="73"/>
      <c r="Y2107" s="73"/>
      <c r="Z2107" s="74"/>
      <c r="AA2107" s="69"/>
      <c r="AB2107" s="69"/>
      <c r="AC2107" s="69"/>
      <c r="AD2107" s="69"/>
      <c r="AE2107" s="69"/>
      <c r="AF2107" s="69"/>
      <c r="AG2107" s="69"/>
      <c r="AH2107" s="69"/>
    </row>
    <row r="2108" spans="1:34">
      <c r="A2108" s="69"/>
      <c r="B2108" s="69"/>
      <c r="C2108" s="69"/>
      <c r="D2108" s="71"/>
      <c r="E2108" s="4"/>
      <c r="F2108" s="4"/>
      <c r="G2108" s="69"/>
      <c r="H2108" s="69"/>
      <c r="I2108" s="69"/>
      <c r="J2108" s="69"/>
      <c r="K2108" s="69"/>
      <c r="L2108" s="69"/>
      <c r="M2108" s="69"/>
      <c r="N2108" s="4"/>
      <c r="O2108" s="70"/>
      <c r="P2108" s="75"/>
      <c r="Q2108" s="4"/>
      <c r="R2108" s="71"/>
      <c r="S2108" s="4"/>
      <c r="T2108" s="72"/>
      <c r="U2108" s="4"/>
      <c r="V2108" s="73"/>
      <c r="W2108" s="73"/>
      <c r="X2108" s="73"/>
      <c r="Y2108" s="73"/>
      <c r="Z2108" s="74"/>
      <c r="AA2108" s="69"/>
      <c r="AB2108" s="69"/>
      <c r="AC2108" s="69"/>
      <c r="AD2108" s="69"/>
      <c r="AE2108" s="69"/>
      <c r="AF2108" s="69"/>
      <c r="AG2108" s="69"/>
      <c r="AH2108" s="69"/>
    </row>
    <row r="2109" spans="1:34">
      <c r="A2109" s="69"/>
      <c r="B2109" s="69"/>
      <c r="C2109" s="69"/>
      <c r="D2109" s="71"/>
      <c r="E2109" s="4"/>
      <c r="F2109" s="4"/>
      <c r="G2109" s="69"/>
      <c r="H2109" s="69"/>
      <c r="I2109" s="69"/>
      <c r="J2109" s="69"/>
      <c r="K2109" s="69"/>
      <c r="L2109" s="69"/>
      <c r="M2109" s="69"/>
      <c r="N2109" s="4"/>
      <c r="O2109" s="70"/>
      <c r="P2109" s="75"/>
      <c r="Q2109" s="4"/>
      <c r="R2109" s="71"/>
      <c r="S2109" s="4"/>
      <c r="T2109" s="72"/>
      <c r="U2109" s="4"/>
      <c r="V2109" s="73"/>
      <c r="W2109" s="73"/>
      <c r="X2109" s="73"/>
      <c r="Y2109" s="73"/>
      <c r="Z2109" s="74"/>
      <c r="AA2109" s="69"/>
      <c r="AB2109" s="69"/>
      <c r="AC2109" s="69"/>
      <c r="AD2109" s="69"/>
      <c r="AE2109" s="69"/>
      <c r="AF2109" s="69"/>
      <c r="AG2109" s="69"/>
      <c r="AH2109" s="69"/>
    </row>
    <row r="2110" spans="1:34">
      <c r="A2110" s="69"/>
      <c r="B2110" s="69"/>
      <c r="C2110" s="69"/>
      <c r="D2110" s="71"/>
      <c r="E2110" s="4"/>
      <c r="F2110" s="4"/>
      <c r="G2110" s="69"/>
      <c r="H2110" s="69"/>
      <c r="I2110" s="69"/>
      <c r="J2110" s="69"/>
      <c r="K2110" s="69"/>
      <c r="L2110" s="69"/>
      <c r="M2110" s="69"/>
      <c r="N2110" s="4"/>
      <c r="O2110" s="70"/>
      <c r="P2110" s="75"/>
      <c r="Q2110" s="4"/>
      <c r="R2110" s="71"/>
      <c r="S2110" s="4"/>
      <c r="T2110" s="72"/>
      <c r="U2110" s="4"/>
      <c r="V2110" s="73"/>
      <c r="W2110" s="73"/>
      <c r="X2110" s="73"/>
      <c r="Y2110" s="73"/>
      <c r="Z2110" s="74"/>
      <c r="AA2110" s="69"/>
      <c r="AB2110" s="69"/>
      <c r="AC2110" s="69"/>
      <c r="AD2110" s="69"/>
      <c r="AE2110" s="69"/>
      <c r="AF2110" s="69"/>
      <c r="AG2110" s="69"/>
      <c r="AH2110" s="69"/>
    </row>
    <row r="2111" spans="1:34">
      <c r="A2111" s="69"/>
      <c r="B2111" s="69"/>
      <c r="C2111" s="69"/>
      <c r="D2111" s="71"/>
      <c r="E2111" s="4"/>
      <c r="F2111" s="4"/>
      <c r="G2111" s="69"/>
      <c r="H2111" s="69"/>
      <c r="I2111" s="69"/>
      <c r="J2111" s="69"/>
      <c r="K2111" s="69"/>
      <c r="L2111" s="69"/>
      <c r="M2111" s="69"/>
      <c r="N2111" s="4"/>
      <c r="O2111" s="70"/>
      <c r="P2111" s="75"/>
      <c r="Q2111" s="4"/>
      <c r="R2111" s="71"/>
      <c r="S2111" s="4"/>
      <c r="T2111" s="72"/>
      <c r="U2111" s="4"/>
      <c r="V2111" s="73"/>
      <c r="W2111" s="73"/>
      <c r="X2111" s="73"/>
      <c r="Y2111" s="73"/>
      <c r="Z2111" s="74"/>
      <c r="AA2111" s="69"/>
      <c r="AB2111" s="69"/>
      <c r="AC2111" s="69"/>
      <c r="AD2111" s="69"/>
      <c r="AE2111" s="69"/>
      <c r="AF2111" s="69"/>
      <c r="AG2111" s="69"/>
      <c r="AH2111" s="69"/>
    </row>
    <row r="2112" spans="1:34">
      <c r="A2112" s="69"/>
      <c r="B2112" s="69"/>
      <c r="C2112" s="69"/>
      <c r="D2112" s="71"/>
      <c r="E2112" s="4"/>
      <c r="F2112" s="4"/>
      <c r="G2112" s="69"/>
      <c r="H2112" s="69"/>
      <c r="I2112" s="69"/>
      <c r="J2112" s="69"/>
      <c r="K2112" s="69"/>
      <c r="L2112" s="69"/>
      <c r="M2112" s="69"/>
      <c r="N2112" s="4"/>
      <c r="O2112" s="70"/>
      <c r="P2112" s="75"/>
      <c r="Q2112" s="4"/>
      <c r="R2112" s="71"/>
      <c r="S2112" s="4"/>
      <c r="T2112" s="72"/>
      <c r="U2112" s="4"/>
      <c r="V2112" s="73"/>
      <c r="W2112" s="73"/>
      <c r="X2112" s="73"/>
      <c r="Y2112" s="73"/>
      <c r="Z2112" s="74"/>
      <c r="AA2112" s="69"/>
      <c r="AB2112" s="69"/>
      <c r="AC2112" s="69"/>
      <c r="AD2112" s="69"/>
      <c r="AE2112" s="69"/>
      <c r="AF2112" s="69"/>
      <c r="AG2112" s="69"/>
      <c r="AH2112" s="69"/>
    </row>
    <row r="2113" spans="1:34">
      <c r="A2113" s="69"/>
      <c r="B2113" s="69"/>
      <c r="C2113" s="69"/>
      <c r="D2113" s="71"/>
      <c r="E2113" s="4"/>
      <c r="F2113" s="4"/>
      <c r="G2113" s="69"/>
      <c r="H2113" s="69"/>
      <c r="I2113" s="69"/>
      <c r="J2113" s="69"/>
      <c r="K2113" s="69"/>
      <c r="L2113" s="69"/>
      <c r="M2113" s="69"/>
      <c r="N2113" s="4"/>
      <c r="O2113" s="70"/>
      <c r="P2113" s="75"/>
      <c r="Q2113" s="4"/>
      <c r="R2113" s="71"/>
      <c r="S2113" s="4"/>
      <c r="T2113" s="72"/>
      <c r="U2113" s="4"/>
      <c r="V2113" s="73"/>
      <c r="W2113" s="73"/>
      <c r="X2113" s="73"/>
      <c r="Y2113" s="73"/>
      <c r="Z2113" s="74"/>
      <c r="AA2113" s="69"/>
      <c r="AB2113" s="69"/>
      <c r="AC2113" s="69"/>
      <c r="AD2113" s="69"/>
      <c r="AE2113" s="69"/>
      <c r="AF2113" s="69"/>
      <c r="AG2113" s="69"/>
      <c r="AH2113" s="69"/>
    </row>
    <row r="2114" spans="1:34">
      <c r="A2114" s="69"/>
      <c r="B2114" s="69"/>
      <c r="C2114" s="69"/>
      <c r="D2114" s="71"/>
      <c r="E2114" s="4"/>
      <c r="F2114" s="4"/>
      <c r="G2114" s="69"/>
      <c r="H2114" s="69"/>
      <c r="I2114" s="69"/>
      <c r="J2114" s="69"/>
      <c r="K2114" s="69"/>
      <c r="L2114" s="69"/>
      <c r="M2114" s="69"/>
      <c r="N2114" s="4"/>
      <c r="O2114" s="70"/>
      <c r="P2114" s="75"/>
      <c r="Q2114" s="4"/>
      <c r="R2114" s="71"/>
      <c r="S2114" s="4"/>
      <c r="T2114" s="72"/>
      <c r="U2114" s="4"/>
      <c r="V2114" s="73"/>
      <c r="W2114" s="73"/>
      <c r="X2114" s="73"/>
      <c r="Y2114" s="73"/>
      <c r="Z2114" s="74"/>
      <c r="AA2114" s="69"/>
      <c r="AB2114" s="69"/>
      <c r="AC2114" s="69"/>
      <c r="AD2114" s="69"/>
      <c r="AE2114" s="69"/>
      <c r="AF2114" s="69"/>
      <c r="AG2114" s="69"/>
      <c r="AH2114" s="69"/>
    </row>
    <row r="2115" spans="1:34">
      <c r="A2115" s="69"/>
      <c r="B2115" s="69"/>
      <c r="C2115" s="69"/>
      <c r="D2115" s="71"/>
      <c r="E2115" s="4"/>
      <c r="F2115" s="4"/>
      <c r="G2115" s="69"/>
      <c r="H2115" s="69"/>
      <c r="I2115" s="69"/>
      <c r="J2115" s="69"/>
      <c r="K2115" s="69"/>
      <c r="L2115" s="69"/>
      <c r="M2115" s="69"/>
      <c r="N2115" s="4"/>
      <c r="O2115" s="70"/>
      <c r="P2115" s="75"/>
      <c r="Q2115" s="4"/>
      <c r="R2115" s="71"/>
      <c r="S2115" s="4"/>
      <c r="T2115" s="72"/>
      <c r="U2115" s="4"/>
      <c r="V2115" s="73"/>
      <c r="W2115" s="73"/>
      <c r="X2115" s="73"/>
      <c r="Y2115" s="73"/>
      <c r="Z2115" s="74"/>
      <c r="AA2115" s="69"/>
      <c r="AB2115" s="69"/>
      <c r="AC2115" s="69"/>
      <c r="AD2115" s="69"/>
      <c r="AE2115" s="69"/>
      <c r="AF2115" s="69"/>
      <c r="AG2115" s="69"/>
      <c r="AH2115" s="69"/>
    </row>
    <row r="2116" spans="1:34">
      <c r="A2116" s="69"/>
      <c r="B2116" s="69"/>
      <c r="C2116" s="69"/>
      <c r="D2116" s="71"/>
      <c r="E2116" s="4"/>
      <c r="F2116" s="4"/>
      <c r="G2116" s="69"/>
      <c r="H2116" s="69"/>
      <c r="I2116" s="69"/>
      <c r="J2116" s="69"/>
      <c r="K2116" s="69"/>
      <c r="L2116" s="69"/>
      <c r="M2116" s="69"/>
      <c r="N2116" s="4"/>
      <c r="O2116" s="70"/>
      <c r="P2116" s="75"/>
      <c r="Q2116" s="4"/>
      <c r="R2116" s="71"/>
      <c r="S2116" s="4"/>
      <c r="T2116" s="72"/>
      <c r="U2116" s="4"/>
      <c r="V2116" s="73"/>
      <c r="W2116" s="73"/>
      <c r="X2116" s="73"/>
      <c r="Y2116" s="73"/>
      <c r="Z2116" s="74"/>
      <c r="AA2116" s="69"/>
      <c r="AB2116" s="69"/>
      <c r="AC2116" s="69"/>
      <c r="AD2116" s="69"/>
      <c r="AE2116" s="69"/>
      <c r="AF2116" s="69"/>
      <c r="AG2116" s="69"/>
      <c r="AH2116" s="69"/>
    </row>
    <row r="2117" spans="1:34">
      <c r="A2117" s="69"/>
      <c r="B2117" s="69"/>
      <c r="C2117" s="69"/>
      <c r="D2117" s="71"/>
      <c r="E2117" s="4"/>
      <c r="F2117" s="4"/>
      <c r="G2117" s="69"/>
      <c r="H2117" s="69"/>
      <c r="I2117" s="69"/>
      <c r="J2117" s="69"/>
      <c r="K2117" s="69"/>
      <c r="L2117" s="69"/>
      <c r="M2117" s="69"/>
      <c r="N2117" s="4"/>
      <c r="O2117" s="70"/>
      <c r="P2117" s="75"/>
      <c r="Q2117" s="4"/>
      <c r="R2117" s="71"/>
      <c r="S2117" s="4"/>
      <c r="T2117" s="72"/>
      <c r="U2117" s="4"/>
      <c r="V2117" s="73"/>
      <c r="W2117" s="73"/>
      <c r="X2117" s="73"/>
      <c r="Y2117" s="73"/>
      <c r="Z2117" s="74"/>
      <c r="AA2117" s="69"/>
      <c r="AB2117" s="69"/>
      <c r="AC2117" s="69"/>
      <c r="AD2117" s="69"/>
      <c r="AE2117" s="69"/>
      <c r="AF2117" s="69"/>
      <c r="AG2117" s="69"/>
      <c r="AH2117" s="69"/>
    </row>
    <row r="2118" spans="1:34">
      <c r="A2118" s="69"/>
      <c r="B2118" s="69"/>
      <c r="C2118" s="69"/>
      <c r="D2118" s="71"/>
      <c r="E2118" s="4"/>
      <c r="F2118" s="4"/>
      <c r="G2118" s="69"/>
      <c r="H2118" s="69"/>
      <c r="I2118" s="69"/>
      <c r="J2118" s="69"/>
      <c r="K2118" s="69"/>
      <c r="L2118" s="69"/>
      <c r="M2118" s="69"/>
      <c r="N2118" s="4"/>
      <c r="O2118" s="70"/>
      <c r="P2118" s="75"/>
      <c r="Q2118" s="4"/>
      <c r="R2118" s="71"/>
      <c r="S2118" s="4"/>
      <c r="T2118" s="72"/>
      <c r="U2118" s="4"/>
      <c r="V2118" s="73"/>
      <c r="W2118" s="73"/>
      <c r="X2118" s="73"/>
      <c r="Y2118" s="73"/>
      <c r="Z2118" s="74"/>
      <c r="AA2118" s="69"/>
      <c r="AB2118" s="69"/>
      <c r="AC2118" s="69"/>
      <c r="AD2118" s="69"/>
      <c r="AE2118" s="69"/>
      <c r="AF2118" s="69"/>
      <c r="AG2118" s="69"/>
      <c r="AH2118" s="69"/>
    </row>
    <row r="2119" spans="1:34">
      <c r="A2119" s="69"/>
      <c r="B2119" s="69"/>
      <c r="C2119" s="69"/>
      <c r="D2119" s="71"/>
      <c r="E2119" s="4"/>
      <c r="F2119" s="4"/>
      <c r="G2119" s="69"/>
      <c r="H2119" s="69"/>
      <c r="I2119" s="69"/>
      <c r="J2119" s="69"/>
      <c r="K2119" s="69"/>
      <c r="L2119" s="69"/>
      <c r="M2119" s="69"/>
      <c r="N2119" s="4"/>
      <c r="O2119" s="70"/>
      <c r="P2119" s="75"/>
      <c r="Q2119" s="4"/>
      <c r="R2119" s="71"/>
      <c r="S2119" s="4"/>
      <c r="T2119" s="72"/>
      <c r="U2119" s="4"/>
      <c r="V2119" s="73"/>
      <c r="W2119" s="73"/>
      <c r="X2119" s="73"/>
      <c r="Y2119" s="73"/>
      <c r="Z2119" s="74"/>
      <c r="AA2119" s="69"/>
      <c r="AB2119" s="69"/>
      <c r="AC2119" s="69"/>
      <c r="AD2119" s="69"/>
      <c r="AE2119" s="69"/>
      <c r="AF2119" s="69"/>
      <c r="AG2119" s="69"/>
      <c r="AH2119" s="69"/>
    </row>
    <row r="2120" spans="1:34">
      <c r="A2120" s="69"/>
      <c r="B2120" s="69"/>
      <c r="C2120" s="69"/>
      <c r="D2120" s="71"/>
      <c r="E2120" s="4"/>
      <c r="F2120" s="4"/>
      <c r="G2120" s="69"/>
      <c r="H2120" s="69"/>
      <c r="I2120" s="69"/>
      <c r="J2120" s="69"/>
      <c r="K2120" s="69"/>
      <c r="L2120" s="69"/>
      <c r="M2120" s="69"/>
      <c r="N2120" s="4"/>
      <c r="O2120" s="70"/>
      <c r="P2120" s="75"/>
      <c r="Q2120" s="4"/>
      <c r="R2120" s="71"/>
      <c r="S2120" s="4"/>
      <c r="T2120" s="72"/>
      <c r="U2120" s="4"/>
      <c r="V2120" s="73"/>
      <c r="W2120" s="73"/>
      <c r="X2120" s="73"/>
      <c r="Y2120" s="73"/>
      <c r="Z2120" s="74"/>
      <c r="AA2120" s="69"/>
      <c r="AB2120" s="69"/>
      <c r="AC2120" s="69"/>
      <c r="AD2120" s="69"/>
      <c r="AE2120" s="69"/>
      <c r="AF2120" s="69"/>
      <c r="AG2120" s="69"/>
      <c r="AH2120" s="69"/>
    </row>
    <row r="2121" spans="1:34">
      <c r="A2121" s="69"/>
      <c r="B2121" s="69"/>
      <c r="C2121" s="69"/>
      <c r="D2121" s="71"/>
      <c r="E2121" s="4"/>
      <c r="F2121" s="4"/>
      <c r="G2121" s="69"/>
      <c r="H2121" s="69"/>
      <c r="I2121" s="69"/>
      <c r="J2121" s="69"/>
      <c r="K2121" s="69"/>
      <c r="L2121" s="69"/>
      <c r="M2121" s="69"/>
      <c r="N2121" s="4"/>
      <c r="O2121" s="70"/>
      <c r="P2121" s="75"/>
      <c r="Q2121" s="4"/>
      <c r="R2121" s="71"/>
      <c r="S2121" s="4"/>
      <c r="T2121" s="72"/>
      <c r="U2121" s="4"/>
      <c r="V2121" s="73"/>
      <c r="W2121" s="73"/>
      <c r="X2121" s="73"/>
      <c r="Y2121" s="73"/>
      <c r="Z2121" s="74"/>
      <c r="AA2121" s="69"/>
      <c r="AB2121" s="69"/>
      <c r="AC2121" s="69"/>
      <c r="AD2121" s="69"/>
      <c r="AE2121" s="69"/>
      <c r="AF2121" s="69"/>
      <c r="AG2121" s="69"/>
      <c r="AH2121" s="69"/>
    </row>
    <row r="2122" spans="1:34">
      <c r="A2122" s="69"/>
      <c r="B2122" s="69"/>
      <c r="C2122" s="69"/>
      <c r="D2122" s="71"/>
      <c r="E2122" s="4"/>
      <c r="F2122" s="4"/>
      <c r="G2122" s="69"/>
      <c r="H2122" s="69"/>
      <c r="I2122" s="69"/>
      <c r="J2122" s="69"/>
      <c r="K2122" s="69"/>
      <c r="L2122" s="69"/>
      <c r="M2122" s="69"/>
      <c r="N2122" s="4"/>
      <c r="O2122" s="70"/>
      <c r="P2122" s="75"/>
      <c r="Q2122" s="4"/>
      <c r="R2122" s="71"/>
      <c r="S2122" s="4"/>
      <c r="T2122" s="72"/>
      <c r="U2122" s="4"/>
      <c r="V2122" s="73"/>
      <c r="W2122" s="73"/>
      <c r="X2122" s="73"/>
      <c r="Y2122" s="73"/>
      <c r="Z2122" s="74"/>
      <c r="AA2122" s="69"/>
      <c r="AB2122" s="69"/>
      <c r="AC2122" s="69"/>
      <c r="AD2122" s="69"/>
      <c r="AE2122" s="69"/>
      <c r="AF2122" s="69"/>
      <c r="AG2122" s="69"/>
      <c r="AH2122" s="69"/>
    </row>
    <row r="2123" spans="1:34">
      <c r="A2123" s="69"/>
      <c r="B2123" s="69"/>
      <c r="C2123" s="69"/>
      <c r="D2123" s="71"/>
      <c r="E2123" s="4"/>
      <c r="F2123" s="4"/>
      <c r="G2123" s="69"/>
      <c r="H2123" s="69"/>
      <c r="I2123" s="69"/>
      <c r="J2123" s="69"/>
      <c r="K2123" s="69"/>
      <c r="L2123" s="69"/>
      <c r="M2123" s="69"/>
      <c r="N2123" s="4"/>
      <c r="O2123" s="70"/>
      <c r="P2123" s="75"/>
      <c r="Q2123" s="4"/>
      <c r="R2123" s="71"/>
      <c r="S2123" s="4"/>
      <c r="T2123" s="72"/>
      <c r="U2123" s="4"/>
      <c r="V2123" s="73"/>
      <c r="W2123" s="73"/>
      <c r="X2123" s="73"/>
      <c r="Y2123" s="73"/>
      <c r="Z2123" s="74"/>
      <c r="AA2123" s="69"/>
      <c r="AB2123" s="69"/>
      <c r="AC2123" s="69"/>
      <c r="AD2123" s="69"/>
      <c r="AE2123" s="69"/>
      <c r="AF2123" s="69"/>
      <c r="AG2123" s="69"/>
      <c r="AH2123" s="69"/>
    </row>
    <row r="2124" spans="1:34">
      <c r="A2124" s="69"/>
      <c r="B2124" s="69"/>
      <c r="C2124" s="69"/>
      <c r="D2124" s="71"/>
      <c r="E2124" s="4"/>
      <c r="F2124" s="4"/>
      <c r="G2124" s="69"/>
      <c r="H2124" s="69"/>
      <c r="I2124" s="69"/>
      <c r="J2124" s="69"/>
      <c r="K2124" s="69"/>
      <c r="L2124" s="69"/>
      <c r="M2124" s="69"/>
      <c r="N2124" s="4"/>
      <c r="O2124" s="70"/>
      <c r="P2124" s="75"/>
      <c r="Q2124" s="4"/>
      <c r="R2124" s="71"/>
      <c r="S2124" s="4"/>
      <c r="T2124" s="72"/>
      <c r="U2124" s="4"/>
      <c r="V2124" s="73"/>
      <c r="W2124" s="73"/>
      <c r="X2124" s="73"/>
      <c r="Y2124" s="73"/>
      <c r="Z2124" s="74"/>
      <c r="AA2124" s="69"/>
      <c r="AB2124" s="69"/>
      <c r="AC2124" s="69"/>
      <c r="AD2124" s="69"/>
      <c r="AE2124" s="69"/>
      <c r="AF2124" s="69"/>
      <c r="AG2124" s="69"/>
      <c r="AH2124" s="69"/>
    </row>
    <row r="2125" spans="1:34">
      <c r="A2125" s="69"/>
      <c r="B2125" s="69"/>
      <c r="C2125" s="69"/>
      <c r="D2125" s="71"/>
      <c r="E2125" s="4"/>
      <c r="F2125" s="4"/>
      <c r="G2125" s="69"/>
      <c r="H2125" s="69"/>
      <c r="I2125" s="69"/>
      <c r="J2125" s="69"/>
      <c r="K2125" s="69"/>
      <c r="L2125" s="69"/>
      <c r="M2125" s="69"/>
      <c r="N2125" s="4"/>
      <c r="O2125" s="70"/>
      <c r="P2125" s="75"/>
      <c r="Q2125" s="4"/>
      <c r="R2125" s="71"/>
      <c r="S2125" s="4"/>
      <c r="T2125" s="72"/>
      <c r="U2125" s="4"/>
      <c r="V2125" s="73"/>
      <c r="W2125" s="73"/>
      <c r="X2125" s="73"/>
      <c r="Y2125" s="73"/>
      <c r="Z2125" s="74"/>
      <c r="AA2125" s="69"/>
      <c r="AB2125" s="69"/>
      <c r="AC2125" s="69"/>
      <c r="AD2125" s="69"/>
      <c r="AE2125" s="69"/>
      <c r="AF2125" s="69"/>
      <c r="AG2125" s="69"/>
      <c r="AH2125" s="69"/>
    </row>
    <row r="2126" spans="1:34">
      <c r="A2126" s="69"/>
      <c r="B2126" s="69"/>
      <c r="C2126" s="69"/>
      <c r="D2126" s="71"/>
      <c r="E2126" s="4"/>
      <c r="F2126" s="4"/>
      <c r="G2126" s="69"/>
      <c r="H2126" s="69"/>
      <c r="I2126" s="69"/>
      <c r="J2126" s="69"/>
      <c r="K2126" s="69"/>
      <c r="L2126" s="69"/>
      <c r="M2126" s="69"/>
      <c r="N2126" s="4"/>
      <c r="O2126" s="70"/>
      <c r="P2126" s="75"/>
      <c r="Q2126" s="4"/>
      <c r="R2126" s="71"/>
      <c r="S2126" s="4"/>
      <c r="T2126" s="72"/>
      <c r="U2126" s="4"/>
      <c r="V2126" s="73"/>
      <c r="W2126" s="73"/>
      <c r="X2126" s="73"/>
      <c r="Y2126" s="73"/>
      <c r="Z2126" s="74"/>
      <c r="AA2126" s="69"/>
      <c r="AB2126" s="69"/>
      <c r="AC2126" s="69"/>
      <c r="AD2126" s="69"/>
      <c r="AE2126" s="69"/>
      <c r="AF2126" s="69"/>
      <c r="AG2126" s="69"/>
      <c r="AH2126" s="69"/>
    </row>
    <row r="2127" spans="1:34">
      <c r="A2127" s="69"/>
      <c r="B2127" s="69"/>
      <c r="C2127" s="69"/>
      <c r="D2127" s="71"/>
      <c r="E2127" s="4"/>
      <c r="F2127" s="4"/>
      <c r="G2127" s="69"/>
      <c r="H2127" s="69"/>
      <c r="I2127" s="69"/>
      <c r="J2127" s="69"/>
      <c r="K2127" s="69"/>
      <c r="L2127" s="69"/>
      <c r="M2127" s="69"/>
      <c r="N2127" s="4"/>
      <c r="O2127" s="70"/>
      <c r="P2127" s="75"/>
      <c r="Q2127" s="4"/>
      <c r="R2127" s="71"/>
      <c r="S2127" s="4"/>
      <c r="T2127" s="72"/>
      <c r="U2127" s="4"/>
      <c r="V2127" s="73"/>
      <c r="W2127" s="73"/>
      <c r="X2127" s="73"/>
      <c r="Y2127" s="73"/>
      <c r="Z2127" s="74"/>
      <c r="AA2127" s="69"/>
      <c r="AB2127" s="69"/>
      <c r="AC2127" s="69"/>
      <c r="AD2127" s="69"/>
      <c r="AE2127" s="69"/>
      <c r="AF2127" s="69"/>
      <c r="AG2127" s="69"/>
      <c r="AH2127" s="69"/>
    </row>
    <row r="2128" spans="1:34">
      <c r="A2128" s="69"/>
      <c r="B2128" s="69"/>
      <c r="C2128" s="69"/>
      <c r="D2128" s="71"/>
      <c r="E2128" s="4"/>
      <c r="F2128" s="4"/>
      <c r="G2128" s="69"/>
      <c r="H2128" s="69"/>
      <c r="I2128" s="69"/>
      <c r="J2128" s="69"/>
      <c r="K2128" s="69"/>
      <c r="L2128" s="69"/>
      <c r="M2128" s="69"/>
      <c r="N2128" s="4"/>
      <c r="O2128" s="70"/>
      <c r="P2128" s="75"/>
      <c r="Q2128" s="4"/>
      <c r="R2128" s="71"/>
      <c r="S2128" s="4"/>
      <c r="T2128" s="72"/>
      <c r="U2128" s="4"/>
      <c r="V2128" s="73"/>
      <c r="W2128" s="73"/>
      <c r="X2128" s="73"/>
      <c r="Y2128" s="73"/>
      <c r="Z2128" s="74"/>
      <c r="AA2128" s="69"/>
      <c r="AB2128" s="69"/>
      <c r="AC2128" s="69"/>
      <c r="AD2128" s="69"/>
      <c r="AE2128" s="69"/>
      <c r="AF2128" s="69"/>
      <c r="AG2128" s="69"/>
      <c r="AH2128" s="69"/>
    </row>
    <row r="2129" spans="1:34">
      <c r="A2129" s="69"/>
      <c r="B2129" s="69"/>
      <c r="C2129" s="69"/>
      <c r="D2129" s="71"/>
      <c r="E2129" s="4"/>
      <c r="F2129" s="4"/>
      <c r="G2129" s="69"/>
      <c r="H2129" s="69"/>
      <c r="I2129" s="69"/>
      <c r="J2129" s="69"/>
      <c r="K2129" s="69"/>
      <c r="L2129" s="69"/>
      <c r="M2129" s="69"/>
      <c r="N2129" s="4"/>
      <c r="O2129" s="70"/>
      <c r="P2129" s="75"/>
      <c r="Q2129" s="4"/>
      <c r="R2129" s="71"/>
      <c r="S2129" s="4"/>
      <c r="T2129" s="72"/>
      <c r="U2129" s="4"/>
      <c r="V2129" s="73"/>
      <c r="W2129" s="73"/>
      <c r="X2129" s="73"/>
      <c r="Y2129" s="73"/>
      <c r="Z2129" s="74"/>
      <c r="AA2129" s="69"/>
      <c r="AB2129" s="69"/>
      <c r="AC2129" s="69"/>
      <c r="AD2129" s="69"/>
      <c r="AE2129" s="69"/>
      <c r="AF2129" s="69"/>
      <c r="AG2129" s="69"/>
      <c r="AH2129" s="69"/>
    </row>
    <row r="2130" spans="1:34">
      <c r="A2130" s="69"/>
      <c r="B2130" s="69"/>
      <c r="C2130" s="69"/>
      <c r="D2130" s="71"/>
      <c r="E2130" s="4"/>
      <c r="F2130" s="4"/>
      <c r="G2130" s="69"/>
      <c r="H2130" s="69"/>
      <c r="I2130" s="69"/>
      <c r="J2130" s="69"/>
      <c r="K2130" s="69"/>
      <c r="L2130" s="69"/>
      <c r="M2130" s="69"/>
      <c r="N2130" s="4"/>
      <c r="O2130" s="70"/>
      <c r="P2130" s="75"/>
      <c r="Q2130" s="4"/>
      <c r="R2130" s="71"/>
      <c r="S2130" s="4"/>
      <c r="T2130" s="72"/>
      <c r="U2130" s="4"/>
      <c r="V2130" s="73"/>
      <c r="W2130" s="73"/>
      <c r="X2130" s="73"/>
      <c r="Y2130" s="73"/>
      <c r="Z2130" s="74"/>
      <c r="AA2130" s="69"/>
      <c r="AB2130" s="69"/>
      <c r="AC2130" s="69"/>
      <c r="AD2130" s="69"/>
      <c r="AE2130" s="69"/>
      <c r="AF2130" s="69"/>
      <c r="AG2130" s="69"/>
      <c r="AH2130" s="69"/>
    </row>
    <row r="2131" spans="1:34">
      <c r="A2131" s="69"/>
      <c r="B2131" s="69"/>
      <c r="C2131" s="69"/>
      <c r="D2131" s="71"/>
      <c r="E2131" s="4"/>
      <c r="F2131" s="4"/>
      <c r="G2131" s="69"/>
      <c r="H2131" s="69"/>
      <c r="I2131" s="69"/>
      <c r="J2131" s="69"/>
      <c r="K2131" s="69"/>
      <c r="L2131" s="69"/>
      <c r="M2131" s="69"/>
      <c r="N2131" s="4"/>
      <c r="O2131" s="70"/>
      <c r="P2131" s="75"/>
      <c r="Q2131" s="4"/>
      <c r="R2131" s="71"/>
      <c r="S2131" s="4"/>
      <c r="T2131" s="72"/>
      <c r="U2131" s="4"/>
      <c r="V2131" s="73"/>
      <c r="W2131" s="73"/>
      <c r="X2131" s="73"/>
      <c r="Y2131" s="73"/>
      <c r="Z2131" s="74"/>
      <c r="AA2131" s="69"/>
      <c r="AB2131" s="69"/>
      <c r="AC2131" s="69"/>
      <c r="AD2131" s="69"/>
      <c r="AE2131" s="69"/>
      <c r="AF2131" s="69"/>
      <c r="AG2131" s="69"/>
      <c r="AH2131" s="69"/>
    </row>
    <row r="2132" spans="1:34">
      <c r="A2132" s="69"/>
      <c r="B2132" s="69"/>
      <c r="C2132" s="69"/>
      <c r="D2132" s="71"/>
      <c r="E2132" s="4"/>
      <c r="F2132" s="4"/>
      <c r="G2132" s="69"/>
      <c r="H2132" s="69"/>
      <c r="I2132" s="69"/>
      <c r="J2132" s="69"/>
      <c r="K2132" s="69"/>
      <c r="L2132" s="69"/>
      <c r="M2132" s="69"/>
      <c r="N2132" s="4"/>
      <c r="O2132" s="70"/>
      <c r="P2132" s="75"/>
      <c r="Q2132" s="4"/>
      <c r="R2132" s="71"/>
      <c r="S2132" s="4"/>
      <c r="T2132" s="72"/>
      <c r="U2132" s="4"/>
      <c r="V2132" s="73"/>
      <c r="W2132" s="73"/>
      <c r="X2132" s="73"/>
      <c r="Y2132" s="73"/>
      <c r="Z2132" s="74"/>
      <c r="AA2132" s="69"/>
      <c r="AB2132" s="69"/>
      <c r="AC2132" s="69"/>
      <c r="AD2132" s="69"/>
      <c r="AE2132" s="69"/>
      <c r="AF2132" s="69"/>
      <c r="AG2132" s="69"/>
      <c r="AH2132" s="69"/>
    </row>
    <row r="2133" spans="1:34">
      <c r="A2133" s="69"/>
      <c r="B2133" s="69"/>
      <c r="C2133" s="69"/>
      <c r="D2133" s="71"/>
      <c r="E2133" s="4"/>
      <c r="F2133" s="4"/>
      <c r="G2133" s="69"/>
      <c r="H2133" s="69"/>
      <c r="I2133" s="69"/>
      <c r="J2133" s="69"/>
      <c r="K2133" s="69"/>
      <c r="L2133" s="69"/>
      <c r="M2133" s="69"/>
      <c r="N2133" s="4"/>
      <c r="O2133" s="70"/>
      <c r="P2133" s="75"/>
      <c r="Q2133" s="4"/>
      <c r="R2133" s="71"/>
      <c r="S2133" s="4"/>
      <c r="T2133" s="72"/>
      <c r="U2133" s="4"/>
      <c r="V2133" s="73"/>
      <c r="W2133" s="73"/>
      <c r="X2133" s="73"/>
      <c r="Y2133" s="73"/>
      <c r="Z2133" s="74"/>
      <c r="AA2133" s="69"/>
      <c r="AB2133" s="69"/>
      <c r="AC2133" s="69"/>
      <c r="AD2133" s="69"/>
      <c r="AE2133" s="69"/>
      <c r="AF2133" s="69"/>
      <c r="AG2133" s="69"/>
      <c r="AH2133" s="69"/>
    </row>
    <row r="2134" spans="1:34">
      <c r="A2134" s="69"/>
      <c r="B2134" s="69"/>
      <c r="C2134" s="69"/>
      <c r="D2134" s="71"/>
      <c r="E2134" s="4"/>
      <c r="F2134" s="4"/>
      <c r="G2134" s="69"/>
      <c r="H2134" s="69"/>
      <c r="I2134" s="69"/>
      <c r="J2134" s="69"/>
      <c r="K2134" s="69"/>
      <c r="L2134" s="69"/>
      <c r="M2134" s="69"/>
      <c r="N2134" s="4"/>
      <c r="O2134" s="70"/>
      <c r="P2134" s="75"/>
      <c r="Q2134" s="4"/>
      <c r="R2134" s="71"/>
      <c r="S2134" s="4"/>
      <c r="T2134" s="72"/>
      <c r="U2134" s="4"/>
      <c r="V2134" s="73"/>
      <c r="W2134" s="73"/>
      <c r="X2134" s="73"/>
      <c r="Y2134" s="73"/>
      <c r="Z2134" s="74"/>
      <c r="AA2134" s="69"/>
      <c r="AB2134" s="69"/>
      <c r="AC2134" s="69"/>
      <c r="AD2134" s="69"/>
      <c r="AE2134" s="69"/>
      <c r="AF2134" s="69"/>
      <c r="AG2134" s="69"/>
      <c r="AH2134" s="69"/>
    </row>
    <row r="2135" spans="1:34">
      <c r="A2135" s="69"/>
      <c r="B2135" s="69"/>
      <c r="C2135" s="69"/>
      <c r="D2135" s="71"/>
      <c r="E2135" s="4"/>
      <c r="F2135" s="4"/>
      <c r="G2135" s="69"/>
      <c r="H2135" s="69"/>
      <c r="I2135" s="69"/>
      <c r="J2135" s="69"/>
      <c r="K2135" s="69"/>
      <c r="L2135" s="69"/>
      <c r="M2135" s="69"/>
      <c r="N2135" s="4"/>
      <c r="O2135" s="70"/>
      <c r="P2135" s="75"/>
      <c r="Q2135" s="4"/>
      <c r="R2135" s="71"/>
      <c r="S2135" s="4"/>
      <c r="T2135" s="72"/>
      <c r="U2135" s="4"/>
      <c r="V2135" s="73"/>
      <c r="W2135" s="73"/>
      <c r="X2135" s="73"/>
      <c r="Y2135" s="73"/>
      <c r="Z2135" s="74"/>
      <c r="AA2135" s="69"/>
      <c r="AB2135" s="69"/>
      <c r="AC2135" s="69"/>
      <c r="AD2135" s="69"/>
      <c r="AE2135" s="69"/>
      <c r="AF2135" s="69"/>
      <c r="AG2135" s="69"/>
      <c r="AH2135" s="69"/>
    </row>
    <row r="2136" spans="1:34">
      <c r="A2136" s="69"/>
      <c r="B2136" s="69"/>
      <c r="C2136" s="69"/>
      <c r="D2136" s="71"/>
      <c r="E2136" s="4"/>
      <c r="F2136" s="4"/>
      <c r="G2136" s="69"/>
      <c r="H2136" s="69"/>
      <c r="I2136" s="69"/>
      <c r="J2136" s="69"/>
      <c r="K2136" s="69"/>
      <c r="L2136" s="69"/>
      <c r="M2136" s="69"/>
      <c r="N2136" s="4"/>
      <c r="O2136" s="70"/>
      <c r="P2136" s="75"/>
      <c r="Q2136" s="4"/>
      <c r="R2136" s="71"/>
      <c r="S2136" s="4"/>
      <c r="T2136" s="72"/>
      <c r="U2136" s="4"/>
      <c r="V2136" s="73"/>
      <c r="W2136" s="73"/>
      <c r="X2136" s="73"/>
      <c r="Y2136" s="73"/>
      <c r="Z2136" s="74"/>
      <c r="AA2136" s="69"/>
      <c r="AB2136" s="69"/>
      <c r="AC2136" s="69"/>
      <c r="AD2136" s="69"/>
      <c r="AE2136" s="69"/>
      <c r="AF2136" s="69"/>
      <c r="AG2136" s="69"/>
      <c r="AH2136" s="69"/>
    </row>
    <row r="2137" spans="1:34">
      <c r="A2137" s="69"/>
      <c r="B2137" s="69"/>
      <c r="C2137" s="69"/>
      <c r="D2137" s="71"/>
      <c r="E2137" s="4"/>
      <c r="F2137" s="4"/>
      <c r="G2137" s="69"/>
      <c r="H2137" s="69"/>
      <c r="I2137" s="69"/>
      <c r="J2137" s="69"/>
      <c r="K2137" s="69"/>
      <c r="L2137" s="69"/>
      <c r="M2137" s="69"/>
      <c r="N2137" s="4"/>
      <c r="O2137" s="70"/>
      <c r="P2137" s="75"/>
      <c r="Q2137" s="4"/>
      <c r="R2137" s="71"/>
      <c r="S2137" s="4"/>
      <c r="T2137" s="72"/>
      <c r="U2137" s="4"/>
      <c r="V2137" s="73"/>
      <c r="W2137" s="73"/>
      <c r="X2137" s="73"/>
      <c r="Y2137" s="73"/>
      <c r="Z2137" s="74"/>
      <c r="AA2137" s="69"/>
      <c r="AB2137" s="69"/>
      <c r="AC2137" s="69"/>
      <c r="AD2137" s="69"/>
      <c r="AE2137" s="69"/>
      <c r="AF2137" s="69"/>
      <c r="AG2137" s="69"/>
      <c r="AH2137" s="69"/>
    </row>
    <row r="2138" spans="1:34">
      <c r="A2138" s="69"/>
      <c r="B2138" s="69"/>
      <c r="C2138" s="69"/>
      <c r="D2138" s="71"/>
      <c r="E2138" s="4"/>
      <c r="F2138" s="4"/>
      <c r="G2138" s="69"/>
      <c r="H2138" s="69"/>
      <c r="I2138" s="69"/>
      <c r="J2138" s="69"/>
      <c r="K2138" s="69"/>
      <c r="L2138" s="69"/>
      <c r="M2138" s="69"/>
      <c r="N2138" s="4"/>
      <c r="O2138" s="70"/>
      <c r="P2138" s="75"/>
      <c r="Q2138" s="4"/>
      <c r="R2138" s="71"/>
      <c r="S2138" s="4"/>
      <c r="T2138" s="72"/>
      <c r="U2138" s="4"/>
      <c r="V2138" s="73"/>
      <c r="W2138" s="73"/>
      <c r="X2138" s="73"/>
      <c r="Y2138" s="73"/>
      <c r="Z2138" s="74"/>
      <c r="AA2138" s="69"/>
      <c r="AB2138" s="69"/>
      <c r="AC2138" s="69"/>
      <c r="AD2138" s="69"/>
      <c r="AE2138" s="69"/>
      <c r="AF2138" s="69"/>
      <c r="AG2138" s="69"/>
      <c r="AH2138" s="69"/>
    </row>
    <row r="2139" spans="1:34">
      <c r="A2139" s="69"/>
      <c r="B2139" s="69"/>
      <c r="C2139" s="69"/>
      <c r="D2139" s="71"/>
      <c r="E2139" s="4"/>
      <c r="F2139" s="4"/>
      <c r="G2139" s="69"/>
      <c r="H2139" s="69"/>
      <c r="I2139" s="69"/>
      <c r="J2139" s="69"/>
      <c r="K2139" s="69"/>
      <c r="L2139" s="69"/>
      <c r="M2139" s="69"/>
      <c r="N2139" s="4"/>
      <c r="O2139" s="70"/>
      <c r="P2139" s="75"/>
      <c r="Q2139" s="4"/>
      <c r="R2139" s="71"/>
      <c r="S2139" s="4"/>
      <c r="T2139" s="72"/>
      <c r="U2139" s="4"/>
      <c r="V2139" s="73"/>
      <c r="W2139" s="73"/>
      <c r="X2139" s="73"/>
      <c r="Y2139" s="73"/>
      <c r="Z2139" s="74"/>
      <c r="AA2139" s="69"/>
      <c r="AB2139" s="69"/>
      <c r="AC2139" s="69"/>
      <c r="AD2139" s="69"/>
      <c r="AE2139" s="69"/>
      <c r="AF2139" s="69"/>
      <c r="AG2139" s="69"/>
      <c r="AH2139" s="69"/>
    </row>
    <row r="2140" spans="1:34">
      <c r="A2140" s="69"/>
      <c r="B2140" s="69"/>
      <c r="C2140" s="69"/>
      <c r="D2140" s="71"/>
      <c r="E2140" s="4"/>
      <c r="F2140" s="4"/>
      <c r="G2140" s="69"/>
      <c r="H2140" s="69"/>
      <c r="I2140" s="69"/>
      <c r="J2140" s="69"/>
      <c r="K2140" s="69"/>
      <c r="L2140" s="69"/>
      <c r="M2140" s="69"/>
      <c r="N2140" s="4"/>
      <c r="O2140" s="70"/>
      <c r="P2140" s="75"/>
      <c r="Q2140" s="4"/>
      <c r="R2140" s="71"/>
      <c r="S2140" s="4"/>
      <c r="T2140" s="72"/>
      <c r="U2140" s="4"/>
      <c r="V2140" s="73"/>
      <c r="W2140" s="73"/>
      <c r="X2140" s="73"/>
      <c r="Y2140" s="73"/>
      <c r="Z2140" s="74"/>
      <c r="AA2140" s="69"/>
      <c r="AB2140" s="69"/>
      <c r="AC2140" s="69"/>
      <c r="AD2140" s="69"/>
      <c r="AE2140" s="69"/>
      <c r="AF2140" s="69"/>
      <c r="AG2140" s="69"/>
      <c r="AH2140" s="69"/>
    </row>
    <row r="2141" spans="1:34">
      <c r="A2141" s="69"/>
      <c r="B2141" s="69"/>
      <c r="C2141" s="69"/>
      <c r="D2141" s="71"/>
      <c r="E2141" s="4"/>
      <c r="F2141" s="4"/>
      <c r="G2141" s="69"/>
      <c r="H2141" s="69"/>
      <c r="I2141" s="69"/>
      <c r="J2141" s="69"/>
      <c r="K2141" s="69"/>
      <c r="L2141" s="69"/>
      <c r="M2141" s="69"/>
      <c r="N2141" s="4"/>
      <c r="O2141" s="70"/>
      <c r="P2141" s="75"/>
      <c r="Q2141" s="4"/>
      <c r="R2141" s="71"/>
      <c r="S2141" s="4"/>
      <c r="T2141" s="72"/>
      <c r="U2141" s="4"/>
      <c r="V2141" s="73"/>
      <c r="W2141" s="73"/>
      <c r="X2141" s="73"/>
      <c r="Y2141" s="73"/>
      <c r="Z2141" s="74"/>
      <c r="AA2141" s="69"/>
      <c r="AB2141" s="69"/>
      <c r="AC2141" s="69"/>
      <c r="AD2141" s="69"/>
      <c r="AE2141" s="69"/>
      <c r="AF2141" s="69"/>
      <c r="AG2141" s="69"/>
      <c r="AH2141" s="69"/>
    </row>
    <row r="2142" spans="1:34">
      <c r="A2142" s="69"/>
      <c r="B2142" s="69"/>
      <c r="C2142" s="69"/>
      <c r="D2142" s="71"/>
      <c r="E2142" s="4"/>
      <c r="F2142" s="4"/>
      <c r="G2142" s="69"/>
      <c r="H2142" s="69"/>
      <c r="I2142" s="69"/>
      <c r="J2142" s="69"/>
      <c r="K2142" s="69"/>
      <c r="L2142" s="69"/>
      <c r="M2142" s="69"/>
      <c r="N2142" s="4"/>
      <c r="O2142" s="70"/>
      <c r="P2142" s="75"/>
      <c r="Q2142" s="4"/>
      <c r="R2142" s="71"/>
      <c r="S2142" s="4"/>
      <c r="T2142" s="72"/>
      <c r="U2142" s="4"/>
      <c r="V2142" s="73"/>
      <c r="W2142" s="73"/>
      <c r="X2142" s="73"/>
      <c r="Y2142" s="73"/>
      <c r="Z2142" s="74"/>
      <c r="AA2142" s="69"/>
      <c r="AB2142" s="69"/>
      <c r="AC2142" s="69"/>
      <c r="AD2142" s="69"/>
      <c r="AE2142" s="69"/>
      <c r="AF2142" s="69"/>
      <c r="AG2142" s="69"/>
      <c r="AH2142" s="69"/>
    </row>
    <row r="2143" spans="1:34">
      <c r="A2143" s="69"/>
      <c r="B2143" s="69"/>
      <c r="C2143" s="69"/>
      <c r="D2143" s="71"/>
      <c r="E2143" s="4"/>
      <c r="F2143" s="4"/>
      <c r="G2143" s="69"/>
      <c r="H2143" s="69"/>
      <c r="I2143" s="69"/>
      <c r="J2143" s="69"/>
      <c r="K2143" s="69"/>
      <c r="L2143" s="69"/>
      <c r="M2143" s="69"/>
      <c r="N2143" s="4"/>
      <c r="O2143" s="70"/>
      <c r="P2143" s="75"/>
      <c r="Q2143" s="4"/>
      <c r="R2143" s="71"/>
      <c r="S2143" s="4"/>
      <c r="T2143" s="72"/>
      <c r="U2143" s="4"/>
      <c r="V2143" s="73"/>
      <c r="W2143" s="73"/>
      <c r="X2143" s="73"/>
      <c r="Y2143" s="73"/>
      <c r="Z2143" s="74"/>
      <c r="AA2143" s="69"/>
      <c r="AB2143" s="69"/>
      <c r="AC2143" s="69"/>
      <c r="AD2143" s="69"/>
      <c r="AE2143" s="69"/>
      <c r="AF2143" s="69"/>
      <c r="AG2143" s="69"/>
      <c r="AH2143" s="69"/>
    </row>
    <row r="2144" spans="1:34">
      <c r="A2144" s="69"/>
      <c r="B2144" s="69"/>
      <c r="C2144" s="69"/>
      <c r="D2144" s="71"/>
      <c r="E2144" s="4"/>
      <c r="F2144" s="4"/>
      <c r="G2144" s="69"/>
      <c r="H2144" s="69"/>
      <c r="I2144" s="69"/>
      <c r="J2144" s="69"/>
      <c r="K2144" s="69"/>
      <c r="L2144" s="69"/>
      <c r="M2144" s="69"/>
      <c r="N2144" s="4"/>
      <c r="O2144" s="70"/>
      <c r="P2144" s="75"/>
      <c r="Q2144" s="4"/>
      <c r="R2144" s="71"/>
      <c r="S2144" s="4"/>
      <c r="T2144" s="72"/>
      <c r="U2144" s="4"/>
      <c r="V2144" s="73"/>
      <c r="W2144" s="73"/>
      <c r="X2144" s="73"/>
      <c r="Y2144" s="73"/>
      <c r="Z2144" s="74"/>
      <c r="AA2144" s="69"/>
      <c r="AB2144" s="69"/>
      <c r="AC2144" s="69"/>
      <c r="AD2144" s="69"/>
      <c r="AE2144" s="69"/>
      <c r="AF2144" s="69"/>
      <c r="AG2144" s="69"/>
      <c r="AH2144" s="69"/>
    </row>
    <row r="2145" spans="1:34">
      <c r="A2145" s="69"/>
      <c r="B2145" s="69"/>
      <c r="C2145" s="69"/>
      <c r="D2145" s="71"/>
      <c r="E2145" s="4"/>
      <c r="F2145" s="4"/>
      <c r="G2145" s="69"/>
      <c r="H2145" s="69"/>
      <c r="I2145" s="69"/>
      <c r="J2145" s="69"/>
      <c r="K2145" s="69"/>
      <c r="L2145" s="69"/>
      <c r="M2145" s="69"/>
      <c r="N2145" s="4"/>
      <c r="O2145" s="70"/>
      <c r="P2145" s="75"/>
      <c r="Q2145" s="4"/>
      <c r="R2145" s="71"/>
      <c r="S2145" s="4"/>
      <c r="T2145" s="72"/>
      <c r="U2145" s="4"/>
      <c r="V2145" s="73"/>
      <c r="W2145" s="73"/>
      <c r="X2145" s="73"/>
      <c r="Y2145" s="73"/>
      <c r="Z2145" s="74"/>
      <c r="AA2145" s="69"/>
      <c r="AB2145" s="69"/>
      <c r="AC2145" s="69"/>
      <c r="AD2145" s="69"/>
      <c r="AE2145" s="69"/>
      <c r="AF2145" s="69"/>
      <c r="AG2145" s="69"/>
      <c r="AH2145" s="69"/>
    </row>
    <row r="2146" spans="1:34">
      <c r="A2146" s="69"/>
      <c r="B2146" s="69"/>
      <c r="C2146" s="69"/>
      <c r="D2146" s="71"/>
      <c r="E2146" s="4"/>
      <c r="F2146" s="4"/>
      <c r="G2146" s="69"/>
      <c r="H2146" s="69"/>
      <c r="I2146" s="69"/>
      <c r="J2146" s="69"/>
      <c r="K2146" s="69"/>
      <c r="L2146" s="69"/>
      <c r="M2146" s="69"/>
      <c r="N2146" s="4"/>
      <c r="O2146" s="70"/>
      <c r="P2146" s="75"/>
      <c r="Q2146" s="4"/>
      <c r="R2146" s="71"/>
      <c r="S2146" s="4"/>
      <c r="T2146" s="72"/>
      <c r="U2146" s="4"/>
      <c r="V2146" s="73"/>
      <c r="W2146" s="73"/>
      <c r="X2146" s="73"/>
      <c r="Y2146" s="73"/>
      <c r="Z2146" s="74"/>
      <c r="AA2146" s="69"/>
      <c r="AB2146" s="69"/>
      <c r="AC2146" s="69"/>
      <c r="AD2146" s="69"/>
      <c r="AE2146" s="69"/>
      <c r="AF2146" s="69"/>
      <c r="AG2146" s="69"/>
      <c r="AH2146" s="69"/>
    </row>
    <row r="2147" spans="1:34">
      <c r="A2147" s="69"/>
      <c r="B2147" s="69"/>
      <c r="C2147" s="69"/>
      <c r="D2147" s="71"/>
      <c r="E2147" s="4"/>
      <c r="F2147" s="4"/>
      <c r="G2147" s="69"/>
      <c r="H2147" s="69"/>
      <c r="I2147" s="69"/>
      <c r="J2147" s="69"/>
      <c r="K2147" s="69"/>
      <c r="L2147" s="69"/>
      <c r="M2147" s="69"/>
      <c r="N2147" s="4"/>
      <c r="O2147" s="70"/>
      <c r="P2147" s="75"/>
      <c r="Q2147" s="4"/>
      <c r="R2147" s="71"/>
      <c r="S2147" s="4"/>
      <c r="T2147" s="72"/>
      <c r="U2147" s="4"/>
      <c r="V2147" s="73"/>
      <c r="W2147" s="73"/>
      <c r="X2147" s="73"/>
      <c r="Y2147" s="73"/>
      <c r="Z2147" s="74"/>
      <c r="AA2147" s="69"/>
      <c r="AB2147" s="69"/>
      <c r="AC2147" s="69"/>
      <c r="AD2147" s="69"/>
      <c r="AE2147" s="69"/>
      <c r="AF2147" s="69"/>
      <c r="AG2147" s="69"/>
      <c r="AH2147" s="69"/>
    </row>
    <row r="2148" spans="1:34">
      <c r="A2148" s="69"/>
      <c r="B2148" s="69"/>
      <c r="C2148" s="69"/>
      <c r="D2148" s="71"/>
      <c r="E2148" s="4"/>
      <c r="F2148" s="4"/>
      <c r="G2148" s="69"/>
      <c r="H2148" s="69"/>
      <c r="I2148" s="69"/>
      <c r="J2148" s="69"/>
      <c r="K2148" s="69"/>
      <c r="L2148" s="69"/>
      <c r="M2148" s="69"/>
      <c r="N2148" s="4"/>
      <c r="O2148" s="70"/>
      <c r="P2148" s="75"/>
      <c r="Q2148" s="4"/>
      <c r="R2148" s="71"/>
      <c r="S2148" s="4"/>
      <c r="T2148" s="72"/>
      <c r="U2148" s="4"/>
      <c r="V2148" s="73"/>
      <c r="W2148" s="73"/>
      <c r="X2148" s="73"/>
      <c r="Y2148" s="73"/>
      <c r="Z2148" s="74"/>
      <c r="AA2148" s="69"/>
      <c r="AB2148" s="69"/>
      <c r="AC2148" s="69"/>
      <c r="AD2148" s="69"/>
      <c r="AE2148" s="69"/>
      <c r="AF2148" s="69"/>
      <c r="AG2148" s="69"/>
      <c r="AH2148" s="69"/>
    </row>
    <row r="2149" spans="1:34">
      <c r="A2149" s="69"/>
      <c r="B2149" s="69"/>
      <c r="C2149" s="69"/>
      <c r="D2149" s="71"/>
      <c r="E2149" s="4"/>
      <c r="F2149" s="4"/>
      <c r="G2149" s="69"/>
      <c r="H2149" s="69"/>
      <c r="I2149" s="69"/>
      <c r="J2149" s="69"/>
      <c r="K2149" s="69"/>
      <c r="L2149" s="69"/>
      <c r="M2149" s="69"/>
      <c r="N2149" s="4"/>
      <c r="O2149" s="70"/>
      <c r="P2149" s="75"/>
      <c r="Q2149" s="4"/>
      <c r="R2149" s="71"/>
      <c r="S2149" s="4"/>
      <c r="T2149" s="72"/>
      <c r="U2149" s="4"/>
      <c r="V2149" s="73"/>
      <c r="W2149" s="73"/>
      <c r="X2149" s="73"/>
      <c r="Y2149" s="73"/>
      <c r="Z2149" s="74"/>
      <c r="AA2149" s="69"/>
      <c r="AB2149" s="69"/>
      <c r="AC2149" s="69"/>
      <c r="AD2149" s="69"/>
      <c r="AE2149" s="69"/>
      <c r="AF2149" s="69"/>
      <c r="AG2149" s="69"/>
      <c r="AH2149" s="69"/>
    </row>
    <row r="2150" spans="1:34">
      <c r="A2150" s="69"/>
      <c r="B2150" s="69"/>
      <c r="C2150" s="69"/>
      <c r="D2150" s="71"/>
      <c r="E2150" s="4"/>
      <c r="F2150" s="4"/>
      <c r="G2150" s="69"/>
      <c r="H2150" s="69"/>
      <c r="I2150" s="69"/>
      <c r="J2150" s="69"/>
      <c r="K2150" s="69"/>
      <c r="L2150" s="69"/>
      <c r="M2150" s="69"/>
      <c r="N2150" s="4"/>
      <c r="O2150" s="70"/>
      <c r="P2150" s="75"/>
      <c r="Q2150" s="4"/>
      <c r="R2150" s="71"/>
      <c r="S2150" s="4"/>
      <c r="T2150" s="72"/>
      <c r="U2150" s="4"/>
      <c r="V2150" s="73"/>
      <c r="W2150" s="73"/>
      <c r="X2150" s="73"/>
      <c r="Y2150" s="73"/>
      <c r="Z2150" s="74"/>
      <c r="AA2150" s="69"/>
      <c r="AB2150" s="69"/>
      <c r="AC2150" s="69"/>
      <c r="AD2150" s="69"/>
      <c r="AE2150" s="69"/>
      <c r="AF2150" s="69"/>
      <c r="AG2150" s="69"/>
      <c r="AH2150" s="69"/>
    </row>
    <row r="2151" spans="1:34">
      <c r="A2151" s="69"/>
      <c r="B2151" s="69"/>
      <c r="C2151" s="69"/>
      <c r="D2151" s="71"/>
      <c r="E2151" s="4"/>
      <c r="F2151" s="4"/>
      <c r="G2151" s="69"/>
      <c r="H2151" s="69"/>
      <c r="I2151" s="69"/>
      <c r="J2151" s="69"/>
      <c r="K2151" s="69"/>
      <c r="L2151" s="69"/>
      <c r="M2151" s="69"/>
      <c r="N2151" s="4"/>
      <c r="O2151" s="70"/>
      <c r="P2151" s="75"/>
      <c r="Q2151" s="4"/>
      <c r="R2151" s="71"/>
      <c r="S2151" s="4"/>
      <c r="T2151" s="72"/>
      <c r="U2151" s="4"/>
      <c r="V2151" s="73"/>
      <c r="W2151" s="73"/>
      <c r="X2151" s="73"/>
      <c r="Y2151" s="73"/>
      <c r="Z2151" s="74"/>
      <c r="AA2151" s="69"/>
      <c r="AB2151" s="69"/>
      <c r="AC2151" s="69"/>
      <c r="AD2151" s="69"/>
      <c r="AE2151" s="69"/>
      <c r="AF2151" s="69"/>
      <c r="AG2151" s="69"/>
      <c r="AH2151" s="69"/>
    </row>
    <row r="2152" spans="1:34">
      <c r="A2152" s="69"/>
      <c r="B2152" s="69"/>
      <c r="C2152" s="69"/>
      <c r="D2152" s="71"/>
      <c r="E2152" s="4"/>
      <c r="F2152" s="4"/>
      <c r="G2152" s="69"/>
      <c r="H2152" s="69"/>
      <c r="I2152" s="69"/>
      <c r="J2152" s="69"/>
      <c r="K2152" s="69"/>
      <c r="L2152" s="69"/>
      <c r="M2152" s="69"/>
      <c r="N2152" s="4"/>
      <c r="O2152" s="70"/>
      <c r="P2152" s="75"/>
      <c r="Q2152" s="4"/>
      <c r="R2152" s="71"/>
      <c r="S2152" s="4"/>
      <c r="T2152" s="72"/>
      <c r="U2152" s="4"/>
      <c r="V2152" s="73"/>
      <c r="W2152" s="73"/>
      <c r="X2152" s="73"/>
      <c r="Y2152" s="73"/>
      <c r="Z2152" s="74"/>
      <c r="AA2152" s="69"/>
      <c r="AB2152" s="69"/>
      <c r="AC2152" s="69"/>
      <c r="AD2152" s="69"/>
      <c r="AE2152" s="69"/>
      <c r="AF2152" s="69"/>
      <c r="AG2152" s="69"/>
      <c r="AH2152" s="69"/>
    </row>
    <row r="2153" spans="1:34">
      <c r="A2153" s="69"/>
      <c r="B2153" s="69"/>
      <c r="C2153" s="69"/>
      <c r="D2153" s="71"/>
      <c r="E2153" s="4"/>
      <c r="F2153" s="4"/>
      <c r="G2153" s="69"/>
      <c r="H2153" s="69"/>
      <c r="I2153" s="69"/>
      <c r="J2153" s="69"/>
      <c r="K2153" s="69"/>
      <c r="L2153" s="69"/>
      <c r="M2153" s="69"/>
      <c r="N2153" s="4"/>
      <c r="O2153" s="70"/>
      <c r="P2153" s="75"/>
      <c r="Q2153" s="4"/>
      <c r="R2153" s="71"/>
      <c r="S2153" s="4"/>
      <c r="T2153" s="72"/>
      <c r="U2153" s="4"/>
      <c r="V2153" s="73"/>
      <c r="W2153" s="73"/>
      <c r="X2153" s="73"/>
      <c r="Y2153" s="73"/>
      <c r="Z2153" s="74"/>
      <c r="AA2153" s="69"/>
      <c r="AB2153" s="69"/>
      <c r="AC2153" s="69"/>
      <c r="AD2153" s="69"/>
      <c r="AE2153" s="69"/>
      <c r="AF2153" s="69"/>
      <c r="AG2153" s="69"/>
      <c r="AH2153" s="69"/>
    </row>
    <row r="2154" spans="1:34">
      <c r="A2154" s="69"/>
      <c r="B2154" s="69"/>
      <c r="C2154" s="69"/>
      <c r="D2154" s="71"/>
      <c r="E2154" s="4"/>
      <c r="F2154" s="4"/>
      <c r="G2154" s="69"/>
      <c r="H2154" s="69"/>
      <c r="I2154" s="69"/>
      <c r="J2154" s="69"/>
      <c r="K2154" s="69"/>
      <c r="L2154" s="69"/>
      <c r="M2154" s="69"/>
      <c r="N2154" s="4"/>
      <c r="O2154" s="70"/>
      <c r="P2154" s="75"/>
      <c r="Q2154" s="4"/>
      <c r="R2154" s="71"/>
      <c r="S2154" s="4"/>
      <c r="T2154" s="72"/>
      <c r="U2154" s="4"/>
      <c r="V2154" s="73"/>
      <c r="W2154" s="73"/>
      <c r="X2154" s="73"/>
      <c r="Y2154" s="73"/>
      <c r="Z2154" s="74"/>
      <c r="AA2154" s="69"/>
      <c r="AB2154" s="69"/>
      <c r="AC2154" s="69"/>
      <c r="AD2154" s="69"/>
      <c r="AE2154" s="69"/>
      <c r="AF2154" s="69"/>
      <c r="AG2154" s="69"/>
      <c r="AH2154" s="69"/>
    </row>
    <row r="2155" spans="1:34">
      <c r="A2155" s="69"/>
      <c r="B2155" s="69"/>
      <c r="C2155" s="69"/>
      <c r="D2155" s="71"/>
      <c r="E2155" s="4"/>
      <c r="F2155" s="4"/>
      <c r="G2155" s="69"/>
      <c r="H2155" s="69"/>
      <c r="I2155" s="69"/>
      <c r="J2155" s="69"/>
      <c r="K2155" s="69"/>
      <c r="L2155" s="69"/>
      <c r="M2155" s="69"/>
      <c r="N2155" s="4"/>
      <c r="O2155" s="70"/>
      <c r="P2155" s="75"/>
      <c r="Q2155" s="4"/>
      <c r="R2155" s="71"/>
      <c r="S2155" s="4"/>
      <c r="T2155" s="72"/>
      <c r="U2155" s="4"/>
      <c r="V2155" s="73"/>
      <c r="W2155" s="73"/>
      <c r="X2155" s="73"/>
      <c r="Y2155" s="73"/>
      <c r="Z2155" s="74"/>
      <c r="AA2155" s="69"/>
      <c r="AB2155" s="69"/>
      <c r="AC2155" s="69"/>
      <c r="AD2155" s="69"/>
      <c r="AE2155" s="69"/>
      <c r="AF2155" s="69"/>
      <c r="AG2155" s="69"/>
      <c r="AH2155" s="69"/>
    </row>
    <row r="2156" spans="1:34">
      <c r="A2156" s="69"/>
      <c r="B2156" s="69"/>
      <c r="C2156" s="69"/>
      <c r="D2156" s="71"/>
      <c r="E2156" s="4"/>
      <c r="F2156" s="4"/>
      <c r="G2156" s="69"/>
      <c r="H2156" s="69"/>
      <c r="I2156" s="69"/>
      <c r="J2156" s="69"/>
      <c r="K2156" s="69"/>
      <c r="L2156" s="69"/>
      <c r="M2156" s="69"/>
      <c r="N2156" s="4"/>
      <c r="O2156" s="70"/>
      <c r="P2156" s="75"/>
      <c r="Q2156" s="4"/>
      <c r="R2156" s="71"/>
      <c r="S2156" s="4"/>
      <c r="T2156" s="72"/>
      <c r="U2156" s="4"/>
      <c r="V2156" s="73"/>
      <c r="W2156" s="73"/>
      <c r="X2156" s="73"/>
      <c r="Y2156" s="73"/>
      <c r="Z2156" s="74"/>
      <c r="AA2156" s="69"/>
      <c r="AB2156" s="69"/>
      <c r="AC2156" s="69"/>
      <c r="AD2156" s="69"/>
      <c r="AE2156" s="69"/>
      <c r="AF2156" s="69"/>
      <c r="AG2156" s="69"/>
      <c r="AH2156" s="69"/>
    </row>
    <row r="2157" spans="1:34">
      <c r="A2157" s="69"/>
      <c r="B2157" s="69"/>
      <c r="C2157" s="69"/>
      <c r="D2157" s="71"/>
      <c r="E2157" s="4"/>
      <c r="F2157" s="4"/>
      <c r="G2157" s="69"/>
      <c r="H2157" s="69"/>
      <c r="I2157" s="69"/>
      <c r="J2157" s="69"/>
      <c r="K2157" s="69"/>
      <c r="L2157" s="69"/>
      <c r="M2157" s="69"/>
      <c r="N2157" s="4"/>
      <c r="O2157" s="70"/>
      <c r="P2157" s="75"/>
      <c r="Q2157" s="4"/>
      <c r="R2157" s="71"/>
      <c r="S2157" s="4"/>
      <c r="T2157" s="72"/>
      <c r="U2157" s="4"/>
      <c r="V2157" s="73"/>
      <c r="W2157" s="73"/>
      <c r="X2157" s="73"/>
      <c r="Y2157" s="73"/>
      <c r="Z2157" s="74"/>
      <c r="AA2157" s="69"/>
      <c r="AB2157" s="69"/>
      <c r="AC2157" s="69"/>
      <c r="AD2157" s="69"/>
      <c r="AE2157" s="69"/>
      <c r="AF2157" s="69"/>
      <c r="AG2157" s="69"/>
      <c r="AH2157" s="69"/>
    </row>
    <row r="2158" spans="1:34">
      <c r="A2158" s="69"/>
      <c r="B2158" s="69"/>
      <c r="C2158" s="69"/>
      <c r="D2158" s="71"/>
      <c r="E2158" s="4"/>
      <c r="F2158" s="4"/>
      <c r="G2158" s="69"/>
      <c r="H2158" s="69"/>
      <c r="I2158" s="69"/>
      <c r="J2158" s="69"/>
      <c r="K2158" s="69"/>
      <c r="L2158" s="69"/>
      <c r="M2158" s="69"/>
      <c r="N2158" s="4"/>
      <c r="O2158" s="70"/>
      <c r="P2158" s="75"/>
      <c r="Q2158" s="4"/>
      <c r="R2158" s="71"/>
      <c r="S2158" s="4"/>
      <c r="T2158" s="72"/>
      <c r="U2158" s="4"/>
      <c r="V2158" s="73"/>
      <c r="W2158" s="73"/>
      <c r="X2158" s="73"/>
      <c r="Y2158" s="73"/>
      <c r="Z2158" s="74"/>
      <c r="AA2158" s="69"/>
      <c r="AB2158" s="69"/>
      <c r="AC2158" s="69"/>
      <c r="AD2158" s="69"/>
      <c r="AE2158" s="69"/>
      <c r="AF2158" s="69"/>
      <c r="AG2158" s="69"/>
      <c r="AH2158" s="69"/>
    </row>
    <row r="2159" spans="1:34">
      <c r="A2159" s="69"/>
      <c r="B2159" s="69"/>
      <c r="C2159" s="69"/>
      <c r="D2159" s="71"/>
      <c r="E2159" s="4"/>
      <c r="F2159" s="4"/>
      <c r="G2159" s="69"/>
      <c r="H2159" s="69"/>
      <c r="I2159" s="69"/>
      <c r="J2159" s="69"/>
      <c r="K2159" s="69"/>
      <c r="L2159" s="69"/>
      <c r="M2159" s="69"/>
      <c r="N2159" s="4"/>
      <c r="O2159" s="70"/>
      <c r="P2159" s="75"/>
      <c r="Q2159" s="4"/>
      <c r="R2159" s="71"/>
      <c r="S2159" s="4"/>
      <c r="T2159" s="72"/>
      <c r="U2159" s="4"/>
      <c r="V2159" s="73"/>
      <c r="W2159" s="73"/>
      <c r="X2159" s="73"/>
      <c r="Y2159" s="73"/>
      <c r="Z2159" s="74"/>
      <c r="AA2159" s="69"/>
      <c r="AB2159" s="69"/>
      <c r="AC2159" s="69"/>
      <c r="AD2159" s="69"/>
      <c r="AE2159" s="69"/>
      <c r="AF2159" s="69"/>
      <c r="AG2159" s="69"/>
      <c r="AH2159" s="69"/>
    </row>
    <row r="2160" spans="1:34">
      <c r="A2160" s="69"/>
      <c r="B2160" s="69"/>
      <c r="C2160" s="69"/>
      <c r="D2160" s="71"/>
      <c r="E2160" s="4"/>
      <c r="F2160" s="4"/>
      <c r="G2160" s="69"/>
      <c r="H2160" s="69"/>
      <c r="I2160" s="69"/>
      <c r="J2160" s="69"/>
      <c r="K2160" s="69"/>
      <c r="L2160" s="69"/>
      <c r="M2160" s="69"/>
      <c r="N2160" s="4"/>
      <c r="O2160" s="70"/>
      <c r="P2160" s="75"/>
      <c r="Q2160" s="4"/>
      <c r="R2160" s="71"/>
      <c r="S2160" s="4"/>
      <c r="T2160" s="72"/>
      <c r="U2160" s="4"/>
      <c r="V2160" s="73"/>
      <c r="W2160" s="73"/>
      <c r="X2160" s="73"/>
      <c r="Y2160" s="73"/>
      <c r="Z2160" s="74"/>
      <c r="AA2160" s="69"/>
      <c r="AB2160" s="69"/>
      <c r="AC2160" s="69"/>
      <c r="AD2160" s="69"/>
      <c r="AE2160" s="69"/>
      <c r="AF2160" s="69"/>
      <c r="AG2160" s="69"/>
      <c r="AH2160" s="69"/>
    </row>
    <row r="2161" spans="1:34">
      <c r="A2161" s="69"/>
      <c r="B2161" s="69"/>
      <c r="C2161" s="69"/>
      <c r="D2161" s="71"/>
      <c r="E2161" s="4"/>
      <c r="F2161" s="4"/>
      <c r="G2161" s="69"/>
      <c r="H2161" s="69"/>
      <c r="I2161" s="69"/>
      <c r="J2161" s="69"/>
      <c r="K2161" s="69"/>
      <c r="L2161" s="69"/>
      <c r="M2161" s="69"/>
      <c r="N2161" s="4"/>
      <c r="O2161" s="70"/>
      <c r="P2161" s="75"/>
      <c r="Q2161" s="4"/>
      <c r="R2161" s="71"/>
      <c r="S2161" s="4"/>
      <c r="T2161" s="72"/>
      <c r="U2161" s="4"/>
      <c r="V2161" s="73"/>
      <c r="W2161" s="73"/>
      <c r="X2161" s="73"/>
      <c r="Y2161" s="73"/>
      <c r="Z2161" s="74"/>
      <c r="AA2161" s="69"/>
      <c r="AB2161" s="69"/>
      <c r="AC2161" s="69"/>
      <c r="AD2161" s="69"/>
      <c r="AE2161" s="69"/>
      <c r="AF2161" s="69"/>
      <c r="AG2161" s="69"/>
      <c r="AH2161" s="69"/>
    </row>
    <row r="2162" spans="1:34">
      <c r="A2162" s="69"/>
      <c r="B2162" s="69"/>
      <c r="C2162" s="69"/>
      <c r="D2162" s="71"/>
      <c r="E2162" s="4"/>
      <c r="F2162" s="4"/>
      <c r="G2162" s="69"/>
      <c r="H2162" s="69"/>
      <c r="I2162" s="69"/>
      <c r="J2162" s="69"/>
      <c r="K2162" s="69"/>
      <c r="L2162" s="69"/>
      <c r="M2162" s="69"/>
      <c r="N2162" s="4"/>
      <c r="O2162" s="70"/>
      <c r="P2162" s="75"/>
      <c r="Q2162" s="4"/>
      <c r="R2162" s="71"/>
      <c r="S2162" s="4"/>
      <c r="T2162" s="72"/>
      <c r="U2162" s="4"/>
      <c r="V2162" s="73"/>
      <c r="W2162" s="73"/>
      <c r="X2162" s="73"/>
      <c r="Y2162" s="73"/>
      <c r="Z2162" s="74"/>
      <c r="AA2162" s="69"/>
      <c r="AB2162" s="69"/>
      <c r="AC2162" s="69"/>
      <c r="AD2162" s="69"/>
      <c r="AE2162" s="69"/>
      <c r="AF2162" s="69"/>
      <c r="AG2162" s="69"/>
      <c r="AH2162" s="69"/>
    </row>
    <row r="2163" spans="1:34">
      <c r="A2163" s="69"/>
      <c r="B2163" s="69"/>
      <c r="C2163" s="69"/>
      <c r="D2163" s="71"/>
      <c r="E2163" s="4"/>
      <c r="F2163" s="4"/>
      <c r="G2163" s="69"/>
      <c r="H2163" s="69"/>
      <c r="I2163" s="69"/>
      <c r="J2163" s="69"/>
      <c r="K2163" s="69"/>
      <c r="L2163" s="69"/>
      <c r="M2163" s="69"/>
      <c r="N2163" s="4"/>
      <c r="O2163" s="70"/>
      <c r="P2163" s="75"/>
      <c r="Q2163" s="4"/>
      <c r="R2163" s="71"/>
      <c r="S2163" s="4"/>
      <c r="T2163" s="72"/>
      <c r="U2163" s="4"/>
      <c r="V2163" s="73"/>
      <c r="W2163" s="73"/>
      <c r="X2163" s="73"/>
      <c r="Y2163" s="73"/>
      <c r="Z2163" s="74"/>
      <c r="AA2163" s="69"/>
      <c r="AB2163" s="69"/>
      <c r="AC2163" s="69"/>
      <c r="AD2163" s="69"/>
      <c r="AE2163" s="69"/>
      <c r="AF2163" s="69"/>
      <c r="AG2163" s="69"/>
      <c r="AH2163" s="69"/>
    </row>
    <row r="2164" spans="1:34">
      <c r="A2164" s="69"/>
      <c r="B2164" s="69"/>
      <c r="C2164" s="69"/>
      <c r="D2164" s="71"/>
      <c r="E2164" s="4"/>
      <c r="F2164" s="4"/>
      <c r="G2164" s="69"/>
      <c r="H2164" s="69"/>
      <c r="I2164" s="69"/>
      <c r="J2164" s="69"/>
      <c r="K2164" s="69"/>
      <c r="L2164" s="69"/>
      <c r="M2164" s="69"/>
      <c r="N2164" s="4"/>
      <c r="O2164" s="70"/>
      <c r="P2164" s="75"/>
      <c r="Q2164" s="4"/>
      <c r="R2164" s="71"/>
      <c r="S2164" s="4"/>
      <c r="T2164" s="72"/>
      <c r="U2164" s="4"/>
      <c r="V2164" s="73"/>
      <c r="W2164" s="73"/>
      <c r="X2164" s="73"/>
      <c r="Y2164" s="73"/>
      <c r="Z2164" s="74"/>
      <c r="AA2164" s="69"/>
      <c r="AB2164" s="69"/>
      <c r="AC2164" s="69"/>
      <c r="AD2164" s="69"/>
      <c r="AE2164" s="69"/>
      <c r="AF2164" s="69"/>
      <c r="AG2164" s="69"/>
      <c r="AH2164" s="69"/>
    </row>
    <row r="2165" spans="1:34">
      <c r="A2165" s="69"/>
      <c r="B2165" s="69"/>
      <c r="C2165" s="69"/>
      <c r="D2165" s="71"/>
      <c r="E2165" s="4"/>
      <c r="F2165" s="4"/>
      <c r="G2165" s="69"/>
      <c r="H2165" s="69"/>
      <c r="I2165" s="69"/>
      <c r="J2165" s="69"/>
      <c r="K2165" s="69"/>
      <c r="L2165" s="69"/>
      <c r="M2165" s="69"/>
      <c r="N2165" s="4"/>
      <c r="O2165" s="70"/>
      <c r="P2165" s="75"/>
      <c r="Q2165" s="4"/>
      <c r="R2165" s="71"/>
      <c r="S2165" s="4"/>
      <c r="T2165" s="72"/>
      <c r="U2165" s="4"/>
      <c r="V2165" s="73"/>
      <c r="W2165" s="73"/>
      <c r="X2165" s="73"/>
      <c r="Y2165" s="73"/>
      <c r="Z2165" s="74"/>
      <c r="AA2165" s="69"/>
      <c r="AB2165" s="69"/>
      <c r="AC2165" s="69"/>
      <c r="AD2165" s="69"/>
      <c r="AE2165" s="69"/>
      <c r="AF2165" s="69"/>
      <c r="AG2165" s="69"/>
      <c r="AH2165" s="69"/>
    </row>
    <row r="2166" spans="1:34">
      <c r="A2166" s="69"/>
      <c r="B2166" s="69"/>
      <c r="C2166" s="69"/>
      <c r="D2166" s="71"/>
      <c r="E2166" s="4"/>
      <c r="F2166" s="4"/>
      <c r="G2166" s="69"/>
      <c r="H2166" s="69"/>
      <c r="I2166" s="69"/>
      <c r="J2166" s="69"/>
      <c r="K2166" s="69"/>
      <c r="L2166" s="69"/>
      <c r="M2166" s="69"/>
      <c r="N2166" s="4"/>
      <c r="O2166" s="70"/>
      <c r="P2166" s="75"/>
      <c r="Q2166" s="4"/>
      <c r="R2166" s="71"/>
      <c r="S2166" s="4"/>
      <c r="T2166" s="72"/>
      <c r="U2166" s="4"/>
      <c r="V2166" s="73"/>
      <c r="W2166" s="73"/>
      <c r="X2166" s="73"/>
      <c r="Y2166" s="73"/>
      <c r="Z2166" s="74"/>
      <c r="AA2166" s="69"/>
      <c r="AB2166" s="69"/>
      <c r="AC2166" s="69"/>
      <c r="AD2166" s="69"/>
      <c r="AE2166" s="69"/>
      <c r="AF2166" s="69"/>
      <c r="AG2166" s="69"/>
      <c r="AH2166" s="69"/>
    </row>
    <row r="2167" spans="1:34">
      <c r="A2167" s="69"/>
      <c r="B2167" s="69"/>
      <c r="C2167" s="69"/>
      <c r="D2167" s="71"/>
      <c r="E2167" s="4"/>
      <c r="F2167" s="4"/>
      <c r="G2167" s="69"/>
      <c r="H2167" s="69"/>
      <c r="I2167" s="69"/>
      <c r="J2167" s="69"/>
      <c r="K2167" s="69"/>
      <c r="L2167" s="69"/>
      <c r="M2167" s="69"/>
      <c r="N2167" s="4"/>
      <c r="O2167" s="70"/>
      <c r="P2167" s="75"/>
      <c r="Q2167" s="4"/>
      <c r="R2167" s="71"/>
      <c r="S2167" s="4"/>
      <c r="T2167" s="72"/>
      <c r="U2167" s="4"/>
      <c r="V2167" s="73"/>
      <c r="W2167" s="73"/>
      <c r="X2167" s="73"/>
      <c r="Y2167" s="73"/>
      <c r="Z2167" s="74"/>
      <c r="AA2167" s="69"/>
      <c r="AB2167" s="69"/>
      <c r="AC2167" s="69"/>
      <c r="AD2167" s="69"/>
      <c r="AE2167" s="69"/>
      <c r="AF2167" s="69"/>
      <c r="AG2167" s="69"/>
      <c r="AH2167" s="69"/>
    </row>
    <row r="2168" spans="1:34">
      <c r="A2168" s="69"/>
      <c r="B2168" s="69"/>
      <c r="C2168" s="69"/>
      <c r="D2168" s="71"/>
      <c r="E2168" s="4"/>
      <c r="F2168" s="4"/>
      <c r="G2168" s="69"/>
      <c r="H2168" s="69"/>
      <c r="I2168" s="69"/>
      <c r="J2168" s="69"/>
      <c r="K2168" s="69"/>
      <c r="L2168" s="69"/>
      <c r="M2168" s="69"/>
      <c r="N2168" s="4"/>
      <c r="O2168" s="70"/>
      <c r="P2168" s="75"/>
      <c r="Q2168" s="4"/>
      <c r="R2168" s="71"/>
      <c r="S2168" s="4"/>
      <c r="T2168" s="72"/>
      <c r="U2168" s="4"/>
      <c r="V2168" s="73"/>
      <c r="W2168" s="73"/>
      <c r="X2168" s="73"/>
      <c r="Y2168" s="73"/>
      <c r="Z2168" s="74"/>
      <c r="AA2168" s="69"/>
      <c r="AB2168" s="69"/>
      <c r="AC2168" s="69"/>
      <c r="AD2168" s="69"/>
      <c r="AE2168" s="69"/>
      <c r="AF2168" s="69"/>
      <c r="AG2168" s="69"/>
      <c r="AH2168" s="69"/>
    </row>
    <row r="2169" spans="1:34">
      <c r="A2169" s="69"/>
      <c r="B2169" s="69"/>
      <c r="C2169" s="69"/>
      <c r="D2169" s="71"/>
      <c r="E2169" s="4"/>
      <c r="F2169" s="4"/>
      <c r="G2169" s="69"/>
      <c r="H2169" s="69"/>
      <c r="I2169" s="69"/>
      <c r="J2169" s="69"/>
      <c r="K2169" s="69"/>
      <c r="L2169" s="69"/>
      <c r="M2169" s="69"/>
      <c r="N2169" s="4"/>
      <c r="O2169" s="70"/>
      <c r="P2169" s="75"/>
      <c r="Q2169" s="4"/>
      <c r="R2169" s="71"/>
      <c r="S2169" s="4"/>
      <c r="T2169" s="72"/>
      <c r="U2169" s="4"/>
      <c r="V2169" s="73"/>
      <c r="W2169" s="73"/>
      <c r="X2169" s="73"/>
      <c r="Y2169" s="73"/>
      <c r="Z2169" s="74"/>
      <c r="AA2169" s="69"/>
      <c r="AB2169" s="69"/>
      <c r="AC2169" s="69"/>
      <c r="AD2169" s="69"/>
      <c r="AE2169" s="69"/>
      <c r="AF2169" s="69"/>
      <c r="AG2169" s="69"/>
      <c r="AH2169" s="69"/>
    </row>
    <row r="2170" spans="1:34">
      <c r="A2170" s="69"/>
      <c r="B2170" s="69"/>
      <c r="C2170" s="69"/>
      <c r="D2170" s="71"/>
      <c r="E2170" s="4"/>
      <c r="F2170" s="4"/>
      <c r="G2170" s="69"/>
      <c r="H2170" s="69"/>
      <c r="I2170" s="69"/>
      <c r="J2170" s="69"/>
      <c r="K2170" s="69"/>
      <c r="L2170" s="69"/>
      <c r="M2170" s="69"/>
      <c r="N2170" s="4"/>
      <c r="O2170" s="70"/>
      <c r="P2170" s="75"/>
      <c r="Q2170" s="4"/>
      <c r="R2170" s="71"/>
      <c r="S2170" s="4"/>
      <c r="T2170" s="72"/>
      <c r="U2170" s="4"/>
      <c r="V2170" s="73"/>
      <c r="W2170" s="73"/>
      <c r="X2170" s="73"/>
      <c r="Y2170" s="73"/>
      <c r="Z2170" s="74"/>
      <c r="AA2170" s="69"/>
      <c r="AB2170" s="69"/>
      <c r="AC2170" s="69"/>
      <c r="AD2170" s="69"/>
      <c r="AE2170" s="69"/>
      <c r="AF2170" s="69"/>
      <c r="AG2170" s="69"/>
      <c r="AH2170" s="69"/>
    </row>
    <row r="2171" spans="1:34">
      <c r="A2171" s="69"/>
      <c r="B2171" s="69"/>
      <c r="C2171" s="69"/>
      <c r="D2171" s="71"/>
      <c r="E2171" s="4"/>
      <c r="F2171" s="4"/>
      <c r="G2171" s="69"/>
      <c r="H2171" s="69"/>
      <c r="I2171" s="69"/>
      <c r="J2171" s="69"/>
      <c r="K2171" s="69"/>
      <c r="L2171" s="69"/>
      <c r="M2171" s="69"/>
      <c r="N2171" s="4"/>
      <c r="O2171" s="70"/>
      <c r="P2171" s="75"/>
      <c r="Q2171" s="4"/>
      <c r="R2171" s="71"/>
      <c r="S2171" s="4"/>
      <c r="T2171" s="72"/>
      <c r="U2171" s="4"/>
      <c r="V2171" s="73"/>
      <c r="W2171" s="73"/>
      <c r="X2171" s="73"/>
      <c r="Y2171" s="73"/>
      <c r="Z2171" s="74"/>
      <c r="AA2171" s="69"/>
      <c r="AB2171" s="69"/>
      <c r="AC2171" s="69"/>
      <c r="AD2171" s="69"/>
      <c r="AE2171" s="69"/>
      <c r="AF2171" s="69"/>
      <c r="AG2171" s="69"/>
      <c r="AH2171" s="69"/>
    </row>
    <row r="2172" spans="1:34">
      <c r="A2172" s="69"/>
      <c r="B2172" s="69"/>
      <c r="C2172" s="69"/>
      <c r="D2172" s="71"/>
      <c r="E2172" s="4"/>
      <c r="F2172" s="4"/>
      <c r="G2172" s="69"/>
      <c r="H2172" s="69"/>
      <c r="I2172" s="69"/>
      <c r="J2172" s="69"/>
      <c r="K2172" s="69"/>
      <c r="L2172" s="69"/>
      <c r="M2172" s="69"/>
      <c r="N2172" s="4"/>
      <c r="O2172" s="70"/>
      <c r="P2172" s="75"/>
      <c r="Q2172" s="4"/>
      <c r="R2172" s="71"/>
      <c r="S2172" s="4"/>
      <c r="T2172" s="72"/>
      <c r="U2172" s="4"/>
      <c r="V2172" s="73"/>
      <c r="W2172" s="73"/>
      <c r="X2172" s="73"/>
      <c r="Y2172" s="73"/>
      <c r="Z2172" s="74"/>
      <c r="AA2172" s="69"/>
      <c r="AB2172" s="69"/>
      <c r="AC2172" s="69"/>
      <c r="AD2172" s="69"/>
      <c r="AE2172" s="69"/>
      <c r="AF2172" s="69"/>
      <c r="AG2172" s="69"/>
      <c r="AH2172" s="69"/>
    </row>
    <row r="2173" spans="1:34">
      <c r="A2173" s="69"/>
      <c r="B2173" s="69"/>
      <c r="C2173" s="69"/>
      <c r="D2173" s="71"/>
      <c r="E2173" s="4"/>
      <c r="F2173" s="4"/>
      <c r="G2173" s="69"/>
      <c r="H2173" s="69"/>
      <c r="I2173" s="69"/>
      <c r="J2173" s="69"/>
      <c r="K2173" s="69"/>
      <c r="L2173" s="69"/>
      <c r="M2173" s="69"/>
      <c r="N2173" s="4"/>
      <c r="O2173" s="70"/>
      <c r="P2173" s="75"/>
      <c r="Q2173" s="4"/>
      <c r="R2173" s="71"/>
      <c r="S2173" s="4"/>
      <c r="T2173" s="72"/>
      <c r="U2173" s="4"/>
      <c r="V2173" s="73"/>
      <c r="W2173" s="73"/>
      <c r="X2173" s="73"/>
      <c r="Y2173" s="73"/>
      <c r="Z2173" s="74"/>
      <c r="AA2173" s="69"/>
      <c r="AB2173" s="69"/>
      <c r="AC2173" s="69"/>
      <c r="AD2173" s="69"/>
      <c r="AE2173" s="69"/>
      <c r="AF2173" s="69"/>
      <c r="AG2173" s="69"/>
      <c r="AH2173" s="69"/>
    </row>
    <row r="2174" spans="1:34">
      <c r="A2174" s="69"/>
      <c r="B2174" s="69"/>
      <c r="C2174" s="69"/>
      <c r="D2174" s="71"/>
      <c r="E2174" s="4"/>
      <c r="F2174" s="4"/>
      <c r="G2174" s="69"/>
      <c r="H2174" s="69"/>
      <c r="I2174" s="69"/>
      <c r="J2174" s="69"/>
      <c r="K2174" s="69"/>
      <c r="L2174" s="69"/>
      <c r="M2174" s="69"/>
      <c r="N2174" s="4"/>
      <c r="O2174" s="70"/>
      <c r="P2174" s="75"/>
      <c r="Q2174" s="4"/>
      <c r="R2174" s="71"/>
      <c r="S2174" s="4"/>
      <c r="T2174" s="72"/>
      <c r="U2174" s="4"/>
      <c r="V2174" s="73"/>
      <c r="W2174" s="73"/>
      <c r="X2174" s="73"/>
      <c r="Y2174" s="73"/>
      <c r="Z2174" s="74"/>
      <c r="AA2174" s="69"/>
      <c r="AB2174" s="69"/>
      <c r="AC2174" s="69"/>
      <c r="AD2174" s="69"/>
      <c r="AE2174" s="69"/>
      <c r="AF2174" s="69"/>
      <c r="AG2174" s="69"/>
      <c r="AH2174" s="69"/>
    </row>
    <row r="2175" spans="1:34">
      <c r="A2175" s="69"/>
      <c r="B2175" s="69"/>
      <c r="C2175" s="69"/>
      <c r="D2175" s="71"/>
      <c r="E2175" s="4"/>
      <c r="F2175" s="4"/>
      <c r="G2175" s="69"/>
      <c r="H2175" s="69"/>
      <c r="I2175" s="69"/>
      <c r="J2175" s="69"/>
      <c r="K2175" s="69"/>
      <c r="L2175" s="69"/>
      <c r="M2175" s="69"/>
      <c r="N2175" s="4"/>
      <c r="O2175" s="70"/>
      <c r="P2175" s="75"/>
      <c r="Q2175" s="4"/>
      <c r="R2175" s="71"/>
      <c r="S2175" s="4"/>
      <c r="T2175" s="72"/>
      <c r="U2175" s="4"/>
      <c r="V2175" s="73"/>
      <c r="W2175" s="73"/>
      <c r="X2175" s="73"/>
      <c r="Y2175" s="73"/>
      <c r="Z2175" s="74"/>
      <c r="AA2175" s="69"/>
      <c r="AB2175" s="69"/>
      <c r="AC2175" s="69"/>
      <c r="AD2175" s="69"/>
      <c r="AE2175" s="69"/>
      <c r="AF2175" s="69"/>
      <c r="AG2175" s="69"/>
      <c r="AH2175" s="69"/>
    </row>
    <row r="2176" spans="1:34">
      <c r="A2176" s="69"/>
      <c r="B2176" s="69"/>
      <c r="C2176" s="69"/>
      <c r="D2176" s="71"/>
      <c r="E2176" s="4"/>
      <c r="F2176" s="4"/>
      <c r="G2176" s="69"/>
      <c r="H2176" s="69"/>
      <c r="I2176" s="69"/>
      <c r="J2176" s="69"/>
      <c r="K2176" s="69"/>
      <c r="L2176" s="69"/>
      <c r="M2176" s="69"/>
      <c r="N2176" s="4"/>
      <c r="O2176" s="70"/>
      <c r="P2176" s="75"/>
      <c r="Q2176" s="4"/>
      <c r="R2176" s="71"/>
      <c r="S2176" s="4"/>
      <c r="T2176" s="72"/>
      <c r="U2176" s="4"/>
      <c r="V2176" s="73"/>
      <c r="W2176" s="73"/>
      <c r="X2176" s="73"/>
      <c r="Y2176" s="73"/>
      <c r="Z2176" s="74"/>
      <c r="AA2176" s="69"/>
      <c r="AB2176" s="69"/>
      <c r="AC2176" s="69"/>
      <c r="AD2176" s="69"/>
      <c r="AE2176" s="69"/>
      <c r="AF2176" s="69"/>
      <c r="AG2176" s="69"/>
      <c r="AH2176" s="69"/>
    </row>
    <row r="2177" spans="1:34">
      <c r="A2177" s="69"/>
      <c r="B2177" s="69"/>
      <c r="C2177" s="69"/>
      <c r="D2177" s="71"/>
      <c r="E2177" s="4"/>
      <c r="F2177" s="4"/>
      <c r="G2177" s="69"/>
      <c r="H2177" s="69"/>
      <c r="I2177" s="69"/>
      <c r="J2177" s="69"/>
      <c r="K2177" s="69"/>
      <c r="L2177" s="69"/>
      <c r="M2177" s="69"/>
      <c r="N2177" s="4"/>
      <c r="O2177" s="70"/>
      <c r="P2177" s="75"/>
      <c r="Q2177" s="4"/>
      <c r="R2177" s="71"/>
      <c r="S2177" s="4"/>
      <c r="T2177" s="72"/>
      <c r="U2177" s="4"/>
      <c r="V2177" s="73"/>
      <c r="W2177" s="73"/>
      <c r="X2177" s="73"/>
      <c r="Y2177" s="73"/>
      <c r="Z2177" s="74"/>
      <c r="AA2177" s="69"/>
      <c r="AB2177" s="69"/>
      <c r="AC2177" s="69"/>
      <c r="AD2177" s="69"/>
      <c r="AE2177" s="69"/>
      <c r="AF2177" s="69"/>
      <c r="AG2177" s="69"/>
      <c r="AH2177" s="69"/>
    </row>
    <row r="2178" spans="1:34">
      <c r="A2178" s="69"/>
      <c r="B2178" s="69"/>
      <c r="C2178" s="69"/>
      <c r="D2178" s="71"/>
      <c r="E2178" s="4"/>
      <c r="F2178" s="4"/>
      <c r="G2178" s="69"/>
      <c r="H2178" s="69"/>
      <c r="I2178" s="69"/>
      <c r="J2178" s="69"/>
      <c r="K2178" s="69"/>
      <c r="L2178" s="69"/>
      <c r="M2178" s="69"/>
      <c r="N2178" s="4"/>
      <c r="O2178" s="70"/>
      <c r="P2178" s="75"/>
      <c r="Q2178" s="4"/>
      <c r="R2178" s="71"/>
      <c r="S2178" s="4"/>
      <c r="T2178" s="72"/>
      <c r="U2178" s="4"/>
      <c r="V2178" s="73"/>
      <c r="W2178" s="73"/>
      <c r="X2178" s="73"/>
      <c r="Y2178" s="73"/>
      <c r="Z2178" s="74"/>
      <c r="AA2178" s="69"/>
      <c r="AB2178" s="69"/>
      <c r="AC2178" s="69"/>
      <c r="AD2178" s="69"/>
      <c r="AE2178" s="69"/>
      <c r="AF2178" s="69"/>
      <c r="AG2178" s="69"/>
      <c r="AH2178" s="69"/>
    </row>
    <row r="2179" spans="1:34">
      <c r="A2179" s="69"/>
      <c r="B2179" s="69"/>
      <c r="C2179" s="69"/>
      <c r="D2179" s="71"/>
      <c r="E2179" s="4"/>
      <c r="F2179" s="4"/>
      <c r="G2179" s="69"/>
      <c r="H2179" s="69"/>
      <c r="I2179" s="69"/>
      <c r="J2179" s="69"/>
      <c r="K2179" s="69"/>
      <c r="L2179" s="69"/>
      <c r="M2179" s="69"/>
      <c r="N2179" s="4"/>
      <c r="O2179" s="70"/>
      <c r="P2179" s="75"/>
      <c r="Q2179" s="4"/>
      <c r="R2179" s="71"/>
      <c r="S2179" s="4"/>
      <c r="T2179" s="72"/>
      <c r="U2179" s="4"/>
      <c r="V2179" s="73"/>
      <c r="W2179" s="73"/>
      <c r="X2179" s="73"/>
      <c r="Y2179" s="73"/>
      <c r="Z2179" s="74"/>
      <c r="AA2179" s="69"/>
      <c r="AB2179" s="69"/>
      <c r="AC2179" s="69"/>
      <c r="AD2179" s="69"/>
      <c r="AE2179" s="69"/>
      <c r="AF2179" s="69"/>
      <c r="AG2179" s="69"/>
      <c r="AH2179" s="69"/>
    </row>
    <row r="2180" spans="1:34">
      <c r="A2180" s="69"/>
      <c r="B2180" s="69"/>
      <c r="C2180" s="69"/>
      <c r="D2180" s="71"/>
      <c r="E2180" s="4"/>
      <c r="F2180" s="4"/>
      <c r="G2180" s="69"/>
      <c r="H2180" s="69"/>
      <c r="I2180" s="69"/>
      <c r="J2180" s="69"/>
      <c r="K2180" s="69"/>
      <c r="L2180" s="69"/>
      <c r="M2180" s="69"/>
      <c r="N2180" s="4"/>
      <c r="O2180" s="70"/>
      <c r="P2180" s="75"/>
      <c r="Q2180" s="4"/>
      <c r="R2180" s="71"/>
      <c r="S2180" s="4"/>
      <c r="T2180" s="72"/>
      <c r="U2180" s="4"/>
      <c r="V2180" s="73"/>
      <c r="W2180" s="73"/>
      <c r="X2180" s="73"/>
      <c r="Y2180" s="73"/>
      <c r="Z2180" s="74"/>
      <c r="AA2180" s="69"/>
      <c r="AB2180" s="69"/>
      <c r="AC2180" s="69"/>
      <c r="AD2180" s="69"/>
      <c r="AE2180" s="69"/>
      <c r="AF2180" s="69"/>
      <c r="AG2180" s="69"/>
      <c r="AH2180" s="69"/>
    </row>
    <row r="2181" spans="1:34">
      <c r="A2181" s="69"/>
      <c r="B2181" s="69"/>
      <c r="C2181" s="69"/>
      <c r="D2181" s="71"/>
      <c r="E2181" s="4"/>
      <c r="F2181" s="4"/>
      <c r="G2181" s="69"/>
      <c r="H2181" s="69"/>
      <c r="I2181" s="69"/>
      <c r="J2181" s="69"/>
      <c r="K2181" s="69"/>
      <c r="L2181" s="69"/>
      <c r="M2181" s="69"/>
      <c r="N2181" s="4"/>
      <c r="O2181" s="70"/>
      <c r="P2181" s="75"/>
      <c r="Q2181" s="4"/>
      <c r="R2181" s="71"/>
      <c r="S2181" s="4"/>
      <c r="T2181" s="72"/>
      <c r="U2181" s="4"/>
      <c r="V2181" s="73"/>
      <c r="W2181" s="73"/>
      <c r="X2181" s="73"/>
      <c r="Y2181" s="73"/>
      <c r="Z2181" s="74"/>
      <c r="AA2181" s="69"/>
      <c r="AB2181" s="69"/>
      <c r="AC2181" s="69"/>
      <c r="AD2181" s="69"/>
      <c r="AE2181" s="69"/>
      <c r="AF2181" s="69"/>
      <c r="AG2181" s="69"/>
      <c r="AH2181" s="69"/>
    </row>
    <row r="2182" spans="1:34">
      <c r="A2182" s="69"/>
      <c r="B2182" s="69"/>
      <c r="C2182" s="69"/>
      <c r="D2182" s="71"/>
      <c r="E2182" s="4"/>
      <c r="F2182" s="4"/>
      <c r="G2182" s="69"/>
      <c r="H2182" s="69"/>
      <c r="I2182" s="69"/>
      <c r="J2182" s="69"/>
      <c r="K2182" s="69"/>
      <c r="L2182" s="69"/>
      <c r="M2182" s="69"/>
      <c r="N2182" s="4"/>
      <c r="O2182" s="70"/>
      <c r="P2182" s="75"/>
      <c r="Q2182" s="4"/>
      <c r="R2182" s="71"/>
      <c r="S2182" s="4"/>
      <c r="T2182" s="72"/>
      <c r="U2182" s="4"/>
      <c r="V2182" s="73"/>
      <c r="W2182" s="73"/>
      <c r="X2182" s="73"/>
      <c r="Y2182" s="73"/>
      <c r="Z2182" s="74"/>
      <c r="AA2182" s="69"/>
      <c r="AB2182" s="69"/>
      <c r="AC2182" s="69"/>
      <c r="AD2182" s="69"/>
      <c r="AE2182" s="69"/>
      <c r="AF2182" s="69"/>
      <c r="AG2182" s="69"/>
      <c r="AH2182" s="69"/>
    </row>
    <row r="2183" spans="1:34">
      <c r="A2183" s="69"/>
      <c r="B2183" s="69"/>
      <c r="C2183" s="69"/>
      <c r="D2183" s="71"/>
      <c r="E2183" s="4"/>
      <c r="F2183" s="4"/>
      <c r="G2183" s="69"/>
      <c r="H2183" s="69"/>
      <c r="I2183" s="69"/>
      <c r="J2183" s="69"/>
      <c r="K2183" s="69"/>
      <c r="L2183" s="69"/>
      <c r="M2183" s="69"/>
      <c r="N2183" s="4"/>
      <c r="O2183" s="70"/>
      <c r="P2183" s="75"/>
      <c r="Q2183" s="4"/>
      <c r="R2183" s="71"/>
      <c r="S2183" s="4"/>
      <c r="T2183" s="72"/>
      <c r="U2183" s="4"/>
      <c r="V2183" s="73"/>
      <c r="W2183" s="73"/>
      <c r="X2183" s="73"/>
      <c r="Y2183" s="73"/>
      <c r="Z2183" s="74"/>
      <c r="AA2183" s="69"/>
      <c r="AB2183" s="69"/>
      <c r="AC2183" s="69"/>
      <c r="AD2183" s="69"/>
      <c r="AE2183" s="69"/>
      <c r="AF2183" s="69"/>
      <c r="AG2183" s="69"/>
      <c r="AH2183" s="69"/>
    </row>
    <row r="2184" spans="1:34">
      <c r="A2184" s="69"/>
      <c r="B2184" s="69"/>
      <c r="C2184" s="69"/>
      <c r="D2184" s="71"/>
      <c r="E2184" s="4"/>
      <c r="F2184" s="4"/>
      <c r="G2184" s="69"/>
      <c r="H2184" s="69"/>
      <c r="I2184" s="69"/>
      <c r="J2184" s="69"/>
      <c r="K2184" s="69"/>
      <c r="L2184" s="69"/>
      <c r="M2184" s="69"/>
      <c r="N2184" s="4"/>
      <c r="O2184" s="70"/>
      <c r="P2184" s="75"/>
      <c r="Q2184" s="4"/>
      <c r="R2184" s="71"/>
      <c r="S2184" s="4"/>
      <c r="T2184" s="72"/>
      <c r="U2184" s="4"/>
      <c r="V2184" s="73"/>
      <c r="W2184" s="73"/>
      <c r="X2184" s="73"/>
      <c r="Y2184" s="73"/>
      <c r="Z2184" s="74"/>
      <c r="AA2184" s="69"/>
      <c r="AB2184" s="69"/>
      <c r="AC2184" s="69"/>
      <c r="AD2184" s="69"/>
      <c r="AE2184" s="69"/>
      <c r="AF2184" s="69"/>
      <c r="AG2184" s="69"/>
      <c r="AH2184" s="69"/>
    </row>
    <row r="2185" spans="1:34">
      <c r="A2185" s="69"/>
      <c r="B2185" s="69"/>
      <c r="C2185" s="69"/>
      <c r="D2185" s="71"/>
      <c r="E2185" s="4"/>
      <c r="F2185" s="4"/>
      <c r="G2185" s="69"/>
      <c r="H2185" s="69"/>
      <c r="I2185" s="69"/>
      <c r="J2185" s="69"/>
      <c r="K2185" s="69"/>
      <c r="L2185" s="69"/>
      <c r="M2185" s="69"/>
      <c r="N2185" s="4"/>
      <c r="O2185" s="70"/>
      <c r="P2185" s="75"/>
      <c r="Q2185" s="4"/>
      <c r="R2185" s="71"/>
      <c r="S2185" s="4"/>
      <c r="T2185" s="72"/>
      <c r="U2185" s="4"/>
      <c r="V2185" s="73"/>
      <c r="W2185" s="73"/>
      <c r="X2185" s="73"/>
      <c r="Y2185" s="73"/>
      <c r="Z2185" s="74"/>
      <c r="AA2185" s="69"/>
      <c r="AB2185" s="69"/>
      <c r="AC2185" s="69"/>
      <c r="AD2185" s="69"/>
      <c r="AE2185" s="69"/>
      <c r="AF2185" s="69"/>
      <c r="AG2185" s="69"/>
      <c r="AH2185" s="69"/>
    </row>
    <row r="2186" spans="1:34">
      <c r="A2186" s="69"/>
      <c r="B2186" s="69"/>
      <c r="C2186" s="69"/>
      <c r="D2186" s="71"/>
      <c r="E2186" s="4"/>
      <c r="F2186" s="4"/>
      <c r="G2186" s="69"/>
      <c r="H2186" s="69"/>
      <c r="I2186" s="69"/>
      <c r="J2186" s="69"/>
      <c r="K2186" s="69"/>
      <c r="L2186" s="69"/>
      <c r="M2186" s="69"/>
      <c r="N2186" s="4"/>
      <c r="O2186" s="70"/>
      <c r="P2186" s="75"/>
      <c r="Q2186" s="4"/>
      <c r="R2186" s="71"/>
      <c r="S2186" s="4"/>
      <c r="T2186" s="72"/>
      <c r="U2186" s="4"/>
      <c r="V2186" s="73"/>
      <c r="W2186" s="73"/>
      <c r="X2186" s="73"/>
      <c r="Y2186" s="73"/>
      <c r="Z2186" s="74"/>
      <c r="AA2186" s="69"/>
      <c r="AB2186" s="69"/>
      <c r="AC2186" s="69"/>
      <c r="AD2186" s="69"/>
      <c r="AE2186" s="69"/>
      <c r="AF2186" s="69"/>
      <c r="AG2186" s="69"/>
      <c r="AH2186" s="69"/>
    </row>
    <row r="2187" spans="1:34">
      <c r="A2187" s="69"/>
      <c r="B2187" s="69"/>
      <c r="C2187" s="69"/>
      <c r="D2187" s="71"/>
      <c r="E2187" s="4"/>
      <c r="F2187" s="4"/>
      <c r="G2187" s="69"/>
      <c r="H2187" s="69"/>
      <c r="I2187" s="69"/>
      <c r="J2187" s="69"/>
      <c r="K2187" s="69"/>
      <c r="L2187" s="69"/>
      <c r="M2187" s="69"/>
      <c r="N2187" s="4"/>
      <c r="O2187" s="70"/>
      <c r="P2187" s="75"/>
      <c r="Q2187" s="4"/>
      <c r="R2187" s="71"/>
      <c r="S2187" s="4"/>
      <c r="T2187" s="72"/>
      <c r="U2187" s="4"/>
      <c r="V2187" s="73"/>
      <c r="W2187" s="73"/>
      <c r="X2187" s="73"/>
      <c r="Y2187" s="73"/>
      <c r="Z2187" s="74"/>
      <c r="AA2187" s="69"/>
      <c r="AB2187" s="69"/>
      <c r="AC2187" s="69"/>
      <c r="AD2187" s="69"/>
      <c r="AE2187" s="69"/>
      <c r="AF2187" s="69"/>
      <c r="AG2187" s="69"/>
      <c r="AH2187" s="69"/>
    </row>
    <row r="2188" spans="1:34">
      <c r="A2188" s="69"/>
      <c r="B2188" s="69"/>
      <c r="C2188" s="69"/>
      <c r="D2188" s="71"/>
      <c r="E2188" s="4"/>
      <c r="F2188" s="4"/>
      <c r="G2188" s="69"/>
      <c r="H2188" s="69"/>
      <c r="I2188" s="69"/>
      <c r="J2188" s="69"/>
      <c r="K2188" s="69"/>
      <c r="L2188" s="69"/>
      <c r="M2188" s="69"/>
      <c r="N2188" s="4"/>
      <c r="O2188" s="70"/>
      <c r="P2188" s="75"/>
      <c r="Q2188" s="4"/>
      <c r="R2188" s="71"/>
      <c r="S2188" s="4"/>
      <c r="T2188" s="72"/>
      <c r="U2188" s="4"/>
      <c r="V2188" s="73"/>
      <c r="W2188" s="73"/>
      <c r="X2188" s="73"/>
      <c r="Y2188" s="73"/>
      <c r="Z2188" s="74"/>
      <c r="AA2188" s="69"/>
      <c r="AB2188" s="69"/>
      <c r="AC2188" s="69"/>
      <c r="AD2188" s="69"/>
      <c r="AE2188" s="69"/>
      <c r="AF2188" s="69"/>
      <c r="AG2188" s="69"/>
      <c r="AH2188" s="69"/>
    </row>
    <row r="2189" spans="1:34">
      <c r="A2189" s="69"/>
      <c r="B2189" s="69"/>
      <c r="C2189" s="69"/>
      <c r="D2189" s="71"/>
      <c r="E2189" s="4"/>
      <c r="F2189" s="4"/>
      <c r="G2189" s="69"/>
      <c r="H2189" s="69"/>
      <c r="I2189" s="69"/>
      <c r="J2189" s="69"/>
      <c r="K2189" s="69"/>
      <c r="L2189" s="69"/>
      <c r="M2189" s="69"/>
      <c r="N2189" s="4"/>
      <c r="O2189" s="70"/>
      <c r="P2189" s="75"/>
      <c r="Q2189" s="4"/>
      <c r="R2189" s="71"/>
      <c r="S2189" s="4"/>
      <c r="T2189" s="72"/>
      <c r="U2189" s="4"/>
      <c r="V2189" s="73"/>
      <c r="W2189" s="73"/>
      <c r="X2189" s="73"/>
      <c r="Y2189" s="73"/>
      <c r="Z2189" s="74"/>
      <c r="AA2189" s="69"/>
      <c r="AB2189" s="69"/>
      <c r="AC2189" s="69"/>
      <c r="AD2189" s="69"/>
      <c r="AE2189" s="69"/>
      <c r="AF2189" s="69"/>
      <c r="AG2189" s="69"/>
      <c r="AH2189" s="69"/>
    </row>
    <row r="2190" spans="1:34">
      <c r="A2190" s="69"/>
      <c r="B2190" s="69"/>
      <c r="C2190" s="69"/>
      <c r="D2190" s="71"/>
      <c r="E2190" s="4"/>
      <c r="F2190" s="4"/>
      <c r="G2190" s="69"/>
      <c r="H2190" s="69"/>
      <c r="I2190" s="69"/>
      <c r="J2190" s="69"/>
      <c r="K2190" s="69"/>
      <c r="L2190" s="69"/>
      <c r="M2190" s="69"/>
      <c r="N2190" s="4"/>
      <c r="O2190" s="70"/>
      <c r="P2190" s="75"/>
      <c r="Q2190" s="4"/>
      <c r="R2190" s="71"/>
      <c r="S2190" s="4"/>
      <c r="T2190" s="72"/>
      <c r="U2190" s="4"/>
      <c r="V2190" s="73"/>
      <c r="W2190" s="73"/>
      <c r="X2190" s="73"/>
      <c r="Y2190" s="73"/>
      <c r="Z2190" s="74"/>
      <c r="AA2190" s="69"/>
      <c r="AB2190" s="69"/>
      <c r="AC2190" s="69"/>
      <c r="AD2190" s="69"/>
      <c r="AE2190" s="69"/>
      <c r="AF2190" s="69"/>
      <c r="AG2190" s="69"/>
      <c r="AH2190" s="69"/>
    </row>
    <row r="2191" spans="1:34">
      <c r="A2191" s="69"/>
      <c r="B2191" s="69"/>
      <c r="C2191" s="69"/>
      <c r="D2191" s="71"/>
      <c r="E2191" s="4"/>
      <c r="F2191" s="4"/>
      <c r="G2191" s="69"/>
      <c r="H2191" s="69"/>
      <c r="I2191" s="69"/>
      <c r="J2191" s="69"/>
      <c r="K2191" s="69"/>
      <c r="L2191" s="69"/>
      <c r="M2191" s="69"/>
      <c r="N2191" s="4"/>
      <c r="O2191" s="70"/>
      <c r="P2191" s="75"/>
      <c r="Q2191" s="4"/>
      <c r="R2191" s="71"/>
      <c r="S2191" s="4"/>
      <c r="T2191" s="72"/>
      <c r="U2191" s="4"/>
      <c r="V2191" s="73"/>
      <c r="W2191" s="73"/>
      <c r="X2191" s="73"/>
      <c r="Y2191" s="73"/>
      <c r="Z2191" s="74"/>
      <c r="AA2191" s="69"/>
      <c r="AB2191" s="69"/>
      <c r="AC2191" s="69"/>
      <c r="AD2191" s="69"/>
      <c r="AE2191" s="69"/>
      <c r="AF2191" s="69"/>
      <c r="AG2191" s="69"/>
      <c r="AH2191" s="69"/>
    </row>
    <row r="2192" spans="1:34">
      <c r="A2192" s="69"/>
      <c r="B2192" s="69"/>
      <c r="C2192" s="69"/>
      <c r="D2192" s="71"/>
      <c r="E2192" s="4"/>
      <c r="F2192" s="4"/>
      <c r="G2192" s="69"/>
      <c r="H2192" s="69"/>
      <c r="I2192" s="69"/>
      <c r="J2192" s="69"/>
      <c r="K2192" s="69"/>
      <c r="L2192" s="69"/>
      <c r="M2192" s="69"/>
      <c r="N2192" s="4"/>
      <c r="O2192" s="70"/>
      <c r="P2192" s="75"/>
      <c r="Q2192" s="4"/>
      <c r="R2192" s="71"/>
      <c r="S2192" s="4"/>
      <c r="T2192" s="72"/>
      <c r="U2192" s="4"/>
      <c r="V2192" s="73"/>
      <c r="W2192" s="73"/>
      <c r="X2192" s="73"/>
      <c r="Y2192" s="73"/>
      <c r="Z2192" s="74"/>
      <c r="AA2192" s="69"/>
      <c r="AB2192" s="69"/>
      <c r="AC2192" s="69"/>
      <c r="AD2192" s="69"/>
      <c r="AE2192" s="69"/>
      <c r="AF2192" s="69"/>
      <c r="AG2192" s="69"/>
      <c r="AH2192" s="69"/>
    </row>
    <row r="2193" spans="1:34">
      <c r="A2193" s="69"/>
      <c r="B2193" s="69"/>
      <c r="C2193" s="69"/>
      <c r="D2193" s="71"/>
      <c r="E2193" s="4"/>
      <c r="F2193" s="4"/>
      <c r="G2193" s="69"/>
      <c r="H2193" s="69"/>
      <c r="I2193" s="69"/>
      <c r="J2193" s="69"/>
      <c r="K2193" s="69"/>
      <c r="L2193" s="69"/>
      <c r="M2193" s="69"/>
      <c r="N2193" s="4"/>
      <c r="O2193" s="70"/>
      <c r="P2193" s="75"/>
      <c r="Q2193" s="4"/>
      <c r="R2193" s="71"/>
      <c r="S2193" s="4"/>
      <c r="T2193" s="72"/>
      <c r="U2193" s="4"/>
      <c r="V2193" s="73"/>
      <c r="W2193" s="73"/>
      <c r="X2193" s="73"/>
      <c r="Y2193" s="73"/>
      <c r="Z2193" s="74"/>
      <c r="AA2193" s="69"/>
      <c r="AB2193" s="69"/>
      <c r="AC2193" s="69"/>
      <c r="AD2193" s="69"/>
      <c r="AE2193" s="69"/>
      <c r="AF2193" s="69"/>
      <c r="AG2193" s="69"/>
      <c r="AH2193" s="69"/>
    </row>
    <row r="2194" spans="1:34">
      <c r="A2194" s="69"/>
      <c r="B2194" s="69"/>
      <c r="C2194" s="69"/>
      <c r="D2194" s="71"/>
      <c r="E2194" s="4"/>
      <c r="F2194" s="4"/>
      <c r="G2194" s="69"/>
      <c r="H2194" s="69"/>
      <c r="I2194" s="69"/>
      <c r="J2194" s="69"/>
      <c r="K2194" s="69"/>
      <c r="L2194" s="69"/>
      <c r="M2194" s="69"/>
      <c r="N2194" s="4"/>
      <c r="O2194" s="70"/>
      <c r="P2194" s="75"/>
      <c r="Q2194" s="4"/>
      <c r="R2194" s="71"/>
      <c r="S2194" s="4"/>
      <c r="T2194" s="72"/>
      <c r="U2194" s="4"/>
      <c r="V2194" s="73"/>
      <c r="W2194" s="73"/>
      <c r="X2194" s="73"/>
      <c r="Y2194" s="73"/>
      <c r="Z2194" s="74"/>
      <c r="AA2194" s="69"/>
      <c r="AB2194" s="69"/>
      <c r="AC2194" s="69"/>
      <c r="AD2194" s="69"/>
      <c r="AE2194" s="69"/>
      <c r="AF2194" s="69"/>
      <c r="AG2194" s="69"/>
      <c r="AH2194" s="69"/>
    </row>
    <row r="2195" spans="1:34">
      <c r="A2195" s="69"/>
      <c r="B2195" s="69"/>
      <c r="C2195" s="69"/>
      <c r="D2195" s="71"/>
      <c r="E2195" s="4"/>
      <c r="F2195" s="4"/>
      <c r="G2195" s="69"/>
      <c r="H2195" s="69"/>
      <c r="I2195" s="69"/>
      <c r="J2195" s="69"/>
      <c r="K2195" s="69"/>
      <c r="L2195" s="69"/>
      <c r="M2195" s="69"/>
      <c r="N2195" s="4"/>
      <c r="O2195" s="70"/>
      <c r="P2195" s="75"/>
      <c r="Q2195" s="4"/>
      <c r="R2195" s="71"/>
      <c r="S2195" s="4"/>
      <c r="T2195" s="72"/>
      <c r="U2195" s="4"/>
      <c r="V2195" s="73"/>
      <c r="W2195" s="73"/>
      <c r="X2195" s="73"/>
      <c r="Y2195" s="73"/>
      <c r="Z2195" s="74"/>
      <c r="AA2195" s="69"/>
      <c r="AB2195" s="69"/>
      <c r="AC2195" s="69"/>
      <c r="AD2195" s="69"/>
      <c r="AE2195" s="69"/>
      <c r="AF2195" s="69"/>
      <c r="AG2195" s="69"/>
      <c r="AH2195" s="69"/>
    </row>
    <row r="2196" spans="1:34">
      <c r="A2196" s="69"/>
      <c r="B2196" s="69"/>
      <c r="C2196" s="69"/>
      <c r="D2196" s="71"/>
      <c r="E2196" s="4"/>
      <c r="F2196" s="4"/>
      <c r="G2196" s="69"/>
      <c r="H2196" s="69"/>
      <c r="I2196" s="69"/>
      <c r="J2196" s="69"/>
      <c r="K2196" s="69"/>
      <c r="L2196" s="69"/>
      <c r="M2196" s="69"/>
      <c r="N2196" s="4"/>
      <c r="O2196" s="70"/>
      <c r="P2196" s="75"/>
      <c r="Q2196" s="4"/>
      <c r="R2196" s="71"/>
      <c r="S2196" s="4"/>
      <c r="T2196" s="72"/>
      <c r="U2196" s="4"/>
      <c r="V2196" s="73"/>
      <c r="W2196" s="73"/>
      <c r="X2196" s="73"/>
      <c r="Y2196" s="73"/>
      <c r="Z2196" s="74"/>
      <c r="AA2196" s="69"/>
      <c r="AB2196" s="69"/>
      <c r="AC2196" s="69"/>
      <c r="AD2196" s="69"/>
      <c r="AE2196" s="69"/>
      <c r="AF2196" s="69"/>
      <c r="AG2196" s="69"/>
      <c r="AH2196" s="69"/>
    </row>
    <row r="2197" spans="1:34">
      <c r="A2197" s="69"/>
      <c r="B2197" s="69"/>
      <c r="C2197" s="69"/>
      <c r="D2197" s="71"/>
      <c r="E2197" s="4"/>
      <c r="F2197" s="4"/>
      <c r="G2197" s="69"/>
      <c r="H2197" s="69"/>
      <c r="I2197" s="69"/>
      <c r="J2197" s="69"/>
      <c r="K2197" s="69"/>
      <c r="L2197" s="69"/>
      <c r="M2197" s="69"/>
      <c r="N2197" s="4"/>
      <c r="O2197" s="70"/>
      <c r="P2197" s="75"/>
      <c r="Q2197" s="4"/>
      <c r="R2197" s="71"/>
      <c r="S2197" s="4"/>
      <c r="T2197" s="72"/>
      <c r="U2197" s="4"/>
      <c r="V2197" s="73"/>
      <c r="W2197" s="73"/>
      <c r="X2197" s="73"/>
      <c r="Y2197" s="73"/>
      <c r="Z2197" s="74"/>
      <c r="AA2197" s="69"/>
      <c r="AB2197" s="69"/>
      <c r="AC2197" s="69"/>
      <c r="AD2197" s="69"/>
      <c r="AE2197" s="69"/>
      <c r="AF2197" s="69"/>
      <c r="AG2197" s="69"/>
      <c r="AH2197" s="69"/>
    </row>
    <row r="2198" spans="1:34">
      <c r="A2198" s="69"/>
      <c r="B2198" s="69"/>
      <c r="C2198" s="69"/>
      <c r="D2198" s="71"/>
      <c r="E2198" s="4"/>
      <c r="F2198" s="4"/>
      <c r="G2198" s="69"/>
      <c r="H2198" s="69"/>
      <c r="I2198" s="69"/>
      <c r="J2198" s="69"/>
      <c r="K2198" s="69"/>
      <c r="L2198" s="69"/>
      <c r="M2198" s="69"/>
      <c r="N2198" s="4"/>
      <c r="O2198" s="70"/>
      <c r="P2198" s="75"/>
      <c r="Q2198" s="4"/>
      <c r="R2198" s="71"/>
      <c r="S2198" s="4"/>
      <c r="T2198" s="72"/>
      <c r="U2198" s="4"/>
      <c r="V2198" s="73"/>
      <c r="W2198" s="73"/>
      <c r="X2198" s="73"/>
      <c r="Y2198" s="73"/>
      <c r="Z2198" s="74"/>
      <c r="AA2198" s="69"/>
      <c r="AB2198" s="69"/>
      <c r="AC2198" s="69"/>
      <c r="AD2198" s="69"/>
      <c r="AE2198" s="69"/>
      <c r="AF2198" s="69"/>
      <c r="AG2198" s="69"/>
      <c r="AH2198" s="69"/>
    </row>
    <row r="2199" spans="1:34">
      <c r="A2199" s="69"/>
      <c r="B2199" s="69"/>
      <c r="C2199" s="69"/>
      <c r="D2199" s="71"/>
      <c r="E2199" s="4"/>
      <c r="F2199" s="4"/>
      <c r="G2199" s="69"/>
      <c r="H2199" s="69"/>
      <c r="I2199" s="69"/>
      <c r="J2199" s="69"/>
      <c r="K2199" s="69"/>
      <c r="L2199" s="69"/>
      <c r="M2199" s="69"/>
      <c r="N2199" s="4"/>
      <c r="O2199" s="70"/>
      <c r="P2199" s="75"/>
      <c r="Q2199" s="4"/>
      <c r="R2199" s="71"/>
      <c r="S2199" s="4"/>
      <c r="T2199" s="72"/>
      <c r="U2199" s="4"/>
      <c r="V2199" s="73"/>
      <c r="W2199" s="73"/>
      <c r="X2199" s="73"/>
      <c r="Y2199" s="73"/>
      <c r="Z2199" s="74"/>
      <c r="AA2199" s="69"/>
      <c r="AB2199" s="69"/>
      <c r="AC2199" s="69"/>
      <c r="AD2199" s="69"/>
      <c r="AE2199" s="69"/>
      <c r="AF2199" s="69"/>
      <c r="AG2199" s="69"/>
      <c r="AH2199" s="69"/>
    </row>
    <row r="2200" spans="1:34">
      <c r="A2200" s="69"/>
      <c r="B2200" s="69"/>
      <c r="C2200" s="69"/>
      <c r="D2200" s="71"/>
      <c r="E2200" s="4"/>
      <c r="F2200" s="4"/>
      <c r="G2200" s="69"/>
      <c r="H2200" s="69"/>
      <c r="I2200" s="69"/>
      <c r="J2200" s="69"/>
      <c r="K2200" s="69"/>
      <c r="L2200" s="69"/>
      <c r="M2200" s="69"/>
      <c r="N2200" s="4"/>
      <c r="O2200" s="70"/>
      <c r="P2200" s="75"/>
      <c r="Q2200" s="4"/>
      <c r="R2200" s="71"/>
      <c r="S2200" s="4"/>
      <c r="T2200" s="72"/>
      <c r="U2200" s="4"/>
      <c r="V2200" s="73"/>
      <c r="W2200" s="73"/>
      <c r="X2200" s="73"/>
      <c r="Y2200" s="73"/>
      <c r="Z2200" s="74"/>
      <c r="AA2200" s="69"/>
      <c r="AB2200" s="69"/>
      <c r="AC2200" s="69"/>
      <c r="AD2200" s="69"/>
      <c r="AE2200" s="69"/>
      <c r="AF2200" s="69"/>
      <c r="AG2200" s="69"/>
      <c r="AH2200" s="69"/>
    </row>
    <row r="2201" spans="1:34">
      <c r="A2201" s="69"/>
      <c r="B2201" s="69"/>
      <c r="C2201" s="69"/>
      <c r="D2201" s="71"/>
      <c r="E2201" s="4"/>
      <c r="F2201" s="4"/>
      <c r="G2201" s="69"/>
      <c r="H2201" s="69"/>
      <c r="I2201" s="69"/>
      <c r="J2201" s="69"/>
      <c r="K2201" s="69"/>
      <c r="L2201" s="69"/>
      <c r="M2201" s="69"/>
      <c r="N2201" s="4"/>
      <c r="O2201" s="70"/>
      <c r="P2201" s="75"/>
      <c r="Q2201" s="4"/>
      <c r="R2201" s="71"/>
      <c r="S2201" s="4"/>
      <c r="T2201" s="72"/>
      <c r="U2201" s="4"/>
      <c r="V2201" s="73"/>
      <c r="W2201" s="73"/>
      <c r="X2201" s="73"/>
      <c r="Y2201" s="73"/>
      <c r="Z2201" s="74"/>
      <c r="AA2201" s="69"/>
      <c r="AB2201" s="69"/>
      <c r="AC2201" s="69"/>
      <c r="AD2201" s="69"/>
      <c r="AE2201" s="69"/>
      <c r="AF2201" s="69"/>
      <c r="AG2201" s="69"/>
      <c r="AH2201" s="69"/>
    </row>
    <row r="2202" spans="1:34">
      <c r="A2202" s="69"/>
      <c r="B2202" s="69"/>
      <c r="C2202" s="69"/>
      <c r="D2202" s="71"/>
      <c r="E2202" s="4"/>
      <c r="F2202" s="4"/>
      <c r="G2202" s="69"/>
      <c r="H2202" s="69"/>
      <c r="I2202" s="69"/>
      <c r="J2202" s="69"/>
      <c r="K2202" s="69"/>
      <c r="L2202" s="69"/>
      <c r="M2202" s="69"/>
      <c r="N2202" s="4"/>
      <c r="O2202" s="70"/>
      <c r="P2202" s="75"/>
      <c r="Q2202" s="4"/>
      <c r="R2202" s="71"/>
      <c r="S2202" s="4"/>
      <c r="T2202" s="72"/>
      <c r="U2202" s="4"/>
      <c r="V2202" s="73"/>
      <c r="W2202" s="73"/>
      <c r="X2202" s="73"/>
      <c r="Y2202" s="73"/>
      <c r="Z2202" s="74"/>
      <c r="AA2202" s="69"/>
      <c r="AB2202" s="69"/>
      <c r="AC2202" s="69"/>
      <c r="AD2202" s="69"/>
      <c r="AE2202" s="69"/>
      <c r="AF2202" s="69"/>
      <c r="AG2202" s="69"/>
      <c r="AH2202" s="69"/>
    </row>
    <row r="2203" spans="1:34">
      <c r="A2203" s="69"/>
      <c r="B2203" s="69"/>
      <c r="C2203" s="69"/>
      <c r="D2203" s="71"/>
      <c r="E2203" s="4"/>
      <c r="F2203" s="4"/>
      <c r="G2203" s="69"/>
      <c r="H2203" s="69"/>
      <c r="I2203" s="69"/>
      <c r="J2203" s="69"/>
      <c r="K2203" s="69"/>
      <c r="L2203" s="69"/>
      <c r="M2203" s="69"/>
      <c r="N2203" s="4"/>
      <c r="O2203" s="70"/>
      <c r="P2203" s="75"/>
      <c r="Q2203" s="4"/>
      <c r="R2203" s="71"/>
      <c r="S2203" s="4"/>
      <c r="T2203" s="72"/>
      <c r="U2203" s="4"/>
      <c r="V2203" s="73"/>
      <c r="W2203" s="73"/>
      <c r="X2203" s="73"/>
      <c r="Y2203" s="73"/>
      <c r="Z2203" s="74"/>
      <c r="AA2203" s="69"/>
      <c r="AB2203" s="69"/>
      <c r="AC2203" s="69"/>
      <c r="AD2203" s="69"/>
      <c r="AE2203" s="69"/>
      <c r="AF2203" s="69"/>
      <c r="AG2203" s="69"/>
      <c r="AH2203" s="69"/>
    </row>
    <row r="2204" spans="1:34">
      <c r="A2204" s="69"/>
      <c r="B2204" s="69"/>
      <c r="C2204" s="69"/>
      <c r="D2204" s="71"/>
      <c r="E2204" s="4"/>
      <c r="F2204" s="4"/>
      <c r="G2204" s="69"/>
      <c r="H2204" s="69"/>
      <c r="I2204" s="69"/>
      <c r="J2204" s="69"/>
      <c r="K2204" s="69"/>
      <c r="L2204" s="69"/>
      <c r="M2204" s="69"/>
      <c r="N2204" s="4"/>
      <c r="O2204" s="70"/>
      <c r="P2204" s="75"/>
      <c r="Q2204" s="4"/>
      <c r="R2204" s="71"/>
      <c r="S2204" s="4"/>
      <c r="T2204" s="72"/>
      <c r="U2204" s="4"/>
      <c r="V2204" s="73"/>
      <c r="W2204" s="73"/>
      <c r="X2204" s="73"/>
      <c r="Y2204" s="73"/>
      <c r="Z2204" s="74"/>
      <c r="AA2204" s="69"/>
      <c r="AB2204" s="69"/>
      <c r="AC2204" s="69"/>
      <c r="AD2204" s="69"/>
      <c r="AE2204" s="69"/>
      <c r="AF2204" s="69"/>
      <c r="AG2204" s="69"/>
      <c r="AH2204" s="69"/>
    </row>
    <row r="2205" spans="1:34">
      <c r="A2205" s="69"/>
      <c r="B2205" s="69"/>
      <c r="C2205" s="69"/>
      <c r="D2205" s="71"/>
      <c r="E2205" s="4"/>
      <c r="F2205" s="4"/>
      <c r="G2205" s="69"/>
      <c r="H2205" s="69"/>
      <c r="I2205" s="69"/>
      <c r="J2205" s="69"/>
      <c r="K2205" s="69"/>
      <c r="L2205" s="69"/>
      <c r="M2205" s="69"/>
      <c r="N2205" s="4"/>
      <c r="O2205" s="70"/>
      <c r="P2205" s="75"/>
      <c r="Q2205" s="4"/>
      <c r="R2205" s="71"/>
      <c r="S2205" s="4"/>
      <c r="T2205" s="72"/>
      <c r="U2205" s="4"/>
      <c r="V2205" s="73"/>
      <c r="W2205" s="73"/>
      <c r="X2205" s="73"/>
      <c r="Y2205" s="73"/>
      <c r="Z2205" s="74"/>
      <c r="AA2205" s="69"/>
      <c r="AB2205" s="69"/>
      <c r="AC2205" s="69"/>
      <c r="AD2205" s="69"/>
      <c r="AE2205" s="69"/>
      <c r="AF2205" s="69"/>
      <c r="AG2205" s="69"/>
      <c r="AH2205" s="69"/>
    </row>
    <row r="2206" spans="1:34">
      <c r="A2206" s="69"/>
      <c r="B2206" s="69"/>
      <c r="C2206" s="69"/>
      <c r="D2206" s="71"/>
      <c r="E2206" s="4"/>
      <c r="F2206" s="4"/>
      <c r="G2206" s="69"/>
      <c r="H2206" s="69"/>
      <c r="I2206" s="69"/>
      <c r="J2206" s="69"/>
      <c r="K2206" s="69"/>
      <c r="L2206" s="69"/>
      <c r="M2206" s="69"/>
      <c r="N2206" s="4"/>
      <c r="O2206" s="70"/>
      <c r="P2206" s="75"/>
      <c r="Q2206" s="4"/>
      <c r="R2206" s="71"/>
      <c r="S2206" s="4"/>
      <c r="T2206" s="72"/>
      <c r="U2206" s="4"/>
      <c r="V2206" s="73"/>
      <c r="W2206" s="73"/>
      <c r="X2206" s="73"/>
      <c r="Y2206" s="73"/>
      <c r="Z2206" s="74"/>
      <c r="AA2206" s="69"/>
      <c r="AB2206" s="69"/>
      <c r="AC2206" s="69"/>
      <c r="AD2206" s="69"/>
      <c r="AE2206" s="69"/>
      <c r="AF2206" s="69"/>
      <c r="AG2206" s="69"/>
      <c r="AH2206" s="69"/>
    </row>
    <row r="2207" spans="1:34">
      <c r="A2207" s="69"/>
      <c r="B2207" s="69"/>
      <c r="C2207" s="69"/>
      <c r="D2207" s="71"/>
      <c r="E2207" s="4"/>
      <c r="F2207" s="4"/>
      <c r="G2207" s="69"/>
      <c r="H2207" s="69"/>
      <c r="I2207" s="69"/>
      <c r="J2207" s="69"/>
      <c r="K2207" s="69"/>
      <c r="L2207" s="69"/>
      <c r="M2207" s="69"/>
      <c r="N2207" s="4"/>
      <c r="O2207" s="70"/>
      <c r="P2207" s="75"/>
      <c r="Q2207" s="4"/>
      <c r="R2207" s="71"/>
      <c r="S2207" s="4"/>
      <c r="T2207" s="72"/>
      <c r="U2207" s="4"/>
      <c r="V2207" s="73"/>
      <c r="W2207" s="73"/>
      <c r="X2207" s="73"/>
      <c r="Y2207" s="73"/>
      <c r="Z2207" s="74"/>
      <c r="AA2207" s="69"/>
      <c r="AB2207" s="69"/>
      <c r="AC2207" s="69"/>
      <c r="AD2207" s="69"/>
      <c r="AE2207" s="69"/>
      <c r="AF2207" s="69"/>
      <c r="AG2207" s="69"/>
      <c r="AH2207" s="69"/>
    </row>
    <row r="2208" spans="1:34">
      <c r="A2208" s="69"/>
      <c r="B2208" s="69"/>
      <c r="C2208" s="69"/>
      <c r="D2208" s="71"/>
      <c r="E2208" s="4"/>
      <c r="F2208" s="4"/>
      <c r="G2208" s="69"/>
      <c r="H2208" s="69"/>
      <c r="I2208" s="69"/>
      <c r="J2208" s="69"/>
      <c r="K2208" s="69"/>
      <c r="L2208" s="69"/>
      <c r="M2208" s="69"/>
      <c r="N2208" s="4"/>
      <c r="O2208" s="70"/>
      <c r="P2208" s="75"/>
      <c r="Q2208" s="4"/>
      <c r="R2208" s="71"/>
      <c r="S2208" s="4"/>
      <c r="T2208" s="72"/>
      <c r="U2208" s="4"/>
      <c r="V2208" s="73"/>
      <c r="W2208" s="73"/>
      <c r="X2208" s="73"/>
      <c r="Y2208" s="73"/>
      <c r="Z2208" s="74"/>
      <c r="AA2208" s="69"/>
      <c r="AB2208" s="69"/>
      <c r="AC2208" s="69"/>
      <c r="AD2208" s="69"/>
      <c r="AE2208" s="69"/>
      <c r="AF2208" s="69"/>
      <c r="AG2208" s="69"/>
      <c r="AH2208" s="69"/>
    </row>
    <row r="2209" spans="1:34">
      <c r="A2209" s="69"/>
      <c r="B2209" s="69"/>
      <c r="C2209" s="69"/>
      <c r="D2209" s="71"/>
      <c r="E2209" s="4"/>
      <c r="F2209" s="4"/>
      <c r="G2209" s="69"/>
      <c r="H2209" s="69"/>
      <c r="I2209" s="69"/>
      <c r="J2209" s="69"/>
      <c r="K2209" s="69"/>
      <c r="L2209" s="69"/>
      <c r="M2209" s="69"/>
      <c r="N2209" s="4"/>
      <c r="O2209" s="70"/>
      <c r="P2209" s="75"/>
      <c r="Q2209" s="4"/>
      <c r="R2209" s="71"/>
      <c r="S2209" s="4"/>
      <c r="T2209" s="72"/>
      <c r="U2209" s="4"/>
      <c r="V2209" s="73"/>
      <c r="W2209" s="73"/>
      <c r="X2209" s="73"/>
      <c r="Y2209" s="73"/>
      <c r="Z2209" s="74"/>
      <c r="AA2209" s="69"/>
      <c r="AB2209" s="69"/>
      <c r="AC2209" s="69"/>
      <c r="AD2209" s="69"/>
      <c r="AE2209" s="69"/>
      <c r="AF2209" s="69"/>
      <c r="AG2209" s="69"/>
      <c r="AH2209" s="69"/>
    </row>
    <row r="2210" spans="1:34">
      <c r="A2210" s="69"/>
      <c r="B2210" s="69"/>
      <c r="C2210" s="69"/>
      <c r="D2210" s="71"/>
      <c r="E2210" s="4"/>
      <c r="F2210" s="4"/>
      <c r="G2210" s="69"/>
      <c r="H2210" s="69"/>
      <c r="I2210" s="69"/>
      <c r="J2210" s="69"/>
      <c r="K2210" s="69"/>
      <c r="L2210" s="69"/>
      <c r="M2210" s="69"/>
      <c r="N2210" s="4"/>
      <c r="O2210" s="70"/>
      <c r="P2210" s="75"/>
      <c r="Q2210" s="4"/>
      <c r="R2210" s="71"/>
      <c r="S2210" s="4"/>
      <c r="T2210" s="72"/>
      <c r="U2210" s="4"/>
      <c r="V2210" s="73"/>
      <c r="W2210" s="73"/>
      <c r="X2210" s="73"/>
      <c r="Y2210" s="73"/>
      <c r="Z2210" s="74"/>
      <c r="AA2210" s="69"/>
      <c r="AB2210" s="69"/>
      <c r="AC2210" s="69"/>
      <c r="AD2210" s="69"/>
      <c r="AE2210" s="69"/>
      <c r="AF2210" s="69"/>
      <c r="AG2210" s="69"/>
      <c r="AH2210" s="69"/>
    </row>
    <row r="2211" spans="1:34">
      <c r="A2211" s="69"/>
      <c r="B2211" s="69"/>
      <c r="C2211" s="69"/>
      <c r="D2211" s="71"/>
      <c r="E2211" s="4"/>
      <c r="F2211" s="4"/>
      <c r="G2211" s="69"/>
      <c r="H2211" s="69"/>
      <c r="I2211" s="69"/>
      <c r="J2211" s="69"/>
      <c r="K2211" s="69"/>
      <c r="L2211" s="69"/>
      <c r="M2211" s="69"/>
      <c r="N2211" s="4"/>
      <c r="O2211" s="70"/>
      <c r="P2211" s="75"/>
      <c r="Q2211" s="4"/>
      <c r="R2211" s="71"/>
      <c r="S2211" s="4"/>
      <c r="T2211" s="72"/>
      <c r="U2211" s="4"/>
      <c r="V2211" s="73"/>
      <c r="W2211" s="73"/>
      <c r="X2211" s="73"/>
      <c r="Y2211" s="73"/>
      <c r="Z2211" s="74"/>
      <c r="AA2211" s="69"/>
      <c r="AB2211" s="69"/>
      <c r="AC2211" s="69"/>
      <c r="AD2211" s="69"/>
      <c r="AE2211" s="69"/>
      <c r="AF2211" s="69"/>
      <c r="AG2211" s="69"/>
      <c r="AH2211" s="69"/>
    </row>
    <row r="2212" spans="1:34">
      <c r="A2212" s="69"/>
      <c r="B2212" s="69"/>
      <c r="C2212" s="69"/>
      <c r="D2212" s="71"/>
      <c r="E2212" s="4"/>
      <c r="F2212" s="4"/>
      <c r="G2212" s="69"/>
      <c r="H2212" s="69"/>
      <c r="I2212" s="69"/>
      <c r="J2212" s="69"/>
      <c r="K2212" s="69"/>
      <c r="L2212" s="69"/>
      <c r="M2212" s="69"/>
      <c r="N2212" s="4"/>
      <c r="O2212" s="70"/>
      <c r="P2212" s="75"/>
      <c r="Q2212" s="4"/>
      <c r="R2212" s="71"/>
      <c r="S2212" s="4"/>
      <c r="T2212" s="72"/>
      <c r="U2212" s="4"/>
      <c r="V2212" s="73"/>
      <c r="W2212" s="73"/>
      <c r="X2212" s="73"/>
      <c r="Y2212" s="73"/>
      <c r="Z2212" s="74"/>
      <c r="AA2212" s="69"/>
      <c r="AB2212" s="69"/>
      <c r="AC2212" s="69"/>
      <c r="AD2212" s="69"/>
      <c r="AE2212" s="69"/>
      <c r="AF2212" s="69"/>
      <c r="AG2212" s="69"/>
      <c r="AH2212" s="69"/>
    </row>
    <row r="2213" spans="1:34">
      <c r="A2213" s="69"/>
      <c r="B2213" s="69"/>
      <c r="C2213" s="69"/>
      <c r="D2213" s="71"/>
      <c r="E2213" s="4"/>
      <c r="F2213" s="4"/>
      <c r="G2213" s="69"/>
      <c r="H2213" s="69"/>
      <c r="I2213" s="69"/>
      <c r="J2213" s="69"/>
      <c r="K2213" s="69"/>
      <c r="L2213" s="69"/>
      <c r="M2213" s="69"/>
      <c r="N2213" s="4"/>
      <c r="O2213" s="70"/>
      <c r="P2213" s="75"/>
      <c r="Q2213" s="4"/>
      <c r="R2213" s="71"/>
      <c r="S2213" s="4"/>
      <c r="T2213" s="72"/>
      <c r="U2213" s="4"/>
      <c r="V2213" s="73"/>
      <c r="W2213" s="73"/>
      <c r="X2213" s="73"/>
      <c r="Y2213" s="73"/>
      <c r="Z2213" s="74"/>
      <c r="AA2213" s="69"/>
      <c r="AB2213" s="69"/>
      <c r="AC2213" s="69"/>
      <c r="AD2213" s="69"/>
      <c r="AE2213" s="69"/>
      <c r="AF2213" s="69"/>
      <c r="AG2213" s="69"/>
      <c r="AH2213" s="69"/>
    </row>
    <row r="2214" spans="1:34">
      <c r="A2214" s="69"/>
      <c r="B2214" s="69"/>
      <c r="C2214" s="69"/>
      <c r="D2214" s="71"/>
      <c r="E2214" s="4"/>
      <c r="F2214" s="4"/>
      <c r="G2214" s="69"/>
      <c r="H2214" s="69"/>
      <c r="I2214" s="69"/>
      <c r="J2214" s="69"/>
      <c r="K2214" s="69"/>
      <c r="L2214" s="69"/>
      <c r="M2214" s="69"/>
      <c r="N2214" s="4"/>
      <c r="O2214" s="70"/>
      <c r="P2214" s="75"/>
      <c r="Q2214" s="4"/>
      <c r="R2214" s="71"/>
      <c r="S2214" s="4"/>
      <c r="T2214" s="72"/>
      <c r="U2214" s="4"/>
      <c r="V2214" s="73"/>
      <c r="W2214" s="73"/>
      <c r="X2214" s="73"/>
      <c r="Y2214" s="73"/>
      <c r="Z2214" s="74"/>
      <c r="AA2214" s="69"/>
      <c r="AB2214" s="69"/>
      <c r="AC2214" s="69"/>
      <c r="AD2214" s="69"/>
      <c r="AE2214" s="69"/>
      <c r="AF2214" s="69"/>
      <c r="AG2214" s="69"/>
      <c r="AH2214" s="69"/>
    </row>
    <row r="2215" spans="1:34">
      <c r="A2215" s="69"/>
      <c r="B2215" s="69"/>
      <c r="C2215" s="69"/>
      <c r="D2215" s="71"/>
      <c r="E2215" s="4"/>
      <c r="F2215" s="4"/>
      <c r="G2215" s="69"/>
      <c r="H2215" s="69"/>
      <c r="I2215" s="69"/>
      <c r="J2215" s="69"/>
      <c r="K2215" s="69"/>
      <c r="L2215" s="69"/>
      <c r="M2215" s="69"/>
      <c r="N2215" s="4"/>
      <c r="O2215" s="70"/>
      <c r="P2215" s="75"/>
      <c r="Q2215" s="4"/>
      <c r="R2215" s="71"/>
      <c r="S2215" s="4"/>
      <c r="T2215" s="72"/>
      <c r="U2215" s="4"/>
      <c r="V2215" s="73"/>
      <c r="W2215" s="73"/>
      <c r="X2215" s="73"/>
      <c r="Y2215" s="73"/>
      <c r="Z2215" s="74"/>
      <c r="AA2215" s="69"/>
      <c r="AB2215" s="69"/>
      <c r="AC2215" s="69"/>
      <c r="AD2215" s="69"/>
      <c r="AE2215" s="69"/>
      <c r="AF2215" s="69"/>
      <c r="AG2215" s="69"/>
      <c r="AH2215" s="69"/>
    </row>
    <row r="2216" spans="1:34">
      <c r="A2216" s="69"/>
      <c r="B2216" s="69"/>
      <c r="C2216" s="69"/>
      <c r="D2216" s="71"/>
      <c r="E2216" s="4"/>
      <c r="F2216" s="4"/>
      <c r="G2216" s="69"/>
      <c r="H2216" s="69"/>
      <c r="I2216" s="69"/>
      <c r="J2216" s="69"/>
      <c r="K2216" s="69"/>
      <c r="L2216" s="69"/>
      <c r="M2216" s="69"/>
      <c r="N2216" s="4"/>
      <c r="O2216" s="70"/>
      <c r="P2216" s="75"/>
      <c r="Q2216" s="4"/>
      <c r="R2216" s="71"/>
      <c r="S2216" s="4"/>
      <c r="T2216" s="72"/>
      <c r="U2216" s="4"/>
      <c r="V2216" s="73"/>
      <c r="W2216" s="73"/>
      <c r="X2216" s="73"/>
      <c r="Y2216" s="73"/>
      <c r="Z2216" s="74"/>
      <c r="AA2216" s="69"/>
      <c r="AB2216" s="69"/>
      <c r="AC2216" s="69"/>
      <c r="AD2216" s="69"/>
      <c r="AE2216" s="69"/>
      <c r="AF2216" s="69"/>
      <c r="AG2216" s="69"/>
      <c r="AH2216" s="69"/>
    </row>
    <row r="2217" spans="1:34">
      <c r="A2217" s="69"/>
      <c r="B2217" s="69"/>
      <c r="C2217" s="69"/>
      <c r="D2217" s="71"/>
      <c r="E2217" s="4"/>
      <c r="F2217" s="4"/>
      <c r="G2217" s="69"/>
      <c r="H2217" s="69"/>
      <c r="I2217" s="69"/>
      <c r="J2217" s="69"/>
      <c r="K2217" s="69"/>
      <c r="L2217" s="69"/>
      <c r="M2217" s="69"/>
      <c r="N2217" s="4"/>
      <c r="O2217" s="70"/>
      <c r="P2217" s="75"/>
      <c r="Q2217" s="4"/>
      <c r="R2217" s="71"/>
      <c r="S2217" s="4"/>
      <c r="T2217" s="72"/>
      <c r="U2217" s="4"/>
      <c r="V2217" s="73"/>
      <c r="W2217" s="73"/>
      <c r="X2217" s="73"/>
      <c r="Y2217" s="73"/>
      <c r="Z2217" s="74"/>
      <c r="AA2217" s="69"/>
      <c r="AB2217" s="69"/>
      <c r="AC2217" s="69"/>
      <c r="AD2217" s="69"/>
      <c r="AE2217" s="69"/>
      <c r="AF2217" s="69"/>
      <c r="AG2217" s="69"/>
      <c r="AH2217" s="69"/>
    </row>
    <row r="2218" spans="1:34">
      <c r="A2218" s="69"/>
      <c r="B2218" s="69"/>
      <c r="C2218" s="69"/>
      <c r="D2218" s="71"/>
      <c r="E2218" s="4"/>
      <c r="F2218" s="4"/>
      <c r="G2218" s="69"/>
      <c r="H2218" s="69"/>
      <c r="I2218" s="69"/>
      <c r="J2218" s="69"/>
      <c r="K2218" s="69"/>
      <c r="L2218" s="69"/>
      <c r="M2218" s="69"/>
      <c r="N2218" s="4"/>
      <c r="O2218" s="70"/>
      <c r="P2218" s="75"/>
      <c r="Q2218" s="4"/>
      <c r="R2218" s="71"/>
      <c r="S2218" s="4"/>
      <c r="T2218" s="72"/>
      <c r="U2218" s="4"/>
      <c r="V2218" s="73"/>
      <c r="W2218" s="73"/>
      <c r="X2218" s="73"/>
      <c r="Y2218" s="73"/>
      <c r="Z2218" s="74"/>
      <c r="AA2218" s="69"/>
      <c r="AB2218" s="69"/>
      <c r="AC2218" s="69"/>
      <c r="AD2218" s="69"/>
      <c r="AE2218" s="69"/>
      <c r="AF2218" s="69"/>
      <c r="AG2218" s="69"/>
      <c r="AH2218" s="69"/>
    </row>
    <row r="2219" spans="1:34">
      <c r="A2219" s="69"/>
      <c r="B2219" s="69"/>
      <c r="C2219" s="69"/>
      <c r="D2219" s="71"/>
      <c r="E2219" s="4"/>
      <c r="F2219" s="4"/>
      <c r="G2219" s="69"/>
      <c r="H2219" s="69"/>
      <c r="I2219" s="69"/>
      <c r="J2219" s="69"/>
      <c r="K2219" s="69"/>
      <c r="L2219" s="69"/>
      <c r="M2219" s="69"/>
      <c r="N2219" s="4"/>
      <c r="O2219" s="70"/>
      <c r="P2219" s="75"/>
      <c r="Q2219" s="4"/>
      <c r="R2219" s="71"/>
      <c r="S2219" s="4"/>
      <c r="T2219" s="72"/>
      <c r="U2219" s="4"/>
      <c r="V2219" s="73"/>
      <c r="W2219" s="73"/>
      <c r="X2219" s="73"/>
      <c r="Y2219" s="73"/>
      <c r="Z2219" s="74"/>
      <c r="AA2219" s="69"/>
      <c r="AB2219" s="69"/>
      <c r="AC2219" s="69"/>
      <c r="AD2219" s="69"/>
      <c r="AE2219" s="69"/>
      <c r="AF2219" s="69"/>
      <c r="AG2219" s="69"/>
      <c r="AH2219" s="69"/>
    </row>
    <row r="2220" spans="1:34">
      <c r="A2220" s="69"/>
      <c r="B2220" s="69"/>
      <c r="C2220" s="69"/>
      <c r="D2220" s="71"/>
      <c r="E2220" s="4"/>
      <c r="F2220" s="4"/>
      <c r="G2220" s="69"/>
      <c r="H2220" s="69"/>
      <c r="I2220" s="69"/>
      <c r="J2220" s="69"/>
      <c r="K2220" s="69"/>
      <c r="L2220" s="69"/>
      <c r="M2220" s="69"/>
      <c r="N2220" s="4"/>
      <c r="O2220" s="70"/>
      <c r="P2220" s="75"/>
      <c r="Q2220" s="4"/>
      <c r="R2220" s="71"/>
      <c r="S2220" s="4"/>
      <c r="T2220" s="72"/>
      <c r="U2220" s="4"/>
      <c r="V2220" s="73"/>
      <c r="W2220" s="73"/>
      <c r="X2220" s="73"/>
      <c r="Y2220" s="73"/>
      <c r="Z2220" s="74"/>
      <c r="AA2220" s="69"/>
      <c r="AB2220" s="69"/>
      <c r="AC2220" s="69"/>
      <c r="AD2220" s="69"/>
      <c r="AE2220" s="69"/>
      <c r="AF2220" s="69"/>
      <c r="AG2220" s="69"/>
      <c r="AH2220" s="69"/>
    </row>
    <row r="2221" spans="1:34">
      <c r="A2221" s="69"/>
      <c r="B2221" s="69"/>
      <c r="C2221" s="69"/>
      <c r="D2221" s="71"/>
      <c r="E2221" s="4"/>
      <c r="F2221" s="4"/>
      <c r="G2221" s="69"/>
      <c r="H2221" s="69"/>
      <c r="I2221" s="69"/>
      <c r="J2221" s="69"/>
      <c r="K2221" s="69"/>
      <c r="L2221" s="69"/>
      <c r="M2221" s="69"/>
      <c r="N2221" s="4"/>
      <c r="O2221" s="70"/>
      <c r="P2221" s="75"/>
      <c r="Q2221" s="4"/>
      <c r="R2221" s="71"/>
      <c r="S2221" s="4"/>
      <c r="T2221" s="72"/>
      <c r="U2221" s="4"/>
      <c r="V2221" s="73"/>
      <c r="W2221" s="73"/>
      <c r="X2221" s="73"/>
      <c r="Y2221" s="73"/>
      <c r="Z2221" s="74"/>
      <c r="AA2221" s="69"/>
      <c r="AB2221" s="69"/>
      <c r="AC2221" s="69"/>
      <c r="AD2221" s="69"/>
      <c r="AE2221" s="69"/>
      <c r="AF2221" s="69"/>
      <c r="AG2221" s="69"/>
      <c r="AH2221" s="69"/>
    </row>
    <row r="2222" spans="1:34">
      <c r="A2222" s="69"/>
      <c r="B2222" s="69"/>
      <c r="C2222" s="69"/>
      <c r="D2222" s="71"/>
      <c r="E2222" s="4"/>
      <c r="F2222" s="4"/>
      <c r="G2222" s="69"/>
      <c r="H2222" s="69"/>
      <c r="I2222" s="69"/>
      <c r="J2222" s="69"/>
      <c r="K2222" s="69"/>
      <c r="L2222" s="69"/>
      <c r="M2222" s="69"/>
      <c r="N2222" s="4"/>
      <c r="O2222" s="70"/>
      <c r="P2222" s="75"/>
      <c r="Q2222" s="4"/>
      <c r="R2222" s="71"/>
      <c r="S2222" s="4"/>
      <c r="T2222" s="72"/>
      <c r="U2222" s="4"/>
      <c r="V2222" s="73"/>
      <c r="W2222" s="73"/>
      <c r="X2222" s="73"/>
      <c r="Y2222" s="73"/>
      <c r="Z2222" s="74"/>
      <c r="AA2222" s="69"/>
      <c r="AB2222" s="69"/>
      <c r="AC2222" s="69"/>
      <c r="AD2222" s="69"/>
      <c r="AE2222" s="69"/>
      <c r="AF2222" s="69"/>
      <c r="AG2222" s="69"/>
      <c r="AH2222" s="69"/>
    </row>
    <row r="2223" spans="1:34">
      <c r="A2223" s="69"/>
      <c r="B2223" s="69"/>
      <c r="C2223" s="69"/>
      <c r="D2223" s="71"/>
      <c r="E2223" s="4"/>
      <c r="F2223" s="4"/>
      <c r="G2223" s="69"/>
      <c r="H2223" s="69"/>
      <c r="I2223" s="69"/>
      <c r="J2223" s="69"/>
      <c r="K2223" s="69"/>
      <c r="L2223" s="69"/>
      <c r="M2223" s="69"/>
      <c r="N2223" s="4"/>
      <c r="O2223" s="70"/>
      <c r="P2223" s="75"/>
      <c r="Q2223" s="4"/>
      <c r="R2223" s="71"/>
      <c r="S2223" s="4"/>
      <c r="T2223" s="72"/>
      <c r="U2223" s="4"/>
      <c r="V2223" s="73"/>
      <c r="W2223" s="73"/>
      <c r="X2223" s="73"/>
      <c r="Y2223" s="73"/>
      <c r="Z2223" s="74"/>
      <c r="AA2223" s="69"/>
      <c r="AB2223" s="69"/>
      <c r="AC2223" s="69"/>
      <c r="AD2223" s="69"/>
      <c r="AE2223" s="69"/>
      <c r="AF2223" s="69"/>
      <c r="AG2223" s="69"/>
      <c r="AH2223" s="69"/>
    </row>
    <row r="2224" spans="1:34">
      <c r="A2224" s="69"/>
      <c r="B2224" s="69"/>
      <c r="C2224" s="69"/>
      <c r="D2224" s="71"/>
      <c r="E2224" s="4"/>
      <c r="F2224" s="4"/>
      <c r="G2224" s="69"/>
      <c r="H2224" s="69"/>
      <c r="I2224" s="69"/>
      <c r="J2224" s="69"/>
      <c r="K2224" s="69"/>
      <c r="L2224" s="69"/>
      <c r="M2224" s="69"/>
      <c r="N2224" s="4"/>
      <c r="O2224" s="70"/>
      <c r="P2224" s="75"/>
      <c r="Q2224" s="4"/>
      <c r="R2224" s="71"/>
      <c r="S2224" s="4"/>
      <c r="T2224" s="72"/>
      <c r="U2224" s="4"/>
      <c r="V2224" s="73"/>
      <c r="W2224" s="73"/>
      <c r="X2224" s="73"/>
      <c r="Y2224" s="73"/>
      <c r="Z2224" s="74"/>
      <c r="AA2224" s="69"/>
      <c r="AB2224" s="69"/>
      <c r="AC2224" s="69"/>
      <c r="AD2224" s="69"/>
      <c r="AE2224" s="69"/>
      <c r="AF2224" s="69"/>
      <c r="AG2224" s="69"/>
      <c r="AH2224" s="69"/>
    </row>
    <row r="2225" spans="1:34">
      <c r="A2225" s="69"/>
      <c r="B2225" s="69"/>
      <c r="C2225" s="69"/>
      <c r="D2225" s="71"/>
      <c r="E2225" s="4"/>
      <c r="F2225" s="4"/>
      <c r="G2225" s="69"/>
      <c r="H2225" s="69"/>
      <c r="I2225" s="69"/>
      <c r="J2225" s="69"/>
      <c r="K2225" s="69"/>
      <c r="L2225" s="69"/>
      <c r="M2225" s="69"/>
      <c r="N2225" s="4"/>
      <c r="O2225" s="70"/>
      <c r="P2225" s="75"/>
      <c r="Q2225" s="4"/>
      <c r="R2225" s="71"/>
      <c r="S2225" s="4"/>
      <c r="T2225" s="72"/>
      <c r="U2225" s="4"/>
      <c r="V2225" s="73"/>
      <c r="W2225" s="73"/>
      <c r="X2225" s="73"/>
      <c r="Y2225" s="73"/>
      <c r="Z2225" s="74"/>
      <c r="AA2225" s="69"/>
      <c r="AB2225" s="69"/>
      <c r="AC2225" s="69"/>
      <c r="AD2225" s="69"/>
      <c r="AE2225" s="69"/>
      <c r="AF2225" s="69"/>
      <c r="AG2225" s="69"/>
      <c r="AH2225" s="69"/>
    </row>
    <row r="2226" spans="1:34">
      <c r="A2226" s="69"/>
      <c r="B2226" s="69"/>
      <c r="C2226" s="69"/>
      <c r="D2226" s="71"/>
      <c r="E2226" s="4"/>
      <c r="F2226" s="4"/>
      <c r="G2226" s="69"/>
      <c r="H2226" s="69"/>
      <c r="I2226" s="69"/>
      <c r="J2226" s="69"/>
      <c r="K2226" s="69"/>
      <c r="L2226" s="69"/>
      <c r="M2226" s="69"/>
      <c r="N2226" s="4"/>
      <c r="O2226" s="70"/>
      <c r="P2226" s="75"/>
      <c r="Q2226" s="4"/>
      <c r="R2226" s="71"/>
      <c r="S2226" s="4"/>
      <c r="T2226" s="72"/>
      <c r="U2226" s="4"/>
      <c r="V2226" s="73"/>
      <c r="W2226" s="73"/>
      <c r="X2226" s="73"/>
      <c r="Y2226" s="73"/>
      <c r="Z2226" s="74"/>
      <c r="AA2226" s="69"/>
      <c r="AB2226" s="69"/>
      <c r="AC2226" s="69"/>
      <c r="AD2226" s="69"/>
      <c r="AE2226" s="69"/>
      <c r="AF2226" s="69"/>
      <c r="AG2226" s="69"/>
      <c r="AH2226" s="69"/>
    </row>
    <row r="2227" spans="1:34">
      <c r="A2227" s="69"/>
      <c r="B2227" s="69"/>
      <c r="C2227" s="69"/>
      <c r="D2227" s="71"/>
      <c r="E2227" s="4"/>
      <c r="F2227" s="4"/>
      <c r="G2227" s="69"/>
      <c r="H2227" s="69"/>
      <c r="I2227" s="69"/>
      <c r="J2227" s="69"/>
      <c r="K2227" s="69"/>
      <c r="L2227" s="69"/>
      <c r="M2227" s="69"/>
      <c r="N2227" s="4"/>
      <c r="O2227" s="70"/>
      <c r="P2227" s="75"/>
      <c r="Q2227" s="4"/>
      <c r="R2227" s="71"/>
      <c r="S2227" s="4"/>
      <c r="T2227" s="72"/>
      <c r="U2227" s="4"/>
      <c r="V2227" s="73"/>
      <c r="W2227" s="73"/>
      <c r="X2227" s="73"/>
      <c r="Y2227" s="73"/>
      <c r="Z2227" s="74"/>
      <c r="AA2227" s="69"/>
      <c r="AB2227" s="69"/>
      <c r="AC2227" s="69"/>
      <c r="AD2227" s="69"/>
      <c r="AE2227" s="69"/>
      <c r="AF2227" s="69"/>
      <c r="AG2227" s="69"/>
      <c r="AH2227" s="69"/>
    </row>
    <row r="2228" spans="1:34">
      <c r="A2228" s="69"/>
      <c r="B2228" s="69"/>
      <c r="C2228" s="69"/>
      <c r="D2228" s="71"/>
      <c r="E2228" s="4"/>
      <c r="F2228" s="4"/>
      <c r="G2228" s="69"/>
      <c r="H2228" s="69"/>
      <c r="I2228" s="69"/>
      <c r="J2228" s="69"/>
      <c r="K2228" s="69"/>
      <c r="L2228" s="69"/>
      <c r="M2228" s="69"/>
      <c r="N2228" s="4"/>
      <c r="O2228" s="70"/>
      <c r="P2228" s="75"/>
      <c r="Q2228" s="4"/>
      <c r="R2228" s="71"/>
      <c r="S2228" s="4"/>
      <c r="T2228" s="72"/>
      <c r="U2228" s="4"/>
      <c r="V2228" s="73"/>
      <c r="W2228" s="73"/>
      <c r="X2228" s="73"/>
      <c r="Y2228" s="73"/>
      <c r="Z2228" s="74"/>
      <c r="AA2228" s="69"/>
      <c r="AB2228" s="69"/>
      <c r="AC2228" s="69"/>
      <c r="AD2228" s="69"/>
      <c r="AE2228" s="69"/>
      <c r="AF2228" s="69"/>
      <c r="AG2228" s="69"/>
      <c r="AH2228" s="69"/>
    </row>
    <row r="2229" spans="1:34">
      <c r="A2229" s="69"/>
      <c r="B2229" s="69"/>
      <c r="C2229" s="69"/>
      <c r="D2229" s="71"/>
      <c r="E2229" s="4"/>
      <c r="F2229" s="4"/>
      <c r="G2229" s="69"/>
      <c r="H2229" s="69"/>
      <c r="I2229" s="69"/>
      <c r="J2229" s="69"/>
      <c r="K2229" s="69"/>
      <c r="L2229" s="69"/>
      <c r="M2229" s="69"/>
      <c r="N2229" s="4"/>
      <c r="O2229" s="70"/>
      <c r="P2229" s="75"/>
      <c r="Q2229" s="4"/>
      <c r="R2229" s="71"/>
      <c r="S2229" s="4"/>
      <c r="T2229" s="72"/>
      <c r="U2229" s="4"/>
      <c r="V2229" s="73"/>
      <c r="W2229" s="73"/>
      <c r="X2229" s="73"/>
      <c r="Y2229" s="73"/>
      <c r="Z2229" s="74"/>
      <c r="AA2229" s="69"/>
      <c r="AB2229" s="69"/>
      <c r="AC2229" s="69"/>
      <c r="AD2229" s="69"/>
      <c r="AE2229" s="69"/>
      <c r="AF2229" s="69"/>
      <c r="AG2229" s="69"/>
      <c r="AH2229" s="69"/>
    </row>
    <row r="2230" spans="1:34">
      <c r="A2230" s="69"/>
      <c r="B2230" s="69"/>
      <c r="C2230" s="69"/>
      <c r="D2230" s="71"/>
      <c r="E2230" s="4"/>
      <c r="F2230" s="4"/>
      <c r="G2230" s="69"/>
      <c r="H2230" s="69"/>
      <c r="I2230" s="69"/>
      <c r="J2230" s="69"/>
      <c r="K2230" s="69"/>
      <c r="L2230" s="69"/>
      <c r="M2230" s="69"/>
      <c r="N2230" s="4"/>
      <c r="O2230" s="70"/>
      <c r="P2230" s="75"/>
      <c r="Q2230" s="4"/>
      <c r="R2230" s="71"/>
      <c r="S2230" s="4"/>
      <c r="T2230" s="72"/>
      <c r="U2230" s="4"/>
      <c r="V2230" s="73"/>
      <c r="W2230" s="73"/>
      <c r="X2230" s="73"/>
      <c r="Y2230" s="73"/>
      <c r="Z2230" s="74"/>
      <c r="AA2230" s="69"/>
      <c r="AB2230" s="69"/>
      <c r="AC2230" s="69"/>
      <c r="AD2230" s="69"/>
      <c r="AE2230" s="69"/>
      <c r="AF2230" s="69"/>
      <c r="AG2230" s="69"/>
      <c r="AH2230" s="69"/>
    </row>
    <row r="2231" spans="1:34">
      <c r="A2231" s="69"/>
      <c r="B2231" s="69"/>
      <c r="C2231" s="69"/>
      <c r="D2231" s="71"/>
      <c r="E2231" s="4"/>
      <c r="F2231" s="4"/>
      <c r="G2231" s="69"/>
      <c r="H2231" s="69"/>
      <c r="I2231" s="69"/>
      <c r="J2231" s="69"/>
      <c r="K2231" s="69"/>
      <c r="L2231" s="69"/>
      <c r="M2231" s="69"/>
      <c r="N2231" s="4"/>
      <c r="O2231" s="70"/>
      <c r="P2231" s="75"/>
      <c r="Q2231" s="4"/>
      <c r="R2231" s="71"/>
      <c r="S2231" s="4"/>
      <c r="T2231" s="72"/>
      <c r="U2231" s="4"/>
      <c r="V2231" s="73"/>
      <c r="W2231" s="73"/>
      <c r="X2231" s="73"/>
      <c r="Y2231" s="73"/>
      <c r="Z2231" s="74"/>
      <c r="AA2231" s="69"/>
      <c r="AB2231" s="69"/>
      <c r="AC2231" s="69"/>
      <c r="AD2231" s="69"/>
      <c r="AE2231" s="69"/>
      <c r="AF2231" s="69"/>
      <c r="AG2231" s="69"/>
      <c r="AH2231" s="69"/>
    </row>
    <row r="2232" spans="1:34">
      <c r="A2232" s="69"/>
      <c r="B2232" s="69"/>
      <c r="C2232" s="69"/>
      <c r="D2232" s="71"/>
      <c r="E2232" s="4"/>
      <c r="F2232" s="4"/>
      <c r="G2232" s="69"/>
      <c r="H2232" s="69"/>
      <c r="I2232" s="69"/>
      <c r="J2232" s="69"/>
      <c r="K2232" s="69"/>
      <c r="L2232" s="69"/>
      <c r="M2232" s="69"/>
      <c r="N2232" s="4"/>
      <c r="O2232" s="70"/>
      <c r="P2232" s="75"/>
      <c r="Q2232" s="4"/>
      <c r="R2232" s="71"/>
      <c r="S2232" s="4"/>
      <c r="T2232" s="72"/>
      <c r="U2232" s="4"/>
      <c r="V2232" s="73"/>
      <c r="W2232" s="73"/>
      <c r="X2232" s="73"/>
      <c r="Y2232" s="73"/>
      <c r="Z2232" s="74"/>
      <c r="AA2232" s="69"/>
      <c r="AB2232" s="69"/>
      <c r="AC2232" s="69"/>
      <c r="AD2232" s="69"/>
      <c r="AE2232" s="69"/>
      <c r="AF2232" s="69"/>
      <c r="AG2232" s="69"/>
      <c r="AH2232" s="69"/>
    </row>
    <row r="2233" spans="1:34">
      <c r="A2233" s="69"/>
      <c r="B2233" s="69"/>
      <c r="C2233" s="69"/>
      <c r="D2233" s="71"/>
      <c r="E2233" s="4"/>
      <c r="F2233" s="4"/>
      <c r="G2233" s="69"/>
      <c r="H2233" s="69"/>
      <c r="I2233" s="69"/>
      <c r="J2233" s="69"/>
      <c r="K2233" s="69"/>
      <c r="L2233" s="69"/>
      <c r="M2233" s="69"/>
      <c r="N2233" s="4"/>
      <c r="O2233" s="70"/>
      <c r="P2233" s="75"/>
      <c r="Q2233" s="4"/>
      <c r="R2233" s="71"/>
      <c r="S2233" s="4"/>
      <c r="T2233" s="72"/>
      <c r="U2233" s="4"/>
      <c r="V2233" s="73"/>
      <c r="W2233" s="73"/>
      <c r="X2233" s="73"/>
      <c r="Y2233" s="73"/>
      <c r="Z2233" s="74"/>
      <c r="AA2233" s="69"/>
      <c r="AB2233" s="69"/>
      <c r="AC2233" s="69"/>
      <c r="AD2233" s="69"/>
      <c r="AE2233" s="69"/>
      <c r="AF2233" s="69"/>
      <c r="AG2233" s="69"/>
      <c r="AH2233" s="69"/>
    </row>
    <row r="2234" spans="1:34">
      <c r="A2234" s="69"/>
      <c r="B2234" s="69"/>
      <c r="C2234" s="69"/>
      <c r="D2234" s="71"/>
      <c r="E2234" s="4"/>
      <c r="F2234" s="4"/>
      <c r="G2234" s="69"/>
      <c r="H2234" s="69"/>
      <c r="I2234" s="69"/>
      <c r="J2234" s="69"/>
      <c r="K2234" s="69"/>
      <c r="L2234" s="69"/>
      <c r="M2234" s="69"/>
      <c r="N2234" s="4"/>
      <c r="O2234" s="70"/>
      <c r="P2234" s="75"/>
      <c r="Q2234" s="4"/>
      <c r="R2234" s="71"/>
      <c r="S2234" s="4"/>
      <c r="T2234" s="72"/>
      <c r="U2234" s="4"/>
      <c r="V2234" s="73"/>
      <c r="W2234" s="73"/>
      <c r="X2234" s="73"/>
      <c r="Y2234" s="73"/>
      <c r="Z2234" s="74"/>
      <c r="AA2234" s="69"/>
      <c r="AB2234" s="69"/>
      <c r="AC2234" s="69"/>
      <c r="AD2234" s="69"/>
      <c r="AE2234" s="69"/>
      <c r="AF2234" s="69"/>
      <c r="AG2234" s="69"/>
      <c r="AH2234" s="69"/>
    </row>
    <row r="2235" spans="1:34">
      <c r="A2235" s="69"/>
      <c r="B2235" s="69"/>
      <c r="C2235" s="69"/>
      <c r="D2235" s="71"/>
      <c r="E2235" s="4"/>
      <c r="F2235" s="4"/>
      <c r="G2235" s="69"/>
      <c r="H2235" s="69"/>
      <c r="I2235" s="69"/>
      <c r="J2235" s="69"/>
      <c r="K2235" s="69"/>
      <c r="L2235" s="69"/>
      <c r="M2235" s="69"/>
      <c r="N2235" s="4"/>
      <c r="O2235" s="70"/>
      <c r="P2235" s="75"/>
      <c r="Q2235" s="4"/>
      <c r="R2235" s="71"/>
      <c r="S2235" s="4"/>
      <c r="T2235" s="72"/>
      <c r="U2235" s="4"/>
      <c r="V2235" s="73"/>
      <c r="W2235" s="73"/>
      <c r="X2235" s="73"/>
      <c r="Y2235" s="73"/>
      <c r="Z2235" s="74"/>
      <c r="AA2235" s="69"/>
      <c r="AB2235" s="69"/>
      <c r="AC2235" s="69"/>
      <c r="AD2235" s="69"/>
      <c r="AE2235" s="69"/>
      <c r="AF2235" s="69"/>
      <c r="AG2235" s="69"/>
      <c r="AH2235" s="69"/>
    </row>
    <row r="2236" spans="1:34">
      <c r="A2236" s="69"/>
      <c r="B2236" s="69"/>
      <c r="C2236" s="69"/>
      <c r="D2236" s="71"/>
      <c r="E2236" s="4"/>
      <c r="F2236" s="4"/>
      <c r="G2236" s="69"/>
      <c r="H2236" s="69"/>
      <c r="I2236" s="69"/>
      <c r="J2236" s="69"/>
      <c r="K2236" s="69"/>
      <c r="L2236" s="69"/>
      <c r="M2236" s="69"/>
      <c r="N2236" s="4"/>
      <c r="O2236" s="70"/>
      <c r="P2236" s="75"/>
      <c r="Q2236" s="4"/>
      <c r="R2236" s="71"/>
      <c r="S2236" s="4"/>
      <c r="T2236" s="72"/>
      <c r="U2236" s="4"/>
      <c r="V2236" s="73"/>
      <c r="W2236" s="73"/>
      <c r="X2236" s="73"/>
      <c r="Y2236" s="73"/>
      <c r="Z2236" s="74"/>
      <c r="AA2236" s="69"/>
      <c r="AB2236" s="69"/>
      <c r="AC2236" s="69"/>
      <c r="AD2236" s="69"/>
      <c r="AE2236" s="69"/>
      <c r="AF2236" s="69"/>
      <c r="AG2236" s="69"/>
      <c r="AH2236" s="69"/>
    </row>
    <row r="2237" spans="1:34">
      <c r="A2237" s="69"/>
      <c r="B2237" s="69"/>
      <c r="C2237" s="69"/>
      <c r="D2237" s="71"/>
      <c r="E2237" s="4"/>
      <c r="F2237" s="4"/>
      <c r="G2237" s="69"/>
      <c r="H2237" s="69"/>
      <c r="I2237" s="69"/>
      <c r="J2237" s="69"/>
      <c r="K2237" s="69"/>
      <c r="L2237" s="69"/>
      <c r="M2237" s="69"/>
      <c r="N2237" s="4"/>
      <c r="O2237" s="70"/>
      <c r="P2237" s="75"/>
      <c r="Q2237" s="4"/>
      <c r="R2237" s="71"/>
      <c r="S2237" s="4"/>
      <c r="T2237" s="72"/>
      <c r="U2237" s="4"/>
      <c r="V2237" s="73"/>
      <c r="W2237" s="73"/>
      <c r="X2237" s="73"/>
      <c r="Y2237" s="73"/>
      <c r="Z2237" s="74"/>
      <c r="AA2237" s="69"/>
      <c r="AB2237" s="69"/>
      <c r="AC2237" s="69"/>
      <c r="AD2237" s="69"/>
      <c r="AE2237" s="69"/>
      <c r="AF2237" s="69"/>
      <c r="AG2237" s="69"/>
      <c r="AH2237" s="69"/>
    </row>
    <row r="2238" spans="1:34">
      <c r="A2238" s="69"/>
      <c r="B2238" s="69"/>
      <c r="C2238" s="69"/>
      <c r="D2238" s="71"/>
      <c r="E2238" s="4"/>
      <c r="F2238" s="4"/>
      <c r="G2238" s="69"/>
      <c r="H2238" s="69"/>
      <c r="I2238" s="69"/>
      <c r="J2238" s="69"/>
      <c r="K2238" s="69"/>
      <c r="L2238" s="69"/>
      <c r="M2238" s="69"/>
      <c r="N2238" s="4"/>
      <c r="O2238" s="70"/>
      <c r="P2238" s="75"/>
      <c r="Q2238" s="4"/>
      <c r="R2238" s="71"/>
      <c r="S2238" s="4"/>
      <c r="T2238" s="72"/>
      <c r="U2238" s="4"/>
      <c r="V2238" s="73"/>
      <c r="W2238" s="73"/>
      <c r="X2238" s="73"/>
      <c r="Y2238" s="73"/>
      <c r="Z2238" s="74"/>
      <c r="AA2238" s="69"/>
      <c r="AB2238" s="69"/>
      <c r="AC2238" s="69"/>
      <c r="AD2238" s="69"/>
      <c r="AE2238" s="69"/>
      <c r="AF2238" s="69"/>
      <c r="AG2238" s="69"/>
      <c r="AH2238" s="69"/>
    </row>
    <row r="2239" spans="1:34">
      <c r="A2239" s="69"/>
      <c r="B2239" s="69"/>
      <c r="C2239" s="69"/>
      <c r="D2239" s="71"/>
      <c r="E2239" s="4"/>
      <c r="F2239" s="4"/>
      <c r="G2239" s="69"/>
      <c r="H2239" s="69"/>
      <c r="I2239" s="69"/>
      <c r="J2239" s="69"/>
      <c r="K2239" s="69"/>
      <c r="L2239" s="69"/>
      <c r="M2239" s="69"/>
      <c r="N2239" s="4"/>
      <c r="O2239" s="70"/>
      <c r="P2239" s="75"/>
      <c r="Q2239" s="4"/>
      <c r="R2239" s="71"/>
      <c r="S2239" s="4"/>
      <c r="T2239" s="72"/>
      <c r="U2239" s="4"/>
      <c r="V2239" s="73"/>
      <c r="W2239" s="73"/>
      <c r="X2239" s="73"/>
      <c r="Y2239" s="73"/>
      <c r="Z2239" s="74"/>
      <c r="AA2239" s="69"/>
      <c r="AB2239" s="69"/>
      <c r="AC2239" s="69"/>
      <c r="AD2239" s="69"/>
      <c r="AE2239" s="69"/>
      <c r="AF2239" s="69"/>
      <c r="AG2239" s="69"/>
      <c r="AH2239" s="69"/>
    </row>
    <row r="2240" spans="1:34">
      <c r="A2240" s="69"/>
      <c r="B2240" s="69"/>
      <c r="C2240" s="69"/>
      <c r="D2240" s="71"/>
      <c r="E2240" s="4"/>
      <c r="F2240" s="4"/>
      <c r="G2240" s="69"/>
      <c r="H2240" s="69"/>
      <c r="I2240" s="69"/>
      <c r="J2240" s="69"/>
      <c r="K2240" s="69"/>
      <c r="L2240" s="69"/>
      <c r="M2240" s="69"/>
      <c r="N2240" s="4"/>
      <c r="O2240" s="70"/>
      <c r="P2240" s="75"/>
      <c r="Q2240" s="4"/>
      <c r="R2240" s="71"/>
      <c r="S2240" s="4"/>
      <c r="T2240" s="72"/>
      <c r="U2240" s="4"/>
      <c r="V2240" s="73"/>
      <c r="W2240" s="73"/>
      <c r="X2240" s="73"/>
      <c r="Y2240" s="73"/>
      <c r="Z2240" s="74"/>
      <c r="AA2240" s="69"/>
      <c r="AB2240" s="69"/>
      <c r="AC2240" s="69"/>
      <c r="AD2240" s="69"/>
      <c r="AE2240" s="69"/>
      <c r="AF2240" s="69"/>
      <c r="AG2240" s="69"/>
      <c r="AH2240" s="69"/>
    </row>
    <row r="2241" spans="1:34">
      <c r="A2241" s="69"/>
      <c r="B2241" s="69"/>
      <c r="C2241" s="69"/>
      <c r="D2241" s="71"/>
      <c r="E2241" s="4"/>
      <c r="F2241" s="4"/>
      <c r="G2241" s="69"/>
      <c r="H2241" s="69"/>
      <c r="I2241" s="69"/>
      <c r="J2241" s="69"/>
      <c r="K2241" s="69"/>
      <c r="L2241" s="69"/>
      <c r="M2241" s="69"/>
      <c r="N2241" s="4"/>
      <c r="O2241" s="70"/>
      <c r="P2241" s="75"/>
      <c r="Q2241" s="4"/>
      <c r="R2241" s="71"/>
      <c r="S2241" s="4"/>
      <c r="T2241" s="72"/>
      <c r="U2241" s="4"/>
      <c r="V2241" s="73"/>
      <c r="W2241" s="73"/>
      <c r="X2241" s="73"/>
      <c r="Y2241" s="73"/>
      <c r="Z2241" s="74"/>
      <c r="AA2241" s="69"/>
      <c r="AB2241" s="69"/>
      <c r="AC2241" s="69"/>
      <c r="AD2241" s="69"/>
      <c r="AE2241" s="69"/>
      <c r="AF2241" s="69"/>
      <c r="AG2241" s="69"/>
      <c r="AH2241" s="69"/>
    </row>
    <row r="2242" spans="1:34">
      <c r="A2242" s="69"/>
      <c r="B2242" s="69"/>
      <c r="C2242" s="69"/>
      <c r="D2242" s="71"/>
      <c r="E2242" s="4"/>
      <c r="F2242" s="4"/>
      <c r="G2242" s="69"/>
      <c r="H2242" s="69"/>
      <c r="I2242" s="69"/>
      <c r="J2242" s="69"/>
      <c r="K2242" s="69"/>
      <c r="L2242" s="69"/>
      <c r="M2242" s="69"/>
      <c r="N2242" s="4"/>
      <c r="O2242" s="70"/>
      <c r="P2242" s="75"/>
      <c r="Q2242" s="4"/>
      <c r="R2242" s="71"/>
      <c r="S2242" s="4"/>
      <c r="T2242" s="72"/>
      <c r="U2242" s="4"/>
      <c r="V2242" s="73"/>
      <c r="W2242" s="73"/>
      <c r="X2242" s="73"/>
      <c r="Y2242" s="73"/>
      <c r="Z2242" s="74"/>
      <c r="AA2242" s="69"/>
      <c r="AB2242" s="69"/>
      <c r="AC2242" s="69"/>
      <c r="AD2242" s="69"/>
      <c r="AE2242" s="69"/>
      <c r="AF2242" s="69"/>
      <c r="AG2242" s="69"/>
      <c r="AH2242" s="69"/>
    </row>
    <row r="2243" spans="1:34">
      <c r="A2243" s="69"/>
      <c r="B2243" s="69"/>
      <c r="C2243" s="69"/>
      <c r="D2243" s="71"/>
      <c r="E2243" s="4"/>
      <c r="F2243" s="4"/>
      <c r="G2243" s="69"/>
      <c r="H2243" s="69"/>
      <c r="I2243" s="69"/>
      <c r="J2243" s="69"/>
      <c r="K2243" s="69"/>
      <c r="L2243" s="69"/>
      <c r="M2243" s="69"/>
      <c r="N2243" s="4"/>
      <c r="O2243" s="70"/>
      <c r="P2243" s="75"/>
      <c r="Q2243" s="4"/>
      <c r="R2243" s="71"/>
      <c r="S2243" s="4"/>
      <c r="T2243" s="72"/>
      <c r="U2243" s="4"/>
      <c r="V2243" s="73"/>
      <c r="W2243" s="73"/>
      <c r="X2243" s="73"/>
      <c r="Y2243" s="73"/>
      <c r="Z2243" s="74"/>
      <c r="AA2243" s="69"/>
      <c r="AB2243" s="69"/>
      <c r="AC2243" s="69"/>
      <c r="AD2243" s="69"/>
      <c r="AE2243" s="69"/>
      <c r="AF2243" s="69"/>
      <c r="AG2243" s="69"/>
      <c r="AH2243" s="69"/>
    </row>
    <row r="2244" spans="1:34">
      <c r="A2244" s="69"/>
      <c r="B2244" s="69"/>
      <c r="C2244" s="69"/>
      <c r="D2244" s="71"/>
      <c r="E2244" s="4"/>
      <c r="F2244" s="4"/>
      <c r="G2244" s="69"/>
      <c r="H2244" s="69"/>
      <c r="I2244" s="69"/>
      <c r="J2244" s="69"/>
      <c r="K2244" s="69"/>
      <c r="L2244" s="69"/>
      <c r="M2244" s="69"/>
      <c r="N2244" s="4"/>
      <c r="O2244" s="70"/>
      <c r="P2244" s="75"/>
      <c r="Q2244" s="4"/>
      <c r="R2244" s="71"/>
      <c r="S2244" s="4"/>
      <c r="T2244" s="72"/>
      <c r="U2244" s="4"/>
      <c r="V2244" s="73"/>
      <c r="W2244" s="73"/>
      <c r="X2244" s="73"/>
      <c r="Y2244" s="73"/>
      <c r="Z2244" s="74"/>
      <c r="AA2244" s="69"/>
      <c r="AB2244" s="69"/>
      <c r="AC2244" s="69"/>
      <c r="AD2244" s="69"/>
      <c r="AE2244" s="69"/>
      <c r="AF2244" s="69"/>
      <c r="AG2244" s="69"/>
      <c r="AH2244" s="69"/>
    </row>
    <row r="2245" spans="1:34">
      <c r="A2245" s="69"/>
      <c r="B2245" s="69"/>
      <c r="C2245" s="69"/>
      <c r="D2245" s="71"/>
      <c r="E2245" s="4"/>
      <c r="F2245" s="4"/>
      <c r="G2245" s="69"/>
      <c r="H2245" s="69"/>
      <c r="I2245" s="69"/>
      <c r="J2245" s="69"/>
      <c r="K2245" s="69"/>
      <c r="L2245" s="69"/>
      <c r="M2245" s="69"/>
      <c r="N2245" s="4"/>
      <c r="O2245" s="70"/>
      <c r="P2245" s="75"/>
      <c r="Q2245" s="4"/>
      <c r="R2245" s="71"/>
      <c r="S2245" s="4"/>
      <c r="T2245" s="72"/>
      <c r="U2245" s="4"/>
      <c r="V2245" s="73"/>
      <c r="W2245" s="73"/>
      <c r="X2245" s="73"/>
      <c r="Y2245" s="73"/>
      <c r="Z2245" s="74"/>
      <c r="AA2245" s="69"/>
      <c r="AB2245" s="69"/>
      <c r="AC2245" s="69"/>
      <c r="AD2245" s="69"/>
      <c r="AE2245" s="69"/>
      <c r="AF2245" s="69"/>
      <c r="AG2245" s="69"/>
      <c r="AH2245" s="69"/>
    </row>
    <row r="2246" spans="1:34">
      <c r="A2246" s="69"/>
      <c r="B2246" s="69"/>
      <c r="C2246" s="69"/>
      <c r="D2246" s="71"/>
      <c r="E2246" s="4"/>
      <c r="F2246" s="4"/>
      <c r="G2246" s="69"/>
      <c r="H2246" s="69"/>
      <c r="I2246" s="69"/>
      <c r="J2246" s="69"/>
      <c r="K2246" s="69"/>
      <c r="L2246" s="69"/>
      <c r="M2246" s="69"/>
      <c r="N2246" s="4"/>
      <c r="O2246" s="70"/>
      <c r="P2246" s="75"/>
      <c r="Q2246" s="4"/>
      <c r="R2246" s="71"/>
      <c r="S2246" s="4"/>
      <c r="T2246" s="72"/>
      <c r="U2246" s="4"/>
      <c r="V2246" s="73"/>
      <c r="W2246" s="73"/>
      <c r="X2246" s="73"/>
      <c r="Y2246" s="73"/>
      <c r="Z2246" s="74"/>
      <c r="AA2246" s="69"/>
      <c r="AB2246" s="69"/>
      <c r="AC2246" s="69"/>
      <c r="AD2246" s="69"/>
      <c r="AE2246" s="69"/>
      <c r="AF2246" s="69"/>
      <c r="AG2246" s="69"/>
      <c r="AH2246" s="69"/>
    </row>
    <row r="2247" spans="1:34">
      <c r="A2247" s="69"/>
      <c r="B2247" s="69"/>
      <c r="C2247" s="69"/>
      <c r="D2247" s="71"/>
      <c r="E2247" s="4"/>
      <c r="F2247" s="4"/>
      <c r="G2247" s="69"/>
      <c r="H2247" s="69"/>
      <c r="I2247" s="69"/>
      <c r="J2247" s="69"/>
      <c r="K2247" s="69"/>
      <c r="L2247" s="69"/>
      <c r="M2247" s="69"/>
      <c r="N2247" s="4"/>
      <c r="O2247" s="70"/>
      <c r="P2247" s="75"/>
      <c r="Q2247" s="4"/>
      <c r="R2247" s="71"/>
      <c r="S2247" s="4"/>
      <c r="T2247" s="72"/>
      <c r="U2247" s="4"/>
      <c r="V2247" s="73"/>
      <c r="W2247" s="73"/>
      <c r="X2247" s="73"/>
      <c r="Y2247" s="73"/>
      <c r="Z2247" s="74"/>
      <c r="AA2247" s="69"/>
      <c r="AB2247" s="69"/>
      <c r="AC2247" s="69"/>
      <c r="AD2247" s="69"/>
      <c r="AE2247" s="69"/>
      <c r="AF2247" s="69"/>
      <c r="AG2247" s="69"/>
      <c r="AH2247" s="69"/>
    </row>
    <row r="2248" spans="1:34">
      <c r="A2248" s="69"/>
      <c r="B2248" s="69"/>
      <c r="C2248" s="69"/>
      <c r="D2248" s="71"/>
      <c r="E2248" s="4"/>
      <c r="F2248" s="4"/>
      <c r="G2248" s="69"/>
      <c r="H2248" s="69"/>
      <c r="I2248" s="69"/>
      <c r="J2248" s="69"/>
      <c r="K2248" s="69"/>
      <c r="L2248" s="69"/>
      <c r="M2248" s="69"/>
      <c r="N2248" s="4"/>
      <c r="O2248" s="70"/>
      <c r="P2248" s="75"/>
      <c r="Q2248" s="4"/>
      <c r="R2248" s="71"/>
      <c r="S2248" s="4"/>
      <c r="T2248" s="72"/>
      <c r="U2248" s="4"/>
      <c r="V2248" s="73"/>
      <c r="W2248" s="73"/>
      <c r="X2248" s="73"/>
      <c r="Y2248" s="73"/>
      <c r="Z2248" s="74"/>
      <c r="AA2248" s="69"/>
      <c r="AB2248" s="69"/>
      <c r="AC2248" s="69"/>
      <c r="AD2248" s="69"/>
      <c r="AE2248" s="69"/>
      <c r="AF2248" s="69"/>
      <c r="AG2248" s="69"/>
      <c r="AH2248" s="69"/>
    </row>
    <row r="2249" spans="1:34">
      <c r="A2249" s="69"/>
      <c r="B2249" s="69"/>
      <c r="C2249" s="69"/>
      <c r="D2249" s="71"/>
      <c r="E2249" s="4"/>
      <c r="F2249" s="4"/>
      <c r="G2249" s="69"/>
      <c r="H2249" s="69"/>
      <c r="I2249" s="69"/>
      <c r="J2249" s="69"/>
      <c r="K2249" s="69"/>
      <c r="L2249" s="69"/>
      <c r="M2249" s="69"/>
      <c r="N2249" s="4"/>
      <c r="O2249" s="70"/>
      <c r="P2249" s="75"/>
      <c r="Q2249" s="4"/>
      <c r="R2249" s="71"/>
      <c r="S2249" s="4"/>
      <c r="T2249" s="72"/>
      <c r="U2249" s="4"/>
      <c r="V2249" s="73"/>
      <c r="W2249" s="73"/>
      <c r="X2249" s="73"/>
      <c r="Y2249" s="73"/>
      <c r="Z2249" s="74"/>
      <c r="AA2249" s="69"/>
      <c r="AB2249" s="69"/>
      <c r="AC2249" s="69"/>
      <c r="AD2249" s="69"/>
      <c r="AE2249" s="69"/>
      <c r="AF2249" s="69"/>
      <c r="AG2249" s="69"/>
      <c r="AH2249" s="69"/>
    </row>
    <row r="2250" spans="1:34">
      <c r="A2250" s="69"/>
      <c r="B2250" s="69"/>
      <c r="C2250" s="69"/>
      <c r="D2250" s="71"/>
      <c r="E2250" s="4"/>
      <c r="F2250" s="4"/>
      <c r="G2250" s="69"/>
      <c r="H2250" s="69"/>
      <c r="I2250" s="69"/>
      <c r="J2250" s="69"/>
      <c r="K2250" s="69"/>
      <c r="L2250" s="69"/>
      <c r="M2250" s="69"/>
      <c r="N2250" s="4"/>
      <c r="O2250" s="70"/>
      <c r="P2250" s="75"/>
      <c r="Q2250" s="4"/>
      <c r="R2250" s="71"/>
      <c r="S2250" s="4"/>
      <c r="T2250" s="72"/>
      <c r="U2250" s="4"/>
      <c r="V2250" s="73"/>
      <c r="W2250" s="73"/>
      <c r="X2250" s="73"/>
      <c r="Y2250" s="73"/>
      <c r="Z2250" s="74"/>
      <c r="AA2250" s="69"/>
      <c r="AB2250" s="69"/>
      <c r="AC2250" s="69"/>
      <c r="AD2250" s="69"/>
      <c r="AE2250" s="69"/>
      <c r="AF2250" s="69"/>
      <c r="AG2250" s="69"/>
      <c r="AH2250" s="69"/>
    </row>
    <row r="2251" spans="1:34">
      <c r="A2251" s="69"/>
      <c r="B2251" s="69"/>
      <c r="C2251" s="69"/>
      <c r="D2251" s="71"/>
      <c r="E2251" s="4"/>
      <c r="F2251" s="4"/>
      <c r="G2251" s="69"/>
      <c r="H2251" s="69"/>
      <c r="I2251" s="69"/>
      <c r="J2251" s="69"/>
      <c r="K2251" s="69"/>
      <c r="L2251" s="69"/>
      <c r="M2251" s="69"/>
      <c r="N2251" s="4"/>
      <c r="O2251" s="70"/>
      <c r="P2251" s="75"/>
      <c r="Q2251" s="4"/>
      <c r="R2251" s="71"/>
      <c r="S2251" s="4"/>
      <c r="T2251" s="72"/>
      <c r="U2251" s="4"/>
      <c r="V2251" s="73"/>
      <c r="W2251" s="73"/>
      <c r="X2251" s="73"/>
      <c r="Y2251" s="73"/>
      <c r="Z2251" s="74"/>
      <c r="AA2251" s="69"/>
      <c r="AB2251" s="69"/>
      <c r="AC2251" s="69"/>
      <c r="AD2251" s="69"/>
      <c r="AE2251" s="69"/>
      <c r="AF2251" s="69"/>
      <c r="AG2251" s="69"/>
      <c r="AH2251" s="69"/>
    </row>
    <row r="2252" spans="1:34">
      <c r="A2252" s="69"/>
      <c r="B2252" s="69"/>
      <c r="C2252" s="69"/>
      <c r="D2252" s="71"/>
      <c r="E2252" s="4"/>
      <c r="F2252" s="4"/>
      <c r="G2252" s="69"/>
      <c r="H2252" s="69"/>
      <c r="I2252" s="69"/>
      <c r="J2252" s="69"/>
      <c r="K2252" s="69"/>
      <c r="L2252" s="69"/>
      <c r="M2252" s="69"/>
      <c r="N2252" s="4"/>
      <c r="O2252" s="70"/>
      <c r="P2252" s="75"/>
      <c r="Q2252" s="4"/>
      <c r="R2252" s="71"/>
      <c r="S2252" s="4"/>
      <c r="T2252" s="72"/>
      <c r="U2252" s="4"/>
      <c r="V2252" s="73"/>
      <c r="W2252" s="73"/>
      <c r="X2252" s="73"/>
      <c r="Y2252" s="73"/>
      <c r="Z2252" s="74"/>
      <c r="AA2252" s="69"/>
      <c r="AB2252" s="69"/>
      <c r="AC2252" s="69"/>
      <c r="AD2252" s="69"/>
      <c r="AE2252" s="69"/>
      <c r="AF2252" s="69"/>
      <c r="AG2252" s="69"/>
      <c r="AH2252" s="69"/>
    </row>
    <row r="2253" spans="1:34">
      <c r="A2253" s="69"/>
      <c r="B2253" s="69"/>
      <c r="C2253" s="69"/>
      <c r="D2253" s="71"/>
      <c r="E2253" s="4"/>
      <c r="F2253" s="4"/>
      <c r="G2253" s="69"/>
      <c r="H2253" s="69"/>
      <c r="I2253" s="69"/>
      <c r="J2253" s="69"/>
      <c r="K2253" s="69"/>
      <c r="L2253" s="69"/>
      <c r="M2253" s="69"/>
      <c r="N2253" s="4"/>
      <c r="O2253" s="70"/>
      <c r="P2253" s="75"/>
      <c r="Q2253" s="4"/>
      <c r="R2253" s="71"/>
      <c r="S2253" s="4"/>
      <c r="T2253" s="72"/>
      <c r="U2253" s="4"/>
      <c r="V2253" s="73"/>
      <c r="W2253" s="73"/>
      <c r="X2253" s="73"/>
      <c r="Y2253" s="73"/>
      <c r="Z2253" s="74"/>
      <c r="AA2253" s="69"/>
      <c r="AB2253" s="69"/>
      <c r="AC2253" s="69"/>
      <c r="AD2253" s="69"/>
      <c r="AE2253" s="69"/>
      <c r="AF2253" s="69"/>
      <c r="AG2253" s="69"/>
      <c r="AH2253" s="69"/>
    </row>
    <row r="2254" spans="1:34">
      <c r="A2254" s="69"/>
      <c r="B2254" s="69"/>
      <c r="C2254" s="69"/>
      <c r="D2254" s="71"/>
      <c r="E2254" s="4"/>
      <c r="F2254" s="4"/>
      <c r="G2254" s="69"/>
      <c r="H2254" s="69"/>
      <c r="I2254" s="69"/>
      <c r="J2254" s="69"/>
      <c r="K2254" s="69"/>
      <c r="L2254" s="69"/>
      <c r="M2254" s="69"/>
      <c r="N2254" s="4"/>
      <c r="O2254" s="70"/>
      <c r="P2254" s="75"/>
      <c r="Q2254" s="4"/>
      <c r="R2254" s="71"/>
      <c r="S2254" s="4"/>
      <c r="T2254" s="72"/>
      <c r="U2254" s="4"/>
      <c r="V2254" s="73"/>
      <c r="W2254" s="73"/>
      <c r="X2254" s="73"/>
      <c r="Y2254" s="73"/>
      <c r="Z2254" s="74"/>
      <c r="AA2254" s="69"/>
      <c r="AB2254" s="69"/>
      <c r="AC2254" s="69"/>
      <c r="AD2254" s="69"/>
      <c r="AE2254" s="69"/>
      <c r="AF2254" s="69"/>
      <c r="AG2254" s="69"/>
      <c r="AH2254" s="69"/>
    </row>
    <row r="2255" spans="1:34">
      <c r="A2255" s="69"/>
      <c r="B2255" s="69"/>
      <c r="C2255" s="69"/>
      <c r="D2255" s="71"/>
      <c r="E2255" s="4"/>
      <c r="F2255" s="4"/>
      <c r="G2255" s="69"/>
      <c r="H2255" s="69"/>
      <c r="I2255" s="69"/>
      <c r="J2255" s="69"/>
      <c r="K2255" s="69"/>
      <c r="L2255" s="69"/>
      <c r="M2255" s="69"/>
      <c r="N2255" s="4"/>
      <c r="O2255" s="70"/>
      <c r="P2255" s="75"/>
      <c r="Q2255" s="4"/>
      <c r="R2255" s="71"/>
      <c r="S2255" s="4"/>
      <c r="T2255" s="72"/>
      <c r="U2255" s="4"/>
      <c r="V2255" s="73"/>
      <c r="W2255" s="73"/>
      <c r="X2255" s="73"/>
      <c r="Y2255" s="73"/>
      <c r="Z2255" s="74"/>
      <c r="AA2255" s="69"/>
      <c r="AB2255" s="69"/>
      <c r="AC2255" s="69"/>
      <c r="AD2255" s="69"/>
      <c r="AE2255" s="69"/>
      <c r="AF2255" s="69"/>
      <c r="AG2255" s="69"/>
      <c r="AH2255" s="69"/>
    </row>
    <row r="2256" spans="1:34">
      <c r="A2256" s="69"/>
      <c r="B2256" s="69"/>
      <c r="C2256" s="69"/>
      <c r="D2256" s="71"/>
      <c r="E2256" s="4"/>
      <c r="F2256" s="4"/>
      <c r="G2256" s="69"/>
      <c r="H2256" s="69"/>
      <c r="I2256" s="69"/>
      <c r="J2256" s="69"/>
      <c r="K2256" s="69"/>
      <c r="L2256" s="69"/>
      <c r="M2256" s="69"/>
      <c r="N2256" s="4"/>
      <c r="O2256" s="70"/>
      <c r="P2256" s="75"/>
      <c r="Q2256" s="4"/>
      <c r="R2256" s="71"/>
      <c r="S2256" s="4"/>
      <c r="T2256" s="72"/>
      <c r="U2256" s="4"/>
      <c r="V2256" s="73"/>
      <c r="W2256" s="73"/>
      <c r="X2256" s="73"/>
      <c r="Y2256" s="73"/>
      <c r="Z2256" s="74"/>
      <c r="AA2256" s="69"/>
      <c r="AB2256" s="69"/>
      <c r="AC2256" s="69"/>
      <c r="AD2256" s="69"/>
      <c r="AE2256" s="69"/>
      <c r="AF2256" s="69"/>
      <c r="AG2256" s="69"/>
      <c r="AH2256" s="69"/>
    </row>
    <row r="2257" spans="1:34">
      <c r="A2257" s="69"/>
      <c r="B2257" s="69"/>
      <c r="C2257" s="69"/>
      <c r="D2257" s="71"/>
      <c r="E2257" s="4"/>
      <c r="F2257" s="4"/>
      <c r="G2257" s="69"/>
      <c r="H2257" s="69"/>
      <c r="I2257" s="69"/>
      <c r="J2257" s="69"/>
      <c r="K2257" s="69"/>
      <c r="L2257" s="69"/>
      <c r="M2257" s="69"/>
      <c r="N2257" s="4"/>
      <c r="O2257" s="70"/>
      <c r="P2257" s="75"/>
      <c r="Q2257" s="4"/>
      <c r="R2257" s="71"/>
      <c r="S2257" s="4"/>
      <c r="T2257" s="72"/>
      <c r="U2257" s="4"/>
      <c r="V2257" s="73"/>
      <c r="W2257" s="73"/>
      <c r="X2257" s="73"/>
      <c r="Y2257" s="73"/>
      <c r="Z2257" s="74"/>
      <c r="AA2257" s="69"/>
      <c r="AB2257" s="69"/>
      <c r="AC2257" s="69"/>
      <c r="AD2257" s="69"/>
      <c r="AE2257" s="69"/>
      <c r="AF2257" s="69"/>
      <c r="AG2257" s="69"/>
      <c r="AH2257" s="69"/>
    </row>
    <row r="2258" spans="1:34">
      <c r="A2258" s="69"/>
      <c r="B2258" s="69"/>
      <c r="C2258" s="69"/>
      <c r="D2258" s="71"/>
      <c r="E2258" s="4"/>
      <c r="F2258" s="4"/>
      <c r="G2258" s="69"/>
      <c r="H2258" s="69"/>
      <c r="I2258" s="69"/>
      <c r="J2258" s="69"/>
      <c r="K2258" s="69"/>
      <c r="L2258" s="69"/>
      <c r="M2258" s="69"/>
      <c r="N2258" s="4"/>
      <c r="O2258" s="70"/>
      <c r="P2258" s="75"/>
      <c r="Q2258" s="4"/>
      <c r="R2258" s="71"/>
      <c r="S2258" s="4"/>
      <c r="T2258" s="72"/>
      <c r="U2258" s="4"/>
      <c r="V2258" s="73"/>
      <c r="W2258" s="73"/>
      <c r="X2258" s="73"/>
      <c r="Y2258" s="73"/>
      <c r="Z2258" s="74"/>
      <c r="AA2258" s="69"/>
      <c r="AB2258" s="69"/>
      <c r="AC2258" s="69"/>
      <c r="AD2258" s="69"/>
      <c r="AE2258" s="69"/>
      <c r="AF2258" s="69"/>
      <c r="AG2258" s="69"/>
      <c r="AH2258" s="69"/>
    </row>
    <row r="2259" spans="1:34">
      <c r="A2259" s="69"/>
      <c r="B2259" s="69"/>
      <c r="C2259" s="69"/>
      <c r="D2259" s="71"/>
      <c r="E2259" s="4"/>
      <c r="F2259" s="4"/>
      <c r="G2259" s="69"/>
      <c r="H2259" s="69"/>
      <c r="I2259" s="69"/>
      <c r="J2259" s="69"/>
      <c r="K2259" s="69"/>
      <c r="L2259" s="69"/>
      <c r="M2259" s="69"/>
      <c r="N2259" s="4"/>
      <c r="O2259" s="70"/>
      <c r="P2259" s="75"/>
      <c r="Q2259" s="4"/>
      <c r="R2259" s="71"/>
      <c r="S2259" s="4"/>
      <c r="T2259" s="72"/>
      <c r="U2259" s="4"/>
      <c r="V2259" s="73"/>
      <c r="W2259" s="73"/>
      <c r="X2259" s="73"/>
      <c r="Y2259" s="73"/>
      <c r="Z2259" s="74"/>
      <c r="AA2259" s="69"/>
      <c r="AB2259" s="69"/>
      <c r="AC2259" s="69"/>
      <c r="AD2259" s="69"/>
      <c r="AE2259" s="69"/>
      <c r="AF2259" s="69"/>
      <c r="AG2259" s="69"/>
      <c r="AH2259" s="69"/>
    </row>
    <row r="2260" spans="1:34">
      <c r="A2260" s="69"/>
      <c r="B2260" s="69"/>
      <c r="C2260" s="69"/>
      <c r="D2260" s="71"/>
      <c r="E2260" s="4"/>
      <c r="F2260" s="4"/>
      <c r="G2260" s="69"/>
      <c r="H2260" s="69"/>
      <c r="I2260" s="69"/>
      <c r="J2260" s="69"/>
      <c r="K2260" s="69"/>
      <c r="L2260" s="69"/>
      <c r="M2260" s="69"/>
      <c r="N2260" s="4"/>
      <c r="O2260" s="70"/>
      <c r="P2260" s="75"/>
      <c r="Q2260" s="4"/>
      <c r="R2260" s="71"/>
      <c r="S2260" s="4"/>
      <c r="T2260" s="72"/>
      <c r="U2260" s="4"/>
      <c r="V2260" s="73"/>
      <c r="W2260" s="73"/>
      <c r="X2260" s="73"/>
      <c r="Y2260" s="73"/>
      <c r="Z2260" s="74"/>
      <c r="AA2260" s="69"/>
      <c r="AB2260" s="69"/>
      <c r="AC2260" s="69"/>
      <c r="AD2260" s="69"/>
      <c r="AE2260" s="69"/>
      <c r="AF2260" s="69"/>
      <c r="AG2260" s="69"/>
      <c r="AH2260" s="69"/>
    </row>
    <row r="2261" spans="1:34">
      <c r="A2261" s="69"/>
      <c r="B2261" s="69"/>
      <c r="C2261" s="69"/>
      <c r="D2261" s="71"/>
      <c r="E2261" s="4"/>
      <c r="F2261" s="4"/>
      <c r="G2261" s="69"/>
      <c r="H2261" s="69"/>
      <c r="I2261" s="69"/>
      <c r="J2261" s="69"/>
      <c r="K2261" s="69"/>
      <c r="L2261" s="69"/>
      <c r="M2261" s="69"/>
      <c r="N2261" s="4"/>
      <c r="O2261" s="70"/>
      <c r="P2261" s="75"/>
      <c r="Q2261" s="4"/>
      <c r="R2261" s="71"/>
      <c r="S2261" s="4"/>
      <c r="T2261" s="72"/>
      <c r="U2261" s="4"/>
      <c r="V2261" s="73"/>
      <c r="W2261" s="73"/>
      <c r="X2261" s="73"/>
      <c r="Y2261" s="73"/>
      <c r="Z2261" s="74"/>
      <c r="AA2261" s="69"/>
      <c r="AB2261" s="69"/>
      <c r="AC2261" s="69"/>
      <c r="AD2261" s="69"/>
      <c r="AE2261" s="69"/>
      <c r="AF2261" s="69"/>
      <c r="AG2261" s="69"/>
      <c r="AH2261" s="69"/>
    </row>
    <row r="2262" spans="1:34">
      <c r="A2262" s="69"/>
      <c r="B2262" s="69"/>
      <c r="C2262" s="69"/>
      <c r="D2262" s="71"/>
      <c r="E2262" s="4"/>
      <c r="F2262" s="4"/>
      <c r="G2262" s="69"/>
      <c r="H2262" s="69"/>
      <c r="I2262" s="69"/>
      <c r="J2262" s="69"/>
      <c r="K2262" s="69"/>
      <c r="L2262" s="69"/>
      <c r="M2262" s="69"/>
      <c r="N2262" s="4"/>
      <c r="O2262" s="70"/>
      <c r="P2262" s="75"/>
      <c r="Q2262" s="4"/>
      <c r="R2262" s="71"/>
      <c r="S2262" s="4"/>
      <c r="T2262" s="72"/>
      <c r="U2262" s="4"/>
      <c r="V2262" s="73"/>
      <c r="W2262" s="73"/>
      <c r="X2262" s="73"/>
      <c r="Y2262" s="73"/>
      <c r="Z2262" s="74"/>
      <c r="AA2262" s="69"/>
      <c r="AB2262" s="69"/>
      <c r="AC2262" s="69"/>
      <c r="AD2262" s="69"/>
      <c r="AE2262" s="69"/>
      <c r="AF2262" s="69"/>
      <c r="AG2262" s="69"/>
      <c r="AH2262" s="69"/>
    </row>
    <row r="2263" spans="1:34">
      <c r="A2263" s="69"/>
      <c r="B2263" s="69"/>
      <c r="C2263" s="69"/>
      <c r="D2263" s="71"/>
      <c r="E2263" s="4"/>
      <c r="F2263" s="4"/>
      <c r="G2263" s="69"/>
      <c r="H2263" s="69"/>
      <c r="I2263" s="69"/>
      <c r="J2263" s="69"/>
      <c r="K2263" s="69"/>
      <c r="L2263" s="69"/>
      <c r="M2263" s="69"/>
      <c r="N2263" s="4"/>
      <c r="O2263" s="70"/>
      <c r="P2263" s="75"/>
      <c r="Q2263" s="4"/>
      <c r="R2263" s="71"/>
      <c r="S2263" s="4"/>
      <c r="T2263" s="72"/>
      <c r="U2263" s="4"/>
      <c r="V2263" s="73"/>
      <c r="W2263" s="73"/>
      <c r="X2263" s="73"/>
      <c r="Y2263" s="73"/>
      <c r="Z2263" s="74"/>
      <c r="AA2263" s="69"/>
      <c r="AB2263" s="69"/>
      <c r="AC2263" s="69"/>
      <c r="AD2263" s="69"/>
      <c r="AE2263" s="69"/>
      <c r="AF2263" s="69"/>
      <c r="AG2263" s="69"/>
      <c r="AH2263" s="69"/>
    </row>
    <row r="2264" spans="1:34">
      <c r="A2264" s="69"/>
      <c r="B2264" s="69"/>
      <c r="C2264" s="69"/>
      <c r="D2264" s="71"/>
      <c r="E2264" s="4"/>
      <c r="F2264" s="4"/>
      <c r="G2264" s="69"/>
      <c r="H2264" s="69"/>
      <c r="I2264" s="69"/>
      <c r="J2264" s="69"/>
      <c r="K2264" s="69"/>
      <c r="L2264" s="69"/>
      <c r="M2264" s="69"/>
      <c r="N2264" s="4"/>
      <c r="O2264" s="70"/>
      <c r="P2264" s="75"/>
      <c r="Q2264" s="4"/>
      <c r="R2264" s="71"/>
      <c r="S2264" s="4"/>
      <c r="T2264" s="72"/>
      <c r="U2264" s="4"/>
      <c r="V2264" s="73"/>
      <c r="W2264" s="73"/>
      <c r="X2264" s="73"/>
      <c r="Y2264" s="73"/>
      <c r="Z2264" s="74"/>
      <c r="AA2264" s="69"/>
      <c r="AB2264" s="69"/>
      <c r="AC2264" s="69"/>
      <c r="AD2264" s="69"/>
      <c r="AE2264" s="69"/>
      <c r="AF2264" s="69"/>
      <c r="AG2264" s="69"/>
      <c r="AH2264" s="69"/>
    </row>
    <row r="2265" spans="1:34">
      <c r="A2265" s="69"/>
      <c r="B2265" s="69"/>
      <c r="C2265" s="69"/>
      <c r="D2265" s="71"/>
      <c r="E2265" s="4"/>
      <c r="F2265" s="4"/>
      <c r="G2265" s="69"/>
      <c r="H2265" s="69"/>
      <c r="I2265" s="69"/>
      <c r="J2265" s="69"/>
      <c r="K2265" s="69"/>
      <c r="L2265" s="69"/>
      <c r="M2265" s="69"/>
      <c r="N2265" s="4"/>
      <c r="O2265" s="70"/>
      <c r="P2265" s="75"/>
      <c r="Q2265" s="4"/>
      <c r="R2265" s="71"/>
      <c r="S2265" s="4"/>
      <c r="T2265" s="72"/>
      <c r="U2265" s="4"/>
      <c r="V2265" s="73"/>
      <c r="W2265" s="73"/>
      <c r="X2265" s="73"/>
      <c r="Y2265" s="73"/>
      <c r="Z2265" s="74"/>
      <c r="AA2265" s="69"/>
      <c r="AB2265" s="69"/>
      <c r="AC2265" s="69"/>
      <c r="AD2265" s="69"/>
      <c r="AE2265" s="69"/>
      <c r="AF2265" s="69"/>
      <c r="AG2265" s="69"/>
      <c r="AH2265" s="69"/>
    </row>
    <row r="2266" spans="1:34">
      <c r="A2266" s="69"/>
      <c r="B2266" s="69"/>
      <c r="C2266" s="69"/>
      <c r="D2266" s="71"/>
      <c r="E2266" s="4"/>
      <c r="F2266" s="4"/>
      <c r="G2266" s="69"/>
      <c r="H2266" s="69"/>
      <c r="I2266" s="69"/>
      <c r="J2266" s="69"/>
      <c r="K2266" s="69"/>
      <c r="L2266" s="69"/>
      <c r="M2266" s="69"/>
      <c r="N2266" s="4"/>
      <c r="O2266" s="70"/>
      <c r="P2266" s="75"/>
      <c r="Q2266" s="4"/>
      <c r="R2266" s="71"/>
      <c r="S2266" s="4"/>
      <c r="T2266" s="72"/>
      <c r="U2266" s="4"/>
      <c r="V2266" s="73"/>
      <c r="W2266" s="73"/>
      <c r="X2266" s="73"/>
      <c r="Y2266" s="73"/>
      <c r="Z2266" s="74"/>
      <c r="AA2266" s="69"/>
      <c r="AB2266" s="69"/>
      <c r="AC2266" s="69"/>
      <c r="AD2266" s="69"/>
      <c r="AE2266" s="69"/>
      <c r="AF2266" s="69"/>
      <c r="AG2266" s="69"/>
      <c r="AH2266" s="69"/>
    </row>
    <row r="2267" spans="1:34">
      <c r="A2267" s="69"/>
      <c r="B2267" s="69"/>
      <c r="C2267" s="69"/>
      <c r="D2267" s="71"/>
      <c r="E2267" s="4"/>
      <c r="F2267" s="4"/>
      <c r="G2267" s="69"/>
      <c r="H2267" s="69"/>
      <c r="I2267" s="69"/>
      <c r="J2267" s="69"/>
      <c r="K2267" s="69"/>
      <c r="L2267" s="69"/>
      <c r="M2267" s="69"/>
      <c r="N2267" s="4"/>
      <c r="O2267" s="70"/>
      <c r="P2267" s="75"/>
      <c r="Q2267" s="4"/>
      <c r="R2267" s="71"/>
      <c r="S2267" s="4"/>
      <c r="T2267" s="72"/>
      <c r="U2267" s="4"/>
      <c r="V2267" s="73"/>
      <c r="W2267" s="73"/>
      <c r="X2267" s="73"/>
      <c r="Y2267" s="73"/>
      <c r="Z2267" s="74"/>
      <c r="AA2267" s="69"/>
      <c r="AB2267" s="69"/>
      <c r="AC2267" s="69"/>
      <c r="AD2267" s="69"/>
      <c r="AE2267" s="69"/>
      <c r="AF2267" s="69"/>
      <c r="AG2267" s="69"/>
      <c r="AH2267" s="69"/>
    </row>
    <row r="2268" spans="1:34">
      <c r="A2268" s="69"/>
      <c r="B2268" s="69"/>
      <c r="C2268" s="69"/>
      <c r="D2268" s="71"/>
      <c r="E2268" s="4"/>
      <c r="F2268" s="4"/>
      <c r="G2268" s="69"/>
      <c r="H2268" s="69"/>
      <c r="I2268" s="69"/>
      <c r="J2268" s="69"/>
      <c r="K2268" s="69"/>
      <c r="L2268" s="69"/>
      <c r="M2268" s="69"/>
      <c r="N2268" s="4"/>
      <c r="O2268" s="70"/>
      <c r="P2268" s="75"/>
      <c r="Q2268" s="4"/>
      <c r="R2268" s="71"/>
      <c r="S2268" s="4"/>
      <c r="T2268" s="72"/>
      <c r="U2268" s="4"/>
      <c r="V2268" s="73"/>
      <c r="W2268" s="73"/>
      <c r="X2268" s="73"/>
      <c r="Y2268" s="73"/>
      <c r="Z2268" s="74"/>
      <c r="AA2268" s="69"/>
      <c r="AB2268" s="69"/>
      <c r="AC2268" s="69"/>
      <c r="AD2268" s="69"/>
      <c r="AE2268" s="69"/>
      <c r="AF2268" s="69"/>
      <c r="AG2268" s="69"/>
      <c r="AH2268" s="69"/>
    </row>
    <row r="2269" spans="1:34">
      <c r="A2269" s="69"/>
      <c r="B2269" s="69"/>
      <c r="C2269" s="69"/>
      <c r="D2269" s="71"/>
      <c r="E2269" s="4"/>
      <c r="F2269" s="4"/>
      <c r="G2269" s="69"/>
      <c r="H2269" s="69"/>
      <c r="I2269" s="69"/>
      <c r="J2269" s="69"/>
      <c r="K2269" s="69"/>
      <c r="L2269" s="69"/>
      <c r="M2269" s="69"/>
      <c r="N2269" s="4"/>
      <c r="O2269" s="70"/>
      <c r="P2269" s="75"/>
      <c r="Q2269" s="4"/>
      <c r="R2269" s="71"/>
      <c r="S2269" s="4"/>
      <c r="T2269" s="72"/>
      <c r="U2269" s="4"/>
      <c r="V2269" s="73"/>
      <c r="W2269" s="73"/>
      <c r="X2269" s="73"/>
      <c r="Y2269" s="73"/>
      <c r="Z2269" s="74"/>
      <c r="AA2269" s="69"/>
      <c r="AB2269" s="69"/>
      <c r="AC2269" s="69"/>
      <c r="AD2269" s="69"/>
      <c r="AE2269" s="69"/>
      <c r="AF2269" s="69"/>
      <c r="AG2269" s="69"/>
      <c r="AH2269" s="69"/>
    </row>
    <row r="2270" spans="1:34">
      <c r="A2270" s="69"/>
      <c r="B2270" s="69"/>
      <c r="C2270" s="69"/>
      <c r="D2270" s="71"/>
      <c r="E2270" s="4"/>
      <c r="F2270" s="4"/>
      <c r="G2270" s="69"/>
      <c r="H2270" s="69"/>
      <c r="I2270" s="69"/>
      <c r="J2270" s="69"/>
      <c r="K2270" s="69"/>
      <c r="L2270" s="69"/>
      <c r="M2270" s="69"/>
      <c r="N2270" s="4"/>
      <c r="O2270" s="70"/>
      <c r="P2270" s="75"/>
      <c r="Q2270" s="4"/>
      <c r="R2270" s="71"/>
      <c r="S2270" s="4"/>
      <c r="T2270" s="72"/>
      <c r="U2270" s="4"/>
      <c r="V2270" s="73"/>
      <c r="W2270" s="73"/>
      <c r="X2270" s="73"/>
      <c r="Y2270" s="73"/>
      <c r="Z2270" s="74"/>
      <c r="AA2270" s="69"/>
      <c r="AB2270" s="69"/>
      <c r="AC2270" s="69"/>
      <c r="AD2270" s="69"/>
      <c r="AE2270" s="69"/>
      <c r="AF2270" s="69"/>
      <c r="AG2270" s="69"/>
      <c r="AH2270" s="69"/>
    </row>
    <row r="2271" spans="1:34">
      <c r="A2271" s="69"/>
      <c r="B2271" s="69"/>
      <c r="C2271" s="69"/>
      <c r="D2271" s="71"/>
      <c r="E2271" s="4"/>
      <c r="F2271" s="4"/>
      <c r="G2271" s="69"/>
      <c r="H2271" s="69"/>
      <c r="I2271" s="69"/>
      <c r="J2271" s="69"/>
      <c r="K2271" s="69"/>
      <c r="L2271" s="69"/>
      <c r="M2271" s="69"/>
      <c r="N2271" s="4"/>
      <c r="O2271" s="70"/>
      <c r="P2271" s="75"/>
      <c r="Q2271" s="4"/>
      <c r="R2271" s="71"/>
      <c r="S2271" s="4"/>
      <c r="T2271" s="72"/>
      <c r="U2271" s="4"/>
      <c r="V2271" s="73"/>
      <c r="W2271" s="73"/>
      <c r="X2271" s="73"/>
      <c r="Y2271" s="73"/>
      <c r="Z2271" s="74"/>
      <c r="AA2271" s="69"/>
      <c r="AB2271" s="69"/>
      <c r="AC2271" s="69"/>
      <c r="AD2271" s="69"/>
      <c r="AE2271" s="69"/>
      <c r="AF2271" s="69"/>
      <c r="AG2271" s="69"/>
      <c r="AH2271" s="69"/>
    </row>
    <row r="2272" spans="1:34">
      <c r="A2272" s="69"/>
      <c r="B2272" s="69"/>
      <c r="C2272" s="69"/>
      <c r="D2272" s="71"/>
      <c r="E2272" s="4"/>
      <c r="F2272" s="4"/>
      <c r="G2272" s="69"/>
      <c r="H2272" s="69"/>
      <c r="I2272" s="69"/>
      <c r="J2272" s="69"/>
      <c r="K2272" s="69"/>
      <c r="L2272" s="69"/>
      <c r="M2272" s="69"/>
      <c r="N2272" s="4"/>
      <c r="O2272" s="70"/>
      <c r="P2272" s="75"/>
      <c r="Q2272" s="4"/>
      <c r="R2272" s="71"/>
      <c r="S2272" s="4"/>
      <c r="T2272" s="72"/>
      <c r="U2272" s="4"/>
      <c r="V2272" s="73"/>
      <c r="W2272" s="73"/>
      <c r="X2272" s="73"/>
      <c r="Y2272" s="73"/>
      <c r="Z2272" s="74"/>
      <c r="AA2272" s="69"/>
      <c r="AB2272" s="69"/>
      <c r="AC2272" s="69"/>
      <c r="AD2272" s="69"/>
      <c r="AE2272" s="69"/>
      <c r="AF2272" s="69"/>
      <c r="AG2272" s="69"/>
      <c r="AH2272" s="69"/>
    </row>
    <row r="2273" spans="1:34">
      <c r="A2273" s="69"/>
      <c r="B2273" s="69"/>
      <c r="C2273" s="69"/>
      <c r="D2273" s="71"/>
      <c r="E2273" s="4"/>
      <c r="F2273" s="4"/>
      <c r="G2273" s="69"/>
      <c r="H2273" s="69"/>
      <c r="I2273" s="69"/>
      <c r="J2273" s="69"/>
      <c r="K2273" s="69"/>
      <c r="L2273" s="69"/>
      <c r="M2273" s="69"/>
      <c r="N2273" s="4"/>
      <c r="O2273" s="70"/>
      <c r="P2273" s="75"/>
      <c r="Q2273" s="4"/>
      <c r="R2273" s="71"/>
      <c r="S2273" s="4"/>
      <c r="T2273" s="72"/>
      <c r="U2273" s="4"/>
      <c r="V2273" s="73"/>
      <c r="W2273" s="73"/>
      <c r="X2273" s="73"/>
      <c r="Y2273" s="73"/>
      <c r="Z2273" s="74"/>
      <c r="AA2273" s="69"/>
      <c r="AB2273" s="69"/>
      <c r="AC2273" s="69"/>
      <c r="AD2273" s="69"/>
      <c r="AE2273" s="69"/>
      <c r="AF2273" s="69"/>
      <c r="AG2273" s="69"/>
      <c r="AH2273" s="69"/>
    </row>
    <row r="2274" spans="1:34">
      <c r="A2274" s="69"/>
      <c r="B2274" s="69"/>
      <c r="C2274" s="69"/>
      <c r="D2274" s="71"/>
      <c r="E2274" s="4"/>
      <c r="F2274" s="4"/>
      <c r="G2274" s="69"/>
      <c r="H2274" s="69"/>
      <c r="I2274" s="69"/>
      <c r="J2274" s="69"/>
      <c r="K2274" s="69"/>
      <c r="L2274" s="69"/>
      <c r="M2274" s="69"/>
      <c r="N2274" s="4"/>
      <c r="O2274" s="70"/>
      <c r="P2274" s="75"/>
      <c r="Q2274" s="4"/>
      <c r="R2274" s="71"/>
      <c r="S2274" s="4"/>
      <c r="T2274" s="72"/>
      <c r="U2274" s="4"/>
      <c r="V2274" s="73"/>
      <c r="W2274" s="73"/>
      <c r="X2274" s="73"/>
      <c r="Y2274" s="73"/>
      <c r="Z2274" s="74"/>
      <c r="AA2274" s="69"/>
      <c r="AB2274" s="69"/>
      <c r="AC2274" s="69"/>
      <c r="AD2274" s="69"/>
      <c r="AE2274" s="69"/>
      <c r="AF2274" s="69"/>
      <c r="AG2274" s="69"/>
      <c r="AH2274" s="69"/>
    </row>
    <row r="2275" spans="1:34">
      <c r="A2275" s="69"/>
      <c r="B2275" s="69"/>
      <c r="C2275" s="69"/>
      <c r="D2275" s="71"/>
      <c r="E2275" s="4"/>
      <c r="F2275" s="4"/>
      <c r="G2275" s="69"/>
      <c r="H2275" s="69"/>
      <c r="I2275" s="69"/>
      <c r="J2275" s="69"/>
      <c r="K2275" s="69"/>
      <c r="L2275" s="69"/>
      <c r="M2275" s="69"/>
      <c r="N2275" s="4"/>
      <c r="O2275" s="70"/>
      <c r="P2275" s="75"/>
      <c r="Q2275" s="4"/>
      <c r="R2275" s="71"/>
      <c r="S2275" s="4"/>
      <c r="T2275" s="72"/>
      <c r="U2275" s="4"/>
      <c r="V2275" s="73"/>
      <c r="W2275" s="73"/>
      <c r="X2275" s="73"/>
      <c r="Y2275" s="73"/>
      <c r="Z2275" s="74"/>
      <c r="AA2275" s="69"/>
      <c r="AB2275" s="69"/>
      <c r="AC2275" s="69"/>
      <c r="AD2275" s="69"/>
      <c r="AE2275" s="69"/>
      <c r="AF2275" s="69"/>
      <c r="AG2275" s="69"/>
      <c r="AH2275" s="69"/>
    </row>
    <row r="2276" spans="1:34">
      <c r="A2276" s="69"/>
      <c r="B2276" s="69"/>
      <c r="C2276" s="69"/>
      <c r="D2276" s="71"/>
      <c r="E2276" s="4"/>
      <c r="F2276" s="4"/>
      <c r="G2276" s="69"/>
      <c r="H2276" s="69"/>
      <c r="I2276" s="69"/>
      <c r="J2276" s="69"/>
      <c r="K2276" s="69"/>
      <c r="L2276" s="69"/>
      <c r="M2276" s="69"/>
      <c r="N2276" s="4"/>
      <c r="O2276" s="70"/>
      <c r="P2276" s="75"/>
      <c r="Q2276" s="4"/>
      <c r="R2276" s="71"/>
      <c r="S2276" s="4"/>
      <c r="T2276" s="72"/>
      <c r="U2276" s="4"/>
      <c r="V2276" s="73"/>
      <c r="W2276" s="73"/>
      <c r="X2276" s="73"/>
      <c r="Y2276" s="73"/>
      <c r="Z2276" s="74"/>
      <c r="AA2276" s="69"/>
      <c r="AB2276" s="69"/>
      <c r="AC2276" s="69"/>
      <c r="AD2276" s="69"/>
      <c r="AE2276" s="69"/>
      <c r="AF2276" s="69"/>
      <c r="AG2276" s="69"/>
      <c r="AH2276" s="69"/>
    </row>
    <row r="2277" spans="1:34">
      <c r="A2277" s="69"/>
      <c r="B2277" s="69"/>
      <c r="C2277" s="69"/>
      <c r="D2277" s="71"/>
      <c r="E2277" s="4"/>
      <c r="F2277" s="4"/>
      <c r="G2277" s="69"/>
      <c r="H2277" s="69"/>
      <c r="I2277" s="69"/>
      <c r="J2277" s="69"/>
      <c r="K2277" s="69"/>
      <c r="L2277" s="69"/>
      <c r="M2277" s="69"/>
      <c r="N2277" s="4"/>
      <c r="O2277" s="70"/>
      <c r="P2277" s="75"/>
      <c r="Q2277" s="4"/>
      <c r="R2277" s="71"/>
      <c r="S2277" s="4"/>
      <c r="T2277" s="72"/>
      <c r="U2277" s="4"/>
      <c r="V2277" s="73"/>
      <c r="W2277" s="73"/>
      <c r="X2277" s="73"/>
      <c r="Y2277" s="73"/>
      <c r="Z2277" s="74"/>
      <c r="AA2277" s="69"/>
      <c r="AB2277" s="69"/>
      <c r="AC2277" s="69"/>
      <c r="AD2277" s="69"/>
      <c r="AE2277" s="69"/>
      <c r="AF2277" s="69"/>
      <c r="AG2277" s="69"/>
      <c r="AH2277" s="69"/>
    </row>
    <row r="2278" spans="1:34">
      <c r="A2278" s="69"/>
      <c r="B2278" s="69"/>
      <c r="C2278" s="69"/>
      <c r="D2278" s="71"/>
      <c r="E2278" s="4"/>
      <c r="F2278" s="4"/>
      <c r="G2278" s="69"/>
      <c r="H2278" s="69"/>
      <c r="I2278" s="69"/>
      <c r="J2278" s="69"/>
      <c r="K2278" s="69"/>
      <c r="L2278" s="69"/>
      <c r="M2278" s="69"/>
      <c r="N2278" s="4"/>
      <c r="O2278" s="70"/>
      <c r="P2278" s="75"/>
      <c r="Q2278" s="4"/>
      <c r="R2278" s="71"/>
      <c r="S2278" s="4"/>
      <c r="T2278" s="72"/>
      <c r="U2278" s="4"/>
      <c r="V2278" s="73"/>
      <c r="W2278" s="73"/>
      <c r="X2278" s="73"/>
      <c r="Y2278" s="73"/>
      <c r="Z2278" s="74"/>
      <c r="AA2278" s="69"/>
      <c r="AB2278" s="69"/>
      <c r="AC2278" s="69"/>
      <c r="AD2278" s="69"/>
      <c r="AE2278" s="69"/>
      <c r="AF2278" s="69"/>
      <c r="AG2278" s="69"/>
      <c r="AH2278" s="69"/>
    </row>
    <row r="2279" spans="1:34">
      <c r="A2279" s="69"/>
      <c r="B2279" s="69"/>
      <c r="C2279" s="69"/>
      <c r="D2279" s="71"/>
      <c r="E2279" s="4"/>
      <c r="F2279" s="4"/>
      <c r="G2279" s="69"/>
      <c r="H2279" s="69"/>
      <c r="I2279" s="69"/>
      <c r="J2279" s="69"/>
      <c r="K2279" s="69"/>
      <c r="L2279" s="69"/>
      <c r="M2279" s="69"/>
      <c r="N2279" s="4"/>
      <c r="O2279" s="70"/>
      <c r="P2279" s="75"/>
      <c r="Q2279" s="4"/>
      <c r="R2279" s="71"/>
      <c r="S2279" s="4"/>
      <c r="T2279" s="72"/>
      <c r="U2279" s="4"/>
      <c r="V2279" s="73"/>
      <c r="W2279" s="73"/>
      <c r="X2279" s="73"/>
      <c r="Y2279" s="73"/>
      <c r="Z2279" s="74"/>
      <c r="AA2279" s="69"/>
      <c r="AB2279" s="69"/>
      <c r="AC2279" s="69"/>
      <c r="AD2279" s="69"/>
      <c r="AE2279" s="69"/>
      <c r="AF2279" s="69"/>
      <c r="AG2279" s="69"/>
      <c r="AH2279" s="69"/>
    </row>
    <row r="2280" spans="1:34">
      <c r="A2280" s="69"/>
      <c r="B2280" s="69"/>
      <c r="C2280" s="69"/>
      <c r="D2280" s="71"/>
      <c r="E2280" s="4"/>
      <c r="F2280" s="4"/>
      <c r="G2280" s="69"/>
      <c r="H2280" s="69"/>
      <c r="I2280" s="69"/>
      <c r="J2280" s="69"/>
      <c r="K2280" s="69"/>
      <c r="L2280" s="69"/>
      <c r="M2280" s="69"/>
      <c r="N2280" s="4"/>
      <c r="O2280" s="70"/>
      <c r="P2280" s="75"/>
      <c r="Q2280" s="4"/>
      <c r="R2280" s="71"/>
      <c r="S2280" s="4"/>
      <c r="T2280" s="72"/>
      <c r="U2280" s="4"/>
      <c r="V2280" s="73"/>
      <c r="W2280" s="73"/>
      <c r="X2280" s="73"/>
      <c r="Y2280" s="73"/>
      <c r="Z2280" s="74"/>
      <c r="AA2280" s="69"/>
      <c r="AB2280" s="69"/>
      <c r="AC2280" s="69"/>
      <c r="AD2280" s="69"/>
      <c r="AE2280" s="69"/>
      <c r="AF2280" s="69"/>
      <c r="AG2280" s="69"/>
      <c r="AH2280" s="69"/>
    </row>
    <row r="2281" spans="1:34">
      <c r="A2281" s="69"/>
      <c r="B2281" s="69"/>
      <c r="C2281" s="69"/>
      <c r="D2281" s="71"/>
      <c r="E2281" s="4"/>
      <c r="F2281" s="4"/>
      <c r="G2281" s="69"/>
      <c r="H2281" s="69"/>
      <c r="I2281" s="69"/>
      <c r="J2281" s="69"/>
      <c r="K2281" s="69"/>
      <c r="L2281" s="69"/>
      <c r="M2281" s="69"/>
      <c r="N2281" s="4"/>
      <c r="O2281" s="70"/>
      <c r="P2281" s="75"/>
      <c r="Q2281" s="4"/>
      <c r="R2281" s="71"/>
      <c r="S2281" s="4"/>
      <c r="T2281" s="72"/>
      <c r="U2281" s="4"/>
      <c r="V2281" s="73"/>
      <c r="W2281" s="73"/>
      <c r="X2281" s="73"/>
      <c r="Y2281" s="73"/>
      <c r="Z2281" s="74"/>
      <c r="AA2281" s="69"/>
      <c r="AB2281" s="69"/>
      <c r="AC2281" s="69"/>
      <c r="AD2281" s="69"/>
      <c r="AE2281" s="69"/>
      <c r="AF2281" s="69"/>
      <c r="AG2281" s="69"/>
      <c r="AH2281" s="69"/>
    </row>
    <row r="2282" spans="1:34">
      <c r="A2282" s="69"/>
      <c r="B2282" s="69"/>
      <c r="C2282" s="69"/>
      <c r="D2282" s="71"/>
      <c r="E2282" s="4"/>
      <c r="F2282" s="4"/>
      <c r="G2282" s="69"/>
      <c r="H2282" s="69"/>
      <c r="I2282" s="69"/>
      <c r="J2282" s="69"/>
      <c r="K2282" s="69"/>
      <c r="L2282" s="69"/>
      <c r="M2282" s="69"/>
      <c r="N2282" s="4"/>
      <c r="O2282" s="70"/>
      <c r="P2282" s="75"/>
      <c r="Q2282" s="4"/>
      <c r="R2282" s="71"/>
      <c r="S2282" s="4"/>
      <c r="T2282" s="72"/>
      <c r="U2282" s="4"/>
      <c r="V2282" s="73"/>
      <c r="W2282" s="73"/>
      <c r="X2282" s="73"/>
      <c r="Y2282" s="73"/>
      <c r="Z2282" s="74"/>
      <c r="AA2282" s="69"/>
      <c r="AB2282" s="69"/>
      <c r="AC2282" s="69"/>
      <c r="AD2282" s="69"/>
      <c r="AE2282" s="69"/>
      <c r="AF2282" s="69"/>
      <c r="AG2282" s="69"/>
      <c r="AH2282" s="69"/>
    </row>
    <row r="2283" spans="1:34">
      <c r="A2283" s="69"/>
      <c r="B2283" s="69"/>
      <c r="C2283" s="69"/>
      <c r="D2283" s="71"/>
      <c r="E2283" s="4"/>
      <c r="F2283" s="4"/>
      <c r="G2283" s="69"/>
      <c r="H2283" s="69"/>
      <c r="I2283" s="69"/>
      <c r="J2283" s="69"/>
      <c r="K2283" s="69"/>
      <c r="L2283" s="69"/>
      <c r="M2283" s="69"/>
      <c r="N2283" s="4"/>
      <c r="O2283" s="70"/>
      <c r="P2283" s="75"/>
      <c r="Q2283" s="4"/>
      <c r="R2283" s="71"/>
      <c r="S2283" s="4"/>
      <c r="T2283" s="72"/>
      <c r="U2283" s="4"/>
      <c r="V2283" s="73"/>
      <c r="W2283" s="73"/>
      <c r="X2283" s="73"/>
      <c r="Y2283" s="73"/>
      <c r="Z2283" s="74"/>
      <c r="AA2283" s="69"/>
      <c r="AB2283" s="69"/>
      <c r="AC2283" s="69"/>
      <c r="AD2283" s="69"/>
      <c r="AE2283" s="69"/>
      <c r="AF2283" s="69"/>
      <c r="AG2283" s="69"/>
      <c r="AH2283" s="69"/>
    </row>
    <row r="2284" spans="1:34">
      <c r="A2284" s="69"/>
      <c r="B2284" s="69"/>
      <c r="C2284" s="69"/>
      <c r="D2284" s="71"/>
      <c r="E2284" s="4"/>
      <c r="F2284" s="4"/>
      <c r="G2284" s="69"/>
      <c r="H2284" s="69"/>
      <c r="I2284" s="69"/>
      <c r="J2284" s="69"/>
      <c r="K2284" s="69"/>
      <c r="L2284" s="69"/>
      <c r="M2284" s="69"/>
      <c r="N2284" s="4"/>
      <c r="O2284" s="70"/>
      <c r="P2284" s="75"/>
      <c r="Q2284" s="4"/>
      <c r="R2284" s="71"/>
      <c r="S2284" s="4"/>
      <c r="T2284" s="72"/>
      <c r="U2284" s="4"/>
      <c r="V2284" s="73"/>
      <c r="W2284" s="73"/>
      <c r="X2284" s="73"/>
      <c r="Y2284" s="73"/>
      <c r="Z2284" s="74"/>
      <c r="AA2284" s="69"/>
      <c r="AB2284" s="69"/>
      <c r="AC2284" s="69"/>
      <c r="AD2284" s="69"/>
      <c r="AE2284" s="69"/>
      <c r="AF2284" s="69"/>
      <c r="AG2284" s="69"/>
      <c r="AH2284" s="69"/>
    </row>
    <row r="2285" spans="1:34">
      <c r="A2285" s="69"/>
      <c r="B2285" s="69"/>
      <c r="C2285" s="69"/>
      <c r="D2285" s="71"/>
      <c r="E2285" s="4"/>
      <c r="F2285" s="4"/>
      <c r="G2285" s="69"/>
      <c r="H2285" s="69"/>
      <c r="I2285" s="69"/>
      <c r="J2285" s="69"/>
      <c r="K2285" s="69"/>
      <c r="L2285" s="69"/>
      <c r="M2285" s="69"/>
      <c r="N2285" s="4"/>
      <c r="O2285" s="70"/>
      <c r="P2285" s="75"/>
      <c r="Q2285" s="4"/>
      <c r="R2285" s="71"/>
      <c r="S2285" s="4"/>
      <c r="T2285" s="72"/>
      <c r="U2285" s="4"/>
      <c r="V2285" s="73"/>
      <c r="W2285" s="73"/>
      <c r="X2285" s="73"/>
      <c r="Y2285" s="73"/>
      <c r="Z2285" s="74"/>
      <c r="AA2285" s="69"/>
      <c r="AB2285" s="69"/>
      <c r="AC2285" s="69"/>
      <c r="AD2285" s="69"/>
      <c r="AE2285" s="69"/>
      <c r="AF2285" s="69"/>
      <c r="AG2285" s="69"/>
      <c r="AH2285" s="69"/>
    </row>
    <row r="2286" spans="1:34">
      <c r="A2286" s="69"/>
      <c r="B2286" s="69"/>
      <c r="C2286" s="69"/>
      <c r="D2286" s="71"/>
      <c r="E2286" s="4"/>
      <c r="F2286" s="4"/>
      <c r="G2286" s="69"/>
      <c r="H2286" s="69"/>
      <c r="I2286" s="69"/>
      <c r="J2286" s="69"/>
      <c r="K2286" s="69"/>
      <c r="L2286" s="69"/>
      <c r="M2286" s="69"/>
      <c r="N2286" s="4"/>
      <c r="O2286" s="70"/>
      <c r="P2286" s="75"/>
      <c r="Q2286" s="4"/>
      <c r="R2286" s="71"/>
      <c r="S2286" s="4"/>
      <c r="T2286" s="72"/>
      <c r="U2286" s="4"/>
      <c r="V2286" s="73"/>
      <c r="W2286" s="73"/>
      <c r="X2286" s="73"/>
      <c r="Y2286" s="73"/>
      <c r="Z2286" s="74"/>
      <c r="AA2286" s="69"/>
      <c r="AB2286" s="69"/>
      <c r="AC2286" s="69"/>
      <c r="AD2286" s="69"/>
      <c r="AE2286" s="69"/>
      <c r="AF2286" s="69"/>
      <c r="AG2286" s="69"/>
      <c r="AH2286" s="69"/>
    </row>
    <row r="2287" spans="1:34">
      <c r="A2287" s="69"/>
      <c r="B2287" s="69"/>
      <c r="C2287" s="69"/>
      <c r="D2287" s="71"/>
      <c r="E2287" s="4"/>
      <c r="F2287" s="4"/>
      <c r="G2287" s="69"/>
      <c r="H2287" s="69"/>
      <c r="I2287" s="69"/>
      <c r="J2287" s="69"/>
      <c r="K2287" s="69"/>
      <c r="L2287" s="69"/>
      <c r="M2287" s="69"/>
      <c r="N2287" s="4"/>
      <c r="O2287" s="70"/>
      <c r="P2287" s="75"/>
      <c r="Q2287" s="4"/>
      <c r="R2287" s="71"/>
      <c r="S2287" s="4"/>
      <c r="T2287" s="72"/>
      <c r="U2287" s="4"/>
      <c r="V2287" s="73"/>
      <c r="W2287" s="73"/>
      <c r="X2287" s="73"/>
      <c r="Y2287" s="73"/>
      <c r="Z2287" s="74"/>
      <c r="AA2287" s="69"/>
      <c r="AB2287" s="69"/>
      <c r="AC2287" s="69"/>
      <c r="AD2287" s="69"/>
      <c r="AE2287" s="69"/>
      <c r="AF2287" s="69"/>
      <c r="AG2287" s="69"/>
      <c r="AH2287" s="69"/>
    </row>
    <row r="2288" spans="1:34">
      <c r="A2288" s="69"/>
      <c r="B2288" s="69"/>
      <c r="C2288" s="69"/>
      <c r="D2288" s="71"/>
      <c r="E2288" s="4"/>
      <c r="F2288" s="4"/>
      <c r="G2288" s="69"/>
      <c r="H2288" s="69"/>
      <c r="I2288" s="69"/>
      <c r="J2288" s="69"/>
      <c r="K2288" s="69"/>
      <c r="L2288" s="69"/>
      <c r="M2288" s="69"/>
      <c r="N2288" s="4"/>
      <c r="O2288" s="70"/>
      <c r="P2288" s="75"/>
      <c r="Q2288" s="4"/>
      <c r="R2288" s="71"/>
      <c r="S2288" s="4"/>
      <c r="T2288" s="72"/>
      <c r="U2288" s="4"/>
      <c r="V2288" s="73"/>
      <c r="W2288" s="73"/>
      <c r="X2288" s="73"/>
      <c r="Y2288" s="73"/>
      <c r="Z2288" s="74"/>
      <c r="AA2288" s="69"/>
      <c r="AB2288" s="69"/>
      <c r="AC2288" s="69"/>
      <c r="AD2288" s="69"/>
      <c r="AE2288" s="69"/>
      <c r="AF2288" s="69"/>
      <c r="AG2288" s="69"/>
      <c r="AH2288" s="69"/>
    </row>
    <row r="2289" spans="1:34">
      <c r="A2289" s="69"/>
      <c r="B2289" s="69"/>
      <c r="C2289" s="69"/>
      <c r="D2289" s="71"/>
      <c r="E2289" s="4"/>
      <c r="F2289" s="4"/>
      <c r="G2289" s="69"/>
      <c r="H2289" s="69"/>
      <c r="I2289" s="69"/>
      <c r="J2289" s="69"/>
      <c r="K2289" s="69"/>
      <c r="L2289" s="69"/>
      <c r="M2289" s="69"/>
      <c r="N2289" s="4"/>
      <c r="O2289" s="70"/>
      <c r="P2289" s="75"/>
      <c r="Q2289" s="4"/>
      <c r="R2289" s="71"/>
      <c r="S2289" s="4"/>
      <c r="T2289" s="72"/>
      <c r="U2289" s="4"/>
      <c r="V2289" s="73"/>
      <c r="W2289" s="73"/>
      <c r="X2289" s="73"/>
      <c r="Y2289" s="73"/>
      <c r="Z2289" s="74"/>
      <c r="AA2289" s="69"/>
      <c r="AB2289" s="69"/>
      <c r="AC2289" s="69"/>
      <c r="AD2289" s="69"/>
      <c r="AE2289" s="69"/>
      <c r="AF2289" s="69"/>
      <c r="AG2289" s="69"/>
      <c r="AH2289" s="69"/>
    </row>
    <row r="2290" spans="1:34">
      <c r="A2290" s="69"/>
      <c r="B2290" s="69"/>
      <c r="C2290" s="69"/>
      <c r="D2290" s="71"/>
      <c r="E2290" s="4"/>
      <c r="F2290" s="4"/>
      <c r="G2290" s="69"/>
      <c r="H2290" s="69"/>
      <c r="I2290" s="69"/>
      <c r="J2290" s="69"/>
      <c r="K2290" s="69"/>
      <c r="L2290" s="69"/>
      <c r="M2290" s="69"/>
      <c r="N2290" s="4"/>
      <c r="O2290" s="70"/>
      <c r="P2290" s="75"/>
      <c r="Q2290" s="4"/>
      <c r="R2290" s="71"/>
      <c r="S2290" s="4"/>
      <c r="T2290" s="72"/>
      <c r="U2290" s="4"/>
      <c r="V2290" s="73"/>
      <c r="W2290" s="73"/>
      <c r="X2290" s="73"/>
      <c r="Y2290" s="73"/>
      <c r="Z2290" s="74"/>
      <c r="AA2290" s="69"/>
      <c r="AB2290" s="69"/>
      <c r="AC2290" s="69"/>
      <c r="AD2290" s="69"/>
      <c r="AE2290" s="69"/>
      <c r="AF2290" s="69"/>
      <c r="AG2290" s="69"/>
      <c r="AH2290" s="69"/>
    </row>
    <row r="2291" spans="1:34">
      <c r="A2291" s="69"/>
      <c r="B2291" s="69"/>
      <c r="C2291" s="69"/>
      <c r="D2291" s="71"/>
      <c r="E2291" s="4"/>
      <c r="F2291" s="4"/>
      <c r="G2291" s="69"/>
      <c r="H2291" s="69"/>
      <c r="I2291" s="69"/>
      <c r="J2291" s="69"/>
      <c r="K2291" s="69"/>
      <c r="L2291" s="69"/>
      <c r="M2291" s="69"/>
      <c r="N2291" s="4"/>
      <c r="O2291" s="70"/>
      <c r="P2291" s="75"/>
      <c r="Q2291" s="4"/>
      <c r="R2291" s="71"/>
      <c r="S2291" s="4"/>
      <c r="T2291" s="72"/>
      <c r="U2291" s="4"/>
      <c r="V2291" s="73"/>
      <c r="W2291" s="73"/>
      <c r="X2291" s="73"/>
      <c r="Y2291" s="73"/>
      <c r="Z2291" s="74"/>
      <c r="AA2291" s="69"/>
      <c r="AB2291" s="69"/>
      <c r="AC2291" s="69"/>
      <c r="AD2291" s="69"/>
      <c r="AE2291" s="69"/>
      <c r="AF2291" s="69"/>
      <c r="AG2291" s="69"/>
      <c r="AH2291" s="69"/>
    </row>
    <row r="2292" spans="1:34">
      <c r="A2292" s="69"/>
      <c r="B2292" s="69"/>
      <c r="C2292" s="69"/>
      <c r="D2292" s="71"/>
      <c r="E2292" s="4"/>
      <c r="F2292" s="4"/>
      <c r="G2292" s="69"/>
      <c r="H2292" s="69"/>
      <c r="I2292" s="69"/>
      <c r="J2292" s="69"/>
      <c r="K2292" s="69"/>
      <c r="L2292" s="69"/>
      <c r="M2292" s="69"/>
      <c r="N2292" s="4"/>
      <c r="O2292" s="70"/>
      <c r="P2292" s="75"/>
      <c r="Q2292" s="4"/>
      <c r="R2292" s="71"/>
      <c r="S2292" s="4"/>
      <c r="T2292" s="72"/>
      <c r="U2292" s="4"/>
      <c r="V2292" s="73"/>
      <c r="W2292" s="73"/>
      <c r="X2292" s="73"/>
      <c r="Y2292" s="73"/>
      <c r="Z2292" s="74"/>
      <c r="AA2292" s="69"/>
      <c r="AB2292" s="69"/>
      <c r="AC2292" s="69"/>
      <c r="AD2292" s="69"/>
      <c r="AE2292" s="69"/>
      <c r="AF2292" s="69"/>
      <c r="AG2292" s="69"/>
      <c r="AH2292" s="69"/>
    </row>
    <row r="2293" spans="1:34">
      <c r="A2293" s="69"/>
      <c r="B2293" s="69"/>
      <c r="C2293" s="69"/>
      <c r="D2293" s="71"/>
      <c r="E2293" s="4"/>
      <c r="F2293" s="4"/>
      <c r="G2293" s="69"/>
      <c r="H2293" s="69"/>
      <c r="I2293" s="69"/>
      <c r="J2293" s="69"/>
      <c r="K2293" s="69"/>
      <c r="L2293" s="69"/>
      <c r="M2293" s="69"/>
      <c r="N2293" s="4"/>
      <c r="O2293" s="70"/>
      <c r="P2293" s="75"/>
      <c r="Q2293" s="4"/>
      <c r="R2293" s="71"/>
      <c r="S2293" s="4"/>
      <c r="T2293" s="72"/>
      <c r="U2293" s="4"/>
      <c r="V2293" s="73"/>
      <c r="W2293" s="73"/>
      <c r="X2293" s="73"/>
      <c r="Y2293" s="73"/>
      <c r="Z2293" s="74"/>
      <c r="AA2293" s="69"/>
      <c r="AB2293" s="69"/>
      <c r="AC2293" s="69"/>
      <c r="AD2293" s="69"/>
      <c r="AE2293" s="69"/>
      <c r="AF2293" s="69"/>
      <c r="AG2293" s="69"/>
      <c r="AH2293" s="69"/>
    </row>
    <row r="2294" spans="1:34">
      <c r="A2294" s="69"/>
      <c r="B2294" s="69"/>
      <c r="C2294" s="69"/>
      <c r="D2294" s="71"/>
      <c r="E2294" s="4"/>
      <c r="F2294" s="4"/>
      <c r="G2294" s="69"/>
      <c r="H2294" s="69"/>
      <c r="I2294" s="69"/>
      <c r="J2294" s="69"/>
      <c r="K2294" s="69"/>
      <c r="L2294" s="69"/>
      <c r="M2294" s="69"/>
      <c r="N2294" s="4"/>
      <c r="O2294" s="70"/>
      <c r="P2294" s="75"/>
      <c r="Q2294" s="4"/>
      <c r="R2294" s="71"/>
      <c r="S2294" s="4"/>
      <c r="T2294" s="72"/>
      <c r="U2294" s="4"/>
      <c r="V2294" s="73"/>
      <c r="W2294" s="73"/>
      <c r="X2294" s="73"/>
      <c r="Y2294" s="73"/>
      <c r="Z2294" s="74"/>
      <c r="AA2294" s="69"/>
      <c r="AB2294" s="69"/>
      <c r="AC2294" s="69"/>
      <c r="AD2294" s="69"/>
      <c r="AE2294" s="69"/>
      <c r="AF2294" s="69"/>
      <c r="AG2294" s="69"/>
      <c r="AH2294" s="69"/>
    </row>
    <row r="2295" spans="1:34">
      <c r="A2295" s="69"/>
      <c r="B2295" s="69"/>
      <c r="C2295" s="69"/>
      <c r="D2295" s="71"/>
      <c r="E2295" s="4"/>
      <c r="F2295" s="4"/>
      <c r="G2295" s="69"/>
      <c r="H2295" s="69"/>
      <c r="I2295" s="69"/>
      <c r="J2295" s="69"/>
      <c r="K2295" s="69"/>
      <c r="L2295" s="69"/>
      <c r="M2295" s="69"/>
      <c r="N2295" s="4"/>
      <c r="O2295" s="70"/>
      <c r="P2295" s="75"/>
      <c r="Q2295" s="4"/>
      <c r="R2295" s="71"/>
      <c r="S2295" s="4"/>
      <c r="T2295" s="72"/>
      <c r="U2295" s="4"/>
      <c r="V2295" s="73"/>
      <c r="W2295" s="73"/>
      <c r="X2295" s="73"/>
      <c r="Y2295" s="73"/>
      <c r="Z2295" s="74"/>
      <c r="AA2295" s="69"/>
      <c r="AB2295" s="69"/>
      <c r="AC2295" s="69"/>
      <c r="AD2295" s="69"/>
      <c r="AE2295" s="69"/>
      <c r="AF2295" s="69"/>
      <c r="AG2295" s="69"/>
      <c r="AH2295" s="69"/>
    </row>
    <row r="2296" spans="1:34">
      <c r="A2296" s="69"/>
      <c r="B2296" s="69"/>
      <c r="C2296" s="69"/>
      <c r="D2296" s="71"/>
      <c r="E2296" s="4"/>
      <c r="F2296" s="4"/>
      <c r="G2296" s="69"/>
      <c r="H2296" s="69"/>
      <c r="I2296" s="69"/>
      <c r="J2296" s="69"/>
      <c r="K2296" s="69"/>
      <c r="L2296" s="69"/>
      <c r="M2296" s="69"/>
      <c r="N2296" s="4"/>
      <c r="O2296" s="70"/>
      <c r="P2296" s="75"/>
      <c r="Q2296" s="4"/>
      <c r="R2296" s="71"/>
      <c r="S2296" s="4"/>
      <c r="T2296" s="72"/>
      <c r="U2296" s="4"/>
      <c r="V2296" s="73"/>
      <c r="W2296" s="73"/>
      <c r="X2296" s="73"/>
      <c r="Y2296" s="73"/>
      <c r="Z2296" s="74"/>
      <c r="AA2296" s="69"/>
      <c r="AB2296" s="69"/>
      <c r="AC2296" s="69"/>
      <c r="AD2296" s="69"/>
      <c r="AE2296" s="69"/>
      <c r="AF2296" s="69"/>
      <c r="AG2296" s="69"/>
      <c r="AH2296" s="69"/>
    </row>
    <row r="2297" spans="1:34">
      <c r="A2297" s="69"/>
      <c r="B2297" s="69"/>
      <c r="C2297" s="69"/>
      <c r="D2297" s="71"/>
      <c r="E2297" s="4"/>
      <c r="F2297" s="4"/>
      <c r="G2297" s="69"/>
      <c r="H2297" s="69"/>
      <c r="I2297" s="69"/>
      <c r="J2297" s="69"/>
      <c r="K2297" s="69"/>
      <c r="L2297" s="69"/>
      <c r="M2297" s="69"/>
      <c r="N2297" s="4"/>
      <c r="O2297" s="70"/>
      <c r="P2297" s="75"/>
      <c r="Q2297" s="4"/>
      <c r="R2297" s="71"/>
      <c r="S2297" s="4"/>
      <c r="T2297" s="72"/>
      <c r="U2297" s="4"/>
      <c r="V2297" s="73"/>
      <c r="W2297" s="73"/>
      <c r="X2297" s="73"/>
      <c r="Y2297" s="73"/>
      <c r="Z2297" s="74"/>
      <c r="AA2297" s="69"/>
      <c r="AB2297" s="69"/>
      <c r="AC2297" s="69"/>
      <c r="AD2297" s="69"/>
      <c r="AE2297" s="69"/>
      <c r="AF2297" s="69"/>
      <c r="AG2297" s="69"/>
      <c r="AH2297" s="69"/>
    </row>
    <row r="2298" spans="1:34">
      <c r="A2298" s="69"/>
      <c r="B2298" s="69"/>
      <c r="C2298" s="69"/>
      <c r="D2298" s="71"/>
      <c r="E2298" s="4"/>
      <c r="F2298" s="4"/>
      <c r="G2298" s="69"/>
      <c r="H2298" s="69"/>
      <c r="I2298" s="69"/>
      <c r="J2298" s="69"/>
      <c r="K2298" s="69"/>
      <c r="L2298" s="69"/>
      <c r="M2298" s="69"/>
      <c r="N2298" s="4"/>
      <c r="O2298" s="70"/>
      <c r="P2298" s="75"/>
      <c r="Q2298" s="4"/>
      <c r="R2298" s="71"/>
      <c r="S2298" s="4"/>
      <c r="T2298" s="72"/>
      <c r="U2298" s="4"/>
      <c r="V2298" s="73"/>
      <c r="W2298" s="73"/>
      <c r="X2298" s="73"/>
      <c r="Y2298" s="73"/>
      <c r="Z2298" s="74"/>
      <c r="AA2298" s="69"/>
      <c r="AB2298" s="69"/>
      <c r="AC2298" s="69"/>
      <c r="AD2298" s="69"/>
      <c r="AE2298" s="69"/>
      <c r="AF2298" s="69"/>
      <c r="AG2298" s="69"/>
      <c r="AH2298" s="69"/>
    </row>
    <row r="2299" spans="1:34">
      <c r="A2299" s="69"/>
      <c r="B2299" s="69"/>
      <c r="C2299" s="69"/>
      <c r="D2299" s="71"/>
      <c r="E2299" s="4"/>
      <c r="F2299" s="4"/>
      <c r="G2299" s="69"/>
      <c r="H2299" s="69"/>
      <c r="I2299" s="69"/>
      <c r="J2299" s="69"/>
      <c r="K2299" s="69"/>
      <c r="L2299" s="69"/>
      <c r="M2299" s="69"/>
      <c r="N2299" s="4"/>
      <c r="O2299" s="70"/>
      <c r="P2299" s="75"/>
      <c r="Q2299" s="4"/>
      <c r="R2299" s="71"/>
      <c r="S2299" s="4"/>
      <c r="T2299" s="72"/>
      <c r="U2299" s="4"/>
      <c r="V2299" s="73"/>
      <c r="W2299" s="73"/>
      <c r="X2299" s="73"/>
      <c r="Y2299" s="73"/>
      <c r="Z2299" s="74"/>
      <c r="AA2299" s="69"/>
      <c r="AB2299" s="69"/>
      <c r="AC2299" s="69"/>
      <c r="AD2299" s="69"/>
      <c r="AE2299" s="69"/>
      <c r="AF2299" s="69"/>
      <c r="AG2299" s="69"/>
      <c r="AH2299" s="69"/>
    </row>
    <row r="2300" spans="1:34">
      <c r="A2300" s="69"/>
      <c r="B2300" s="69"/>
      <c r="C2300" s="69"/>
      <c r="D2300" s="71"/>
      <c r="E2300" s="4"/>
      <c r="F2300" s="4"/>
      <c r="G2300" s="69"/>
      <c r="H2300" s="69"/>
      <c r="I2300" s="69"/>
      <c r="J2300" s="69"/>
      <c r="K2300" s="69"/>
      <c r="L2300" s="69"/>
      <c r="M2300" s="69"/>
      <c r="N2300" s="4"/>
      <c r="O2300" s="70"/>
      <c r="P2300" s="75"/>
      <c r="Q2300" s="4"/>
      <c r="R2300" s="71"/>
      <c r="S2300" s="4"/>
      <c r="T2300" s="72"/>
      <c r="U2300" s="4"/>
      <c r="V2300" s="73"/>
      <c r="W2300" s="73"/>
      <c r="X2300" s="73"/>
      <c r="Y2300" s="73"/>
      <c r="Z2300" s="74"/>
      <c r="AA2300" s="69"/>
      <c r="AB2300" s="69"/>
      <c r="AC2300" s="69"/>
      <c r="AD2300" s="69"/>
      <c r="AE2300" s="69"/>
      <c r="AF2300" s="69"/>
      <c r="AG2300" s="69"/>
      <c r="AH2300" s="69"/>
    </row>
    <row r="2301" spans="1:34">
      <c r="A2301" s="69"/>
      <c r="B2301" s="69"/>
      <c r="C2301" s="69"/>
      <c r="D2301" s="71"/>
      <c r="E2301" s="4"/>
      <c r="F2301" s="4"/>
      <c r="G2301" s="69"/>
      <c r="H2301" s="69"/>
      <c r="I2301" s="69"/>
      <c r="J2301" s="69"/>
      <c r="K2301" s="69"/>
      <c r="L2301" s="69"/>
      <c r="M2301" s="69"/>
      <c r="N2301" s="4"/>
      <c r="O2301" s="70"/>
      <c r="P2301" s="75"/>
      <c r="Q2301" s="4"/>
      <c r="R2301" s="71"/>
      <c r="S2301" s="4"/>
      <c r="T2301" s="72"/>
      <c r="U2301" s="4"/>
      <c r="V2301" s="73"/>
      <c r="W2301" s="73"/>
      <c r="X2301" s="73"/>
      <c r="Y2301" s="73"/>
      <c r="Z2301" s="74"/>
      <c r="AA2301" s="69"/>
      <c r="AB2301" s="69"/>
      <c r="AC2301" s="69"/>
      <c r="AD2301" s="69"/>
      <c r="AE2301" s="69"/>
      <c r="AF2301" s="69"/>
      <c r="AG2301" s="69"/>
      <c r="AH2301" s="69"/>
    </row>
    <row r="2302" spans="1:34">
      <c r="A2302" s="69"/>
      <c r="B2302" s="69"/>
      <c r="C2302" s="69"/>
      <c r="D2302" s="71"/>
      <c r="E2302" s="4"/>
      <c r="F2302" s="4"/>
      <c r="G2302" s="69"/>
      <c r="H2302" s="69"/>
      <c r="I2302" s="69"/>
      <c r="J2302" s="69"/>
      <c r="K2302" s="69"/>
      <c r="L2302" s="69"/>
      <c r="M2302" s="69"/>
      <c r="N2302" s="4"/>
      <c r="O2302" s="70"/>
      <c r="P2302" s="75"/>
      <c r="Q2302" s="4"/>
      <c r="R2302" s="71"/>
      <c r="S2302" s="4"/>
      <c r="T2302" s="72"/>
      <c r="U2302" s="4"/>
      <c r="V2302" s="73"/>
      <c r="W2302" s="73"/>
      <c r="X2302" s="73"/>
      <c r="Y2302" s="73"/>
      <c r="Z2302" s="74"/>
      <c r="AA2302" s="69"/>
      <c r="AB2302" s="69"/>
      <c r="AC2302" s="69"/>
      <c r="AD2302" s="69"/>
      <c r="AE2302" s="69"/>
      <c r="AF2302" s="69"/>
      <c r="AG2302" s="69"/>
      <c r="AH2302" s="69"/>
    </row>
    <row r="2303" spans="1:34">
      <c r="A2303" s="69"/>
      <c r="B2303" s="69"/>
      <c r="C2303" s="69"/>
      <c r="D2303" s="71"/>
      <c r="E2303" s="4"/>
      <c r="F2303" s="4"/>
      <c r="G2303" s="69"/>
      <c r="H2303" s="69"/>
      <c r="I2303" s="69"/>
      <c r="J2303" s="69"/>
      <c r="K2303" s="69"/>
      <c r="L2303" s="69"/>
      <c r="M2303" s="69"/>
      <c r="N2303" s="4"/>
      <c r="O2303" s="70"/>
      <c r="P2303" s="75"/>
      <c r="Q2303" s="4"/>
      <c r="R2303" s="71"/>
      <c r="S2303" s="4"/>
      <c r="T2303" s="72"/>
      <c r="U2303" s="4"/>
      <c r="V2303" s="73"/>
      <c r="W2303" s="73"/>
      <c r="X2303" s="73"/>
      <c r="Y2303" s="73"/>
      <c r="Z2303" s="74"/>
      <c r="AA2303" s="69"/>
      <c r="AB2303" s="69"/>
      <c r="AC2303" s="69"/>
      <c r="AD2303" s="69"/>
      <c r="AE2303" s="69"/>
      <c r="AF2303" s="69"/>
      <c r="AG2303" s="69"/>
      <c r="AH2303" s="69"/>
    </row>
    <row r="2304" spans="1:34">
      <c r="A2304" s="69"/>
      <c r="B2304" s="69"/>
      <c r="C2304" s="69"/>
      <c r="D2304" s="71"/>
      <c r="E2304" s="4"/>
      <c r="F2304" s="4"/>
      <c r="G2304" s="69"/>
      <c r="H2304" s="69"/>
      <c r="I2304" s="69"/>
      <c r="J2304" s="69"/>
      <c r="K2304" s="69"/>
      <c r="L2304" s="69"/>
      <c r="M2304" s="69"/>
      <c r="N2304" s="4"/>
      <c r="O2304" s="70"/>
      <c r="P2304" s="75"/>
      <c r="Q2304" s="4"/>
      <c r="R2304" s="71"/>
      <c r="S2304" s="4"/>
      <c r="T2304" s="72"/>
      <c r="U2304" s="4"/>
      <c r="V2304" s="73"/>
      <c r="W2304" s="73"/>
      <c r="X2304" s="73"/>
      <c r="Y2304" s="73"/>
      <c r="Z2304" s="74"/>
      <c r="AA2304" s="69"/>
      <c r="AB2304" s="69"/>
      <c r="AC2304" s="69"/>
      <c r="AD2304" s="69"/>
      <c r="AE2304" s="69"/>
      <c r="AF2304" s="69"/>
      <c r="AG2304" s="69"/>
      <c r="AH2304" s="69"/>
    </row>
    <row r="2305" spans="1:34">
      <c r="A2305" s="69"/>
      <c r="B2305" s="69"/>
      <c r="C2305" s="69"/>
      <c r="D2305" s="71"/>
      <c r="E2305" s="4"/>
      <c r="F2305" s="4"/>
      <c r="G2305" s="69"/>
      <c r="H2305" s="69"/>
      <c r="I2305" s="69"/>
      <c r="J2305" s="69"/>
      <c r="K2305" s="69"/>
      <c r="L2305" s="69"/>
      <c r="M2305" s="69"/>
      <c r="N2305" s="4"/>
      <c r="O2305" s="70"/>
      <c r="P2305" s="75"/>
      <c r="Q2305" s="4"/>
      <c r="R2305" s="71"/>
      <c r="S2305" s="4"/>
      <c r="T2305" s="72"/>
      <c r="U2305" s="4"/>
      <c r="V2305" s="73"/>
      <c r="W2305" s="73"/>
      <c r="X2305" s="73"/>
      <c r="Y2305" s="73"/>
      <c r="Z2305" s="74"/>
      <c r="AA2305" s="69"/>
      <c r="AB2305" s="69"/>
      <c r="AC2305" s="69"/>
      <c r="AD2305" s="69"/>
      <c r="AE2305" s="69"/>
      <c r="AF2305" s="69"/>
      <c r="AG2305" s="69"/>
      <c r="AH2305" s="69"/>
    </row>
    <row r="2306" spans="1:34">
      <c r="A2306" s="69"/>
      <c r="B2306" s="69"/>
      <c r="C2306" s="69"/>
      <c r="D2306" s="71"/>
      <c r="E2306" s="4"/>
      <c r="F2306" s="4"/>
      <c r="G2306" s="69"/>
      <c r="H2306" s="69"/>
      <c r="I2306" s="69"/>
      <c r="J2306" s="69"/>
      <c r="K2306" s="69"/>
      <c r="L2306" s="69"/>
      <c r="M2306" s="69"/>
      <c r="N2306" s="4"/>
      <c r="O2306" s="70"/>
      <c r="P2306" s="75"/>
      <c r="Q2306" s="4"/>
      <c r="R2306" s="71"/>
      <c r="S2306" s="4"/>
      <c r="T2306" s="72"/>
      <c r="U2306" s="4"/>
      <c r="V2306" s="73"/>
      <c r="W2306" s="73"/>
      <c r="X2306" s="73"/>
      <c r="Y2306" s="73"/>
      <c r="Z2306" s="74"/>
      <c r="AA2306" s="69"/>
      <c r="AB2306" s="69"/>
      <c r="AC2306" s="69"/>
      <c r="AD2306" s="69"/>
      <c r="AE2306" s="69"/>
      <c r="AF2306" s="69"/>
      <c r="AG2306" s="69"/>
      <c r="AH2306" s="69"/>
    </row>
    <row r="2307" spans="1:34">
      <c r="A2307" s="69"/>
      <c r="B2307" s="69"/>
      <c r="C2307" s="69"/>
      <c r="D2307" s="71"/>
      <c r="E2307" s="4"/>
      <c r="F2307" s="4"/>
      <c r="G2307" s="69"/>
      <c r="H2307" s="69"/>
      <c r="I2307" s="69"/>
      <c r="J2307" s="69"/>
      <c r="K2307" s="69"/>
      <c r="L2307" s="69"/>
      <c r="M2307" s="69"/>
      <c r="N2307" s="4"/>
      <c r="O2307" s="70"/>
      <c r="P2307" s="75"/>
      <c r="Q2307" s="4"/>
      <c r="R2307" s="71"/>
      <c r="S2307" s="4"/>
      <c r="T2307" s="72"/>
      <c r="U2307" s="4"/>
      <c r="V2307" s="73"/>
      <c r="W2307" s="73"/>
      <c r="X2307" s="73"/>
      <c r="Y2307" s="73"/>
      <c r="Z2307" s="74"/>
      <c r="AA2307" s="69"/>
      <c r="AB2307" s="69"/>
      <c r="AC2307" s="69"/>
      <c r="AD2307" s="69"/>
      <c r="AE2307" s="69"/>
      <c r="AF2307" s="69"/>
      <c r="AG2307" s="69"/>
      <c r="AH2307" s="69"/>
    </row>
    <row r="2308" spans="1:34">
      <c r="A2308" s="69"/>
      <c r="B2308" s="69"/>
      <c r="C2308" s="69"/>
      <c r="D2308" s="71"/>
      <c r="E2308" s="4"/>
      <c r="F2308" s="4"/>
      <c r="G2308" s="69"/>
      <c r="H2308" s="69"/>
      <c r="I2308" s="69"/>
      <c r="J2308" s="69"/>
      <c r="K2308" s="69"/>
      <c r="L2308" s="69"/>
      <c r="M2308" s="69"/>
      <c r="N2308" s="4"/>
      <c r="O2308" s="70"/>
      <c r="P2308" s="75"/>
      <c r="Q2308" s="4"/>
      <c r="R2308" s="71"/>
      <c r="S2308" s="4"/>
      <c r="T2308" s="72"/>
      <c r="U2308" s="4"/>
      <c r="V2308" s="73"/>
      <c r="W2308" s="73"/>
      <c r="X2308" s="73"/>
      <c r="Y2308" s="73"/>
      <c r="Z2308" s="74"/>
      <c r="AA2308" s="69"/>
      <c r="AB2308" s="69"/>
      <c r="AC2308" s="69"/>
      <c r="AD2308" s="69"/>
      <c r="AE2308" s="69"/>
      <c r="AF2308" s="69"/>
      <c r="AG2308" s="69"/>
      <c r="AH2308" s="69"/>
    </row>
    <row r="2309" spans="1:34">
      <c r="A2309" s="69"/>
      <c r="B2309" s="69"/>
      <c r="C2309" s="69"/>
      <c r="D2309" s="71"/>
      <c r="E2309" s="4"/>
      <c r="F2309" s="4"/>
      <c r="G2309" s="69"/>
      <c r="H2309" s="69"/>
      <c r="I2309" s="69"/>
      <c r="J2309" s="69"/>
      <c r="K2309" s="69"/>
      <c r="L2309" s="69"/>
      <c r="M2309" s="69"/>
      <c r="N2309" s="4"/>
      <c r="O2309" s="70"/>
      <c r="P2309" s="75"/>
      <c r="Q2309" s="4"/>
      <c r="R2309" s="71"/>
      <c r="S2309" s="4"/>
      <c r="T2309" s="72"/>
      <c r="U2309" s="4"/>
      <c r="V2309" s="73"/>
      <c r="W2309" s="73"/>
      <c r="X2309" s="73"/>
      <c r="Y2309" s="73"/>
      <c r="Z2309" s="74"/>
      <c r="AA2309" s="69"/>
      <c r="AB2309" s="69"/>
      <c r="AC2309" s="69"/>
      <c r="AD2309" s="69"/>
      <c r="AE2309" s="69"/>
      <c r="AF2309" s="69"/>
      <c r="AG2309" s="69"/>
      <c r="AH2309" s="69"/>
    </row>
    <row r="2310" spans="1:34">
      <c r="A2310" s="69"/>
      <c r="B2310" s="69"/>
      <c r="C2310" s="69"/>
      <c r="D2310" s="71"/>
      <c r="E2310" s="4"/>
      <c r="F2310" s="4"/>
      <c r="G2310" s="69"/>
      <c r="H2310" s="69"/>
      <c r="I2310" s="69"/>
      <c r="J2310" s="69"/>
      <c r="K2310" s="69"/>
      <c r="L2310" s="69"/>
      <c r="M2310" s="69"/>
      <c r="N2310" s="4"/>
      <c r="O2310" s="70"/>
      <c r="P2310" s="75"/>
      <c r="Q2310" s="4"/>
      <c r="R2310" s="71"/>
      <c r="S2310" s="4"/>
      <c r="T2310" s="72"/>
      <c r="U2310" s="4"/>
      <c r="V2310" s="73"/>
      <c r="W2310" s="73"/>
      <c r="X2310" s="73"/>
      <c r="Y2310" s="73"/>
      <c r="Z2310" s="74"/>
      <c r="AA2310" s="69"/>
      <c r="AB2310" s="69"/>
      <c r="AC2310" s="69"/>
      <c r="AD2310" s="69"/>
      <c r="AE2310" s="69"/>
      <c r="AF2310" s="69"/>
      <c r="AG2310" s="69"/>
      <c r="AH2310" s="69"/>
    </row>
    <row r="2311" spans="1:34">
      <c r="A2311" s="69"/>
      <c r="B2311" s="69"/>
      <c r="C2311" s="69"/>
      <c r="D2311" s="71"/>
      <c r="E2311" s="4"/>
      <c r="F2311" s="4"/>
      <c r="G2311" s="69"/>
      <c r="H2311" s="69"/>
      <c r="I2311" s="69"/>
      <c r="J2311" s="69"/>
      <c r="K2311" s="69"/>
      <c r="L2311" s="69"/>
      <c r="M2311" s="69"/>
      <c r="N2311" s="4"/>
      <c r="O2311" s="70"/>
      <c r="P2311" s="75"/>
      <c r="Q2311" s="4"/>
      <c r="R2311" s="71"/>
      <c r="S2311" s="4"/>
      <c r="T2311" s="72"/>
      <c r="U2311" s="4"/>
      <c r="V2311" s="73"/>
      <c r="W2311" s="73"/>
      <c r="X2311" s="73"/>
      <c r="Y2311" s="73"/>
      <c r="Z2311" s="74"/>
      <c r="AA2311" s="69"/>
      <c r="AB2311" s="69"/>
      <c r="AC2311" s="69"/>
      <c r="AD2311" s="69"/>
      <c r="AE2311" s="69"/>
      <c r="AF2311" s="69"/>
      <c r="AG2311" s="69"/>
      <c r="AH2311" s="69"/>
    </row>
    <row r="2312" spans="1:34">
      <c r="A2312" s="69"/>
      <c r="B2312" s="69"/>
      <c r="C2312" s="69"/>
      <c r="D2312" s="71"/>
      <c r="E2312" s="4"/>
      <c r="F2312" s="4"/>
      <c r="G2312" s="69"/>
      <c r="H2312" s="69"/>
      <c r="I2312" s="69"/>
      <c r="J2312" s="69"/>
      <c r="K2312" s="69"/>
      <c r="L2312" s="69"/>
      <c r="M2312" s="69"/>
      <c r="N2312" s="4"/>
      <c r="O2312" s="70"/>
      <c r="P2312" s="75"/>
      <c r="Q2312" s="4"/>
      <c r="R2312" s="71"/>
      <c r="S2312" s="4"/>
      <c r="T2312" s="72"/>
      <c r="U2312" s="4"/>
      <c r="V2312" s="73"/>
      <c r="W2312" s="73"/>
      <c r="X2312" s="73"/>
      <c r="Y2312" s="73"/>
      <c r="Z2312" s="74"/>
      <c r="AA2312" s="69"/>
      <c r="AB2312" s="69"/>
      <c r="AC2312" s="69"/>
      <c r="AD2312" s="69"/>
      <c r="AE2312" s="69"/>
      <c r="AF2312" s="69"/>
      <c r="AG2312" s="69"/>
      <c r="AH2312" s="69"/>
    </row>
    <row r="2313" spans="1:34">
      <c r="A2313" s="69"/>
      <c r="B2313" s="69"/>
      <c r="C2313" s="69"/>
      <c r="D2313" s="71"/>
      <c r="E2313" s="4"/>
      <c r="F2313" s="4"/>
      <c r="G2313" s="69"/>
      <c r="H2313" s="69"/>
      <c r="I2313" s="69"/>
      <c r="J2313" s="69"/>
      <c r="K2313" s="69"/>
      <c r="L2313" s="69"/>
      <c r="M2313" s="69"/>
      <c r="N2313" s="4"/>
      <c r="O2313" s="70"/>
      <c r="P2313" s="75"/>
      <c r="Q2313" s="4"/>
      <c r="R2313" s="71"/>
      <c r="S2313" s="4"/>
      <c r="T2313" s="72"/>
      <c r="U2313" s="4"/>
      <c r="V2313" s="73"/>
      <c r="W2313" s="73"/>
      <c r="X2313" s="73"/>
      <c r="Y2313" s="73"/>
      <c r="Z2313" s="74"/>
      <c r="AA2313" s="69"/>
      <c r="AB2313" s="69"/>
      <c r="AC2313" s="69"/>
      <c r="AD2313" s="69"/>
      <c r="AE2313" s="69"/>
      <c r="AF2313" s="69"/>
      <c r="AG2313" s="69"/>
      <c r="AH2313" s="69"/>
    </row>
    <row r="2314" spans="1:34">
      <c r="A2314" s="69"/>
      <c r="B2314" s="69"/>
      <c r="C2314" s="69"/>
      <c r="D2314" s="71"/>
      <c r="E2314" s="4"/>
      <c r="F2314" s="4"/>
      <c r="G2314" s="69"/>
      <c r="H2314" s="69"/>
      <c r="I2314" s="69"/>
      <c r="J2314" s="69"/>
      <c r="K2314" s="69"/>
      <c r="L2314" s="69"/>
      <c r="M2314" s="69"/>
      <c r="N2314" s="4"/>
      <c r="O2314" s="70"/>
      <c r="P2314" s="75"/>
      <c r="Q2314" s="4"/>
      <c r="R2314" s="71"/>
      <c r="S2314" s="4"/>
      <c r="T2314" s="72"/>
      <c r="U2314" s="4"/>
      <c r="V2314" s="73"/>
      <c r="W2314" s="73"/>
      <c r="X2314" s="73"/>
      <c r="Y2314" s="73"/>
      <c r="Z2314" s="74"/>
      <c r="AA2314" s="69"/>
      <c r="AB2314" s="69"/>
      <c r="AC2314" s="69"/>
      <c r="AD2314" s="69"/>
      <c r="AE2314" s="69"/>
      <c r="AF2314" s="69"/>
      <c r="AG2314" s="69"/>
      <c r="AH2314" s="69"/>
    </row>
    <row r="2315" spans="1:34">
      <c r="A2315" s="69"/>
      <c r="B2315" s="69"/>
      <c r="C2315" s="69"/>
      <c r="D2315" s="71"/>
      <c r="E2315" s="4"/>
      <c r="F2315" s="4"/>
      <c r="G2315" s="69"/>
      <c r="H2315" s="69"/>
      <c r="I2315" s="69"/>
      <c r="J2315" s="69"/>
      <c r="K2315" s="69"/>
      <c r="L2315" s="69"/>
      <c r="M2315" s="69"/>
      <c r="N2315" s="4"/>
      <c r="O2315" s="70"/>
      <c r="P2315" s="75"/>
      <c r="Q2315" s="4"/>
      <c r="R2315" s="71"/>
      <c r="S2315" s="4"/>
      <c r="T2315" s="72"/>
      <c r="U2315" s="4"/>
      <c r="V2315" s="73"/>
      <c r="W2315" s="73"/>
      <c r="X2315" s="73"/>
      <c r="Y2315" s="73"/>
      <c r="Z2315" s="74"/>
      <c r="AA2315" s="69"/>
      <c r="AB2315" s="69"/>
      <c r="AC2315" s="69"/>
      <c r="AD2315" s="69"/>
      <c r="AE2315" s="69"/>
      <c r="AF2315" s="69"/>
      <c r="AG2315" s="69"/>
      <c r="AH2315" s="69"/>
    </row>
    <row r="2316" spans="1:34">
      <c r="A2316" s="69"/>
      <c r="B2316" s="69"/>
      <c r="C2316" s="69"/>
      <c r="D2316" s="71"/>
      <c r="E2316" s="4"/>
      <c r="F2316" s="4"/>
      <c r="G2316" s="69"/>
      <c r="H2316" s="69"/>
      <c r="I2316" s="69"/>
      <c r="J2316" s="69"/>
      <c r="K2316" s="69"/>
      <c r="L2316" s="69"/>
      <c r="M2316" s="69"/>
      <c r="N2316" s="4"/>
      <c r="O2316" s="70"/>
      <c r="P2316" s="75"/>
      <c r="Q2316" s="4"/>
      <c r="R2316" s="71"/>
      <c r="S2316" s="4"/>
      <c r="T2316" s="72"/>
      <c r="U2316" s="4"/>
      <c r="V2316" s="73"/>
      <c r="W2316" s="73"/>
      <c r="X2316" s="73"/>
      <c r="Y2316" s="73"/>
      <c r="Z2316" s="74"/>
      <c r="AA2316" s="69"/>
      <c r="AB2316" s="69"/>
      <c r="AC2316" s="69"/>
      <c r="AD2316" s="69"/>
      <c r="AE2316" s="69"/>
      <c r="AF2316" s="69"/>
      <c r="AG2316" s="69"/>
      <c r="AH2316" s="69"/>
    </row>
    <row r="2317" spans="1:34">
      <c r="A2317" s="69"/>
      <c r="B2317" s="69"/>
      <c r="C2317" s="69"/>
      <c r="D2317" s="71"/>
      <c r="E2317" s="4"/>
      <c r="F2317" s="4"/>
      <c r="G2317" s="69"/>
      <c r="H2317" s="69"/>
      <c r="I2317" s="69"/>
      <c r="J2317" s="69"/>
      <c r="K2317" s="69"/>
      <c r="L2317" s="69"/>
      <c r="M2317" s="69"/>
      <c r="N2317" s="4"/>
      <c r="O2317" s="70"/>
      <c r="P2317" s="75"/>
      <c r="Q2317" s="4"/>
      <c r="R2317" s="71"/>
      <c r="S2317" s="4"/>
      <c r="T2317" s="72"/>
      <c r="U2317" s="4"/>
      <c r="V2317" s="73"/>
      <c r="W2317" s="73"/>
      <c r="X2317" s="73"/>
      <c r="Y2317" s="73"/>
      <c r="Z2317" s="74"/>
      <c r="AA2317" s="69"/>
      <c r="AB2317" s="69"/>
      <c r="AC2317" s="69"/>
      <c r="AD2317" s="69"/>
      <c r="AE2317" s="69"/>
      <c r="AF2317" s="69"/>
      <c r="AG2317" s="69"/>
      <c r="AH2317" s="69"/>
    </row>
    <row r="2318" spans="1:34">
      <c r="A2318" s="69"/>
      <c r="B2318" s="69"/>
      <c r="C2318" s="69"/>
      <c r="D2318" s="71"/>
      <c r="E2318" s="4"/>
      <c r="F2318" s="4"/>
      <c r="G2318" s="69"/>
      <c r="H2318" s="69"/>
      <c r="I2318" s="69"/>
      <c r="J2318" s="69"/>
      <c r="K2318" s="69"/>
      <c r="L2318" s="69"/>
      <c r="M2318" s="69"/>
      <c r="N2318" s="4"/>
      <c r="O2318" s="70"/>
      <c r="P2318" s="75"/>
      <c r="Q2318" s="4"/>
      <c r="R2318" s="71"/>
      <c r="S2318" s="4"/>
      <c r="T2318" s="72"/>
      <c r="U2318" s="4"/>
      <c r="V2318" s="73"/>
      <c r="W2318" s="73"/>
      <c r="X2318" s="73"/>
      <c r="Y2318" s="73"/>
      <c r="Z2318" s="74"/>
      <c r="AA2318" s="69"/>
      <c r="AB2318" s="69"/>
      <c r="AC2318" s="69"/>
      <c r="AD2318" s="69"/>
      <c r="AE2318" s="69"/>
      <c r="AF2318" s="69"/>
      <c r="AG2318" s="69"/>
      <c r="AH2318" s="69"/>
    </row>
    <row r="2319" spans="1:34">
      <c r="A2319" s="69"/>
      <c r="B2319" s="69"/>
      <c r="C2319" s="69"/>
      <c r="D2319" s="71"/>
      <c r="E2319" s="4"/>
      <c r="F2319" s="4"/>
      <c r="G2319" s="69"/>
      <c r="H2319" s="69"/>
      <c r="I2319" s="69"/>
      <c r="J2319" s="69"/>
      <c r="K2319" s="69"/>
      <c r="L2319" s="69"/>
      <c r="M2319" s="69"/>
      <c r="N2319" s="4"/>
      <c r="O2319" s="70"/>
      <c r="P2319" s="75"/>
      <c r="Q2319" s="4"/>
      <c r="R2319" s="71"/>
      <c r="S2319" s="4"/>
      <c r="T2319" s="72"/>
      <c r="U2319" s="4"/>
      <c r="V2319" s="73"/>
      <c r="W2319" s="73"/>
      <c r="X2319" s="73"/>
      <c r="Y2319" s="73"/>
      <c r="Z2319" s="74"/>
      <c r="AA2319" s="69"/>
      <c r="AB2319" s="69"/>
      <c r="AC2319" s="69"/>
      <c r="AD2319" s="69"/>
      <c r="AE2319" s="69"/>
      <c r="AF2319" s="69"/>
      <c r="AG2319" s="69"/>
      <c r="AH2319" s="69"/>
    </row>
    <row r="2320" spans="1:34">
      <c r="A2320" s="69"/>
      <c r="B2320" s="69"/>
      <c r="C2320" s="69"/>
      <c r="D2320" s="71"/>
      <c r="E2320" s="4"/>
      <c r="F2320" s="4"/>
      <c r="G2320" s="69"/>
      <c r="H2320" s="69"/>
      <c r="I2320" s="69"/>
      <c r="J2320" s="69"/>
      <c r="K2320" s="69"/>
      <c r="L2320" s="69"/>
      <c r="M2320" s="69"/>
      <c r="N2320" s="4"/>
      <c r="O2320" s="70"/>
      <c r="P2320" s="75"/>
      <c r="Q2320" s="4"/>
      <c r="R2320" s="71"/>
      <c r="S2320" s="4"/>
      <c r="T2320" s="72"/>
      <c r="U2320" s="4"/>
      <c r="V2320" s="73"/>
      <c r="W2320" s="73"/>
      <c r="X2320" s="73"/>
      <c r="Y2320" s="73"/>
      <c r="Z2320" s="74"/>
      <c r="AA2320" s="69"/>
      <c r="AB2320" s="69"/>
      <c r="AC2320" s="69"/>
      <c r="AD2320" s="69"/>
      <c r="AE2320" s="69"/>
      <c r="AF2320" s="69"/>
      <c r="AG2320" s="69"/>
      <c r="AH2320" s="69"/>
    </row>
    <row r="2321" spans="1:34">
      <c r="A2321" s="69"/>
      <c r="B2321" s="69"/>
      <c r="C2321" s="69"/>
      <c r="D2321" s="71"/>
      <c r="E2321" s="4"/>
      <c r="F2321" s="4"/>
      <c r="G2321" s="69"/>
      <c r="H2321" s="69"/>
      <c r="I2321" s="69"/>
      <c r="J2321" s="69"/>
      <c r="K2321" s="69"/>
      <c r="L2321" s="69"/>
      <c r="M2321" s="69"/>
      <c r="N2321" s="4"/>
      <c r="O2321" s="70"/>
      <c r="P2321" s="75"/>
      <c r="Q2321" s="4"/>
      <c r="R2321" s="71"/>
      <c r="S2321" s="4"/>
      <c r="T2321" s="72"/>
      <c r="U2321" s="4"/>
      <c r="V2321" s="73"/>
      <c r="W2321" s="73"/>
      <c r="X2321" s="73"/>
      <c r="Y2321" s="73"/>
      <c r="Z2321" s="74"/>
      <c r="AA2321" s="69"/>
      <c r="AB2321" s="69"/>
      <c r="AC2321" s="69"/>
      <c r="AD2321" s="69"/>
      <c r="AE2321" s="69"/>
      <c r="AF2321" s="69"/>
      <c r="AG2321" s="69"/>
      <c r="AH2321" s="69"/>
    </row>
    <row r="2322" spans="1:34">
      <c r="A2322" s="69"/>
      <c r="B2322" s="69"/>
      <c r="C2322" s="69"/>
      <c r="D2322" s="71"/>
      <c r="E2322" s="4"/>
      <c r="F2322" s="4"/>
      <c r="G2322" s="69"/>
      <c r="H2322" s="69"/>
      <c r="I2322" s="69"/>
      <c r="J2322" s="69"/>
      <c r="K2322" s="69"/>
      <c r="L2322" s="69"/>
      <c r="M2322" s="69"/>
      <c r="N2322" s="4"/>
      <c r="O2322" s="70"/>
      <c r="P2322" s="75"/>
      <c r="Q2322" s="4"/>
      <c r="R2322" s="71"/>
      <c r="S2322" s="4"/>
      <c r="T2322" s="72"/>
      <c r="U2322" s="4"/>
      <c r="V2322" s="73"/>
      <c r="W2322" s="73"/>
      <c r="X2322" s="73"/>
      <c r="Y2322" s="73"/>
      <c r="Z2322" s="74"/>
      <c r="AA2322" s="69"/>
      <c r="AB2322" s="69"/>
      <c r="AC2322" s="69"/>
      <c r="AD2322" s="69"/>
      <c r="AE2322" s="69"/>
      <c r="AF2322" s="69"/>
      <c r="AG2322" s="69"/>
      <c r="AH2322" s="69"/>
    </row>
    <row r="2323" spans="1:34">
      <c r="A2323" s="69"/>
      <c r="B2323" s="69"/>
      <c r="C2323" s="69"/>
      <c r="D2323" s="71"/>
      <c r="E2323" s="4"/>
      <c r="F2323" s="4"/>
      <c r="G2323" s="69"/>
      <c r="H2323" s="69"/>
      <c r="I2323" s="69"/>
      <c r="J2323" s="69"/>
      <c r="K2323" s="69"/>
      <c r="L2323" s="69"/>
      <c r="M2323" s="69"/>
      <c r="N2323" s="4"/>
      <c r="O2323" s="70"/>
      <c r="P2323" s="75"/>
      <c r="Q2323" s="4"/>
      <c r="R2323" s="71"/>
      <c r="S2323" s="4"/>
      <c r="T2323" s="72"/>
      <c r="U2323" s="4"/>
      <c r="V2323" s="73"/>
      <c r="W2323" s="73"/>
      <c r="X2323" s="73"/>
      <c r="Y2323" s="73"/>
      <c r="Z2323" s="74"/>
      <c r="AA2323" s="69"/>
      <c r="AB2323" s="69"/>
      <c r="AC2323" s="69"/>
      <c r="AD2323" s="69"/>
      <c r="AE2323" s="69"/>
      <c r="AF2323" s="69"/>
      <c r="AG2323" s="69"/>
      <c r="AH2323" s="69"/>
    </row>
    <row r="2324" spans="1:34">
      <c r="A2324" s="69"/>
      <c r="B2324" s="69"/>
      <c r="C2324" s="69"/>
      <c r="D2324" s="71"/>
      <c r="E2324" s="4"/>
      <c r="F2324" s="4"/>
      <c r="G2324" s="69"/>
      <c r="H2324" s="69"/>
      <c r="I2324" s="69"/>
      <c r="J2324" s="69"/>
      <c r="K2324" s="69"/>
      <c r="L2324" s="69"/>
      <c r="M2324" s="69"/>
      <c r="N2324" s="4"/>
      <c r="O2324" s="70"/>
      <c r="P2324" s="75"/>
      <c r="Q2324" s="4"/>
      <c r="R2324" s="71"/>
      <c r="S2324" s="4"/>
      <c r="T2324" s="72"/>
      <c r="U2324" s="4"/>
      <c r="V2324" s="73"/>
      <c r="W2324" s="73"/>
      <c r="X2324" s="73"/>
      <c r="Y2324" s="73"/>
      <c r="Z2324" s="74"/>
      <c r="AA2324" s="69"/>
      <c r="AB2324" s="69"/>
      <c r="AC2324" s="69"/>
      <c r="AD2324" s="69"/>
      <c r="AE2324" s="69"/>
      <c r="AF2324" s="69"/>
      <c r="AG2324" s="69"/>
      <c r="AH2324" s="69"/>
    </row>
    <row r="2325" spans="1:34">
      <c r="A2325" s="69"/>
      <c r="B2325" s="69"/>
      <c r="C2325" s="69"/>
      <c r="D2325" s="71"/>
      <c r="E2325" s="4"/>
      <c r="F2325" s="4"/>
      <c r="G2325" s="69"/>
      <c r="H2325" s="69"/>
      <c r="I2325" s="69"/>
      <c r="J2325" s="69"/>
      <c r="K2325" s="69"/>
      <c r="L2325" s="69"/>
      <c r="M2325" s="69"/>
      <c r="N2325" s="4"/>
      <c r="O2325" s="70"/>
      <c r="P2325" s="75"/>
      <c r="Q2325" s="4"/>
      <c r="R2325" s="71"/>
      <c r="S2325" s="4"/>
      <c r="T2325" s="72"/>
      <c r="U2325" s="4"/>
      <c r="V2325" s="73"/>
      <c r="W2325" s="73"/>
      <c r="X2325" s="73"/>
      <c r="Y2325" s="73"/>
      <c r="Z2325" s="74"/>
      <c r="AA2325" s="69"/>
      <c r="AB2325" s="69"/>
      <c r="AC2325" s="69"/>
      <c r="AD2325" s="69"/>
      <c r="AE2325" s="69"/>
      <c r="AF2325" s="69"/>
      <c r="AG2325" s="69"/>
      <c r="AH2325" s="69"/>
    </row>
    <row r="2326" spans="1:34">
      <c r="A2326" s="69"/>
      <c r="B2326" s="69"/>
      <c r="C2326" s="69"/>
      <c r="D2326" s="71"/>
      <c r="E2326" s="4"/>
      <c r="F2326" s="4"/>
      <c r="G2326" s="69"/>
      <c r="H2326" s="69"/>
      <c r="I2326" s="69"/>
      <c r="J2326" s="69"/>
      <c r="K2326" s="69"/>
      <c r="L2326" s="69"/>
      <c r="M2326" s="69"/>
      <c r="N2326" s="4"/>
      <c r="O2326" s="70"/>
      <c r="P2326" s="75"/>
      <c r="Q2326" s="4"/>
      <c r="R2326" s="71"/>
      <c r="S2326" s="4"/>
      <c r="T2326" s="72"/>
      <c r="U2326" s="4"/>
      <c r="V2326" s="73"/>
      <c r="W2326" s="73"/>
      <c r="X2326" s="73"/>
      <c r="Y2326" s="73"/>
      <c r="Z2326" s="74"/>
      <c r="AA2326" s="69"/>
      <c r="AB2326" s="69"/>
      <c r="AC2326" s="69"/>
      <c r="AD2326" s="69"/>
      <c r="AE2326" s="69"/>
      <c r="AF2326" s="69"/>
      <c r="AG2326" s="69"/>
      <c r="AH2326" s="69"/>
    </row>
    <row r="2327" spans="1:34">
      <c r="A2327" s="69"/>
      <c r="B2327" s="69"/>
      <c r="C2327" s="69"/>
      <c r="D2327" s="71"/>
      <c r="E2327" s="4"/>
      <c r="F2327" s="4"/>
      <c r="G2327" s="69"/>
      <c r="H2327" s="69"/>
      <c r="I2327" s="69"/>
      <c r="J2327" s="69"/>
      <c r="K2327" s="69"/>
      <c r="L2327" s="69"/>
      <c r="M2327" s="69"/>
      <c r="N2327" s="4"/>
      <c r="O2327" s="70"/>
      <c r="P2327" s="75"/>
      <c r="Q2327" s="4"/>
      <c r="R2327" s="71"/>
      <c r="S2327" s="4"/>
      <c r="T2327" s="72"/>
      <c r="U2327" s="4"/>
      <c r="V2327" s="73"/>
      <c r="W2327" s="73"/>
      <c r="X2327" s="73"/>
      <c r="Y2327" s="73"/>
      <c r="Z2327" s="74"/>
      <c r="AA2327" s="69"/>
      <c r="AB2327" s="69"/>
      <c r="AC2327" s="69"/>
      <c r="AD2327" s="69"/>
      <c r="AE2327" s="69"/>
      <c r="AF2327" s="69"/>
      <c r="AG2327" s="69"/>
      <c r="AH2327" s="69"/>
    </row>
    <row r="2328" spans="1:34">
      <c r="A2328" s="69"/>
      <c r="B2328" s="69"/>
      <c r="C2328" s="69"/>
      <c r="D2328" s="71"/>
      <c r="E2328" s="4"/>
      <c r="F2328" s="4"/>
      <c r="G2328" s="69"/>
      <c r="H2328" s="69"/>
      <c r="I2328" s="69"/>
      <c r="J2328" s="69"/>
      <c r="K2328" s="69"/>
      <c r="L2328" s="69"/>
      <c r="M2328" s="69"/>
      <c r="N2328" s="4"/>
      <c r="O2328" s="70"/>
      <c r="P2328" s="75"/>
      <c r="Q2328" s="4"/>
      <c r="R2328" s="71"/>
      <c r="S2328" s="4"/>
      <c r="T2328" s="72"/>
      <c r="U2328" s="4"/>
      <c r="V2328" s="73"/>
      <c r="W2328" s="73"/>
      <c r="X2328" s="73"/>
      <c r="Y2328" s="73"/>
      <c r="Z2328" s="74"/>
      <c r="AA2328" s="69"/>
      <c r="AB2328" s="69"/>
      <c r="AC2328" s="69"/>
      <c r="AD2328" s="69"/>
      <c r="AE2328" s="69"/>
      <c r="AF2328" s="69"/>
      <c r="AG2328" s="69"/>
      <c r="AH2328" s="69"/>
    </row>
    <row r="2329" spans="1:34">
      <c r="A2329" s="69"/>
      <c r="B2329" s="69"/>
      <c r="C2329" s="69"/>
      <c r="D2329" s="71"/>
      <c r="E2329" s="4"/>
      <c r="F2329" s="4"/>
      <c r="G2329" s="69"/>
      <c r="H2329" s="69"/>
      <c r="I2329" s="69"/>
      <c r="J2329" s="69"/>
      <c r="K2329" s="69"/>
      <c r="L2329" s="69"/>
      <c r="M2329" s="69"/>
      <c r="N2329" s="4"/>
      <c r="O2329" s="70"/>
      <c r="P2329" s="75"/>
      <c r="Q2329" s="4"/>
      <c r="R2329" s="71"/>
      <c r="S2329" s="4"/>
      <c r="T2329" s="72"/>
      <c r="U2329" s="4"/>
      <c r="V2329" s="73"/>
      <c r="W2329" s="73"/>
      <c r="X2329" s="73"/>
      <c r="Y2329" s="73"/>
      <c r="Z2329" s="74"/>
      <c r="AA2329" s="69"/>
      <c r="AB2329" s="69"/>
      <c r="AC2329" s="69"/>
      <c r="AD2329" s="69"/>
      <c r="AE2329" s="69"/>
      <c r="AF2329" s="69"/>
      <c r="AG2329" s="69"/>
      <c r="AH2329" s="69"/>
    </row>
    <row r="2330" spans="1:34">
      <c r="A2330" s="69"/>
      <c r="B2330" s="69"/>
      <c r="C2330" s="69"/>
      <c r="D2330" s="71"/>
      <c r="E2330" s="4"/>
      <c r="F2330" s="4"/>
      <c r="G2330" s="69"/>
      <c r="H2330" s="69"/>
      <c r="I2330" s="69"/>
      <c r="J2330" s="69"/>
      <c r="K2330" s="69"/>
      <c r="L2330" s="69"/>
      <c r="M2330" s="69"/>
      <c r="N2330" s="4"/>
      <c r="O2330" s="70"/>
      <c r="P2330" s="75"/>
      <c r="Q2330" s="4"/>
      <c r="R2330" s="71"/>
      <c r="S2330" s="4"/>
      <c r="T2330" s="72"/>
      <c r="U2330" s="4"/>
      <c r="V2330" s="73"/>
      <c r="W2330" s="73"/>
      <c r="X2330" s="73"/>
      <c r="Y2330" s="73"/>
      <c r="Z2330" s="74"/>
      <c r="AA2330" s="69"/>
      <c r="AB2330" s="69"/>
      <c r="AC2330" s="69"/>
      <c r="AD2330" s="69"/>
      <c r="AE2330" s="69"/>
      <c r="AF2330" s="69"/>
      <c r="AG2330" s="69"/>
      <c r="AH2330" s="69"/>
    </row>
    <row r="2331" spans="1:34">
      <c r="A2331" s="69"/>
      <c r="B2331" s="69"/>
      <c r="C2331" s="69"/>
      <c r="D2331" s="71"/>
      <c r="E2331" s="4"/>
      <c r="F2331" s="4"/>
      <c r="G2331" s="69"/>
      <c r="H2331" s="69"/>
      <c r="I2331" s="69"/>
      <c r="J2331" s="69"/>
      <c r="K2331" s="69"/>
      <c r="L2331" s="69"/>
      <c r="M2331" s="69"/>
      <c r="N2331" s="4"/>
      <c r="O2331" s="70"/>
      <c r="P2331" s="75"/>
      <c r="Q2331" s="4"/>
      <c r="R2331" s="71"/>
      <c r="S2331" s="4"/>
      <c r="T2331" s="72"/>
      <c r="U2331" s="4"/>
      <c r="V2331" s="73"/>
      <c r="W2331" s="73"/>
      <c r="X2331" s="73"/>
      <c r="Y2331" s="73"/>
      <c r="Z2331" s="74"/>
      <c r="AA2331" s="69"/>
      <c r="AB2331" s="69"/>
      <c r="AC2331" s="69"/>
      <c r="AD2331" s="69"/>
      <c r="AE2331" s="69"/>
      <c r="AF2331" s="69"/>
      <c r="AG2331" s="69"/>
      <c r="AH2331" s="69"/>
    </row>
    <row r="2332" spans="1:34">
      <c r="A2332" s="69"/>
      <c r="B2332" s="69"/>
      <c r="C2332" s="69"/>
      <c r="D2332" s="71"/>
      <c r="E2332" s="4"/>
      <c r="F2332" s="4"/>
      <c r="G2332" s="69"/>
      <c r="H2332" s="69"/>
      <c r="I2332" s="69"/>
      <c r="J2332" s="69"/>
      <c r="K2332" s="69"/>
      <c r="L2332" s="69"/>
      <c r="M2332" s="69"/>
      <c r="N2332" s="4"/>
      <c r="O2332" s="70"/>
      <c r="P2332" s="75"/>
      <c r="Q2332" s="4"/>
      <c r="R2332" s="71"/>
      <c r="S2332" s="4"/>
      <c r="T2332" s="72"/>
      <c r="U2332" s="4"/>
      <c r="V2332" s="73"/>
      <c r="W2332" s="73"/>
      <c r="X2332" s="73"/>
      <c r="Y2332" s="73"/>
      <c r="Z2332" s="74"/>
      <c r="AA2332" s="69"/>
      <c r="AB2332" s="69"/>
      <c r="AC2332" s="69"/>
      <c r="AD2332" s="69"/>
      <c r="AE2332" s="69"/>
      <c r="AF2332" s="69"/>
      <c r="AG2332" s="69"/>
      <c r="AH2332" s="69"/>
    </row>
    <row r="2333" spans="1:34">
      <c r="A2333" s="69"/>
      <c r="B2333" s="69"/>
      <c r="C2333" s="69"/>
      <c r="D2333" s="71"/>
      <c r="E2333" s="4"/>
      <c r="F2333" s="4"/>
      <c r="G2333" s="69"/>
      <c r="H2333" s="69"/>
      <c r="I2333" s="69"/>
      <c r="J2333" s="69"/>
      <c r="K2333" s="69"/>
      <c r="L2333" s="69"/>
      <c r="M2333" s="69"/>
      <c r="N2333" s="4"/>
      <c r="O2333" s="70"/>
      <c r="P2333" s="75"/>
      <c r="Q2333" s="4"/>
      <c r="R2333" s="71"/>
      <c r="S2333" s="4"/>
      <c r="T2333" s="72"/>
      <c r="U2333" s="4"/>
      <c r="V2333" s="73"/>
      <c r="W2333" s="73"/>
      <c r="X2333" s="73"/>
      <c r="Y2333" s="73"/>
      <c r="Z2333" s="74"/>
      <c r="AA2333" s="69"/>
      <c r="AB2333" s="69"/>
      <c r="AC2333" s="69"/>
      <c r="AD2333" s="69"/>
      <c r="AE2333" s="69"/>
      <c r="AF2333" s="69"/>
      <c r="AG2333" s="69"/>
      <c r="AH2333" s="69"/>
    </row>
    <row r="2334" spans="1:34">
      <c r="A2334" s="69"/>
      <c r="B2334" s="69"/>
      <c r="C2334" s="69"/>
      <c r="D2334" s="71"/>
      <c r="E2334" s="4"/>
      <c r="F2334" s="4"/>
      <c r="G2334" s="69"/>
      <c r="H2334" s="69"/>
      <c r="I2334" s="69"/>
      <c r="J2334" s="69"/>
      <c r="K2334" s="69"/>
      <c r="L2334" s="69"/>
      <c r="M2334" s="69"/>
      <c r="N2334" s="4"/>
      <c r="O2334" s="70"/>
      <c r="P2334" s="75"/>
      <c r="Q2334" s="4"/>
      <c r="R2334" s="71"/>
      <c r="S2334" s="4"/>
      <c r="T2334" s="72"/>
      <c r="U2334" s="4"/>
      <c r="V2334" s="73"/>
      <c r="W2334" s="73"/>
      <c r="X2334" s="73"/>
      <c r="Y2334" s="73"/>
      <c r="Z2334" s="74"/>
      <c r="AA2334" s="69"/>
      <c r="AB2334" s="69"/>
      <c r="AC2334" s="69"/>
      <c r="AD2334" s="69"/>
      <c r="AE2334" s="69"/>
      <c r="AF2334" s="69"/>
      <c r="AG2334" s="69"/>
      <c r="AH2334" s="69"/>
    </row>
    <row r="2335" spans="1:34">
      <c r="A2335" s="69"/>
      <c r="B2335" s="69"/>
      <c r="C2335" s="69"/>
      <c r="D2335" s="71"/>
      <c r="E2335" s="4"/>
      <c r="F2335" s="4"/>
      <c r="G2335" s="69"/>
      <c r="H2335" s="69"/>
      <c r="I2335" s="69"/>
      <c r="J2335" s="69"/>
      <c r="K2335" s="69"/>
      <c r="L2335" s="69"/>
      <c r="M2335" s="69"/>
      <c r="N2335" s="4"/>
      <c r="O2335" s="70"/>
      <c r="P2335" s="75"/>
      <c r="Q2335" s="4"/>
      <c r="R2335" s="71"/>
      <c r="S2335" s="4"/>
      <c r="T2335" s="72"/>
      <c r="U2335" s="4"/>
      <c r="V2335" s="73"/>
      <c r="W2335" s="73"/>
      <c r="X2335" s="73"/>
      <c r="Y2335" s="73"/>
      <c r="Z2335" s="74"/>
      <c r="AA2335" s="69"/>
      <c r="AB2335" s="69"/>
      <c r="AC2335" s="69"/>
      <c r="AD2335" s="69"/>
      <c r="AE2335" s="69"/>
      <c r="AF2335" s="69"/>
      <c r="AG2335" s="69"/>
      <c r="AH2335" s="69"/>
    </row>
    <row r="2336" spans="1:34">
      <c r="A2336" s="69"/>
      <c r="B2336" s="69"/>
      <c r="C2336" s="69"/>
      <c r="D2336" s="71"/>
      <c r="E2336" s="4"/>
      <c r="F2336" s="4"/>
      <c r="G2336" s="69"/>
      <c r="H2336" s="69"/>
      <c r="I2336" s="69"/>
      <c r="J2336" s="69"/>
      <c r="K2336" s="69"/>
      <c r="L2336" s="69"/>
      <c r="M2336" s="69"/>
      <c r="N2336" s="4"/>
      <c r="O2336" s="70"/>
      <c r="P2336" s="75"/>
      <c r="Q2336" s="4"/>
      <c r="R2336" s="71"/>
      <c r="S2336" s="4"/>
      <c r="T2336" s="72"/>
      <c r="U2336" s="4"/>
      <c r="V2336" s="73"/>
      <c r="W2336" s="73"/>
      <c r="X2336" s="73"/>
      <c r="Y2336" s="73"/>
      <c r="Z2336" s="74"/>
      <c r="AA2336" s="69"/>
      <c r="AB2336" s="69"/>
      <c r="AC2336" s="69"/>
      <c r="AD2336" s="69"/>
      <c r="AE2336" s="69"/>
      <c r="AF2336" s="69"/>
      <c r="AG2336" s="69"/>
      <c r="AH2336" s="69"/>
    </row>
    <row r="2337" spans="1:34">
      <c r="A2337" s="69"/>
      <c r="B2337" s="69"/>
      <c r="C2337" s="69"/>
      <c r="D2337" s="71"/>
      <c r="E2337" s="4"/>
      <c r="F2337" s="4"/>
      <c r="G2337" s="69"/>
      <c r="H2337" s="69"/>
      <c r="I2337" s="69"/>
      <c r="J2337" s="69"/>
      <c r="K2337" s="69"/>
      <c r="L2337" s="69"/>
      <c r="M2337" s="69"/>
      <c r="N2337" s="4"/>
      <c r="O2337" s="70"/>
      <c r="P2337" s="75"/>
      <c r="Q2337" s="4"/>
      <c r="R2337" s="71"/>
      <c r="S2337" s="4"/>
      <c r="T2337" s="72"/>
      <c r="U2337" s="4"/>
      <c r="V2337" s="73"/>
      <c r="W2337" s="73"/>
      <c r="X2337" s="73"/>
      <c r="Y2337" s="73"/>
      <c r="Z2337" s="74"/>
      <c r="AA2337" s="69"/>
      <c r="AB2337" s="69"/>
      <c r="AC2337" s="69"/>
      <c r="AD2337" s="69"/>
      <c r="AE2337" s="69"/>
      <c r="AF2337" s="69"/>
      <c r="AG2337" s="69"/>
      <c r="AH2337" s="69"/>
    </row>
    <row r="2338" spans="1:34">
      <c r="A2338" s="69"/>
      <c r="B2338" s="69"/>
      <c r="C2338" s="69"/>
      <c r="D2338" s="71"/>
      <c r="E2338" s="4"/>
      <c r="F2338" s="4"/>
      <c r="G2338" s="69"/>
      <c r="H2338" s="69"/>
      <c r="I2338" s="69"/>
      <c r="J2338" s="69"/>
      <c r="K2338" s="69"/>
      <c r="L2338" s="69"/>
      <c r="M2338" s="69"/>
      <c r="N2338" s="4"/>
      <c r="O2338" s="70"/>
      <c r="P2338" s="75"/>
      <c r="Q2338" s="4"/>
      <c r="R2338" s="71"/>
      <c r="S2338" s="4"/>
      <c r="T2338" s="72"/>
      <c r="U2338" s="4"/>
      <c r="V2338" s="73"/>
      <c r="W2338" s="73"/>
      <c r="X2338" s="73"/>
      <c r="Y2338" s="73"/>
      <c r="Z2338" s="74"/>
      <c r="AA2338" s="69"/>
      <c r="AB2338" s="69"/>
      <c r="AC2338" s="69"/>
      <c r="AD2338" s="69"/>
      <c r="AE2338" s="69"/>
      <c r="AF2338" s="69"/>
      <c r="AG2338" s="69"/>
      <c r="AH2338" s="69"/>
    </row>
    <row r="2339" spans="1:34">
      <c r="A2339" s="69"/>
      <c r="B2339" s="69"/>
      <c r="C2339" s="69"/>
      <c r="D2339" s="71"/>
      <c r="E2339" s="4"/>
      <c r="F2339" s="4"/>
      <c r="G2339" s="69"/>
      <c r="H2339" s="69"/>
      <c r="I2339" s="69"/>
      <c r="J2339" s="69"/>
      <c r="K2339" s="69"/>
      <c r="L2339" s="69"/>
      <c r="M2339" s="69"/>
      <c r="N2339" s="4"/>
      <c r="O2339" s="70"/>
      <c r="P2339" s="75"/>
      <c r="Q2339" s="4"/>
      <c r="R2339" s="71"/>
      <c r="S2339" s="4"/>
      <c r="T2339" s="72"/>
      <c r="U2339" s="4"/>
      <c r="V2339" s="73"/>
      <c r="W2339" s="73"/>
      <c r="X2339" s="73"/>
      <c r="Y2339" s="73"/>
      <c r="Z2339" s="74"/>
      <c r="AA2339" s="69"/>
      <c r="AB2339" s="69"/>
      <c r="AC2339" s="69"/>
      <c r="AD2339" s="69"/>
      <c r="AE2339" s="69"/>
      <c r="AF2339" s="69"/>
      <c r="AG2339" s="69"/>
      <c r="AH2339" s="69"/>
    </row>
    <row r="2340" spans="1:34">
      <c r="A2340" s="69"/>
      <c r="B2340" s="69"/>
      <c r="C2340" s="69"/>
      <c r="D2340" s="71"/>
      <c r="E2340" s="4"/>
      <c r="F2340" s="4"/>
      <c r="G2340" s="69"/>
      <c r="H2340" s="69"/>
      <c r="I2340" s="69"/>
      <c r="J2340" s="69"/>
      <c r="K2340" s="69"/>
      <c r="L2340" s="69"/>
      <c r="M2340" s="69"/>
      <c r="N2340" s="4"/>
      <c r="O2340" s="70"/>
      <c r="P2340" s="75"/>
      <c r="Q2340" s="4"/>
      <c r="R2340" s="71"/>
      <c r="S2340" s="4"/>
      <c r="T2340" s="72"/>
      <c r="U2340" s="4"/>
      <c r="V2340" s="73"/>
      <c r="W2340" s="73"/>
      <c r="X2340" s="73"/>
      <c r="Y2340" s="73"/>
      <c r="Z2340" s="74"/>
      <c r="AA2340" s="69"/>
      <c r="AB2340" s="69"/>
      <c r="AC2340" s="69"/>
      <c r="AD2340" s="69"/>
      <c r="AE2340" s="69"/>
      <c r="AF2340" s="69"/>
      <c r="AG2340" s="69"/>
      <c r="AH2340" s="69"/>
    </row>
    <row r="2341" spans="1:34">
      <c r="A2341" s="69"/>
      <c r="B2341" s="69"/>
      <c r="C2341" s="69"/>
      <c r="D2341" s="71"/>
      <c r="E2341" s="4"/>
      <c r="F2341" s="4"/>
      <c r="G2341" s="69"/>
      <c r="H2341" s="69"/>
      <c r="I2341" s="69"/>
      <c r="J2341" s="69"/>
      <c r="K2341" s="69"/>
      <c r="L2341" s="69"/>
      <c r="M2341" s="69"/>
      <c r="N2341" s="4"/>
      <c r="O2341" s="70"/>
      <c r="P2341" s="75"/>
      <c r="Q2341" s="4"/>
      <c r="R2341" s="71"/>
      <c r="S2341" s="4"/>
      <c r="T2341" s="72"/>
      <c r="U2341" s="4"/>
      <c r="V2341" s="73"/>
      <c r="W2341" s="73"/>
      <c r="X2341" s="73"/>
      <c r="Y2341" s="73"/>
      <c r="Z2341" s="74"/>
      <c r="AA2341" s="69"/>
      <c r="AB2341" s="69"/>
      <c r="AC2341" s="69"/>
      <c r="AD2341" s="69"/>
      <c r="AE2341" s="69"/>
      <c r="AF2341" s="69"/>
      <c r="AG2341" s="69"/>
      <c r="AH2341" s="69"/>
    </row>
    <row r="2342" spans="1:34">
      <c r="A2342" s="69"/>
      <c r="B2342" s="69"/>
      <c r="C2342" s="69"/>
      <c r="D2342" s="71"/>
      <c r="E2342" s="4"/>
      <c r="F2342" s="4"/>
      <c r="G2342" s="69"/>
      <c r="H2342" s="69"/>
      <c r="I2342" s="69"/>
      <c r="J2342" s="69"/>
      <c r="K2342" s="69"/>
      <c r="L2342" s="69"/>
      <c r="M2342" s="69"/>
      <c r="N2342" s="4"/>
      <c r="O2342" s="70"/>
      <c r="P2342" s="75"/>
      <c r="Q2342" s="4"/>
      <c r="R2342" s="71"/>
      <c r="S2342" s="4"/>
      <c r="T2342" s="72"/>
      <c r="U2342" s="4"/>
      <c r="V2342" s="73"/>
      <c r="W2342" s="73"/>
      <c r="X2342" s="73"/>
      <c r="Y2342" s="73"/>
      <c r="Z2342" s="74"/>
      <c r="AA2342" s="69"/>
      <c r="AB2342" s="69"/>
      <c r="AC2342" s="69"/>
      <c r="AD2342" s="69"/>
      <c r="AE2342" s="69"/>
      <c r="AF2342" s="69"/>
      <c r="AG2342" s="69"/>
      <c r="AH2342" s="69"/>
    </row>
    <row r="2343" spans="1:34">
      <c r="A2343" s="69"/>
      <c r="B2343" s="69"/>
      <c r="C2343" s="69"/>
      <c r="D2343" s="71"/>
      <c r="E2343" s="4"/>
      <c r="F2343" s="4"/>
      <c r="G2343" s="69"/>
      <c r="H2343" s="69"/>
      <c r="I2343" s="69"/>
      <c r="J2343" s="69"/>
      <c r="K2343" s="69"/>
      <c r="L2343" s="69"/>
      <c r="M2343" s="69"/>
      <c r="N2343" s="4"/>
      <c r="O2343" s="70"/>
      <c r="P2343" s="75"/>
      <c r="Q2343" s="4"/>
      <c r="R2343" s="71"/>
      <c r="S2343" s="4"/>
      <c r="T2343" s="72"/>
      <c r="U2343" s="4"/>
      <c r="V2343" s="73"/>
      <c r="W2343" s="73"/>
      <c r="X2343" s="73"/>
      <c r="Y2343" s="73"/>
      <c r="Z2343" s="74"/>
      <c r="AA2343" s="69"/>
      <c r="AB2343" s="69"/>
      <c r="AC2343" s="69"/>
      <c r="AD2343" s="69"/>
      <c r="AE2343" s="69"/>
      <c r="AF2343" s="69"/>
      <c r="AG2343" s="69"/>
      <c r="AH2343" s="69"/>
    </row>
    <row r="2344" spans="1:34">
      <c r="A2344" s="69"/>
      <c r="B2344" s="69"/>
      <c r="C2344" s="69"/>
      <c r="D2344" s="71"/>
      <c r="E2344" s="4"/>
      <c r="F2344" s="4"/>
      <c r="G2344" s="69"/>
      <c r="H2344" s="69"/>
      <c r="I2344" s="69"/>
      <c r="J2344" s="69"/>
      <c r="K2344" s="69"/>
      <c r="L2344" s="69"/>
      <c r="M2344" s="69"/>
      <c r="N2344" s="4"/>
      <c r="O2344" s="70"/>
      <c r="P2344" s="75"/>
      <c r="Q2344" s="4"/>
      <c r="R2344" s="71"/>
      <c r="S2344" s="4"/>
      <c r="T2344" s="72"/>
      <c r="U2344" s="4"/>
      <c r="V2344" s="73"/>
      <c r="W2344" s="73"/>
      <c r="X2344" s="73"/>
      <c r="Y2344" s="73"/>
      <c r="Z2344" s="74"/>
      <c r="AA2344" s="69"/>
      <c r="AB2344" s="69"/>
      <c r="AC2344" s="69"/>
      <c r="AD2344" s="69"/>
      <c r="AE2344" s="69"/>
      <c r="AF2344" s="69"/>
      <c r="AG2344" s="69"/>
      <c r="AH2344" s="69"/>
    </row>
    <row r="2345" spans="1:34">
      <c r="A2345" s="69"/>
      <c r="B2345" s="69"/>
      <c r="C2345" s="69"/>
      <c r="D2345" s="71"/>
      <c r="E2345" s="4"/>
      <c r="F2345" s="4"/>
      <c r="G2345" s="69"/>
      <c r="H2345" s="69"/>
      <c r="I2345" s="69"/>
      <c r="J2345" s="69"/>
      <c r="K2345" s="69"/>
      <c r="L2345" s="69"/>
      <c r="M2345" s="69"/>
      <c r="N2345" s="4"/>
      <c r="O2345" s="70"/>
      <c r="P2345" s="75"/>
      <c r="Q2345" s="4"/>
      <c r="R2345" s="71"/>
      <c r="S2345" s="4"/>
      <c r="T2345" s="72"/>
      <c r="U2345" s="4"/>
      <c r="V2345" s="73"/>
      <c r="W2345" s="73"/>
      <c r="X2345" s="73"/>
      <c r="Y2345" s="73"/>
      <c r="Z2345" s="74"/>
      <c r="AA2345" s="69"/>
      <c r="AB2345" s="69"/>
      <c r="AC2345" s="69"/>
      <c r="AD2345" s="69"/>
      <c r="AE2345" s="69"/>
      <c r="AF2345" s="69"/>
      <c r="AG2345" s="69"/>
      <c r="AH2345" s="69"/>
    </row>
    <row r="2346" spans="1:34">
      <c r="A2346" s="69"/>
      <c r="B2346" s="69"/>
      <c r="C2346" s="69"/>
      <c r="D2346" s="71"/>
      <c r="E2346" s="4"/>
      <c r="F2346" s="4"/>
      <c r="G2346" s="69"/>
      <c r="H2346" s="69"/>
      <c r="I2346" s="69"/>
      <c r="J2346" s="69"/>
      <c r="K2346" s="69"/>
      <c r="L2346" s="69"/>
      <c r="M2346" s="69"/>
      <c r="N2346" s="4"/>
      <c r="O2346" s="70"/>
      <c r="P2346" s="75"/>
      <c r="Q2346" s="4"/>
      <c r="R2346" s="71"/>
      <c r="S2346" s="4"/>
      <c r="T2346" s="72"/>
      <c r="U2346" s="4"/>
      <c r="V2346" s="73"/>
      <c r="W2346" s="73"/>
      <c r="X2346" s="73"/>
      <c r="Y2346" s="73"/>
      <c r="Z2346" s="74"/>
      <c r="AA2346" s="69"/>
      <c r="AB2346" s="69"/>
      <c r="AC2346" s="69"/>
      <c r="AD2346" s="69"/>
      <c r="AE2346" s="69"/>
      <c r="AF2346" s="69"/>
      <c r="AG2346" s="69"/>
      <c r="AH2346" s="69"/>
    </row>
    <row r="2347" spans="1:34">
      <c r="A2347" s="69"/>
      <c r="B2347" s="69"/>
      <c r="C2347" s="69"/>
      <c r="D2347" s="71"/>
      <c r="E2347" s="4"/>
      <c r="F2347" s="4"/>
      <c r="G2347" s="69"/>
      <c r="H2347" s="69"/>
      <c r="I2347" s="69"/>
      <c r="J2347" s="69"/>
      <c r="K2347" s="69"/>
      <c r="L2347" s="69"/>
      <c r="M2347" s="69"/>
      <c r="N2347" s="4"/>
      <c r="O2347" s="70"/>
      <c r="P2347" s="75"/>
      <c r="Q2347" s="4"/>
      <c r="R2347" s="71"/>
      <c r="S2347" s="4"/>
      <c r="T2347" s="72"/>
      <c r="U2347" s="4"/>
      <c r="V2347" s="73"/>
      <c r="W2347" s="73"/>
      <c r="X2347" s="73"/>
      <c r="Y2347" s="73"/>
      <c r="Z2347" s="74"/>
      <c r="AA2347" s="69"/>
      <c r="AB2347" s="69"/>
      <c r="AC2347" s="69"/>
      <c r="AD2347" s="69"/>
      <c r="AE2347" s="69"/>
      <c r="AF2347" s="69"/>
      <c r="AG2347" s="69"/>
      <c r="AH2347" s="69"/>
    </row>
    <row r="2348" spans="1:34">
      <c r="A2348" s="69"/>
      <c r="B2348" s="69"/>
      <c r="C2348" s="69"/>
      <c r="D2348" s="71"/>
      <c r="E2348" s="4"/>
      <c r="F2348" s="4"/>
      <c r="G2348" s="69"/>
      <c r="H2348" s="69"/>
      <c r="I2348" s="69"/>
      <c r="J2348" s="69"/>
      <c r="K2348" s="69"/>
      <c r="L2348" s="69"/>
      <c r="M2348" s="69"/>
      <c r="N2348" s="4"/>
      <c r="O2348" s="70"/>
      <c r="P2348" s="75"/>
      <c r="Q2348" s="4"/>
      <c r="R2348" s="71"/>
      <c r="S2348" s="4"/>
      <c r="T2348" s="72"/>
      <c r="U2348" s="4"/>
      <c r="V2348" s="73"/>
      <c r="W2348" s="73"/>
      <c r="X2348" s="73"/>
      <c r="Y2348" s="73"/>
      <c r="Z2348" s="74"/>
      <c r="AA2348" s="69"/>
      <c r="AB2348" s="69"/>
      <c r="AC2348" s="69"/>
      <c r="AD2348" s="69"/>
      <c r="AE2348" s="69"/>
      <c r="AF2348" s="69"/>
      <c r="AG2348" s="69"/>
      <c r="AH2348" s="69"/>
    </row>
    <row r="2349" spans="1:34">
      <c r="A2349" s="69"/>
      <c r="B2349" s="69"/>
      <c r="C2349" s="69"/>
      <c r="D2349" s="71"/>
      <c r="E2349" s="4"/>
      <c r="F2349" s="4"/>
      <c r="G2349" s="69"/>
      <c r="H2349" s="69"/>
      <c r="I2349" s="69"/>
      <c r="J2349" s="69"/>
      <c r="K2349" s="69"/>
      <c r="L2349" s="69"/>
      <c r="M2349" s="69"/>
      <c r="N2349" s="4"/>
      <c r="O2349" s="70"/>
      <c r="P2349" s="75"/>
      <c r="Q2349" s="4"/>
      <c r="R2349" s="71"/>
      <c r="S2349" s="4"/>
      <c r="T2349" s="72"/>
      <c r="U2349" s="4"/>
      <c r="V2349" s="73"/>
      <c r="W2349" s="73"/>
      <c r="X2349" s="73"/>
      <c r="Y2349" s="73"/>
      <c r="Z2349" s="74"/>
      <c r="AA2349" s="69"/>
      <c r="AB2349" s="69"/>
      <c r="AC2349" s="69"/>
      <c r="AD2349" s="69"/>
      <c r="AE2349" s="69"/>
      <c r="AF2349" s="69"/>
      <c r="AG2349" s="69"/>
      <c r="AH2349" s="69"/>
    </row>
    <row r="2350" spans="1:34">
      <c r="A2350" s="69"/>
      <c r="B2350" s="69"/>
      <c r="C2350" s="69"/>
      <c r="D2350" s="71"/>
      <c r="E2350" s="4"/>
      <c r="F2350" s="4"/>
      <c r="G2350" s="69"/>
      <c r="H2350" s="69"/>
      <c r="I2350" s="69"/>
      <c r="J2350" s="69"/>
      <c r="K2350" s="69"/>
      <c r="L2350" s="69"/>
      <c r="M2350" s="69"/>
      <c r="N2350" s="4"/>
      <c r="O2350" s="70"/>
      <c r="P2350" s="75"/>
      <c r="Q2350" s="4"/>
      <c r="R2350" s="71"/>
      <c r="S2350" s="4"/>
      <c r="T2350" s="72"/>
      <c r="U2350" s="4"/>
      <c r="V2350" s="73"/>
      <c r="W2350" s="73"/>
      <c r="X2350" s="73"/>
      <c r="Y2350" s="73"/>
      <c r="Z2350" s="74"/>
      <c r="AA2350" s="69"/>
      <c r="AB2350" s="69"/>
      <c r="AC2350" s="69"/>
      <c r="AD2350" s="69"/>
      <c r="AE2350" s="69"/>
      <c r="AF2350" s="69"/>
      <c r="AG2350" s="69"/>
      <c r="AH2350" s="69"/>
    </row>
    <row r="2351" spans="1:34">
      <c r="A2351" s="69"/>
      <c r="B2351" s="69"/>
      <c r="C2351" s="69"/>
      <c r="D2351" s="71"/>
      <c r="E2351" s="4"/>
      <c r="F2351" s="4"/>
      <c r="G2351" s="69"/>
      <c r="H2351" s="69"/>
      <c r="I2351" s="69"/>
      <c r="J2351" s="69"/>
      <c r="K2351" s="69"/>
      <c r="L2351" s="69"/>
      <c r="M2351" s="69"/>
      <c r="N2351" s="4"/>
      <c r="O2351" s="70"/>
      <c r="P2351" s="75"/>
      <c r="Q2351" s="4"/>
      <c r="R2351" s="71"/>
      <c r="S2351" s="4"/>
      <c r="T2351" s="72"/>
      <c r="U2351" s="4"/>
      <c r="V2351" s="73"/>
      <c r="W2351" s="73"/>
      <c r="X2351" s="73"/>
      <c r="Y2351" s="73"/>
      <c r="Z2351" s="74"/>
      <c r="AA2351" s="69"/>
      <c r="AB2351" s="69"/>
      <c r="AC2351" s="69"/>
      <c r="AD2351" s="69"/>
      <c r="AE2351" s="69"/>
      <c r="AF2351" s="69"/>
      <c r="AG2351" s="69"/>
      <c r="AH2351" s="69"/>
    </row>
    <row r="2352" spans="1:34">
      <c r="A2352" s="69"/>
      <c r="B2352" s="69"/>
      <c r="C2352" s="69"/>
      <c r="D2352" s="71"/>
      <c r="E2352" s="4"/>
      <c r="F2352" s="4"/>
      <c r="G2352" s="69"/>
      <c r="H2352" s="69"/>
      <c r="I2352" s="69"/>
      <c r="J2352" s="69"/>
      <c r="K2352" s="69"/>
      <c r="L2352" s="69"/>
      <c r="M2352" s="69"/>
      <c r="N2352" s="4"/>
      <c r="O2352" s="70"/>
      <c r="P2352" s="75"/>
      <c r="Q2352" s="4"/>
      <c r="R2352" s="71"/>
      <c r="S2352" s="4"/>
      <c r="T2352" s="72"/>
      <c r="U2352" s="4"/>
      <c r="V2352" s="73"/>
      <c r="W2352" s="73"/>
      <c r="X2352" s="73"/>
      <c r="Y2352" s="73"/>
      <c r="Z2352" s="74"/>
      <c r="AA2352" s="69"/>
      <c r="AB2352" s="69"/>
      <c r="AC2352" s="69"/>
      <c r="AD2352" s="69"/>
      <c r="AE2352" s="69"/>
      <c r="AF2352" s="69"/>
      <c r="AG2352" s="69"/>
      <c r="AH2352" s="69"/>
    </row>
    <row r="2353" spans="1:34">
      <c r="A2353" s="69"/>
      <c r="B2353" s="69"/>
      <c r="C2353" s="69"/>
      <c r="D2353" s="71"/>
      <c r="E2353" s="4"/>
      <c r="F2353" s="4"/>
      <c r="G2353" s="69"/>
      <c r="H2353" s="69"/>
      <c r="I2353" s="69"/>
      <c r="J2353" s="69"/>
      <c r="K2353" s="69"/>
      <c r="L2353" s="69"/>
      <c r="M2353" s="69"/>
      <c r="N2353" s="4"/>
      <c r="O2353" s="70"/>
      <c r="P2353" s="75"/>
      <c r="Q2353" s="4"/>
      <c r="R2353" s="71"/>
      <c r="S2353" s="4"/>
      <c r="T2353" s="72"/>
      <c r="U2353" s="4"/>
      <c r="V2353" s="73"/>
      <c r="W2353" s="73"/>
      <c r="X2353" s="73"/>
      <c r="Y2353" s="73"/>
      <c r="Z2353" s="74"/>
      <c r="AA2353" s="69"/>
      <c r="AB2353" s="69"/>
      <c r="AC2353" s="69"/>
      <c r="AD2353" s="69"/>
      <c r="AE2353" s="69"/>
      <c r="AF2353" s="69"/>
      <c r="AG2353" s="69"/>
      <c r="AH2353" s="69"/>
    </row>
    <row r="2354" spans="1:34">
      <c r="A2354" s="69"/>
      <c r="B2354" s="69"/>
      <c r="C2354" s="69"/>
      <c r="D2354" s="71"/>
      <c r="E2354" s="4"/>
      <c r="F2354" s="4"/>
      <c r="G2354" s="69"/>
      <c r="H2354" s="69"/>
      <c r="I2354" s="69"/>
      <c r="J2354" s="69"/>
      <c r="K2354" s="69"/>
      <c r="L2354" s="69"/>
      <c r="M2354" s="69"/>
      <c r="N2354" s="4"/>
      <c r="O2354" s="70"/>
      <c r="P2354" s="75"/>
      <c r="Q2354" s="4"/>
      <c r="R2354" s="71"/>
      <c r="S2354" s="4"/>
      <c r="T2354" s="72"/>
      <c r="U2354" s="4"/>
      <c r="V2354" s="73"/>
      <c r="W2354" s="73"/>
      <c r="X2354" s="73"/>
      <c r="Y2354" s="73"/>
      <c r="Z2354" s="74"/>
      <c r="AA2354" s="69"/>
      <c r="AB2354" s="69"/>
      <c r="AC2354" s="69"/>
      <c r="AD2354" s="69"/>
      <c r="AE2354" s="69"/>
      <c r="AF2354" s="69"/>
      <c r="AG2354" s="69"/>
      <c r="AH2354" s="69"/>
    </row>
    <row r="2355" spans="1:34">
      <c r="A2355" s="69"/>
      <c r="B2355" s="69"/>
      <c r="C2355" s="69"/>
      <c r="D2355" s="71"/>
      <c r="E2355" s="4"/>
      <c r="F2355" s="4"/>
      <c r="G2355" s="69"/>
      <c r="H2355" s="69"/>
      <c r="I2355" s="69"/>
      <c r="J2355" s="69"/>
      <c r="K2355" s="69"/>
      <c r="L2355" s="69"/>
      <c r="M2355" s="69"/>
      <c r="N2355" s="4"/>
      <c r="O2355" s="70"/>
      <c r="P2355" s="75"/>
      <c r="Q2355" s="4"/>
      <c r="R2355" s="71"/>
      <c r="S2355" s="4"/>
      <c r="T2355" s="72"/>
      <c r="U2355" s="4"/>
      <c r="V2355" s="73"/>
      <c r="W2355" s="73"/>
      <c r="X2355" s="73"/>
      <c r="Y2355" s="73"/>
      <c r="Z2355" s="74"/>
      <c r="AA2355" s="69"/>
      <c r="AB2355" s="69"/>
      <c r="AC2355" s="69"/>
      <c r="AD2355" s="69"/>
      <c r="AE2355" s="69"/>
      <c r="AF2355" s="69"/>
      <c r="AG2355" s="69"/>
      <c r="AH2355" s="69"/>
    </row>
    <row r="2356" spans="1:34">
      <c r="A2356" s="69"/>
      <c r="B2356" s="69"/>
      <c r="C2356" s="69"/>
      <c r="D2356" s="71"/>
      <c r="E2356" s="4"/>
      <c r="F2356" s="4"/>
      <c r="G2356" s="69"/>
      <c r="H2356" s="69"/>
      <c r="I2356" s="69"/>
      <c r="J2356" s="69"/>
      <c r="K2356" s="69"/>
      <c r="L2356" s="69"/>
      <c r="M2356" s="69"/>
      <c r="N2356" s="4"/>
      <c r="O2356" s="70"/>
      <c r="P2356" s="75"/>
      <c r="Q2356" s="4"/>
      <c r="R2356" s="71"/>
      <c r="S2356" s="4"/>
      <c r="T2356" s="72"/>
      <c r="U2356" s="4"/>
      <c r="V2356" s="73"/>
      <c r="W2356" s="73"/>
      <c r="X2356" s="73"/>
      <c r="Y2356" s="73"/>
      <c r="Z2356" s="74"/>
      <c r="AA2356" s="69"/>
      <c r="AB2356" s="69"/>
      <c r="AC2356" s="69"/>
      <c r="AD2356" s="69"/>
      <c r="AE2356" s="69"/>
      <c r="AF2356" s="69"/>
      <c r="AG2356" s="69"/>
      <c r="AH2356" s="69"/>
    </row>
    <row r="2357" spans="1:34">
      <c r="A2357" s="69"/>
      <c r="B2357" s="69"/>
      <c r="C2357" s="69"/>
      <c r="D2357" s="71"/>
      <c r="E2357" s="4"/>
      <c r="F2357" s="4"/>
      <c r="G2357" s="69"/>
      <c r="H2357" s="69"/>
      <c r="I2357" s="69"/>
      <c r="J2357" s="69"/>
      <c r="K2357" s="69"/>
      <c r="L2357" s="69"/>
      <c r="M2357" s="69"/>
      <c r="N2357" s="4"/>
      <c r="O2357" s="70"/>
      <c r="P2357" s="75"/>
      <c r="Q2357" s="4"/>
      <c r="R2357" s="71"/>
      <c r="S2357" s="4"/>
      <c r="T2357" s="72"/>
      <c r="U2357" s="4"/>
      <c r="V2357" s="73"/>
      <c r="W2357" s="73"/>
      <c r="X2357" s="73"/>
      <c r="Y2357" s="73"/>
      <c r="Z2357" s="74"/>
      <c r="AA2357" s="69"/>
      <c r="AB2357" s="69"/>
      <c r="AC2357" s="69"/>
      <c r="AD2357" s="69"/>
      <c r="AE2357" s="69"/>
      <c r="AF2357" s="69"/>
      <c r="AG2357" s="69"/>
      <c r="AH2357" s="69"/>
    </row>
    <row r="2358" spans="1:34">
      <c r="A2358" s="69"/>
      <c r="B2358" s="69"/>
      <c r="C2358" s="69"/>
      <c r="D2358" s="71"/>
      <c r="E2358" s="4"/>
      <c r="F2358" s="4"/>
      <c r="G2358" s="69"/>
      <c r="H2358" s="69"/>
      <c r="I2358" s="69"/>
      <c r="J2358" s="69"/>
      <c r="K2358" s="69"/>
      <c r="L2358" s="69"/>
      <c r="M2358" s="69"/>
      <c r="N2358" s="4"/>
      <c r="O2358" s="70"/>
      <c r="P2358" s="75"/>
      <c r="Q2358" s="4"/>
      <c r="R2358" s="71"/>
      <c r="S2358" s="4"/>
      <c r="T2358" s="72"/>
      <c r="U2358" s="4"/>
      <c r="V2358" s="73"/>
      <c r="W2358" s="73"/>
      <c r="X2358" s="73"/>
      <c r="Y2358" s="73"/>
      <c r="Z2358" s="74"/>
      <c r="AA2358" s="69"/>
      <c r="AB2358" s="69"/>
      <c r="AC2358" s="69"/>
      <c r="AD2358" s="69"/>
      <c r="AE2358" s="69"/>
      <c r="AF2358" s="69"/>
      <c r="AG2358" s="69"/>
      <c r="AH2358" s="69"/>
    </row>
    <row r="2359" spans="1:34">
      <c r="A2359" s="69"/>
      <c r="B2359" s="69"/>
      <c r="C2359" s="69"/>
      <c r="D2359" s="71"/>
      <c r="E2359" s="4"/>
      <c r="F2359" s="4"/>
      <c r="G2359" s="69"/>
      <c r="H2359" s="69"/>
      <c r="I2359" s="69"/>
      <c r="J2359" s="69"/>
      <c r="K2359" s="69"/>
      <c r="L2359" s="69"/>
      <c r="M2359" s="69"/>
      <c r="N2359" s="4"/>
      <c r="O2359" s="70"/>
      <c r="P2359" s="75"/>
      <c r="Q2359" s="4"/>
      <c r="R2359" s="71"/>
      <c r="S2359" s="4"/>
      <c r="T2359" s="72"/>
      <c r="U2359" s="4"/>
      <c r="V2359" s="73"/>
      <c r="W2359" s="73"/>
      <c r="X2359" s="73"/>
      <c r="Y2359" s="73"/>
      <c r="Z2359" s="74"/>
      <c r="AA2359" s="69"/>
      <c r="AB2359" s="69"/>
      <c r="AC2359" s="69"/>
      <c r="AD2359" s="69"/>
      <c r="AE2359" s="69"/>
      <c r="AF2359" s="69"/>
      <c r="AG2359" s="69"/>
      <c r="AH2359" s="69"/>
    </row>
    <row r="2360" spans="1:34">
      <c r="A2360" s="69"/>
      <c r="B2360" s="69"/>
      <c r="C2360" s="69"/>
      <c r="D2360" s="71"/>
      <c r="E2360" s="4"/>
      <c r="F2360" s="4"/>
      <c r="G2360" s="69"/>
      <c r="H2360" s="69"/>
      <c r="I2360" s="69"/>
      <c r="J2360" s="69"/>
      <c r="K2360" s="69"/>
      <c r="L2360" s="69"/>
      <c r="M2360" s="69"/>
      <c r="N2360" s="4"/>
      <c r="O2360" s="70"/>
      <c r="P2360" s="75"/>
      <c r="Q2360" s="4"/>
      <c r="R2360" s="71"/>
      <c r="S2360" s="4"/>
      <c r="T2360" s="72"/>
      <c r="U2360" s="4"/>
      <c r="V2360" s="73"/>
      <c r="W2360" s="73"/>
      <c r="X2360" s="73"/>
      <c r="Y2360" s="73"/>
      <c r="Z2360" s="74"/>
      <c r="AA2360" s="69"/>
      <c r="AB2360" s="69"/>
      <c r="AC2360" s="69"/>
      <c r="AD2360" s="69"/>
      <c r="AE2360" s="69"/>
      <c r="AF2360" s="69"/>
      <c r="AG2360" s="69"/>
      <c r="AH2360" s="69"/>
    </row>
    <row r="2361" spans="1:34">
      <c r="A2361" s="69"/>
      <c r="B2361" s="69"/>
      <c r="C2361" s="69"/>
      <c r="D2361" s="71"/>
      <c r="E2361" s="4"/>
      <c r="F2361" s="4"/>
      <c r="G2361" s="69"/>
      <c r="H2361" s="69"/>
      <c r="I2361" s="69"/>
      <c r="J2361" s="69"/>
      <c r="K2361" s="69"/>
      <c r="L2361" s="69"/>
      <c r="M2361" s="69"/>
      <c r="N2361" s="4"/>
      <c r="O2361" s="70"/>
      <c r="P2361" s="75"/>
      <c r="Q2361" s="4"/>
      <c r="R2361" s="71"/>
      <c r="S2361" s="4"/>
      <c r="T2361" s="72"/>
      <c r="U2361" s="4"/>
      <c r="V2361" s="73"/>
      <c r="W2361" s="73"/>
      <c r="X2361" s="73"/>
      <c r="Y2361" s="73"/>
      <c r="Z2361" s="74"/>
      <c r="AA2361" s="69"/>
      <c r="AB2361" s="69"/>
      <c r="AC2361" s="69"/>
      <c r="AD2361" s="69"/>
      <c r="AE2361" s="69"/>
      <c r="AF2361" s="69"/>
      <c r="AG2361" s="69"/>
      <c r="AH2361" s="69"/>
    </row>
    <row r="2362" spans="1:34">
      <c r="A2362" s="69"/>
      <c r="B2362" s="69"/>
      <c r="C2362" s="69"/>
      <c r="D2362" s="71"/>
      <c r="E2362" s="4"/>
      <c r="F2362" s="4"/>
      <c r="G2362" s="69"/>
      <c r="H2362" s="69"/>
      <c r="I2362" s="69"/>
      <c r="J2362" s="69"/>
      <c r="K2362" s="69"/>
      <c r="L2362" s="69"/>
      <c r="M2362" s="69"/>
      <c r="N2362" s="4"/>
      <c r="O2362" s="70"/>
      <c r="P2362" s="75"/>
      <c r="Q2362" s="4"/>
      <c r="R2362" s="71"/>
      <c r="S2362" s="4"/>
      <c r="T2362" s="72"/>
      <c r="U2362" s="4"/>
      <c r="V2362" s="73"/>
      <c r="W2362" s="73"/>
      <c r="X2362" s="73"/>
      <c r="Y2362" s="73"/>
      <c r="Z2362" s="74"/>
      <c r="AA2362" s="69"/>
      <c r="AB2362" s="69"/>
      <c r="AC2362" s="69"/>
      <c r="AD2362" s="69"/>
      <c r="AE2362" s="69"/>
      <c r="AF2362" s="69"/>
      <c r="AG2362" s="69"/>
      <c r="AH2362" s="69"/>
    </row>
    <row r="2363" spans="1:34">
      <c r="A2363" s="69"/>
      <c r="B2363" s="69"/>
      <c r="C2363" s="69"/>
      <c r="D2363" s="71"/>
      <c r="E2363" s="4"/>
      <c r="F2363" s="4"/>
      <c r="G2363" s="69"/>
      <c r="H2363" s="69"/>
      <c r="I2363" s="69"/>
      <c r="J2363" s="69"/>
      <c r="K2363" s="69"/>
      <c r="L2363" s="69"/>
      <c r="M2363" s="69"/>
      <c r="N2363" s="4"/>
      <c r="O2363" s="70"/>
      <c r="P2363" s="75"/>
      <c r="Q2363" s="4"/>
      <c r="R2363" s="71"/>
      <c r="S2363" s="4"/>
      <c r="T2363" s="72"/>
      <c r="U2363" s="4"/>
      <c r="V2363" s="73"/>
      <c r="W2363" s="73"/>
      <c r="X2363" s="73"/>
      <c r="Y2363" s="73"/>
      <c r="Z2363" s="74"/>
      <c r="AA2363" s="69"/>
      <c r="AB2363" s="69"/>
      <c r="AC2363" s="69"/>
      <c r="AD2363" s="69"/>
      <c r="AE2363" s="69"/>
      <c r="AF2363" s="69"/>
      <c r="AG2363" s="69"/>
      <c r="AH2363" s="69"/>
    </row>
    <row r="2364" spans="1:34">
      <c r="A2364" s="69"/>
      <c r="B2364" s="69"/>
      <c r="C2364" s="69"/>
      <c r="D2364" s="71"/>
      <c r="E2364" s="4"/>
      <c r="F2364" s="4"/>
      <c r="G2364" s="69"/>
      <c r="H2364" s="69"/>
      <c r="I2364" s="69"/>
      <c r="J2364" s="69"/>
      <c r="K2364" s="69"/>
      <c r="L2364" s="69"/>
      <c r="M2364" s="69"/>
      <c r="N2364" s="4"/>
      <c r="O2364" s="70"/>
      <c r="P2364" s="75"/>
      <c r="Q2364" s="4"/>
      <c r="R2364" s="71"/>
      <c r="S2364" s="4"/>
      <c r="T2364" s="72"/>
      <c r="U2364" s="4"/>
      <c r="V2364" s="73"/>
      <c r="W2364" s="73"/>
      <c r="X2364" s="73"/>
      <c r="Y2364" s="73"/>
      <c r="Z2364" s="74"/>
      <c r="AA2364" s="69"/>
      <c r="AB2364" s="69"/>
      <c r="AC2364" s="69"/>
      <c r="AD2364" s="69"/>
      <c r="AE2364" s="69"/>
      <c r="AF2364" s="69"/>
      <c r="AG2364" s="69"/>
      <c r="AH2364" s="69"/>
    </row>
    <row r="2365" spans="1:34">
      <c r="A2365" s="69"/>
      <c r="B2365" s="69"/>
      <c r="C2365" s="69"/>
      <c r="D2365" s="71"/>
      <c r="E2365" s="4"/>
      <c r="F2365" s="4"/>
      <c r="G2365" s="69"/>
      <c r="H2365" s="69"/>
      <c r="I2365" s="69"/>
      <c r="J2365" s="69"/>
      <c r="K2365" s="69"/>
      <c r="L2365" s="69"/>
      <c r="M2365" s="69"/>
      <c r="N2365" s="4"/>
      <c r="O2365" s="70"/>
      <c r="P2365" s="75"/>
      <c r="Q2365" s="4"/>
      <c r="R2365" s="71"/>
      <c r="S2365" s="4"/>
      <c r="T2365" s="72"/>
      <c r="U2365" s="4"/>
      <c r="V2365" s="73"/>
      <c r="W2365" s="73"/>
      <c r="X2365" s="73"/>
      <c r="Y2365" s="73"/>
      <c r="Z2365" s="74"/>
      <c r="AA2365" s="69"/>
      <c r="AB2365" s="69"/>
      <c r="AC2365" s="69"/>
      <c r="AD2365" s="69"/>
      <c r="AE2365" s="69"/>
      <c r="AF2365" s="69"/>
      <c r="AG2365" s="69"/>
      <c r="AH2365" s="69"/>
    </row>
    <row r="2366" spans="1:34">
      <c r="A2366" s="69"/>
      <c r="B2366" s="69"/>
      <c r="C2366" s="69"/>
      <c r="D2366" s="71"/>
      <c r="E2366" s="4"/>
      <c r="F2366" s="4"/>
      <c r="G2366" s="69"/>
      <c r="H2366" s="69"/>
      <c r="I2366" s="69"/>
      <c r="J2366" s="69"/>
      <c r="K2366" s="69"/>
      <c r="L2366" s="69"/>
      <c r="M2366" s="69"/>
      <c r="N2366" s="4"/>
      <c r="O2366" s="70"/>
      <c r="P2366" s="75"/>
      <c r="Q2366" s="4"/>
      <c r="R2366" s="71"/>
      <c r="S2366" s="4"/>
      <c r="T2366" s="72"/>
      <c r="U2366" s="4"/>
      <c r="V2366" s="73"/>
      <c r="W2366" s="73"/>
      <c r="X2366" s="73"/>
      <c r="Y2366" s="73"/>
      <c r="Z2366" s="74"/>
      <c r="AA2366" s="69"/>
      <c r="AB2366" s="69"/>
      <c r="AC2366" s="69"/>
      <c r="AD2366" s="69"/>
      <c r="AE2366" s="69"/>
      <c r="AF2366" s="69"/>
      <c r="AG2366" s="69"/>
      <c r="AH2366" s="69"/>
    </row>
    <row r="2367" spans="1:34">
      <c r="A2367" s="69"/>
      <c r="B2367" s="69"/>
      <c r="C2367" s="69"/>
      <c r="D2367" s="71"/>
      <c r="E2367" s="4"/>
      <c r="F2367" s="4"/>
      <c r="G2367" s="69"/>
      <c r="H2367" s="69"/>
      <c r="I2367" s="69"/>
      <c r="J2367" s="69"/>
      <c r="K2367" s="69"/>
      <c r="L2367" s="69"/>
      <c r="M2367" s="69"/>
      <c r="N2367" s="4"/>
      <c r="O2367" s="70"/>
      <c r="P2367" s="75"/>
      <c r="Q2367" s="4"/>
      <c r="R2367" s="71"/>
      <c r="S2367" s="4"/>
      <c r="T2367" s="72"/>
      <c r="U2367" s="4"/>
      <c r="V2367" s="73"/>
      <c r="W2367" s="73"/>
      <c r="X2367" s="73"/>
      <c r="Y2367" s="73"/>
      <c r="Z2367" s="74"/>
      <c r="AA2367" s="69"/>
      <c r="AB2367" s="69"/>
      <c r="AC2367" s="69"/>
      <c r="AD2367" s="69"/>
      <c r="AE2367" s="69"/>
      <c r="AF2367" s="69"/>
      <c r="AG2367" s="69"/>
      <c r="AH2367" s="69"/>
    </row>
    <row r="2368" spans="1:34">
      <c r="A2368" s="69"/>
      <c r="B2368" s="69"/>
      <c r="C2368" s="69"/>
      <c r="D2368" s="71"/>
      <c r="E2368" s="4"/>
      <c r="F2368" s="4"/>
      <c r="G2368" s="69"/>
      <c r="H2368" s="69"/>
      <c r="I2368" s="69"/>
      <c r="J2368" s="69"/>
      <c r="K2368" s="69"/>
      <c r="L2368" s="69"/>
      <c r="M2368" s="69"/>
      <c r="N2368" s="4"/>
      <c r="O2368" s="70"/>
      <c r="P2368" s="75"/>
      <c r="Q2368" s="4"/>
      <c r="R2368" s="71"/>
      <c r="S2368" s="4"/>
      <c r="T2368" s="72"/>
      <c r="U2368" s="4"/>
      <c r="V2368" s="73"/>
      <c r="W2368" s="73"/>
      <c r="X2368" s="73"/>
      <c r="Y2368" s="73"/>
      <c r="Z2368" s="74"/>
      <c r="AA2368" s="69"/>
      <c r="AB2368" s="69"/>
      <c r="AC2368" s="69"/>
      <c r="AD2368" s="69"/>
      <c r="AE2368" s="69"/>
      <c r="AF2368" s="69"/>
      <c r="AG2368" s="69"/>
      <c r="AH2368" s="69"/>
    </row>
    <row r="2369" spans="1:34">
      <c r="A2369" s="69"/>
      <c r="B2369" s="69"/>
      <c r="C2369" s="69"/>
      <c r="D2369" s="71"/>
      <c r="E2369" s="4"/>
      <c r="F2369" s="4"/>
      <c r="G2369" s="69"/>
      <c r="H2369" s="69"/>
      <c r="I2369" s="69"/>
      <c r="J2369" s="69"/>
      <c r="K2369" s="69"/>
      <c r="L2369" s="69"/>
      <c r="M2369" s="69"/>
      <c r="N2369" s="4"/>
      <c r="O2369" s="70"/>
      <c r="P2369" s="75"/>
      <c r="Q2369" s="4"/>
      <c r="R2369" s="71"/>
      <c r="S2369" s="4"/>
      <c r="T2369" s="72"/>
      <c r="U2369" s="4"/>
      <c r="V2369" s="73"/>
      <c r="W2369" s="73"/>
      <c r="X2369" s="73"/>
      <c r="Y2369" s="73"/>
      <c r="Z2369" s="74"/>
      <c r="AA2369" s="69"/>
      <c r="AB2369" s="69"/>
      <c r="AC2369" s="69"/>
      <c r="AD2369" s="69"/>
      <c r="AE2369" s="69"/>
      <c r="AF2369" s="69"/>
      <c r="AG2369" s="69"/>
      <c r="AH2369" s="69"/>
    </row>
    <row r="2370" spans="1:34">
      <c r="A2370" s="69"/>
      <c r="B2370" s="69"/>
      <c r="C2370" s="69"/>
      <c r="D2370" s="71"/>
      <c r="E2370" s="4"/>
      <c r="F2370" s="4"/>
      <c r="G2370" s="69"/>
      <c r="H2370" s="69"/>
      <c r="I2370" s="69"/>
      <c r="J2370" s="69"/>
      <c r="K2370" s="69"/>
      <c r="L2370" s="69"/>
      <c r="M2370" s="69"/>
      <c r="N2370" s="4"/>
      <c r="O2370" s="70"/>
      <c r="P2370" s="75"/>
      <c r="Q2370" s="4"/>
      <c r="R2370" s="71"/>
      <c r="S2370" s="4"/>
      <c r="T2370" s="72"/>
      <c r="U2370" s="4"/>
      <c r="V2370" s="73"/>
      <c r="W2370" s="73"/>
      <c r="X2370" s="73"/>
      <c r="Y2370" s="73"/>
      <c r="Z2370" s="74"/>
      <c r="AA2370" s="69"/>
      <c r="AB2370" s="69"/>
      <c r="AC2370" s="69"/>
      <c r="AD2370" s="69"/>
      <c r="AE2370" s="69"/>
      <c r="AF2370" s="69"/>
      <c r="AG2370" s="69"/>
      <c r="AH2370" s="69"/>
    </row>
    <row r="2371" spans="1:34">
      <c r="A2371" s="69"/>
      <c r="B2371" s="69"/>
      <c r="C2371" s="69"/>
      <c r="D2371" s="71"/>
      <c r="E2371" s="4"/>
      <c r="F2371" s="4"/>
      <c r="G2371" s="69"/>
      <c r="H2371" s="69"/>
      <c r="I2371" s="69"/>
      <c r="J2371" s="69"/>
      <c r="K2371" s="69"/>
      <c r="L2371" s="69"/>
      <c r="M2371" s="69"/>
      <c r="N2371" s="4"/>
      <c r="O2371" s="70"/>
      <c r="P2371" s="75"/>
      <c r="Q2371" s="4"/>
      <c r="R2371" s="71"/>
      <c r="S2371" s="4"/>
      <c r="T2371" s="72"/>
      <c r="U2371" s="4"/>
      <c r="V2371" s="73"/>
      <c r="W2371" s="73"/>
      <c r="X2371" s="73"/>
      <c r="Y2371" s="73"/>
      <c r="Z2371" s="74"/>
      <c r="AA2371" s="69"/>
      <c r="AB2371" s="69"/>
      <c r="AC2371" s="69"/>
      <c r="AD2371" s="69"/>
      <c r="AE2371" s="69"/>
      <c r="AF2371" s="69"/>
      <c r="AG2371" s="69"/>
      <c r="AH2371" s="69"/>
    </row>
    <row r="2372" spans="1:34">
      <c r="A2372" s="69"/>
      <c r="B2372" s="69"/>
      <c r="C2372" s="69"/>
      <c r="D2372" s="71"/>
      <c r="E2372" s="4"/>
      <c r="F2372" s="4"/>
      <c r="G2372" s="69"/>
      <c r="H2372" s="69"/>
      <c r="I2372" s="69"/>
      <c r="J2372" s="69"/>
      <c r="K2372" s="69"/>
      <c r="L2372" s="69"/>
      <c r="M2372" s="69"/>
      <c r="N2372" s="4"/>
      <c r="O2372" s="70"/>
      <c r="P2372" s="75"/>
      <c r="Q2372" s="4"/>
      <c r="R2372" s="71"/>
      <c r="S2372" s="4"/>
      <c r="T2372" s="72"/>
      <c r="U2372" s="4"/>
      <c r="V2372" s="73"/>
      <c r="W2372" s="73"/>
      <c r="X2372" s="73"/>
      <c r="Y2372" s="73"/>
      <c r="Z2372" s="74"/>
      <c r="AA2372" s="69"/>
      <c r="AB2372" s="69"/>
      <c r="AC2372" s="69"/>
      <c r="AD2372" s="69"/>
      <c r="AE2372" s="69"/>
      <c r="AF2372" s="69"/>
      <c r="AG2372" s="69"/>
      <c r="AH2372" s="69"/>
    </row>
    <row r="2373" spans="1:34">
      <c r="A2373" s="69"/>
      <c r="B2373" s="69"/>
      <c r="C2373" s="69"/>
      <c r="D2373" s="71"/>
      <c r="E2373" s="4"/>
      <c r="F2373" s="4"/>
      <c r="G2373" s="69"/>
      <c r="H2373" s="69"/>
      <c r="I2373" s="69"/>
      <c r="J2373" s="69"/>
      <c r="K2373" s="69"/>
      <c r="L2373" s="69"/>
      <c r="M2373" s="69"/>
      <c r="N2373" s="4"/>
      <c r="O2373" s="70"/>
      <c r="P2373" s="75"/>
      <c r="Q2373" s="4"/>
      <c r="R2373" s="71"/>
      <c r="S2373" s="4"/>
      <c r="T2373" s="72"/>
      <c r="U2373" s="4"/>
      <c r="V2373" s="73"/>
      <c r="W2373" s="73"/>
      <c r="X2373" s="73"/>
      <c r="Y2373" s="73"/>
      <c r="Z2373" s="74"/>
      <c r="AA2373" s="69"/>
      <c r="AB2373" s="69"/>
      <c r="AC2373" s="69"/>
      <c r="AD2373" s="69"/>
      <c r="AE2373" s="69"/>
      <c r="AF2373" s="69"/>
      <c r="AG2373" s="69"/>
      <c r="AH2373" s="69"/>
    </row>
    <row r="2374" spans="1:34">
      <c r="A2374" s="69"/>
      <c r="B2374" s="69"/>
      <c r="C2374" s="69"/>
      <c r="D2374" s="71"/>
      <c r="E2374" s="4"/>
      <c r="F2374" s="4"/>
      <c r="G2374" s="69"/>
      <c r="H2374" s="69"/>
      <c r="I2374" s="69"/>
      <c r="J2374" s="69"/>
      <c r="K2374" s="69"/>
      <c r="L2374" s="69"/>
      <c r="M2374" s="69"/>
      <c r="N2374" s="4"/>
      <c r="O2374" s="70"/>
      <c r="P2374" s="75"/>
      <c r="Q2374" s="4"/>
      <c r="R2374" s="71"/>
      <c r="S2374" s="4"/>
      <c r="T2374" s="72"/>
      <c r="U2374" s="4"/>
      <c r="V2374" s="73"/>
      <c r="W2374" s="73"/>
      <c r="X2374" s="73"/>
      <c r="Y2374" s="73"/>
      <c r="Z2374" s="74"/>
      <c r="AA2374" s="69"/>
      <c r="AB2374" s="69"/>
      <c r="AC2374" s="69"/>
      <c r="AD2374" s="69"/>
      <c r="AE2374" s="69"/>
      <c r="AF2374" s="69"/>
      <c r="AG2374" s="69"/>
      <c r="AH2374" s="69"/>
    </row>
    <row r="2375" spans="1:34">
      <c r="A2375" s="69"/>
      <c r="B2375" s="69"/>
      <c r="C2375" s="69"/>
      <c r="D2375" s="71"/>
      <c r="E2375" s="4"/>
      <c r="F2375" s="4"/>
      <c r="G2375" s="69"/>
      <c r="H2375" s="69"/>
      <c r="I2375" s="69"/>
      <c r="J2375" s="69"/>
      <c r="K2375" s="69"/>
      <c r="L2375" s="69"/>
      <c r="M2375" s="69"/>
      <c r="N2375" s="4"/>
      <c r="O2375" s="70"/>
      <c r="P2375" s="75"/>
      <c r="Q2375" s="4"/>
      <c r="R2375" s="71"/>
      <c r="S2375" s="4"/>
      <c r="T2375" s="72"/>
      <c r="U2375" s="4"/>
      <c r="V2375" s="73"/>
      <c r="W2375" s="73"/>
      <c r="X2375" s="73"/>
      <c r="Y2375" s="73"/>
      <c r="Z2375" s="74"/>
      <c r="AA2375" s="69"/>
      <c r="AB2375" s="69"/>
      <c r="AC2375" s="69"/>
      <c r="AD2375" s="69"/>
      <c r="AE2375" s="69"/>
      <c r="AF2375" s="69"/>
      <c r="AG2375" s="69"/>
      <c r="AH2375" s="69"/>
    </row>
    <row r="2376" spans="1:34">
      <c r="A2376" s="69"/>
      <c r="B2376" s="69"/>
      <c r="C2376" s="69"/>
      <c r="D2376" s="71"/>
      <c r="E2376" s="4"/>
      <c r="F2376" s="4"/>
      <c r="G2376" s="69"/>
      <c r="H2376" s="69"/>
      <c r="I2376" s="69"/>
      <c r="J2376" s="69"/>
      <c r="K2376" s="69"/>
      <c r="L2376" s="69"/>
      <c r="M2376" s="69"/>
      <c r="N2376" s="4"/>
      <c r="O2376" s="70"/>
      <c r="P2376" s="75"/>
      <c r="Q2376" s="4"/>
      <c r="R2376" s="71"/>
      <c r="S2376" s="4"/>
      <c r="T2376" s="72"/>
      <c r="U2376" s="4"/>
      <c r="V2376" s="73"/>
      <c r="W2376" s="73"/>
      <c r="X2376" s="73"/>
      <c r="Y2376" s="73"/>
      <c r="Z2376" s="74"/>
      <c r="AA2376" s="69"/>
      <c r="AB2376" s="69"/>
      <c r="AC2376" s="69"/>
      <c r="AD2376" s="69"/>
      <c r="AE2376" s="69"/>
      <c r="AF2376" s="69"/>
      <c r="AG2376" s="69"/>
      <c r="AH2376" s="69"/>
    </row>
    <row r="2377" spans="1:34">
      <c r="A2377" s="69"/>
      <c r="B2377" s="69"/>
      <c r="C2377" s="69"/>
      <c r="D2377" s="71"/>
      <c r="E2377" s="4"/>
      <c r="F2377" s="4"/>
      <c r="G2377" s="69"/>
      <c r="H2377" s="69"/>
      <c r="I2377" s="69"/>
      <c r="J2377" s="69"/>
      <c r="K2377" s="69"/>
      <c r="L2377" s="69"/>
      <c r="M2377" s="69"/>
      <c r="N2377" s="4"/>
      <c r="O2377" s="70"/>
      <c r="P2377" s="75"/>
      <c r="Q2377" s="4"/>
      <c r="R2377" s="71"/>
      <c r="S2377" s="4"/>
      <c r="T2377" s="72"/>
      <c r="U2377" s="4"/>
      <c r="V2377" s="73"/>
      <c r="W2377" s="73"/>
      <c r="X2377" s="73"/>
      <c r="Y2377" s="73"/>
      <c r="Z2377" s="74"/>
      <c r="AA2377" s="69"/>
      <c r="AB2377" s="69"/>
      <c r="AC2377" s="69"/>
      <c r="AD2377" s="69"/>
      <c r="AE2377" s="69"/>
      <c r="AF2377" s="69"/>
      <c r="AG2377" s="69"/>
      <c r="AH2377" s="69"/>
    </row>
    <row r="2378" spans="1:34">
      <c r="A2378" s="69"/>
      <c r="B2378" s="69"/>
      <c r="C2378" s="69"/>
      <c r="D2378" s="71"/>
      <c r="E2378" s="4"/>
      <c r="F2378" s="4"/>
      <c r="G2378" s="69"/>
      <c r="H2378" s="69"/>
      <c r="I2378" s="69"/>
      <c r="J2378" s="69"/>
      <c r="K2378" s="69"/>
      <c r="L2378" s="69"/>
      <c r="M2378" s="69"/>
      <c r="N2378" s="4"/>
      <c r="O2378" s="70"/>
      <c r="P2378" s="75"/>
      <c r="Q2378" s="4"/>
      <c r="R2378" s="71"/>
      <c r="S2378" s="4"/>
      <c r="T2378" s="72"/>
      <c r="U2378" s="4"/>
      <c r="V2378" s="73"/>
      <c r="W2378" s="73"/>
      <c r="X2378" s="73"/>
      <c r="Y2378" s="73"/>
      <c r="Z2378" s="74"/>
      <c r="AA2378" s="69"/>
      <c r="AB2378" s="69"/>
      <c r="AC2378" s="69"/>
      <c r="AD2378" s="69"/>
      <c r="AE2378" s="69"/>
      <c r="AF2378" s="69"/>
      <c r="AG2378" s="69"/>
      <c r="AH2378" s="69"/>
    </row>
    <row r="2379" spans="1:34">
      <c r="A2379" s="69"/>
      <c r="B2379" s="69"/>
      <c r="C2379" s="69"/>
      <c r="D2379" s="71"/>
      <c r="E2379" s="4"/>
      <c r="F2379" s="4"/>
      <c r="G2379" s="69"/>
      <c r="H2379" s="69"/>
      <c r="I2379" s="69"/>
      <c r="J2379" s="69"/>
      <c r="K2379" s="69"/>
      <c r="L2379" s="69"/>
      <c r="M2379" s="69"/>
      <c r="N2379" s="4"/>
      <c r="O2379" s="70"/>
      <c r="P2379" s="75"/>
      <c r="Q2379" s="4"/>
      <c r="R2379" s="71"/>
      <c r="S2379" s="4"/>
      <c r="T2379" s="72"/>
      <c r="U2379" s="4"/>
      <c r="V2379" s="73"/>
      <c r="W2379" s="73"/>
      <c r="X2379" s="73"/>
      <c r="Y2379" s="73"/>
      <c r="Z2379" s="74"/>
      <c r="AA2379" s="69"/>
      <c r="AB2379" s="69"/>
      <c r="AC2379" s="69"/>
      <c r="AD2379" s="69"/>
      <c r="AE2379" s="69"/>
      <c r="AF2379" s="69"/>
      <c r="AG2379" s="69"/>
      <c r="AH2379" s="69"/>
    </row>
    <row r="2380" spans="1:34">
      <c r="A2380" s="69"/>
      <c r="B2380" s="69"/>
      <c r="C2380" s="69"/>
      <c r="D2380" s="71"/>
      <c r="E2380" s="4"/>
      <c r="F2380" s="4"/>
      <c r="G2380" s="69"/>
      <c r="H2380" s="69"/>
      <c r="I2380" s="69"/>
      <c r="J2380" s="69"/>
      <c r="K2380" s="69"/>
      <c r="L2380" s="69"/>
      <c r="M2380" s="69"/>
      <c r="N2380" s="4"/>
      <c r="O2380" s="70"/>
      <c r="P2380" s="75"/>
      <c r="Q2380" s="4"/>
      <c r="R2380" s="71"/>
      <c r="S2380" s="4"/>
      <c r="T2380" s="72"/>
      <c r="U2380" s="4"/>
      <c r="V2380" s="73"/>
      <c r="W2380" s="73"/>
      <c r="X2380" s="73"/>
      <c r="Y2380" s="73"/>
      <c r="Z2380" s="74"/>
      <c r="AA2380" s="69"/>
      <c r="AB2380" s="69"/>
      <c r="AC2380" s="69"/>
      <c r="AD2380" s="69"/>
      <c r="AE2380" s="69"/>
      <c r="AF2380" s="69"/>
      <c r="AG2380" s="69"/>
      <c r="AH2380" s="69"/>
    </row>
    <row r="2381" spans="1:34">
      <c r="A2381" s="69"/>
      <c r="B2381" s="69"/>
      <c r="C2381" s="69"/>
      <c r="D2381" s="71"/>
      <c r="E2381" s="4"/>
      <c r="F2381" s="4"/>
      <c r="G2381" s="69"/>
      <c r="H2381" s="69"/>
      <c r="I2381" s="69"/>
      <c r="J2381" s="69"/>
      <c r="K2381" s="69"/>
      <c r="L2381" s="69"/>
      <c r="M2381" s="69"/>
      <c r="N2381" s="4"/>
      <c r="O2381" s="70"/>
      <c r="P2381" s="75"/>
      <c r="Q2381" s="4"/>
      <c r="R2381" s="71"/>
      <c r="S2381" s="4"/>
      <c r="T2381" s="72"/>
      <c r="U2381" s="4"/>
      <c r="V2381" s="73"/>
      <c r="W2381" s="73"/>
      <c r="X2381" s="73"/>
      <c r="Y2381" s="73"/>
      <c r="Z2381" s="74"/>
      <c r="AA2381" s="69"/>
      <c r="AB2381" s="69"/>
      <c r="AC2381" s="69"/>
      <c r="AD2381" s="69"/>
      <c r="AE2381" s="69"/>
      <c r="AF2381" s="69"/>
      <c r="AG2381" s="69"/>
      <c r="AH2381" s="69"/>
    </row>
    <row r="2382" spans="1:34">
      <c r="A2382" s="69"/>
      <c r="B2382" s="69"/>
      <c r="C2382" s="69"/>
      <c r="D2382" s="71"/>
      <c r="E2382" s="4"/>
      <c r="F2382" s="4"/>
      <c r="G2382" s="69"/>
      <c r="H2382" s="69"/>
      <c r="I2382" s="69"/>
      <c r="J2382" s="69"/>
      <c r="K2382" s="69"/>
      <c r="L2382" s="69"/>
      <c r="M2382" s="69"/>
      <c r="N2382" s="4"/>
      <c r="O2382" s="70"/>
      <c r="P2382" s="75"/>
      <c r="Q2382" s="4"/>
      <c r="R2382" s="71"/>
      <c r="S2382" s="4"/>
      <c r="T2382" s="72"/>
      <c r="U2382" s="4"/>
      <c r="V2382" s="73"/>
      <c r="W2382" s="73"/>
      <c r="X2382" s="73"/>
      <c r="Y2382" s="73"/>
      <c r="Z2382" s="74"/>
      <c r="AA2382" s="69"/>
      <c r="AB2382" s="69"/>
      <c r="AC2382" s="69"/>
      <c r="AD2382" s="69"/>
      <c r="AE2382" s="69"/>
      <c r="AF2382" s="69"/>
      <c r="AG2382" s="69"/>
      <c r="AH2382" s="69"/>
    </row>
    <row r="2383" spans="1:34">
      <c r="A2383" s="69"/>
      <c r="B2383" s="69"/>
      <c r="C2383" s="69"/>
      <c r="D2383" s="71"/>
      <c r="E2383" s="4"/>
      <c r="F2383" s="4"/>
      <c r="G2383" s="69"/>
      <c r="H2383" s="69"/>
      <c r="I2383" s="69"/>
      <c r="J2383" s="69"/>
      <c r="K2383" s="69"/>
      <c r="L2383" s="69"/>
      <c r="M2383" s="69"/>
      <c r="N2383" s="4"/>
      <c r="O2383" s="70"/>
      <c r="P2383" s="75"/>
      <c r="Q2383" s="4"/>
      <c r="R2383" s="71"/>
      <c r="S2383" s="4"/>
      <c r="T2383" s="72"/>
      <c r="U2383" s="4"/>
      <c r="V2383" s="73"/>
      <c r="W2383" s="73"/>
      <c r="X2383" s="73"/>
      <c r="Y2383" s="73"/>
      <c r="Z2383" s="74"/>
      <c r="AA2383" s="69"/>
      <c r="AB2383" s="69"/>
      <c r="AC2383" s="69"/>
      <c r="AD2383" s="69"/>
      <c r="AE2383" s="69"/>
      <c r="AF2383" s="69"/>
      <c r="AG2383" s="69"/>
      <c r="AH2383" s="69"/>
    </row>
    <row r="2384" spans="1:34">
      <c r="A2384" s="69"/>
      <c r="B2384" s="69"/>
      <c r="C2384" s="69"/>
      <c r="D2384" s="71"/>
      <c r="E2384" s="4"/>
      <c r="F2384" s="4"/>
      <c r="G2384" s="69"/>
      <c r="H2384" s="69"/>
      <c r="I2384" s="69"/>
      <c r="J2384" s="69"/>
      <c r="K2384" s="69"/>
      <c r="L2384" s="69"/>
      <c r="M2384" s="69"/>
      <c r="N2384" s="4"/>
      <c r="O2384" s="70"/>
      <c r="P2384" s="75"/>
      <c r="Q2384" s="4"/>
      <c r="R2384" s="71"/>
      <c r="S2384" s="4"/>
      <c r="T2384" s="72"/>
      <c r="U2384" s="4"/>
      <c r="V2384" s="73"/>
      <c r="W2384" s="73"/>
      <c r="X2384" s="73"/>
      <c r="Y2384" s="73"/>
      <c r="Z2384" s="74"/>
      <c r="AA2384" s="69"/>
      <c r="AB2384" s="69"/>
      <c r="AC2384" s="69"/>
      <c r="AD2384" s="69"/>
      <c r="AE2384" s="69"/>
      <c r="AF2384" s="69"/>
      <c r="AG2384" s="69"/>
      <c r="AH2384" s="69"/>
    </row>
    <row r="2385" spans="1:34">
      <c r="A2385" s="69"/>
      <c r="B2385" s="69"/>
      <c r="C2385" s="69"/>
      <c r="D2385" s="71"/>
      <c r="E2385" s="4"/>
      <c r="F2385" s="4"/>
      <c r="G2385" s="69"/>
      <c r="H2385" s="69"/>
      <c r="I2385" s="69"/>
      <c r="J2385" s="69"/>
      <c r="K2385" s="69"/>
      <c r="L2385" s="69"/>
      <c r="M2385" s="69"/>
      <c r="N2385" s="4"/>
      <c r="O2385" s="70"/>
      <c r="P2385" s="75"/>
      <c r="Q2385" s="4"/>
      <c r="R2385" s="71"/>
      <c r="S2385" s="4"/>
      <c r="T2385" s="72"/>
      <c r="U2385" s="4"/>
      <c r="V2385" s="73"/>
      <c r="W2385" s="73"/>
      <c r="X2385" s="73"/>
      <c r="Y2385" s="73"/>
      <c r="Z2385" s="74"/>
      <c r="AA2385" s="69"/>
      <c r="AB2385" s="69"/>
      <c r="AC2385" s="69"/>
      <c r="AD2385" s="69"/>
      <c r="AE2385" s="69"/>
      <c r="AF2385" s="69"/>
      <c r="AG2385" s="69"/>
      <c r="AH2385" s="69"/>
    </row>
    <row r="2386" spans="1:34">
      <c r="A2386" s="69"/>
      <c r="B2386" s="69"/>
      <c r="C2386" s="69"/>
      <c r="D2386" s="71"/>
      <c r="E2386" s="4"/>
      <c r="F2386" s="4"/>
      <c r="G2386" s="69"/>
      <c r="H2386" s="69"/>
      <c r="I2386" s="69"/>
      <c r="J2386" s="69"/>
      <c r="K2386" s="69"/>
      <c r="L2386" s="69"/>
      <c r="M2386" s="69"/>
      <c r="N2386" s="4"/>
      <c r="O2386" s="70"/>
      <c r="P2386" s="75"/>
      <c r="Q2386" s="4"/>
      <c r="R2386" s="71"/>
      <c r="S2386" s="4"/>
      <c r="T2386" s="72"/>
      <c r="U2386" s="4"/>
      <c r="V2386" s="73"/>
      <c r="W2386" s="73"/>
      <c r="X2386" s="73"/>
      <c r="Y2386" s="73"/>
      <c r="Z2386" s="74"/>
      <c r="AA2386" s="69"/>
      <c r="AB2386" s="69"/>
      <c r="AC2386" s="69"/>
      <c r="AD2386" s="69"/>
      <c r="AE2386" s="69"/>
      <c r="AF2386" s="69"/>
      <c r="AG2386" s="69"/>
      <c r="AH2386" s="69"/>
    </row>
    <row r="2387" spans="1:34">
      <c r="A2387" s="69"/>
      <c r="B2387" s="69"/>
      <c r="C2387" s="69"/>
      <c r="D2387" s="71"/>
      <c r="E2387" s="4"/>
      <c r="F2387" s="4"/>
      <c r="G2387" s="69"/>
      <c r="H2387" s="69"/>
      <c r="I2387" s="69"/>
      <c r="J2387" s="69"/>
      <c r="K2387" s="69"/>
      <c r="L2387" s="69"/>
      <c r="M2387" s="69"/>
      <c r="N2387" s="4"/>
      <c r="O2387" s="70"/>
      <c r="P2387" s="75"/>
      <c r="Q2387" s="4"/>
      <c r="R2387" s="71"/>
      <c r="S2387" s="4"/>
      <c r="T2387" s="72"/>
      <c r="U2387" s="4"/>
      <c r="V2387" s="73"/>
      <c r="W2387" s="73"/>
      <c r="X2387" s="73"/>
      <c r="Y2387" s="73"/>
      <c r="Z2387" s="74"/>
      <c r="AA2387" s="69"/>
      <c r="AB2387" s="69"/>
      <c r="AC2387" s="69"/>
      <c r="AD2387" s="69"/>
      <c r="AE2387" s="69"/>
      <c r="AF2387" s="69"/>
      <c r="AG2387" s="69"/>
      <c r="AH2387" s="69"/>
    </row>
    <row r="2388" spans="1:34">
      <c r="A2388" s="69"/>
      <c r="B2388" s="69"/>
      <c r="C2388" s="69"/>
      <c r="D2388" s="71"/>
      <c r="E2388" s="4"/>
      <c r="F2388" s="4"/>
      <c r="G2388" s="69"/>
      <c r="H2388" s="69"/>
      <c r="I2388" s="69"/>
      <c r="J2388" s="69"/>
      <c r="K2388" s="69"/>
      <c r="L2388" s="69"/>
      <c r="M2388" s="69"/>
      <c r="N2388" s="4"/>
      <c r="O2388" s="70"/>
      <c r="P2388" s="75"/>
      <c r="Q2388" s="4"/>
      <c r="R2388" s="71"/>
      <c r="S2388" s="4"/>
      <c r="T2388" s="72"/>
      <c r="U2388" s="4"/>
      <c r="V2388" s="73"/>
      <c r="W2388" s="73"/>
      <c r="X2388" s="73"/>
      <c r="Y2388" s="73"/>
      <c r="Z2388" s="74"/>
      <c r="AA2388" s="69"/>
      <c r="AB2388" s="69"/>
      <c r="AC2388" s="69"/>
      <c r="AD2388" s="69"/>
      <c r="AE2388" s="69"/>
      <c r="AF2388" s="69"/>
      <c r="AG2388" s="69"/>
      <c r="AH2388" s="69"/>
    </row>
    <row r="2389" spans="1:34">
      <c r="A2389" s="69"/>
      <c r="B2389" s="69"/>
      <c r="C2389" s="69"/>
      <c r="D2389" s="71"/>
      <c r="E2389" s="4"/>
      <c r="F2389" s="4"/>
      <c r="G2389" s="69"/>
      <c r="H2389" s="69"/>
      <c r="I2389" s="69"/>
      <c r="J2389" s="69"/>
      <c r="K2389" s="69"/>
      <c r="L2389" s="69"/>
      <c r="M2389" s="69"/>
      <c r="N2389" s="4"/>
      <c r="O2389" s="70"/>
      <c r="P2389" s="75"/>
      <c r="Q2389" s="4"/>
      <c r="R2389" s="71"/>
      <c r="S2389" s="4"/>
      <c r="T2389" s="72"/>
      <c r="U2389" s="4"/>
      <c r="V2389" s="73"/>
      <c r="W2389" s="73"/>
      <c r="X2389" s="73"/>
      <c r="Y2389" s="73"/>
      <c r="Z2389" s="74"/>
      <c r="AA2389" s="69"/>
      <c r="AB2389" s="69"/>
      <c r="AC2389" s="69"/>
      <c r="AD2389" s="69"/>
      <c r="AE2389" s="69"/>
      <c r="AF2389" s="69"/>
      <c r="AG2389" s="69"/>
      <c r="AH2389" s="69"/>
    </row>
    <row r="2390" spans="1:34">
      <c r="A2390" s="69"/>
      <c r="B2390" s="69"/>
      <c r="C2390" s="69"/>
      <c r="D2390" s="71"/>
      <c r="E2390" s="4"/>
      <c r="F2390" s="4"/>
      <c r="G2390" s="69"/>
      <c r="H2390" s="69"/>
      <c r="I2390" s="69"/>
      <c r="J2390" s="69"/>
      <c r="K2390" s="69"/>
      <c r="L2390" s="69"/>
      <c r="M2390" s="69"/>
      <c r="N2390" s="4"/>
      <c r="O2390" s="70"/>
      <c r="P2390" s="75"/>
      <c r="Q2390" s="4"/>
      <c r="R2390" s="71"/>
      <c r="S2390" s="4"/>
      <c r="T2390" s="72"/>
      <c r="U2390" s="4"/>
      <c r="V2390" s="73"/>
      <c r="W2390" s="73"/>
      <c r="X2390" s="73"/>
      <c r="Y2390" s="73"/>
      <c r="Z2390" s="74"/>
      <c r="AA2390" s="69"/>
      <c r="AB2390" s="69"/>
      <c r="AC2390" s="69"/>
      <c r="AD2390" s="69"/>
      <c r="AE2390" s="69"/>
      <c r="AF2390" s="69"/>
      <c r="AG2390" s="69"/>
      <c r="AH2390" s="69"/>
    </row>
    <row r="2391" spans="1:34">
      <c r="A2391" s="69"/>
      <c r="B2391" s="69"/>
      <c r="C2391" s="69"/>
      <c r="D2391" s="71"/>
      <c r="E2391" s="4"/>
      <c r="F2391" s="4"/>
      <c r="G2391" s="69"/>
      <c r="H2391" s="69"/>
      <c r="I2391" s="69"/>
      <c r="J2391" s="69"/>
      <c r="K2391" s="69"/>
      <c r="L2391" s="69"/>
      <c r="M2391" s="69"/>
      <c r="N2391" s="4"/>
      <c r="O2391" s="70"/>
      <c r="P2391" s="75"/>
      <c r="Q2391" s="4"/>
      <c r="R2391" s="71"/>
      <c r="S2391" s="4"/>
      <c r="T2391" s="72"/>
      <c r="U2391" s="4"/>
      <c r="V2391" s="73"/>
      <c r="W2391" s="73"/>
      <c r="X2391" s="73"/>
      <c r="Y2391" s="73"/>
      <c r="Z2391" s="74"/>
      <c r="AA2391" s="69"/>
      <c r="AB2391" s="69"/>
      <c r="AC2391" s="69"/>
      <c r="AD2391" s="69"/>
      <c r="AE2391" s="69"/>
      <c r="AF2391" s="69"/>
      <c r="AG2391" s="69"/>
      <c r="AH2391" s="69"/>
    </row>
    <row r="2392" spans="1:34">
      <c r="A2392" s="69"/>
      <c r="B2392" s="69"/>
      <c r="C2392" s="69"/>
      <c r="D2392" s="71"/>
      <c r="E2392" s="4"/>
      <c r="F2392" s="4"/>
      <c r="G2392" s="69"/>
      <c r="H2392" s="69"/>
      <c r="I2392" s="69"/>
      <c r="J2392" s="69"/>
      <c r="K2392" s="69"/>
      <c r="L2392" s="69"/>
      <c r="M2392" s="69"/>
      <c r="N2392" s="4"/>
      <c r="O2392" s="70"/>
      <c r="P2392" s="75"/>
      <c r="Q2392" s="4"/>
      <c r="R2392" s="71"/>
      <c r="S2392" s="4"/>
      <c r="T2392" s="72"/>
      <c r="U2392" s="4"/>
      <c r="V2392" s="73"/>
      <c r="W2392" s="73"/>
      <c r="X2392" s="73"/>
      <c r="Y2392" s="73"/>
      <c r="Z2392" s="74"/>
      <c r="AA2392" s="69"/>
      <c r="AB2392" s="69"/>
      <c r="AC2392" s="69"/>
      <c r="AD2392" s="69"/>
      <c r="AE2392" s="69"/>
      <c r="AF2392" s="69"/>
      <c r="AG2392" s="69"/>
      <c r="AH2392" s="69"/>
    </row>
    <row r="2393" spans="1:34">
      <c r="A2393" s="69"/>
      <c r="B2393" s="69"/>
      <c r="C2393" s="69"/>
      <c r="D2393" s="71"/>
      <c r="E2393" s="4"/>
      <c r="F2393" s="4"/>
      <c r="G2393" s="69"/>
      <c r="H2393" s="69"/>
      <c r="I2393" s="69"/>
      <c r="J2393" s="69"/>
      <c r="K2393" s="69"/>
      <c r="L2393" s="69"/>
      <c r="M2393" s="69"/>
      <c r="N2393" s="4"/>
      <c r="O2393" s="70"/>
      <c r="P2393" s="75"/>
      <c r="Q2393" s="4"/>
      <c r="R2393" s="71"/>
      <c r="S2393" s="4"/>
      <c r="T2393" s="72"/>
      <c r="U2393" s="4"/>
      <c r="V2393" s="73"/>
      <c r="W2393" s="73"/>
      <c r="X2393" s="73"/>
      <c r="Y2393" s="73"/>
      <c r="Z2393" s="74"/>
      <c r="AA2393" s="69"/>
      <c r="AB2393" s="69"/>
      <c r="AC2393" s="69"/>
      <c r="AD2393" s="69"/>
      <c r="AE2393" s="69"/>
      <c r="AF2393" s="69"/>
      <c r="AG2393" s="69"/>
      <c r="AH2393" s="69"/>
    </row>
    <row r="2394" spans="1:34">
      <c r="A2394" s="69"/>
      <c r="B2394" s="69"/>
      <c r="C2394" s="69"/>
      <c r="D2394" s="71"/>
      <c r="E2394" s="4"/>
      <c r="F2394" s="4"/>
      <c r="G2394" s="69"/>
      <c r="H2394" s="69"/>
      <c r="I2394" s="69"/>
      <c r="J2394" s="69"/>
      <c r="K2394" s="69"/>
      <c r="L2394" s="69"/>
      <c r="M2394" s="69"/>
      <c r="N2394" s="4"/>
      <c r="O2394" s="70"/>
      <c r="P2394" s="75"/>
      <c r="Q2394" s="4"/>
      <c r="R2394" s="71"/>
      <c r="S2394" s="4"/>
      <c r="T2394" s="72"/>
      <c r="U2394" s="4"/>
      <c r="V2394" s="73"/>
      <c r="W2394" s="73"/>
      <c r="X2394" s="73"/>
      <c r="Y2394" s="73"/>
      <c r="Z2394" s="74"/>
      <c r="AA2394" s="69"/>
      <c r="AB2394" s="69"/>
      <c r="AC2394" s="69"/>
      <c r="AD2394" s="69"/>
      <c r="AE2394" s="69"/>
      <c r="AF2394" s="69"/>
      <c r="AG2394" s="69"/>
      <c r="AH2394" s="69"/>
    </row>
    <row r="2395" spans="1:34">
      <c r="A2395" s="69"/>
      <c r="B2395" s="69"/>
      <c r="C2395" s="69"/>
      <c r="D2395" s="71"/>
      <c r="E2395" s="4"/>
      <c r="F2395" s="4"/>
      <c r="G2395" s="69"/>
      <c r="H2395" s="69"/>
      <c r="I2395" s="69"/>
      <c r="J2395" s="69"/>
      <c r="K2395" s="69"/>
      <c r="L2395" s="69"/>
      <c r="M2395" s="69"/>
      <c r="N2395" s="4"/>
      <c r="O2395" s="70"/>
      <c r="P2395" s="75"/>
      <c r="Q2395" s="4"/>
      <c r="R2395" s="71"/>
      <c r="S2395" s="4"/>
      <c r="T2395" s="72"/>
      <c r="U2395" s="4"/>
      <c r="V2395" s="73"/>
      <c r="W2395" s="73"/>
      <c r="X2395" s="73"/>
      <c r="Y2395" s="73"/>
      <c r="Z2395" s="74"/>
      <c r="AA2395" s="69"/>
      <c r="AB2395" s="69"/>
      <c r="AC2395" s="69"/>
      <c r="AD2395" s="69"/>
      <c r="AE2395" s="69"/>
      <c r="AF2395" s="69"/>
      <c r="AG2395" s="69"/>
      <c r="AH2395" s="69"/>
    </row>
    <row r="2396" spans="1:34">
      <c r="A2396" s="69"/>
      <c r="B2396" s="69"/>
      <c r="C2396" s="69"/>
      <c r="D2396" s="71"/>
      <c r="E2396" s="4"/>
      <c r="F2396" s="4"/>
      <c r="G2396" s="69"/>
      <c r="H2396" s="69"/>
      <c r="I2396" s="69"/>
      <c r="J2396" s="69"/>
      <c r="K2396" s="69"/>
      <c r="L2396" s="69"/>
      <c r="M2396" s="69"/>
      <c r="N2396" s="4"/>
      <c r="O2396" s="70"/>
      <c r="P2396" s="75"/>
      <c r="Q2396" s="4"/>
      <c r="R2396" s="71"/>
      <c r="S2396" s="4"/>
      <c r="T2396" s="72"/>
      <c r="U2396" s="4"/>
      <c r="V2396" s="73"/>
      <c r="W2396" s="73"/>
      <c r="X2396" s="73"/>
      <c r="Y2396" s="73"/>
      <c r="Z2396" s="74"/>
      <c r="AA2396" s="69"/>
      <c r="AB2396" s="69"/>
      <c r="AC2396" s="69"/>
      <c r="AD2396" s="69"/>
      <c r="AE2396" s="69"/>
      <c r="AF2396" s="69"/>
      <c r="AG2396" s="69"/>
      <c r="AH2396" s="69"/>
    </row>
    <row r="2397" spans="1:34">
      <c r="A2397" s="69"/>
      <c r="B2397" s="69"/>
      <c r="C2397" s="69"/>
      <c r="D2397" s="71"/>
      <c r="E2397" s="4"/>
      <c r="F2397" s="4"/>
      <c r="G2397" s="69"/>
      <c r="H2397" s="69"/>
      <c r="I2397" s="69"/>
      <c r="J2397" s="69"/>
      <c r="K2397" s="69"/>
      <c r="L2397" s="69"/>
      <c r="M2397" s="69"/>
      <c r="N2397" s="4"/>
      <c r="O2397" s="70"/>
      <c r="P2397" s="75"/>
      <c r="Q2397" s="4"/>
      <c r="R2397" s="71"/>
      <c r="S2397" s="4"/>
      <c r="T2397" s="72"/>
      <c r="U2397" s="4"/>
      <c r="V2397" s="73"/>
      <c r="W2397" s="73"/>
      <c r="X2397" s="73"/>
      <c r="Y2397" s="73"/>
      <c r="Z2397" s="74"/>
      <c r="AA2397" s="69"/>
      <c r="AB2397" s="69"/>
      <c r="AC2397" s="69"/>
      <c r="AD2397" s="69"/>
      <c r="AE2397" s="69"/>
      <c r="AF2397" s="69"/>
      <c r="AG2397" s="69"/>
      <c r="AH2397" s="69"/>
    </row>
    <row r="2398" spans="1:34">
      <c r="A2398" s="69"/>
      <c r="B2398" s="69"/>
      <c r="C2398" s="69"/>
      <c r="D2398" s="71"/>
      <c r="E2398" s="4"/>
      <c r="F2398" s="4"/>
      <c r="G2398" s="69"/>
      <c r="H2398" s="69"/>
      <c r="I2398" s="69"/>
      <c r="J2398" s="69"/>
      <c r="K2398" s="69"/>
      <c r="L2398" s="69"/>
      <c r="M2398" s="69"/>
      <c r="N2398" s="4"/>
      <c r="O2398" s="70"/>
      <c r="P2398" s="75"/>
      <c r="Q2398" s="4"/>
      <c r="R2398" s="71"/>
      <c r="S2398" s="4"/>
      <c r="T2398" s="72"/>
      <c r="U2398" s="4"/>
      <c r="V2398" s="73"/>
      <c r="W2398" s="73"/>
      <c r="X2398" s="73"/>
      <c r="Y2398" s="73"/>
      <c r="Z2398" s="74"/>
      <c r="AA2398" s="69"/>
      <c r="AB2398" s="69"/>
      <c r="AC2398" s="69"/>
      <c r="AD2398" s="69"/>
      <c r="AE2398" s="69"/>
      <c r="AF2398" s="69"/>
      <c r="AG2398" s="69"/>
      <c r="AH2398" s="69"/>
    </row>
    <row r="2399" spans="1:34">
      <c r="A2399" s="69"/>
      <c r="B2399" s="69"/>
      <c r="C2399" s="69"/>
      <c r="D2399" s="71"/>
      <c r="E2399" s="4"/>
      <c r="F2399" s="4"/>
      <c r="G2399" s="69"/>
      <c r="H2399" s="69"/>
      <c r="I2399" s="69"/>
      <c r="J2399" s="69"/>
      <c r="K2399" s="69"/>
      <c r="L2399" s="69"/>
      <c r="M2399" s="69"/>
      <c r="N2399" s="4"/>
      <c r="O2399" s="70"/>
      <c r="P2399" s="75"/>
      <c r="Q2399" s="4"/>
      <c r="R2399" s="71"/>
      <c r="S2399" s="4"/>
      <c r="T2399" s="72"/>
      <c r="U2399" s="4"/>
      <c r="V2399" s="73"/>
      <c r="W2399" s="73"/>
      <c r="X2399" s="73"/>
      <c r="Y2399" s="73"/>
      <c r="Z2399" s="74"/>
      <c r="AA2399" s="69"/>
      <c r="AB2399" s="69"/>
      <c r="AC2399" s="69"/>
      <c r="AD2399" s="69"/>
      <c r="AE2399" s="69"/>
      <c r="AF2399" s="69"/>
      <c r="AG2399" s="69"/>
      <c r="AH2399" s="69"/>
    </row>
    <row r="2400" spans="1:34">
      <c r="A2400" s="69"/>
      <c r="B2400" s="69"/>
      <c r="C2400" s="69"/>
      <c r="D2400" s="71"/>
      <c r="E2400" s="4"/>
      <c r="F2400" s="4"/>
      <c r="G2400" s="69"/>
      <c r="H2400" s="69"/>
      <c r="I2400" s="69"/>
      <c r="J2400" s="69"/>
      <c r="K2400" s="69"/>
      <c r="L2400" s="69"/>
      <c r="M2400" s="69"/>
      <c r="N2400" s="4"/>
      <c r="O2400" s="70"/>
      <c r="P2400" s="75"/>
      <c r="Q2400" s="4"/>
      <c r="R2400" s="71"/>
      <c r="S2400" s="4"/>
      <c r="T2400" s="72"/>
      <c r="U2400" s="4"/>
      <c r="V2400" s="73"/>
      <c r="W2400" s="73"/>
      <c r="X2400" s="73"/>
      <c r="Y2400" s="73"/>
      <c r="Z2400" s="74"/>
      <c r="AA2400" s="69"/>
      <c r="AB2400" s="69"/>
      <c r="AC2400" s="69"/>
      <c r="AD2400" s="69"/>
      <c r="AE2400" s="69"/>
      <c r="AF2400" s="69"/>
      <c r="AG2400" s="69"/>
      <c r="AH2400" s="69"/>
    </row>
    <row r="2401" spans="1:34">
      <c r="A2401" s="69"/>
      <c r="B2401" s="69"/>
      <c r="C2401" s="69"/>
      <c r="D2401" s="71"/>
      <c r="E2401" s="4"/>
      <c r="F2401" s="4"/>
      <c r="G2401" s="69"/>
      <c r="H2401" s="69"/>
      <c r="I2401" s="69"/>
      <c r="J2401" s="69"/>
      <c r="K2401" s="69"/>
      <c r="L2401" s="69"/>
      <c r="M2401" s="69"/>
      <c r="N2401" s="4"/>
      <c r="O2401" s="70"/>
      <c r="P2401" s="75"/>
      <c r="Q2401" s="4"/>
      <c r="R2401" s="71"/>
      <c r="S2401" s="4"/>
      <c r="T2401" s="72"/>
      <c r="U2401" s="4"/>
      <c r="V2401" s="73"/>
      <c r="W2401" s="73"/>
      <c r="X2401" s="73"/>
      <c r="Y2401" s="73"/>
      <c r="Z2401" s="74"/>
      <c r="AA2401" s="69"/>
      <c r="AB2401" s="69"/>
      <c r="AC2401" s="69"/>
      <c r="AD2401" s="69"/>
      <c r="AE2401" s="69"/>
      <c r="AF2401" s="69"/>
      <c r="AG2401" s="69"/>
      <c r="AH2401" s="69"/>
    </row>
    <row r="2402" spans="1:34">
      <c r="A2402" s="69"/>
      <c r="B2402" s="69"/>
      <c r="C2402" s="69"/>
      <c r="D2402" s="71"/>
      <c r="E2402" s="4"/>
      <c r="F2402" s="4"/>
      <c r="G2402" s="69"/>
      <c r="H2402" s="69"/>
      <c r="I2402" s="69"/>
      <c r="J2402" s="69"/>
      <c r="K2402" s="69"/>
      <c r="L2402" s="69"/>
      <c r="M2402" s="69"/>
      <c r="N2402" s="4"/>
      <c r="O2402" s="70"/>
      <c r="P2402" s="75"/>
      <c r="Q2402" s="4"/>
      <c r="R2402" s="71"/>
      <c r="S2402" s="4"/>
      <c r="T2402" s="72"/>
      <c r="U2402" s="4"/>
      <c r="V2402" s="73"/>
      <c r="W2402" s="73"/>
      <c r="X2402" s="73"/>
      <c r="Y2402" s="73"/>
      <c r="Z2402" s="74"/>
      <c r="AA2402" s="69"/>
      <c r="AB2402" s="69"/>
      <c r="AC2402" s="69"/>
      <c r="AD2402" s="69"/>
      <c r="AE2402" s="69"/>
      <c r="AF2402" s="69"/>
      <c r="AG2402" s="69"/>
      <c r="AH2402" s="69"/>
    </row>
    <row r="2403" spans="1:34">
      <c r="A2403" s="69"/>
      <c r="B2403" s="69"/>
      <c r="C2403" s="69"/>
      <c r="D2403" s="71"/>
      <c r="E2403" s="4"/>
      <c r="F2403" s="4"/>
      <c r="G2403" s="69"/>
      <c r="H2403" s="69"/>
      <c r="I2403" s="69"/>
      <c r="J2403" s="69"/>
      <c r="K2403" s="69"/>
      <c r="L2403" s="69"/>
      <c r="M2403" s="69"/>
      <c r="N2403" s="4"/>
      <c r="O2403" s="70"/>
      <c r="P2403" s="75"/>
      <c r="Q2403" s="4"/>
      <c r="R2403" s="71"/>
      <c r="S2403" s="4"/>
      <c r="T2403" s="72"/>
      <c r="U2403" s="4"/>
      <c r="V2403" s="73"/>
      <c r="W2403" s="73"/>
      <c r="X2403" s="73"/>
      <c r="Y2403" s="73"/>
      <c r="Z2403" s="74"/>
      <c r="AA2403" s="69"/>
      <c r="AB2403" s="69"/>
      <c r="AC2403" s="69"/>
      <c r="AD2403" s="69"/>
      <c r="AE2403" s="69"/>
      <c r="AF2403" s="69"/>
      <c r="AG2403" s="69"/>
      <c r="AH2403" s="69"/>
    </row>
    <row r="2404" spans="1:34">
      <c r="A2404" s="69"/>
      <c r="B2404" s="69"/>
      <c r="C2404" s="69"/>
      <c r="D2404" s="71"/>
      <c r="E2404" s="4"/>
      <c r="F2404" s="4"/>
      <c r="G2404" s="69"/>
      <c r="H2404" s="69"/>
      <c r="I2404" s="69"/>
      <c r="J2404" s="69"/>
      <c r="K2404" s="69"/>
      <c r="L2404" s="69"/>
      <c r="M2404" s="69"/>
      <c r="N2404" s="4"/>
      <c r="O2404" s="70"/>
      <c r="P2404" s="75"/>
      <c r="Q2404" s="4"/>
      <c r="R2404" s="71"/>
      <c r="S2404" s="4"/>
      <c r="T2404" s="72"/>
      <c r="U2404" s="4"/>
      <c r="V2404" s="73"/>
      <c r="W2404" s="73"/>
      <c r="X2404" s="73"/>
      <c r="Y2404" s="73"/>
      <c r="Z2404" s="74"/>
      <c r="AA2404" s="69"/>
      <c r="AB2404" s="69"/>
      <c r="AC2404" s="69"/>
      <c r="AD2404" s="69"/>
      <c r="AE2404" s="69"/>
      <c r="AF2404" s="69"/>
      <c r="AG2404" s="69"/>
      <c r="AH2404" s="69"/>
    </row>
    <row r="2405" spans="1:34">
      <c r="A2405" s="69"/>
      <c r="B2405" s="69"/>
      <c r="C2405" s="69"/>
      <c r="D2405" s="71"/>
      <c r="E2405" s="4"/>
      <c r="F2405" s="4"/>
      <c r="G2405" s="69"/>
      <c r="H2405" s="69"/>
      <c r="I2405" s="69"/>
      <c r="J2405" s="69"/>
      <c r="K2405" s="69"/>
      <c r="L2405" s="69"/>
      <c r="M2405" s="69"/>
      <c r="N2405" s="4"/>
      <c r="O2405" s="70"/>
      <c r="P2405" s="75"/>
      <c r="Q2405" s="4"/>
      <c r="R2405" s="71"/>
      <c r="S2405" s="4"/>
      <c r="T2405" s="72"/>
      <c r="U2405" s="4"/>
      <c r="V2405" s="73"/>
      <c r="W2405" s="73"/>
      <c r="X2405" s="73"/>
      <c r="Y2405" s="73"/>
      <c r="Z2405" s="74"/>
      <c r="AA2405" s="69"/>
      <c r="AB2405" s="69"/>
      <c r="AC2405" s="69"/>
      <c r="AD2405" s="69"/>
      <c r="AE2405" s="69"/>
      <c r="AF2405" s="69"/>
      <c r="AG2405" s="69"/>
      <c r="AH2405" s="69"/>
    </row>
    <row r="2406" spans="1:34">
      <c r="A2406" s="69"/>
      <c r="B2406" s="69"/>
      <c r="C2406" s="69"/>
      <c r="D2406" s="71"/>
      <c r="E2406" s="4"/>
      <c r="F2406" s="4"/>
      <c r="G2406" s="69"/>
      <c r="H2406" s="69"/>
      <c r="I2406" s="69"/>
      <c r="J2406" s="69"/>
      <c r="K2406" s="69"/>
      <c r="L2406" s="69"/>
      <c r="M2406" s="69"/>
      <c r="N2406" s="4"/>
      <c r="O2406" s="70"/>
      <c r="P2406" s="75"/>
      <c r="Q2406" s="4"/>
      <c r="R2406" s="71"/>
      <c r="S2406" s="4"/>
      <c r="T2406" s="72"/>
      <c r="U2406" s="4"/>
      <c r="V2406" s="73"/>
      <c r="W2406" s="73"/>
      <c r="X2406" s="73"/>
      <c r="Y2406" s="73"/>
      <c r="Z2406" s="74"/>
      <c r="AA2406" s="69"/>
      <c r="AB2406" s="69"/>
      <c r="AC2406" s="69"/>
      <c r="AD2406" s="69"/>
      <c r="AE2406" s="69"/>
      <c r="AF2406" s="69"/>
      <c r="AG2406" s="69"/>
      <c r="AH2406" s="69"/>
    </row>
    <row r="2407" spans="1:34">
      <c r="A2407" s="69"/>
      <c r="B2407" s="69"/>
      <c r="C2407" s="69"/>
      <c r="D2407" s="71"/>
      <c r="E2407" s="4"/>
      <c r="F2407" s="4"/>
      <c r="G2407" s="69"/>
      <c r="H2407" s="69"/>
      <c r="I2407" s="69"/>
      <c r="J2407" s="69"/>
      <c r="K2407" s="69"/>
      <c r="L2407" s="69"/>
      <c r="M2407" s="69"/>
      <c r="N2407" s="4"/>
      <c r="O2407" s="70"/>
      <c r="P2407" s="75"/>
      <c r="Q2407" s="4"/>
      <c r="R2407" s="71"/>
      <c r="S2407" s="4"/>
      <c r="T2407" s="72"/>
      <c r="U2407" s="4"/>
      <c r="V2407" s="73"/>
      <c r="W2407" s="73"/>
      <c r="X2407" s="73"/>
      <c r="Y2407" s="73"/>
      <c r="Z2407" s="74"/>
      <c r="AA2407" s="69"/>
      <c r="AB2407" s="69"/>
      <c r="AC2407" s="69"/>
      <c r="AD2407" s="69"/>
      <c r="AE2407" s="69"/>
      <c r="AF2407" s="69"/>
      <c r="AG2407" s="69"/>
      <c r="AH2407" s="69"/>
    </row>
    <row r="2408" spans="1:34">
      <c r="A2408" s="69"/>
      <c r="B2408" s="69"/>
      <c r="C2408" s="69"/>
      <c r="D2408" s="71"/>
      <c r="E2408" s="4"/>
      <c r="F2408" s="4"/>
      <c r="G2408" s="69"/>
      <c r="H2408" s="69"/>
      <c r="I2408" s="69"/>
      <c r="J2408" s="69"/>
      <c r="K2408" s="69"/>
      <c r="L2408" s="69"/>
      <c r="M2408" s="69"/>
      <c r="N2408" s="4"/>
      <c r="O2408" s="70"/>
      <c r="P2408" s="75"/>
      <c r="Q2408" s="4"/>
      <c r="R2408" s="71"/>
      <c r="S2408" s="4"/>
      <c r="T2408" s="72"/>
      <c r="U2408" s="4"/>
      <c r="V2408" s="73"/>
      <c r="W2408" s="73"/>
      <c r="X2408" s="73"/>
      <c r="Y2408" s="73"/>
      <c r="Z2408" s="74"/>
      <c r="AA2408" s="69"/>
      <c r="AB2408" s="69"/>
      <c r="AC2408" s="69"/>
      <c r="AD2408" s="69"/>
      <c r="AE2408" s="69"/>
      <c r="AF2408" s="69"/>
      <c r="AG2408" s="69"/>
      <c r="AH2408" s="69"/>
    </row>
    <row r="2409" spans="1:34">
      <c r="A2409" s="69"/>
      <c r="B2409" s="69"/>
      <c r="C2409" s="69"/>
      <c r="D2409" s="71"/>
      <c r="E2409" s="4"/>
      <c r="F2409" s="4"/>
      <c r="G2409" s="69"/>
      <c r="H2409" s="69"/>
      <c r="I2409" s="69"/>
      <c r="J2409" s="69"/>
      <c r="K2409" s="69"/>
      <c r="L2409" s="69"/>
      <c r="M2409" s="69"/>
      <c r="N2409" s="4"/>
      <c r="O2409" s="70"/>
      <c r="P2409" s="75"/>
      <c r="Q2409" s="4"/>
      <c r="R2409" s="71"/>
      <c r="S2409" s="4"/>
      <c r="T2409" s="72"/>
      <c r="U2409" s="4"/>
      <c r="V2409" s="73"/>
      <c r="W2409" s="73"/>
      <c r="X2409" s="73"/>
      <c r="Y2409" s="73"/>
      <c r="Z2409" s="74"/>
      <c r="AA2409" s="69"/>
      <c r="AB2409" s="69"/>
      <c r="AC2409" s="69"/>
      <c r="AD2409" s="69"/>
      <c r="AE2409" s="69"/>
      <c r="AF2409" s="69"/>
      <c r="AG2409" s="69"/>
      <c r="AH2409" s="69"/>
    </row>
    <row r="2410" spans="1:34">
      <c r="A2410" s="69"/>
      <c r="B2410" s="69"/>
      <c r="C2410" s="69"/>
      <c r="D2410" s="71"/>
      <c r="E2410" s="4"/>
      <c r="F2410" s="4"/>
      <c r="G2410" s="69"/>
      <c r="H2410" s="69"/>
      <c r="I2410" s="69"/>
      <c r="J2410" s="69"/>
      <c r="K2410" s="69"/>
      <c r="L2410" s="69"/>
      <c r="M2410" s="69"/>
      <c r="N2410" s="4"/>
      <c r="O2410" s="70"/>
      <c r="P2410" s="75"/>
      <c r="Q2410" s="4"/>
      <c r="R2410" s="71"/>
      <c r="S2410" s="4"/>
      <c r="T2410" s="72"/>
      <c r="U2410" s="4"/>
      <c r="V2410" s="73"/>
      <c r="W2410" s="73"/>
      <c r="X2410" s="73"/>
      <c r="Y2410" s="73"/>
      <c r="Z2410" s="74"/>
      <c r="AA2410" s="69"/>
      <c r="AB2410" s="69"/>
      <c r="AC2410" s="69"/>
      <c r="AD2410" s="69"/>
      <c r="AE2410" s="69"/>
      <c r="AF2410" s="69"/>
      <c r="AG2410" s="69"/>
      <c r="AH2410" s="69"/>
    </row>
    <row r="2411" spans="1:34">
      <c r="A2411" s="69"/>
      <c r="B2411" s="69"/>
      <c r="C2411" s="69"/>
      <c r="D2411" s="71"/>
      <c r="E2411" s="4"/>
      <c r="F2411" s="4"/>
      <c r="G2411" s="69"/>
      <c r="H2411" s="69"/>
      <c r="I2411" s="69"/>
      <c r="J2411" s="69"/>
      <c r="K2411" s="69"/>
      <c r="L2411" s="69"/>
      <c r="M2411" s="69"/>
      <c r="N2411" s="4"/>
      <c r="O2411" s="70"/>
      <c r="P2411" s="75"/>
      <c r="Q2411" s="4"/>
      <c r="R2411" s="71"/>
      <c r="S2411" s="4"/>
      <c r="T2411" s="72"/>
      <c r="U2411" s="4"/>
      <c r="V2411" s="73"/>
      <c r="W2411" s="73"/>
      <c r="X2411" s="73"/>
      <c r="Y2411" s="73"/>
      <c r="Z2411" s="74"/>
      <c r="AA2411" s="69"/>
      <c r="AB2411" s="69"/>
      <c r="AC2411" s="69"/>
      <c r="AD2411" s="69"/>
      <c r="AE2411" s="69"/>
      <c r="AF2411" s="69"/>
      <c r="AG2411" s="69"/>
      <c r="AH2411" s="69"/>
    </row>
    <row r="2412" spans="1:34">
      <c r="A2412" s="69"/>
      <c r="B2412" s="69"/>
      <c r="C2412" s="69"/>
      <c r="D2412" s="71"/>
      <c r="E2412" s="4"/>
      <c r="F2412" s="4"/>
      <c r="G2412" s="69"/>
      <c r="H2412" s="69"/>
      <c r="I2412" s="69"/>
      <c r="J2412" s="69"/>
      <c r="K2412" s="69"/>
      <c r="L2412" s="69"/>
      <c r="M2412" s="69"/>
      <c r="N2412" s="4"/>
      <c r="O2412" s="70"/>
      <c r="P2412" s="75"/>
      <c r="Q2412" s="4"/>
      <c r="R2412" s="71"/>
      <c r="S2412" s="4"/>
      <c r="T2412" s="72"/>
      <c r="U2412" s="4"/>
      <c r="V2412" s="73"/>
      <c r="W2412" s="73"/>
      <c r="X2412" s="73"/>
      <c r="Y2412" s="73"/>
      <c r="Z2412" s="74"/>
      <c r="AA2412" s="69"/>
      <c r="AB2412" s="69"/>
      <c r="AC2412" s="69"/>
      <c r="AD2412" s="69"/>
      <c r="AE2412" s="69"/>
      <c r="AF2412" s="69"/>
      <c r="AG2412" s="69"/>
      <c r="AH2412" s="69"/>
    </row>
    <row r="2413" spans="1:34">
      <c r="A2413" s="69"/>
      <c r="B2413" s="69"/>
      <c r="C2413" s="69"/>
      <c r="D2413" s="71"/>
      <c r="E2413" s="4"/>
      <c r="F2413" s="4"/>
      <c r="G2413" s="69"/>
      <c r="H2413" s="69"/>
      <c r="I2413" s="69"/>
      <c r="J2413" s="69"/>
      <c r="K2413" s="69"/>
      <c r="L2413" s="69"/>
      <c r="M2413" s="69"/>
      <c r="N2413" s="4"/>
      <c r="O2413" s="70"/>
      <c r="P2413" s="75"/>
      <c r="Q2413" s="4"/>
      <c r="R2413" s="71"/>
      <c r="S2413" s="4"/>
      <c r="T2413" s="72"/>
      <c r="U2413" s="4"/>
      <c r="V2413" s="73"/>
      <c r="W2413" s="73"/>
      <c r="X2413" s="73"/>
      <c r="Y2413" s="73"/>
      <c r="Z2413" s="74"/>
      <c r="AA2413" s="69"/>
      <c r="AB2413" s="69"/>
      <c r="AC2413" s="69"/>
      <c r="AD2413" s="69"/>
      <c r="AE2413" s="69"/>
      <c r="AF2413" s="69"/>
      <c r="AG2413" s="69"/>
      <c r="AH2413" s="69"/>
    </row>
    <row r="2414" spans="1:34">
      <c r="A2414" s="69"/>
      <c r="B2414" s="69"/>
      <c r="C2414" s="69"/>
      <c r="D2414" s="71"/>
      <c r="E2414" s="4"/>
      <c r="F2414" s="4"/>
      <c r="G2414" s="69"/>
      <c r="H2414" s="69"/>
      <c r="I2414" s="69"/>
      <c r="J2414" s="69"/>
      <c r="K2414" s="69"/>
      <c r="L2414" s="69"/>
      <c r="M2414" s="69"/>
      <c r="N2414" s="4"/>
      <c r="O2414" s="70"/>
      <c r="P2414" s="75"/>
      <c r="Q2414" s="4"/>
      <c r="R2414" s="71"/>
      <c r="S2414" s="4"/>
      <c r="T2414" s="72"/>
      <c r="U2414" s="4"/>
      <c r="V2414" s="73"/>
      <c r="W2414" s="73"/>
      <c r="X2414" s="73"/>
      <c r="Y2414" s="73"/>
      <c r="Z2414" s="74"/>
      <c r="AA2414" s="69"/>
      <c r="AB2414" s="69"/>
      <c r="AC2414" s="69"/>
      <c r="AD2414" s="69"/>
      <c r="AE2414" s="69"/>
      <c r="AF2414" s="69"/>
      <c r="AG2414" s="69"/>
      <c r="AH2414" s="69"/>
    </row>
    <row r="2415" spans="1:34">
      <c r="A2415" s="69"/>
      <c r="B2415" s="69"/>
      <c r="C2415" s="69"/>
      <c r="D2415" s="71"/>
      <c r="E2415" s="4"/>
      <c r="F2415" s="4"/>
      <c r="G2415" s="69"/>
      <c r="H2415" s="69"/>
      <c r="I2415" s="69"/>
      <c r="J2415" s="69"/>
      <c r="K2415" s="69"/>
      <c r="L2415" s="69"/>
      <c r="M2415" s="69"/>
      <c r="N2415" s="4"/>
      <c r="O2415" s="70"/>
      <c r="P2415" s="75"/>
      <c r="Q2415" s="4"/>
      <c r="R2415" s="71"/>
      <c r="S2415" s="4"/>
      <c r="T2415" s="72"/>
      <c r="U2415" s="4"/>
      <c r="V2415" s="73"/>
      <c r="W2415" s="73"/>
      <c r="X2415" s="73"/>
      <c r="Y2415" s="73"/>
      <c r="Z2415" s="74"/>
      <c r="AA2415" s="69"/>
      <c r="AB2415" s="69"/>
      <c r="AC2415" s="69"/>
      <c r="AD2415" s="69"/>
      <c r="AE2415" s="69"/>
      <c r="AF2415" s="69"/>
      <c r="AG2415" s="69"/>
      <c r="AH2415" s="69"/>
    </row>
    <row r="2416" spans="1:34">
      <c r="A2416" s="69"/>
      <c r="B2416" s="69"/>
      <c r="C2416" s="69"/>
      <c r="D2416" s="71"/>
      <c r="E2416" s="4"/>
      <c r="F2416" s="4"/>
      <c r="G2416" s="69"/>
      <c r="H2416" s="69"/>
      <c r="I2416" s="69"/>
      <c r="J2416" s="69"/>
      <c r="K2416" s="69"/>
      <c r="L2416" s="69"/>
      <c r="M2416" s="69"/>
      <c r="N2416" s="4"/>
      <c r="O2416" s="70"/>
      <c r="P2416" s="75"/>
      <c r="Q2416" s="4"/>
      <c r="R2416" s="71"/>
      <c r="S2416" s="4"/>
      <c r="T2416" s="72"/>
      <c r="U2416" s="4"/>
      <c r="V2416" s="73"/>
      <c r="W2416" s="73"/>
      <c r="X2416" s="73"/>
      <c r="Y2416" s="73"/>
      <c r="Z2416" s="74"/>
      <c r="AA2416" s="69"/>
      <c r="AB2416" s="69"/>
      <c r="AC2416" s="69"/>
      <c r="AD2416" s="69"/>
      <c r="AE2416" s="69"/>
      <c r="AF2416" s="69"/>
      <c r="AG2416" s="69"/>
      <c r="AH2416" s="69"/>
    </row>
    <row r="2417" spans="1:34">
      <c r="A2417" s="69"/>
      <c r="B2417" s="69"/>
      <c r="C2417" s="69"/>
      <c r="D2417" s="71"/>
      <c r="E2417" s="4"/>
      <c r="F2417" s="4"/>
      <c r="G2417" s="69"/>
      <c r="H2417" s="69"/>
      <c r="I2417" s="69"/>
      <c r="J2417" s="69"/>
      <c r="K2417" s="69"/>
      <c r="L2417" s="69"/>
      <c r="M2417" s="69"/>
      <c r="N2417" s="4"/>
      <c r="O2417" s="70"/>
      <c r="P2417" s="75"/>
      <c r="Q2417" s="4"/>
      <c r="R2417" s="71"/>
      <c r="S2417" s="4"/>
      <c r="T2417" s="72"/>
      <c r="U2417" s="4"/>
      <c r="V2417" s="73"/>
      <c r="W2417" s="73"/>
      <c r="X2417" s="73"/>
      <c r="Y2417" s="73"/>
      <c r="Z2417" s="74"/>
      <c r="AA2417" s="69"/>
      <c r="AB2417" s="69"/>
      <c r="AC2417" s="69"/>
      <c r="AD2417" s="69"/>
      <c r="AE2417" s="69"/>
      <c r="AF2417" s="69"/>
      <c r="AG2417" s="69"/>
      <c r="AH2417" s="69"/>
    </row>
    <row r="2418" spans="1:34">
      <c r="A2418" s="69"/>
      <c r="B2418" s="69"/>
      <c r="C2418" s="69"/>
      <c r="D2418" s="71"/>
      <c r="E2418" s="4"/>
      <c r="F2418" s="4"/>
      <c r="G2418" s="69"/>
      <c r="H2418" s="69"/>
      <c r="I2418" s="69"/>
      <c r="J2418" s="69"/>
      <c r="K2418" s="69"/>
      <c r="L2418" s="69"/>
      <c r="M2418" s="69"/>
      <c r="N2418" s="4"/>
      <c r="O2418" s="70"/>
      <c r="P2418" s="75"/>
      <c r="Q2418" s="4"/>
      <c r="R2418" s="71"/>
      <c r="S2418" s="4"/>
      <c r="T2418" s="72"/>
      <c r="U2418" s="4"/>
      <c r="V2418" s="73"/>
      <c r="W2418" s="73"/>
      <c r="X2418" s="73"/>
      <c r="Y2418" s="73"/>
      <c r="Z2418" s="74"/>
      <c r="AA2418" s="69"/>
      <c r="AB2418" s="69"/>
      <c r="AC2418" s="69"/>
      <c r="AD2418" s="69"/>
      <c r="AE2418" s="69"/>
      <c r="AF2418" s="69"/>
      <c r="AG2418" s="69"/>
      <c r="AH2418" s="69"/>
    </row>
    <row r="2419" spans="1:34">
      <c r="A2419" s="69"/>
      <c r="B2419" s="69"/>
      <c r="C2419" s="69"/>
      <c r="D2419" s="71"/>
      <c r="E2419" s="4"/>
      <c r="F2419" s="4"/>
      <c r="G2419" s="69"/>
      <c r="H2419" s="69"/>
      <c r="I2419" s="69"/>
      <c r="J2419" s="69"/>
      <c r="K2419" s="69"/>
      <c r="L2419" s="69"/>
      <c r="M2419" s="69"/>
      <c r="N2419" s="4"/>
      <c r="O2419" s="70"/>
      <c r="P2419" s="75"/>
      <c r="Q2419" s="4"/>
      <c r="R2419" s="71"/>
      <c r="S2419" s="4"/>
      <c r="T2419" s="72"/>
      <c r="U2419" s="4"/>
      <c r="V2419" s="73"/>
      <c r="W2419" s="73"/>
      <c r="X2419" s="73"/>
      <c r="Y2419" s="73"/>
      <c r="Z2419" s="74"/>
      <c r="AA2419" s="69"/>
      <c r="AB2419" s="69"/>
      <c r="AC2419" s="69"/>
      <c r="AD2419" s="69"/>
      <c r="AE2419" s="69"/>
      <c r="AF2419" s="69"/>
      <c r="AG2419" s="69"/>
      <c r="AH2419" s="69"/>
    </row>
    <row r="2420" spans="1:34">
      <c r="A2420" s="69"/>
      <c r="B2420" s="69"/>
      <c r="C2420" s="69"/>
      <c r="D2420" s="71"/>
      <c r="E2420" s="4"/>
      <c r="F2420" s="4"/>
      <c r="G2420" s="69"/>
      <c r="H2420" s="69"/>
      <c r="I2420" s="69"/>
      <c r="J2420" s="69"/>
      <c r="K2420" s="69"/>
      <c r="L2420" s="69"/>
      <c r="M2420" s="69"/>
      <c r="N2420" s="4"/>
      <c r="O2420" s="70"/>
      <c r="P2420" s="75"/>
      <c r="Q2420" s="4"/>
      <c r="R2420" s="71"/>
      <c r="S2420" s="4"/>
      <c r="T2420" s="72"/>
      <c r="U2420" s="4"/>
      <c r="V2420" s="73"/>
      <c r="W2420" s="73"/>
      <c r="X2420" s="73"/>
      <c r="Y2420" s="73"/>
      <c r="Z2420" s="74"/>
      <c r="AA2420" s="69"/>
      <c r="AB2420" s="69"/>
      <c r="AC2420" s="69"/>
      <c r="AD2420" s="69"/>
      <c r="AE2420" s="69"/>
      <c r="AF2420" s="69"/>
      <c r="AG2420" s="69"/>
      <c r="AH2420" s="69"/>
    </row>
    <row r="2421" spans="1:34">
      <c r="A2421" s="69"/>
      <c r="B2421" s="69"/>
      <c r="C2421" s="69"/>
      <c r="D2421" s="71"/>
      <c r="E2421" s="4"/>
      <c r="F2421" s="4"/>
      <c r="G2421" s="69"/>
      <c r="H2421" s="69"/>
      <c r="I2421" s="69"/>
      <c r="J2421" s="69"/>
      <c r="K2421" s="69"/>
      <c r="L2421" s="69"/>
      <c r="M2421" s="69"/>
      <c r="N2421" s="4"/>
      <c r="O2421" s="70"/>
      <c r="P2421" s="75"/>
      <c r="Q2421" s="4"/>
      <c r="R2421" s="71"/>
      <c r="S2421" s="4"/>
      <c r="T2421" s="72"/>
      <c r="U2421" s="4"/>
      <c r="V2421" s="73"/>
      <c r="W2421" s="73"/>
      <c r="X2421" s="73"/>
      <c r="Y2421" s="73"/>
      <c r="Z2421" s="74"/>
      <c r="AA2421" s="69"/>
      <c r="AB2421" s="69"/>
      <c r="AC2421" s="69"/>
      <c r="AD2421" s="69"/>
      <c r="AE2421" s="69"/>
      <c r="AF2421" s="69"/>
      <c r="AG2421" s="69"/>
      <c r="AH2421" s="69"/>
    </row>
    <row r="2422" spans="1:34">
      <c r="A2422" s="69"/>
      <c r="B2422" s="69"/>
      <c r="C2422" s="69"/>
      <c r="D2422" s="71"/>
      <c r="E2422" s="4"/>
      <c r="F2422" s="4"/>
      <c r="G2422" s="69"/>
      <c r="H2422" s="69"/>
      <c r="I2422" s="69"/>
      <c r="J2422" s="69"/>
      <c r="K2422" s="69"/>
      <c r="L2422" s="69"/>
      <c r="M2422" s="69"/>
      <c r="N2422" s="4"/>
      <c r="O2422" s="70"/>
      <c r="P2422" s="75"/>
      <c r="Q2422" s="4"/>
      <c r="R2422" s="71"/>
      <c r="S2422" s="4"/>
      <c r="T2422" s="72"/>
      <c r="U2422" s="4"/>
      <c r="V2422" s="73"/>
      <c r="W2422" s="73"/>
      <c r="X2422" s="73"/>
      <c r="Y2422" s="73"/>
      <c r="Z2422" s="74"/>
      <c r="AA2422" s="69"/>
      <c r="AB2422" s="69"/>
      <c r="AC2422" s="69"/>
      <c r="AD2422" s="69"/>
      <c r="AE2422" s="69"/>
      <c r="AF2422" s="69"/>
      <c r="AG2422" s="69"/>
      <c r="AH2422" s="69"/>
    </row>
    <row r="2423" spans="1:34">
      <c r="A2423" s="69"/>
      <c r="B2423" s="69"/>
      <c r="C2423" s="69"/>
      <c r="D2423" s="71"/>
      <c r="E2423" s="4"/>
      <c r="F2423" s="4"/>
      <c r="G2423" s="69"/>
      <c r="H2423" s="69"/>
      <c r="I2423" s="69"/>
      <c r="J2423" s="69"/>
      <c r="K2423" s="69"/>
      <c r="L2423" s="69"/>
      <c r="M2423" s="69"/>
      <c r="N2423" s="4"/>
      <c r="O2423" s="70"/>
      <c r="P2423" s="75"/>
      <c r="Q2423" s="4"/>
      <c r="R2423" s="71"/>
      <c r="S2423" s="4"/>
      <c r="T2423" s="72"/>
      <c r="U2423" s="4"/>
      <c r="V2423" s="73"/>
      <c r="W2423" s="73"/>
      <c r="X2423" s="73"/>
      <c r="Y2423" s="73"/>
      <c r="Z2423" s="74"/>
      <c r="AA2423" s="69"/>
      <c r="AB2423" s="69"/>
      <c r="AC2423" s="69"/>
      <c r="AD2423" s="69"/>
      <c r="AE2423" s="69"/>
      <c r="AF2423" s="69"/>
      <c r="AG2423" s="69"/>
      <c r="AH2423" s="69"/>
    </row>
    <row r="2424" spans="1:34">
      <c r="A2424" s="69"/>
      <c r="B2424" s="69"/>
      <c r="C2424" s="69"/>
      <c r="D2424" s="71"/>
      <c r="E2424" s="4"/>
      <c r="F2424" s="4"/>
      <c r="G2424" s="69"/>
      <c r="H2424" s="69"/>
      <c r="I2424" s="69"/>
      <c r="J2424" s="69"/>
      <c r="K2424" s="69"/>
      <c r="L2424" s="69"/>
      <c r="M2424" s="69"/>
      <c r="N2424" s="4"/>
      <c r="O2424" s="70"/>
      <c r="P2424" s="75"/>
      <c r="Q2424" s="4"/>
      <c r="R2424" s="71"/>
      <c r="S2424" s="4"/>
      <c r="T2424" s="72"/>
      <c r="U2424" s="4"/>
      <c r="V2424" s="73"/>
      <c r="W2424" s="73"/>
      <c r="X2424" s="73"/>
      <c r="Y2424" s="73"/>
      <c r="Z2424" s="74"/>
      <c r="AA2424" s="69"/>
      <c r="AB2424" s="69"/>
      <c r="AC2424" s="69"/>
      <c r="AD2424" s="69"/>
      <c r="AE2424" s="69"/>
      <c r="AF2424" s="69"/>
      <c r="AG2424" s="69"/>
      <c r="AH2424" s="69"/>
    </row>
    <row r="2425" spans="1:34">
      <c r="A2425" s="69"/>
      <c r="B2425" s="69"/>
      <c r="C2425" s="69"/>
      <c r="D2425" s="71"/>
      <c r="E2425" s="4"/>
      <c r="F2425" s="4"/>
      <c r="G2425" s="69"/>
      <c r="H2425" s="69"/>
      <c r="I2425" s="69"/>
      <c r="J2425" s="69"/>
      <c r="K2425" s="69"/>
      <c r="L2425" s="69"/>
      <c r="M2425" s="69"/>
      <c r="N2425" s="4"/>
      <c r="O2425" s="70"/>
      <c r="P2425" s="75"/>
      <c r="Q2425" s="4"/>
      <c r="R2425" s="71"/>
      <c r="S2425" s="4"/>
      <c r="T2425" s="72"/>
      <c r="U2425" s="4"/>
      <c r="V2425" s="73"/>
      <c r="W2425" s="73"/>
      <c r="X2425" s="73"/>
      <c r="Y2425" s="73"/>
      <c r="Z2425" s="74"/>
      <c r="AA2425" s="69"/>
      <c r="AB2425" s="69"/>
      <c r="AC2425" s="69"/>
      <c r="AD2425" s="69"/>
      <c r="AE2425" s="69"/>
      <c r="AF2425" s="69"/>
      <c r="AG2425" s="69"/>
      <c r="AH2425" s="69"/>
    </row>
    <row r="2426" spans="1:34">
      <c r="A2426" s="69"/>
      <c r="B2426" s="69"/>
      <c r="C2426" s="69"/>
      <c r="D2426" s="71"/>
      <c r="E2426" s="4"/>
      <c r="F2426" s="4"/>
      <c r="G2426" s="69"/>
      <c r="H2426" s="69"/>
      <c r="I2426" s="69"/>
      <c r="J2426" s="69"/>
      <c r="K2426" s="69"/>
      <c r="L2426" s="69"/>
      <c r="M2426" s="69"/>
      <c r="N2426" s="4"/>
      <c r="O2426" s="70"/>
      <c r="P2426" s="75"/>
      <c r="Q2426" s="4"/>
      <c r="R2426" s="71"/>
      <c r="S2426" s="4"/>
      <c r="T2426" s="72"/>
      <c r="U2426" s="4"/>
      <c r="V2426" s="73"/>
      <c r="W2426" s="73"/>
      <c r="X2426" s="73"/>
      <c r="Y2426" s="73"/>
      <c r="Z2426" s="74"/>
      <c r="AA2426" s="69"/>
      <c r="AB2426" s="69"/>
      <c r="AC2426" s="69"/>
      <c r="AD2426" s="69"/>
      <c r="AE2426" s="69"/>
      <c r="AF2426" s="69"/>
      <c r="AG2426" s="69"/>
      <c r="AH2426" s="69"/>
    </row>
    <row r="2427" spans="1:34">
      <c r="A2427" s="69"/>
      <c r="B2427" s="69"/>
      <c r="C2427" s="69"/>
      <c r="D2427" s="71"/>
      <c r="E2427" s="4"/>
      <c r="F2427" s="4"/>
      <c r="G2427" s="69"/>
      <c r="H2427" s="69"/>
      <c r="I2427" s="69"/>
      <c r="J2427" s="69"/>
      <c r="K2427" s="69"/>
      <c r="L2427" s="69"/>
      <c r="M2427" s="69"/>
      <c r="N2427" s="4"/>
      <c r="O2427" s="70"/>
      <c r="P2427" s="75"/>
      <c r="Q2427" s="4"/>
      <c r="R2427" s="71"/>
      <c r="S2427" s="4"/>
      <c r="T2427" s="72"/>
      <c r="U2427" s="4"/>
      <c r="V2427" s="73"/>
      <c r="W2427" s="73"/>
      <c r="X2427" s="73"/>
      <c r="Y2427" s="73"/>
      <c r="Z2427" s="74"/>
      <c r="AA2427" s="69"/>
      <c r="AB2427" s="69"/>
      <c r="AC2427" s="69"/>
      <c r="AD2427" s="69"/>
      <c r="AE2427" s="69"/>
      <c r="AF2427" s="69"/>
      <c r="AG2427" s="69"/>
      <c r="AH2427" s="69"/>
    </row>
    <row r="2428" spans="1:34">
      <c r="A2428" s="69"/>
      <c r="B2428" s="69"/>
      <c r="C2428" s="69"/>
      <c r="D2428" s="71"/>
      <c r="E2428" s="4"/>
      <c r="F2428" s="4"/>
      <c r="G2428" s="69"/>
      <c r="H2428" s="69"/>
      <c r="I2428" s="69"/>
      <c r="J2428" s="69"/>
      <c r="K2428" s="69"/>
      <c r="L2428" s="69"/>
      <c r="M2428" s="69"/>
      <c r="N2428" s="4"/>
      <c r="O2428" s="70"/>
      <c r="P2428" s="75"/>
      <c r="Q2428" s="4"/>
      <c r="R2428" s="71"/>
      <c r="S2428" s="4"/>
      <c r="T2428" s="72"/>
      <c r="U2428" s="4"/>
      <c r="V2428" s="73"/>
      <c r="W2428" s="73"/>
      <c r="X2428" s="73"/>
      <c r="Y2428" s="73"/>
      <c r="Z2428" s="74"/>
      <c r="AA2428" s="69"/>
      <c r="AB2428" s="69"/>
      <c r="AC2428" s="69"/>
      <c r="AD2428" s="69"/>
      <c r="AE2428" s="69"/>
      <c r="AF2428" s="69"/>
      <c r="AG2428" s="69"/>
      <c r="AH2428" s="69"/>
    </row>
    <row r="2429" spans="1:34">
      <c r="A2429" s="69"/>
      <c r="B2429" s="69"/>
      <c r="C2429" s="69"/>
      <c r="D2429" s="71"/>
      <c r="E2429" s="4"/>
      <c r="F2429" s="4"/>
      <c r="G2429" s="69"/>
      <c r="H2429" s="69"/>
      <c r="I2429" s="69"/>
      <c r="J2429" s="69"/>
      <c r="K2429" s="69"/>
      <c r="L2429" s="69"/>
      <c r="M2429" s="69"/>
      <c r="N2429" s="4"/>
      <c r="O2429" s="70"/>
      <c r="P2429" s="75"/>
      <c r="Q2429" s="4"/>
      <c r="R2429" s="71"/>
      <c r="S2429" s="4"/>
      <c r="T2429" s="72"/>
      <c r="U2429" s="4"/>
      <c r="V2429" s="73"/>
      <c r="W2429" s="73"/>
      <c r="X2429" s="73"/>
      <c r="Y2429" s="73"/>
      <c r="Z2429" s="74"/>
      <c r="AA2429" s="69"/>
      <c r="AB2429" s="69"/>
      <c r="AC2429" s="69"/>
      <c r="AD2429" s="69"/>
      <c r="AE2429" s="69"/>
      <c r="AF2429" s="69"/>
      <c r="AG2429" s="69"/>
      <c r="AH2429" s="69"/>
    </row>
    <row r="2430" spans="1:34">
      <c r="A2430" s="69"/>
      <c r="B2430" s="69"/>
      <c r="C2430" s="69"/>
      <c r="D2430" s="71"/>
      <c r="E2430" s="4"/>
      <c r="F2430" s="4"/>
      <c r="G2430" s="69"/>
      <c r="H2430" s="69"/>
      <c r="I2430" s="69"/>
      <c r="J2430" s="69"/>
      <c r="K2430" s="69"/>
      <c r="L2430" s="69"/>
      <c r="M2430" s="69"/>
      <c r="N2430" s="4"/>
      <c r="O2430" s="70"/>
      <c r="P2430" s="75"/>
      <c r="Q2430" s="4"/>
      <c r="R2430" s="71"/>
      <c r="S2430" s="4"/>
      <c r="T2430" s="72"/>
      <c r="U2430" s="4"/>
      <c r="V2430" s="73"/>
      <c r="W2430" s="73"/>
      <c r="X2430" s="73"/>
      <c r="Y2430" s="73"/>
      <c r="Z2430" s="74"/>
      <c r="AA2430" s="69"/>
      <c r="AB2430" s="69"/>
      <c r="AC2430" s="69"/>
      <c r="AD2430" s="69"/>
      <c r="AE2430" s="69"/>
      <c r="AF2430" s="69"/>
      <c r="AG2430" s="69"/>
      <c r="AH2430" s="69"/>
    </row>
    <row r="2431" spans="1:34">
      <c r="A2431" s="69"/>
      <c r="B2431" s="69"/>
      <c r="C2431" s="69"/>
      <c r="D2431" s="71"/>
      <c r="E2431" s="4"/>
      <c r="F2431" s="4"/>
      <c r="G2431" s="69"/>
      <c r="H2431" s="69"/>
      <c r="I2431" s="69"/>
      <c r="J2431" s="69"/>
      <c r="K2431" s="69"/>
      <c r="L2431" s="69"/>
      <c r="M2431" s="69"/>
      <c r="N2431" s="4"/>
      <c r="O2431" s="70"/>
      <c r="P2431" s="75"/>
      <c r="Q2431" s="4"/>
      <c r="R2431" s="71"/>
      <c r="S2431" s="4"/>
      <c r="T2431" s="72"/>
      <c r="U2431" s="4"/>
      <c r="V2431" s="73"/>
      <c r="W2431" s="73"/>
      <c r="X2431" s="73"/>
      <c r="Y2431" s="73"/>
      <c r="Z2431" s="74"/>
      <c r="AA2431" s="69"/>
      <c r="AB2431" s="69"/>
      <c r="AC2431" s="69"/>
      <c r="AD2431" s="69"/>
      <c r="AE2431" s="69"/>
      <c r="AF2431" s="69"/>
      <c r="AG2431" s="69"/>
      <c r="AH2431" s="69"/>
    </row>
    <row r="2432" spans="1:34">
      <c r="A2432" s="69"/>
      <c r="B2432" s="69"/>
      <c r="C2432" s="69"/>
      <c r="D2432" s="71"/>
      <c r="E2432" s="4"/>
      <c r="F2432" s="4"/>
      <c r="G2432" s="69"/>
      <c r="H2432" s="69"/>
      <c r="I2432" s="69"/>
      <c r="J2432" s="69"/>
      <c r="K2432" s="69"/>
      <c r="L2432" s="69"/>
      <c r="M2432" s="69"/>
      <c r="N2432" s="4"/>
      <c r="O2432" s="70"/>
      <c r="P2432" s="75"/>
      <c r="Q2432" s="4"/>
      <c r="R2432" s="71"/>
      <c r="S2432" s="4"/>
      <c r="T2432" s="72"/>
      <c r="U2432" s="4"/>
      <c r="V2432" s="73"/>
      <c r="W2432" s="73"/>
      <c r="X2432" s="73"/>
      <c r="Y2432" s="73"/>
      <c r="Z2432" s="74"/>
      <c r="AA2432" s="69"/>
      <c r="AB2432" s="69"/>
      <c r="AC2432" s="69"/>
      <c r="AD2432" s="69"/>
      <c r="AE2432" s="69"/>
      <c r="AF2432" s="69"/>
      <c r="AG2432" s="69"/>
      <c r="AH2432" s="69"/>
    </row>
    <row r="2433" spans="1:34">
      <c r="A2433" s="69"/>
      <c r="B2433" s="69"/>
      <c r="C2433" s="69"/>
      <c r="D2433" s="71"/>
      <c r="E2433" s="4"/>
      <c r="F2433" s="4"/>
      <c r="G2433" s="69"/>
      <c r="H2433" s="69"/>
      <c r="I2433" s="69"/>
      <c r="J2433" s="69"/>
      <c r="K2433" s="69"/>
      <c r="L2433" s="69"/>
      <c r="M2433" s="69"/>
      <c r="N2433" s="4"/>
      <c r="O2433" s="70"/>
      <c r="P2433" s="75"/>
      <c r="Q2433" s="4"/>
      <c r="R2433" s="71"/>
      <c r="S2433" s="4"/>
      <c r="T2433" s="72"/>
      <c r="U2433" s="4"/>
      <c r="V2433" s="73"/>
      <c r="W2433" s="73"/>
      <c r="X2433" s="73"/>
      <c r="Y2433" s="73"/>
      <c r="Z2433" s="74"/>
      <c r="AA2433" s="69"/>
      <c r="AB2433" s="69"/>
      <c r="AC2433" s="69"/>
      <c r="AD2433" s="69"/>
      <c r="AE2433" s="69"/>
      <c r="AF2433" s="69"/>
      <c r="AG2433" s="69"/>
      <c r="AH2433" s="69"/>
    </row>
    <row r="2434" spans="1:34">
      <c r="A2434" s="69"/>
      <c r="B2434" s="69"/>
      <c r="C2434" s="69"/>
      <c r="D2434" s="71"/>
      <c r="E2434" s="4"/>
      <c r="F2434" s="4"/>
      <c r="G2434" s="69"/>
      <c r="H2434" s="69"/>
      <c r="I2434" s="69"/>
      <c r="J2434" s="69"/>
      <c r="K2434" s="69"/>
      <c r="L2434" s="69"/>
      <c r="M2434" s="69"/>
      <c r="N2434" s="4"/>
      <c r="O2434" s="70"/>
      <c r="P2434" s="75"/>
      <c r="Q2434" s="4"/>
      <c r="R2434" s="71"/>
      <c r="S2434" s="4"/>
      <c r="T2434" s="72"/>
      <c r="U2434" s="4"/>
      <c r="V2434" s="73"/>
      <c r="W2434" s="73"/>
      <c r="X2434" s="73"/>
      <c r="Y2434" s="73"/>
      <c r="Z2434" s="74"/>
      <c r="AA2434" s="69"/>
      <c r="AB2434" s="69"/>
      <c r="AC2434" s="69"/>
      <c r="AD2434" s="69"/>
      <c r="AE2434" s="69"/>
      <c r="AF2434" s="69"/>
      <c r="AG2434" s="69"/>
      <c r="AH2434" s="69"/>
    </row>
    <row r="2435" spans="1:34">
      <c r="A2435" s="69"/>
      <c r="B2435" s="69"/>
      <c r="C2435" s="69"/>
      <c r="D2435" s="71"/>
      <c r="E2435" s="4"/>
      <c r="F2435" s="4"/>
      <c r="G2435" s="69"/>
      <c r="H2435" s="69"/>
      <c r="I2435" s="69"/>
      <c r="J2435" s="69"/>
      <c r="K2435" s="69"/>
      <c r="L2435" s="69"/>
      <c r="M2435" s="69"/>
      <c r="N2435" s="4"/>
      <c r="O2435" s="70"/>
      <c r="P2435" s="75"/>
      <c r="Q2435" s="4"/>
      <c r="R2435" s="71"/>
      <c r="S2435" s="4"/>
      <c r="T2435" s="72"/>
      <c r="U2435" s="4"/>
      <c r="V2435" s="73"/>
      <c r="W2435" s="73"/>
      <c r="X2435" s="73"/>
      <c r="Y2435" s="73"/>
      <c r="Z2435" s="74"/>
      <c r="AA2435" s="69"/>
      <c r="AB2435" s="69"/>
      <c r="AC2435" s="69"/>
      <c r="AD2435" s="69"/>
      <c r="AE2435" s="69"/>
      <c r="AF2435" s="69"/>
      <c r="AG2435" s="69"/>
      <c r="AH2435" s="69"/>
    </row>
    <row r="2436" spans="1:34">
      <c r="A2436" s="69"/>
      <c r="B2436" s="69"/>
      <c r="C2436" s="69"/>
      <c r="D2436" s="71"/>
      <c r="E2436" s="4"/>
      <c r="F2436" s="4"/>
      <c r="G2436" s="69"/>
      <c r="H2436" s="69"/>
      <c r="I2436" s="69"/>
      <c r="J2436" s="69"/>
      <c r="K2436" s="69"/>
      <c r="L2436" s="69"/>
      <c r="M2436" s="69"/>
      <c r="N2436" s="4"/>
      <c r="O2436" s="70"/>
      <c r="P2436" s="75"/>
      <c r="Q2436" s="4"/>
      <c r="R2436" s="71"/>
      <c r="S2436" s="4"/>
      <c r="T2436" s="72"/>
      <c r="U2436" s="4"/>
      <c r="V2436" s="73"/>
      <c r="W2436" s="73"/>
      <c r="X2436" s="73"/>
      <c r="Y2436" s="73"/>
      <c r="Z2436" s="74"/>
      <c r="AA2436" s="69"/>
      <c r="AB2436" s="69"/>
      <c r="AC2436" s="69"/>
      <c r="AD2436" s="69"/>
      <c r="AE2436" s="69"/>
      <c r="AF2436" s="69"/>
      <c r="AG2436" s="69"/>
      <c r="AH2436" s="69"/>
    </row>
    <row r="2437" spans="1:34">
      <c r="A2437" s="69"/>
      <c r="B2437" s="69"/>
      <c r="C2437" s="69"/>
      <c r="D2437" s="71"/>
      <c r="E2437" s="4"/>
      <c r="F2437" s="4"/>
      <c r="G2437" s="69"/>
      <c r="H2437" s="69"/>
      <c r="I2437" s="69"/>
      <c r="J2437" s="69"/>
      <c r="K2437" s="69"/>
      <c r="L2437" s="69"/>
      <c r="M2437" s="69"/>
      <c r="N2437" s="4"/>
      <c r="O2437" s="70"/>
      <c r="P2437" s="75"/>
      <c r="Q2437" s="4"/>
      <c r="R2437" s="71"/>
      <c r="S2437" s="4"/>
      <c r="T2437" s="72"/>
      <c r="U2437" s="4"/>
      <c r="V2437" s="73"/>
      <c r="W2437" s="73"/>
      <c r="X2437" s="73"/>
      <c r="Y2437" s="73"/>
      <c r="Z2437" s="74"/>
      <c r="AA2437" s="69"/>
      <c r="AB2437" s="69"/>
      <c r="AC2437" s="69"/>
      <c r="AD2437" s="69"/>
      <c r="AE2437" s="69"/>
      <c r="AF2437" s="69"/>
      <c r="AG2437" s="69"/>
      <c r="AH2437" s="69"/>
    </row>
    <row r="2438" spans="1:34">
      <c r="A2438" s="69"/>
      <c r="B2438" s="69"/>
      <c r="C2438" s="69"/>
      <c r="D2438" s="71"/>
      <c r="E2438" s="4"/>
      <c r="F2438" s="4"/>
      <c r="G2438" s="69"/>
      <c r="H2438" s="69"/>
      <c r="I2438" s="69"/>
      <c r="J2438" s="69"/>
      <c r="K2438" s="69"/>
      <c r="L2438" s="69"/>
      <c r="M2438" s="69"/>
      <c r="N2438" s="4"/>
      <c r="O2438" s="70"/>
      <c r="P2438" s="75"/>
      <c r="Q2438" s="4"/>
      <c r="R2438" s="71"/>
      <c r="S2438" s="4"/>
      <c r="T2438" s="72"/>
      <c r="U2438" s="4"/>
      <c r="V2438" s="73"/>
      <c r="W2438" s="73"/>
      <c r="X2438" s="73"/>
      <c r="Y2438" s="73"/>
      <c r="Z2438" s="74"/>
      <c r="AA2438" s="69"/>
      <c r="AB2438" s="69"/>
      <c r="AC2438" s="69"/>
      <c r="AD2438" s="69"/>
      <c r="AE2438" s="69"/>
      <c r="AF2438" s="69"/>
      <c r="AG2438" s="69"/>
      <c r="AH2438" s="69"/>
    </row>
    <row r="2439" spans="1:34">
      <c r="A2439" s="69"/>
      <c r="B2439" s="69"/>
      <c r="C2439" s="69"/>
      <c r="D2439" s="71"/>
      <c r="E2439" s="4"/>
      <c r="F2439" s="4"/>
      <c r="G2439" s="69"/>
      <c r="H2439" s="69"/>
      <c r="I2439" s="69"/>
      <c r="J2439" s="69"/>
      <c r="K2439" s="69"/>
      <c r="L2439" s="69"/>
      <c r="M2439" s="69"/>
      <c r="N2439" s="4"/>
      <c r="O2439" s="70"/>
      <c r="P2439" s="75"/>
      <c r="Q2439" s="4"/>
      <c r="R2439" s="71"/>
      <c r="S2439" s="4"/>
      <c r="T2439" s="72"/>
      <c r="U2439" s="4"/>
      <c r="V2439" s="73"/>
      <c r="W2439" s="73"/>
      <c r="X2439" s="73"/>
      <c r="Y2439" s="73"/>
      <c r="Z2439" s="74"/>
      <c r="AA2439" s="69"/>
      <c r="AB2439" s="69"/>
      <c r="AC2439" s="69"/>
      <c r="AD2439" s="69"/>
      <c r="AE2439" s="69"/>
      <c r="AF2439" s="69"/>
      <c r="AG2439" s="69"/>
      <c r="AH2439" s="69"/>
    </row>
    <row r="2440" spans="1:34">
      <c r="A2440" s="69"/>
      <c r="B2440" s="69"/>
      <c r="C2440" s="69"/>
      <c r="D2440" s="71"/>
      <c r="E2440" s="4"/>
      <c r="F2440" s="4"/>
      <c r="G2440" s="69"/>
      <c r="H2440" s="69"/>
      <c r="I2440" s="69"/>
      <c r="J2440" s="69"/>
      <c r="K2440" s="69"/>
      <c r="L2440" s="69"/>
      <c r="M2440" s="69"/>
      <c r="N2440" s="4"/>
      <c r="O2440" s="70"/>
      <c r="P2440" s="75"/>
      <c r="Q2440" s="4"/>
      <c r="R2440" s="71"/>
      <c r="S2440" s="4"/>
      <c r="T2440" s="72"/>
      <c r="U2440" s="4"/>
      <c r="V2440" s="73"/>
      <c r="W2440" s="73"/>
      <c r="X2440" s="73"/>
      <c r="Y2440" s="73"/>
      <c r="Z2440" s="74"/>
      <c r="AA2440" s="69"/>
      <c r="AB2440" s="69"/>
      <c r="AC2440" s="69"/>
      <c r="AD2440" s="69"/>
      <c r="AE2440" s="69"/>
      <c r="AF2440" s="69"/>
      <c r="AG2440" s="69"/>
      <c r="AH2440" s="69"/>
    </row>
    <row r="2441" spans="1:34">
      <c r="A2441" s="69"/>
      <c r="B2441" s="69"/>
      <c r="C2441" s="69"/>
      <c r="D2441" s="71"/>
      <c r="E2441" s="4"/>
      <c r="F2441" s="4"/>
      <c r="G2441" s="69"/>
      <c r="H2441" s="69"/>
      <c r="I2441" s="69"/>
      <c r="J2441" s="69"/>
      <c r="K2441" s="69"/>
      <c r="L2441" s="69"/>
      <c r="M2441" s="69"/>
      <c r="N2441" s="4"/>
      <c r="O2441" s="70"/>
      <c r="P2441" s="75"/>
      <c r="Q2441" s="4"/>
      <c r="R2441" s="71"/>
      <c r="S2441" s="4"/>
      <c r="T2441" s="72"/>
      <c r="U2441" s="4"/>
      <c r="V2441" s="73"/>
      <c r="W2441" s="73"/>
      <c r="X2441" s="73"/>
      <c r="Y2441" s="73"/>
      <c r="Z2441" s="74"/>
      <c r="AA2441" s="69"/>
      <c r="AB2441" s="69"/>
      <c r="AC2441" s="69"/>
      <c r="AD2441" s="69"/>
      <c r="AE2441" s="69"/>
      <c r="AF2441" s="69"/>
      <c r="AG2441" s="69"/>
      <c r="AH2441" s="69"/>
    </row>
    <row r="2442" spans="1:34">
      <c r="A2442" s="69"/>
      <c r="B2442" s="69"/>
      <c r="C2442" s="69"/>
      <c r="D2442" s="71"/>
      <c r="E2442" s="4"/>
      <c r="F2442" s="4"/>
      <c r="G2442" s="69"/>
      <c r="H2442" s="69"/>
      <c r="I2442" s="69"/>
      <c r="J2442" s="69"/>
      <c r="K2442" s="69"/>
      <c r="L2442" s="69"/>
      <c r="M2442" s="69"/>
      <c r="N2442" s="4"/>
      <c r="O2442" s="70"/>
      <c r="P2442" s="75"/>
      <c r="Q2442" s="4"/>
      <c r="R2442" s="71"/>
      <c r="S2442" s="4"/>
      <c r="T2442" s="72"/>
      <c r="U2442" s="4"/>
      <c r="V2442" s="73"/>
      <c r="W2442" s="73"/>
      <c r="X2442" s="73"/>
      <c r="Y2442" s="73"/>
      <c r="Z2442" s="74"/>
      <c r="AA2442" s="69"/>
      <c r="AB2442" s="69"/>
      <c r="AC2442" s="69"/>
      <c r="AD2442" s="69"/>
      <c r="AE2442" s="69"/>
      <c r="AF2442" s="69"/>
      <c r="AG2442" s="69"/>
      <c r="AH2442" s="69"/>
    </row>
    <row r="2443" spans="1:34">
      <c r="A2443" s="69"/>
      <c r="B2443" s="69"/>
      <c r="C2443" s="69"/>
      <c r="D2443" s="71"/>
      <c r="E2443" s="4"/>
      <c r="F2443" s="4"/>
      <c r="G2443" s="69"/>
      <c r="H2443" s="69"/>
      <c r="I2443" s="69"/>
      <c r="J2443" s="69"/>
      <c r="K2443" s="69"/>
      <c r="L2443" s="69"/>
      <c r="M2443" s="69"/>
      <c r="N2443" s="4"/>
      <c r="O2443" s="70"/>
      <c r="P2443" s="75"/>
      <c r="Q2443" s="4"/>
      <c r="R2443" s="71"/>
      <c r="S2443" s="4"/>
      <c r="T2443" s="72"/>
      <c r="U2443" s="4"/>
      <c r="V2443" s="73"/>
      <c r="W2443" s="73"/>
      <c r="X2443" s="73"/>
      <c r="Y2443" s="73"/>
      <c r="Z2443" s="74"/>
      <c r="AA2443" s="69"/>
      <c r="AB2443" s="69"/>
      <c r="AC2443" s="69"/>
      <c r="AD2443" s="69"/>
      <c r="AE2443" s="69"/>
      <c r="AF2443" s="69"/>
      <c r="AG2443" s="69"/>
      <c r="AH2443" s="69"/>
    </row>
    <row r="2444" spans="1:34">
      <c r="A2444" s="69"/>
      <c r="B2444" s="69"/>
      <c r="C2444" s="69"/>
      <c r="D2444" s="71"/>
      <c r="E2444" s="4"/>
      <c r="F2444" s="4"/>
      <c r="G2444" s="69"/>
      <c r="H2444" s="69"/>
      <c r="I2444" s="69"/>
      <c r="J2444" s="69"/>
      <c r="K2444" s="69"/>
      <c r="L2444" s="69"/>
      <c r="M2444" s="69"/>
      <c r="N2444" s="4"/>
      <c r="O2444" s="70"/>
      <c r="P2444" s="75"/>
      <c r="Q2444" s="4"/>
      <c r="R2444" s="71"/>
      <c r="S2444" s="4"/>
      <c r="T2444" s="72"/>
      <c r="U2444" s="4"/>
      <c r="V2444" s="73"/>
      <c r="W2444" s="73"/>
      <c r="X2444" s="73"/>
      <c r="Y2444" s="73"/>
      <c r="Z2444" s="74"/>
      <c r="AA2444" s="69"/>
      <c r="AB2444" s="69"/>
      <c r="AC2444" s="69"/>
      <c r="AD2444" s="69"/>
      <c r="AE2444" s="69"/>
      <c r="AF2444" s="69"/>
      <c r="AG2444" s="69"/>
      <c r="AH2444" s="69"/>
    </row>
    <row r="2445" spans="1:34">
      <c r="A2445" s="69"/>
      <c r="B2445" s="69"/>
      <c r="C2445" s="69"/>
      <c r="D2445" s="71"/>
      <c r="E2445" s="4"/>
      <c r="F2445" s="4"/>
      <c r="G2445" s="69"/>
      <c r="H2445" s="69"/>
      <c r="I2445" s="69"/>
      <c r="J2445" s="69"/>
      <c r="K2445" s="69"/>
      <c r="L2445" s="69"/>
      <c r="M2445" s="69"/>
      <c r="N2445" s="4"/>
      <c r="O2445" s="70"/>
      <c r="P2445" s="75"/>
      <c r="Q2445" s="4"/>
      <c r="R2445" s="71"/>
      <c r="S2445" s="4"/>
      <c r="T2445" s="72"/>
      <c r="U2445" s="4"/>
      <c r="V2445" s="73"/>
      <c r="W2445" s="73"/>
      <c r="X2445" s="73"/>
      <c r="Y2445" s="73"/>
      <c r="Z2445" s="74"/>
      <c r="AA2445" s="69"/>
      <c r="AB2445" s="69"/>
      <c r="AC2445" s="69"/>
      <c r="AD2445" s="69"/>
      <c r="AE2445" s="69"/>
      <c r="AF2445" s="69"/>
      <c r="AG2445" s="69"/>
      <c r="AH2445" s="69"/>
    </row>
    <row r="2446" spans="1:34">
      <c r="A2446" s="69"/>
      <c r="B2446" s="69"/>
      <c r="C2446" s="69"/>
      <c r="D2446" s="71"/>
      <c r="E2446" s="4"/>
      <c r="F2446" s="4"/>
      <c r="G2446" s="69"/>
      <c r="H2446" s="69"/>
      <c r="I2446" s="69"/>
      <c r="J2446" s="69"/>
      <c r="K2446" s="69"/>
      <c r="L2446" s="69"/>
      <c r="M2446" s="69"/>
      <c r="N2446" s="4"/>
      <c r="O2446" s="70"/>
      <c r="P2446" s="75"/>
      <c r="Q2446" s="4"/>
      <c r="R2446" s="71"/>
      <c r="S2446" s="4"/>
      <c r="T2446" s="72"/>
      <c r="U2446" s="4"/>
      <c r="V2446" s="73"/>
      <c r="W2446" s="73"/>
      <c r="X2446" s="73"/>
      <c r="Y2446" s="73"/>
      <c r="Z2446" s="74"/>
      <c r="AA2446" s="69"/>
      <c r="AB2446" s="69"/>
      <c r="AC2446" s="69"/>
      <c r="AD2446" s="69"/>
      <c r="AE2446" s="69"/>
      <c r="AF2446" s="69"/>
      <c r="AG2446" s="69"/>
      <c r="AH2446" s="69"/>
    </row>
    <row r="2447" spans="1:34">
      <c r="A2447" s="69"/>
      <c r="B2447" s="69"/>
      <c r="C2447" s="69"/>
      <c r="D2447" s="71"/>
      <c r="E2447" s="4"/>
      <c r="F2447" s="4"/>
      <c r="G2447" s="69"/>
      <c r="H2447" s="69"/>
      <c r="I2447" s="69"/>
      <c r="J2447" s="69"/>
      <c r="K2447" s="69"/>
      <c r="L2447" s="69"/>
      <c r="M2447" s="69"/>
      <c r="N2447" s="4"/>
      <c r="O2447" s="70"/>
      <c r="P2447" s="75"/>
      <c r="Q2447" s="4"/>
      <c r="R2447" s="71"/>
      <c r="S2447" s="4"/>
      <c r="T2447" s="72"/>
      <c r="U2447" s="4"/>
      <c r="V2447" s="73"/>
      <c r="W2447" s="73"/>
      <c r="X2447" s="73"/>
      <c r="Y2447" s="73"/>
      <c r="Z2447" s="74"/>
      <c r="AA2447" s="69"/>
      <c r="AB2447" s="69"/>
      <c r="AC2447" s="69"/>
      <c r="AD2447" s="69"/>
      <c r="AE2447" s="69"/>
      <c r="AF2447" s="69"/>
      <c r="AG2447" s="69"/>
      <c r="AH2447" s="69"/>
    </row>
    <row r="2448" spans="1:34">
      <c r="A2448" s="69"/>
      <c r="B2448" s="69"/>
      <c r="C2448" s="69"/>
      <c r="D2448" s="71"/>
      <c r="E2448" s="4"/>
      <c r="F2448" s="4"/>
      <c r="G2448" s="69"/>
      <c r="H2448" s="69"/>
      <c r="I2448" s="69"/>
      <c r="J2448" s="69"/>
      <c r="K2448" s="69"/>
      <c r="L2448" s="69"/>
      <c r="M2448" s="69"/>
      <c r="N2448" s="4"/>
      <c r="O2448" s="70"/>
      <c r="P2448" s="75"/>
      <c r="Q2448" s="4"/>
      <c r="R2448" s="71"/>
      <c r="S2448" s="4"/>
      <c r="T2448" s="72"/>
      <c r="U2448" s="4"/>
      <c r="V2448" s="73"/>
      <c r="W2448" s="73"/>
      <c r="X2448" s="73"/>
      <c r="Y2448" s="73"/>
      <c r="Z2448" s="74"/>
      <c r="AA2448" s="69"/>
      <c r="AB2448" s="69"/>
      <c r="AC2448" s="69"/>
      <c r="AD2448" s="69"/>
      <c r="AE2448" s="69"/>
      <c r="AF2448" s="69"/>
      <c r="AG2448" s="69"/>
      <c r="AH2448" s="69"/>
    </row>
    <row r="2449" spans="1:34">
      <c r="A2449" s="69"/>
      <c r="B2449" s="69"/>
      <c r="C2449" s="69"/>
      <c r="D2449" s="71"/>
      <c r="E2449" s="4"/>
      <c r="F2449" s="4"/>
      <c r="G2449" s="69"/>
      <c r="H2449" s="69"/>
      <c r="I2449" s="69"/>
      <c r="J2449" s="69"/>
      <c r="K2449" s="69"/>
      <c r="L2449" s="69"/>
      <c r="M2449" s="69"/>
      <c r="N2449" s="4"/>
      <c r="O2449" s="70"/>
      <c r="P2449" s="75"/>
      <c r="Q2449" s="4"/>
      <c r="R2449" s="71"/>
      <c r="S2449" s="4"/>
      <c r="T2449" s="72"/>
      <c r="U2449" s="4"/>
      <c r="V2449" s="73"/>
      <c r="W2449" s="73"/>
      <c r="X2449" s="73"/>
      <c r="Y2449" s="73"/>
      <c r="Z2449" s="74"/>
      <c r="AA2449" s="69"/>
      <c r="AB2449" s="69"/>
      <c r="AC2449" s="69"/>
      <c r="AD2449" s="69"/>
      <c r="AE2449" s="69"/>
      <c r="AF2449" s="69"/>
      <c r="AG2449" s="69"/>
      <c r="AH2449" s="69"/>
    </row>
    <row r="2450" spans="1:34">
      <c r="A2450" s="69"/>
      <c r="B2450" s="69"/>
      <c r="C2450" s="69"/>
      <c r="D2450" s="71"/>
      <c r="E2450" s="4"/>
      <c r="F2450" s="4"/>
      <c r="G2450" s="69"/>
      <c r="H2450" s="69"/>
      <c r="I2450" s="69"/>
      <c r="J2450" s="69"/>
      <c r="K2450" s="69"/>
      <c r="L2450" s="69"/>
      <c r="M2450" s="69"/>
      <c r="N2450" s="4"/>
      <c r="O2450" s="70"/>
      <c r="P2450" s="75"/>
      <c r="Q2450" s="4"/>
      <c r="R2450" s="71"/>
      <c r="S2450" s="4"/>
      <c r="T2450" s="72"/>
      <c r="U2450" s="4"/>
      <c r="V2450" s="73"/>
      <c r="W2450" s="73"/>
      <c r="X2450" s="73"/>
      <c r="Y2450" s="73"/>
      <c r="Z2450" s="74"/>
      <c r="AA2450" s="69"/>
      <c r="AB2450" s="69"/>
      <c r="AC2450" s="69"/>
      <c r="AD2450" s="69"/>
      <c r="AE2450" s="69"/>
      <c r="AF2450" s="69"/>
      <c r="AG2450" s="69"/>
      <c r="AH2450" s="69"/>
    </row>
    <row r="2451" spans="1:34">
      <c r="A2451" s="69"/>
      <c r="B2451" s="69"/>
      <c r="C2451" s="69"/>
      <c r="D2451" s="71"/>
      <c r="E2451" s="4"/>
      <c r="F2451" s="4"/>
      <c r="G2451" s="69"/>
      <c r="H2451" s="69"/>
      <c r="I2451" s="69"/>
      <c r="J2451" s="69"/>
      <c r="K2451" s="69"/>
      <c r="L2451" s="69"/>
      <c r="M2451" s="69"/>
      <c r="N2451" s="4"/>
      <c r="O2451" s="70"/>
      <c r="P2451" s="75"/>
      <c r="Q2451" s="4"/>
      <c r="R2451" s="71"/>
      <c r="S2451" s="4"/>
      <c r="T2451" s="72"/>
      <c r="U2451" s="4"/>
      <c r="V2451" s="73"/>
      <c r="W2451" s="73"/>
      <c r="X2451" s="73"/>
      <c r="Y2451" s="73"/>
      <c r="Z2451" s="74"/>
      <c r="AA2451" s="69"/>
      <c r="AB2451" s="69"/>
      <c r="AC2451" s="69"/>
      <c r="AD2451" s="69"/>
      <c r="AE2451" s="69"/>
      <c r="AF2451" s="69"/>
      <c r="AG2451" s="69"/>
      <c r="AH2451" s="69"/>
    </row>
    <row r="2452" spans="1:34">
      <c r="A2452" s="69"/>
      <c r="B2452" s="69"/>
      <c r="C2452" s="69"/>
      <c r="D2452" s="71"/>
      <c r="E2452" s="4"/>
      <c r="F2452" s="4"/>
      <c r="G2452" s="69"/>
      <c r="H2452" s="69"/>
      <c r="I2452" s="69"/>
      <c r="J2452" s="69"/>
      <c r="K2452" s="69"/>
      <c r="L2452" s="69"/>
      <c r="M2452" s="69"/>
      <c r="N2452" s="4"/>
      <c r="O2452" s="70"/>
      <c r="P2452" s="75"/>
      <c r="Q2452" s="4"/>
      <c r="R2452" s="71"/>
      <c r="S2452" s="4"/>
      <c r="T2452" s="72"/>
      <c r="U2452" s="4"/>
      <c r="V2452" s="73"/>
      <c r="W2452" s="73"/>
      <c r="X2452" s="73"/>
      <c r="Y2452" s="73"/>
      <c r="Z2452" s="74"/>
      <c r="AA2452" s="69"/>
      <c r="AB2452" s="69"/>
      <c r="AC2452" s="69"/>
      <c r="AD2452" s="69"/>
      <c r="AE2452" s="69"/>
      <c r="AF2452" s="69"/>
      <c r="AG2452" s="69"/>
      <c r="AH2452" s="69"/>
    </row>
    <row r="2453" spans="1:34">
      <c r="A2453" s="69"/>
      <c r="B2453" s="69"/>
      <c r="C2453" s="69"/>
      <c r="D2453" s="71"/>
      <c r="E2453" s="4"/>
      <c r="F2453" s="4"/>
      <c r="G2453" s="69"/>
      <c r="H2453" s="69"/>
      <c r="I2453" s="69"/>
      <c r="J2453" s="69"/>
      <c r="K2453" s="69"/>
      <c r="L2453" s="69"/>
      <c r="M2453" s="69"/>
      <c r="N2453" s="4"/>
      <c r="O2453" s="70"/>
      <c r="P2453" s="75"/>
      <c r="Q2453" s="4"/>
      <c r="R2453" s="71"/>
      <c r="S2453" s="4"/>
      <c r="T2453" s="72"/>
      <c r="U2453" s="4"/>
      <c r="V2453" s="73"/>
      <c r="W2453" s="73"/>
      <c r="X2453" s="73"/>
      <c r="Y2453" s="73"/>
      <c r="Z2453" s="74"/>
      <c r="AA2453" s="69"/>
      <c r="AB2453" s="69"/>
      <c r="AC2453" s="69"/>
      <c r="AD2453" s="69"/>
      <c r="AE2453" s="69"/>
      <c r="AF2453" s="69"/>
      <c r="AG2453" s="69"/>
      <c r="AH2453" s="69"/>
    </row>
    <row r="2454" spans="1:34">
      <c r="A2454" s="69"/>
      <c r="B2454" s="69"/>
      <c r="C2454" s="69"/>
      <c r="D2454" s="71"/>
      <c r="E2454" s="4"/>
      <c r="F2454" s="4"/>
      <c r="G2454" s="69"/>
      <c r="H2454" s="69"/>
      <c r="I2454" s="69"/>
      <c r="J2454" s="69"/>
      <c r="K2454" s="69"/>
      <c r="L2454" s="69"/>
      <c r="M2454" s="69"/>
      <c r="N2454" s="4"/>
      <c r="O2454" s="70"/>
      <c r="P2454" s="75"/>
      <c r="Q2454" s="4"/>
      <c r="R2454" s="71"/>
      <c r="S2454" s="4"/>
      <c r="T2454" s="72"/>
      <c r="U2454" s="4"/>
      <c r="V2454" s="73"/>
      <c r="W2454" s="73"/>
      <c r="X2454" s="73"/>
      <c r="Y2454" s="73"/>
      <c r="Z2454" s="74"/>
      <c r="AA2454" s="69"/>
      <c r="AB2454" s="69"/>
      <c r="AC2454" s="69"/>
      <c r="AD2454" s="69"/>
      <c r="AE2454" s="69"/>
      <c r="AF2454" s="69"/>
      <c r="AG2454" s="69"/>
      <c r="AH2454" s="69"/>
    </row>
    <row r="2455" spans="1:34">
      <c r="A2455" s="69"/>
      <c r="B2455" s="69"/>
      <c r="C2455" s="69"/>
      <c r="D2455" s="71"/>
      <c r="E2455" s="4"/>
      <c r="F2455" s="4"/>
      <c r="G2455" s="69"/>
      <c r="H2455" s="69"/>
      <c r="I2455" s="69"/>
      <c r="J2455" s="69"/>
      <c r="K2455" s="69"/>
      <c r="L2455" s="69"/>
      <c r="M2455" s="69"/>
      <c r="N2455" s="4"/>
      <c r="O2455" s="70"/>
      <c r="P2455" s="75"/>
      <c r="Q2455" s="4"/>
      <c r="R2455" s="71"/>
      <c r="S2455" s="4"/>
      <c r="T2455" s="72"/>
      <c r="U2455" s="4"/>
      <c r="V2455" s="73"/>
      <c r="W2455" s="73"/>
      <c r="X2455" s="73"/>
      <c r="Y2455" s="73"/>
      <c r="Z2455" s="74"/>
      <c r="AA2455" s="69"/>
      <c r="AB2455" s="69"/>
      <c r="AC2455" s="69"/>
      <c r="AD2455" s="69"/>
      <c r="AE2455" s="69"/>
      <c r="AF2455" s="69"/>
      <c r="AG2455" s="69"/>
      <c r="AH2455" s="69"/>
    </row>
    <row r="2456" spans="1:34">
      <c r="A2456" s="69"/>
      <c r="B2456" s="69"/>
      <c r="C2456" s="69"/>
      <c r="D2456" s="71"/>
      <c r="E2456" s="4"/>
      <c r="F2456" s="4"/>
      <c r="G2456" s="69"/>
      <c r="H2456" s="69"/>
      <c r="I2456" s="69"/>
      <c r="J2456" s="69"/>
      <c r="K2456" s="69"/>
      <c r="L2456" s="69"/>
      <c r="M2456" s="69"/>
      <c r="N2456" s="4"/>
      <c r="O2456" s="70"/>
      <c r="P2456" s="75"/>
      <c r="Q2456" s="4"/>
      <c r="R2456" s="71"/>
      <c r="S2456" s="4"/>
      <c r="T2456" s="72"/>
      <c r="U2456" s="4"/>
      <c r="V2456" s="73"/>
      <c r="W2456" s="73"/>
      <c r="X2456" s="73"/>
      <c r="Y2456" s="73"/>
      <c r="Z2456" s="74"/>
      <c r="AA2456" s="69"/>
      <c r="AB2456" s="69"/>
      <c r="AC2456" s="69"/>
      <c r="AD2456" s="69"/>
      <c r="AE2456" s="69"/>
      <c r="AF2456" s="69"/>
      <c r="AG2456" s="69"/>
      <c r="AH2456" s="69"/>
    </row>
    <row r="2457" spans="1:34">
      <c r="A2457" s="69"/>
      <c r="B2457" s="69"/>
      <c r="C2457" s="69"/>
      <c r="D2457" s="71"/>
      <c r="E2457" s="4"/>
      <c r="F2457" s="4"/>
      <c r="G2457" s="69"/>
      <c r="H2457" s="69"/>
      <c r="I2457" s="69"/>
      <c r="J2457" s="69"/>
      <c r="K2457" s="69"/>
      <c r="L2457" s="69"/>
      <c r="M2457" s="69"/>
      <c r="N2457" s="4"/>
      <c r="O2457" s="70"/>
      <c r="P2457" s="75"/>
      <c r="Q2457" s="4"/>
      <c r="R2457" s="71"/>
      <c r="S2457" s="4"/>
      <c r="T2457" s="72"/>
      <c r="U2457" s="4"/>
      <c r="V2457" s="73"/>
      <c r="W2457" s="73"/>
      <c r="X2457" s="73"/>
      <c r="Y2457" s="73"/>
      <c r="Z2457" s="74"/>
      <c r="AA2457" s="69"/>
      <c r="AB2457" s="69"/>
      <c r="AC2457" s="69"/>
      <c r="AD2457" s="69"/>
      <c r="AE2457" s="69"/>
      <c r="AF2457" s="69"/>
      <c r="AG2457" s="69"/>
      <c r="AH2457" s="69"/>
    </row>
    <row r="2458" spans="1:34">
      <c r="A2458" s="69"/>
      <c r="B2458" s="69"/>
      <c r="C2458" s="69"/>
      <c r="D2458" s="71"/>
      <c r="E2458" s="4"/>
      <c r="F2458" s="4"/>
      <c r="G2458" s="69"/>
      <c r="H2458" s="69"/>
      <c r="I2458" s="69"/>
      <c r="J2458" s="69"/>
      <c r="K2458" s="69"/>
      <c r="L2458" s="69"/>
      <c r="M2458" s="69"/>
      <c r="N2458" s="4"/>
      <c r="O2458" s="70"/>
      <c r="P2458" s="75"/>
      <c r="Q2458" s="4"/>
      <c r="R2458" s="71"/>
      <c r="S2458" s="4"/>
      <c r="T2458" s="72"/>
      <c r="U2458" s="4"/>
      <c r="V2458" s="73"/>
      <c r="W2458" s="73"/>
      <c r="X2458" s="73"/>
      <c r="Y2458" s="73"/>
      <c r="Z2458" s="74"/>
      <c r="AA2458" s="69"/>
      <c r="AB2458" s="69"/>
      <c r="AC2458" s="69"/>
      <c r="AD2458" s="69"/>
      <c r="AE2458" s="69"/>
      <c r="AF2458" s="69"/>
      <c r="AG2458" s="69"/>
      <c r="AH2458" s="69"/>
    </row>
    <row r="2459" spans="1:34">
      <c r="A2459" s="69"/>
      <c r="B2459" s="69"/>
      <c r="C2459" s="69"/>
      <c r="D2459" s="71"/>
      <c r="E2459" s="4"/>
      <c r="F2459" s="4"/>
      <c r="G2459" s="69"/>
      <c r="H2459" s="69"/>
      <c r="I2459" s="69"/>
      <c r="J2459" s="69"/>
      <c r="K2459" s="69"/>
      <c r="L2459" s="69"/>
      <c r="M2459" s="69"/>
      <c r="N2459" s="4"/>
      <c r="O2459" s="70"/>
      <c r="P2459" s="75"/>
      <c r="Q2459" s="4"/>
      <c r="R2459" s="71"/>
      <c r="S2459" s="4"/>
      <c r="T2459" s="72"/>
      <c r="U2459" s="4"/>
      <c r="V2459" s="73"/>
      <c r="W2459" s="73"/>
      <c r="X2459" s="73"/>
      <c r="Y2459" s="73"/>
      <c r="Z2459" s="74"/>
      <c r="AA2459" s="69"/>
      <c r="AB2459" s="69"/>
      <c r="AC2459" s="69"/>
      <c r="AD2459" s="69"/>
      <c r="AE2459" s="69"/>
      <c r="AF2459" s="69"/>
      <c r="AG2459" s="69"/>
      <c r="AH2459" s="69"/>
    </row>
    <row r="2460" spans="1:34">
      <c r="A2460" s="69"/>
      <c r="B2460" s="69"/>
      <c r="C2460" s="69"/>
      <c r="D2460" s="71"/>
      <c r="E2460" s="4"/>
      <c r="F2460" s="4"/>
      <c r="G2460" s="69"/>
      <c r="H2460" s="69"/>
      <c r="I2460" s="69"/>
      <c r="J2460" s="69"/>
      <c r="K2460" s="69"/>
      <c r="L2460" s="69"/>
      <c r="M2460" s="69"/>
      <c r="N2460" s="4"/>
      <c r="O2460" s="70"/>
      <c r="P2460" s="75"/>
      <c r="Q2460" s="4"/>
      <c r="R2460" s="71"/>
      <c r="S2460" s="4"/>
      <c r="T2460" s="72"/>
      <c r="U2460" s="4"/>
      <c r="V2460" s="73"/>
      <c r="W2460" s="73"/>
      <c r="X2460" s="73"/>
      <c r="Y2460" s="73"/>
      <c r="Z2460" s="74"/>
      <c r="AA2460" s="69"/>
      <c r="AB2460" s="69"/>
      <c r="AC2460" s="69"/>
      <c r="AD2460" s="69"/>
      <c r="AE2460" s="69"/>
      <c r="AF2460" s="69"/>
      <c r="AG2460" s="69"/>
      <c r="AH2460" s="69"/>
    </row>
    <row r="2461" spans="1:34">
      <c r="A2461" s="69"/>
      <c r="B2461" s="69"/>
      <c r="C2461" s="69"/>
      <c r="D2461" s="71"/>
      <c r="E2461" s="4"/>
      <c r="F2461" s="4"/>
      <c r="G2461" s="69"/>
      <c r="H2461" s="69"/>
      <c r="I2461" s="69"/>
      <c r="J2461" s="69"/>
      <c r="K2461" s="69"/>
      <c r="L2461" s="69"/>
      <c r="M2461" s="69"/>
      <c r="N2461" s="4"/>
      <c r="O2461" s="70"/>
      <c r="P2461" s="75"/>
      <c r="Q2461" s="4"/>
      <c r="R2461" s="71"/>
      <c r="S2461" s="4"/>
      <c r="T2461" s="72"/>
      <c r="U2461" s="4"/>
      <c r="V2461" s="73"/>
      <c r="W2461" s="73"/>
      <c r="X2461" s="73"/>
      <c r="Y2461" s="73"/>
      <c r="Z2461" s="74"/>
      <c r="AA2461" s="69"/>
      <c r="AB2461" s="69"/>
      <c r="AC2461" s="69"/>
      <c r="AD2461" s="69"/>
      <c r="AE2461" s="69"/>
      <c r="AF2461" s="69"/>
      <c r="AG2461" s="69"/>
      <c r="AH2461" s="69"/>
    </row>
    <row r="2462" spans="1:34">
      <c r="A2462" s="69"/>
      <c r="B2462" s="69"/>
      <c r="C2462" s="69"/>
      <c r="D2462" s="71"/>
      <c r="E2462" s="4"/>
      <c r="F2462" s="4"/>
      <c r="G2462" s="69"/>
      <c r="H2462" s="69"/>
      <c r="I2462" s="69"/>
      <c r="J2462" s="69"/>
      <c r="K2462" s="69"/>
      <c r="L2462" s="69"/>
      <c r="M2462" s="69"/>
      <c r="N2462" s="4"/>
      <c r="O2462" s="70"/>
      <c r="P2462" s="75"/>
      <c r="Q2462" s="4"/>
      <c r="R2462" s="71"/>
      <c r="S2462" s="4"/>
      <c r="T2462" s="72"/>
      <c r="U2462" s="4"/>
      <c r="V2462" s="73"/>
      <c r="W2462" s="73"/>
      <c r="X2462" s="73"/>
      <c r="Y2462" s="73"/>
      <c r="Z2462" s="74"/>
      <c r="AA2462" s="69"/>
      <c r="AB2462" s="69"/>
      <c r="AC2462" s="69"/>
      <c r="AD2462" s="69"/>
      <c r="AE2462" s="69"/>
      <c r="AF2462" s="69"/>
      <c r="AG2462" s="69"/>
      <c r="AH2462" s="69"/>
    </row>
    <row r="2463" spans="1:34">
      <c r="A2463" s="69"/>
      <c r="B2463" s="69"/>
      <c r="C2463" s="69"/>
      <c r="D2463" s="71"/>
      <c r="E2463" s="4"/>
      <c r="F2463" s="4"/>
      <c r="G2463" s="69"/>
      <c r="H2463" s="69"/>
      <c r="I2463" s="69"/>
      <c r="J2463" s="69"/>
      <c r="K2463" s="69"/>
      <c r="L2463" s="69"/>
      <c r="M2463" s="69"/>
      <c r="N2463" s="4"/>
      <c r="O2463" s="70"/>
      <c r="P2463" s="75"/>
      <c r="Q2463" s="4"/>
      <c r="R2463" s="71"/>
      <c r="S2463" s="4"/>
      <c r="T2463" s="72"/>
      <c r="U2463" s="4"/>
      <c r="V2463" s="73"/>
      <c r="W2463" s="73"/>
      <c r="X2463" s="73"/>
      <c r="Y2463" s="73"/>
      <c r="Z2463" s="74"/>
      <c r="AA2463" s="69"/>
      <c r="AB2463" s="69"/>
      <c r="AC2463" s="69"/>
      <c r="AD2463" s="69"/>
      <c r="AE2463" s="69"/>
      <c r="AF2463" s="69"/>
      <c r="AG2463" s="69"/>
      <c r="AH2463" s="69"/>
    </row>
    <row r="2464" spans="1:34">
      <c r="A2464" s="69"/>
      <c r="B2464" s="69"/>
      <c r="C2464" s="69"/>
      <c r="D2464" s="71"/>
      <c r="E2464" s="4"/>
      <c r="F2464" s="4"/>
      <c r="G2464" s="69"/>
      <c r="H2464" s="69"/>
      <c r="I2464" s="69"/>
      <c r="J2464" s="69"/>
      <c r="K2464" s="69"/>
      <c r="L2464" s="69"/>
      <c r="M2464" s="69"/>
      <c r="N2464" s="4"/>
      <c r="O2464" s="70"/>
      <c r="P2464" s="75"/>
      <c r="Q2464" s="4"/>
      <c r="R2464" s="71"/>
      <c r="S2464" s="4"/>
      <c r="T2464" s="72"/>
      <c r="U2464" s="4"/>
      <c r="V2464" s="73"/>
      <c r="W2464" s="73"/>
      <c r="X2464" s="73"/>
      <c r="Y2464" s="73"/>
      <c r="Z2464" s="74"/>
      <c r="AA2464" s="69"/>
      <c r="AB2464" s="69"/>
      <c r="AC2464" s="69"/>
      <c r="AD2464" s="69"/>
      <c r="AE2464" s="69"/>
      <c r="AF2464" s="69"/>
      <c r="AG2464" s="69"/>
      <c r="AH2464" s="69"/>
    </row>
    <row r="2465" spans="1:34">
      <c r="A2465" s="69"/>
      <c r="B2465" s="69"/>
      <c r="C2465" s="69"/>
      <c r="D2465" s="71"/>
      <c r="E2465" s="4"/>
      <c r="F2465" s="4"/>
      <c r="G2465" s="69"/>
      <c r="H2465" s="69"/>
      <c r="I2465" s="69"/>
      <c r="J2465" s="69"/>
      <c r="K2465" s="69"/>
      <c r="L2465" s="69"/>
      <c r="M2465" s="69"/>
      <c r="N2465" s="4"/>
      <c r="O2465" s="70"/>
      <c r="P2465" s="75"/>
      <c r="Q2465" s="4"/>
      <c r="R2465" s="71"/>
      <c r="S2465" s="4"/>
      <c r="T2465" s="72"/>
      <c r="U2465" s="4"/>
      <c r="V2465" s="73"/>
      <c r="W2465" s="73"/>
      <c r="X2465" s="73"/>
      <c r="Y2465" s="73"/>
      <c r="Z2465" s="74"/>
      <c r="AA2465" s="69"/>
      <c r="AB2465" s="69"/>
      <c r="AC2465" s="69"/>
      <c r="AD2465" s="69"/>
      <c r="AE2465" s="69"/>
      <c r="AF2465" s="69"/>
      <c r="AG2465" s="69"/>
      <c r="AH2465" s="69"/>
    </row>
    <row r="2466" spans="1:34">
      <c r="A2466" s="69"/>
      <c r="B2466" s="69"/>
      <c r="C2466" s="69"/>
      <c r="D2466" s="71"/>
      <c r="E2466" s="4"/>
      <c r="F2466" s="4"/>
      <c r="G2466" s="69"/>
      <c r="H2466" s="69"/>
      <c r="I2466" s="69"/>
      <c r="J2466" s="69"/>
      <c r="K2466" s="69"/>
      <c r="L2466" s="69"/>
      <c r="M2466" s="69"/>
      <c r="N2466" s="4"/>
      <c r="O2466" s="70"/>
      <c r="P2466" s="75"/>
      <c r="Q2466" s="4"/>
      <c r="R2466" s="71"/>
      <c r="S2466" s="4"/>
      <c r="T2466" s="72"/>
      <c r="U2466" s="4"/>
      <c r="V2466" s="73"/>
      <c r="W2466" s="73"/>
      <c r="X2466" s="73"/>
      <c r="Y2466" s="73"/>
      <c r="Z2466" s="74"/>
      <c r="AA2466" s="69"/>
      <c r="AB2466" s="69"/>
      <c r="AC2466" s="69"/>
      <c r="AD2466" s="69"/>
      <c r="AE2466" s="69"/>
      <c r="AF2466" s="69"/>
      <c r="AG2466" s="69"/>
      <c r="AH2466" s="69"/>
    </row>
    <row r="2467" spans="1:34">
      <c r="A2467" s="69"/>
      <c r="B2467" s="69"/>
      <c r="C2467" s="69"/>
      <c r="D2467" s="71"/>
      <c r="E2467" s="4"/>
      <c r="F2467" s="4"/>
      <c r="G2467" s="69"/>
      <c r="H2467" s="69"/>
      <c r="I2467" s="69"/>
      <c r="J2467" s="69"/>
      <c r="K2467" s="69"/>
      <c r="L2467" s="69"/>
      <c r="M2467" s="69"/>
      <c r="N2467" s="4"/>
      <c r="O2467" s="70"/>
      <c r="P2467" s="75"/>
      <c r="Q2467" s="4"/>
      <c r="R2467" s="71"/>
      <c r="S2467" s="4"/>
      <c r="T2467" s="72"/>
      <c r="U2467" s="4"/>
      <c r="V2467" s="73"/>
      <c r="W2467" s="73"/>
      <c r="X2467" s="73"/>
      <c r="Y2467" s="73"/>
      <c r="Z2467" s="74"/>
      <c r="AA2467" s="69"/>
      <c r="AB2467" s="69"/>
      <c r="AC2467" s="69"/>
      <c r="AD2467" s="69"/>
      <c r="AE2467" s="69"/>
      <c r="AF2467" s="69"/>
      <c r="AG2467" s="69"/>
      <c r="AH2467" s="69"/>
    </row>
    <row r="2468" spans="1:34">
      <c r="A2468" s="69"/>
      <c r="B2468" s="69"/>
      <c r="C2468" s="69"/>
      <c r="D2468" s="71"/>
      <c r="E2468" s="4"/>
      <c r="F2468" s="4"/>
      <c r="G2468" s="69"/>
      <c r="H2468" s="69"/>
      <c r="I2468" s="69"/>
      <c r="J2468" s="69"/>
      <c r="K2468" s="69"/>
      <c r="L2468" s="69"/>
      <c r="M2468" s="69"/>
      <c r="N2468" s="4"/>
      <c r="O2468" s="70"/>
      <c r="P2468" s="75"/>
      <c r="Q2468" s="4"/>
      <c r="R2468" s="71"/>
      <c r="S2468" s="4"/>
      <c r="T2468" s="72"/>
      <c r="U2468" s="4"/>
      <c r="V2468" s="73"/>
      <c r="W2468" s="73"/>
      <c r="X2468" s="73"/>
      <c r="Y2468" s="73"/>
      <c r="Z2468" s="74"/>
      <c r="AA2468" s="69"/>
      <c r="AB2468" s="69"/>
      <c r="AC2468" s="69"/>
      <c r="AD2468" s="69"/>
      <c r="AE2468" s="69"/>
      <c r="AF2468" s="69"/>
      <c r="AG2468" s="69"/>
      <c r="AH2468" s="69"/>
    </row>
    <row r="2469" spans="1:34">
      <c r="A2469" s="69"/>
      <c r="B2469" s="69"/>
      <c r="C2469" s="69"/>
      <c r="D2469" s="71"/>
      <c r="E2469" s="4"/>
      <c r="F2469" s="4"/>
      <c r="G2469" s="69"/>
      <c r="H2469" s="69"/>
      <c r="I2469" s="69"/>
      <c r="J2469" s="69"/>
      <c r="K2469" s="69"/>
      <c r="L2469" s="69"/>
      <c r="M2469" s="69"/>
      <c r="N2469" s="4"/>
      <c r="O2469" s="70"/>
      <c r="P2469" s="75"/>
      <c r="Q2469" s="4"/>
      <c r="R2469" s="71"/>
      <c r="S2469" s="4"/>
      <c r="T2469" s="72"/>
      <c r="U2469" s="4"/>
      <c r="V2469" s="73"/>
      <c r="W2469" s="73"/>
      <c r="X2469" s="73"/>
      <c r="Y2469" s="73"/>
      <c r="Z2469" s="74"/>
      <c r="AA2469" s="69"/>
      <c r="AB2469" s="69"/>
      <c r="AC2469" s="69"/>
      <c r="AD2469" s="69"/>
      <c r="AE2469" s="69"/>
      <c r="AF2469" s="69"/>
      <c r="AG2469" s="69"/>
      <c r="AH2469" s="69"/>
    </row>
    <row r="2470" spans="1:34">
      <c r="A2470" s="69"/>
      <c r="B2470" s="69"/>
      <c r="C2470" s="69"/>
      <c r="D2470" s="71"/>
      <c r="E2470" s="4"/>
      <c r="F2470" s="4"/>
      <c r="G2470" s="69"/>
      <c r="H2470" s="69"/>
      <c r="I2470" s="69"/>
      <c r="J2470" s="69"/>
      <c r="K2470" s="69"/>
      <c r="L2470" s="69"/>
      <c r="M2470" s="69"/>
      <c r="N2470" s="4"/>
      <c r="O2470" s="70"/>
      <c r="P2470" s="75"/>
      <c r="Q2470" s="4"/>
      <c r="R2470" s="71"/>
      <c r="S2470" s="4"/>
      <c r="T2470" s="72"/>
      <c r="U2470" s="4"/>
      <c r="V2470" s="73"/>
      <c r="W2470" s="73"/>
      <c r="X2470" s="73"/>
      <c r="Y2470" s="73"/>
      <c r="Z2470" s="74"/>
      <c r="AA2470" s="69"/>
      <c r="AB2470" s="69"/>
      <c r="AC2470" s="69"/>
      <c r="AD2470" s="69"/>
      <c r="AE2470" s="69"/>
      <c r="AF2470" s="69"/>
      <c r="AG2470" s="69"/>
      <c r="AH2470" s="69"/>
    </row>
    <row r="2471" spans="1:34">
      <c r="A2471" s="69"/>
      <c r="B2471" s="69"/>
      <c r="C2471" s="69"/>
      <c r="D2471" s="71"/>
      <c r="E2471" s="4"/>
      <c r="F2471" s="4"/>
      <c r="G2471" s="69"/>
      <c r="H2471" s="69"/>
      <c r="I2471" s="69"/>
      <c r="J2471" s="69"/>
      <c r="K2471" s="69"/>
      <c r="L2471" s="69"/>
      <c r="M2471" s="69"/>
      <c r="N2471" s="4"/>
      <c r="O2471" s="70"/>
      <c r="P2471" s="75"/>
      <c r="Q2471" s="4"/>
      <c r="R2471" s="71"/>
      <c r="S2471" s="4"/>
      <c r="T2471" s="72"/>
      <c r="U2471" s="4"/>
      <c r="V2471" s="73"/>
      <c r="W2471" s="73"/>
      <c r="X2471" s="73"/>
      <c r="Y2471" s="73"/>
      <c r="Z2471" s="74"/>
      <c r="AA2471" s="69"/>
      <c r="AB2471" s="69"/>
      <c r="AC2471" s="69"/>
      <c r="AD2471" s="69"/>
      <c r="AE2471" s="69"/>
      <c r="AF2471" s="69"/>
      <c r="AG2471" s="69"/>
      <c r="AH2471" s="69"/>
    </row>
    <row r="2472" spans="1:34">
      <c r="A2472" s="69"/>
      <c r="B2472" s="69"/>
      <c r="C2472" s="69"/>
      <c r="D2472" s="71"/>
      <c r="E2472" s="4"/>
      <c r="F2472" s="4"/>
      <c r="G2472" s="69"/>
      <c r="H2472" s="69"/>
      <c r="I2472" s="69"/>
      <c r="J2472" s="69"/>
      <c r="K2472" s="69"/>
      <c r="L2472" s="69"/>
      <c r="M2472" s="69"/>
      <c r="N2472" s="4"/>
      <c r="O2472" s="70"/>
      <c r="P2472" s="75"/>
      <c r="Q2472" s="4"/>
      <c r="R2472" s="71"/>
      <c r="S2472" s="4"/>
      <c r="T2472" s="72"/>
      <c r="U2472" s="4"/>
      <c r="V2472" s="73"/>
      <c r="W2472" s="73"/>
      <c r="X2472" s="73"/>
      <c r="Y2472" s="73"/>
      <c r="Z2472" s="74"/>
      <c r="AA2472" s="69"/>
      <c r="AB2472" s="69"/>
      <c r="AC2472" s="69"/>
      <c r="AD2472" s="69"/>
      <c r="AE2472" s="69"/>
      <c r="AF2472" s="69"/>
      <c r="AG2472" s="69"/>
      <c r="AH2472" s="69"/>
    </row>
    <row r="2473" spans="1:34">
      <c r="A2473" s="69"/>
      <c r="B2473" s="69"/>
      <c r="C2473" s="69"/>
      <c r="D2473" s="71"/>
      <c r="E2473" s="4"/>
      <c r="F2473" s="4"/>
      <c r="G2473" s="69"/>
      <c r="H2473" s="69"/>
      <c r="I2473" s="69"/>
      <c r="J2473" s="69"/>
      <c r="K2473" s="69"/>
      <c r="L2473" s="69"/>
      <c r="M2473" s="69"/>
      <c r="N2473" s="4"/>
      <c r="O2473" s="70"/>
      <c r="P2473" s="75"/>
      <c r="Q2473" s="4"/>
      <c r="R2473" s="71"/>
      <c r="S2473" s="4"/>
      <c r="T2473" s="72"/>
      <c r="U2473" s="4"/>
      <c r="V2473" s="73"/>
      <c r="W2473" s="73"/>
      <c r="X2473" s="73"/>
      <c r="Y2473" s="73"/>
      <c r="Z2473" s="74"/>
      <c r="AA2473" s="69"/>
      <c r="AB2473" s="69"/>
      <c r="AC2473" s="69"/>
      <c r="AD2473" s="69"/>
      <c r="AE2473" s="69"/>
      <c r="AF2473" s="69"/>
      <c r="AG2473" s="69"/>
      <c r="AH2473" s="69"/>
    </row>
    <row r="2474" spans="1:34">
      <c r="A2474" s="69"/>
      <c r="B2474" s="69"/>
      <c r="C2474" s="69"/>
      <c r="D2474" s="71"/>
      <c r="E2474" s="4"/>
      <c r="F2474" s="4"/>
      <c r="G2474" s="69"/>
      <c r="H2474" s="69"/>
      <c r="I2474" s="69"/>
      <c r="J2474" s="69"/>
      <c r="K2474" s="69"/>
      <c r="L2474" s="69"/>
      <c r="M2474" s="69"/>
      <c r="N2474" s="4"/>
      <c r="O2474" s="70"/>
      <c r="P2474" s="75"/>
      <c r="Q2474" s="4"/>
      <c r="R2474" s="71"/>
      <c r="S2474" s="4"/>
      <c r="T2474" s="72"/>
      <c r="U2474" s="4"/>
      <c r="V2474" s="73"/>
      <c r="W2474" s="73"/>
      <c r="X2474" s="73"/>
      <c r="Y2474" s="73"/>
      <c r="Z2474" s="74"/>
      <c r="AA2474" s="69"/>
      <c r="AB2474" s="69"/>
      <c r="AC2474" s="69"/>
      <c r="AD2474" s="69"/>
      <c r="AE2474" s="69"/>
      <c r="AF2474" s="69"/>
      <c r="AG2474" s="69"/>
      <c r="AH2474" s="69"/>
    </row>
    <row r="2475" spans="1:34">
      <c r="A2475" s="69"/>
      <c r="B2475" s="69"/>
      <c r="C2475" s="69"/>
      <c r="D2475" s="71"/>
      <c r="E2475" s="4"/>
      <c r="F2475" s="4"/>
      <c r="G2475" s="69"/>
      <c r="H2475" s="69"/>
      <c r="I2475" s="69"/>
      <c r="J2475" s="69"/>
      <c r="K2475" s="69"/>
      <c r="L2475" s="69"/>
      <c r="M2475" s="69"/>
      <c r="N2475" s="4"/>
      <c r="O2475" s="70"/>
      <c r="P2475" s="75"/>
      <c r="Q2475" s="4"/>
      <c r="R2475" s="71"/>
      <c r="S2475" s="4"/>
      <c r="T2475" s="72"/>
      <c r="U2475" s="4"/>
      <c r="V2475" s="73"/>
      <c r="W2475" s="73"/>
      <c r="X2475" s="73"/>
      <c r="Y2475" s="73"/>
      <c r="Z2475" s="74"/>
      <c r="AA2475" s="69"/>
      <c r="AB2475" s="69"/>
      <c r="AC2475" s="69"/>
      <c r="AD2475" s="69"/>
      <c r="AE2475" s="69"/>
      <c r="AF2475" s="69"/>
      <c r="AG2475" s="69"/>
      <c r="AH2475" s="69"/>
    </row>
    <row r="2476" spans="1:34">
      <c r="A2476" s="69"/>
      <c r="B2476" s="69"/>
      <c r="C2476" s="69"/>
      <c r="D2476" s="71"/>
      <c r="E2476" s="4"/>
      <c r="F2476" s="4"/>
      <c r="G2476" s="69"/>
      <c r="H2476" s="69"/>
      <c r="I2476" s="69"/>
      <c r="J2476" s="69"/>
      <c r="K2476" s="69"/>
      <c r="L2476" s="69"/>
      <c r="M2476" s="69"/>
      <c r="N2476" s="4"/>
      <c r="O2476" s="70"/>
      <c r="P2476" s="75"/>
      <c r="Q2476" s="4"/>
      <c r="R2476" s="71"/>
      <c r="S2476" s="4"/>
      <c r="T2476" s="72"/>
      <c r="U2476" s="4"/>
      <c r="V2476" s="73"/>
      <c r="W2476" s="73"/>
      <c r="X2476" s="73"/>
      <c r="Y2476" s="73"/>
      <c r="Z2476" s="74"/>
      <c r="AA2476" s="69"/>
      <c r="AB2476" s="69"/>
      <c r="AC2476" s="69"/>
      <c r="AD2476" s="69"/>
      <c r="AE2476" s="69"/>
      <c r="AF2476" s="69"/>
      <c r="AG2476" s="69"/>
      <c r="AH2476" s="69"/>
    </row>
    <row r="2477" spans="1:34">
      <c r="A2477" s="69"/>
      <c r="B2477" s="69"/>
      <c r="C2477" s="69"/>
      <c r="D2477" s="71"/>
      <c r="E2477" s="4"/>
      <c r="F2477" s="4"/>
      <c r="G2477" s="69"/>
      <c r="H2477" s="69"/>
      <c r="I2477" s="69"/>
      <c r="J2477" s="69"/>
      <c r="K2477" s="69"/>
      <c r="L2477" s="69"/>
      <c r="M2477" s="69"/>
      <c r="N2477" s="4"/>
      <c r="O2477" s="70"/>
      <c r="P2477" s="75"/>
      <c r="Q2477" s="4"/>
      <c r="R2477" s="71"/>
      <c r="S2477" s="4"/>
      <c r="T2477" s="72"/>
      <c r="U2477" s="4"/>
      <c r="V2477" s="73"/>
      <c r="W2477" s="73"/>
      <c r="X2477" s="73"/>
      <c r="Y2477" s="73"/>
      <c r="Z2477" s="74"/>
      <c r="AA2477" s="69"/>
      <c r="AB2477" s="69"/>
      <c r="AC2477" s="69"/>
      <c r="AD2477" s="69"/>
      <c r="AE2477" s="69"/>
      <c r="AF2477" s="69"/>
      <c r="AG2477" s="69"/>
      <c r="AH2477" s="69"/>
    </row>
    <row r="2478" spans="1:34">
      <c r="A2478" s="69"/>
      <c r="B2478" s="69"/>
      <c r="C2478" s="69"/>
      <c r="D2478" s="71"/>
      <c r="E2478" s="4"/>
      <c r="F2478" s="4"/>
      <c r="G2478" s="69"/>
      <c r="H2478" s="69"/>
      <c r="I2478" s="69"/>
      <c r="J2478" s="69"/>
      <c r="K2478" s="69"/>
      <c r="L2478" s="69"/>
      <c r="M2478" s="69"/>
      <c r="N2478" s="4"/>
      <c r="O2478" s="70"/>
      <c r="P2478" s="75"/>
      <c r="Q2478" s="4"/>
      <c r="R2478" s="71"/>
      <c r="S2478" s="4"/>
      <c r="T2478" s="72"/>
      <c r="U2478" s="4"/>
      <c r="V2478" s="73"/>
      <c r="W2478" s="73"/>
      <c r="X2478" s="73"/>
      <c r="Y2478" s="73"/>
      <c r="Z2478" s="74"/>
      <c r="AA2478" s="69"/>
      <c r="AB2478" s="69"/>
      <c r="AC2478" s="69"/>
      <c r="AD2478" s="69"/>
      <c r="AE2478" s="69"/>
      <c r="AF2478" s="69"/>
      <c r="AG2478" s="69"/>
      <c r="AH2478" s="69"/>
    </row>
    <row r="2479" spans="1:34">
      <c r="A2479" s="69"/>
      <c r="B2479" s="69"/>
      <c r="C2479" s="69"/>
      <c r="D2479" s="71"/>
      <c r="E2479" s="4"/>
      <c r="F2479" s="4"/>
      <c r="G2479" s="69"/>
      <c r="H2479" s="69"/>
      <c r="I2479" s="69"/>
      <c r="J2479" s="69"/>
      <c r="K2479" s="69"/>
      <c r="L2479" s="69"/>
      <c r="M2479" s="69"/>
      <c r="N2479" s="4"/>
      <c r="O2479" s="70"/>
      <c r="P2479" s="75"/>
      <c r="Q2479" s="4"/>
      <c r="R2479" s="71"/>
      <c r="S2479" s="4"/>
      <c r="T2479" s="72"/>
      <c r="U2479" s="4"/>
      <c r="V2479" s="73"/>
      <c r="W2479" s="73"/>
      <c r="X2479" s="73"/>
      <c r="Y2479" s="73"/>
      <c r="Z2479" s="74"/>
      <c r="AA2479" s="69"/>
      <c r="AB2479" s="69"/>
      <c r="AC2479" s="69"/>
      <c r="AD2479" s="69"/>
      <c r="AE2479" s="69"/>
      <c r="AF2479" s="69"/>
      <c r="AG2479" s="69"/>
      <c r="AH2479" s="69"/>
    </row>
    <row r="2480" spans="1:34">
      <c r="A2480" s="69"/>
      <c r="B2480" s="69"/>
      <c r="C2480" s="69"/>
      <c r="D2480" s="71"/>
      <c r="E2480" s="4"/>
      <c r="F2480" s="4"/>
      <c r="G2480" s="69"/>
      <c r="H2480" s="69"/>
      <c r="I2480" s="69"/>
      <c r="J2480" s="69"/>
      <c r="K2480" s="69"/>
      <c r="L2480" s="69"/>
      <c r="M2480" s="69"/>
      <c r="N2480" s="4"/>
      <c r="O2480" s="70"/>
      <c r="P2480" s="75"/>
      <c r="Q2480" s="4"/>
      <c r="R2480" s="71"/>
      <c r="S2480" s="4"/>
      <c r="T2480" s="72"/>
      <c r="U2480" s="4"/>
      <c r="V2480" s="73"/>
      <c r="W2480" s="73"/>
      <c r="X2480" s="73"/>
      <c r="Y2480" s="73"/>
      <c r="Z2480" s="74"/>
      <c r="AA2480" s="69"/>
      <c r="AB2480" s="69"/>
      <c r="AC2480" s="69"/>
      <c r="AD2480" s="69"/>
      <c r="AE2480" s="69"/>
      <c r="AF2480" s="69"/>
      <c r="AG2480" s="69"/>
      <c r="AH2480" s="69"/>
    </row>
    <row r="2481" spans="1:34">
      <c r="A2481" s="69"/>
      <c r="B2481" s="69"/>
      <c r="C2481" s="69"/>
      <c r="D2481" s="71"/>
      <c r="E2481" s="4"/>
      <c r="F2481" s="4"/>
      <c r="G2481" s="69"/>
      <c r="H2481" s="69"/>
      <c r="I2481" s="69"/>
      <c r="J2481" s="69"/>
      <c r="K2481" s="69"/>
      <c r="L2481" s="69"/>
      <c r="M2481" s="69"/>
      <c r="N2481" s="4"/>
      <c r="O2481" s="70"/>
      <c r="P2481" s="75"/>
      <c r="Q2481" s="4"/>
      <c r="R2481" s="71"/>
      <c r="S2481" s="4"/>
      <c r="T2481" s="72"/>
      <c r="U2481" s="4"/>
      <c r="V2481" s="73"/>
      <c r="W2481" s="73"/>
      <c r="X2481" s="73"/>
      <c r="Y2481" s="73"/>
      <c r="Z2481" s="74"/>
      <c r="AA2481" s="69"/>
      <c r="AB2481" s="69"/>
      <c r="AC2481" s="69"/>
      <c r="AD2481" s="69"/>
      <c r="AE2481" s="69"/>
      <c r="AF2481" s="69"/>
      <c r="AG2481" s="69"/>
      <c r="AH2481" s="69"/>
    </row>
    <row r="2482" spans="1:34">
      <c r="A2482" s="69"/>
      <c r="B2482" s="69"/>
      <c r="C2482" s="69"/>
      <c r="D2482" s="71"/>
      <c r="E2482" s="4"/>
      <c r="F2482" s="4"/>
      <c r="G2482" s="69"/>
      <c r="H2482" s="69"/>
      <c r="I2482" s="69"/>
      <c r="J2482" s="69"/>
      <c r="K2482" s="69"/>
      <c r="L2482" s="69"/>
      <c r="M2482" s="69"/>
      <c r="N2482" s="4"/>
      <c r="O2482" s="70"/>
      <c r="P2482" s="75"/>
      <c r="Q2482" s="4"/>
      <c r="R2482" s="71"/>
      <c r="S2482" s="4"/>
      <c r="T2482" s="72"/>
      <c r="U2482" s="4"/>
      <c r="V2482" s="73"/>
      <c r="W2482" s="73"/>
      <c r="X2482" s="73"/>
      <c r="Y2482" s="73"/>
      <c r="Z2482" s="74"/>
      <c r="AA2482" s="69"/>
      <c r="AB2482" s="69"/>
      <c r="AC2482" s="69"/>
      <c r="AD2482" s="69"/>
      <c r="AE2482" s="69"/>
      <c r="AF2482" s="69"/>
      <c r="AG2482" s="69"/>
      <c r="AH2482" s="69"/>
    </row>
    <row r="2483" spans="1:34">
      <c r="A2483" s="69"/>
      <c r="B2483" s="69"/>
      <c r="C2483" s="69"/>
      <c r="D2483" s="71"/>
      <c r="E2483" s="4"/>
      <c r="F2483" s="4"/>
      <c r="G2483" s="69"/>
      <c r="H2483" s="69"/>
      <c r="I2483" s="69"/>
      <c r="J2483" s="69"/>
      <c r="K2483" s="69"/>
      <c r="L2483" s="69"/>
      <c r="M2483" s="69"/>
      <c r="N2483" s="4"/>
      <c r="O2483" s="70"/>
      <c r="P2483" s="75"/>
      <c r="Q2483" s="4"/>
      <c r="R2483" s="71"/>
      <c r="S2483" s="4"/>
      <c r="T2483" s="72"/>
      <c r="U2483" s="4"/>
      <c r="V2483" s="73"/>
      <c r="W2483" s="73"/>
      <c r="X2483" s="73"/>
      <c r="Y2483" s="73"/>
      <c r="Z2483" s="74"/>
      <c r="AA2483" s="69"/>
      <c r="AB2483" s="69"/>
      <c r="AC2483" s="69"/>
      <c r="AD2483" s="69"/>
      <c r="AE2483" s="69"/>
      <c r="AF2483" s="69"/>
      <c r="AG2483" s="69"/>
      <c r="AH2483" s="69"/>
    </row>
    <row r="2484" spans="1:34">
      <c r="A2484" s="69"/>
      <c r="B2484" s="69"/>
      <c r="C2484" s="69"/>
      <c r="D2484" s="71"/>
      <c r="E2484" s="4"/>
      <c r="F2484" s="4"/>
      <c r="G2484" s="69"/>
      <c r="H2484" s="69"/>
      <c r="I2484" s="69"/>
      <c r="J2484" s="69"/>
      <c r="K2484" s="69"/>
      <c r="L2484" s="69"/>
      <c r="M2484" s="69"/>
      <c r="N2484" s="4"/>
      <c r="O2484" s="70"/>
      <c r="P2484" s="75"/>
      <c r="Q2484" s="4"/>
      <c r="R2484" s="71"/>
      <c r="S2484" s="4"/>
      <c r="T2484" s="72"/>
      <c r="U2484" s="4"/>
      <c r="V2484" s="73"/>
      <c r="W2484" s="73"/>
      <c r="X2484" s="73"/>
      <c r="Y2484" s="73"/>
      <c r="Z2484" s="74"/>
      <c r="AA2484" s="69"/>
      <c r="AB2484" s="69"/>
      <c r="AC2484" s="69"/>
      <c r="AD2484" s="69"/>
      <c r="AE2484" s="69"/>
      <c r="AF2484" s="69"/>
      <c r="AG2484" s="69"/>
      <c r="AH2484" s="69"/>
    </row>
    <row r="2485" spans="1:34">
      <c r="A2485" s="69"/>
      <c r="B2485" s="69"/>
      <c r="C2485" s="69"/>
      <c r="D2485" s="71"/>
      <c r="E2485" s="4"/>
      <c r="F2485" s="4"/>
      <c r="G2485" s="69"/>
      <c r="H2485" s="69"/>
      <c r="I2485" s="69"/>
      <c r="J2485" s="69"/>
      <c r="K2485" s="69"/>
      <c r="L2485" s="69"/>
      <c r="M2485" s="69"/>
      <c r="N2485" s="4"/>
      <c r="O2485" s="70"/>
      <c r="P2485" s="75"/>
      <c r="Q2485" s="4"/>
      <c r="R2485" s="71"/>
      <c r="S2485" s="4"/>
      <c r="T2485" s="72"/>
      <c r="U2485" s="4"/>
      <c r="V2485" s="73"/>
      <c r="W2485" s="73"/>
      <c r="X2485" s="73"/>
      <c r="Y2485" s="73"/>
      <c r="Z2485" s="74"/>
      <c r="AA2485" s="69"/>
      <c r="AB2485" s="69"/>
      <c r="AC2485" s="69"/>
      <c r="AD2485" s="69"/>
      <c r="AE2485" s="69"/>
      <c r="AF2485" s="69"/>
      <c r="AG2485" s="69"/>
      <c r="AH2485" s="69"/>
    </row>
    <row r="2486" spans="1:34">
      <c r="A2486" s="69"/>
      <c r="B2486" s="69"/>
      <c r="C2486" s="69"/>
      <c r="D2486" s="71"/>
      <c r="E2486" s="4"/>
      <c r="F2486" s="4"/>
      <c r="G2486" s="69"/>
      <c r="H2486" s="69"/>
      <c r="I2486" s="69"/>
      <c r="J2486" s="69"/>
      <c r="K2486" s="69"/>
      <c r="L2486" s="69"/>
      <c r="M2486" s="69"/>
      <c r="N2486" s="4"/>
      <c r="O2486" s="70"/>
      <c r="P2486" s="75"/>
      <c r="Q2486" s="4"/>
      <c r="R2486" s="71"/>
      <c r="S2486" s="4"/>
      <c r="T2486" s="72"/>
      <c r="U2486" s="4"/>
      <c r="V2486" s="73"/>
      <c r="W2486" s="73"/>
      <c r="X2486" s="73"/>
      <c r="Y2486" s="73"/>
      <c r="Z2486" s="74"/>
      <c r="AA2486" s="69"/>
      <c r="AB2486" s="69"/>
      <c r="AC2486" s="69"/>
      <c r="AD2486" s="69"/>
      <c r="AE2486" s="69"/>
      <c r="AF2486" s="69"/>
      <c r="AG2486" s="69"/>
      <c r="AH2486" s="69"/>
    </row>
    <row r="2487" spans="1:34">
      <c r="A2487" s="69"/>
      <c r="B2487" s="69"/>
      <c r="C2487" s="69"/>
      <c r="D2487" s="71"/>
      <c r="E2487" s="4"/>
      <c r="F2487" s="4"/>
      <c r="G2487" s="69"/>
      <c r="H2487" s="69"/>
      <c r="I2487" s="69"/>
      <c r="J2487" s="69"/>
      <c r="K2487" s="69"/>
      <c r="L2487" s="69"/>
      <c r="M2487" s="69"/>
      <c r="N2487" s="4"/>
      <c r="O2487" s="70"/>
      <c r="P2487" s="75"/>
      <c r="Q2487" s="4"/>
      <c r="R2487" s="71"/>
      <c r="S2487" s="4"/>
      <c r="T2487" s="72"/>
      <c r="U2487" s="4"/>
      <c r="V2487" s="73"/>
      <c r="W2487" s="73"/>
      <c r="X2487" s="73"/>
      <c r="Y2487" s="73"/>
      <c r="Z2487" s="74"/>
      <c r="AA2487" s="69"/>
      <c r="AB2487" s="69"/>
      <c r="AC2487" s="69"/>
      <c r="AD2487" s="69"/>
      <c r="AE2487" s="69"/>
      <c r="AF2487" s="69"/>
      <c r="AG2487" s="69"/>
      <c r="AH2487" s="69"/>
    </row>
    <row r="2488" spans="1:34">
      <c r="A2488" s="69"/>
      <c r="B2488" s="69"/>
      <c r="C2488" s="69"/>
      <c r="D2488" s="71"/>
      <c r="E2488" s="4"/>
      <c r="F2488" s="4"/>
      <c r="G2488" s="69"/>
      <c r="H2488" s="69"/>
      <c r="I2488" s="69"/>
      <c r="J2488" s="69"/>
      <c r="K2488" s="69"/>
      <c r="L2488" s="69"/>
      <c r="M2488" s="69"/>
      <c r="N2488" s="4"/>
      <c r="O2488" s="70"/>
      <c r="P2488" s="75"/>
      <c r="Q2488" s="4"/>
      <c r="R2488" s="71"/>
      <c r="S2488" s="4"/>
      <c r="T2488" s="72"/>
      <c r="U2488" s="4"/>
      <c r="V2488" s="73"/>
      <c r="W2488" s="73"/>
      <c r="X2488" s="73"/>
      <c r="Y2488" s="73"/>
      <c r="Z2488" s="74"/>
      <c r="AA2488" s="69"/>
      <c r="AB2488" s="69"/>
      <c r="AC2488" s="69"/>
      <c r="AD2488" s="69"/>
      <c r="AE2488" s="69"/>
      <c r="AF2488" s="69"/>
      <c r="AG2488" s="69"/>
      <c r="AH2488" s="69"/>
    </row>
    <row r="2489" spans="1:34">
      <c r="A2489" s="69"/>
      <c r="B2489" s="69"/>
      <c r="C2489" s="69"/>
      <c r="D2489" s="71"/>
      <c r="E2489" s="4"/>
      <c r="F2489" s="4"/>
      <c r="G2489" s="69"/>
      <c r="H2489" s="69"/>
      <c r="I2489" s="69"/>
      <c r="J2489" s="69"/>
      <c r="K2489" s="69"/>
      <c r="L2489" s="69"/>
      <c r="M2489" s="69"/>
      <c r="N2489" s="4"/>
      <c r="O2489" s="70"/>
      <c r="P2489" s="75"/>
      <c r="Q2489" s="4"/>
      <c r="R2489" s="71"/>
      <c r="S2489" s="4"/>
      <c r="T2489" s="72"/>
      <c r="U2489" s="4"/>
      <c r="V2489" s="73"/>
      <c r="W2489" s="73"/>
      <c r="X2489" s="73"/>
      <c r="Y2489" s="73"/>
      <c r="Z2489" s="74"/>
      <c r="AA2489" s="69"/>
      <c r="AB2489" s="69"/>
      <c r="AC2489" s="69"/>
      <c r="AD2489" s="69"/>
      <c r="AE2489" s="69"/>
      <c r="AF2489" s="69"/>
      <c r="AG2489" s="69"/>
      <c r="AH2489" s="69"/>
    </row>
    <row r="2490" spans="1:34">
      <c r="A2490" s="69"/>
      <c r="B2490" s="69"/>
      <c r="C2490" s="69"/>
      <c r="D2490" s="71"/>
      <c r="E2490" s="4"/>
      <c r="F2490" s="4"/>
      <c r="G2490" s="69"/>
      <c r="H2490" s="69"/>
      <c r="I2490" s="69"/>
      <c r="J2490" s="69"/>
      <c r="K2490" s="69"/>
      <c r="L2490" s="69"/>
      <c r="M2490" s="69"/>
      <c r="N2490" s="4"/>
      <c r="O2490" s="70"/>
      <c r="P2490" s="75"/>
      <c r="Q2490" s="4"/>
      <c r="R2490" s="71"/>
      <c r="S2490" s="4"/>
      <c r="T2490" s="72"/>
      <c r="U2490" s="4"/>
      <c r="V2490" s="73"/>
      <c r="W2490" s="73"/>
      <c r="X2490" s="73"/>
      <c r="Y2490" s="73"/>
      <c r="Z2490" s="74"/>
      <c r="AA2490" s="69"/>
      <c r="AB2490" s="69"/>
      <c r="AC2490" s="69"/>
      <c r="AD2490" s="69"/>
      <c r="AE2490" s="69"/>
      <c r="AF2490" s="69"/>
      <c r="AG2490" s="69"/>
      <c r="AH2490" s="69"/>
    </row>
    <row r="2491" spans="1:34">
      <c r="A2491" s="69"/>
      <c r="B2491" s="69"/>
      <c r="C2491" s="69"/>
      <c r="D2491" s="71"/>
      <c r="E2491" s="4"/>
      <c r="F2491" s="4"/>
      <c r="G2491" s="69"/>
      <c r="H2491" s="69"/>
      <c r="I2491" s="69"/>
      <c r="J2491" s="69"/>
      <c r="K2491" s="69"/>
      <c r="L2491" s="69"/>
      <c r="M2491" s="69"/>
      <c r="N2491" s="4"/>
      <c r="O2491" s="70"/>
      <c r="P2491" s="75"/>
      <c r="Q2491" s="4"/>
      <c r="R2491" s="71"/>
      <c r="S2491" s="4"/>
      <c r="T2491" s="72"/>
      <c r="U2491" s="4"/>
      <c r="V2491" s="73"/>
      <c r="W2491" s="73"/>
      <c r="X2491" s="73"/>
      <c r="Y2491" s="73"/>
      <c r="Z2491" s="74"/>
      <c r="AA2491" s="69"/>
      <c r="AB2491" s="69"/>
      <c r="AC2491" s="69"/>
      <c r="AD2491" s="69"/>
      <c r="AE2491" s="69"/>
      <c r="AF2491" s="69"/>
      <c r="AG2491" s="69"/>
      <c r="AH2491" s="69"/>
    </row>
    <row r="2492" spans="1:34">
      <c r="A2492" s="69"/>
      <c r="B2492" s="69"/>
      <c r="C2492" s="69"/>
      <c r="D2492" s="71"/>
      <c r="E2492" s="4"/>
      <c r="F2492" s="4"/>
      <c r="G2492" s="69"/>
      <c r="H2492" s="69"/>
      <c r="I2492" s="69"/>
      <c r="J2492" s="69"/>
      <c r="K2492" s="69"/>
      <c r="L2492" s="69"/>
      <c r="M2492" s="69"/>
      <c r="N2492" s="4"/>
      <c r="O2492" s="70"/>
      <c r="P2492" s="75"/>
      <c r="Q2492" s="4"/>
      <c r="R2492" s="71"/>
      <c r="S2492" s="4"/>
      <c r="T2492" s="72"/>
      <c r="U2492" s="4"/>
      <c r="V2492" s="73"/>
      <c r="W2492" s="73"/>
      <c r="X2492" s="73"/>
      <c r="Y2492" s="73"/>
      <c r="Z2492" s="74"/>
      <c r="AA2492" s="69"/>
      <c r="AB2492" s="69"/>
      <c r="AC2492" s="69"/>
      <c r="AD2492" s="69"/>
      <c r="AE2492" s="69"/>
      <c r="AF2492" s="69"/>
      <c r="AG2492" s="69"/>
      <c r="AH2492" s="69"/>
    </row>
    <row r="2493" spans="1:34">
      <c r="A2493" s="69"/>
      <c r="B2493" s="69"/>
      <c r="C2493" s="69"/>
      <c r="D2493" s="71"/>
      <c r="E2493" s="4"/>
      <c r="F2493" s="4"/>
      <c r="G2493" s="69"/>
      <c r="H2493" s="69"/>
      <c r="I2493" s="69"/>
      <c r="J2493" s="69"/>
      <c r="K2493" s="69"/>
      <c r="L2493" s="69"/>
      <c r="M2493" s="69"/>
      <c r="N2493" s="4"/>
      <c r="O2493" s="70"/>
      <c r="P2493" s="75"/>
      <c r="Q2493" s="4"/>
      <c r="R2493" s="71"/>
      <c r="S2493" s="4"/>
      <c r="T2493" s="72"/>
      <c r="U2493" s="4"/>
      <c r="V2493" s="73"/>
      <c r="W2493" s="73"/>
      <c r="X2493" s="73"/>
      <c r="Y2493" s="73"/>
      <c r="Z2493" s="74"/>
      <c r="AA2493" s="69"/>
      <c r="AB2493" s="69"/>
      <c r="AC2493" s="69"/>
      <c r="AD2493" s="69"/>
      <c r="AE2493" s="69"/>
      <c r="AF2493" s="69"/>
      <c r="AG2493" s="69"/>
      <c r="AH2493" s="69"/>
    </row>
    <row r="2494" spans="1:34">
      <c r="A2494" s="69"/>
      <c r="B2494" s="69"/>
      <c r="C2494" s="69"/>
      <c r="D2494" s="71"/>
      <c r="E2494" s="4"/>
      <c r="F2494" s="4"/>
      <c r="G2494" s="69"/>
      <c r="H2494" s="69"/>
      <c r="I2494" s="69"/>
      <c r="J2494" s="69"/>
      <c r="K2494" s="69"/>
      <c r="L2494" s="69"/>
      <c r="M2494" s="69"/>
      <c r="N2494" s="4"/>
      <c r="O2494" s="70"/>
      <c r="P2494" s="75"/>
      <c r="Q2494" s="4"/>
      <c r="R2494" s="71"/>
      <c r="S2494" s="4"/>
      <c r="T2494" s="72"/>
      <c r="U2494" s="4"/>
      <c r="V2494" s="73"/>
      <c r="W2494" s="73"/>
      <c r="X2494" s="73"/>
      <c r="Y2494" s="73"/>
      <c r="Z2494" s="74"/>
      <c r="AA2494" s="69"/>
      <c r="AB2494" s="69"/>
      <c r="AC2494" s="69"/>
      <c r="AD2494" s="69"/>
      <c r="AE2494" s="69"/>
      <c r="AF2494" s="69"/>
      <c r="AG2494" s="69"/>
      <c r="AH2494" s="69"/>
    </row>
    <row r="2495" spans="1:34">
      <c r="A2495" s="69"/>
      <c r="B2495" s="69"/>
      <c r="C2495" s="69"/>
      <c r="D2495" s="71"/>
      <c r="E2495" s="4"/>
      <c r="F2495" s="4"/>
      <c r="G2495" s="69"/>
      <c r="H2495" s="69"/>
      <c r="I2495" s="69"/>
      <c r="J2495" s="69"/>
      <c r="K2495" s="69"/>
      <c r="L2495" s="69"/>
      <c r="M2495" s="69"/>
      <c r="N2495" s="4"/>
      <c r="O2495" s="70"/>
      <c r="P2495" s="75"/>
      <c r="Q2495" s="4"/>
      <c r="R2495" s="71"/>
      <c r="S2495" s="4"/>
      <c r="T2495" s="72"/>
      <c r="U2495" s="4"/>
      <c r="V2495" s="73"/>
      <c r="W2495" s="73"/>
      <c r="X2495" s="73"/>
      <c r="Y2495" s="73"/>
      <c r="Z2495" s="74"/>
      <c r="AA2495" s="69"/>
      <c r="AB2495" s="69"/>
      <c r="AC2495" s="69"/>
      <c r="AD2495" s="69"/>
      <c r="AE2495" s="69"/>
      <c r="AF2495" s="69"/>
      <c r="AG2495" s="69"/>
      <c r="AH2495" s="69"/>
    </row>
    <row r="2496" spans="1:34">
      <c r="A2496" s="69"/>
      <c r="B2496" s="69"/>
      <c r="C2496" s="69"/>
      <c r="D2496" s="71"/>
      <c r="E2496" s="4"/>
      <c r="F2496" s="4"/>
      <c r="G2496" s="69"/>
      <c r="H2496" s="69"/>
      <c r="I2496" s="69"/>
      <c r="J2496" s="69"/>
      <c r="K2496" s="69"/>
      <c r="L2496" s="69"/>
      <c r="M2496" s="69"/>
      <c r="N2496" s="4"/>
      <c r="O2496" s="70"/>
      <c r="P2496" s="75"/>
      <c r="Q2496" s="4"/>
      <c r="R2496" s="71"/>
      <c r="S2496" s="4"/>
      <c r="T2496" s="72"/>
      <c r="U2496" s="4"/>
      <c r="V2496" s="73"/>
      <c r="W2496" s="73"/>
      <c r="X2496" s="73"/>
      <c r="Y2496" s="73"/>
      <c r="Z2496" s="74"/>
      <c r="AA2496" s="69"/>
      <c r="AB2496" s="69"/>
      <c r="AC2496" s="69"/>
      <c r="AD2496" s="69"/>
      <c r="AE2496" s="69"/>
      <c r="AF2496" s="69"/>
      <c r="AG2496" s="69"/>
      <c r="AH2496" s="69"/>
    </row>
    <row r="2497" spans="1:34">
      <c r="A2497" s="69"/>
      <c r="B2497" s="69"/>
      <c r="C2497" s="69"/>
      <c r="D2497" s="71"/>
      <c r="E2497" s="4"/>
      <c r="F2497" s="4"/>
      <c r="G2497" s="69"/>
      <c r="H2497" s="69"/>
      <c r="I2497" s="69"/>
      <c r="J2497" s="69"/>
      <c r="K2497" s="69"/>
      <c r="L2497" s="69"/>
      <c r="M2497" s="69"/>
      <c r="N2497" s="4"/>
      <c r="O2497" s="70"/>
      <c r="P2497" s="75"/>
      <c r="Q2497" s="4"/>
      <c r="R2497" s="71"/>
      <c r="S2497" s="4"/>
      <c r="T2497" s="72"/>
      <c r="U2497" s="4"/>
      <c r="V2497" s="73"/>
      <c r="W2497" s="73"/>
      <c r="X2497" s="73"/>
      <c r="Y2497" s="73"/>
      <c r="Z2497" s="74"/>
      <c r="AA2497" s="69"/>
      <c r="AB2497" s="69"/>
      <c r="AC2497" s="69"/>
      <c r="AD2497" s="69"/>
      <c r="AE2497" s="69"/>
      <c r="AF2497" s="69"/>
      <c r="AG2497" s="69"/>
      <c r="AH2497" s="69"/>
    </row>
    <row r="2498" spans="1:34">
      <c r="A2498" s="69"/>
      <c r="B2498" s="69"/>
      <c r="C2498" s="69"/>
      <c r="D2498" s="71"/>
      <c r="E2498" s="4"/>
      <c r="F2498" s="4"/>
      <c r="G2498" s="69"/>
      <c r="H2498" s="69"/>
      <c r="I2498" s="69"/>
      <c r="J2498" s="69"/>
      <c r="K2498" s="69"/>
      <c r="L2498" s="69"/>
      <c r="M2498" s="69"/>
      <c r="N2498" s="4"/>
      <c r="O2498" s="70"/>
      <c r="P2498" s="75"/>
      <c r="Q2498" s="4"/>
      <c r="R2498" s="71"/>
      <c r="S2498" s="4"/>
      <c r="T2498" s="72"/>
      <c r="U2498" s="4"/>
      <c r="V2498" s="73"/>
      <c r="W2498" s="73"/>
      <c r="X2498" s="73"/>
      <c r="Y2498" s="73"/>
      <c r="Z2498" s="74"/>
      <c r="AA2498" s="69"/>
      <c r="AB2498" s="69"/>
      <c r="AC2498" s="69"/>
      <c r="AD2498" s="69"/>
      <c r="AE2498" s="69"/>
      <c r="AF2498" s="69"/>
      <c r="AG2498" s="69"/>
      <c r="AH2498" s="69"/>
    </row>
    <row r="2499" spans="1:34">
      <c r="A2499" s="69"/>
      <c r="B2499" s="69"/>
      <c r="C2499" s="69"/>
      <c r="D2499" s="71"/>
      <c r="E2499" s="4"/>
      <c r="F2499" s="4"/>
      <c r="G2499" s="69"/>
      <c r="H2499" s="69"/>
      <c r="I2499" s="69"/>
      <c r="J2499" s="69"/>
      <c r="K2499" s="69"/>
      <c r="L2499" s="69"/>
      <c r="M2499" s="69"/>
      <c r="N2499" s="4"/>
      <c r="O2499" s="70"/>
      <c r="P2499" s="75"/>
      <c r="Q2499" s="4"/>
      <c r="R2499" s="71"/>
      <c r="S2499" s="4"/>
      <c r="T2499" s="72"/>
      <c r="U2499" s="4"/>
      <c r="V2499" s="73"/>
      <c r="W2499" s="73"/>
      <c r="X2499" s="73"/>
      <c r="Y2499" s="73"/>
      <c r="Z2499" s="74"/>
      <c r="AA2499" s="69"/>
      <c r="AB2499" s="69"/>
      <c r="AC2499" s="69"/>
      <c r="AD2499" s="69"/>
      <c r="AE2499" s="69"/>
      <c r="AF2499" s="69"/>
      <c r="AG2499" s="69"/>
      <c r="AH2499" s="69"/>
    </row>
    <row r="2500" spans="1:34">
      <c r="A2500" s="69"/>
      <c r="B2500" s="69"/>
      <c r="C2500" s="69"/>
      <c r="D2500" s="71"/>
      <c r="E2500" s="4"/>
      <c r="F2500" s="4"/>
      <c r="G2500" s="69"/>
      <c r="H2500" s="69"/>
      <c r="I2500" s="69"/>
      <c r="J2500" s="69"/>
      <c r="K2500" s="69"/>
      <c r="L2500" s="69"/>
      <c r="M2500" s="69"/>
      <c r="N2500" s="4"/>
      <c r="O2500" s="70"/>
      <c r="P2500" s="75"/>
      <c r="Q2500" s="4"/>
      <c r="R2500" s="71"/>
      <c r="S2500" s="4"/>
      <c r="T2500" s="72"/>
      <c r="U2500" s="4"/>
      <c r="V2500" s="73"/>
      <c r="W2500" s="73"/>
      <c r="X2500" s="73"/>
      <c r="Y2500" s="73"/>
      <c r="Z2500" s="74"/>
      <c r="AA2500" s="69"/>
      <c r="AB2500" s="69"/>
      <c r="AC2500" s="69"/>
      <c r="AD2500" s="69"/>
      <c r="AE2500" s="69"/>
      <c r="AF2500" s="69"/>
      <c r="AG2500" s="69"/>
      <c r="AH2500" s="69"/>
    </row>
    <row r="2501" spans="1:34">
      <c r="A2501" s="69"/>
      <c r="B2501" s="69"/>
      <c r="C2501" s="69"/>
      <c r="D2501" s="71"/>
      <c r="E2501" s="4"/>
      <c r="F2501" s="4"/>
      <c r="G2501" s="69"/>
      <c r="H2501" s="69"/>
      <c r="I2501" s="69"/>
      <c r="J2501" s="69"/>
      <c r="K2501" s="69"/>
      <c r="L2501" s="69"/>
      <c r="M2501" s="69"/>
      <c r="N2501" s="4"/>
      <c r="O2501" s="70"/>
      <c r="P2501" s="75"/>
      <c r="Q2501" s="4"/>
      <c r="R2501" s="71"/>
      <c r="S2501" s="4"/>
      <c r="T2501" s="72"/>
      <c r="U2501" s="4"/>
      <c r="V2501" s="73"/>
      <c r="W2501" s="73"/>
      <c r="X2501" s="73"/>
      <c r="Y2501" s="73"/>
      <c r="Z2501" s="74"/>
      <c r="AA2501" s="171"/>
      <c r="AB2501" s="69"/>
      <c r="AC2501" s="69"/>
      <c r="AD2501" s="69"/>
      <c r="AE2501" s="69"/>
      <c r="AF2501" s="69"/>
      <c r="AG2501" s="69"/>
      <c r="AH2501" s="69"/>
    </row>
    <row r="2502" spans="1:34">
      <c r="A2502" s="69"/>
      <c r="B2502" s="69"/>
      <c r="C2502" s="69"/>
      <c r="D2502" s="71"/>
      <c r="E2502" s="4"/>
      <c r="F2502" s="4"/>
      <c r="G2502" s="69"/>
      <c r="H2502" s="69"/>
      <c r="I2502" s="69"/>
      <c r="J2502" s="69"/>
      <c r="K2502" s="69"/>
      <c r="L2502" s="69"/>
      <c r="M2502" s="69"/>
      <c r="N2502" s="4"/>
      <c r="O2502" s="70"/>
      <c r="P2502" s="75"/>
      <c r="Q2502" s="4"/>
      <c r="R2502" s="71"/>
      <c r="S2502" s="4"/>
      <c r="T2502" s="72"/>
      <c r="U2502" s="4"/>
      <c r="V2502" s="73"/>
      <c r="W2502" s="73"/>
      <c r="X2502" s="73"/>
      <c r="Y2502" s="73"/>
      <c r="Z2502" s="74"/>
      <c r="AA2502" s="171"/>
      <c r="AB2502" s="69"/>
      <c r="AC2502" s="69"/>
      <c r="AD2502" s="69"/>
      <c r="AE2502" s="69"/>
      <c r="AF2502" s="69"/>
      <c r="AG2502" s="69"/>
      <c r="AH2502" s="69"/>
    </row>
    <row r="2503" spans="1:34">
      <c r="A2503" s="69"/>
      <c r="B2503" s="69"/>
      <c r="C2503" s="69"/>
      <c r="D2503" s="71"/>
      <c r="E2503" s="4"/>
      <c r="F2503" s="4"/>
      <c r="G2503" s="69"/>
      <c r="H2503" s="69"/>
      <c r="I2503" s="69"/>
      <c r="J2503" s="69"/>
      <c r="K2503" s="69"/>
      <c r="L2503" s="69"/>
      <c r="M2503" s="69"/>
      <c r="N2503" s="4"/>
      <c r="O2503" s="70"/>
      <c r="P2503" s="75"/>
      <c r="Q2503" s="4"/>
      <c r="R2503" s="71"/>
      <c r="S2503" s="4"/>
      <c r="T2503" s="72"/>
      <c r="U2503" s="4"/>
      <c r="V2503" s="73"/>
      <c r="W2503" s="73"/>
      <c r="X2503" s="73"/>
      <c r="Y2503" s="73"/>
      <c r="Z2503" s="74"/>
      <c r="AA2503" s="171"/>
      <c r="AB2503" s="69"/>
      <c r="AC2503" s="69"/>
      <c r="AD2503" s="69"/>
      <c r="AE2503" s="69"/>
      <c r="AF2503" s="69"/>
      <c r="AG2503" s="69"/>
      <c r="AH2503" s="69"/>
    </row>
    <row r="2504" spans="1:34">
      <c r="A2504" s="69"/>
      <c r="B2504" s="69"/>
      <c r="C2504" s="69"/>
      <c r="D2504" s="71"/>
      <c r="E2504" s="4"/>
      <c r="F2504" s="4"/>
      <c r="G2504" s="69"/>
      <c r="H2504" s="69"/>
      <c r="I2504" s="69"/>
      <c r="J2504" s="69"/>
      <c r="K2504" s="69"/>
      <c r="L2504" s="69"/>
      <c r="M2504" s="69"/>
      <c r="N2504" s="4"/>
      <c r="O2504" s="70"/>
      <c r="P2504" s="75"/>
      <c r="Q2504" s="4"/>
      <c r="R2504" s="71"/>
      <c r="S2504" s="4"/>
      <c r="T2504" s="72"/>
      <c r="U2504" s="4"/>
      <c r="V2504" s="73"/>
      <c r="W2504" s="73"/>
      <c r="X2504" s="73"/>
      <c r="Y2504" s="73"/>
      <c r="Z2504" s="74"/>
      <c r="AA2504" s="171"/>
      <c r="AB2504" s="69"/>
      <c r="AC2504" s="69"/>
      <c r="AD2504" s="69"/>
      <c r="AE2504" s="69"/>
      <c r="AF2504" s="69"/>
      <c r="AG2504" s="69"/>
      <c r="AH2504" s="69"/>
    </row>
    <row r="2505" spans="1:34">
      <c r="A2505" s="69"/>
      <c r="B2505" s="69"/>
      <c r="C2505" s="69"/>
      <c r="D2505" s="71"/>
      <c r="E2505" s="4"/>
      <c r="F2505" s="4"/>
      <c r="G2505" s="69"/>
      <c r="H2505" s="69"/>
      <c r="I2505" s="69"/>
      <c r="J2505" s="69"/>
      <c r="K2505" s="69"/>
      <c r="L2505" s="69"/>
      <c r="M2505" s="69"/>
      <c r="N2505" s="4"/>
      <c r="O2505" s="70"/>
      <c r="P2505" s="75"/>
      <c r="Q2505" s="4"/>
      <c r="R2505" s="71"/>
      <c r="S2505" s="4"/>
      <c r="T2505" s="72"/>
      <c r="U2505" s="4"/>
      <c r="V2505" s="73"/>
      <c r="W2505" s="73"/>
      <c r="X2505" s="73"/>
      <c r="Y2505" s="73"/>
      <c r="Z2505" s="74"/>
      <c r="AA2505" s="171"/>
      <c r="AB2505" s="69"/>
      <c r="AC2505" s="69"/>
      <c r="AD2505" s="69"/>
      <c r="AE2505" s="69"/>
      <c r="AF2505" s="69"/>
      <c r="AG2505" s="69"/>
      <c r="AH2505" s="69"/>
    </row>
    <row r="2506" spans="1:34">
      <c r="A2506" s="69"/>
      <c r="B2506" s="69"/>
      <c r="C2506" s="69"/>
      <c r="D2506" s="71"/>
      <c r="E2506" s="4"/>
      <c r="F2506" s="4"/>
      <c r="G2506" s="69"/>
      <c r="H2506" s="69"/>
      <c r="I2506" s="69"/>
      <c r="J2506" s="69"/>
      <c r="K2506" s="69"/>
      <c r="L2506" s="69"/>
      <c r="M2506" s="69"/>
      <c r="N2506" s="4"/>
      <c r="O2506" s="70"/>
      <c r="P2506" s="75"/>
      <c r="Q2506" s="4"/>
      <c r="R2506" s="71"/>
      <c r="S2506" s="4"/>
      <c r="T2506" s="72"/>
      <c r="U2506" s="4"/>
      <c r="V2506" s="73"/>
      <c r="W2506" s="73"/>
      <c r="X2506" s="73"/>
      <c r="Y2506" s="73"/>
      <c r="Z2506" s="74"/>
      <c r="AA2506" s="171"/>
      <c r="AB2506" s="69"/>
      <c r="AC2506" s="69"/>
      <c r="AD2506" s="69"/>
      <c r="AE2506" s="69"/>
      <c r="AF2506" s="69"/>
      <c r="AG2506" s="69"/>
      <c r="AH2506" s="69"/>
    </row>
    <row r="2507" spans="1:34">
      <c r="A2507" s="69"/>
      <c r="B2507" s="69"/>
      <c r="C2507" s="69"/>
      <c r="D2507" s="71"/>
      <c r="E2507" s="4"/>
      <c r="F2507" s="4"/>
      <c r="G2507" s="69"/>
      <c r="H2507" s="69"/>
      <c r="I2507" s="69"/>
      <c r="J2507" s="69"/>
      <c r="K2507" s="69"/>
      <c r="L2507" s="69"/>
      <c r="M2507" s="69"/>
      <c r="N2507" s="4"/>
      <c r="O2507" s="70"/>
      <c r="P2507" s="75"/>
      <c r="Q2507" s="4"/>
      <c r="R2507" s="71"/>
      <c r="S2507" s="4"/>
      <c r="T2507" s="72"/>
      <c r="U2507" s="4"/>
      <c r="V2507" s="73"/>
      <c r="W2507" s="73"/>
      <c r="X2507" s="73"/>
      <c r="Y2507" s="73"/>
      <c r="Z2507" s="74"/>
      <c r="AA2507" s="171"/>
      <c r="AB2507" s="69"/>
      <c r="AC2507" s="69"/>
      <c r="AD2507" s="69"/>
      <c r="AE2507" s="69"/>
      <c r="AF2507" s="69"/>
      <c r="AG2507" s="69"/>
      <c r="AH2507" s="69"/>
    </row>
    <row r="2508" spans="1:34">
      <c r="A2508" s="69"/>
      <c r="B2508" s="69"/>
      <c r="C2508" s="69"/>
      <c r="D2508" s="71"/>
      <c r="E2508" s="4"/>
      <c r="F2508" s="4"/>
      <c r="G2508" s="69"/>
      <c r="H2508" s="69"/>
      <c r="I2508" s="69"/>
      <c r="J2508" s="69"/>
      <c r="K2508" s="69"/>
      <c r="L2508" s="69"/>
      <c r="M2508" s="69"/>
      <c r="N2508" s="4"/>
      <c r="O2508" s="70"/>
      <c r="P2508" s="75"/>
      <c r="Q2508" s="4"/>
      <c r="R2508" s="71"/>
      <c r="S2508" s="4"/>
      <c r="T2508" s="72"/>
      <c r="U2508" s="4"/>
      <c r="V2508" s="73"/>
      <c r="W2508" s="73"/>
      <c r="X2508" s="73"/>
      <c r="Y2508" s="73"/>
      <c r="Z2508" s="74"/>
      <c r="AA2508" s="171"/>
      <c r="AB2508" s="69"/>
      <c r="AC2508" s="69"/>
      <c r="AD2508" s="69"/>
      <c r="AE2508" s="69"/>
      <c r="AF2508" s="69"/>
      <c r="AG2508" s="69"/>
      <c r="AH2508" s="69"/>
    </row>
    <row r="2509" spans="1:34">
      <c r="A2509" s="69"/>
      <c r="B2509" s="69"/>
      <c r="C2509" s="69"/>
      <c r="D2509" s="71"/>
      <c r="E2509" s="4"/>
      <c r="F2509" s="4"/>
      <c r="G2509" s="69"/>
      <c r="H2509" s="69"/>
      <c r="I2509" s="69"/>
      <c r="J2509" s="69"/>
      <c r="K2509" s="69"/>
      <c r="L2509" s="69"/>
      <c r="M2509" s="69"/>
      <c r="N2509" s="4"/>
      <c r="O2509" s="70"/>
      <c r="P2509" s="75"/>
      <c r="Q2509" s="4"/>
      <c r="R2509" s="71"/>
      <c r="S2509" s="4"/>
      <c r="T2509" s="72"/>
      <c r="U2509" s="4"/>
      <c r="V2509" s="73"/>
      <c r="W2509" s="73"/>
      <c r="X2509" s="73"/>
      <c r="Y2509" s="73"/>
      <c r="Z2509" s="74"/>
      <c r="AA2509" s="171"/>
      <c r="AB2509" s="69"/>
      <c r="AC2509" s="69"/>
      <c r="AD2509" s="69"/>
      <c r="AE2509" s="69"/>
      <c r="AF2509" s="69"/>
      <c r="AG2509" s="69"/>
      <c r="AH2509" s="69"/>
    </row>
    <row r="2510" spans="1:34">
      <c r="A2510" s="69"/>
      <c r="B2510" s="69"/>
      <c r="C2510" s="69"/>
      <c r="D2510" s="71"/>
      <c r="E2510" s="4"/>
      <c r="F2510" s="4"/>
      <c r="G2510" s="69"/>
      <c r="H2510" s="69"/>
      <c r="I2510" s="69"/>
      <c r="J2510" s="69"/>
      <c r="K2510" s="69"/>
      <c r="L2510" s="69"/>
      <c r="M2510" s="69"/>
      <c r="N2510" s="4"/>
      <c r="O2510" s="70"/>
      <c r="P2510" s="75"/>
      <c r="Q2510" s="4"/>
      <c r="R2510" s="71"/>
      <c r="S2510" s="4"/>
      <c r="T2510" s="72"/>
      <c r="U2510" s="4"/>
      <c r="V2510" s="73"/>
      <c r="W2510" s="73"/>
      <c r="X2510" s="73"/>
      <c r="Y2510" s="73"/>
      <c r="Z2510" s="74"/>
      <c r="AA2510" s="171"/>
      <c r="AB2510" s="69"/>
      <c r="AC2510" s="69"/>
      <c r="AD2510" s="69"/>
      <c r="AE2510" s="69"/>
      <c r="AF2510" s="69"/>
      <c r="AG2510" s="69"/>
      <c r="AH2510" s="69"/>
    </row>
    <row r="2511" spans="1:34">
      <c r="A2511" s="69"/>
      <c r="B2511" s="69"/>
      <c r="C2511" s="69"/>
      <c r="D2511" s="71"/>
      <c r="E2511" s="4"/>
      <c r="F2511" s="4"/>
      <c r="G2511" s="69"/>
      <c r="H2511" s="69"/>
      <c r="I2511" s="69"/>
      <c r="J2511" s="69"/>
      <c r="K2511" s="69"/>
      <c r="L2511" s="69"/>
      <c r="M2511" s="69"/>
      <c r="N2511" s="4"/>
      <c r="O2511" s="70"/>
      <c r="P2511" s="75"/>
      <c r="Q2511" s="4"/>
      <c r="R2511" s="71"/>
      <c r="S2511" s="4"/>
      <c r="T2511" s="72"/>
      <c r="U2511" s="4"/>
      <c r="V2511" s="73"/>
      <c r="W2511" s="73"/>
      <c r="X2511" s="73"/>
      <c r="Y2511" s="73"/>
      <c r="Z2511" s="74"/>
      <c r="AA2511" s="171"/>
      <c r="AB2511" s="69"/>
      <c r="AC2511" s="69"/>
      <c r="AD2511" s="69"/>
      <c r="AE2511" s="69"/>
      <c r="AF2511" s="69"/>
      <c r="AG2511" s="69"/>
      <c r="AH2511" s="69"/>
    </row>
    <row r="2512" spans="1:34">
      <c r="A2512" s="69"/>
      <c r="B2512" s="69"/>
      <c r="C2512" s="69"/>
      <c r="D2512" s="71"/>
      <c r="E2512" s="4"/>
      <c r="F2512" s="4"/>
      <c r="G2512" s="69"/>
      <c r="H2512" s="69"/>
      <c r="I2512" s="69"/>
      <c r="J2512" s="69"/>
      <c r="K2512" s="69"/>
      <c r="L2512" s="69"/>
      <c r="M2512" s="69"/>
      <c r="N2512" s="4"/>
      <c r="O2512" s="70"/>
      <c r="P2512" s="75"/>
      <c r="Q2512" s="4"/>
      <c r="R2512" s="71"/>
      <c r="S2512" s="4"/>
      <c r="T2512" s="72"/>
      <c r="U2512" s="4"/>
      <c r="V2512" s="73"/>
      <c r="W2512" s="73"/>
      <c r="X2512" s="73"/>
      <c r="Y2512" s="73"/>
      <c r="Z2512" s="74"/>
      <c r="AA2512" s="171"/>
      <c r="AB2512" s="69"/>
      <c r="AC2512" s="69"/>
      <c r="AD2512" s="69"/>
      <c r="AE2512" s="69"/>
      <c r="AF2512" s="69"/>
      <c r="AG2512" s="69"/>
      <c r="AH2512" s="69"/>
    </row>
    <row r="2513" spans="1:34">
      <c r="A2513" s="69"/>
      <c r="B2513" s="69"/>
      <c r="C2513" s="69"/>
      <c r="D2513" s="71"/>
      <c r="E2513" s="4"/>
      <c r="F2513" s="4"/>
      <c r="G2513" s="69"/>
      <c r="H2513" s="69"/>
      <c r="I2513" s="69"/>
      <c r="J2513" s="69"/>
      <c r="K2513" s="69"/>
      <c r="L2513" s="69"/>
      <c r="M2513" s="69"/>
      <c r="N2513" s="4"/>
      <c r="O2513" s="70"/>
      <c r="P2513" s="75"/>
      <c r="Q2513" s="4"/>
      <c r="R2513" s="71"/>
      <c r="S2513" s="4"/>
      <c r="T2513" s="72"/>
      <c r="U2513" s="4"/>
      <c r="V2513" s="73"/>
      <c r="W2513" s="73"/>
      <c r="X2513" s="73"/>
      <c r="Y2513" s="73"/>
      <c r="Z2513" s="74"/>
      <c r="AA2513" s="171"/>
      <c r="AB2513" s="69"/>
      <c r="AC2513" s="69"/>
      <c r="AD2513" s="69"/>
      <c r="AE2513" s="69"/>
      <c r="AF2513" s="69"/>
      <c r="AG2513" s="69"/>
      <c r="AH2513" s="69"/>
    </row>
    <row r="2514" spans="1:34">
      <c r="A2514" s="69"/>
      <c r="B2514" s="69"/>
      <c r="C2514" s="69"/>
      <c r="D2514" s="71"/>
      <c r="E2514" s="4"/>
      <c r="F2514" s="4"/>
      <c r="G2514" s="69"/>
      <c r="H2514" s="69"/>
      <c r="I2514" s="69"/>
      <c r="J2514" s="69"/>
      <c r="K2514" s="69"/>
      <c r="L2514" s="69"/>
      <c r="M2514" s="69"/>
      <c r="N2514" s="4"/>
      <c r="O2514" s="70"/>
      <c r="P2514" s="75"/>
      <c r="Q2514" s="4"/>
      <c r="R2514" s="71"/>
      <c r="S2514" s="4"/>
      <c r="T2514" s="72"/>
      <c r="U2514" s="4"/>
      <c r="V2514" s="73"/>
      <c r="W2514" s="73"/>
      <c r="X2514" s="73"/>
      <c r="Y2514" s="73"/>
      <c r="Z2514" s="74"/>
      <c r="AA2514" s="171"/>
      <c r="AB2514" s="69"/>
      <c r="AC2514" s="69"/>
      <c r="AD2514" s="69"/>
      <c r="AE2514" s="69"/>
      <c r="AF2514" s="69"/>
      <c r="AG2514" s="69"/>
      <c r="AH2514" s="69"/>
    </row>
    <row r="2515" spans="1:34">
      <c r="A2515" s="69"/>
      <c r="B2515" s="69"/>
      <c r="C2515" s="69"/>
      <c r="D2515" s="71"/>
      <c r="E2515" s="4"/>
      <c r="F2515" s="4"/>
      <c r="G2515" s="69"/>
      <c r="H2515" s="69"/>
      <c r="I2515" s="69"/>
      <c r="J2515" s="69"/>
      <c r="K2515" s="69"/>
      <c r="L2515" s="69"/>
      <c r="M2515" s="69"/>
      <c r="N2515" s="4"/>
      <c r="O2515" s="70"/>
      <c r="P2515" s="75"/>
      <c r="Q2515" s="4"/>
      <c r="R2515" s="71"/>
      <c r="S2515" s="4"/>
      <c r="T2515" s="72"/>
      <c r="U2515" s="4"/>
      <c r="V2515" s="73"/>
      <c r="W2515" s="73"/>
      <c r="X2515" s="73"/>
      <c r="Y2515" s="73"/>
      <c r="Z2515" s="74"/>
      <c r="AA2515" s="171"/>
      <c r="AB2515" s="69"/>
      <c r="AC2515" s="69"/>
      <c r="AD2515" s="69"/>
      <c r="AE2515" s="69"/>
      <c r="AF2515" s="69"/>
      <c r="AG2515" s="69"/>
      <c r="AH2515" s="69"/>
    </row>
    <row r="2516" spans="1:34">
      <c r="A2516" s="69"/>
      <c r="B2516" s="69"/>
      <c r="C2516" s="69"/>
      <c r="D2516" s="71"/>
      <c r="E2516" s="4"/>
      <c r="F2516" s="4"/>
      <c r="G2516" s="69"/>
      <c r="H2516" s="69"/>
      <c r="I2516" s="69"/>
      <c r="J2516" s="69"/>
      <c r="K2516" s="69"/>
      <c r="L2516" s="69"/>
      <c r="M2516" s="69"/>
      <c r="N2516" s="4"/>
      <c r="O2516" s="70"/>
      <c r="P2516" s="75"/>
      <c r="Q2516" s="4"/>
      <c r="R2516" s="71"/>
      <c r="S2516" s="4"/>
      <c r="T2516" s="72"/>
      <c r="U2516" s="4"/>
      <c r="V2516" s="73"/>
      <c r="W2516" s="73"/>
      <c r="X2516" s="73"/>
      <c r="Y2516" s="73"/>
      <c r="Z2516" s="74"/>
      <c r="AA2516" s="171"/>
      <c r="AB2516" s="69"/>
      <c r="AC2516" s="69"/>
      <c r="AD2516" s="69"/>
      <c r="AE2516" s="69"/>
      <c r="AF2516" s="69"/>
      <c r="AG2516" s="69"/>
      <c r="AH2516" s="69"/>
    </row>
    <row r="2517" spans="1:34">
      <c r="A2517" s="69"/>
      <c r="B2517" s="69"/>
      <c r="C2517" s="69"/>
      <c r="D2517" s="71"/>
      <c r="E2517" s="4"/>
      <c r="F2517" s="4"/>
      <c r="G2517" s="69"/>
      <c r="H2517" s="69"/>
      <c r="I2517" s="69"/>
      <c r="J2517" s="69"/>
      <c r="K2517" s="69"/>
      <c r="L2517" s="69"/>
      <c r="M2517" s="69"/>
      <c r="N2517" s="4"/>
      <c r="O2517" s="70"/>
      <c r="P2517" s="75"/>
      <c r="Q2517" s="4"/>
      <c r="R2517" s="71"/>
      <c r="S2517" s="4"/>
      <c r="T2517" s="72"/>
      <c r="U2517" s="4"/>
      <c r="V2517" s="73"/>
      <c r="W2517" s="73"/>
      <c r="X2517" s="73"/>
      <c r="Y2517" s="73"/>
      <c r="Z2517" s="74"/>
      <c r="AA2517" s="171"/>
      <c r="AB2517" s="69"/>
      <c r="AC2517" s="69"/>
      <c r="AD2517" s="69"/>
      <c r="AE2517" s="69"/>
      <c r="AF2517" s="69"/>
      <c r="AG2517" s="69"/>
      <c r="AH2517" s="69"/>
    </row>
    <row r="2518" spans="1:34">
      <c r="A2518" s="69"/>
      <c r="B2518" s="69"/>
      <c r="C2518" s="69"/>
      <c r="D2518" s="71"/>
      <c r="E2518" s="4"/>
      <c r="F2518" s="4"/>
      <c r="G2518" s="69"/>
      <c r="H2518" s="69"/>
      <c r="I2518" s="69"/>
      <c r="J2518" s="69"/>
      <c r="K2518" s="69"/>
      <c r="L2518" s="69"/>
      <c r="M2518" s="69"/>
      <c r="N2518" s="4"/>
      <c r="O2518" s="70"/>
      <c r="P2518" s="75"/>
      <c r="Q2518" s="4"/>
      <c r="R2518" s="71"/>
      <c r="S2518" s="4"/>
      <c r="T2518" s="72"/>
      <c r="U2518" s="4"/>
      <c r="V2518" s="73"/>
      <c r="W2518" s="73"/>
      <c r="X2518" s="73"/>
      <c r="Y2518" s="73"/>
      <c r="Z2518" s="74"/>
      <c r="AA2518" s="171"/>
      <c r="AB2518" s="69"/>
      <c r="AC2518" s="69"/>
      <c r="AD2518" s="69"/>
      <c r="AE2518" s="69"/>
      <c r="AF2518" s="69"/>
      <c r="AG2518" s="69"/>
      <c r="AH2518" s="69"/>
    </row>
    <row r="2519" spans="1:34">
      <c r="A2519" s="69"/>
      <c r="B2519" s="69"/>
      <c r="C2519" s="69"/>
      <c r="D2519" s="71"/>
      <c r="E2519" s="4"/>
      <c r="F2519" s="4"/>
      <c r="G2519" s="69"/>
      <c r="H2519" s="69"/>
      <c r="I2519" s="69"/>
      <c r="J2519" s="69"/>
      <c r="K2519" s="69"/>
      <c r="L2519" s="69"/>
      <c r="M2519" s="69"/>
      <c r="N2519" s="4"/>
      <c r="O2519" s="70"/>
      <c r="P2519" s="75"/>
      <c r="Q2519" s="4"/>
      <c r="R2519" s="71"/>
      <c r="S2519" s="4"/>
      <c r="T2519" s="72"/>
      <c r="U2519" s="4"/>
      <c r="V2519" s="73"/>
      <c r="W2519" s="73"/>
      <c r="X2519" s="73"/>
      <c r="Y2519" s="73"/>
      <c r="Z2519" s="74"/>
      <c r="AA2519" s="171"/>
      <c r="AB2519" s="69"/>
      <c r="AC2519" s="69"/>
      <c r="AD2519" s="69"/>
      <c r="AE2519" s="69"/>
      <c r="AF2519" s="69"/>
      <c r="AG2519" s="69"/>
      <c r="AH2519" s="69"/>
    </row>
    <row r="2520" spans="1:34">
      <c r="A2520" s="69"/>
      <c r="B2520" s="69"/>
      <c r="C2520" s="69"/>
      <c r="D2520" s="71"/>
      <c r="E2520" s="4"/>
      <c r="F2520" s="4"/>
      <c r="G2520" s="69"/>
      <c r="H2520" s="69"/>
      <c r="I2520" s="69"/>
      <c r="J2520" s="69"/>
      <c r="K2520" s="69"/>
      <c r="L2520" s="69"/>
      <c r="M2520" s="69"/>
      <c r="N2520" s="4"/>
      <c r="O2520" s="70"/>
      <c r="P2520" s="75"/>
      <c r="Q2520" s="4"/>
      <c r="R2520" s="71"/>
      <c r="S2520" s="4"/>
      <c r="T2520" s="72"/>
      <c r="U2520" s="4"/>
      <c r="V2520" s="73"/>
      <c r="W2520" s="73"/>
      <c r="X2520" s="73"/>
      <c r="Y2520" s="73"/>
      <c r="Z2520" s="74"/>
      <c r="AA2520" s="171"/>
      <c r="AB2520" s="69"/>
      <c r="AC2520" s="69"/>
      <c r="AD2520" s="69"/>
      <c r="AE2520" s="69"/>
      <c r="AF2520" s="69"/>
      <c r="AG2520" s="69"/>
      <c r="AH2520" s="69"/>
    </row>
    <row r="2521" spans="1:34">
      <c r="A2521" s="69"/>
      <c r="B2521" s="69"/>
      <c r="C2521" s="69"/>
      <c r="D2521" s="71"/>
      <c r="E2521" s="4"/>
      <c r="F2521" s="4"/>
      <c r="G2521" s="69"/>
      <c r="H2521" s="69"/>
      <c r="I2521" s="69"/>
      <c r="J2521" s="69"/>
      <c r="K2521" s="69"/>
      <c r="L2521" s="69"/>
      <c r="M2521" s="69"/>
      <c r="N2521" s="4"/>
      <c r="O2521" s="70"/>
      <c r="P2521" s="75"/>
      <c r="Q2521" s="4"/>
      <c r="R2521" s="71"/>
      <c r="S2521" s="4"/>
      <c r="T2521" s="72"/>
      <c r="U2521" s="4"/>
      <c r="V2521" s="73"/>
      <c r="W2521" s="73"/>
      <c r="X2521" s="73"/>
      <c r="Y2521" s="73"/>
      <c r="Z2521" s="74"/>
      <c r="AA2521" s="171"/>
      <c r="AB2521" s="69"/>
      <c r="AC2521" s="69"/>
      <c r="AD2521" s="69"/>
      <c r="AE2521" s="69"/>
      <c r="AF2521" s="69"/>
      <c r="AG2521" s="69"/>
      <c r="AH2521" s="69"/>
    </row>
    <row r="2522" spans="1:34">
      <c r="A2522" s="69"/>
      <c r="B2522" s="69"/>
      <c r="C2522" s="69"/>
      <c r="D2522" s="71"/>
      <c r="E2522" s="4"/>
      <c r="F2522" s="4"/>
      <c r="G2522" s="69"/>
      <c r="H2522" s="69"/>
      <c r="I2522" s="69"/>
      <c r="J2522" s="69"/>
      <c r="K2522" s="69"/>
      <c r="L2522" s="69"/>
      <c r="M2522" s="69"/>
      <c r="N2522" s="4"/>
      <c r="O2522" s="70"/>
      <c r="P2522" s="75"/>
      <c r="Q2522" s="4"/>
      <c r="R2522" s="71"/>
      <c r="S2522" s="4"/>
      <c r="T2522" s="72"/>
      <c r="U2522" s="4"/>
      <c r="V2522" s="73"/>
      <c r="W2522" s="73"/>
      <c r="X2522" s="73"/>
      <c r="Y2522" s="73"/>
      <c r="Z2522" s="74"/>
      <c r="AA2522" s="171"/>
      <c r="AB2522" s="69"/>
      <c r="AC2522" s="69"/>
      <c r="AD2522" s="69"/>
      <c r="AE2522" s="69"/>
      <c r="AF2522" s="69"/>
      <c r="AG2522" s="69"/>
      <c r="AH2522" s="69"/>
    </row>
    <row r="2523" spans="1:34">
      <c r="A2523" s="69"/>
      <c r="B2523" s="69"/>
      <c r="C2523" s="69"/>
      <c r="D2523" s="71"/>
      <c r="E2523" s="4"/>
      <c r="F2523" s="4"/>
      <c r="G2523" s="69"/>
      <c r="H2523" s="69"/>
      <c r="I2523" s="69"/>
      <c r="J2523" s="69"/>
      <c r="K2523" s="69"/>
      <c r="L2523" s="69"/>
      <c r="M2523" s="69"/>
      <c r="N2523" s="4"/>
      <c r="O2523" s="70"/>
      <c r="P2523" s="75"/>
      <c r="Q2523" s="4"/>
      <c r="R2523" s="71"/>
      <c r="S2523" s="4"/>
      <c r="T2523" s="72"/>
      <c r="U2523" s="4"/>
      <c r="V2523" s="73"/>
      <c r="W2523" s="73"/>
      <c r="X2523" s="73"/>
      <c r="Y2523" s="73"/>
      <c r="Z2523" s="74"/>
      <c r="AA2523" s="171"/>
      <c r="AB2523" s="69"/>
      <c r="AC2523" s="69"/>
      <c r="AD2523" s="69"/>
      <c r="AE2523" s="69"/>
      <c r="AF2523" s="69"/>
      <c r="AG2523" s="69"/>
      <c r="AH2523" s="69"/>
    </row>
    <row r="2524" spans="1:34">
      <c r="A2524" s="69"/>
      <c r="B2524" s="69"/>
      <c r="C2524" s="69"/>
      <c r="D2524" s="71"/>
      <c r="E2524" s="4"/>
      <c r="F2524" s="4"/>
      <c r="G2524" s="69"/>
      <c r="H2524" s="69"/>
      <c r="I2524" s="69"/>
      <c r="J2524" s="69"/>
      <c r="K2524" s="69"/>
      <c r="L2524" s="69"/>
      <c r="M2524" s="69"/>
      <c r="N2524" s="4"/>
      <c r="O2524" s="70"/>
      <c r="P2524" s="75"/>
      <c r="Q2524" s="4"/>
      <c r="R2524" s="71"/>
      <c r="S2524" s="4"/>
      <c r="T2524" s="72"/>
      <c r="U2524" s="4"/>
      <c r="V2524" s="73"/>
      <c r="W2524" s="73"/>
      <c r="X2524" s="73"/>
      <c r="Y2524" s="73"/>
      <c r="Z2524" s="74"/>
      <c r="AA2524" s="171"/>
      <c r="AB2524" s="69"/>
      <c r="AC2524" s="69"/>
      <c r="AD2524" s="69"/>
      <c r="AE2524" s="69"/>
      <c r="AF2524" s="69"/>
      <c r="AG2524" s="69"/>
      <c r="AH2524" s="69"/>
    </row>
    <row r="2525" spans="1:34">
      <c r="A2525" s="69"/>
      <c r="B2525" s="69"/>
      <c r="C2525" s="69"/>
      <c r="D2525" s="71"/>
      <c r="E2525" s="4"/>
      <c r="F2525" s="4"/>
      <c r="G2525" s="69"/>
      <c r="H2525" s="69"/>
      <c r="I2525" s="69"/>
      <c r="J2525" s="69"/>
      <c r="K2525" s="69"/>
      <c r="L2525" s="69"/>
      <c r="M2525" s="69"/>
      <c r="N2525" s="4"/>
      <c r="O2525" s="70"/>
      <c r="P2525" s="75"/>
      <c r="Q2525" s="4"/>
      <c r="R2525" s="71"/>
      <c r="S2525" s="4"/>
      <c r="T2525" s="72"/>
      <c r="U2525" s="4"/>
      <c r="V2525" s="73"/>
      <c r="W2525" s="73"/>
      <c r="X2525" s="73"/>
      <c r="Y2525" s="73"/>
      <c r="Z2525" s="74"/>
      <c r="AA2525" s="171"/>
      <c r="AB2525" s="69"/>
      <c r="AC2525" s="69"/>
      <c r="AD2525" s="69"/>
      <c r="AE2525" s="69"/>
      <c r="AF2525" s="69"/>
      <c r="AG2525" s="69"/>
      <c r="AH2525" s="69"/>
    </row>
    <row r="2526" spans="1:34">
      <c r="A2526" s="69"/>
      <c r="B2526" s="69"/>
      <c r="C2526" s="69"/>
      <c r="D2526" s="71"/>
      <c r="E2526" s="4"/>
      <c r="F2526" s="4"/>
      <c r="G2526" s="69"/>
      <c r="H2526" s="69"/>
      <c r="I2526" s="69"/>
      <c r="J2526" s="69"/>
      <c r="K2526" s="69"/>
      <c r="L2526" s="69"/>
      <c r="M2526" s="69"/>
      <c r="N2526" s="4"/>
      <c r="O2526" s="70"/>
      <c r="P2526" s="75"/>
      <c r="Q2526" s="4"/>
      <c r="R2526" s="71"/>
      <c r="S2526" s="4"/>
      <c r="T2526" s="72"/>
      <c r="U2526" s="4"/>
      <c r="V2526" s="73"/>
      <c r="W2526" s="73"/>
      <c r="X2526" s="73"/>
      <c r="Y2526" s="73"/>
      <c r="Z2526" s="74"/>
      <c r="AA2526" s="171"/>
      <c r="AB2526" s="69"/>
      <c r="AC2526" s="69"/>
      <c r="AD2526" s="69"/>
      <c r="AE2526" s="69"/>
      <c r="AF2526" s="69"/>
      <c r="AG2526" s="69"/>
      <c r="AH2526" s="69"/>
    </row>
    <row r="2527" spans="1:34">
      <c r="A2527" s="69"/>
      <c r="B2527" s="69"/>
      <c r="C2527" s="69"/>
      <c r="D2527" s="71"/>
      <c r="E2527" s="4"/>
      <c r="F2527" s="4"/>
      <c r="G2527" s="69"/>
      <c r="H2527" s="69"/>
      <c r="I2527" s="69"/>
      <c r="J2527" s="69"/>
      <c r="K2527" s="69"/>
      <c r="L2527" s="69"/>
      <c r="M2527" s="69"/>
      <c r="N2527" s="4"/>
      <c r="O2527" s="70"/>
      <c r="P2527" s="75"/>
      <c r="Q2527" s="4"/>
      <c r="R2527" s="71"/>
      <c r="S2527" s="4"/>
      <c r="T2527" s="72"/>
      <c r="U2527" s="4"/>
      <c r="V2527" s="73"/>
      <c r="W2527" s="73"/>
      <c r="X2527" s="73"/>
      <c r="Y2527" s="73"/>
      <c r="Z2527" s="74"/>
      <c r="AA2527" s="171"/>
      <c r="AB2527" s="69"/>
      <c r="AC2527" s="69"/>
      <c r="AD2527" s="69"/>
      <c r="AE2527" s="69"/>
      <c r="AF2527" s="69"/>
      <c r="AG2527" s="69"/>
      <c r="AH2527" s="69"/>
    </row>
    <row r="2528" spans="1:34">
      <c r="A2528" s="69"/>
      <c r="B2528" s="69"/>
      <c r="C2528" s="69"/>
      <c r="D2528" s="71"/>
      <c r="E2528" s="4"/>
      <c r="F2528" s="4"/>
      <c r="G2528" s="69"/>
      <c r="H2528" s="69"/>
      <c r="I2528" s="69"/>
      <c r="J2528" s="69"/>
      <c r="K2528" s="69"/>
      <c r="L2528" s="69"/>
      <c r="M2528" s="69"/>
      <c r="N2528" s="4"/>
      <c r="O2528" s="70"/>
      <c r="P2528" s="75"/>
      <c r="Q2528" s="4"/>
      <c r="R2528" s="71"/>
      <c r="S2528" s="4"/>
      <c r="T2528" s="72"/>
      <c r="U2528" s="4"/>
      <c r="V2528" s="73"/>
      <c r="W2528" s="73"/>
      <c r="X2528" s="73"/>
      <c r="Y2528" s="73"/>
      <c r="Z2528" s="74"/>
      <c r="AA2528" s="171"/>
      <c r="AB2528" s="69"/>
      <c r="AC2528" s="69"/>
      <c r="AD2528" s="69"/>
      <c r="AE2528" s="69"/>
      <c r="AF2528" s="69"/>
      <c r="AG2528" s="69"/>
      <c r="AH2528" s="69"/>
    </row>
    <row r="2529" spans="1:34">
      <c r="A2529" s="69"/>
      <c r="B2529" s="69"/>
      <c r="C2529" s="69"/>
      <c r="D2529" s="71"/>
      <c r="E2529" s="4"/>
      <c r="F2529" s="4"/>
      <c r="G2529" s="69"/>
      <c r="H2529" s="69"/>
      <c r="I2529" s="69"/>
      <c r="J2529" s="69"/>
      <c r="K2529" s="69"/>
      <c r="L2529" s="69"/>
      <c r="M2529" s="69"/>
      <c r="N2529" s="4"/>
      <c r="O2529" s="70"/>
      <c r="P2529" s="75"/>
      <c r="Q2529" s="4"/>
      <c r="R2529" s="71"/>
      <c r="S2529" s="4"/>
      <c r="T2529" s="72"/>
      <c r="U2529" s="4"/>
      <c r="V2529" s="73"/>
      <c r="W2529" s="73"/>
      <c r="X2529" s="73"/>
      <c r="Y2529" s="73"/>
      <c r="Z2529" s="74"/>
      <c r="AA2529" s="171"/>
      <c r="AB2529" s="69"/>
      <c r="AC2529" s="69"/>
      <c r="AD2529" s="69"/>
      <c r="AE2529" s="69"/>
      <c r="AF2529" s="69"/>
      <c r="AG2529" s="69"/>
      <c r="AH2529" s="69"/>
    </row>
    <row r="2530" spans="1:34">
      <c r="A2530" s="69"/>
      <c r="B2530" s="69"/>
      <c r="C2530" s="69"/>
      <c r="D2530" s="71"/>
      <c r="E2530" s="4"/>
      <c r="F2530" s="4"/>
      <c r="G2530" s="69"/>
      <c r="H2530" s="69"/>
      <c r="I2530" s="69"/>
      <c r="J2530" s="69"/>
      <c r="K2530" s="69"/>
      <c r="L2530" s="69"/>
      <c r="M2530" s="69"/>
      <c r="N2530" s="4"/>
      <c r="O2530" s="70"/>
      <c r="P2530" s="75"/>
      <c r="Q2530" s="4"/>
      <c r="R2530" s="71"/>
      <c r="S2530" s="4"/>
      <c r="T2530" s="72"/>
      <c r="U2530" s="4"/>
      <c r="V2530" s="73"/>
      <c r="W2530" s="73"/>
      <c r="X2530" s="73"/>
      <c r="Y2530" s="73"/>
      <c r="Z2530" s="74"/>
      <c r="AA2530" s="171"/>
      <c r="AB2530" s="69"/>
      <c r="AC2530" s="69"/>
      <c r="AD2530" s="69"/>
      <c r="AE2530" s="69"/>
      <c r="AF2530" s="69"/>
      <c r="AG2530" s="69"/>
      <c r="AH2530" s="69"/>
    </row>
    <row r="2531" spans="1:34">
      <c r="A2531" s="69"/>
      <c r="B2531" s="69"/>
      <c r="C2531" s="69"/>
      <c r="D2531" s="71"/>
      <c r="E2531" s="4"/>
      <c r="F2531" s="4"/>
      <c r="G2531" s="69"/>
      <c r="H2531" s="69"/>
      <c r="I2531" s="69"/>
      <c r="J2531" s="69"/>
      <c r="K2531" s="69"/>
      <c r="L2531" s="69"/>
      <c r="M2531" s="69"/>
      <c r="N2531" s="4"/>
      <c r="O2531" s="70"/>
      <c r="P2531" s="75"/>
      <c r="Q2531" s="4"/>
      <c r="R2531" s="71"/>
      <c r="S2531" s="4"/>
      <c r="T2531" s="72"/>
      <c r="U2531" s="4"/>
      <c r="V2531" s="73"/>
      <c r="W2531" s="73"/>
      <c r="X2531" s="73"/>
      <c r="Y2531" s="73"/>
      <c r="Z2531" s="74"/>
      <c r="AA2531" s="171"/>
      <c r="AB2531" s="69"/>
      <c r="AC2531" s="69"/>
      <c r="AD2531" s="69"/>
      <c r="AE2531" s="69"/>
      <c r="AF2531" s="69"/>
      <c r="AG2531" s="69"/>
      <c r="AH2531" s="69"/>
    </row>
    <row r="2532" spans="1:34">
      <c r="A2532" s="69"/>
      <c r="B2532" s="69"/>
      <c r="C2532" s="69"/>
      <c r="D2532" s="71"/>
      <c r="E2532" s="4"/>
      <c r="F2532" s="4"/>
      <c r="G2532" s="69"/>
      <c r="H2532" s="69"/>
      <c r="I2532" s="69"/>
      <c r="J2532" s="69"/>
      <c r="K2532" s="69"/>
      <c r="L2532" s="69"/>
      <c r="M2532" s="69"/>
      <c r="N2532" s="4"/>
      <c r="O2532" s="70"/>
      <c r="P2532" s="75"/>
      <c r="Q2532" s="4"/>
      <c r="R2532" s="71"/>
      <c r="S2532" s="4"/>
      <c r="T2532" s="72"/>
      <c r="U2532" s="4"/>
      <c r="V2532" s="73"/>
      <c r="W2532" s="73"/>
      <c r="X2532" s="73"/>
      <c r="Y2532" s="73"/>
      <c r="Z2532" s="74"/>
      <c r="AA2532" s="171"/>
      <c r="AB2532" s="69"/>
      <c r="AC2532" s="69"/>
      <c r="AD2532" s="69"/>
      <c r="AE2532" s="69"/>
      <c r="AF2532" s="69"/>
      <c r="AG2532" s="69"/>
      <c r="AH2532" s="69"/>
    </row>
    <row r="2533" spans="1:34">
      <c r="A2533" s="69"/>
      <c r="B2533" s="69"/>
      <c r="C2533" s="69"/>
      <c r="D2533" s="71"/>
      <c r="E2533" s="4"/>
      <c r="F2533" s="4"/>
      <c r="G2533" s="69"/>
      <c r="H2533" s="69"/>
      <c r="I2533" s="69"/>
      <c r="J2533" s="69"/>
      <c r="K2533" s="69"/>
      <c r="L2533" s="69"/>
      <c r="M2533" s="69"/>
      <c r="N2533" s="4"/>
      <c r="O2533" s="70"/>
      <c r="P2533" s="75"/>
      <c r="Q2533" s="4"/>
      <c r="R2533" s="71"/>
      <c r="S2533" s="4"/>
      <c r="T2533" s="72"/>
      <c r="U2533" s="4"/>
      <c r="V2533" s="73"/>
      <c r="W2533" s="73"/>
      <c r="X2533" s="73"/>
      <c r="Y2533" s="73"/>
      <c r="Z2533" s="74"/>
      <c r="AA2533" s="171"/>
      <c r="AB2533" s="69"/>
      <c r="AC2533" s="69"/>
      <c r="AD2533" s="69"/>
      <c r="AE2533" s="69"/>
      <c r="AF2533" s="69"/>
      <c r="AG2533" s="69"/>
      <c r="AH2533" s="69"/>
    </row>
    <row r="2534" spans="1:34">
      <c r="A2534" s="69"/>
      <c r="B2534" s="69"/>
      <c r="C2534" s="69"/>
      <c r="D2534" s="71"/>
      <c r="E2534" s="4"/>
      <c r="F2534" s="4"/>
      <c r="G2534" s="69"/>
      <c r="H2534" s="69"/>
      <c r="I2534" s="69"/>
      <c r="J2534" s="69"/>
      <c r="K2534" s="69"/>
      <c r="L2534" s="69"/>
      <c r="M2534" s="69"/>
      <c r="N2534" s="4"/>
      <c r="O2534" s="70"/>
      <c r="P2534" s="75"/>
      <c r="Q2534" s="4"/>
      <c r="R2534" s="71"/>
      <c r="S2534" s="4"/>
      <c r="T2534" s="72"/>
      <c r="U2534" s="4"/>
      <c r="V2534" s="73"/>
      <c r="W2534" s="73"/>
      <c r="X2534" s="73"/>
      <c r="Y2534" s="73"/>
      <c r="Z2534" s="74"/>
      <c r="AA2534" s="171"/>
      <c r="AB2534" s="69"/>
      <c r="AC2534" s="69"/>
      <c r="AD2534" s="69"/>
      <c r="AE2534" s="69"/>
      <c r="AF2534" s="69"/>
      <c r="AG2534" s="69"/>
      <c r="AH2534" s="69"/>
    </row>
    <row r="2535" spans="1:34">
      <c r="A2535" s="69"/>
      <c r="B2535" s="69"/>
      <c r="C2535" s="69"/>
      <c r="D2535" s="71"/>
      <c r="E2535" s="4"/>
      <c r="F2535" s="4"/>
      <c r="G2535" s="69"/>
      <c r="H2535" s="69"/>
      <c r="I2535" s="69"/>
      <c r="J2535" s="69"/>
      <c r="K2535" s="69"/>
      <c r="L2535" s="69"/>
      <c r="M2535" s="69"/>
      <c r="N2535" s="4"/>
      <c r="O2535" s="70"/>
      <c r="P2535" s="75"/>
      <c r="Q2535" s="4"/>
      <c r="R2535" s="71"/>
      <c r="S2535" s="4"/>
      <c r="T2535" s="72"/>
      <c r="U2535" s="4"/>
      <c r="V2535" s="73"/>
      <c r="W2535" s="73"/>
      <c r="X2535" s="73"/>
      <c r="Y2535" s="73"/>
      <c r="Z2535" s="74"/>
      <c r="AA2535" s="171"/>
      <c r="AB2535" s="69"/>
      <c r="AC2535" s="69"/>
      <c r="AD2535" s="69"/>
      <c r="AE2535" s="69"/>
      <c r="AF2535" s="69"/>
      <c r="AG2535" s="69"/>
      <c r="AH2535" s="69"/>
    </row>
    <row r="2536" spans="1:34">
      <c r="A2536" s="69"/>
      <c r="B2536" s="69"/>
      <c r="C2536" s="69"/>
      <c r="D2536" s="71"/>
      <c r="E2536" s="4"/>
      <c r="F2536" s="4"/>
      <c r="G2536" s="69"/>
      <c r="H2536" s="69"/>
      <c r="I2536" s="69"/>
      <c r="J2536" s="69"/>
      <c r="K2536" s="69"/>
      <c r="L2536" s="69"/>
      <c r="M2536" s="69"/>
      <c r="N2536" s="4"/>
      <c r="O2536" s="70"/>
      <c r="P2536" s="75"/>
      <c r="Q2536" s="4"/>
      <c r="R2536" s="71"/>
      <c r="S2536" s="4"/>
      <c r="T2536" s="72"/>
      <c r="U2536" s="4"/>
      <c r="V2536" s="73"/>
      <c r="W2536" s="73"/>
      <c r="X2536" s="73"/>
      <c r="Y2536" s="73"/>
      <c r="Z2536" s="74"/>
      <c r="AA2536" s="171"/>
      <c r="AB2536" s="69"/>
      <c r="AC2536" s="69"/>
      <c r="AD2536" s="69"/>
      <c r="AE2536" s="69"/>
      <c r="AF2536" s="69"/>
      <c r="AG2536" s="69"/>
      <c r="AH2536" s="69"/>
    </row>
    <row r="2537" spans="1:34">
      <c r="A2537" s="69"/>
      <c r="B2537" s="69"/>
      <c r="C2537" s="69"/>
      <c r="D2537" s="71"/>
      <c r="E2537" s="4"/>
      <c r="F2537" s="4"/>
      <c r="G2537" s="69"/>
      <c r="H2537" s="69"/>
      <c r="I2537" s="69"/>
      <c r="J2537" s="69"/>
      <c r="K2537" s="69"/>
      <c r="L2537" s="69"/>
      <c r="M2537" s="69"/>
      <c r="N2537" s="4"/>
      <c r="O2537" s="70"/>
      <c r="P2537" s="75"/>
      <c r="Q2537" s="4"/>
      <c r="R2537" s="71"/>
      <c r="S2537" s="4"/>
      <c r="T2537" s="72"/>
      <c r="U2537" s="4"/>
      <c r="V2537" s="73"/>
      <c r="W2537" s="73"/>
      <c r="X2537" s="73"/>
      <c r="Y2537" s="73"/>
      <c r="Z2537" s="74"/>
      <c r="AA2537" s="171"/>
      <c r="AB2537" s="69"/>
      <c r="AC2537" s="69"/>
      <c r="AD2537" s="69"/>
      <c r="AE2537" s="69"/>
      <c r="AF2537" s="69"/>
      <c r="AG2537" s="69"/>
      <c r="AH2537" s="69"/>
    </row>
    <row r="2538" spans="1:34">
      <c r="A2538" s="69"/>
      <c r="B2538" s="69"/>
      <c r="C2538" s="69"/>
      <c r="D2538" s="71"/>
      <c r="E2538" s="4"/>
      <c r="F2538" s="4"/>
      <c r="G2538" s="69"/>
      <c r="H2538" s="69"/>
      <c r="I2538" s="69"/>
      <c r="J2538" s="69"/>
      <c r="K2538" s="69"/>
      <c r="L2538" s="69"/>
      <c r="M2538" s="69"/>
      <c r="N2538" s="4"/>
      <c r="O2538" s="70"/>
      <c r="P2538" s="75"/>
      <c r="Q2538" s="4"/>
      <c r="R2538" s="71"/>
      <c r="S2538" s="4"/>
      <c r="T2538" s="72"/>
      <c r="U2538" s="4"/>
      <c r="V2538" s="73"/>
      <c r="W2538" s="73"/>
      <c r="X2538" s="73"/>
      <c r="Y2538" s="73"/>
      <c r="Z2538" s="74"/>
      <c r="AA2538" s="171"/>
      <c r="AB2538" s="69"/>
      <c r="AC2538" s="69"/>
      <c r="AD2538" s="69"/>
      <c r="AE2538" s="69"/>
      <c r="AF2538" s="69"/>
      <c r="AG2538" s="69"/>
      <c r="AH2538" s="69"/>
    </row>
    <row r="2539" spans="1:34">
      <c r="A2539" s="69"/>
      <c r="B2539" s="69"/>
      <c r="C2539" s="69"/>
      <c r="D2539" s="71"/>
      <c r="E2539" s="4"/>
      <c r="F2539" s="4"/>
      <c r="G2539" s="69"/>
      <c r="H2539" s="69"/>
      <c r="I2539" s="69"/>
      <c r="J2539" s="69"/>
      <c r="K2539" s="69"/>
      <c r="L2539" s="69"/>
      <c r="M2539" s="69"/>
      <c r="N2539" s="4"/>
      <c r="O2539" s="70"/>
      <c r="P2539" s="75"/>
      <c r="Q2539" s="4"/>
      <c r="R2539" s="71"/>
      <c r="S2539" s="4"/>
      <c r="T2539" s="72"/>
      <c r="U2539" s="4"/>
      <c r="V2539" s="73"/>
      <c r="W2539" s="73"/>
      <c r="X2539" s="73"/>
      <c r="Y2539" s="73"/>
      <c r="Z2539" s="74"/>
      <c r="AA2539" s="171"/>
      <c r="AB2539" s="69"/>
      <c r="AC2539" s="69"/>
      <c r="AD2539" s="69"/>
      <c r="AE2539" s="69"/>
      <c r="AF2539" s="69"/>
      <c r="AG2539" s="69"/>
      <c r="AH2539" s="69"/>
    </row>
    <row r="2540" spans="1:34">
      <c r="A2540" s="69"/>
      <c r="B2540" s="69"/>
      <c r="C2540" s="69"/>
      <c r="D2540" s="71"/>
      <c r="E2540" s="4"/>
      <c r="F2540" s="4"/>
      <c r="G2540" s="69"/>
      <c r="H2540" s="69"/>
      <c r="I2540" s="69"/>
      <c r="J2540" s="69"/>
      <c r="K2540" s="69"/>
      <c r="L2540" s="69"/>
      <c r="M2540" s="69"/>
      <c r="N2540" s="4"/>
      <c r="O2540" s="70"/>
      <c r="P2540" s="75"/>
      <c r="Q2540" s="4"/>
      <c r="R2540" s="71"/>
      <c r="S2540" s="4"/>
      <c r="T2540" s="72"/>
      <c r="U2540" s="4"/>
      <c r="V2540" s="73"/>
      <c r="W2540" s="73"/>
      <c r="X2540" s="73"/>
      <c r="Y2540" s="73"/>
      <c r="Z2540" s="74"/>
      <c r="AA2540" s="171"/>
      <c r="AB2540" s="69"/>
      <c r="AC2540" s="69"/>
      <c r="AD2540" s="69"/>
      <c r="AE2540" s="69"/>
      <c r="AF2540" s="69"/>
      <c r="AG2540" s="69"/>
      <c r="AH2540" s="69"/>
    </row>
    <row r="2541" spans="1:34">
      <c r="A2541" s="69"/>
      <c r="B2541" s="69"/>
      <c r="C2541" s="69"/>
      <c r="D2541" s="71"/>
      <c r="E2541" s="4"/>
      <c r="F2541" s="4"/>
      <c r="G2541" s="69"/>
      <c r="H2541" s="69"/>
      <c r="I2541" s="69"/>
      <c r="J2541" s="69"/>
      <c r="K2541" s="69"/>
      <c r="L2541" s="69"/>
      <c r="M2541" s="69"/>
      <c r="N2541" s="4"/>
      <c r="O2541" s="70"/>
      <c r="P2541" s="75"/>
      <c r="Q2541" s="4"/>
      <c r="R2541" s="71"/>
      <c r="S2541" s="4"/>
      <c r="T2541" s="72"/>
      <c r="U2541" s="4"/>
      <c r="V2541" s="73"/>
      <c r="W2541" s="73"/>
      <c r="X2541" s="73"/>
      <c r="Y2541" s="73"/>
      <c r="Z2541" s="74"/>
      <c r="AA2541" s="171"/>
      <c r="AB2541" s="69"/>
      <c r="AC2541" s="69"/>
      <c r="AD2541" s="69"/>
      <c r="AE2541" s="69"/>
      <c r="AF2541" s="69"/>
      <c r="AG2541" s="69"/>
      <c r="AH2541" s="69"/>
    </row>
    <row r="2542" spans="1:34">
      <c r="A2542" s="69"/>
      <c r="B2542" s="69"/>
      <c r="C2542" s="69"/>
      <c r="D2542" s="71"/>
      <c r="E2542" s="4"/>
      <c r="F2542" s="4"/>
      <c r="G2542" s="69"/>
      <c r="H2542" s="69"/>
      <c r="I2542" s="69"/>
      <c r="J2542" s="69"/>
      <c r="K2542" s="69"/>
      <c r="L2542" s="69"/>
      <c r="M2542" s="69"/>
      <c r="N2542" s="4"/>
      <c r="O2542" s="70"/>
      <c r="P2542" s="75"/>
      <c r="Q2542" s="4"/>
      <c r="R2542" s="71"/>
      <c r="S2542" s="4"/>
      <c r="T2542" s="72"/>
      <c r="U2542" s="4"/>
      <c r="V2542" s="73"/>
      <c r="W2542" s="73"/>
      <c r="X2542" s="73"/>
      <c r="Y2542" s="73"/>
      <c r="Z2542" s="74"/>
      <c r="AA2542" s="171"/>
      <c r="AB2542" s="69"/>
      <c r="AC2542" s="69"/>
      <c r="AD2542" s="69"/>
      <c r="AE2542" s="69"/>
      <c r="AF2542" s="69"/>
      <c r="AG2542" s="69"/>
      <c r="AH2542" s="69"/>
    </row>
    <row r="2543" spans="1:34">
      <c r="A2543" s="69"/>
      <c r="B2543" s="69"/>
      <c r="C2543" s="69"/>
      <c r="D2543" s="71"/>
      <c r="E2543" s="4"/>
      <c r="F2543" s="4"/>
      <c r="G2543" s="69"/>
      <c r="H2543" s="69"/>
      <c r="I2543" s="69"/>
      <c r="J2543" s="69"/>
      <c r="K2543" s="69"/>
      <c r="L2543" s="69"/>
      <c r="M2543" s="69"/>
      <c r="N2543" s="4"/>
      <c r="O2543" s="70"/>
      <c r="P2543" s="75"/>
      <c r="Q2543" s="4"/>
      <c r="R2543" s="71"/>
      <c r="S2543" s="4"/>
      <c r="T2543" s="72"/>
      <c r="U2543" s="4"/>
      <c r="V2543" s="73"/>
      <c r="W2543" s="73"/>
      <c r="X2543" s="73"/>
      <c r="Y2543" s="73"/>
      <c r="Z2543" s="74"/>
      <c r="AA2543" s="171"/>
      <c r="AB2543" s="69"/>
      <c r="AC2543" s="69"/>
      <c r="AD2543" s="69"/>
      <c r="AE2543" s="69"/>
      <c r="AF2543" s="69"/>
      <c r="AG2543" s="69"/>
      <c r="AH2543" s="69"/>
    </row>
    <row r="2544" spans="1:34">
      <c r="A2544" s="69"/>
      <c r="B2544" s="69"/>
      <c r="C2544" s="69"/>
      <c r="D2544" s="71"/>
      <c r="E2544" s="4"/>
      <c r="F2544" s="4"/>
      <c r="G2544" s="69"/>
      <c r="H2544" s="69"/>
      <c r="I2544" s="69"/>
      <c r="J2544" s="69"/>
      <c r="K2544" s="69"/>
      <c r="L2544" s="69"/>
      <c r="M2544" s="69"/>
      <c r="N2544" s="4"/>
      <c r="O2544" s="70"/>
      <c r="P2544" s="75"/>
      <c r="Q2544" s="4"/>
      <c r="R2544" s="71"/>
      <c r="S2544" s="4"/>
      <c r="T2544" s="72"/>
      <c r="U2544" s="4"/>
      <c r="V2544" s="73"/>
      <c r="W2544" s="73"/>
      <c r="X2544" s="73"/>
      <c r="Y2544" s="73"/>
      <c r="Z2544" s="74"/>
      <c r="AA2544" s="171"/>
      <c r="AB2544" s="69"/>
      <c r="AC2544" s="69"/>
      <c r="AD2544" s="69"/>
      <c r="AE2544" s="69"/>
      <c r="AF2544" s="69"/>
      <c r="AG2544" s="69"/>
      <c r="AH2544" s="69"/>
    </row>
    <row r="2545" spans="1:34">
      <c r="A2545" s="69"/>
      <c r="B2545" s="69"/>
      <c r="C2545" s="69"/>
      <c r="D2545" s="71"/>
      <c r="E2545" s="4"/>
      <c r="F2545" s="4"/>
      <c r="G2545" s="69"/>
      <c r="H2545" s="69"/>
      <c r="I2545" s="69"/>
      <c r="J2545" s="69"/>
      <c r="K2545" s="69"/>
      <c r="L2545" s="69"/>
      <c r="M2545" s="69"/>
      <c r="N2545" s="4"/>
      <c r="O2545" s="70"/>
      <c r="P2545" s="75"/>
      <c r="Q2545" s="4"/>
      <c r="R2545" s="71"/>
      <c r="S2545" s="4"/>
      <c r="T2545" s="72"/>
      <c r="U2545" s="4"/>
      <c r="V2545" s="73"/>
      <c r="W2545" s="73"/>
      <c r="X2545" s="73"/>
      <c r="Y2545" s="73"/>
      <c r="Z2545" s="74"/>
      <c r="AA2545" s="171"/>
      <c r="AB2545" s="69"/>
      <c r="AC2545" s="69"/>
      <c r="AD2545" s="69"/>
      <c r="AE2545" s="69"/>
      <c r="AF2545" s="69"/>
      <c r="AG2545" s="69"/>
      <c r="AH2545" s="69"/>
    </row>
    <row r="2546" spans="1:34">
      <c r="A2546" s="69"/>
      <c r="B2546" s="69"/>
      <c r="C2546" s="69"/>
      <c r="D2546" s="71"/>
      <c r="E2546" s="4"/>
      <c r="F2546" s="4"/>
      <c r="G2546" s="69"/>
      <c r="H2546" s="69"/>
      <c r="I2546" s="69"/>
      <c r="J2546" s="69"/>
      <c r="K2546" s="69"/>
      <c r="L2546" s="69"/>
      <c r="M2546" s="69"/>
      <c r="N2546" s="4"/>
      <c r="O2546" s="70"/>
      <c r="P2546" s="75"/>
      <c r="Q2546" s="4"/>
      <c r="R2546" s="71"/>
      <c r="S2546" s="4"/>
      <c r="T2546" s="72"/>
      <c r="U2546" s="4"/>
      <c r="V2546" s="73"/>
      <c r="W2546" s="73"/>
      <c r="X2546" s="73"/>
      <c r="Y2546" s="73"/>
      <c r="Z2546" s="74"/>
      <c r="AA2546" s="171"/>
      <c r="AB2546" s="69"/>
      <c r="AC2546" s="69"/>
      <c r="AD2546" s="69"/>
      <c r="AE2546" s="69"/>
      <c r="AF2546" s="69"/>
      <c r="AG2546" s="69"/>
      <c r="AH2546" s="69"/>
    </row>
    <row r="2547" spans="1:34">
      <c r="A2547" s="69"/>
      <c r="B2547" s="69"/>
      <c r="C2547" s="69"/>
      <c r="D2547" s="71"/>
      <c r="E2547" s="4"/>
      <c r="F2547" s="4"/>
      <c r="G2547" s="69"/>
      <c r="H2547" s="69"/>
      <c r="I2547" s="69"/>
      <c r="J2547" s="69"/>
      <c r="K2547" s="69"/>
      <c r="L2547" s="69"/>
      <c r="M2547" s="69"/>
      <c r="N2547" s="4"/>
      <c r="O2547" s="70"/>
      <c r="P2547" s="75"/>
      <c r="Q2547" s="4"/>
      <c r="R2547" s="71"/>
      <c r="S2547" s="4"/>
      <c r="T2547" s="72"/>
      <c r="U2547" s="4"/>
      <c r="V2547" s="73"/>
      <c r="W2547" s="73"/>
      <c r="X2547" s="73"/>
      <c r="Y2547" s="73"/>
      <c r="Z2547" s="74"/>
      <c r="AA2547" s="171"/>
      <c r="AB2547" s="69"/>
      <c r="AC2547" s="69"/>
      <c r="AD2547" s="69"/>
      <c r="AE2547" s="69"/>
      <c r="AF2547" s="69"/>
      <c r="AG2547" s="69"/>
      <c r="AH2547" s="69"/>
    </row>
    <row r="2548" spans="1:34">
      <c r="A2548" s="69"/>
      <c r="B2548" s="69"/>
      <c r="C2548" s="69"/>
      <c r="D2548" s="71"/>
      <c r="E2548" s="4"/>
      <c r="F2548" s="4"/>
      <c r="G2548" s="69"/>
      <c r="H2548" s="69"/>
      <c r="I2548" s="69"/>
      <c r="J2548" s="69"/>
      <c r="K2548" s="69"/>
      <c r="L2548" s="69"/>
      <c r="M2548" s="69"/>
      <c r="N2548" s="4"/>
      <c r="O2548" s="70"/>
      <c r="P2548" s="75"/>
      <c r="Q2548" s="4"/>
      <c r="R2548" s="71"/>
      <c r="S2548" s="4"/>
      <c r="T2548" s="72"/>
      <c r="U2548" s="4"/>
      <c r="V2548" s="73"/>
      <c r="W2548" s="73"/>
      <c r="X2548" s="73"/>
      <c r="Y2548" s="73"/>
      <c r="Z2548" s="74"/>
      <c r="AA2548" s="171"/>
      <c r="AB2548" s="69"/>
      <c r="AC2548" s="69"/>
      <c r="AD2548" s="69"/>
      <c r="AE2548" s="69"/>
      <c r="AF2548" s="69"/>
      <c r="AG2548" s="69"/>
      <c r="AH2548" s="69"/>
    </row>
    <row r="2549" spans="1:34">
      <c r="A2549" s="69"/>
      <c r="B2549" s="69"/>
      <c r="C2549" s="69"/>
      <c r="D2549" s="71"/>
      <c r="E2549" s="4"/>
      <c r="F2549" s="4"/>
      <c r="G2549" s="69"/>
      <c r="H2549" s="69"/>
      <c r="I2549" s="69"/>
      <c r="J2549" s="69"/>
      <c r="K2549" s="69"/>
      <c r="L2549" s="69"/>
      <c r="M2549" s="69"/>
      <c r="N2549" s="4"/>
      <c r="O2549" s="70"/>
      <c r="P2549" s="75"/>
      <c r="Q2549" s="4"/>
      <c r="R2549" s="71"/>
      <c r="S2549" s="4"/>
      <c r="T2549" s="72"/>
      <c r="U2549" s="4"/>
      <c r="V2549" s="73"/>
      <c r="W2549" s="73"/>
      <c r="X2549" s="73"/>
      <c r="Y2549" s="73"/>
      <c r="Z2549" s="74"/>
      <c r="AA2549" s="171"/>
      <c r="AB2549" s="69"/>
      <c r="AC2549" s="69"/>
      <c r="AD2549" s="69"/>
      <c r="AE2549" s="69"/>
      <c r="AF2549" s="69"/>
      <c r="AG2549" s="69"/>
      <c r="AH2549" s="69"/>
    </row>
    <row r="2550" spans="1:34">
      <c r="A2550" s="69"/>
      <c r="B2550" s="69"/>
      <c r="C2550" s="69"/>
      <c r="D2550" s="71"/>
      <c r="E2550" s="4"/>
      <c r="F2550" s="4"/>
      <c r="G2550" s="69"/>
      <c r="H2550" s="69"/>
      <c r="I2550" s="69"/>
      <c r="J2550" s="69"/>
      <c r="K2550" s="69"/>
      <c r="L2550" s="69"/>
      <c r="M2550" s="69"/>
      <c r="N2550" s="4"/>
      <c r="O2550" s="70"/>
      <c r="P2550" s="75"/>
      <c r="Q2550" s="4"/>
      <c r="R2550" s="71"/>
      <c r="S2550" s="4"/>
      <c r="T2550" s="72"/>
      <c r="U2550" s="4"/>
      <c r="V2550" s="73"/>
      <c r="W2550" s="73"/>
      <c r="X2550" s="73"/>
      <c r="Y2550" s="73"/>
      <c r="Z2550" s="74"/>
      <c r="AA2550" s="171"/>
      <c r="AB2550" s="69"/>
      <c r="AC2550" s="69"/>
      <c r="AD2550" s="69"/>
      <c r="AE2550" s="69"/>
      <c r="AF2550" s="69"/>
      <c r="AG2550" s="69"/>
      <c r="AH2550" s="69"/>
    </row>
    <row r="2551" spans="1:34">
      <c r="A2551" s="69"/>
      <c r="B2551" s="69"/>
      <c r="C2551" s="69"/>
      <c r="D2551" s="71"/>
      <c r="E2551" s="4"/>
      <c r="F2551" s="4"/>
      <c r="G2551" s="69"/>
      <c r="H2551" s="69"/>
      <c r="I2551" s="69"/>
      <c r="J2551" s="69"/>
      <c r="K2551" s="69"/>
      <c r="L2551" s="69"/>
      <c r="M2551" s="69"/>
      <c r="N2551" s="4"/>
      <c r="O2551" s="70"/>
      <c r="P2551" s="75"/>
      <c r="Q2551" s="4"/>
      <c r="R2551" s="71"/>
      <c r="S2551" s="4"/>
      <c r="T2551" s="72"/>
      <c r="U2551" s="4"/>
      <c r="V2551" s="73"/>
      <c r="W2551" s="73"/>
      <c r="X2551" s="73"/>
      <c r="Y2551" s="73"/>
      <c r="Z2551" s="74"/>
      <c r="AA2551" s="171"/>
      <c r="AB2551" s="69"/>
      <c r="AC2551" s="69"/>
      <c r="AD2551" s="69"/>
      <c r="AE2551" s="69"/>
      <c r="AF2551" s="69"/>
      <c r="AG2551" s="69"/>
      <c r="AH2551" s="69"/>
    </row>
    <row r="2552" spans="1:34">
      <c r="A2552" s="69"/>
      <c r="B2552" s="69"/>
      <c r="C2552" s="69"/>
      <c r="D2552" s="71"/>
      <c r="E2552" s="4"/>
      <c r="F2552" s="4"/>
      <c r="G2552" s="69"/>
      <c r="H2552" s="69"/>
      <c r="I2552" s="69"/>
      <c r="J2552" s="69"/>
      <c r="K2552" s="69"/>
      <c r="L2552" s="69"/>
      <c r="M2552" s="69"/>
      <c r="N2552" s="4"/>
      <c r="O2552" s="70"/>
      <c r="P2552" s="75"/>
      <c r="Q2552" s="4"/>
      <c r="R2552" s="71"/>
      <c r="S2552" s="4"/>
      <c r="T2552" s="72"/>
      <c r="U2552" s="4"/>
      <c r="V2552" s="73"/>
      <c r="W2552" s="73"/>
      <c r="X2552" s="73"/>
      <c r="Y2552" s="73"/>
      <c r="Z2552" s="74"/>
      <c r="AA2552" s="171"/>
      <c r="AB2552" s="69"/>
      <c r="AC2552" s="69"/>
      <c r="AD2552" s="69"/>
      <c r="AE2552" s="69"/>
      <c r="AF2552" s="69"/>
      <c r="AG2552" s="69"/>
      <c r="AH2552" s="69"/>
    </row>
    <row r="2553" spans="1:34">
      <c r="A2553" s="69"/>
      <c r="B2553" s="69"/>
      <c r="C2553" s="69"/>
      <c r="D2553" s="71"/>
      <c r="E2553" s="4"/>
      <c r="F2553" s="4"/>
      <c r="G2553" s="69"/>
      <c r="H2553" s="69"/>
      <c r="I2553" s="69"/>
      <c r="J2553" s="69"/>
      <c r="K2553" s="69"/>
      <c r="L2553" s="69"/>
      <c r="M2553" s="69"/>
      <c r="N2553" s="4"/>
      <c r="O2553" s="70"/>
      <c r="P2553" s="75"/>
      <c r="Q2553" s="4"/>
      <c r="R2553" s="71"/>
      <c r="S2553" s="4"/>
      <c r="T2553" s="72"/>
      <c r="U2553" s="4"/>
      <c r="V2553" s="73"/>
      <c r="W2553" s="73"/>
      <c r="X2553" s="73"/>
      <c r="Y2553" s="73"/>
      <c r="Z2553" s="74"/>
      <c r="AA2553" s="171"/>
      <c r="AB2553" s="69"/>
      <c r="AC2553" s="69"/>
      <c r="AD2553" s="69"/>
      <c r="AE2553" s="69"/>
      <c r="AF2553" s="69"/>
      <c r="AG2553" s="69"/>
      <c r="AH2553" s="69"/>
    </row>
    <row r="2554" spans="1:34">
      <c r="A2554" s="69"/>
      <c r="B2554" s="69"/>
      <c r="C2554" s="69"/>
      <c r="D2554" s="71"/>
      <c r="E2554" s="4"/>
      <c r="F2554" s="4"/>
      <c r="G2554" s="69"/>
      <c r="H2554" s="69"/>
      <c r="I2554" s="69"/>
      <c r="J2554" s="69"/>
      <c r="K2554" s="69"/>
      <c r="L2554" s="69"/>
      <c r="M2554" s="69"/>
      <c r="N2554" s="4"/>
      <c r="O2554" s="70"/>
      <c r="P2554" s="75"/>
      <c r="Q2554" s="4"/>
      <c r="R2554" s="71"/>
      <c r="S2554" s="4"/>
      <c r="T2554" s="72"/>
      <c r="U2554" s="4"/>
      <c r="V2554" s="73"/>
      <c r="W2554" s="73"/>
      <c r="X2554" s="73"/>
      <c r="Y2554" s="73"/>
      <c r="Z2554" s="74"/>
      <c r="AA2554" s="171"/>
      <c r="AB2554" s="69"/>
      <c r="AC2554" s="69"/>
      <c r="AD2554" s="69"/>
      <c r="AE2554" s="69"/>
      <c r="AF2554" s="69"/>
      <c r="AG2554" s="69"/>
      <c r="AH2554" s="69"/>
    </row>
    <row r="2555" spans="1:34">
      <c r="A2555" s="69"/>
      <c r="B2555" s="69"/>
      <c r="C2555" s="69"/>
      <c r="D2555" s="71"/>
      <c r="E2555" s="4"/>
      <c r="F2555" s="4"/>
      <c r="G2555" s="69"/>
      <c r="H2555" s="69"/>
      <c r="I2555" s="69"/>
      <c r="J2555" s="69"/>
      <c r="K2555" s="69"/>
      <c r="L2555" s="69"/>
      <c r="M2555" s="69"/>
      <c r="N2555" s="4"/>
      <c r="O2555" s="70"/>
      <c r="P2555" s="75"/>
      <c r="Q2555" s="4"/>
      <c r="R2555" s="71"/>
      <c r="S2555" s="4"/>
      <c r="T2555" s="72"/>
      <c r="U2555" s="4"/>
      <c r="V2555" s="73"/>
      <c r="W2555" s="73"/>
      <c r="X2555" s="73"/>
      <c r="Y2555" s="73"/>
      <c r="Z2555" s="74"/>
      <c r="AA2555" s="171"/>
      <c r="AB2555" s="69"/>
      <c r="AC2555" s="69"/>
      <c r="AD2555" s="69"/>
      <c r="AE2555" s="69"/>
      <c r="AF2555" s="69"/>
      <c r="AG2555" s="69"/>
      <c r="AH2555" s="69"/>
    </row>
    <row r="2556" spans="1:34">
      <c r="A2556" s="69"/>
      <c r="B2556" s="69"/>
      <c r="C2556" s="69"/>
      <c r="D2556" s="71"/>
      <c r="E2556" s="4"/>
      <c r="F2556" s="4"/>
      <c r="G2556" s="69"/>
      <c r="H2556" s="69"/>
      <c r="I2556" s="69"/>
      <c r="J2556" s="69"/>
      <c r="K2556" s="69"/>
      <c r="L2556" s="69"/>
      <c r="M2556" s="69"/>
      <c r="N2556" s="4"/>
      <c r="O2556" s="70"/>
      <c r="P2556" s="75"/>
      <c r="Q2556" s="4"/>
      <c r="R2556" s="71"/>
      <c r="S2556" s="4"/>
      <c r="T2556" s="72"/>
      <c r="U2556" s="4"/>
      <c r="V2556" s="73"/>
      <c r="W2556" s="73"/>
      <c r="X2556" s="73"/>
      <c r="Y2556" s="73"/>
      <c r="Z2556" s="74"/>
      <c r="AA2556" s="171"/>
      <c r="AB2556" s="69"/>
      <c r="AC2556" s="69"/>
      <c r="AD2556" s="69"/>
      <c r="AE2556" s="69"/>
      <c r="AF2556" s="69"/>
      <c r="AG2556" s="69"/>
      <c r="AH2556" s="69"/>
    </row>
    <row r="2557" spans="1:34">
      <c r="A2557" s="69"/>
      <c r="B2557" s="69"/>
      <c r="C2557" s="69"/>
      <c r="D2557" s="71"/>
      <c r="E2557" s="4"/>
      <c r="F2557" s="4"/>
      <c r="G2557" s="69"/>
      <c r="H2557" s="69"/>
      <c r="I2557" s="69"/>
      <c r="J2557" s="69"/>
      <c r="K2557" s="69"/>
      <c r="L2557" s="69"/>
      <c r="M2557" s="69"/>
      <c r="N2557" s="4"/>
      <c r="O2557" s="70"/>
      <c r="P2557" s="75"/>
      <c r="Q2557" s="4"/>
      <c r="R2557" s="71"/>
      <c r="S2557" s="4"/>
      <c r="T2557" s="72"/>
      <c r="U2557" s="4"/>
      <c r="V2557" s="73"/>
      <c r="W2557" s="73"/>
      <c r="X2557" s="73"/>
      <c r="Y2557" s="73"/>
      <c r="Z2557" s="74"/>
      <c r="AA2557" s="171"/>
      <c r="AB2557" s="69"/>
      <c r="AC2557" s="69"/>
      <c r="AD2557" s="69"/>
      <c r="AE2557" s="69"/>
      <c r="AF2557" s="69"/>
      <c r="AG2557" s="69"/>
      <c r="AH2557" s="69"/>
    </row>
    <row r="2558" spans="1:34">
      <c r="A2558" s="69"/>
      <c r="B2558" s="69"/>
      <c r="C2558" s="69"/>
      <c r="D2558" s="71"/>
      <c r="E2558" s="4"/>
      <c r="F2558" s="4"/>
      <c r="G2558" s="69"/>
      <c r="H2558" s="69"/>
      <c r="I2558" s="69"/>
      <c r="J2558" s="69"/>
      <c r="K2558" s="69"/>
      <c r="L2558" s="69"/>
      <c r="M2558" s="69"/>
      <c r="N2558" s="4"/>
      <c r="O2558" s="70"/>
      <c r="P2558" s="75"/>
      <c r="Q2558" s="4"/>
      <c r="R2558" s="71"/>
      <c r="S2558" s="4"/>
      <c r="T2558" s="72"/>
      <c r="U2558" s="4"/>
      <c r="V2558" s="73"/>
      <c r="W2558" s="73"/>
      <c r="X2558" s="73"/>
      <c r="Y2558" s="73"/>
      <c r="Z2558" s="74"/>
      <c r="AA2558" s="171"/>
      <c r="AB2558" s="69"/>
      <c r="AC2558" s="69"/>
      <c r="AD2558" s="69"/>
      <c r="AE2558" s="69"/>
      <c r="AF2558" s="69"/>
      <c r="AG2558" s="69"/>
      <c r="AH2558" s="69"/>
    </row>
    <row r="2559" spans="1:34">
      <c r="A2559" s="69"/>
      <c r="B2559" s="69"/>
      <c r="C2559" s="69"/>
      <c r="D2559" s="71"/>
      <c r="E2559" s="4"/>
      <c r="F2559" s="4"/>
      <c r="G2559" s="69"/>
      <c r="H2559" s="69"/>
      <c r="I2559" s="69"/>
      <c r="J2559" s="69"/>
      <c r="K2559" s="69"/>
      <c r="L2559" s="69"/>
      <c r="M2559" s="69"/>
      <c r="N2559" s="4"/>
      <c r="O2559" s="70"/>
      <c r="P2559" s="75"/>
      <c r="Q2559" s="4"/>
      <c r="R2559" s="71"/>
      <c r="S2559" s="4"/>
      <c r="T2559" s="72"/>
      <c r="U2559" s="4"/>
      <c r="V2559" s="73"/>
      <c r="W2559" s="73"/>
      <c r="X2559" s="73"/>
      <c r="Y2559" s="73"/>
      <c r="Z2559" s="74"/>
      <c r="AA2559" s="171"/>
      <c r="AB2559" s="69"/>
      <c r="AC2559" s="69"/>
      <c r="AD2559" s="69"/>
      <c r="AE2559" s="69"/>
      <c r="AF2559" s="69"/>
      <c r="AG2559" s="69"/>
      <c r="AH2559" s="69"/>
    </row>
    <row r="2560" spans="1:34">
      <c r="A2560" s="69"/>
      <c r="B2560" s="69"/>
      <c r="C2560" s="69"/>
      <c r="D2560" s="71"/>
      <c r="E2560" s="4"/>
      <c r="F2560" s="4"/>
      <c r="G2560" s="69"/>
      <c r="H2560" s="69"/>
      <c r="I2560" s="69"/>
      <c r="J2560" s="69"/>
      <c r="K2560" s="69"/>
      <c r="L2560" s="69"/>
      <c r="M2560" s="69"/>
      <c r="N2560" s="4"/>
      <c r="O2560" s="70"/>
      <c r="P2560" s="75"/>
      <c r="Q2560" s="4"/>
      <c r="R2560" s="71"/>
      <c r="S2560" s="4"/>
      <c r="T2560" s="72"/>
      <c r="U2560" s="4"/>
      <c r="V2560" s="73"/>
      <c r="W2560" s="73"/>
      <c r="X2560" s="73"/>
      <c r="Y2560" s="73"/>
      <c r="Z2560" s="74"/>
      <c r="AA2560" s="171"/>
      <c r="AB2560" s="69"/>
      <c r="AC2560" s="69"/>
      <c r="AD2560" s="69"/>
      <c r="AE2560" s="69"/>
      <c r="AF2560" s="69"/>
      <c r="AG2560" s="69"/>
      <c r="AH2560" s="69"/>
    </row>
    <row r="2561" spans="1:34">
      <c r="A2561" s="69"/>
      <c r="B2561" s="69"/>
      <c r="C2561" s="69"/>
      <c r="D2561" s="71"/>
      <c r="E2561" s="4"/>
      <c r="F2561" s="4"/>
      <c r="G2561" s="69"/>
      <c r="H2561" s="69"/>
      <c r="I2561" s="69"/>
      <c r="J2561" s="69"/>
      <c r="K2561" s="69"/>
      <c r="L2561" s="69"/>
      <c r="M2561" s="69"/>
      <c r="N2561" s="4"/>
      <c r="O2561" s="70"/>
      <c r="P2561" s="75"/>
      <c r="Q2561" s="4"/>
      <c r="R2561" s="71"/>
      <c r="S2561" s="4"/>
      <c r="T2561" s="72"/>
      <c r="U2561" s="4"/>
      <c r="V2561" s="73"/>
      <c r="W2561" s="73"/>
      <c r="X2561" s="73"/>
      <c r="Y2561" s="73"/>
      <c r="Z2561" s="74"/>
      <c r="AA2561" s="171"/>
      <c r="AB2561" s="69"/>
      <c r="AC2561" s="69"/>
      <c r="AD2561" s="69"/>
      <c r="AE2561" s="69"/>
      <c r="AF2561" s="69"/>
      <c r="AG2561" s="69"/>
      <c r="AH2561" s="69"/>
    </row>
    <row r="2562" spans="1:34">
      <c r="A2562" s="69"/>
      <c r="B2562" s="69"/>
      <c r="C2562" s="69"/>
      <c r="D2562" s="71"/>
      <c r="E2562" s="4"/>
      <c r="F2562" s="4"/>
      <c r="G2562" s="69"/>
      <c r="H2562" s="69"/>
      <c r="I2562" s="69"/>
      <c r="J2562" s="69"/>
      <c r="K2562" s="69"/>
      <c r="L2562" s="69"/>
      <c r="M2562" s="69"/>
      <c r="N2562" s="4"/>
      <c r="O2562" s="70"/>
      <c r="P2562" s="75"/>
      <c r="Q2562" s="4"/>
      <c r="R2562" s="71"/>
      <c r="S2562" s="4"/>
      <c r="T2562" s="72"/>
      <c r="U2562" s="4"/>
      <c r="V2562" s="73"/>
      <c r="W2562" s="73"/>
      <c r="X2562" s="73"/>
      <c r="Y2562" s="73"/>
      <c r="Z2562" s="74"/>
      <c r="AA2562" s="171"/>
      <c r="AB2562" s="69"/>
      <c r="AC2562" s="69"/>
      <c r="AD2562" s="69"/>
      <c r="AE2562" s="69"/>
      <c r="AF2562" s="69"/>
      <c r="AG2562" s="69"/>
      <c r="AH2562" s="69"/>
    </row>
    <row r="2563" spans="1:34">
      <c r="A2563" s="69"/>
      <c r="B2563" s="69"/>
      <c r="C2563" s="69"/>
      <c r="D2563" s="71"/>
      <c r="E2563" s="4"/>
      <c r="F2563" s="4"/>
      <c r="G2563" s="69"/>
      <c r="H2563" s="69"/>
      <c r="I2563" s="69"/>
      <c r="J2563" s="69"/>
      <c r="K2563" s="69"/>
      <c r="L2563" s="69"/>
      <c r="M2563" s="69"/>
      <c r="N2563" s="4"/>
      <c r="O2563" s="70"/>
      <c r="P2563" s="75"/>
      <c r="Q2563" s="4"/>
      <c r="R2563" s="71"/>
      <c r="S2563" s="4"/>
      <c r="T2563" s="72"/>
      <c r="U2563" s="4"/>
      <c r="V2563" s="73"/>
      <c r="W2563" s="73"/>
      <c r="X2563" s="73"/>
      <c r="Y2563" s="73"/>
      <c r="Z2563" s="74"/>
      <c r="AA2563" s="171"/>
      <c r="AB2563" s="69"/>
      <c r="AC2563" s="69"/>
      <c r="AD2563" s="69"/>
      <c r="AE2563" s="69"/>
      <c r="AF2563" s="69"/>
      <c r="AG2563" s="69"/>
      <c r="AH2563" s="69"/>
    </row>
    <row r="2564" spans="1:34">
      <c r="A2564" s="69"/>
      <c r="B2564" s="69"/>
      <c r="C2564" s="69"/>
      <c r="D2564" s="71"/>
      <c r="E2564" s="4"/>
      <c r="F2564" s="4"/>
      <c r="G2564" s="69"/>
      <c r="H2564" s="69"/>
      <c r="I2564" s="69"/>
      <c r="J2564" s="69"/>
      <c r="K2564" s="69"/>
      <c r="L2564" s="69"/>
      <c r="M2564" s="69"/>
      <c r="N2564" s="4"/>
      <c r="O2564" s="70"/>
      <c r="P2564" s="75"/>
      <c r="Q2564" s="4"/>
      <c r="R2564" s="71"/>
      <c r="S2564" s="4"/>
      <c r="T2564" s="72"/>
      <c r="U2564" s="4"/>
      <c r="V2564" s="73"/>
      <c r="W2564" s="73"/>
      <c r="X2564" s="73"/>
      <c r="Y2564" s="73"/>
      <c r="Z2564" s="74"/>
      <c r="AA2564" s="171"/>
      <c r="AB2564" s="69"/>
      <c r="AC2564" s="69"/>
      <c r="AD2564" s="69"/>
      <c r="AE2564" s="69"/>
      <c r="AF2564" s="69"/>
      <c r="AG2564" s="69"/>
      <c r="AH2564" s="69"/>
    </row>
    <row r="2565" spans="1:34">
      <c r="A2565" s="69"/>
      <c r="B2565" s="69"/>
      <c r="C2565" s="69"/>
      <c r="D2565" s="71"/>
      <c r="E2565" s="4"/>
      <c r="F2565" s="4"/>
      <c r="G2565" s="69"/>
      <c r="H2565" s="69"/>
      <c r="I2565" s="69"/>
      <c r="J2565" s="69"/>
      <c r="K2565" s="69"/>
      <c r="L2565" s="69"/>
      <c r="M2565" s="69"/>
      <c r="N2565" s="4"/>
      <c r="O2565" s="70"/>
      <c r="P2565" s="75"/>
      <c r="Q2565" s="4"/>
      <c r="R2565" s="71"/>
      <c r="S2565" s="4"/>
      <c r="T2565" s="72"/>
      <c r="U2565" s="4"/>
      <c r="V2565" s="73"/>
      <c r="W2565" s="73"/>
      <c r="X2565" s="73"/>
      <c r="Y2565" s="73"/>
      <c r="Z2565" s="74"/>
      <c r="AA2565" s="171"/>
      <c r="AB2565" s="69"/>
      <c r="AC2565" s="69"/>
      <c r="AD2565" s="69"/>
      <c r="AE2565" s="69"/>
      <c r="AF2565" s="69"/>
      <c r="AG2565" s="69"/>
      <c r="AH2565" s="69"/>
    </row>
    <row r="2566" spans="1:34">
      <c r="A2566" s="69"/>
      <c r="B2566" s="69"/>
      <c r="C2566" s="69"/>
      <c r="D2566" s="71"/>
      <c r="E2566" s="4"/>
      <c r="F2566" s="4"/>
      <c r="G2566" s="69"/>
      <c r="H2566" s="69"/>
      <c r="I2566" s="69"/>
      <c r="J2566" s="69"/>
      <c r="K2566" s="69"/>
      <c r="L2566" s="69"/>
      <c r="M2566" s="69"/>
      <c r="N2566" s="4"/>
      <c r="O2566" s="70"/>
      <c r="P2566" s="75"/>
      <c r="Q2566" s="4"/>
      <c r="R2566" s="71"/>
      <c r="S2566" s="4"/>
      <c r="T2566" s="72"/>
      <c r="U2566" s="4"/>
      <c r="V2566" s="73"/>
      <c r="W2566" s="73"/>
      <c r="X2566" s="73"/>
      <c r="Y2566" s="73"/>
      <c r="Z2566" s="74"/>
      <c r="AA2566" s="171"/>
      <c r="AB2566" s="69"/>
      <c r="AC2566" s="69"/>
      <c r="AD2566" s="69"/>
      <c r="AE2566" s="69"/>
      <c r="AF2566" s="69"/>
      <c r="AG2566" s="69"/>
      <c r="AH2566" s="69"/>
    </row>
    <row r="2567" spans="1:34">
      <c r="A2567" s="69"/>
      <c r="B2567" s="69"/>
      <c r="C2567" s="69"/>
      <c r="D2567" s="71"/>
      <c r="E2567" s="4"/>
      <c r="F2567" s="4"/>
      <c r="G2567" s="69"/>
      <c r="H2567" s="69"/>
      <c r="I2567" s="69"/>
      <c r="J2567" s="69"/>
      <c r="K2567" s="69"/>
      <c r="L2567" s="69"/>
      <c r="M2567" s="69"/>
      <c r="N2567" s="4"/>
      <c r="O2567" s="70"/>
      <c r="P2567" s="75"/>
      <c r="Q2567" s="4"/>
      <c r="R2567" s="71"/>
      <c r="S2567" s="4"/>
      <c r="T2567" s="72"/>
      <c r="U2567" s="4"/>
      <c r="V2567" s="73"/>
      <c r="W2567" s="73"/>
      <c r="X2567" s="73"/>
      <c r="Y2567" s="73"/>
      <c r="Z2567" s="74"/>
      <c r="AA2567" s="171"/>
      <c r="AB2567" s="69"/>
      <c r="AC2567" s="69"/>
      <c r="AD2567" s="69"/>
      <c r="AE2567" s="69"/>
      <c r="AF2567" s="69"/>
      <c r="AG2567" s="69"/>
      <c r="AH2567" s="69"/>
    </row>
    <row r="2568" spans="1:34">
      <c r="A2568" s="69"/>
      <c r="B2568" s="69"/>
      <c r="C2568" s="69"/>
      <c r="D2568" s="71"/>
      <c r="E2568" s="4"/>
      <c r="F2568" s="4"/>
      <c r="G2568" s="69"/>
      <c r="H2568" s="69"/>
      <c r="I2568" s="69"/>
      <c r="J2568" s="69"/>
      <c r="K2568" s="69"/>
      <c r="L2568" s="69"/>
      <c r="M2568" s="69"/>
      <c r="N2568" s="4"/>
      <c r="O2568" s="70"/>
      <c r="P2568" s="75"/>
      <c r="Q2568" s="4"/>
      <c r="R2568" s="71"/>
      <c r="S2568" s="4"/>
      <c r="T2568" s="72"/>
      <c r="U2568" s="4"/>
      <c r="V2568" s="73"/>
      <c r="W2568" s="73"/>
      <c r="X2568" s="73"/>
      <c r="Y2568" s="73"/>
      <c r="Z2568" s="74"/>
      <c r="AA2568" s="171"/>
      <c r="AB2568" s="69"/>
      <c r="AC2568" s="69"/>
      <c r="AD2568" s="69"/>
      <c r="AE2568" s="69"/>
      <c r="AF2568" s="69"/>
      <c r="AG2568" s="69"/>
      <c r="AH2568" s="69"/>
    </row>
    <row r="2569" spans="1:34">
      <c r="A2569" s="69"/>
      <c r="B2569" s="69"/>
      <c r="C2569" s="69"/>
      <c r="D2569" s="71"/>
      <c r="E2569" s="4"/>
      <c r="F2569" s="4"/>
      <c r="G2569" s="69"/>
      <c r="H2569" s="69"/>
      <c r="I2569" s="69"/>
      <c r="J2569" s="69"/>
      <c r="K2569" s="69"/>
      <c r="L2569" s="69"/>
      <c r="M2569" s="69"/>
      <c r="N2569" s="4"/>
      <c r="O2569" s="70"/>
      <c r="P2569" s="75"/>
      <c r="Q2569" s="4"/>
      <c r="R2569" s="71"/>
      <c r="S2569" s="4"/>
      <c r="T2569" s="72"/>
      <c r="U2569" s="4"/>
      <c r="V2569" s="73"/>
      <c r="W2569" s="73"/>
      <c r="X2569" s="73"/>
      <c r="Y2569" s="73"/>
      <c r="Z2569" s="74"/>
      <c r="AA2569" s="171"/>
      <c r="AB2569" s="69"/>
      <c r="AC2569" s="69"/>
      <c r="AD2569" s="69"/>
      <c r="AE2569" s="69"/>
      <c r="AF2569" s="69"/>
      <c r="AG2569" s="69"/>
      <c r="AH2569" s="69"/>
    </row>
    <row r="2570" spans="1:34">
      <c r="A2570" s="69"/>
      <c r="B2570" s="69"/>
      <c r="C2570" s="69"/>
      <c r="D2570" s="71"/>
      <c r="E2570" s="4"/>
      <c r="F2570" s="4"/>
      <c r="G2570" s="69"/>
      <c r="H2570" s="69"/>
      <c r="I2570" s="69"/>
      <c r="J2570" s="69"/>
      <c r="K2570" s="69"/>
      <c r="L2570" s="69"/>
      <c r="M2570" s="69"/>
      <c r="N2570" s="4"/>
      <c r="O2570" s="70"/>
      <c r="P2570" s="75"/>
      <c r="Q2570" s="4"/>
      <c r="R2570" s="71"/>
      <c r="S2570" s="4"/>
      <c r="T2570" s="72"/>
      <c r="U2570" s="4"/>
      <c r="V2570" s="73"/>
      <c r="W2570" s="73"/>
      <c r="X2570" s="73"/>
      <c r="Y2570" s="73"/>
      <c r="Z2570" s="74"/>
      <c r="AA2570" s="171"/>
      <c r="AB2570" s="69"/>
      <c r="AC2570" s="69"/>
      <c r="AD2570" s="69"/>
      <c r="AE2570" s="69"/>
      <c r="AF2570" s="69"/>
      <c r="AG2570" s="69"/>
      <c r="AH2570" s="69"/>
    </row>
    <row r="2571" spans="1:34">
      <c r="A2571" s="69"/>
      <c r="B2571" s="69"/>
      <c r="C2571" s="69"/>
      <c r="D2571" s="71"/>
      <c r="E2571" s="4"/>
      <c r="F2571" s="4"/>
      <c r="G2571" s="69"/>
      <c r="H2571" s="69"/>
      <c r="I2571" s="69"/>
      <c r="J2571" s="69"/>
      <c r="K2571" s="69"/>
      <c r="L2571" s="69"/>
      <c r="M2571" s="69"/>
      <c r="N2571" s="4"/>
      <c r="O2571" s="70"/>
      <c r="P2571" s="75"/>
      <c r="Q2571" s="4"/>
      <c r="R2571" s="71"/>
      <c r="S2571" s="4"/>
      <c r="T2571" s="72"/>
      <c r="U2571" s="4"/>
      <c r="V2571" s="73"/>
      <c r="W2571" s="73"/>
      <c r="X2571" s="73"/>
      <c r="Y2571" s="73"/>
      <c r="Z2571" s="74"/>
      <c r="AA2571" s="171"/>
      <c r="AB2571" s="69"/>
      <c r="AC2571" s="69"/>
      <c r="AD2571" s="69"/>
      <c r="AE2571" s="69"/>
      <c r="AF2571" s="69"/>
      <c r="AG2571" s="69"/>
      <c r="AH2571" s="69"/>
    </row>
    <row r="2572" spans="1:34">
      <c r="A2572" s="69"/>
      <c r="B2572" s="69"/>
      <c r="C2572" s="69"/>
      <c r="D2572" s="71"/>
      <c r="E2572" s="4"/>
      <c r="F2572" s="4"/>
      <c r="G2572" s="69"/>
      <c r="H2572" s="69"/>
      <c r="I2572" s="69"/>
      <c r="J2572" s="69"/>
      <c r="K2572" s="69"/>
      <c r="L2572" s="69"/>
      <c r="M2572" s="69"/>
      <c r="N2572" s="4"/>
      <c r="O2572" s="70"/>
      <c r="P2572" s="75"/>
      <c r="Q2572" s="4"/>
      <c r="R2572" s="71"/>
      <c r="S2572" s="4"/>
      <c r="T2572" s="72"/>
      <c r="U2572" s="4"/>
      <c r="V2572" s="73"/>
      <c r="W2572" s="73"/>
      <c r="X2572" s="73"/>
      <c r="Y2572" s="73"/>
      <c r="Z2572" s="74"/>
      <c r="AA2572" s="171"/>
      <c r="AB2572" s="69"/>
      <c r="AC2572" s="69"/>
      <c r="AD2572" s="69"/>
      <c r="AE2572" s="69"/>
      <c r="AF2572" s="69"/>
      <c r="AG2572" s="69"/>
      <c r="AH2572" s="69"/>
    </row>
    <row r="2573" spans="1:34">
      <c r="A2573" s="69"/>
      <c r="B2573" s="69"/>
      <c r="C2573" s="69"/>
      <c r="D2573" s="71"/>
      <c r="E2573" s="4"/>
      <c r="F2573" s="4"/>
      <c r="G2573" s="69"/>
      <c r="H2573" s="69"/>
      <c r="I2573" s="69"/>
      <c r="J2573" s="69"/>
      <c r="K2573" s="69"/>
      <c r="L2573" s="69"/>
      <c r="M2573" s="69"/>
      <c r="N2573" s="4"/>
      <c r="O2573" s="70"/>
      <c r="P2573" s="75"/>
      <c r="Q2573" s="4"/>
      <c r="R2573" s="71"/>
      <c r="S2573" s="4"/>
      <c r="T2573" s="72"/>
      <c r="U2573" s="4"/>
      <c r="V2573" s="73"/>
      <c r="W2573" s="73"/>
      <c r="X2573" s="73"/>
      <c r="Y2573" s="73"/>
      <c r="Z2573" s="74"/>
      <c r="AA2573" s="171"/>
      <c r="AB2573" s="69"/>
      <c r="AC2573" s="69"/>
      <c r="AD2573" s="69"/>
      <c r="AE2573" s="69"/>
      <c r="AF2573" s="69"/>
      <c r="AG2573" s="69"/>
      <c r="AH2573" s="69"/>
    </row>
    <row r="2574" spans="1:34">
      <c r="A2574" s="69"/>
      <c r="B2574" s="69"/>
      <c r="C2574" s="69"/>
      <c r="D2574" s="71"/>
      <c r="E2574" s="4"/>
      <c r="F2574" s="4"/>
      <c r="G2574" s="69"/>
      <c r="H2574" s="69"/>
      <c r="I2574" s="69"/>
      <c r="J2574" s="69"/>
      <c r="K2574" s="69"/>
      <c r="L2574" s="69"/>
      <c r="M2574" s="69"/>
      <c r="N2574" s="4"/>
      <c r="O2574" s="70"/>
      <c r="P2574" s="75"/>
      <c r="Q2574" s="4"/>
      <c r="R2574" s="71"/>
      <c r="S2574" s="4"/>
      <c r="T2574" s="72"/>
      <c r="U2574" s="4"/>
      <c r="V2574" s="73"/>
      <c r="W2574" s="73"/>
      <c r="X2574" s="73"/>
      <c r="Y2574" s="73"/>
      <c r="Z2574" s="74"/>
      <c r="AA2574" s="171"/>
      <c r="AB2574" s="69"/>
      <c r="AC2574" s="69"/>
      <c r="AD2574" s="69"/>
      <c r="AE2574" s="69"/>
      <c r="AF2574" s="69"/>
      <c r="AG2574" s="69"/>
      <c r="AH2574" s="69"/>
    </row>
    <row r="2575" spans="1:34">
      <c r="A2575" s="69"/>
      <c r="B2575" s="69"/>
      <c r="C2575" s="69"/>
      <c r="D2575" s="71"/>
      <c r="E2575" s="4"/>
      <c r="F2575" s="4"/>
      <c r="G2575" s="69"/>
      <c r="H2575" s="69"/>
      <c r="I2575" s="69"/>
      <c r="J2575" s="69"/>
      <c r="K2575" s="69"/>
      <c r="L2575" s="69"/>
      <c r="M2575" s="69"/>
      <c r="N2575" s="4"/>
      <c r="O2575" s="70"/>
      <c r="P2575" s="75"/>
      <c r="Q2575" s="4"/>
      <c r="R2575" s="71"/>
      <c r="S2575" s="4"/>
      <c r="T2575" s="72"/>
      <c r="U2575" s="4"/>
      <c r="V2575" s="73"/>
      <c r="W2575" s="73"/>
      <c r="X2575" s="73"/>
      <c r="Y2575" s="73"/>
      <c r="Z2575" s="74"/>
      <c r="AA2575" s="171"/>
      <c r="AB2575" s="69"/>
      <c r="AC2575" s="69"/>
      <c r="AD2575" s="69"/>
      <c r="AE2575" s="69"/>
      <c r="AF2575" s="69"/>
      <c r="AG2575" s="69"/>
      <c r="AH2575" s="69"/>
    </row>
    <row r="2576" spans="1:34">
      <c r="A2576" s="69"/>
      <c r="B2576" s="69"/>
      <c r="C2576" s="69"/>
      <c r="D2576" s="71"/>
      <c r="E2576" s="4"/>
      <c r="F2576" s="4"/>
      <c r="G2576" s="69"/>
      <c r="H2576" s="69"/>
      <c r="I2576" s="69"/>
      <c r="J2576" s="69"/>
      <c r="K2576" s="69"/>
      <c r="L2576" s="69"/>
      <c r="M2576" s="69"/>
      <c r="N2576" s="4"/>
      <c r="O2576" s="70"/>
      <c r="P2576" s="75"/>
      <c r="Q2576" s="4"/>
      <c r="R2576" s="71"/>
      <c r="S2576" s="4"/>
      <c r="T2576" s="72"/>
      <c r="U2576" s="4"/>
      <c r="V2576" s="73"/>
      <c r="W2576" s="73"/>
      <c r="X2576" s="73"/>
      <c r="Y2576" s="73"/>
      <c r="Z2576" s="74"/>
      <c r="AA2576" s="171"/>
      <c r="AB2576" s="69"/>
      <c r="AC2576" s="69"/>
      <c r="AD2576" s="69"/>
      <c r="AE2576" s="69"/>
      <c r="AF2576" s="69"/>
      <c r="AG2576" s="69"/>
      <c r="AH2576" s="69"/>
    </row>
    <row r="2577" spans="1:34">
      <c r="A2577" s="69"/>
      <c r="B2577" s="69"/>
      <c r="C2577" s="69"/>
      <c r="D2577" s="71"/>
      <c r="E2577" s="4"/>
      <c r="F2577" s="4"/>
      <c r="G2577" s="69"/>
      <c r="H2577" s="69"/>
      <c r="I2577" s="69"/>
      <c r="J2577" s="69"/>
      <c r="K2577" s="69"/>
      <c r="L2577" s="69"/>
      <c r="M2577" s="69"/>
      <c r="N2577" s="4"/>
      <c r="O2577" s="70"/>
      <c r="P2577" s="75"/>
      <c r="Q2577" s="4"/>
      <c r="R2577" s="71"/>
      <c r="S2577" s="4"/>
      <c r="T2577" s="72"/>
      <c r="U2577" s="4"/>
      <c r="V2577" s="73"/>
      <c r="W2577" s="73"/>
      <c r="X2577" s="73"/>
      <c r="Y2577" s="73"/>
      <c r="Z2577" s="74"/>
      <c r="AA2577" s="171"/>
      <c r="AB2577" s="69"/>
      <c r="AC2577" s="69"/>
      <c r="AD2577" s="69"/>
      <c r="AE2577" s="69"/>
      <c r="AF2577" s="69"/>
      <c r="AG2577" s="69"/>
      <c r="AH2577" s="69"/>
    </row>
    <row r="2578" spans="1:34">
      <c r="A2578" s="69"/>
      <c r="B2578" s="69"/>
      <c r="C2578" s="69"/>
      <c r="D2578" s="71"/>
      <c r="E2578" s="4"/>
      <c r="F2578" s="4"/>
      <c r="G2578" s="69"/>
      <c r="H2578" s="69"/>
      <c r="I2578" s="69"/>
      <c r="J2578" s="69"/>
      <c r="K2578" s="69"/>
      <c r="L2578" s="69"/>
      <c r="M2578" s="69"/>
      <c r="N2578" s="4"/>
      <c r="O2578" s="70"/>
      <c r="P2578" s="75"/>
      <c r="Q2578" s="4"/>
      <c r="R2578" s="71"/>
      <c r="S2578" s="4"/>
      <c r="T2578" s="72"/>
      <c r="U2578" s="4"/>
      <c r="V2578" s="73"/>
      <c r="W2578" s="73"/>
      <c r="X2578" s="73"/>
      <c r="Y2578" s="73"/>
      <c r="Z2578" s="74"/>
      <c r="AA2578" s="171"/>
      <c r="AB2578" s="69"/>
      <c r="AC2578" s="69"/>
      <c r="AD2578" s="69"/>
      <c r="AE2578" s="69"/>
      <c r="AF2578" s="69"/>
      <c r="AG2578" s="69"/>
      <c r="AH2578" s="69"/>
    </row>
    <row r="2579" spans="1:34">
      <c r="A2579" s="69"/>
      <c r="B2579" s="69"/>
      <c r="C2579" s="69"/>
      <c r="D2579" s="71"/>
      <c r="E2579" s="4"/>
      <c r="F2579" s="4"/>
      <c r="G2579" s="69"/>
      <c r="H2579" s="69"/>
      <c r="I2579" s="69"/>
      <c r="J2579" s="69"/>
      <c r="K2579" s="69"/>
      <c r="L2579" s="69"/>
      <c r="M2579" s="69"/>
      <c r="N2579" s="4"/>
      <c r="O2579" s="70"/>
      <c r="P2579" s="75"/>
      <c r="Q2579" s="4"/>
      <c r="R2579" s="71"/>
      <c r="S2579" s="4"/>
      <c r="T2579" s="72"/>
      <c r="U2579" s="4"/>
      <c r="V2579" s="73"/>
      <c r="W2579" s="73"/>
      <c r="X2579" s="73"/>
      <c r="Y2579" s="73"/>
      <c r="Z2579" s="74"/>
      <c r="AA2579" s="171"/>
      <c r="AB2579" s="69"/>
      <c r="AC2579" s="69"/>
      <c r="AD2579" s="69"/>
      <c r="AE2579" s="69"/>
      <c r="AF2579" s="69"/>
      <c r="AG2579" s="69"/>
      <c r="AH2579" s="69"/>
    </row>
    <row r="2580" spans="1:34">
      <c r="A2580" s="69"/>
      <c r="B2580" s="69"/>
      <c r="C2580" s="69"/>
      <c r="D2580" s="71"/>
      <c r="E2580" s="4"/>
      <c r="F2580" s="4"/>
      <c r="G2580" s="69"/>
      <c r="H2580" s="69"/>
      <c r="I2580" s="69"/>
      <c r="J2580" s="69"/>
      <c r="K2580" s="69"/>
      <c r="L2580" s="69"/>
      <c r="M2580" s="69"/>
      <c r="N2580" s="4"/>
      <c r="O2580" s="70"/>
      <c r="P2580" s="75"/>
      <c r="Q2580" s="4"/>
      <c r="R2580" s="71"/>
      <c r="S2580" s="4"/>
      <c r="T2580" s="72"/>
      <c r="U2580" s="4"/>
      <c r="V2580" s="73"/>
      <c r="W2580" s="73"/>
      <c r="X2580" s="73"/>
      <c r="Y2580" s="73"/>
      <c r="Z2580" s="74"/>
      <c r="AA2580" s="171"/>
      <c r="AB2580" s="69"/>
      <c r="AC2580" s="69"/>
      <c r="AD2580" s="69"/>
      <c r="AE2580" s="69"/>
      <c r="AF2580" s="69"/>
      <c r="AG2580" s="69"/>
      <c r="AH2580" s="69"/>
    </row>
    <row r="2581" spans="1:34">
      <c r="A2581" s="69"/>
      <c r="B2581" s="69"/>
      <c r="C2581" s="69"/>
      <c r="D2581" s="71"/>
      <c r="E2581" s="4"/>
      <c r="F2581" s="4"/>
      <c r="G2581" s="69"/>
      <c r="H2581" s="69"/>
      <c r="I2581" s="69"/>
      <c r="J2581" s="69"/>
      <c r="K2581" s="69"/>
      <c r="L2581" s="69"/>
      <c r="M2581" s="69"/>
      <c r="N2581" s="4"/>
      <c r="O2581" s="70"/>
      <c r="P2581" s="75"/>
      <c r="Q2581" s="4"/>
      <c r="R2581" s="71"/>
      <c r="S2581" s="4"/>
      <c r="T2581" s="72"/>
      <c r="U2581" s="4"/>
      <c r="V2581" s="73"/>
      <c r="W2581" s="73"/>
      <c r="X2581" s="73"/>
      <c r="Y2581" s="73"/>
      <c r="Z2581" s="74"/>
      <c r="AA2581" s="171"/>
      <c r="AB2581" s="69"/>
      <c r="AC2581" s="69"/>
      <c r="AD2581" s="69"/>
      <c r="AE2581" s="69"/>
      <c r="AF2581" s="69"/>
      <c r="AG2581" s="69"/>
      <c r="AH2581" s="69"/>
    </row>
    <row r="2582" spans="1:34">
      <c r="A2582" s="69"/>
      <c r="B2582" s="69"/>
      <c r="C2582" s="69"/>
      <c r="D2582" s="71"/>
      <c r="E2582" s="4"/>
      <c r="F2582" s="4"/>
      <c r="G2582" s="69"/>
      <c r="H2582" s="69"/>
      <c r="I2582" s="69"/>
      <c r="J2582" s="69"/>
      <c r="K2582" s="69"/>
      <c r="L2582" s="69"/>
      <c r="M2582" s="69"/>
      <c r="N2582" s="4"/>
      <c r="O2582" s="70"/>
      <c r="P2582" s="75"/>
      <c r="Q2582" s="4"/>
      <c r="R2582" s="71"/>
      <c r="S2582" s="4"/>
      <c r="T2582" s="72"/>
      <c r="U2582" s="4"/>
      <c r="V2582" s="73"/>
      <c r="W2582" s="73"/>
      <c r="X2582" s="73"/>
      <c r="Y2582" s="73"/>
      <c r="Z2582" s="74"/>
      <c r="AA2582" s="171"/>
      <c r="AB2582" s="69"/>
      <c r="AC2582" s="69"/>
      <c r="AD2582" s="69"/>
      <c r="AE2582" s="69"/>
      <c r="AF2582" s="69"/>
      <c r="AG2582" s="69"/>
      <c r="AH2582" s="69"/>
    </row>
    <row r="2583" spans="1:34">
      <c r="A2583" s="69"/>
      <c r="B2583" s="69"/>
      <c r="C2583" s="69"/>
      <c r="D2583" s="71"/>
      <c r="E2583" s="4"/>
      <c r="F2583" s="4"/>
      <c r="G2583" s="69"/>
      <c r="H2583" s="69"/>
      <c r="I2583" s="69"/>
      <c r="J2583" s="69"/>
      <c r="K2583" s="69"/>
      <c r="L2583" s="69"/>
      <c r="M2583" s="69"/>
      <c r="N2583" s="4"/>
      <c r="O2583" s="70"/>
      <c r="P2583" s="75"/>
      <c r="Q2583" s="4"/>
      <c r="R2583" s="71"/>
      <c r="S2583" s="4"/>
      <c r="T2583" s="72"/>
      <c r="U2583" s="4"/>
      <c r="V2583" s="73"/>
      <c r="W2583" s="73"/>
      <c r="X2583" s="73"/>
      <c r="Y2583" s="73"/>
      <c r="Z2583" s="74"/>
      <c r="AA2583" s="171"/>
      <c r="AB2583" s="69"/>
      <c r="AC2583" s="69"/>
      <c r="AD2583" s="69"/>
      <c r="AE2583" s="69"/>
      <c r="AF2583" s="69"/>
      <c r="AG2583" s="69"/>
      <c r="AH2583" s="69"/>
    </row>
    <row r="2584" spans="1:34">
      <c r="A2584" s="69"/>
      <c r="B2584" s="69"/>
      <c r="C2584" s="69"/>
      <c r="D2584" s="71"/>
      <c r="E2584" s="4"/>
      <c r="F2584" s="4"/>
      <c r="G2584" s="69"/>
      <c r="H2584" s="69"/>
      <c r="I2584" s="69"/>
      <c r="J2584" s="69"/>
      <c r="K2584" s="69"/>
      <c r="L2584" s="69"/>
      <c r="M2584" s="69"/>
      <c r="N2584" s="4"/>
      <c r="O2584" s="70"/>
      <c r="P2584" s="75"/>
      <c r="Q2584" s="4"/>
      <c r="R2584" s="71"/>
      <c r="S2584" s="4"/>
      <c r="T2584" s="72"/>
      <c r="U2584" s="4"/>
      <c r="V2584" s="73"/>
      <c r="W2584" s="73"/>
      <c r="X2584" s="73"/>
      <c r="Y2584" s="73"/>
      <c r="Z2584" s="74"/>
      <c r="AA2584" s="171"/>
      <c r="AB2584" s="69"/>
      <c r="AC2584" s="69"/>
      <c r="AD2584" s="69"/>
      <c r="AE2584" s="69"/>
      <c r="AF2584" s="69"/>
      <c r="AG2584" s="69"/>
      <c r="AH2584" s="69"/>
    </row>
    <row r="2585" spans="1:34">
      <c r="A2585" s="69"/>
      <c r="B2585" s="69"/>
      <c r="C2585" s="69"/>
      <c r="D2585" s="71"/>
      <c r="E2585" s="4"/>
      <c r="F2585" s="4"/>
      <c r="G2585" s="69"/>
      <c r="H2585" s="69"/>
      <c r="I2585" s="69"/>
      <c r="J2585" s="69"/>
      <c r="K2585" s="69"/>
      <c r="L2585" s="69"/>
      <c r="M2585" s="69"/>
      <c r="N2585" s="4"/>
      <c r="O2585" s="70"/>
      <c r="P2585" s="75"/>
      <c r="Q2585" s="4"/>
      <c r="R2585" s="71"/>
      <c r="S2585" s="4"/>
      <c r="T2585" s="72"/>
      <c r="U2585" s="4"/>
      <c r="V2585" s="73"/>
      <c r="W2585" s="73"/>
      <c r="X2585" s="73"/>
      <c r="Y2585" s="73"/>
      <c r="Z2585" s="74"/>
      <c r="AA2585" s="171"/>
      <c r="AB2585" s="69"/>
      <c r="AC2585" s="69"/>
      <c r="AD2585" s="69"/>
      <c r="AE2585" s="69"/>
      <c r="AF2585" s="69"/>
      <c r="AG2585" s="69"/>
      <c r="AH2585" s="69"/>
    </row>
    <row r="2586" spans="1:34">
      <c r="A2586" s="69"/>
      <c r="B2586" s="69"/>
      <c r="C2586" s="69"/>
      <c r="D2586" s="71"/>
      <c r="E2586" s="4"/>
      <c r="F2586" s="4"/>
      <c r="G2586" s="69"/>
      <c r="H2586" s="69"/>
      <c r="I2586" s="69"/>
      <c r="J2586" s="69"/>
      <c r="K2586" s="69"/>
      <c r="L2586" s="69"/>
      <c r="M2586" s="69"/>
      <c r="N2586" s="4"/>
      <c r="O2586" s="70"/>
      <c r="P2586" s="75"/>
      <c r="Q2586" s="4"/>
      <c r="R2586" s="71"/>
      <c r="S2586" s="4"/>
      <c r="T2586" s="72"/>
      <c r="U2586" s="4"/>
      <c r="V2586" s="73"/>
      <c r="W2586" s="73"/>
      <c r="X2586" s="73"/>
      <c r="Y2586" s="73"/>
      <c r="Z2586" s="74"/>
      <c r="AA2586" s="171"/>
      <c r="AB2586" s="69"/>
      <c r="AC2586" s="69"/>
      <c r="AD2586" s="69"/>
      <c r="AE2586" s="69"/>
      <c r="AF2586" s="69"/>
      <c r="AG2586" s="69"/>
      <c r="AH2586" s="69"/>
    </row>
    <row r="2587" spans="1:34">
      <c r="A2587" s="69"/>
      <c r="B2587" s="69"/>
      <c r="C2587" s="69"/>
      <c r="D2587" s="71"/>
      <c r="E2587" s="4"/>
      <c r="F2587" s="4"/>
      <c r="G2587" s="69"/>
      <c r="H2587" s="69"/>
      <c r="I2587" s="69"/>
      <c r="J2587" s="69"/>
      <c r="K2587" s="69"/>
      <c r="L2587" s="69"/>
      <c r="M2587" s="69"/>
      <c r="N2587" s="4"/>
      <c r="O2587" s="70"/>
      <c r="P2587" s="75"/>
      <c r="Q2587" s="4"/>
      <c r="R2587" s="71"/>
      <c r="S2587" s="4"/>
      <c r="T2587" s="72"/>
      <c r="U2587" s="4"/>
      <c r="V2587" s="73"/>
      <c r="W2587" s="73"/>
      <c r="X2587" s="73"/>
      <c r="Y2587" s="73"/>
      <c r="Z2587" s="74"/>
      <c r="AA2587" s="171"/>
      <c r="AB2587" s="69"/>
      <c r="AC2587" s="69"/>
      <c r="AD2587" s="69"/>
      <c r="AE2587" s="69"/>
      <c r="AF2587" s="69"/>
      <c r="AG2587" s="69"/>
      <c r="AH2587" s="69"/>
    </row>
    <row r="2588" spans="1:34">
      <c r="A2588" s="69"/>
      <c r="B2588" s="69"/>
      <c r="C2588" s="69"/>
      <c r="D2588" s="71"/>
      <c r="E2588" s="4"/>
      <c r="F2588" s="4"/>
      <c r="G2588" s="69"/>
      <c r="H2588" s="69"/>
      <c r="I2588" s="69"/>
      <c r="J2588" s="69"/>
      <c r="K2588" s="69"/>
      <c r="L2588" s="69"/>
      <c r="M2588" s="69"/>
      <c r="N2588" s="4"/>
      <c r="O2588" s="70"/>
      <c r="P2588" s="75"/>
      <c r="Q2588" s="4"/>
      <c r="R2588" s="71"/>
      <c r="S2588" s="4"/>
      <c r="T2588" s="72"/>
      <c r="U2588" s="4"/>
      <c r="V2588" s="73"/>
      <c r="W2588" s="73"/>
      <c r="X2588" s="73"/>
      <c r="Y2588" s="73"/>
      <c r="Z2588" s="74"/>
      <c r="AA2588" s="171"/>
      <c r="AB2588" s="69"/>
      <c r="AC2588" s="69"/>
      <c r="AD2588" s="69"/>
      <c r="AE2588" s="69"/>
      <c r="AF2588" s="69"/>
      <c r="AG2588" s="69"/>
      <c r="AH2588" s="69"/>
    </row>
    <row r="2589" spans="1:34">
      <c r="A2589" s="69"/>
      <c r="B2589" s="69"/>
      <c r="C2589" s="69"/>
      <c r="D2589" s="71"/>
      <c r="E2589" s="4"/>
      <c r="F2589" s="4"/>
      <c r="G2589" s="69"/>
      <c r="H2589" s="69"/>
      <c r="I2589" s="69"/>
      <c r="J2589" s="69"/>
      <c r="K2589" s="69"/>
      <c r="L2589" s="69"/>
      <c r="M2589" s="69"/>
      <c r="N2589" s="4"/>
      <c r="O2589" s="70"/>
      <c r="P2589" s="75"/>
      <c r="Q2589" s="4"/>
      <c r="R2589" s="71"/>
      <c r="S2589" s="4"/>
      <c r="T2589" s="72"/>
      <c r="U2589" s="4"/>
      <c r="V2589" s="73"/>
      <c r="W2589" s="73"/>
      <c r="X2589" s="73"/>
      <c r="Y2589" s="73"/>
      <c r="Z2589" s="74"/>
      <c r="AA2589" s="171"/>
      <c r="AB2589" s="69"/>
      <c r="AC2589" s="69"/>
      <c r="AD2589" s="69"/>
      <c r="AE2589" s="69"/>
      <c r="AF2589" s="69"/>
      <c r="AG2589" s="69"/>
      <c r="AH2589" s="69"/>
    </row>
    <row r="2590" spans="1:34">
      <c r="A2590" s="69"/>
      <c r="B2590" s="69"/>
      <c r="C2590" s="69"/>
      <c r="D2590" s="71"/>
      <c r="E2590" s="4"/>
      <c r="F2590" s="4"/>
      <c r="G2590" s="69"/>
      <c r="H2590" s="69"/>
      <c r="I2590" s="69"/>
      <c r="J2590" s="69"/>
      <c r="K2590" s="69"/>
      <c r="L2590" s="69"/>
      <c r="M2590" s="69"/>
      <c r="N2590" s="4"/>
      <c r="O2590" s="70"/>
      <c r="P2590" s="75"/>
      <c r="Q2590" s="4"/>
      <c r="R2590" s="71"/>
      <c r="S2590" s="4"/>
      <c r="T2590" s="72"/>
      <c r="U2590" s="4"/>
      <c r="V2590" s="73"/>
      <c r="W2590" s="73"/>
      <c r="X2590" s="73"/>
      <c r="Y2590" s="73"/>
      <c r="Z2590" s="74"/>
      <c r="AA2590" s="171"/>
      <c r="AB2590" s="69"/>
      <c r="AC2590" s="69"/>
      <c r="AD2590" s="69"/>
      <c r="AE2590" s="69"/>
      <c r="AF2590" s="69"/>
      <c r="AG2590" s="69"/>
      <c r="AH2590" s="69"/>
    </row>
    <row r="2591" spans="1:34">
      <c r="A2591" s="69"/>
      <c r="B2591" s="69"/>
      <c r="C2591" s="69"/>
      <c r="D2591" s="71"/>
      <c r="E2591" s="4"/>
      <c r="F2591" s="4"/>
      <c r="G2591" s="69"/>
      <c r="H2591" s="69"/>
      <c r="I2591" s="69"/>
      <c r="J2591" s="69"/>
      <c r="K2591" s="69"/>
      <c r="L2591" s="69"/>
      <c r="M2591" s="69"/>
      <c r="N2591" s="4"/>
      <c r="O2591" s="70"/>
      <c r="P2591" s="75"/>
      <c r="Q2591" s="4"/>
      <c r="R2591" s="71"/>
      <c r="S2591" s="4"/>
      <c r="T2591" s="72"/>
      <c r="U2591" s="4"/>
      <c r="V2591" s="73"/>
      <c r="W2591" s="73"/>
      <c r="X2591" s="73"/>
      <c r="Y2591" s="73"/>
      <c r="Z2591" s="74"/>
      <c r="AA2591" s="171"/>
      <c r="AB2591" s="69"/>
      <c r="AC2591" s="69"/>
      <c r="AD2591" s="69"/>
      <c r="AE2591" s="69"/>
      <c r="AF2591" s="69"/>
      <c r="AG2591" s="69"/>
      <c r="AH2591" s="69"/>
    </row>
    <row r="2592" spans="1:34">
      <c r="A2592" s="69"/>
      <c r="B2592" s="69"/>
      <c r="C2592" s="69"/>
      <c r="D2592" s="71"/>
      <c r="E2592" s="4"/>
      <c r="F2592" s="4"/>
      <c r="G2592" s="69"/>
      <c r="H2592" s="69"/>
      <c r="I2592" s="69"/>
      <c r="J2592" s="69"/>
      <c r="K2592" s="69"/>
      <c r="L2592" s="69"/>
      <c r="M2592" s="69"/>
      <c r="N2592" s="4"/>
      <c r="O2592" s="70"/>
      <c r="P2592" s="75"/>
      <c r="Q2592" s="4"/>
      <c r="R2592" s="71"/>
      <c r="S2592" s="4"/>
      <c r="T2592" s="72"/>
      <c r="U2592" s="4"/>
      <c r="V2592" s="73"/>
      <c r="W2592" s="73"/>
      <c r="X2592" s="73"/>
      <c r="Y2592" s="73"/>
      <c r="Z2592" s="74"/>
      <c r="AA2592" s="171"/>
      <c r="AB2592" s="69"/>
      <c r="AC2592" s="69"/>
      <c r="AD2592" s="69"/>
      <c r="AE2592" s="69"/>
      <c r="AF2592" s="69"/>
      <c r="AG2592" s="69"/>
      <c r="AH2592" s="69"/>
    </row>
    <row r="2593" spans="1:34">
      <c r="A2593" s="69"/>
      <c r="B2593" s="69"/>
      <c r="C2593" s="69"/>
      <c r="D2593" s="71"/>
      <c r="E2593" s="4"/>
      <c r="F2593" s="4"/>
      <c r="G2593" s="69"/>
      <c r="H2593" s="69"/>
      <c r="I2593" s="69"/>
      <c r="J2593" s="69"/>
      <c r="K2593" s="69"/>
      <c r="L2593" s="69"/>
      <c r="M2593" s="69"/>
      <c r="N2593" s="4"/>
      <c r="O2593" s="70"/>
      <c r="P2593" s="75"/>
      <c r="Q2593" s="4"/>
      <c r="R2593" s="71"/>
      <c r="S2593" s="4"/>
      <c r="T2593" s="72"/>
      <c r="U2593" s="4"/>
      <c r="V2593" s="73"/>
      <c r="W2593" s="73"/>
      <c r="X2593" s="73"/>
      <c r="Y2593" s="73"/>
      <c r="Z2593" s="74"/>
      <c r="AA2593" s="171"/>
      <c r="AB2593" s="69"/>
      <c r="AC2593" s="69"/>
      <c r="AD2593" s="69"/>
      <c r="AE2593" s="69"/>
      <c r="AF2593" s="69"/>
      <c r="AG2593" s="69"/>
      <c r="AH2593" s="69"/>
    </row>
    <row r="2594" spans="1:34">
      <c r="A2594" s="69"/>
      <c r="B2594" s="69"/>
      <c r="C2594" s="69"/>
      <c r="D2594" s="71"/>
      <c r="E2594" s="4"/>
      <c r="F2594" s="4"/>
      <c r="G2594" s="69"/>
      <c r="H2594" s="69"/>
      <c r="I2594" s="69"/>
      <c r="J2594" s="69"/>
      <c r="K2594" s="69"/>
      <c r="L2594" s="69"/>
      <c r="M2594" s="69"/>
      <c r="N2594" s="4"/>
      <c r="O2594" s="70"/>
      <c r="P2594" s="75"/>
      <c r="Q2594" s="4"/>
      <c r="R2594" s="71"/>
      <c r="S2594" s="4"/>
      <c r="T2594" s="72"/>
      <c r="U2594" s="4"/>
      <c r="V2594" s="73"/>
      <c r="W2594" s="73"/>
      <c r="X2594" s="73"/>
      <c r="Y2594" s="73"/>
      <c r="Z2594" s="74"/>
      <c r="AA2594" s="171"/>
      <c r="AB2594" s="69"/>
      <c r="AC2594" s="69"/>
      <c r="AD2594" s="69"/>
      <c r="AE2594" s="69"/>
      <c r="AF2594" s="69"/>
      <c r="AG2594" s="69"/>
      <c r="AH2594" s="69"/>
    </row>
    <row r="2595" spans="1:34">
      <c r="A2595" s="69"/>
      <c r="B2595" s="69"/>
      <c r="C2595" s="69"/>
      <c r="D2595" s="71"/>
      <c r="E2595" s="4"/>
      <c r="F2595" s="4"/>
      <c r="G2595" s="69"/>
      <c r="H2595" s="69"/>
      <c r="I2595" s="69"/>
      <c r="J2595" s="69"/>
      <c r="K2595" s="69"/>
      <c r="L2595" s="69"/>
      <c r="M2595" s="69"/>
      <c r="N2595" s="4"/>
      <c r="O2595" s="70"/>
      <c r="P2595" s="75"/>
      <c r="Q2595" s="4"/>
      <c r="R2595" s="71"/>
      <c r="S2595" s="4"/>
      <c r="T2595" s="72"/>
      <c r="U2595" s="4"/>
      <c r="V2595" s="73"/>
      <c r="W2595" s="73"/>
      <c r="X2595" s="73"/>
      <c r="Y2595" s="73"/>
      <c r="Z2595" s="74"/>
      <c r="AA2595" s="171"/>
      <c r="AB2595" s="69"/>
      <c r="AC2595" s="69"/>
      <c r="AD2595" s="69"/>
      <c r="AE2595" s="69"/>
      <c r="AF2595" s="69"/>
      <c r="AG2595" s="69"/>
      <c r="AH2595" s="69"/>
    </row>
    <row r="2596" spans="1:34">
      <c r="A2596" s="69"/>
      <c r="B2596" s="69"/>
      <c r="C2596" s="69"/>
      <c r="D2596" s="71"/>
      <c r="E2596" s="4"/>
      <c r="F2596" s="4"/>
      <c r="G2596" s="69"/>
      <c r="H2596" s="69"/>
      <c r="I2596" s="69"/>
      <c r="J2596" s="69"/>
      <c r="K2596" s="69"/>
      <c r="L2596" s="69"/>
      <c r="M2596" s="69"/>
      <c r="N2596" s="4"/>
      <c r="O2596" s="70"/>
      <c r="P2596" s="75"/>
      <c r="Q2596" s="4"/>
      <c r="R2596" s="71"/>
      <c r="S2596" s="4"/>
      <c r="T2596" s="72"/>
      <c r="U2596" s="4"/>
      <c r="V2596" s="73"/>
      <c r="W2596" s="73"/>
      <c r="X2596" s="73"/>
      <c r="Y2596" s="73"/>
      <c r="Z2596" s="74"/>
      <c r="AA2596" s="171"/>
      <c r="AB2596" s="69"/>
      <c r="AC2596" s="69"/>
      <c r="AD2596" s="69"/>
      <c r="AE2596" s="69"/>
      <c r="AF2596" s="69"/>
      <c r="AG2596" s="69"/>
      <c r="AH2596" s="69"/>
    </row>
    <row r="2597" spans="1:34">
      <c r="A2597" s="69"/>
      <c r="B2597" s="69"/>
      <c r="C2597" s="69"/>
      <c r="D2597" s="71"/>
      <c r="E2597" s="4"/>
      <c r="F2597" s="4"/>
      <c r="G2597" s="69"/>
      <c r="H2597" s="69"/>
      <c r="I2597" s="69"/>
      <c r="J2597" s="69"/>
      <c r="K2597" s="69"/>
      <c r="L2597" s="69"/>
      <c r="M2597" s="69"/>
      <c r="N2597" s="4"/>
      <c r="O2597" s="70"/>
      <c r="P2597" s="75"/>
      <c r="Q2597" s="4"/>
      <c r="R2597" s="71"/>
      <c r="S2597" s="4"/>
      <c r="T2597" s="72"/>
      <c r="U2597" s="4"/>
      <c r="V2597" s="73"/>
      <c r="W2597" s="73"/>
      <c r="X2597" s="73"/>
      <c r="Y2597" s="73"/>
      <c r="Z2597" s="74"/>
      <c r="AA2597" s="171"/>
      <c r="AB2597" s="69"/>
      <c r="AC2597" s="69"/>
      <c r="AD2597" s="69"/>
      <c r="AE2597" s="69"/>
      <c r="AF2597" s="69"/>
      <c r="AG2597" s="69"/>
      <c r="AH2597" s="69"/>
    </row>
    <row r="2598" spans="1:34">
      <c r="A2598" s="69"/>
      <c r="B2598" s="69"/>
      <c r="C2598" s="69"/>
      <c r="D2598" s="71"/>
      <c r="E2598" s="4"/>
      <c r="F2598" s="4"/>
      <c r="G2598" s="69"/>
      <c r="H2598" s="69"/>
      <c r="I2598" s="69"/>
      <c r="J2598" s="69"/>
      <c r="K2598" s="69"/>
      <c r="L2598" s="69"/>
      <c r="M2598" s="69"/>
      <c r="N2598" s="4"/>
      <c r="O2598" s="70"/>
      <c r="P2598" s="75"/>
      <c r="Q2598" s="4"/>
      <c r="R2598" s="71"/>
      <c r="S2598" s="4"/>
      <c r="T2598" s="72"/>
      <c r="U2598" s="4"/>
      <c r="V2598" s="73"/>
      <c r="W2598" s="73"/>
      <c r="X2598" s="73"/>
      <c r="Y2598" s="73"/>
      <c r="Z2598" s="74"/>
      <c r="AA2598" s="171"/>
      <c r="AB2598" s="69"/>
      <c r="AC2598" s="69"/>
      <c r="AD2598" s="69"/>
      <c r="AE2598" s="69"/>
      <c r="AF2598" s="69"/>
      <c r="AG2598" s="69"/>
      <c r="AH2598" s="69"/>
    </row>
    <row r="2599" spans="1:34">
      <c r="A2599" s="69"/>
      <c r="B2599" s="69"/>
      <c r="C2599" s="69"/>
      <c r="D2599" s="71"/>
      <c r="E2599" s="4"/>
      <c r="F2599" s="4"/>
      <c r="G2599" s="69"/>
      <c r="H2599" s="69"/>
      <c r="I2599" s="69"/>
      <c r="J2599" s="69"/>
      <c r="K2599" s="69"/>
      <c r="L2599" s="69"/>
      <c r="M2599" s="69"/>
      <c r="N2599" s="4"/>
      <c r="O2599" s="70"/>
      <c r="P2599" s="75"/>
      <c r="Q2599" s="4"/>
      <c r="R2599" s="71"/>
      <c r="S2599" s="4"/>
      <c r="T2599" s="72"/>
      <c r="U2599" s="4"/>
      <c r="V2599" s="73"/>
      <c r="W2599" s="73"/>
      <c r="X2599" s="73"/>
      <c r="Y2599" s="73"/>
      <c r="Z2599" s="74"/>
      <c r="AA2599" s="171"/>
      <c r="AB2599" s="69"/>
      <c r="AC2599" s="69"/>
      <c r="AD2599" s="69"/>
      <c r="AE2599" s="69"/>
      <c r="AF2599" s="69"/>
      <c r="AG2599" s="69"/>
      <c r="AH2599" s="69"/>
    </row>
    <row r="2600" spans="1:34">
      <c r="A2600" s="69"/>
      <c r="B2600" s="69"/>
      <c r="C2600" s="69"/>
      <c r="D2600" s="71"/>
      <c r="E2600" s="4"/>
      <c r="F2600" s="4"/>
      <c r="G2600" s="69"/>
      <c r="H2600" s="69"/>
      <c r="I2600" s="69"/>
      <c r="J2600" s="69"/>
      <c r="K2600" s="69"/>
      <c r="L2600" s="69"/>
      <c r="M2600" s="69"/>
      <c r="N2600" s="4"/>
      <c r="O2600" s="70"/>
      <c r="P2600" s="75"/>
      <c r="Q2600" s="4"/>
      <c r="R2600" s="71"/>
      <c r="S2600" s="4"/>
      <c r="T2600" s="72"/>
      <c r="U2600" s="4"/>
      <c r="V2600" s="73"/>
      <c r="W2600" s="73"/>
      <c r="X2600" s="73"/>
      <c r="Y2600" s="73"/>
      <c r="Z2600" s="74"/>
      <c r="AA2600" s="171"/>
      <c r="AB2600" s="69"/>
      <c r="AC2600" s="69"/>
      <c r="AD2600" s="69"/>
      <c r="AE2600" s="69"/>
      <c r="AF2600" s="69"/>
      <c r="AG2600" s="69"/>
      <c r="AH2600" s="69"/>
    </row>
    <row r="2601" spans="1:34">
      <c r="A2601" s="69"/>
      <c r="B2601" s="69"/>
      <c r="C2601" s="69"/>
      <c r="D2601" s="71"/>
      <c r="E2601" s="4"/>
      <c r="F2601" s="4"/>
      <c r="G2601" s="69"/>
      <c r="H2601" s="69"/>
      <c r="I2601" s="69"/>
      <c r="J2601" s="69"/>
      <c r="K2601" s="69"/>
      <c r="L2601" s="69"/>
      <c r="M2601" s="69"/>
      <c r="N2601" s="4"/>
      <c r="O2601" s="70"/>
      <c r="P2601" s="75"/>
      <c r="Q2601" s="4"/>
      <c r="R2601" s="71"/>
      <c r="S2601" s="4"/>
      <c r="T2601" s="72"/>
      <c r="U2601" s="4"/>
      <c r="V2601" s="73"/>
      <c r="W2601" s="73"/>
      <c r="X2601" s="73"/>
      <c r="Y2601" s="73"/>
      <c r="Z2601" s="74"/>
      <c r="AA2601" s="171"/>
      <c r="AB2601" s="69"/>
      <c r="AC2601" s="69"/>
      <c r="AD2601" s="69"/>
      <c r="AE2601" s="69"/>
      <c r="AF2601" s="69"/>
      <c r="AG2601" s="69"/>
      <c r="AH2601" s="69"/>
    </row>
    <row r="2602" spans="1:34">
      <c r="A2602" s="69"/>
      <c r="B2602" s="69"/>
      <c r="C2602" s="69"/>
      <c r="D2602" s="71"/>
      <c r="E2602" s="4"/>
      <c r="F2602" s="4"/>
      <c r="G2602" s="69"/>
      <c r="H2602" s="69"/>
      <c r="I2602" s="69"/>
      <c r="J2602" s="69"/>
      <c r="K2602" s="69"/>
      <c r="L2602" s="69"/>
      <c r="M2602" s="69"/>
      <c r="N2602" s="4"/>
      <c r="O2602" s="70"/>
      <c r="P2602" s="75"/>
      <c r="Q2602" s="4"/>
      <c r="R2602" s="71"/>
      <c r="S2602" s="4"/>
      <c r="T2602" s="72"/>
      <c r="U2602" s="4"/>
      <c r="V2602" s="73"/>
      <c r="W2602" s="73"/>
      <c r="X2602" s="73"/>
      <c r="Y2602" s="73"/>
      <c r="Z2602" s="74"/>
      <c r="AA2602" s="171"/>
      <c r="AB2602" s="69"/>
      <c r="AC2602" s="69"/>
      <c r="AD2602" s="69"/>
      <c r="AE2602" s="69"/>
      <c r="AF2602" s="69"/>
      <c r="AG2602" s="69"/>
      <c r="AH2602" s="69"/>
    </row>
    <row r="2603" spans="1:34">
      <c r="A2603" s="69"/>
      <c r="B2603" s="69"/>
      <c r="C2603" s="69"/>
      <c r="D2603" s="71"/>
      <c r="E2603" s="4"/>
      <c r="F2603" s="4"/>
      <c r="G2603" s="69"/>
      <c r="H2603" s="69"/>
      <c r="I2603" s="69"/>
      <c r="J2603" s="69"/>
      <c r="K2603" s="69"/>
      <c r="L2603" s="69"/>
      <c r="M2603" s="69"/>
      <c r="N2603" s="4"/>
      <c r="O2603" s="70"/>
      <c r="P2603" s="75"/>
      <c r="Q2603" s="4"/>
      <c r="R2603" s="71"/>
      <c r="S2603" s="4"/>
      <c r="T2603" s="72"/>
      <c r="U2603" s="4"/>
      <c r="V2603" s="73"/>
      <c r="W2603" s="73"/>
      <c r="X2603" s="73"/>
      <c r="Y2603" s="73"/>
      <c r="Z2603" s="74"/>
      <c r="AA2603" s="171"/>
      <c r="AB2603" s="69"/>
      <c r="AC2603" s="69"/>
      <c r="AD2603" s="69"/>
      <c r="AE2603" s="69"/>
      <c r="AF2603" s="69"/>
      <c r="AG2603" s="69"/>
      <c r="AH2603" s="69"/>
    </row>
    <row r="2604" spans="1:34">
      <c r="A2604" s="69"/>
      <c r="B2604" s="69"/>
      <c r="C2604" s="69"/>
      <c r="D2604" s="71"/>
      <c r="E2604" s="4"/>
      <c r="F2604" s="4"/>
      <c r="G2604" s="69"/>
      <c r="H2604" s="69"/>
      <c r="I2604" s="69"/>
      <c r="J2604" s="69"/>
      <c r="K2604" s="69"/>
      <c r="L2604" s="69"/>
      <c r="M2604" s="69"/>
      <c r="N2604" s="4"/>
      <c r="O2604" s="70"/>
      <c r="P2604" s="75"/>
      <c r="Q2604" s="4"/>
      <c r="R2604" s="71"/>
      <c r="S2604" s="4"/>
      <c r="T2604" s="72"/>
      <c r="U2604" s="4"/>
      <c r="V2604" s="73"/>
      <c r="W2604" s="73"/>
      <c r="X2604" s="73"/>
      <c r="Y2604" s="73"/>
      <c r="Z2604" s="74"/>
      <c r="AA2604" s="171"/>
      <c r="AB2604" s="69"/>
      <c r="AC2604" s="69"/>
      <c r="AD2604" s="69"/>
      <c r="AE2604" s="69"/>
      <c r="AF2604" s="69"/>
      <c r="AG2604" s="69"/>
      <c r="AH2604" s="69"/>
    </row>
    <row r="2605" spans="1:34">
      <c r="A2605" s="69"/>
      <c r="B2605" s="69"/>
      <c r="C2605" s="69"/>
      <c r="D2605" s="71"/>
      <c r="E2605" s="4"/>
      <c r="F2605" s="4"/>
      <c r="G2605" s="69"/>
      <c r="H2605" s="69"/>
      <c r="I2605" s="69"/>
      <c r="J2605" s="69"/>
      <c r="K2605" s="69"/>
      <c r="L2605" s="69"/>
      <c r="M2605" s="69"/>
      <c r="N2605" s="4"/>
      <c r="O2605" s="70"/>
      <c r="P2605" s="75"/>
      <c r="Q2605" s="4"/>
      <c r="R2605" s="71"/>
      <c r="S2605" s="4"/>
      <c r="T2605" s="72"/>
      <c r="U2605" s="4"/>
      <c r="V2605" s="73"/>
      <c r="W2605" s="73"/>
      <c r="X2605" s="73"/>
      <c r="Y2605" s="73"/>
      <c r="Z2605" s="74"/>
      <c r="AA2605" s="171"/>
      <c r="AB2605" s="69"/>
      <c r="AC2605" s="69"/>
      <c r="AD2605" s="69"/>
      <c r="AE2605" s="69"/>
      <c r="AF2605" s="69"/>
      <c r="AG2605" s="69"/>
      <c r="AH2605" s="69"/>
    </row>
    <row r="2606" spans="1:34">
      <c r="A2606" s="69"/>
      <c r="B2606" s="69"/>
      <c r="C2606" s="69"/>
      <c r="D2606" s="71"/>
      <c r="E2606" s="4"/>
      <c r="F2606" s="4"/>
      <c r="G2606" s="69"/>
      <c r="H2606" s="69"/>
      <c r="I2606" s="69"/>
      <c r="J2606" s="69"/>
      <c r="K2606" s="69"/>
      <c r="L2606" s="69"/>
      <c r="M2606" s="69"/>
      <c r="N2606" s="4"/>
      <c r="O2606" s="70"/>
      <c r="P2606" s="75"/>
      <c r="Q2606" s="4"/>
      <c r="R2606" s="71"/>
      <c r="S2606" s="4"/>
      <c r="T2606" s="72"/>
      <c r="U2606" s="4"/>
      <c r="V2606" s="73"/>
      <c r="W2606" s="73"/>
      <c r="X2606" s="73"/>
      <c r="Y2606" s="73"/>
      <c r="Z2606" s="74"/>
      <c r="AA2606" s="171"/>
      <c r="AB2606" s="69"/>
      <c r="AC2606" s="69"/>
      <c r="AD2606" s="69"/>
      <c r="AE2606" s="69"/>
      <c r="AF2606" s="69"/>
      <c r="AG2606" s="69"/>
      <c r="AH2606" s="69"/>
    </row>
    <row r="2607" spans="1:34">
      <c r="A2607" s="69"/>
      <c r="B2607" s="69"/>
      <c r="C2607" s="69"/>
      <c r="D2607" s="71"/>
      <c r="E2607" s="4"/>
      <c r="F2607" s="4"/>
      <c r="G2607" s="69"/>
      <c r="H2607" s="69"/>
      <c r="I2607" s="69"/>
      <c r="J2607" s="69"/>
      <c r="K2607" s="69"/>
      <c r="L2607" s="69"/>
      <c r="M2607" s="69"/>
      <c r="N2607" s="4"/>
      <c r="O2607" s="70"/>
      <c r="P2607" s="75"/>
      <c r="Q2607" s="4"/>
      <c r="R2607" s="71"/>
      <c r="S2607" s="4"/>
      <c r="T2607" s="72"/>
      <c r="U2607" s="4"/>
      <c r="V2607" s="73"/>
      <c r="W2607" s="73"/>
      <c r="X2607" s="73"/>
      <c r="Y2607" s="73"/>
      <c r="Z2607" s="74"/>
      <c r="AA2607" s="171"/>
      <c r="AB2607" s="69"/>
      <c r="AC2607" s="69"/>
      <c r="AD2607" s="69"/>
      <c r="AE2607" s="69"/>
      <c r="AF2607" s="69"/>
      <c r="AG2607" s="69"/>
      <c r="AH2607" s="69"/>
    </row>
    <row r="2608" spans="1:34">
      <c r="A2608" s="69"/>
      <c r="B2608" s="69"/>
      <c r="C2608" s="69"/>
      <c r="D2608" s="71"/>
      <c r="E2608" s="4"/>
      <c r="F2608" s="4"/>
      <c r="G2608" s="69"/>
      <c r="H2608" s="69"/>
      <c r="I2608" s="69"/>
      <c r="J2608" s="69"/>
      <c r="K2608" s="69"/>
      <c r="L2608" s="69"/>
      <c r="M2608" s="69"/>
      <c r="N2608" s="4"/>
      <c r="O2608" s="70"/>
      <c r="P2608" s="75"/>
      <c r="Q2608" s="4"/>
      <c r="R2608" s="71"/>
      <c r="S2608" s="4"/>
      <c r="T2608" s="72"/>
      <c r="U2608" s="4"/>
      <c r="V2608" s="73"/>
      <c r="W2608" s="73"/>
      <c r="X2608" s="73"/>
      <c r="Y2608" s="73"/>
      <c r="Z2608" s="74"/>
      <c r="AA2608" s="171"/>
      <c r="AB2608" s="69"/>
      <c r="AC2608" s="69"/>
      <c r="AD2608" s="69"/>
      <c r="AE2608" s="69"/>
      <c r="AF2608" s="69"/>
      <c r="AG2608" s="69"/>
      <c r="AH2608" s="69"/>
    </row>
    <row r="2609" spans="1:34">
      <c r="A2609" s="69"/>
      <c r="B2609" s="69"/>
      <c r="C2609" s="69"/>
      <c r="D2609" s="71"/>
      <c r="E2609" s="4"/>
      <c r="F2609" s="4"/>
      <c r="G2609" s="69"/>
      <c r="H2609" s="69"/>
      <c r="I2609" s="69"/>
      <c r="J2609" s="69"/>
      <c r="K2609" s="69"/>
      <c r="L2609" s="69"/>
      <c r="M2609" s="69"/>
      <c r="N2609" s="4"/>
      <c r="O2609" s="70"/>
      <c r="P2609" s="75"/>
      <c r="Q2609" s="4"/>
      <c r="R2609" s="71"/>
      <c r="S2609" s="4"/>
      <c r="T2609" s="72"/>
      <c r="U2609" s="4"/>
      <c r="V2609" s="73"/>
      <c r="W2609" s="73"/>
      <c r="X2609" s="73"/>
      <c r="Y2609" s="73"/>
      <c r="Z2609" s="74"/>
      <c r="AA2609" s="171"/>
      <c r="AB2609" s="69"/>
      <c r="AC2609" s="69"/>
      <c r="AD2609" s="69"/>
      <c r="AE2609" s="69"/>
      <c r="AF2609" s="69"/>
      <c r="AG2609" s="69"/>
      <c r="AH2609" s="69"/>
    </row>
    <row r="2610" spans="1:34">
      <c r="A2610" s="69"/>
      <c r="B2610" s="69"/>
      <c r="C2610" s="69"/>
      <c r="D2610" s="71"/>
      <c r="E2610" s="4"/>
      <c r="F2610" s="4"/>
      <c r="G2610" s="69"/>
      <c r="H2610" s="69"/>
      <c r="I2610" s="69"/>
      <c r="J2610" s="69"/>
      <c r="K2610" s="69"/>
      <c r="L2610" s="69"/>
      <c r="M2610" s="69"/>
      <c r="N2610" s="4"/>
      <c r="O2610" s="70"/>
      <c r="P2610" s="75"/>
      <c r="Q2610" s="4"/>
      <c r="R2610" s="71"/>
      <c r="S2610" s="4"/>
      <c r="T2610" s="72"/>
      <c r="U2610" s="4"/>
      <c r="V2610" s="73"/>
      <c r="W2610" s="73"/>
      <c r="X2610" s="73"/>
      <c r="Y2610" s="73"/>
      <c r="Z2610" s="74"/>
      <c r="AA2610" s="171"/>
      <c r="AB2610" s="69"/>
      <c r="AC2610" s="69"/>
      <c r="AD2610" s="69"/>
      <c r="AE2610" s="69"/>
      <c r="AF2610" s="69"/>
      <c r="AG2610" s="69"/>
      <c r="AH2610" s="69"/>
    </row>
    <row r="2611" spans="1:34">
      <c r="A2611" s="69"/>
      <c r="B2611" s="69"/>
      <c r="C2611" s="69"/>
      <c r="D2611" s="71"/>
      <c r="E2611" s="4"/>
      <c r="F2611" s="4"/>
      <c r="G2611" s="69"/>
      <c r="H2611" s="69"/>
      <c r="I2611" s="69"/>
      <c r="J2611" s="69"/>
      <c r="K2611" s="69"/>
      <c r="L2611" s="69"/>
      <c r="M2611" s="69"/>
      <c r="N2611" s="4"/>
      <c r="O2611" s="70"/>
      <c r="P2611" s="75"/>
      <c r="Q2611" s="4"/>
      <c r="R2611" s="71"/>
      <c r="S2611" s="4"/>
      <c r="T2611" s="72"/>
      <c r="U2611" s="4"/>
      <c r="V2611" s="73"/>
      <c r="W2611" s="73"/>
      <c r="X2611" s="73"/>
      <c r="Y2611" s="73"/>
      <c r="Z2611" s="74"/>
      <c r="AA2611" s="171"/>
      <c r="AB2611" s="69"/>
      <c r="AC2611" s="69"/>
      <c r="AD2611" s="69"/>
      <c r="AE2611" s="69"/>
      <c r="AF2611" s="69"/>
      <c r="AG2611" s="69"/>
      <c r="AH2611" s="69"/>
    </row>
    <row r="2612" spans="1:34">
      <c r="A2612" s="69"/>
      <c r="B2612" s="69"/>
      <c r="C2612" s="69"/>
      <c r="D2612" s="71"/>
      <c r="E2612" s="4"/>
      <c r="F2612" s="4"/>
      <c r="G2612" s="69"/>
      <c r="H2612" s="69"/>
      <c r="I2612" s="69"/>
      <c r="J2612" s="69"/>
      <c r="K2612" s="69"/>
      <c r="L2612" s="69"/>
      <c r="M2612" s="69"/>
      <c r="N2612" s="4"/>
      <c r="O2612" s="70"/>
      <c r="P2612" s="75"/>
      <c r="Q2612" s="4"/>
      <c r="R2612" s="71"/>
      <c r="S2612" s="4"/>
      <c r="T2612" s="72"/>
      <c r="U2612" s="4"/>
      <c r="V2612" s="73"/>
      <c r="W2612" s="73"/>
      <c r="X2612" s="73"/>
      <c r="Y2612" s="73"/>
      <c r="Z2612" s="74"/>
      <c r="AA2612" s="171"/>
      <c r="AB2612" s="69"/>
      <c r="AC2612" s="69"/>
      <c r="AD2612" s="69"/>
      <c r="AE2612" s="69"/>
      <c r="AF2612" s="69"/>
      <c r="AG2612" s="69"/>
      <c r="AH2612" s="69"/>
    </row>
    <row r="2613" spans="1:34">
      <c r="A2613" s="69"/>
      <c r="B2613" s="69"/>
      <c r="C2613" s="69"/>
      <c r="D2613" s="71"/>
      <c r="E2613" s="4"/>
      <c r="F2613" s="4"/>
      <c r="G2613" s="69"/>
      <c r="H2613" s="69"/>
      <c r="I2613" s="69"/>
      <c r="J2613" s="69"/>
      <c r="K2613" s="69"/>
      <c r="L2613" s="69"/>
      <c r="M2613" s="69"/>
      <c r="N2613" s="4"/>
      <c r="O2613" s="70"/>
      <c r="P2613" s="75"/>
      <c r="Q2613" s="4"/>
      <c r="R2613" s="71"/>
      <c r="S2613" s="4"/>
      <c r="T2613" s="72"/>
      <c r="U2613" s="4"/>
      <c r="V2613" s="73"/>
      <c r="W2613" s="73"/>
      <c r="X2613" s="73"/>
      <c r="Y2613" s="73"/>
      <c r="Z2613" s="74"/>
      <c r="AA2613" s="171"/>
      <c r="AB2613" s="69"/>
      <c r="AC2613" s="69"/>
      <c r="AD2613" s="69"/>
      <c r="AE2613" s="69"/>
      <c r="AF2613" s="69"/>
      <c r="AG2613" s="69"/>
      <c r="AH2613" s="69"/>
    </row>
    <row r="2614" spans="1:34">
      <c r="A2614" s="69"/>
      <c r="B2614" s="69"/>
      <c r="C2614" s="69"/>
      <c r="D2614" s="71"/>
      <c r="E2614" s="4"/>
      <c r="F2614" s="4"/>
      <c r="G2614" s="69"/>
      <c r="H2614" s="69"/>
      <c r="I2614" s="69"/>
      <c r="J2614" s="69"/>
      <c r="K2614" s="69"/>
      <c r="L2614" s="69"/>
      <c r="M2614" s="69"/>
      <c r="N2614" s="4"/>
      <c r="O2614" s="70"/>
      <c r="P2614" s="75"/>
      <c r="Q2614" s="4"/>
      <c r="R2614" s="71"/>
      <c r="S2614" s="4"/>
      <c r="T2614" s="72"/>
      <c r="U2614" s="4"/>
      <c r="V2614" s="73"/>
      <c r="W2614" s="73"/>
      <c r="X2614" s="73"/>
      <c r="Y2614" s="73"/>
      <c r="Z2614" s="74"/>
      <c r="AA2614" s="171"/>
      <c r="AB2614" s="69"/>
      <c r="AC2614" s="69"/>
      <c r="AD2614" s="69"/>
      <c r="AE2614" s="69"/>
      <c r="AF2614" s="69"/>
      <c r="AG2614" s="69"/>
      <c r="AH2614" s="69"/>
    </row>
    <row r="2615" spans="1:34">
      <c r="A2615" s="69"/>
      <c r="B2615" s="69"/>
      <c r="C2615" s="69"/>
      <c r="D2615" s="71"/>
      <c r="E2615" s="4"/>
      <c r="F2615" s="4"/>
      <c r="G2615" s="69"/>
      <c r="H2615" s="69"/>
      <c r="I2615" s="69"/>
      <c r="J2615" s="69"/>
      <c r="K2615" s="69"/>
      <c r="L2615" s="69"/>
      <c r="M2615" s="69"/>
      <c r="N2615" s="4"/>
      <c r="O2615" s="70"/>
      <c r="P2615" s="75"/>
      <c r="Q2615" s="4"/>
      <c r="R2615" s="71"/>
      <c r="S2615" s="4"/>
      <c r="T2615" s="72"/>
      <c r="U2615" s="4"/>
      <c r="V2615" s="73"/>
      <c r="W2615" s="73"/>
      <c r="X2615" s="73"/>
      <c r="Y2615" s="73"/>
      <c r="Z2615" s="74"/>
      <c r="AA2615" s="171"/>
      <c r="AB2615" s="69"/>
      <c r="AC2615" s="69"/>
      <c r="AD2615" s="69"/>
      <c r="AE2615" s="69"/>
      <c r="AF2615" s="69"/>
      <c r="AG2615" s="69"/>
      <c r="AH2615" s="69"/>
    </row>
    <row r="2616" spans="1:34">
      <c r="A2616" s="69"/>
      <c r="B2616" s="69"/>
      <c r="C2616" s="69"/>
      <c r="D2616" s="71"/>
      <c r="E2616" s="4"/>
      <c r="F2616" s="4"/>
      <c r="G2616" s="69"/>
      <c r="H2616" s="69"/>
      <c r="I2616" s="69"/>
      <c r="J2616" s="69"/>
      <c r="K2616" s="69"/>
      <c r="L2616" s="69"/>
      <c r="M2616" s="69"/>
      <c r="N2616" s="4"/>
      <c r="O2616" s="70"/>
      <c r="P2616" s="75"/>
      <c r="Q2616" s="4"/>
      <c r="R2616" s="71"/>
      <c r="S2616" s="4"/>
      <c r="T2616" s="72"/>
      <c r="U2616" s="4"/>
      <c r="V2616" s="73"/>
      <c r="W2616" s="73"/>
      <c r="X2616" s="73"/>
      <c r="Y2616" s="73"/>
      <c r="Z2616" s="74"/>
      <c r="AA2616" s="171"/>
      <c r="AB2616" s="69"/>
      <c r="AC2616" s="69"/>
      <c r="AD2616" s="69"/>
      <c r="AE2616" s="69"/>
      <c r="AF2616" s="69"/>
      <c r="AG2616" s="69"/>
      <c r="AH2616" s="69"/>
    </row>
    <row r="2617" spans="1:34">
      <c r="A2617" s="69"/>
      <c r="B2617" s="69"/>
      <c r="C2617" s="69"/>
      <c r="D2617" s="71"/>
      <c r="E2617" s="4"/>
      <c r="F2617" s="4"/>
      <c r="G2617" s="69"/>
      <c r="H2617" s="69"/>
      <c r="I2617" s="69"/>
      <c r="J2617" s="69"/>
      <c r="K2617" s="69"/>
      <c r="L2617" s="69"/>
      <c r="M2617" s="69"/>
      <c r="N2617" s="4"/>
      <c r="O2617" s="70"/>
      <c r="P2617" s="75"/>
      <c r="Q2617" s="4"/>
      <c r="R2617" s="71"/>
      <c r="S2617" s="4"/>
      <c r="T2617" s="72"/>
      <c r="U2617" s="4"/>
      <c r="V2617" s="73"/>
      <c r="W2617" s="73"/>
      <c r="X2617" s="73"/>
      <c r="Y2617" s="73"/>
      <c r="Z2617" s="74"/>
      <c r="AA2617" s="171"/>
      <c r="AB2617" s="69"/>
      <c r="AC2617" s="69"/>
      <c r="AD2617" s="69"/>
      <c r="AE2617" s="69"/>
      <c r="AF2617" s="69"/>
      <c r="AG2617" s="69"/>
      <c r="AH2617" s="69"/>
    </row>
    <row r="2618" spans="1:34">
      <c r="A2618" s="69"/>
      <c r="B2618" s="69"/>
      <c r="C2618" s="69"/>
      <c r="D2618" s="71"/>
      <c r="E2618" s="4"/>
      <c r="F2618" s="4"/>
      <c r="G2618" s="69"/>
      <c r="H2618" s="69"/>
      <c r="I2618" s="69"/>
      <c r="J2618" s="69"/>
      <c r="K2618" s="69"/>
      <c r="L2618" s="69"/>
      <c r="M2618" s="69"/>
      <c r="N2618" s="4"/>
      <c r="O2618" s="70"/>
      <c r="P2618" s="75"/>
      <c r="Q2618" s="4"/>
      <c r="R2618" s="71"/>
      <c r="S2618" s="4"/>
      <c r="T2618" s="72"/>
      <c r="U2618" s="4"/>
      <c r="V2618" s="73"/>
      <c r="W2618" s="73"/>
      <c r="X2618" s="73"/>
      <c r="Y2618" s="73"/>
      <c r="Z2618" s="74"/>
      <c r="AA2618" s="171"/>
      <c r="AB2618" s="69"/>
      <c r="AC2618" s="69"/>
      <c r="AD2618" s="69"/>
      <c r="AE2618" s="69"/>
      <c r="AF2618" s="69"/>
      <c r="AG2618" s="69"/>
      <c r="AH2618" s="69"/>
    </row>
    <row r="2619" spans="1:34">
      <c r="A2619" s="69"/>
      <c r="B2619" s="69"/>
      <c r="C2619" s="69"/>
      <c r="D2619" s="71"/>
      <c r="E2619" s="4"/>
      <c r="F2619" s="4"/>
      <c r="G2619" s="69"/>
      <c r="H2619" s="69"/>
      <c r="I2619" s="69"/>
      <c r="J2619" s="69"/>
      <c r="K2619" s="69"/>
      <c r="L2619" s="69"/>
      <c r="M2619" s="69"/>
      <c r="N2619" s="4"/>
      <c r="O2619" s="70"/>
      <c r="P2619" s="75"/>
      <c r="Q2619" s="4"/>
      <c r="R2619" s="71"/>
      <c r="S2619" s="4"/>
      <c r="T2619" s="72"/>
      <c r="U2619" s="4"/>
      <c r="V2619" s="73"/>
      <c r="W2619" s="73"/>
      <c r="X2619" s="73"/>
      <c r="Y2619" s="73"/>
      <c r="Z2619" s="74"/>
      <c r="AA2619" s="171"/>
      <c r="AB2619" s="69"/>
      <c r="AC2619" s="69"/>
      <c r="AD2619" s="69"/>
      <c r="AE2619" s="69"/>
      <c r="AF2619" s="69"/>
      <c r="AG2619" s="69"/>
      <c r="AH2619" s="69"/>
    </row>
    <row r="2620" spans="1:34">
      <c r="A2620" s="69"/>
      <c r="B2620" s="69"/>
      <c r="C2620" s="69"/>
      <c r="D2620" s="71"/>
      <c r="E2620" s="4"/>
      <c r="F2620" s="4"/>
      <c r="G2620" s="69"/>
      <c r="H2620" s="69"/>
      <c r="I2620" s="69"/>
      <c r="J2620" s="69"/>
      <c r="K2620" s="69"/>
      <c r="L2620" s="69"/>
      <c r="M2620" s="69"/>
      <c r="N2620" s="4"/>
      <c r="O2620" s="70"/>
      <c r="P2620" s="75"/>
      <c r="Q2620" s="4"/>
      <c r="R2620" s="71"/>
      <c r="S2620" s="4"/>
      <c r="T2620" s="72"/>
      <c r="U2620" s="4"/>
      <c r="V2620" s="73"/>
      <c r="W2620" s="73"/>
      <c r="X2620" s="73"/>
      <c r="Y2620" s="73"/>
      <c r="Z2620" s="74"/>
      <c r="AA2620" s="171"/>
      <c r="AB2620" s="69"/>
      <c r="AC2620" s="69"/>
      <c r="AD2620" s="69"/>
      <c r="AE2620" s="69"/>
      <c r="AF2620" s="69"/>
      <c r="AG2620" s="69"/>
      <c r="AH2620" s="69"/>
    </row>
    <row r="2621" spans="1:34">
      <c r="A2621" s="69"/>
      <c r="B2621" s="69"/>
      <c r="C2621" s="69"/>
      <c r="D2621" s="71"/>
      <c r="E2621" s="4"/>
      <c r="F2621" s="4"/>
      <c r="G2621" s="69"/>
      <c r="H2621" s="69"/>
      <c r="I2621" s="69"/>
      <c r="J2621" s="69"/>
      <c r="K2621" s="69"/>
      <c r="L2621" s="69"/>
      <c r="M2621" s="69"/>
      <c r="N2621" s="4"/>
      <c r="O2621" s="70"/>
      <c r="P2621" s="75"/>
      <c r="Q2621" s="4"/>
      <c r="R2621" s="71"/>
      <c r="S2621" s="4"/>
      <c r="T2621" s="72"/>
      <c r="U2621" s="4"/>
      <c r="V2621" s="73"/>
      <c r="W2621" s="73"/>
      <c r="X2621" s="73"/>
      <c r="Y2621" s="73"/>
      <c r="Z2621" s="74"/>
      <c r="AA2621" s="171"/>
      <c r="AB2621" s="69"/>
      <c r="AC2621" s="69"/>
      <c r="AD2621" s="69"/>
      <c r="AE2621" s="69"/>
      <c r="AF2621" s="69"/>
      <c r="AG2621" s="69"/>
      <c r="AH2621" s="69"/>
    </row>
    <row r="2622" spans="1:34">
      <c r="A2622" s="69"/>
      <c r="B2622" s="69"/>
      <c r="C2622" s="69"/>
      <c r="D2622" s="71"/>
      <c r="E2622" s="4"/>
      <c r="F2622" s="4"/>
      <c r="G2622" s="69"/>
      <c r="H2622" s="69"/>
      <c r="I2622" s="69"/>
      <c r="J2622" s="69"/>
      <c r="K2622" s="69"/>
      <c r="L2622" s="69"/>
      <c r="M2622" s="69"/>
      <c r="N2622" s="4"/>
      <c r="O2622" s="70"/>
      <c r="P2622" s="75"/>
      <c r="Q2622" s="4"/>
      <c r="R2622" s="71"/>
      <c r="S2622" s="4"/>
      <c r="T2622" s="72"/>
      <c r="U2622" s="4"/>
      <c r="V2622" s="73"/>
      <c r="W2622" s="73"/>
      <c r="X2622" s="73"/>
      <c r="Y2622" s="73"/>
      <c r="Z2622" s="74"/>
      <c r="AA2622" s="171"/>
      <c r="AB2622" s="69"/>
      <c r="AC2622" s="69"/>
      <c r="AD2622" s="69"/>
      <c r="AE2622" s="69"/>
      <c r="AF2622" s="69"/>
      <c r="AG2622" s="69"/>
      <c r="AH2622" s="69"/>
    </row>
    <row r="2623" spans="1:34">
      <c r="A2623" s="69"/>
      <c r="B2623" s="69"/>
      <c r="C2623" s="69"/>
      <c r="D2623" s="71"/>
      <c r="E2623" s="4"/>
      <c r="F2623" s="4"/>
      <c r="G2623" s="69"/>
      <c r="H2623" s="69"/>
      <c r="I2623" s="69"/>
      <c r="J2623" s="69"/>
      <c r="K2623" s="69"/>
      <c r="L2623" s="69"/>
      <c r="M2623" s="69"/>
      <c r="N2623" s="4"/>
      <c r="O2623" s="70"/>
      <c r="P2623" s="75"/>
      <c r="Q2623" s="4"/>
      <c r="R2623" s="71"/>
      <c r="S2623" s="4"/>
      <c r="T2623" s="72"/>
      <c r="U2623" s="4"/>
      <c r="V2623" s="73"/>
      <c r="W2623" s="73"/>
      <c r="X2623" s="73"/>
      <c r="Y2623" s="73"/>
      <c r="Z2623" s="74"/>
      <c r="AA2623" s="171"/>
      <c r="AB2623" s="69"/>
      <c r="AC2623" s="69"/>
      <c r="AD2623" s="69"/>
      <c r="AE2623" s="69"/>
      <c r="AF2623" s="69"/>
      <c r="AG2623" s="69"/>
      <c r="AH2623" s="69"/>
    </row>
    <row r="2624" spans="1:34">
      <c r="A2624" s="69"/>
      <c r="B2624" s="69"/>
      <c r="C2624" s="69"/>
      <c r="D2624" s="71"/>
      <c r="E2624" s="4"/>
      <c r="F2624" s="4"/>
      <c r="G2624" s="69"/>
      <c r="H2624" s="69"/>
      <c r="I2624" s="69"/>
      <c r="J2624" s="69"/>
      <c r="K2624" s="69"/>
      <c r="L2624" s="69"/>
      <c r="M2624" s="69"/>
      <c r="N2624" s="4"/>
      <c r="O2624" s="70"/>
      <c r="P2624" s="75"/>
      <c r="Q2624" s="4"/>
      <c r="R2624" s="71"/>
      <c r="S2624" s="4"/>
      <c r="T2624" s="72"/>
      <c r="U2624" s="4"/>
      <c r="V2624" s="73"/>
      <c r="W2624" s="73"/>
      <c r="X2624" s="73"/>
      <c r="Y2624" s="73"/>
      <c r="Z2624" s="74"/>
      <c r="AA2624" s="171"/>
      <c r="AB2624" s="69"/>
      <c r="AC2624" s="69"/>
      <c r="AD2624" s="69"/>
      <c r="AE2624" s="69"/>
      <c r="AF2624" s="69"/>
      <c r="AG2624" s="69"/>
      <c r="AH2624" s="69"/>
    </row>
    <row r="2625" spans="1:34">
      <c r="A2625" s="69"/>
      <c r="B2625" s="69"/>
      <c r="C2625" s="69"/>
      <c r="D2625" s="71"/>
      <c r="E2625" s="4"/>
      <c r="F2625" s="4"/>
      <c r="G2625" s="69"/>
      <c r="H2625" s="69"/>
      <c r="I2625" s="69"/>
      <c r="J2625" s="69"/>
      <c r="K2625" s="69"/>
      <c r="L2625" s="69"/>
      <c r="M2625" s="69"/>
      <c r="N2625" s="4"/>
      <c r="O2625" s="70"/>
      <c r="P2625" s="75"/>
      <c r="Q2625" s="4"/>
      <c r="R2625" s="71"/>
      <c r="S2625" s="4"/>
      <c r="T2625" s="72"/>
      <c r="U2625" s="4"/>
      <c r="V2625" s="73"/>
      <c r="W2625" s="73"/>
      <c r="X2625" s="73"/>
      <c r="Y2625" s="73"/>
      <c r="Z2625" s="74"/>
      <c r="AA2625" s="171"/>
      <c r="AB2625" s="69"/>
      <c r="AC2625" s="69"/>
      <c r="AD2625" s="69"/>
      <c r="AE2625" s="69"/>
      <c r="AF2625" s="69"/>
      <c r="AG2625" s="69"/>
      <c r="AH2625" s="69"/>
    </row>
    <row r="2626" spans="1:34">
      <c r="A2626" s="69"/>
      <c r="B2626" s="69"/>
      <c r="C2626" s="69"/>
      <c r="D2626" s="71"/>
      <c r="E2626" s="4"/>
      <c r="F2626" s="4"/>
      <c r="G2626" s="69"/>
      <c r="H2626" s="69"/>
      <c r="I2626" s="69"/>
      <c r="J2626" s="69"/>
      <c r="K2626" s="69"/>
      <c r="L2626" s="69"/>
      <c r="M2626" s="69"/>
      <c r="N2626" s="4"/>
      <c r="O2626" s="70"/>
      <c r="P2626" s="75"/>
      <c r="Q2626" s="4"/>
      <c r="R2626" s="71"/>
      <c r="S2626" s="4"/>
      <c r="T2626" s="72"/>
      <c r="U2626" s="4"/>
      <c r="V2626" s="73"/>
      <c r="W2626" s="73"/>
      <c r="X2626" s="73"/>
      <c r="Y2626" s="73"/>
      <c r="Z2626" s="74"/>
      <c r="AA2626" s="171"/>
      <c r="AB2626" s="69"/>
      <c r="AC2626" s="69"/>
      <c r="AD2626" s="69"/>
      <c r="AE2626" s="69"/>
      <c r="AF2626" s="69"/>
      <c r="AG2626" s="69"/>
      <c r="AH2626" s="69"/>
    </row>
    <row r="2627" spans="1:34">
      <c r="A2627" s="69"/>
      <c r="B2627" s="69"/>
      <c r="C2627" s="69"/>
      <c r="D2627" s="71"/>
      <c r="E2627" s="4"/>
      <c r="F2627" s="4"/>
      <c r="G2627" s="69"/>
      <c r="H2627" s="69"/>
      <c r="I2627" s="69"/>
      <c r="J2627" s="69"/>
      <c r="K2627" s="69"/>
      <c r="L2627" s="69"/>
      <c r="M2627" s="69"/>
      <c r="N2627" s="4"/>
      <c r="O2627" s="70"/>
      <c r="P2627" s="75"/>
      <c r="Q2627" s="4"/>
      <c r="R2627" s="71"/>
      <c r="S2627" s="4"/>
      <c r="T2627" s="72"/>
      <c r="U2627" s="4"/>
      <c r="V2627" s="73"/>
      <c r="W2627" s="73"/>
      <c r="X2627" s="73"/>
      <c r="Y2627" s="73"/>
      <c r="Z2627" s="74"/>
      <c r="AA2627" s="171"/>
      <c r="AB2627" s="69"/>
      <c r="AC2627" s="69"/>
      <c r="AD2627" s="69"/>
      <c r="AE2627" s="69"/>
      <c r="AF2627" s="69"/>
      <c r="AG2627" s="69"/>
      <c r="AH2627" s="69"/>
    </row>
    <row r="2628" spans="1:34">
      <c r="A2628" s="69"/>
      <c r="B2628" s="69"/>
      <c r="C2628" s="69"/>
      <c r="D2628" s="71"/>
      <c r="E2628" s="4"/>
      <c r="F2628" s="4"/>
      <c r="G2628" s="69"/>
      <c r="H2628" s="69"/>
      <c r="I2628" s="69"/>
      <c r="J2628" s="69"/>
      <c r="K2628" s="69"/>
      <c r="L2628" s="69"/>
      <c r="M2628" s="69"/>
      <c r="N2628" s="4"/>
      <c r="O2628" s="70"/>
      <c r="P2628" s="75"/>
      <c r="Q2628" s="4"/>
      <c r="R2628" s="71"/>
      <c r="S2628" s="4"/>
      <c r="T2628" s="72"/>
      <c r="U2628" s="4"/>
      <c r="V2628" s="73"/>
      <c r="W2628" s="73"/>
      <c r="X2628" s="73"/>
      <c r="Y2628" s="73"/>
      <c r="Z2628" s="74"/>
      <c r="AA2628" s="171"/>
      <c r="AB2628" s="69"/>
      <c r="AC2628" s="69"/>
      <c r="AD2628" s="69"/>
      <c r="AE2628" s="69"/>
      <c r="AF2628" s="69"/>
      <c r="AG2628" s="69"/>
      <c r="AH2628" s="69"/>
    </row>
    <row r="2629" spans="1:34">
      <c r="A2629" s="69"/>
      <c r="B2629" s="69"/>
      <c r="C2629" s="69"/>
      <c r="D2629" s="71"/>
      <c r="E2629" s="4"/>
      <c r="F2629" s="4"/>
      <c r="G2629" s="69"/>
      <c r="H2629" s="69"/>
      <c r="I2629" s="69"/>
      <c r="J2629" s="69"/>
      <c r="K2629" s="69"/>
      <c r="L2629" s="69"/>
      <c r="M2629" s="69"/>
      <c r="N2629" s="4"/>
      <c r="O2629" s="70"/>
      <c r="P2629" s="75"/>
      <c r="Q2629" s="4"/>
      <c r="R2629" s="71"/>
      <c r="S2629" s="4"/>
      <c r="T2629" s="72"/>
      <c r="U2629" s="4"/>
      <c r="V2629" s="73"/>
      <c r="W2629" s="73"/>
      <c r="X2629" s="73"/>
      <c r="Y2629" s="73"/>
      <c r="Z2629" s="74"/>
      <c r="AA2629" s="171"/>
      <c r="AB2629" s="69"/>
      <c r="AC2629" s="69"/>
      <c r="AD2629" s="69"/>
      <c r="AE2629" s="69"/>
      <c r="AF2629" s="69"/>
      <c r="AG2629" s="69"/>
      <c r="AH2629" s="69"/>
    </row>
    <row r="2630" spans="1:34">
      <c r="A2630" s="69"/>
      <c r="B2630" s="69"/>
      <c r="C2630" s="69"/>
      <c r="D2630" s="71"/>
      <c r="E2630" s="4"/>
      <c r="F2630" s="4"/>
      <c r="G2630" s="69"/>
      <c r="H2630" s="69"/>
      <c r="I2630" s="69"/>
      <c r="J2630" s="69"/>
      <c r="K2630" s="69"/>
      <c r="L2630" s="69"/>
      <c r="M2630" s="69"/>
      <c r="N2630" s="4"/>
      <c r="O2630" s="70"/>
      <c r="P2630" s="75"/>
      <c r="Q2630" s="4"/>
      <c r="R2630" s="71"/>
      <c r="S2630" s="4"/>
      <c r="T2630" s="72"/>
      <c r="U2630" s="4"/>
      <c r="V2630" s="73"/>
      <c r="W2630" s="73"/>
      <c r="X2630" s="73"/>
      <c r="Y2630" s="73"/>
      <c r="Z2630" s="74"/>
      <c r="AA2630" s="171"/>
      <c r="AB2630" s="69"/>
      <c r="AC2630" s="69"/>
      <c r="AD2630" s="69"/>
      <c r="AE2630" s="69"/>
      <c r="AF2630" s="69"/>
      <c r="AG2630" s="69"/>
      <c r="AH2630" s="69"/>
    </row>
    <row r="2631" spans="1:34">
      <c r="A2631" s="69"/>
      <c r="B2631" s="69"/>
      <c r="C2631" s="69"/>
      <c r="D2631" s="71"/>
      <c r="E2631" s="4"/>
      <c r="F2631" s="4"/>
      <c r="G2631" s="69"/>
      <c r="H2631" s="69"/>
      <c r="I2631" s="69"/>
      <c r="J2631" s="69"/>
      <c r="K2631" s="69"/>
      <c r="L2631" s="69"/>
      <c r="M2631" s="69"/>
      <c r="N2631" s="4"/>
      <c r="O2631" s="70"/>
      <c r="P2631" s="75"/>
      <c r="Q2631" s="4"/>
      <c r="R2631" s="71"/>
      <c r="S2631" s="4"/>
      <c r="T2631" s="72"/>
      <c r="U2631" s="4"/>
      <c r="V2631" s="73"/>
      <c r="W2631" s="73"/>
      <c r="X2631" s="73"/>
      <c r="Y2631" s="73"/>
      <c r="Z2631" s="74"/>
      <c r="AA2631" s="171"/>
      <c r="AB2631" s="69"/>
      <c r="AC2631" s="69"/>
      <c r="AD2631" s="69"/>
      <c r="AE2631" s="69"/>
      <c r="AF2631" s="69"/>
      <c r="AG2631" s="69"/>
      <c r="AH2631" s="69"/>
    </row>
    <row r="2632" spans="1:34">
      <c r="A2632" s="69"/>
      <c r="B2632" s="69"/>
      <c r="C2632" s="69"/>
      <c r="D2632" s="71"/>
      <c r="E2632" s="4"/>
      <c r="F2632" s="4"/>
      <c r="G2632" s="69"/>
      <c r="H2632" s="69"/>
      <c r="I2632" s="69"/>
      <c r="J2632" s="69"/>
      <c r="K2632" s="69"/>
      <c r="L2632" s="69"/>
      <c r="M2632" s="69"/>
      <c r="N2632" s="4"/>
      <c r="O2632" s="70"/>
      <c r="P2632" s="75"/>
      <c r="Q2632" s="4"/>
      <c r="R2632" s="71"/>
      <c r="S2632" s="4"/>
      <c r="T2632" s="72"/>
      <c r="U2632" s="4"/>
      <c r="V2632" s="73"/>
      <c r="W2632" s="73"/>
      <c r="X2632" s="73"/>
      <c r="Y2632" s="73"/>
      <c r="Z2632" s="74"/>
      <c r="AA2632" s="171"/>
      <c r="AB2632" s="69"/>
      <c r="AC2632" s="69"/>
      <c r="AD2632" s="69"/>
      <c r="AE2632" s="69"/>
      <c r="AF2632" s="69"/>
      <c r="AG2632" s="69"/>
      <c r="AH2632" s="69"/>
    </row>
    <row r="2633" spans="1:34">
      <c r="A2633" s="69"/>
      <c r="B2633" s="69"/>
      <c r="C2633" s="69"/>
      <c r="D2633" s="71"/>
      <c r="E2633" s="4"/>
      <c r="F2633" s="4"/>
      <c r="G2633" s="69"/>
      <c r="H2633" s="69"/>
      <c r="I2633" s="69"/>
      <c r="J2633" s="69"/>
      <c r="K2633" s="69"/>
      <c r="L2633" s="69"/>
      <c r="M2633" s="69"/>
      <c r="N2633" s="4"/>
      <c r="O2633" s="70"/>
      <c r="P2633" s="75"/>
      <c r="Q2633" s="4"/>
      <c r="R2633" s="71"/>
      <c r="S2633" s="4"/>
      <c r="T2633" s="72"/>
      <c r="U2633" s="4"/>
      <c r="V2633" s="73"/>
      <c r="W2633" s="73"/>
      <c r="X2633" s="73"/>
      <c r="Y2633" s="73"/>
      <c r="Z2633" s="74"/>
      <c r="AA2633" s="171"/>
      <c r="AB2633" s="69"/>
      <c r="AC2633" s="69"/>
      <c r="AD2633" s="69"/>
      <c r="AE2633" s="69"/>
      <c r="AF2633" s="69"/>
      <c r="AG2633" s="69"/>
      <c r="AH2633" s="69"/>
    </row>
    <row r="2634" spans="1:34">
      <c r="A2634" s="69"/>
      <c r="B2634" s="69"/>
      <c r="C2634" s="69"/>
      <c r="D2634" s="71"/>
      <c r="E2634" s="4"/>
      <c r="F2634" s="4"/>
      <c r="G2634" s="69"/>
      <c r="H2634" s="69"/>
      <c r="I2634" s="69"/>
      <c r="J2634" s="69"/>
      <c r="K2634" s="69"/>
      <c r="L2634" s="69"/>
      <c r="M2634" s="69"/>
      <c r="N2634" s="4"/>
      <c r="O2634" s="70"/>
      <c r="P2634" s="75"/>
      <c r="Q2634" s="4"/>
      <c r="R2634" s="71"/>
      <c r="S2634" s="4"/>
      <c r="T2634" s="72"/>
      <c r="U2634" s="4"/>
      <c r="V2634" s="73"/>
      <c r="W2634" s="73"/>
      <c r="X2634" s="73"/>
      <c r="Y2634" s="73"/>
      <c r="Z2634" s="74"/>
      <c r="AA2634" s="171"/>
      <c r="AB2634" s="69"/>
      <c r="AC2634" s="69"/>
      <c r="AD2634" s="69"/>
      <c r="AE2634" s="69"/>
      <c r="AF2634" s="69"/>
      <c r="AG2634" s="69"/>
      <c r="AH2634" s="69"/>
    </row>
    <row r="2635" spans="1:34">
      <c r="A2635" s="69"/>
      <c r="B2635" s="69"/>
      <c r="C2635" s="69"/>
      <c r="D2635" s="71"/>
      <c r="E2635" s="4"/>
      <c r="F2635" s="4"/>
      <c r="G2635" s="69"/>
      <c r="H2635" s="69"/>
      <c r="I2635" s="69"/>
      <c r="J2635" s="69"/>
      <c r="K2635" s="69"/>
      <c r="L2635" s="69"/>
      <c r="M2635" s="69"/>
      <c r="N2635" s="4"/>
      <c r="O2635" s="70"/>
      <c r="P2635" s="75"/>
      <c r="Q2635" s="4"/>
      <c r="R2635" s="71"/>
      <c r="S2635" s="4"/>
      <c r="T2635" s="72"/>
      <c r="U2635" s="4"/>
      <c r="V2635" s="73"/>
      <c r="W2635" s="73"/>
      <c r="X2635" s="73"/>
      <c r="Y2635" s="73"/>
      <c r="Z2635" s="74"/>
      <c r="AA2635" s="171"/>
      <c r="AB2635" s="69"/>
      <c r="AC2635" s="69"/>
      <c r="AD2635" s="69"/>
      <c r="AE2635" s="69"/>
      <c r="AF2635" s="69"/>
      <c r="AG2635" s="69"/>
      <c r="AH2635" s="69"/>
    </row>
    <row r="2636" spans="1:34">
      <c r="A2636" s="69"/>
      <c r="B2636" s="69"/>
      <c r="C2636" s="69"/>
      <c r="D2636" s="71"/>
      <c r="E2636" s="4"/>
      <c r="F2636" s="4"/>
      <c r="G2636" s="69"/>
      <c r="H2636" s="69"/>
      <c r="I2636" s="69"/>
      <c r="J2636" s="69"/>
      <c r="K2636" s="69"/>
      <c r="L2636" s="69"/>
      <c r="M2636" s="69"/>
      <c r="N2636" s="4"/>
      <c r="O2636" s="70"/>
      <c r="P2636" s="75"/>
      <c r="Q2636" s="4"/>
      <c r="R2636" s="71"/>
      <c r="S2636" s="4"/>
      <c r="T2636" s="72"/>
      <c r="U2636" s="4"/>
      <c r="V2636" s="73"/>
      <c r="W2636" s="73"/>
      <c r="X2636" s="73"/>
      <c r="Y2636" s="73"/>
      <c r="Z2636" s="74"/>
      <c r="AA2636" s="171"/>
      <c r="AB2636" s="69"/>
      <c r="AC2636" s="69"/>
      <c r="AD2636" s="69"/>
      <c r="AE2636" s="69"/>
      <c r="AF2636" s="69"/>
      <c r="AG2636" s="69"/>
      <c r="AH2636" s="69"/>
    </row>
    <row r="2637" spans="1:34">
      <c r="A2637" s="69"/>
      <c r="B2637" s="69"/>
      <c r="C2637" s="69"/>
      <c r="D2637" s="71"/>
      <c r="E2637" s="4"/>
      <c r="F2637" s="4"/>
      <c r="G2637" s="69"/>
      <c r="H2637" s="69"/>
      <c r="I2637" s="69"/>
      <c r="J2637" s="69"/>
      <c r="K2637" s="69"/>
      <c r="L2637" s="69"/>
      <c r="M2637" s="69"/>
      <c r="N2637" s="4"/>
      <c r="O2637" s="70"/>
      <c r="P2637" s="75"/>
      <c r="Q2637" s="4"/>
      <c r="R2637" s="71"/>
      <c r="S2637" s="4"/>
      <c r="T2637" s="72"/>
      <c r="U2637" s="4"/>
      <c r="V2637" s="73"/>
      <c r="W2637" s="73"/>
      <c r="X2637" s="73"/>
      <c r="Y2637" s="73"/>
      <c r="Z2637" s="74"/>
      <c r="AA2637" s="171"/>
      <c r="AB2637" s="69"/>
      <c r="AC2637" s="69"/>
      <c r="AD2637" s="69"/>
      <c r="AE2637" s="69"/>
      <c r="AF2637" s="69"/>
      <c r="AG2637" s="69"/>
      <c r="AH2637" s="69"/>
    </row>
    <row r="2638" spans="1:34">
      <c r="A2638" s="69"/>
      <c r="B2638" s="69"/>
      <c r="C2638" s="69"/>
      <c r="D2638" s="71"/>
      <c r="E2638" s="4"/>
      <c r="F2638" s="4"/>
      <c r="G2638" s="69"/>
      <c r="H2638" s="69"/>
      <c r="I2638" s="69"/>
      <c r="J2638" s="69"/>
      <c r="K2638" s="69"/>
      <c r="L2638" s="69"/>
      <c r="M2638" s="69"/>
      <c r="N2638" s="4"/>
      <c r="O2638" s="70"/>
      <c r="P2638" s="75"/>
      <c r="Q2638" s="4"/>
      <c r="R2638" s="71"/>
      <c r="S2638" s="4"/>
      <c r="T2638" s="72"/>
      <c r="U2638" s="4"/>
      <c r="V2638" s="73"/>
      <c r="W2638" s="73"/>
      <c r="X2638" s="73"/>
      <c r="Y2638" s="73"/>
      <c r="Z2638" s="74"/>
      <c r="AA2638" s="171"/>
      <c r="AB2638" s="69"/>
      <c r="AC2638" s="69"/>
      <c r="AD2638" s="69"/>
      <c r="AE2638" s="69"/>
      <c r="AF2638" s="69"/>
      <c r="AG2638" s="69"/>
      <c r="AH2638" s="69"/>
    </row>
    <row r="2639" spans="1:34">
      <c r="A2639" s="69"/>
      <c r="B2639" s="69"/>
      <c r="C2639" s="69"/>
      <c r="D2639" s="71"/>
      <c r="E2639" s="4"/>
      <c r="F2639" s="4"/>
      <c r="G2639" s="69"/>
      <c r="H2639" s="69"/>
      <c r="I2639" s="69"/>
      <c r="J2639" s="69"/>
      <c r="K2639" s="69"/>
      <c r="L2639" s="69"/>
      <c r="M2639" s="69"/>
      <c r="N2639" s="4"/>
      <c r="O2639" s="70"/>
      <c r="P2639" s="75"/>
      <c r="Q2639" s="4"/>
      <c r="R2639" s="71"/>
      <c r="S2639" s="4"/>
      <c r="T2639" s="72"/>
      <c r="U2639" s="4"/>
      <c r="V2639" s="73"/>
      <c r="W2639" s="73"/>
      <c r="X2639" s="73"/>
      <c r="Y2639" s="73"/>
      <c r="Z2639" s="74"/>
      <c r="AA2639" s="171"/>
      <c r="AB2639" s="69"/>
      <c r="AC2639" s="69"/>
      <c r="AD2639" s="69"/>
      <c r="AE2639" s="69"/>
      <c r="AF2639" s="69"/>
      <c r="AG2639" s="69"/>
      <c r="AH2639" s="69"/>
    </row>
    <row r="2640" spans="1:34">
      <c r="A2640" s="69"/>
      <c r="B2640" s="69"/>
      <c r="C2640" s="69"/>
      <c r="D2640" s="71"/>
      <c r="E2640" s="4"/>
      <c r="F2640" s="4"/>
      <c r="G2640" s="69"/>
      <c r="H2640" s="69"/>
      <c r="I2640" s="69"/>
      <c r="J2640" s="69"/>
      <c r="K2640" s="69"/>
      <c r="L2640" s="69"/>
      <c r="M2640" s="69"/>
      <c r="N2640" s="4"/>
      <c r="O2640" s="70"/>
      <c r="P2640" s="75"/>
      <c r="Q2640" s="4"/>
      <c r="R2640" s="71"/>
      <c r="S2640" s="4"/>
      <c r="T2640" s="72"/>
      <c r="U2640" s="4"/>
      <c r="V2640" s="73"/>
      <c r="W2640" s="73"/>
      <c r="X2640" s="73"/>
      <c r="Y2640" s="73"/>
      <c r="Z2640" s="74"/>
      <c r="AA2640" s="171"/>
      <c r="AB2640" s="69"/>
      <c r="AC2640" s="69"/>
      <c r="AD2640" s="69"/>
      <c r="AE2640" s="69"/>
      <c r="AF2640" s="69"/>
      <c r="AG2640" s="69"/>
      <c r="AH2640" s="69"/>
    </row>
    <row r="2641" spans="1:34">
      <c r="A2641" s="69"/>
      <c r="B2641" s="69"/>
      <c r="C2641" s="69"/>
      <c r="D2641" s="71"/>
      <c r="E2641" s="4"/>
      <c r="F2641" s="4"/>
      <c r="G2641" s="69"/>
      <c r="H2641" s="69"/>
      <c r="I2641" s="69"/>
      <c r="J2641" s="69"/>
      <c r="K2641" s="69"/>
      <c r="L2641" s="69"/>
      <c r="M2641" s="69"/>
      <c r="N2641" s="4"/>
      <c r="O2641" s="70"/>
      <c r="P2641" s="75"/>
      <c r="Q2641" s="4"/>
      <c r="R2641" s="71"/>
      <c r="S2641" s="4"/>
      <c r="T2641" s="72"/>
      <c r="U2641" s="4"/>
      <c r="V2641" s="73"/>
      <c r="W2641" s="73"/>
      <c r="X2641" s="73"/>
      <c r="Y2641" s="73"/>
      <c r="Z2641" s="74"/>
      <c r="AA2641" s="171"/>
      <c r="AB2641" s="69"/>
      <c r="AC2641" s="69"/>
      <c r="AD2641" s="69"/>
      <c r="AE2641" s="69"/>
      <c r="AF2641" s="69"/>
      <c r="AG2641" s="69"/>
      <c r="AH2641" s="69"/>
    </row>
    <row r="2642" spans="1:34">
      <c r="A2642" s="69"/>
      <c r="B2642" s="69"/>
      <c r="C2642" s="69"/>
      <c r="D2642" s="71"/>
      <c r="E2642" s="4"/>
      <c r="F2642" s="4"/>
      <c r="G2642" s="69"/>
      <c r="H2642" s="69"/>
      <c r="I2642" s="69"/>
      <c r="J2642" s="69"/>
      <c r="K2642" s="69"/>
      <c r="L2642" s="69"/>
      <c r="M2642" s="69"/>
      <c r="N2642" s="4"/>
      <c r="O2642" s="70"/>
      <c r="P2642" s="75"/>
      <c r="Q2642" s="4"/>
      <c r="R2642" s="71"/>
      <c r="S2642" s="4"/>
      <c r="T2642" s="72"/>
      <c r="U2642" s="4"/>
      <c r="V2642" s="73"/>
      <c r="W2642" s="73"/>
      <c r="X2642" s="73"/>
      <c r="Y2642" s="73"/>
      <c r="Z2642" s="74"/>
      <c r="AA2642" s="171"/>
      <c r="AB2642" s="69"/>
      <c r="AC2642" s="69"/>
      <c r="AD2642" s="69"/>
      <c r="AE2642" s="69"/>
      <c r="AF2642" s="69"/>
      <c r="AG2642" s="69"/>
      <c r="AH2642" s="69"/>
    </row>
    <row r="2643" spans="1:34">
      <c r="A2643" s="69"/>
      <c r="B2643" s="69"/>
      <c r="C2643" s="69"/>
      <c r="D2643" s="71"/>
      <c r="E2643" s="4"/>
      <c r="F2643" s="4"/>
      <c r="G2643" s="69"/>
      <c r="H2643" s="69"/>
      <c r="I2643" s="69"/>
      <c r="J2643" s="69"/>
      <c r="K2643" s="69"/>
      <c r="L2643" s="69"/>
      <c r="M2643" s="69"/>
      <c r="N2643" s="4"/>
      <c r="O2643" s="70"/>
      <c r="P2643" s="75"/>
      <c r="Q2643" s="4"/>
      <c r="R2643" s="71"/>
      <c r="S2643" s="4"/>
      <c r="T2643" s="72"/>
      <c r="U2643" s="4"/>
      <c r="V2643" s="73"/>
      <c r="W2643" s="73"/>
      <c r="X2643" s="73"/>
      <c r="Y2643" s="73"/>
      <c r="Z2643" s="74"/>
      <c r="AA2643" s="171"/>
      <c r="AB2643" s="69"/>
      <c r="AC2643" s="69"/>
      <c r="AD2643" s="69"/>
      <c r="AE2643" s="69"/>
      <c r="AF2643" s="69"/>
      <c r="AG2643" s="69"/>
      <c r="AH2643" s="69"/>
    </row>
    <row r="2644" spans="1:34">
      <c r="A2644" s="69"/>
      <c r="B2644" s="69"/>
      <c r="C2644" s="69"/>
      <c r="D2644" s="71"/>
      <c r="E2644" s="4"/>
      <c r="F2644" s="4"/>
      <c r="G2644" s="69"/>
      <c r="H2644" s="69"/>
      <c r="I2644" s="69"/>
      <c r="J2644" s="69"/>
      <c r="K2644" s="69"/>
      <c r="L2644" s="69"/>
      <c r="M2644" s="69"/>
      <c r="N2644" s="4"/>
      <c r="O2644" s="70"/>
      <c r="P2644" s="75"/>
      <c r="Q2644" s="4"/>
      <c r="R2644" s="71"/>
      <c r="S2644" s="4"/>
      <c r="T2644" s="72"/>
      <c r="U2644" s="4"/>
      <c r="V2644" s="73"/>
      <c r="W2644" s="73"/>
      <c r="X2644" s="73"/>
      <c r="Y2644" s="73"/>
      <c r="Z2644" s="74"/>
      <c r="AA2644" s="171"/>
      <c r="AB2644" s="69"/>
      <c r="AC2644" s="69"/>
      <c r="AD2644" s="69"/>
      <c r="AE2644" s="69"/>
      <c r="AF2644" s="69"/>
      <c r="AG2644" s="69"/>
      <c r="AH2644" s="69"/>
    </row>
    <row r="2645" spans="1:34">
      <c r="A2645" s="69"/>
      <c r="B2645" s="69"/>
      <c r="C2645" s="69"/>
      <c r="D2645" s="71"/>
      <c r="E2645" s="4"/>
      <c r="F2645" s="4"/>
      <c r="G2645" s="69"/>
      <c r="H2645" s="69"/>
      <c r="I2645" s="69"/>
      <c r="J2645" s="69"/>
      <c r="K2645" s="69"/>
      <c r="L2645" s="69"/>
      <c r="M2645" s="69"/>
      <c r="N2645" s="4"/>
      <c r="O2645" s="70"/>
      <c r="P2645" s="75"/>
      <c r="Q2645" s="4"/>
      <c r="R2645" s="71"/>
      <c r="S2645" s="4"/>
      <c r="T2645" s="72"/>
      <c r="U2645" s="4"/>
      <c r="V2645" s="73"/>
      <c r="W2645" s="73"/>
      <c r="X2645" s="73"/>
      <c r="Y2645" s="73"/>
      <c r="Z2645" s="74"/>
      <c r="AA2645" s="171"/>
      <c r="AB2645" s="69"/>
      <c r="AC2645" s="69"/>
      <c r="AD2645" s="69"/>
      <c r="AE2645" s="69"/>
      <c r="AF2645" s="69"/>
      <c r="AG2645" s="69"/>
      <c r="AH2645" s="69"/>
    </row>
    <row r="2646" spans="1:34">
      <c r="A2646" s="69"/>
      <c r="B2646" s="69"/>
      <c r="C2646" s="69"/>
      <c r="D2646" s="71"/>
      <c r="E2646" s="4"/>
      <c r="F2646" s="4"/>
      <c r="G2646" s="69"/>
      <c r="H2646" s="69"/>
      <c r="I2646" s="69"/>
      <c r="J2646" s="69"/>
      <c r="K2646" s="69"/>
      <c r="L2646" s="69"/>
      <c r="M2646" s="69"/>
      <c r="N2646" s="4"/>
      <c r="O2646" s="70"/>
      <c r="P2646" s="75"/>
      <c r="Q2646" s="4"/>
      <c r="R2646" s="71"/>
      <c r="S2646" s="4"/>
      <c r="T2646" s="72"/>
      <c r="U2646" s="4"/>
      <c r="V2646" s="73"/>
      <c r="W2646" s="73"/>
      <c r="X2646" s="73"/>
      <c r="Y2646" s="73"/>
      <c r="Z2646" s="74"/>
      <c r="AA2646" s="171"/>
      <c r="AB2646" s="69"/>
      <c r="AC2646" s="69"/>
      <c r="AD2646" s="69"/>
      <c r="AE2646" s="69"/>
      <c r="AF2646" s="69"/>
      <c r="AG2646" s="69"/>
      <c r="AH2646" s="69"/>
    </row>
    <row r="2647" spans="1:34">
      <c r="A2647" s="69"/>
      <c r="B2647" s="69"/>
      <c r="C2647" s="69"/>
      <c r="D2647" s="71"/>
      <c r="E2647" s="4"/>
      <c r="F2647" s="4"/>
      <c r="G2647" s="69"/>
      <c r="H2647" s="69"/>
      <c r="I2647" s="69"/>
      <c r="J2647" s="69"/>
      <c r="K2647" s="69"/>
      <c r="L2647" s="69"/>
      <c r="M2647" s="69"/>
      <c r="N2647" s="4"/>
      <c r="O2647" s="70"/>
      <c r="P2647" s="75"/>
      <c r="Q2647" s="4"/>
      <c r="R2647" s="71"/>
      <c r="S2647" s="4"/>
      <c r="T2647" s="72"/>
      <c r="U2647" s="4"/>
      <c r="V2647" s="73"/>
      <c r="W2647" s="73"/>
      <c r="X2647" s="73"/>
      <c r="Y2647" s="73"/>
      <c r="Z2647" s="74"/>
      <c r="AA2647" s="171"/>
      <c r="AB2647" s="69"/>
      <c r="AC2647" s="69"/>
      <c r="AD2647" s="69"/>
      <c r="AE2647" s="69"/>
      <c r="AF2647" s="69"/>
      <c r="AG2647" s="69"/>
      <c r="AH2647" s="69"/>
    </row>
    <row r="2648" spans="1:34">
      <c r="A2648" s="69"/>
      <c r="B2648" s="69"/>
      <c r="C2648" s="69"/>
      <c r="D2648" s="71"/>
      <c r="E2648" s="4"/>
      <c r="F2648" s="4"/>
      <c r="G2648" s="69"/>
      <c r="H2648" s="69"/>
      <c r="I2648" s="69"/>
      <c r="J2648" s="69"/>
      <c r="K2648" s="69"/>
      <c r="L2648" s="69"/>
      <c r="M2648" s="69"/>
      <c r="N2648" s="4"/>
      <c r="O2648" s="70"/>
      <c r="P2648" s="75"/>
      <c r="Q2648" s="4"/>
      <c r="R2648" s="71"/>
      <c r="S2648" s="4"/>
      <c r="T2648" s="72"/>
      <c r="U2648" s="4"/>
      <c r="V2648" s="73"/>
      <c r="W2648" s="73"/>
      <c r="X2648" s="73"/>
      <c r="Y2648" s="73"/>
      <c r="Z2648" s="74"/>
      <c r="AA2648" s="171"/>
      <c r="AB2648" s="69"/>
      <c r="AC2648" s="69"/>
      <c r="AD2648" s="69"/>
      <c r="AE2648" s="69"/>
      <c r="AF2648" s="69"/>
      <c r="AG2648" s="69"/>
      <c r="AH2648" s="69"/>
    </row>
    <row r="2649" spans="1:34">
      <c r="A2649" s="69"/>
      <c r="B2649" s="69"/>
      <c r="C2649" s="69"/>
      <c r="D2649" s="71"/>
      <c r="E2649" s="4"/>
      <c r="F2649" s="4"/>
      <c r="G2649" s="69"/>
      <c r="H2649" s="69"/>
      <c r="I2649" s="69"/>
      <c r="J2649" s="69"/>
      <c r="K2649" s="69"/>
      <c r="L2649" s="69"/>
      <c r="M2649" s="69"/>
      <c r="N2649" s="4"/>
      <c r="O2649" s="70"/>
      <c r="P2649" s="75"/>
      <c r="Q2649" s="4"/>
      <c r="R2649" s="71"/>
      <c r="S2649" s="4"/>
      <c r="T2649" s="72"/>
      <c r="U2649" s="4"/>
      <c r="V2649" s="73"/>
      <c r="W2649" s="73"/>
      <c r="X2649" s="73"/>
      <c r="Y2649" s="73"/>
      <c r="Z2649" s="74"/>
      <c r="AA2649" s="171"/>
      <c r="AB2649" s="69"/>
      <c r="AC2649" s="69"/>
      <c r="AD2649" s="69"/>
      <c r="AE2649" s="69"/>
      <c r="AF2649" s="69"/>
      <c r="AG2649" s="69"/>
      <c r="AH2649" s="69"/>
    </row>
    <row r="2650" spans="1:34">
      <c r="A2650" s="69"/>
      <c r="B2650" s="69"/>
      <c r="C2650" s="69"/>
      <c r="D2650" s="71"/>
      <c r="E2650" s="4"/>
      <c r="F2650" s="4"/>
      <c r="G2650" s="69"/>
      <c r="H2650" s="69"/>
      <c r="I2650" s="69"/>
      <c r="J2650" s="69"/>
      <c r="K2650" s="69"/>
      <c r="L2650" s="69"/>
      <c r="M2650" s="69"/>
      <c r="N2650" s="4"/>
      <c r="O2650" s="70"/>
      <c r="P2650" s="75"/>
      <c r="Q2650" s="4"/>
      <c r="R2650" s="71"/>
      <c r="S2650" s="4"/>
      <c r="T2650" s="72"/>
      <c r="U2650" s="4"/>
      <c r="V2650" s="73"/>
      <c r="W2650" s="73"/>
      <c r="X2650" s="73"/>
      <c r="Y2650" s="73"/>
      <c r="Z2650" s="74"/>
      <c r="AA2650" s="171"/>
      <c r="AB2650" s="69"/>
      <c r="AC2650" s="69"/>
      <c r="AD2650" s="69"/>
      <c r="AE2650" s="69"/>
      <c r="AF2650" s="69"/>
      <c r="AG2650" s="69"/>
      <c r="AH2650" s="69"/>
    </row>
    <row r="2651" spans="1:34">
      <c r="A2651" s="69"/>
      <c r="B2651" s="69"/>
      <c r="C2651" s="69"/>
      <c r="D2651" s="71"/>
      <c r="E2651" s="4"/>
      <c r="F2651" s="4"/>
      <c r="G2651" s="69"/>
      <c r="H2651" s="69"/>
      <c r="I2651" s="69"/>
      <c r="J2651" s="69"/>
      <c r="K2651" s="69"/>
      <c r="L2651" s="69"/>
      <c r="M2651" s="69"/>
      <c r="N2651" s="4"/>
      <c r="O2651" s="70"/>
      <c r="P2651" s="75"/>
      <c r="Q2651" s="4"/>
      <c r="R2651" s="71"/>
      <c r="S2651" s="4"/>
      <c r="T2651" s="72"/>
      <c r="U2651" s="4"/>
      <c r="V2651" s="73"/>
      <c r="W2651" s="73"/>
      <c r="X2651" s="73"/>
      <c r="Y2651" s="73"/>
      <c r="Z2651" s="74"/>
      <c r="AA2651" s="171"/>
      <c r="AB2651" s="69"/>
      <c r="AC2651" s="69"/>
      <c r="AD2651" s="69"/>
      <c r="AE2651" s="69"/>
      <c r="AF2651" s="69"/>
      <c r="AG2651" s="69"/>
      <c r="AH2651" s="69"/>
    </row>
    <row r="2652" spans="1:34">
      <c r="A2652" s="69"/>
      <c r="B2652" s="69"/>
      <c r="C2652" s="69"/>
      <c r="D2652" s="71"/>
      <c r="E2652" s="4"/>
      <c r="F2652" s="4"/>
      <c r="G2652" s="69"/>
      <c r="H2652" s="69"/>
      <c r="I2652" s="69"/>
      <c r="J2652" s="69"/>
      <c r="K2652" s="69"/>
      <c r="L2652" s="69"/>
      <c r="M2652" s="69"/>
      <c r="N2652" s="4"/>
      <c r="O2652" s="70"/>
      <c r="P2652" s="75"/>
      <c r="Q2652" s="4"/>
      <c r="R2652" s="71"/>
      <c r="S2652" s="4"/>
      <c r="T2652" s="72"/>
      <c r="U2652" s="4"/>
      <c r="V2652" s="73"/>
      <c r="W2652" s="73"/>
      <c r="X2652" s="73"/>
      <c r="Y2652" s="73"/>
      <c r="Z2652" s="74"/>
      <c r="AA2652" s="171"/>
      <c r="AB2652" s="69"/>
      <c r="AC2652" s="69"/>
      <c r="AD2652" s="69"/>
      <c r="AE2652" s="69"/>
      <c r="AF2652" s="69"/>
      <c r="AG2652" s="69"/>
      <c r="AH2652" s="69"/>
    </row>
    <row r="2653" spans="1:34">
      <c r="A2653" s="69"/>
      <c r="B2653" s="69"/>
      <c r="C2653" s="69"/>
      <c r="D2653" s="71"/>
      <c r="E2653" s="4"/>
      <c r="F2653" s="4"/>
      <c r="G2653" s="69"/>
      <c r="H2653" s="69"/>
      <c r="I2653" s="69"/>
      <c r="J2653" s="69"/>
      <c r="K2653" s="69"/>
      <c r="L2653" s="69"/>
      <c r="M2653" s="69"/>
      <c r="N2653" s="4"/>
      <c r="O2653" s="70"/>
      <c r="P2653" s="75"/>
      <c r="Q2653" s="4"/>
      <c r="R2653" s="71"/>
      <c r="S2653" s="4"/>
      <c r="T2653" s="72"/>
      <c r="U2653" s="4"/>
      <c r="V2653" s="73"/>
      <c r="W2653" s="73"/>
      <c r="X2653" s="73"/>
      <c r="Y2653" s="73"/>
      <c r="Z2653" s="74"/>
      <c r="AA2653" s="171"/>
      <c r="AB2653" s="69"/>
      <c r="AC2653" s="69"/>
      <c r="AD2653" s="69"/>
      <c r="AE2653" s="69"/>
      <c r="AF2653" s="69"/>
      <c r="AG2653" s="69"/>
      <c r="AH2653" s="69"/>
    </row>
    <row r="2654" spans="1:34">
      <c r="A2654" s="69"/>
      <c r="B2654" s="69"/>
      <c r="C2654" s="69"/>
      <c r="D2654" s="71"/>
      <c r="E2654" s="4"/>
      <c r="F2654" s="4"/>
      <c r="G2654" s="69"/>
      <c r="H2654" s="69"/>
      <c r="I2654" s="69"/>
      <c r="J2654" s="69"/>
      <c r="K2654" s="69"/>
      <c r="L2654" s="69"/>
      <c r="M2654" s="69"/>
      <c r="N2654" s="4"/>
      <c r="O2654" s="70"/>
      <c r="P2654" s="75"/>
      <c r="Q2654" s="4"/>
      <c r="R2654" s="71"/>
      <c r="S2654" s="4"/>
      <c r="T2654" s="72"/>
      <c r="U2654" s="4"/>
      <c r="V2654" s="73"/>
      <c r="W2654" s="73"/>
      <c r="X2654" s="73"/>
      <c r="Y2654" s="73"/>
      <c r="Z2654" s="74"/>
      <c r="AA2654" s="171"/>
      <c r="AB2654" s="69"/>
      <c r="AC2654" s="69"/>
      <c r="AD2654" s="69"/>
      <c r="AE2654" s="69"/>
      <c r="AF2654" s="69"/>
      <c r="AG2654" s="69"/>
      <c r="AH2654" s="69"/>
    </row>
    <row r="2655" spans="1:34">
      <c r="A2655" s="69"/>
      <c r="B2655" s="69"/>
      <c r="C2655" s="69"/>
      <c r="D2655" s="71"/>
      <c r="E2655" s="4"/>
      <c r="F2655" s="4"/>
      <c r="G2655" s="69"/>
      <c r="H2655" s="69"/>
      <c r="I2655" s="69"/>
      <c r="J2655" s="69"/>
      <c r="K2655" s="69"/>
      <c r="L2655" s="69"/>
      <c r="M2655" s="69"/>
      <c r="N2655" s="4"/>
      <c r="O2655" s="70"/>
      <c r="P2655" s="75"/>
      <c r="Q2655" s="4"/>
      <c r="R2655" s="71"/>
      <c r="S2655" s="4"/>
      <c r="T2655" s="72"/>
      <c r="U2655" s="4"/>
      <c r="V2655" s="73"/>
      <c r="W2655" s="73"/>
      <c r="X2655" s="73"/>
      <c r="Y2655" s="73"/>
      <c r="Z2655" s="74"/>
      <c r="AA2655" s="171"/>
      <c r="AB2655" s="69"/>
      <c r="AC2655" s="69"/>
      <c r="AD2655" s="69"/>
      <c r="AE2655" s="69"/>
      <c r="AF2655" s="69"/>
      <c r="AG2655" s="69"/>
      <c r="AH2655" s="69"/>
    </row>
    <row r="2656" spans="1:34">
      <c r="A2656" s="69"/>
      <c r="B2656" s="69"/>
      <c r="C2656" s="69"/>
      <c r="D2656" s="71"/>
      <c r="E2656" s="4"/>
      <c r="F2656" s="4"/>
      <c r="G2656" s="69"/>
      <c r="H2656" s="69"/>
      <c r="I2656" s="69"/>
      <c r="J2656" s="69"/>
      <c r="K2656" s="69"/>
      <c r="L2656" s="69"/>
      <c r="M2656" s="69"/>
      <c r="N2656" s="4"/>
      <c r="O2656" s="70"/>
      <c r="P2656" s="75"/>
      <c r="Q2656" s="4"/>
      <c r="R2656" s="71"/>
      <c r="S2656" s="4"/>
      <c r="T2656" s="72"/>
      <c r="U2656" s="4"/>
      <c r="V2656" s="73"/>
      <c r="W2656" s="73"/>
      <c r="X2656" s="73"/>
      <c r="Y2656" s="73"/>
      <c r="Z2656" s="74"/>
      <c r="AA2656" s="171"/>
      <c r="AB2656" s="69"/>
      <c r="AC2656" s="69"/>
      <c r="AD2656" s="69"/>
      <c r="AE2656" s="69"/>
      <c r="AF2656" s="69"/>
      <c r="AG2656" s="69"/>
      <c r="AH2656" s="69"/>
    </row>
    <row r="2657" spans="1:34">
      <c r="A2657" s="69"/>
      <c r="B2657" s="69"/>
      <c r="C2657" s="69"/>
      <c r="D2657" s="71"/>
      <c r="E2657" s="4"/>
      <c r="F2657" s="4"/>
      <c r="G2657" s="69"/>
      <c r="H2657" s="69"/>
      <c r="I2657" s="69"/>
      <c r="J2657" s="69"/>
      <c r="K2657" s="69"/>
      <c r="L2657" s="69"/>
      <c r="M2657" s="69"/>
      <c r="N2657" s="4"/>
      <c r="O2657" s="70"/>
      <c r="P2657" s="75"/>
      <c r="Q2657" s="4"/>
      <c r="R2657" s="71"/>
      <c r="S2657" s="4"/>
      <c r="T2657" s="72"/>
      <c r="U2657" s="4"/>
      <c r="V2657" s="73"/>
      <c r="W2657" s="73"/>
      <c r="X2657" s="73"/>
      <c r="Y2657" s="73"/>
      <c r="Z2657" s="74"/>
      <c r="AA2657" s="171"/>
      <c r="AB2657" s="69"/>
      <c r="AC2657" s="69"/>
      <c r="AD2657" s="69"/>
      <c r="AE2657" s="69"/>
      <c r="AF2657" s="69"/>
      <c r="AG2657" s="69"/>
      <c r="AH2657" s="69"/>
    </row>
    <row r="2658" spans="1:34">
      <c r="A2658" s="69"/>
      <c r="B2658" s="69"/>
      <c r="C2658" s="69"/>
      <c r="D2658" s="71"/>
      <c r="E2658" s="4"/>
      <c r="F2658" s="4"/>
      <c r="G2658" s="69"/>
      <c r="H2658" s="69"/>
      <c r="I2658" s="69"/>
      <c r="J2658" s="69"/>
      <c r="K2658" s="69"/>
      <c r="L2658" s="69"/>
      <c r="M2658" s="69"/>
      <c r="N2658" s="4"/>
      <c r="O2658" s="70"/>
      <c r="P2658" s="75"/>
      <c r="Q2658" s="4"/>
      <c r="R2658" s="71"/>
      <c r="S2658" s="4"/>
      <c r="T2658" s="72"/>
      <c r="U2658" s="4"/>
      <c r="V2658" s="73"/>
      <c r="W2658" s="73"/>
      <c r="X2658" s="73"/>
      <c r="Y2658" s="73"/>
      <c r="Z2658" s="74"/>
      <c r="AA2658" s="171"/>
      <c r="AB2658" s="69"/>
      <c r="AC2658" s="69"/>
      <c r="AD2658" s="69"/>
      <c r="AE2658" s="69"/>
      <c r="AF2658" s="69"/>
      <c r="AG2658" s="69"/>
      <c r="AH2658" s="69"/>
    </row>
    <row r="2659" spans="1:34">
      <c r="A2659" s="69"/>
      <c r="B2659" s="69"/>
      <c r="C2659" s="69"/>
      <c r="D2659" s="71"/>
      <c r="E2659" s="4"/>
      <c r="F2659" s="4"/>
      <c r="G2659" s="69"/>
      <c r="H2659" s="69"/>
      <c r="I2659" s="69"/>
      <c r="J2659" s="69"/>
      <c r="K2659" s="69"/>
      <c r="L2659" s="69"/>
      <c r="M2659" s="69"/>
      <c r="N2659" s="4"/>
      <c r="O2659" s="70"/>
      <c r="P2659" s="75"/>
      <c r="Q2659" s="4"/>
      <c r="R2659" s="71"/>
      <c r="S2659" s="4"/>
      <c r="T2659" s="72"/>
      <c r="U2659" s="4"/>
      <c r="V2659" s="73"/>
      <c r="W2659" s="73"/>
      <c r="X2659" s="73"/>
      <c r="Y2659" s="73"/>
      <c r="Z2659" s="74"/>
      <c r="AA2659" s="171"/>
      <c r="AB2659" s="69"/>
      <c r="AC2659" s="69"/>
      <c r="AD2659" s="69"/>
      <c r="AE2659" s="69"/>
      <c r="AF2659" s="69"/>
      <c r="AG2659" s="69"/>
      <c r="AH2659" s="69"/>
    </row>
    <row r="2660" spans="1:34">
      <c r="A2660" s="69"/>
      <c r="B2660" s="69"/>
      <c r="C2660" s="69"/>
      <c r="D2660" s="71"/>
      <c r="E2660" s="4"/>
      <c r="F2660" s="4"/>
      <c r="G2660" s="69"/>
      <c r="H2660" s="69"/>
      <c r="I2660" s="69"/>
      <c r="J2660" s="69"/>
      <c r="K2660" s="69"/>
      <c r="L2660" s="69"/>
      <c r="M2660" s="69"/>
      <c r="N2660" s="4"/>
      <c r="O2660" s="70"/>
      <c r="P2660" s="75"/>
      <c r="Q2660" s="4"/>
      <c r="R2660" s="71"/>
      <c r="S2660" s="4"/>
      <c r="T2660" s="72"/>
      <c r="U2660" s="4"/>
      <c r="V2660" s="73"/>
      <c r="W2660" s="73"/>
      <c r="X2660" s="73"/>
      <c r="Y2660" s="73"/>
      <c r="Z2660" s="74"/>
      <c r="AA2660" s="171"/>
      <c r="AB2660" s="69"/>
      <c r="AC2660" s="69"/>
      <c r="AD2660" s="69"/>
      <c r="AE2660" s="69"/>
      <c r="AF2660" s="69"/>
      <c r="AG2660" s="69"/>
      <c r="AH2660" s="69"/>
    </row>
    <row r="2661" spans="1:34">
      <c r="A2661" s="69"/>
      <c r="B2661" s="69"/>
      <c r="C2661" s="69"/>
      <c r="D2661" s="71"/>
      <c r="E2661" s="4"/>
      <c r="F2661" s="4"/>
      <c r="G2661" s="69"/>
      <c r="H2661" s="69"/>
      <c r="I2661" s="69"/>
      <c r="J2661" s="69"/>
      <c r="K2661" s="69"/>
      <c r="L2661" s="69"/>
      <c r="M2661" s="69"/>
      <c r="N2661" s="4"/>
      <c r="O2661" s="70"/>
      <c r="P2661" s="75"/>
      <c r="Q2661" s="4"/>
      <c r="R2661" s="71"/>
      <c r="S2661" s="4"/>
      <c r="T2661" s="72"/>
      <c r="U2661" s="4"/>
      <c r="V2661" s="73"/>
      <c r="W2661" s="73"/>
      <c r="X2661" s="73"/>
      <c r="Y2661" s="73"/>
      <c r="Z2661" s="74"/>
      <c r="AA2661" s="171"/>
      <c r="AB2661" s="69"/>
      <c r="AC2661" s="69"/>
      <c r="AD2661" s="69"/>
      <c r="AE2661" s="69"/>
      <c r="AF2661" s="69"/>
      <c r="AG2661" s="69"/>
      <c r="AH2661" s="69"/>
    </row>
    <row r="2662" spans="1:34">
      <c r="A2662" s="69"/>
      <c r="B2662" s="69"/>
      <c r="C2662" s="69"/>
      <c r="D2662" s="71"/>
      <c r="E2662" s="4"/>
      <c r="F2662" s="4"/>
      <c r="G2662" s="69"/>
      <c r="H2662" s="69"/>
      <c r="I2662" s="69"/>
      <c r="J2662" s="69"/>
      <c r="K2662" s="69"/>
      <c r="L2662" s="69"/>
      <c r="M2662" s="69"/>
      <c r="N2662" s="4"/>
      <c r="O2662" s="70"/>
      <c r="P2662" s="75"/>
      <c r="Q2662" s="4"/>
      <c r="R2662" s="71"/>
      <c r="S2662" s="4"/>
      <c r="T2662" s="72"/>
      <c r="U2662" s="4"/>
      <c r="V2662" s="73"/>
      <c r="W2662" s="73"/>
      <c r="X2662" s="73"/>
      <c r="Y2662" s="73"/>
      <c r="Z2662" s="74"/>
      <c r="AA2662" s="171"/>
      <c r="AB2662" s="69"/>
      <c r="AC2662" s="69"/>
      <c r="AD2662" s="69"/>
      <c r="AE2662" s="69"/>
      <c r="AF2662" s="69"/>
      <c r="AG2662" s="69"/>
      <c r="AH2662" s="69"/>
    </row>
    <row r="2663" spans="1:34">
      <c r="A2663" s="69"/>
      <c r="B2663" s="69"/>
      <c r="C2663" s="69"/>
      <c r="D2663" s="71"/>
      <c r="E2663" s="4"/>
      <c r="F2663" s="4"/>
      <c r="G2663" s="69"/>
      <c r="H2663" s="69"/>
      <c r="I2663" s="69"/>
      <c r="J2663" s="69"/>
      <c r="K2663" s="69"/>
      <c r="L2663" s="69"/>
      <c r="M2663" s="69"/>
      <c r="N2663" s="4"/>
      <c r="O2663" s="70"/>
      <c r="P2663" s="75"/>
      <c r="Q2663" s="4"/>
      <c r="R2663" s="71"/>
      <c r="S2663" s="4"/>
      <c r="T2663" s="72"/>
      <c r="U2663" s="4"/>
      <c r="V2663" s="73"/>
      <c r="W2663" s="73"/>
      <c r="X2663" s="73"/>
      <c r="Y2663" s="73"/>
      <c r="Z2663" s="74"/>
      <c r="AA2663" s="171"/>
      <c r="AB2663" s="69"/>
      <c r="AC2663" s="69"/>
      <c r="AD2663" s="69"/>
      <c r="AE2663" s="69"/>
      <c r="AF2663" s="69"/>
      <c r="AG2663" s="69"/>
      <c r="AH2663" s="69"/>
    </row>
    <row r="2664" spans="1:34">
      <c r="A2664" s="69"/>
      <c r="B2664" s="69"/>
      <c r="C2664" s="69"/>
      <c r="D2664" s="71"/>
      <c r="E2664" s="4"/>
      <c r="F2664" s="4"/>
      <c r="G2664" s="69"/>
      <c r="H2664" s="69"/>
      <c r="I2664" s="69"/>
      <c r="J2664" s="69"/>
      <c r="K2664" s="69"/>
      <c r="L2664" s="69"/>
      <c r="M2664" s="69"/>
      <c r="N2664" s="4"/>
      <c r="O2664" s="70"/>
      <c r="P2664" s="75"/>
      <c r="Q2664" s="4"/>
      <c r="R2664" s="71"/>
      <c r="S2664" s="4"/>
      <c r="T2664" s="72"/>
      <c r="U2664" s="4"/>
      <c r="V2664" s="73"/>
      <c r="W2664" s="73"/>
      <c r="X2664" s="73"/>
      <c r="Y2664" s="73"/>
      <c r="Z2664" s="74"/>
      <c r="AA2664" s="171"/>
      <c r="AB2664" s="69"/>
      <c r="AC2664" s="69"/>
      <c r="AD2664" s="69"/>
      <c r="AE2664" s="69"/>
      <c r="AF2664" s="69"/>
      <c r="AG2664" s="69"/>
      <c r="AH2664" s="69"/>
    </row>
    <row r="2665" spans="1:34">
      <c r="A2665" s="69"/>
      <c r="B2665" s="69"/>
      <c r="C2665" s="69"/>
      <c r="D2665" s="71"/>
      <c r="E2665" s="4"/>
      <c r="F2665" s="4"/>
      <c r="G2665" s="69"/>
      <c r="H2665" s="69"/>
      <c r="I2665" s="69"/>
      <c r="J2665" s="69"/>
      <c r="K2665" s="69"/>
      <c r="L2665" s="69"/>
      <c r="M2665" s="69"/>
      <c r="N2665" s="4"/>
      <c r="O2665" s="70"/>
      <c r="P2665" s="75"/>
      <c r="Q2665" s="4"/>
      <c r="R2665" s="71"/>
      <c r="S2665" s="4"/>
      <c r="T2665" s="72"/>
      <c r="U2665" s="4"/>
      <c r="V2665" s="73"/>
      <c r="W2665" s="73"/>
      <c r="X2665" s="73"/>
      <c r="Y2665" s="73"/>
      <c r="Z2665" s="74"/>
      <c r="AA2665" s="171"/>
      <c r="AB2665" s="69"/>
      <c r="AC2665" s="69"/>
      <c r="AD2665" s="69"/>
      <c r="AE2665" s="69"/>
      <c r="AF2665" s="69"/>
      <c r="AG2665" s="69"/>
      <c r="AH2665" s="69"/>
    </row>
    <row r="2666" spans="1:34">
      <c r="A2666" s="69"/>
      <c r="B2666" s="69"/>
      <c r="C2666" s="69"/>
      <c r="D2666" s="71"/>
      <c r="E2666" s="4"/>
      <c r="F2666" s="4"/>
      <c r="G2666" s="69"/>
      <c r="H2666" s="69"/>
      <c r="I2666" s="69"/>
      <c r="J2666" s="69"/>
      <c r="K2666" s="69"/>
      <c r="L2666" s="69"/>
      <c r="M2666" s="69"/>
      <c r="N2666" s="4"/>
      <c r="O2666" s="70"/>
      <c r="P2666" s="75"/>
      <c r="Q2666" s="4"/>
      <c r="R2666" s="71"/>
      <c r="S2666" s="4"/>
      <c r="T2666" s="72"/>
      <c r="U2666" s="4"/>
      <c r="V2666" s="73"/>
      <c r="W2666" s="73"/>
      <c r="X2666" s="73"/>
      <c r="Y2666" s="73"/>
      <c r="Z2666" s="74"/>
      <c r="AA2666" s="171"/>
      <c r="AB2666" s="69"/>
      <c r="AC2666" s="69"/>
      <c r="AD2666" s="69"/>
      <c r="AE2666" s="69"/>
      <c r="AF2666" s="69"/>
      <c r="AG2666" s="69"/>
      <c r="AH2666" s="69"/>
    </row>
    <row r="2667" spans="1:34">
      <c r="A2667" s="69"/>
      <c r="B2667" s="69"/>
      <c r="C2667" s="69"/>
      <c r="D2667" s="71"/>
      <c r="E2667" s="4"/>
      <c r="F2667" s="4"/>
      <c r="G2667" s="69"/>
      <c r="H2667" s="69"/>
      <c r="I2667" s="69"/>
      <c r="J2667" s="69"/>
      <c r="K2667" s="69"/>
      <c r="L2667" s="69"/>
      <c r="M2667" s="69"/>
      <c r="N2667" s="4"/>
      <c r="O2667" s="70"/>
      <c r="P2667" s="75"/>
      <c r="Q2667" s="4"/>
      <c r="R2667" s="71"/>
      <c r="S2667" s="4"/>
      <c r="T2667" s="72"/>
      <c r="U2667" s="4"/>
      <c r="V2667" s="73"/>
      <c r="W2667" s="73"/>
      <c r="X2667" s="73"/>
      <c r="Y2667" s="73"/>
      <c r="Z2667" s="74"/>
      <c r="AA2667" s="171"/>
      <c r="AB2667" s="69"/>
      <c r="AC2667" s="69"/>
      <c r="AD2667" s="69"/>
      <c r="AE2667" s="69"/>
      <c r="AF2667" s="69"/>
      <c r="AG2667" s="69"/>
      <c r="AH2667" s="69"/>
    </row>
    <row r="2668" spans="1:34">
      <c r="A2668" s="69"/>
      <c r="B2668" s="69"/>
      <c r="C2668" s="69"/>
      <c r="D2668" s="71"/>
      <c r="E2668" s="4"/>
      <c r="F2668" s="4"/>
      <c r="G2668" s="69"/>
      <c r="H2668" s="69"/>
      <c r="I2668" s="69"/>
      <c r="J2668" s="69"/>
      <c r="K2668" s="69"/>
      <c r="L2668" s="69"/>
      <c r="M2668" s="69"/>
      <c r="N2668" s="4"/>
      <c r="O2668" s="70"/>
      <c r="P2668" s="75"/>
      <c r="Q2668" s="4"/>
      <c r="R2668" s="71"/>
      <c r="S2668" s="4"/>
      <c r="T2668" s="72"/>
      <c r="U2668" s="4"/>
      <c r="V2668" s="73"/>
      <c r="W2668" s="73"/>
      <c r="X2668" s="73"/>
      <c r="Y2668" s="73"/>
      <c r="Z2668" s="74"/>
      <c r="AA2668" s="171"/>
      <c r="AB2668" s="69"/>
      <c r="AC2668" s="69"/>
      <c r="AD2668" s="69"/>
      <c r="AE2668" s="69"/>
      <c r="AF2668" s="69"/>
      <c r="AG2668" s="69"/>
      <c r="AH2668" s="69"/>
    </row>
    <row r="2669" spans="1:34">
      <c r="A2669" s="69"/>
      <c r="B2669" s="69"/>
      <c r="C2669" s="69"/>
      <c r="D2669" s="71"/>
      <c r="E2669" s="4"/>
      <c r="F2669" s="4"/>
      <c r="G2669" s="69"/>
      <c r="H2669" s="69"/>
      <c r="I2669" s="69"/>
      <c r="J2669" s="69"/>
      <c r="K2669" s="69"/>
      <c r="L2669" s="69"/>
      <c r="M2669" s="69"/>
      <c r="N2669" s="4"/>
      <c r="O2669" s="70"/>
      <c r="P2669" s="75"/>
      <c r="Q2669" s="4"/>
      <c r="R2669" s="71"/>
      <c r="S2669" s="4"/>
      <c r="T2669" s="72"/>
      <c r="U2669" s="4"/>
      <c r="V2669" s="73"/>
      <c r="W2669" s="73"/>
      <c r="X2669" s="73"/>
      <c r="Y2669" s="73"/>
      <c r="Z2669" s="74"/>
      <c r="AA2669" s="171"/>
      <c r="AB2669" s="69"/>
      <c r="AC2669" s="69"/>
      <c r="AD2669" s="69"/>
      <c r="AE2669" s="69"/>
      <c r="AF2669" s="69"/>
      <c r="AG2669" s="69"/>
      <c r="AH2669" s="69"/>
    </row>
    <row r="2670" spans="1:34">
      <c r="A2670" s="69"/>
      <c r="B2670" s="69"/>
      <c r="C2670" s="69"/>
      <c r="D2670" s="71"/>
      <c r="E2670" s="4"/>
      <c r="F2670" s="4"/>
      <c r="G2670" s="69"/>
      <c r="H2670" s="69"/>
      <c r="I2670" s="69"/>
      <c r="J2670" s="69"/>
      <c r="K2670" s="69"/>
      <c r="L2670" s="69"/>
      <c r="M2670" s="69"/>
      <c r="N2670" s="4"/>
      <c r="O2670" s="70"/>
      <c r="P2670" s="75"/>
      <c r="Q2670" s="4"/>
      <c r="R2670" s="71"/>
      <c r="S2670" s="4"/>
      <c r="T2670" s="72"/>
      <c r="U2670" s="4"/>
      <c r="V2670" s="73"/>
      <c r="W2670" s="73"/>
      <c r="X2670" s="73"/>
      <c r="Y2670" s="73"/>
      <c r="Z2670" s="74"/>
      <c r="AA2670" s="171"/>
      <c r="AB2670" s="69"/>
      <c r="AC2670" s="69"/>
      <c r="AD2670" s="69"/>
      <c r="AE2670" s="69"/>
      <c r="AF2670" s="69"/>
      <c r="AG2670" s="69"/>
      <c r="AH2670" s="69"/>
    </row>
    <row r="2671" spans="1:34">
      <c r="A2671" s="69"/>
      <c r="B2671" s="69"/>
      <c r="C2671" s="69"/>
      <c r="D2671" s="71"/>
      <c r="E2671" s="4"/>
      <c r="F2671" s="4"/>
      <c r="G2671" s="69"/>
      <c r="H2671" s="69"/>
      <c r="I2671" s="69"/>
      <c r="J2671" s="69"/>
      <c r="K2671" s="69"/>
      <c r="L2671" s="69"/>
      <c r="M2671" s="69"/>
      <c r="N2671" s="4"/>
      <c r="O2671" s="70"/>
      <c r="P2671" s="75"/>
      <c r="Q2671" s="4"/>
      <c r="R2671" s="71"/>
      <c r="S2671" s="4"/>
      <c r="T2671" s="72"/>
      <c r="U2671" s="4"/>
      <c r="V2671" s="73"/>
      <c r="W2671" s="73"/>
      <c r="X2671" s="73"/>
      <c r="Y2671" s="73"/>
      <c r="Z2671" s="74"/>
      <c r="AA2671" s="171"/>
      <c r="AB2671" s="69"/>
      <c r="AC2671" s="69"/>
      <c r="AD2671" s="69"/>
      <c r="AE2671" s="69"/>
      <c r="AF2671" s="69"/>
      <c r="AG2671" s="69"/>
      <c r="AH2671" s="69"/>
    </row>
    <row r="2672" spans="1:34">
      <c r="A2672" s="69"/>
      <c r="B2672" s="69"/>
      <c r="C2672" s="69"/>
      <c r="D2672" s="71"/>
      <c r="E2672" s="4"/>
      <c r="F2672" s="4"/>
      <c r="G2672" s="69"/>
      <c r="H2672" s="69"/>
      <c r="I2672" s="69"/>
      <c r="J2672" s="69"/>
      <c r="K2672" s="69"/>
      <c r="L2672" s="69"/>
      <c r="M2672" s="69"/>
      <c r="N2672" s="4"/>
      <c r="O2672" s="70"/>
      <c r="P2672" s="75"/>
      <c r="Q2672" s="4"/>
      <c r="R2672" s="71"/>
      <c r="S2672" s="4"/>
      <c r="T2672" s="72"/>
      <c r="U2672" s="4"/>
      <c r="V2672" s="73"/>
      <c r="W2672" s="73"/>
      <c r="X2672" s="73"/>
      <c r="Y2672" s="73"/>
      <c r="Z2672" s="74"/>
      <c r="AA2672" s="171"/>
      <c r="AB2672" s="69"/>
      <c r="AC2672" s="69"/>
      <c r="AD2672" s="69"/>
      <c r="AE2672" s="69"/>
      <c r="AF2672" s="69"/>
      <c r="AG2672" s="69"/>
      <c r="AH2672" s="69"/>
    </row>
    <row r="2673" spans="1:34">
      <c r="A2673" s="69"/>
      <c r="B2673" s="69"/>
      <c r="C2673" s="69"/>
      <c r="D2673" s="71"/>
      <c r="E2673" s="4"/>
      <c r="F2673" s="4"/>
      <c r="G2673" s="69"/>
      <c r="H2673" s="69"/>
      <c r="I2673" s="69"/>
      <c r="J2673" s="69"/>
      <c r="K2673" s="69"/>
      <c r="L2673" s="69"/>
      <c r="M2673" s="69"/>
      <c r="N2673" s="4"/>
      <c r="O2673" s="70"/>
      <c r="P2673" s="75"/>
      <c r="Q2673" s="4"/>
      <c r="R2673" s="71"/>
      <c r="S2673" s="4"/>
      <c r="T2673" s="72"/>
      <c r="U2673" s="4"/>
      <c r="V2673" s="73"/>
      <c r="W2673" s="73"/>
      <c r="X2673" s="73"/>
      <c r="Y2673" s="73"/>
      <c r="Z2673" s="74"/>
      <c r="AA2673" s="171"/>
      <c r="AB2673" s="69"/>
      <c r="AC2673" s="69"/>
      <c r="AD2673" s="69"/>
      <c r="AE2673" s="69"/>
      <c r="AF2673" s="69"/>
      <c r="AG2673" s="69"/>
      <c r="AH2673" s="69"/>
    </row>
    <row r="2674" spans="1:34">
      <c r="A2674" s="69"/>
      <c r="B2674" s="69"/>
      <c r="C2674" s="69"/>
      <c r="D2674" s="71"/>
      <c r="E2674" s="4"/>
      <c r="F2674" s="4"/>
      <c r="G2674" s="69"/>
      <c r="H2674" s="69"/>
      <c r="I2674" s="69"/>
      <c r="J2674" s="69"/>
      <c r="K2674" s="69"/>
      <c r="L2674" s="69"/>
      <c r="M2674" s="69"/>
      <c r="N2674" s="4"/>
      <c r="O2674" s="70"/>
      <c r="P2674" s="75"/>
      <c r="Q2674" s="4"/>
      <c r="R2674" s="71"/>
      <c r="S2674" s="4"/>
      <c r="T2674" s="72"/>
      <c r="U2674" s="4"/>
      <c r="V2674" s="73"/>
      <c r="W2674" s="73"/>
      <c r="X2674" s="73"/>
      <c r="Y2674" s="73"/>
      <c r="Z2674" s="74"/>
      <c r="AA2674" s="171"/>
      <c r="AB2674" s="69"/>
      <c r="AC2674" s="69"/>
      <c r="AD2674" s="69"/>
      <c r="AE2674" s="69"/>
      <c r="AF2674" s="69"/>
      <c r="AG2674" s="69"/>
      <c r="AH2674" s="69"/>
    </row>
    <row r="2675" spans="1:34">
      <c r="A2675" s="69"/>
      <c r="B2675" s="69"/>
      <c r="C2675" s="69"/>
      <c r="D2675" s="71"/>
      <c r="E2675" s="4"/>
      <c r="F2675" s="4"/>
      <c r="G2675" s="69"/>
      <c r="H2675" s="69"/>
      <c r="I2675" s="69"/>
      <c r="J2675" s="69"/>
      <c r="K2675" s="69"/>
      <c r="L2675" s="69"/>
      <c r="M2675" s="69"/>
      <c r="N2675" s="4"/>
      <c r="O2675" s="70"/>
      <c r="P2675" s="75"/>
      <c r="Q2675" s="4"/>
      <c r="R2675" s="71"/>
      <c r="S2675" s="4"/>
      <c r="T2675" s="72"/>
      <c r="U2675" s="4"/>
      <c r="V2675" s="73"/>
      <c r="W2675" s="73"/>
      <c r="X2675" s="73"/>
      <c r="Y2675" s="73"/>
      <c r="Z2675" s="74"/>
      <c r="AA2675" s="171"/>
      <c r="AB2675" s="69"/>
      <c r="AC2675" s="69"/>
      <c r="AD2675" s="69"/>
      <c r="AE2675" s="69"/>
      <c r="AF2675" s="69"/>
      <c r="AG2675" s="69"/>
      <c r="AH2675" s="69"/>
    </row>
    <row r="2676" spans="1:34">
      <c r="A2676" s="69"/>
      <c r="B2676" s="69"/>
      <c r="C2676" s="69"/>
      <c r="D2676" s="71"/>
      <c r="E2676" s="4"/>
      <c r="F2676" s="4"/>
      <c r="G2676" s="69"/>
      <c r="H2676" s="69"/>
      <c r="I2676" s="69"/>
      <c r="J2676" s="69"/>
      <c r="K2676" s="69"/>
      <c r="L2676" s="69"/>
      <c r="M2676" s="69"/>
      <c r="N2676" s="4"/>
      <c r="O2676" s="70"/>
      <c r="P2676" s="75"/>
      <c r="Q2676" s="4"/>
      <c r="R2676" s="71"/>
      <c r="S2676" s="4"/>
      <c r="T2676" s="72"/>
      <c r="U2676" s="4"/>
      <c r="V2676" s="73"/>
      <c r="W2676" s="73"/>
      <c r="X2676" s="73"/>
      <c r="Y2676" s="73"/>
      <c r="Z2676" s="74"/>
      <c r="AA2676" s="171"/>
      <c r="AB2676" s="69"/>
      <c r="AC2676" s="69"/>
      <c r="AD2676" s="69"/>
      <c r="AE2676" s="69"/>
      <c r="AF2676" s="69"/>
      <c r="AG2676" s="69"/>
      <c r="AH2676" s="69"/>
    </row>
    <row r="2677" spans="1:34">
      <c r="A2677" s="69"/>
      <c r="B2677" s="69"/>
      <c r="C2677" s="69"/>
      <c r="D2677" s="71"/>
      <c r="E2677" s="4"/>
      <c r="F2677" s="4"/>
      <c r="G2677" s="69"/>
      <c r="H2677" s="69"/>
      <c r="I2677" s="69"/>
      <c r="J2677" s="69"/>
      <c r="K2677" s="69"/>
      <c r="L2677" s="69"/>
      <c r="M2677" s="69"/>
      <c r="N2677" s="4"/>
      <c r="O2677" s="70"/>
      <c r="P2677" s="75"/>
      <c r="Q2677" s="4"/>
      <c r="R2677" s="71"/>
      <c r="S2677" s="4"/>
      <c r="T2677" s="72"/>
      <c r="U2677" s="4"/>
      <c r="V2677" s="73"/>
      <c r="W2677" s="73"/>
      <c r="X2677" s="73"/>
      <c r="Y2677" s="73"/>
      <c r="Z2677" s="74"/>
      <c r="AA2677" s="171"/>
      <c r="AB2677" s="69"/>
      <c r="AC2677" s="69"/>
      <c r="AD2677" s="69"/>
      <c r="AE2677" s="69"/>
      <c r="AF2677" s="69"/>
      <c r="AG2677" s="69"/>
      <c r="AH2677" s="69"/>
    </row>
    <row r="2678" spans="1:34">
      <c r="A2678" s="69"/>
      <c r="B2678" s="69"/>
      <c r="C2678" s="69"/>
      <c r="D2678" s="71"/>
      <c r="E2678" s="4"/>
      <c r="F2678" s="4"/>
      <c r="G2678" s="69"/>
      <c r="H2678" s="69"/>
      <c r="I2678" s="69"/>
      <c r="J2678" s="69"/>
      <c r="K2678" s="69"/>
      <c r="L2678" s="69"/>
      <c r="M2678" s="69"/>
      <c r="N2678" s="4"/>
      <c r="O2678" s="70"/>
      <c r="P2678" s="75"/>
      <c r="Q2678" s="4"/>
      <c r="R2678" s="71"/>
      <c r="S2678" s="4"/>
      <c r="T2678" s="72"/>
      <c r="U2678" s="4"/>
      <c r="V2678" s="73"/>
      <c r="W2678" s="73"/>
      <c r="X2678" s="73"/>
      <c r="Y2678" s="73"/>
      <c r="Z2678" s="74"/>
      <c r="AA2678" s="171"/>
      <c r="AB2678" s="69"/>
      <c r="AC2678" s="69"/>
      <c r="AD2678" s="69"/>
      <c r="AE2678" s="69"/>
      <c r="AF2678" s="69"/>
      <c r="AG2678" s="69"/>
      <c r="AH2678" s="69"/>
    </row>
    <row r="2679" spans="1:34">
      <c r="A2679" s="69"/>
      <c r="B2679" s="69"/>
      <c r="C2679" s="69"/>
      <c r="D2679" s="71"/>
      <c r="E2679" s="4"/>
      <c r="F2679" s="4"/>
      <c r="G2679" s="69"/>
      <c r="H2679" s="69"/>
      <c r="I2679" s="69"/>
      <c r="J2679" s="69"/>
      <c r="K2679" s="69"/>
      <c r="L2679" s="69"/>
      <c r="M2679" s="69"/>
      <c r="N2679" s="4"/>
      <c r="O2679" s="70"/>
      <c r="P2679" s="75"/>
      <c r="Q2679" s="4"/>
      <c r="R2679" s="71"/>
      <c r="S2679" s="4"/>
      <c r="T2679" s="72"/>
      <c r="U2679" s="4"/>
      <c r="V2679" s="73"/>
      <c r="W2679" s="73"/>
      <c r="X2679" s="73"/>
      <c r="Y2679" s="73"/>
      <c r="Z2679" s="74"/>
      <c r="AA2679" s="171"/>
      <c r="AB2679" s="69"/>
      <c r="AC2679" s="69"/>
      <c r="AD2679" s="69"/>
      <c r="AE2679" s="69"/>
      <c r="AF2679" s="69"/>
      <c r="AG2679" s="69"/>
      <c r="AH2679" s="69"/>
    </row>
    <row r="2680" spans="1:34">
      <c r="A2680" s="69"/>
      <c r="B2680" s="69"/>
      <c r="C2680" s="69"/>
      <c r="D2680" s="71"/>
      <c r="E2680" s="4"/>
      <c r="F2680" s="4"/>
      <c r="G2680" s="69"/>
      <c r="H2680" s="69"/>
      <c r="I2680" s="69"/>
      <c r="J2680" s="69"/>
      <c r="K2680" s="69"/>
      <c r="L2680" s="69"/>
      <c r="M2680" s="69"/>
      <c r="N2680" s="4"/>
      <c r="O2680" s="70"/>
      <c r="P2680" s="75"/>
      <c r="Q2680" s="4"/>
      <c r="R2680" s="71"/>
      <c r="S2680" s="4"/>
      <c r="T2680" s="72"/>
      <c r="U2680" s="4"/>
      <c r="V2680" s="73"/>
      <c r="W2680" s="73"/>
      <c r="X2680" s="73"/>
      <c r="Y2680" s="73"/>
      <c r="Z2680" s="74"/>
      <c r="AA2680" s="171"/>
      <c r="AB2680" s="69"/>
      <c r="AC2680" s="69"/>
      <c r="AD2680" s="69"/>
      <c r="AE2680" s="69"/>
      <c r="AF2680" s="69"/>
      <c r="AG2680" s="69"/>
      <c r="AH2680" s="69"/>
    </row>
    <row r="2681" spans="1:34">
      <c r="A2681" s="69"/>
      <c r="B2681" s="69"/>
      <c r="C2681" s="69"/>
      <c r="D2681" s="71"/>
      <c r="E2681" s="4"/>
      <c r="F2681" s="4"/>
      <c r="G2681" s="69"/>
      <c r="H2681" s="69"/>
      <c r="I2681" s="69"/>
      <c r="J2681" s="69"/>
      <c r="K2681" s="69"/>
      <c r="L2681" s="69"/>
      <c r="M2681" s="69"/>
      <c r="N2681" s="4"/>
      <c r="O2681" s="70"/>
      <c r="P2681" s="75"/>
      <c r="Q2681" s="4"/>
      <c r="R2681" s="71"/>
      <c r="S2681" s="4"/>
      <c r="T2681" s="72"/>
      <c r="U2681" s="4"/>
      <c r="V2681" s="73"/>
      <c r="W2681" s="73"/>
      <c r="X2681" s="73"/>
      <c r="Y2681" s="73"/>
      <c r="Z2681" s="74"/>
      <c r="AA2681" s="171"/>
      <c r="AB2681" s="69"/>
      <c r="AC2681" s="69"/>
      <c r="AD2681" s="69"/>
      <c r="AE2681" s="69"/>
      <c r="AF2681" s="69"/>
      <c r="AG2681" s="69"/>
      <c r="AH2681" s="69"/>
    </row>
    <row r="2682" spans="1:34">
      <c r="A2682" s="69"/>
      <c r="B2682" s="69"/>
      <c r="C2682" s="69"/>
      <c r="D2682" s="71"/>
      <c r="E2682" s="4"/>
      <c r="F2682" s="4"/>
      <c r="G2682" s="69"/>
      <c r="H2682" s="69"/>
      <c r="I2682" s="69"/>
      <c r="J2682" s="69"/>
      <c r="K2682" s="69"/>
      <c r="L2682" s="69"/>
      <c r="M2682" s="69"/>
      <c r="N2682" s="4"/>
      <c r="O2682" s="70"/>
      <c r="P2682" s="75"/>
      <c r="Q2682" s="4"/>
      <c r="R2682" s="71"/>
      <c r="S2682" s="4"/>
      <c r="T2682" s="72"/>
      <c r="U2682" s="4"/>
      <c r="V2682" s="73"/>
      <c r="W2682" s="73"/>
      <c r="X2682" s="73"/>
      <c r="Y2682" s="73"/>
      <c r="Z2682" s="74"/>
      <c r="AA2682" s="171"/>
      <c r="AB2682" s="69"/>
      <c r="AC2682" s="69"/>
      <c r="AD2682" s="69"/>
      <c r="AE2682" s="69"/>
      <c r="AF2682" s="69"/>
      <c r="AG2682" s="69"/>
      <c r="AH2682" s="69"/>
    </row>
    <row r="2683" spans="1:34">
      <c r="A2683" s="69"/>
      <c r="B2683" s="69"/>
      <c r="C2683" s="69"/>
      <c r="D2683" s="71"/>
      <c r="E2683" s="4"/>
      <c r="F2683" s="4"/>
      <c r="G2683" s="69"/>
      <c r="H2683" s="69"/>
      <c r="I2683" s="69"/>
      <c r="J2683" s="69"/>
      <c r="K2683" s="69"/>
      <c r="L2683" s="69"/>
      <c r="M2683" s="69"/>
      <c r="N2683" s="4"/>
      <c r="O2683" s="70"/>
      <c r="P2683" s="75"/>
      <c r="Q2683" s="4"/>
      <c r="R2683" s="71"/>
      <c r="S2683" s="4"/>
      <c r="T2683" s="72"/>
      <c r="U2683" s="4"/>
      <c r="V2683" s="73"/>
      <c r="W2683" s="73"/>
      <c r="X2683" s="73"/>
      <c r="Y2683" s="73"/>
      <c r="Z2683" s="74"/>
      <c r="AA2683" s="171"/>
      <c r="AB2683" s="69"/>
      <c r="AC2683" s="69"/>
      <c r="AD2683" s="69"/>
      <c r="AE2683" s="69"/>
      <c r="AF2683" s="69"/>
      <c r="AG2683" s="69"/>
      <c r="AH2683" s="69"/>
    </row>
    <row r="2684" spans="1:34">
      <c r="A2684" s="69"/>
      <c r="B2684" s="69"/>
      <c r="C2684" s="69"/>
      <c r="D2684" s="71"/>
      <c r="E2684" s="4"/>
      <c r="F2684" s="4"/>
      <c r="G2684" s="69"/>
      <c r="H2684" s="69"/>
      <c r="I2684" s="69"/>
      <c r="J2684" s="69"/>
      <c r="K2684" s="69"/>
      <c r="L2684" s="69"/>
      <c r="M2684" s="69"/>
      <c r="N2684" s="4"/>
      <c r="O2684" s="70"/>
      <c r="P2684" s="75"/>
      <c r="Q2684" s="4"/>
      <c r="R2684" s="71"/>
      <c r="S2684" s="4"/>
      <c r="T2684" s="72"/>
      <c r="U2684" s="4"/>
      <c r="V2684" s="73"/>
      <c r="W2684" s="73"/>
      <c r="X2684" s="73"/>
      <c r="Y2684" s="73"/>
      <c r="Z2684" s="74"/>
      <c r="AA2684" s="171"/>
      <c r="AB2684" s="69"/>
      <c r="AC2684" s="69"/>
      <c r="AD2684" s="69"/>
      <c r="AE2684" s="69"/>
      <c r="AF2684" s="69"/>
      <c r="AG2684" s="69"/>
      <c r="AH2684" s="69"/>
    </row>
    <row r="2685" spans="1:34">
      <c r="A2685" s="69"/>
      <c r="B2685" s="69"/>
      <c r="C2685" s="69"/>
      <c r="D2685" s="71"/>
      <c r="E2685" s="4"/>
      <c r="F2685" s="4"/>
      <c r="G2685" s="69"/>
      <c r="H2685" s="69"/>
      <c r="I2685" s="69"/>
      <c r="J2685" s="69"/>
      <c r="K2685" s="69"/>
      <c r="L2685" s="69"/>
      <c r="M2685" s="69"/>
      <c r="N2685" s="4"/>
      <c r="O2685" s="70"/>
      <c r="P2685" s="75"/>
      <c r="Q2685" s="4"/>
      <c r="R2685" s="71"/>
      <c r="S2685" s="4"/>
      <c r="T2685" s="72"/>
      <c r="U2685" s="4"/>
      <c r="V2685" s="73"/>
      <c r="W2685" s="73"/>
      <c r="X2685" s="73"/>
      <c r="Y2685" s="73"/>
      <c r="Z2685" s="74"/>
      <c r="AA2685" s="171"/>
      <c r="AB2685" s="69"/>
      <c r="AC2685" s="69"/>
      <c r="AD2685" s="69"/>
      <c r="AE2685" s="69"/>
      <c r="AF2685" s="69"/>
      <c r="AG2685" s="69"/>
      <c r="AH2685" s="69"/>
    </row>
    <row r="2686" spans="1:34">
      <c r="A2686" s="69"/>
      <c r="B2686" s="69"/>
      <c r="C2686" s="69"/>
      <c r="D2686" s="71"/>
      <c r="E2686" s="4"/>
      <c r="F2686" s="4"/>
      <c r="G2686" s="69"/>
      <c r="H2686" s="69"/>
      <c r="I2686" s="69"/>
      <c r="J2686" s="69"/>
      <c r="K2686" s="69"/>
      <c r="L2686" s="69"/>
      <c r="M2686" s="69"/>
      <c r="N2686" s="4"/>
      <c r="O2686" s="70"/>
      <c r="P2686" s="75"/>
      <c r="Q2686" s="4"/>
      <c r="R2686" s="71"/>
      <c r="S2686" s="4"/>
      <c r="T2686" s="72"/>
      <c r="U2686" s="4"/>
      <c r="V2686" s="73"/>
      <c r="W2686" s="73"/>
      <c r="X2686" s="73"/>
      <c r="Y2686" s="73"/>
      <c r="Z2686" s="74"/>
      <c r="AA2686" s="171"/>
      <c r="AB2686" s="69"/>
      <c r="AC2686" s="69"/>
      <c r="AD2686" s="69"/>
      <c r="AE2686" s="69"/>
      <c r="AF2686" s="69"/>
      <c r="AG2686" s="69"/>
      <c r="AH2686" s="69"/>
    </row>
    <row r="2687" spans="1:34">
      <c r="A2687" s="69"/>
      <c r="B2687" s="69"/>
      <c r="C2687" s="69"/>
      <c r="D2687" s="71"/>
      <c r="E2687" s="4"/>
      <c r="F2687" s="4"/>
      <c r="G2687" s="69"/>
      <c r="H2687" s="69"/>
      <c r="I2687" s="69"/>
      <c r="J2687" s="69"/>
      <c r="K2687" s="69"/>
      <c r="L2687" s="69"/>
      <c r="M2687" s="69"/>
      <c r="N2687" s="4"/>
      <c r="O2687" s="70"/>
      <c r="P2687" s="75"/>
      <c r="Q2687" s="4"/>
      <c r="R2687" s="71"/>
      <c r="S2687" s="4"/>
      <c r="T2687" s="72"/>
      <c r="U2687" s="4"/>
      <c r="V2687" s="73"/>
      <c r="W2687" s="73"/>
      <c r="X2687" s="73"/>
      <c r="Y2687" s="73"/>
      <c r="Z2687" s="74"/>
      <c r="AA2687" s="171"/>
      <c r="AB2687" s="69"/>
      <c r="AC2687" s="69"/>
      <c r="AD2687" s="69"/>
      <c r="AE2687" s="69"/>
      <c r="AF2687" s="69"/>
      <c r="AG2687" s="69"/>
      <c r="AH2687" s="69"/>
    </row>
    <row r="2688" spans="1:34">
      <c r="A2688" s="69"/>
      <c r="B2688" s="69"/>
      <c r="C2688" s="69"/>
      <c r="D2688" s="71"/>
      <c r="E2688" s="4"/>
      <c r="F2688" s="4"/>
      <c r="G2688" s="69"/>
      <c r="H2688" s="69"/>
      <c r="I2688" s="69"/>
      <c r="J2688" s="69"/>
      <c r="K2688" s="69"/>
      <c r="L2688" s="69"/>
      <c r="M2688" s="69"/>
      <c r="N2688" s="4"/>
      <c r="O2688" s="70"/>
      <c r="P2688" s="75"/>
      <c r="Q2688" s="4"/>
      <c r="R2688" s="71"/>
      <c r="S2688" s="4"/>
      <c r="T2688" s="72"/>
      <c r="U2688" s="4"/>
      <c r="V2688" s="73"/>
      <c r="W2688" s="73"/>
      <c r="X2688" s="73"/>
      <c r="Y2688" s="73"/>
      <c r="Z2688" s="74"/>
      <c r="AA2688" s="171"/>
      <c r="AB2688" s="69"/>
      <c r="AC2688" s="69"/>
      <c r="AD2688" s="69"/>
      <c r="AE2688" s="69"/>
      <c r="AF2688" s="69"/>
      <c r="AG2688" s="69"/>
      <c r="AH2688" s="69"/>
    </row>
    <row r="2689" spans="1:34">
      <c r="A2689" s="69"/>
      <c r="B2689" s="69"/>
      <c r="C2689" s="69"/>
      <c r="D2689" s="71"/>
      <c r="E2689" s="4"/>
      <c r="F2689" s="4"/>
      <c r="G2689" s="69"/>
      <c r="H2689" s="69"/>
      <c r="I2689" s="69"/>
      <c r="J2689" s="69"/>
      <c r="K2689" s="69"/>
      <c r="L2689" s="69"/>
      <c r="M2689" s="69"/>
      <c r="N2689" s="4"/>
      <c r="O2689" s="70"/>
      <c r="P2689" s="75"/>
      <c r="Q2689" s="4"/>
      <c r="R2689" s="71"/>
      <c r="S2689" s="4"/>
      <c r="T2689" s="72"/>
      <c r="U2689" s="4"/>
      <c r="V2689" s="73"/>
      <c r="W2689" s="73"/>
      <c r="X2689" s="73"/>
      <c r="Y2689" s="73"/>
      <c r="Z2689" s="74"/>
      <c r="AA2689" s="171"/>
      <c r="AB2689" s="69"/>
      <c r="AC2689" s="69"/>
      <c r="AD2689" s="69"/>
      <c r="AE2689" s="69"/>
      <c r="AF2689" s="69"/>
      <c r="AG2689" s="69"/>
      <c r="AH2689" s="69"/>
    </row>
    <row r="2690" spans="1:34">
      <c r="A2690" s="69"/>
      <c r="B2690" s="69"/>
      <c r="C2690" s="69"/>
      <c r="D2690" s="71"/>
      <c r="E2690" s="4"/>
      <c r="F2690" s="4"/>
      <c r="G2690" s="69"/>
      <c r="H2690" s="69"/>
      <c r="I2690" s="69"/>
      <c r="J2690" s="69"/>
      <c r="K2690" s="69"/>
      <c r="L2690" s="69"/>
      <c r="M2690" s="69"/>
      <c r="N2690" s="4"/>
      <c r="O2690" s="70"/>
      <c r="P2690" s="75"/>
      <c r="Q2690" s="4"/>
      <c r="R2690" s="71"/>
      <c r="S2690" s="4"/>
      <c r="T2690" s="72"/>
      <c r="U2690" s="4"/>
      <c r="V2690" s="73"/>
      <c r="W2690" s="73"/>
      <c r="X2690" s="73"/>
      <c r="Y2690" s="73"/>
      <c r="Z2690" s="74"/>
      <c r="AA2690" s="171"/>
      <c r="AB2690" s="69"/>
      <c r="AC2690" s="69"/>
      <c r="AD2690" s="69"/>
      <c r="AE2690" s="69"/>
      <c r="AF2690" s="69"/>
      <c r="AG2690" s="69"/>
      <c r="AH2690" s="69"/>
    </row>
    <row r="2691" spans="1:34">
      <c r="A2691" s="69"/>
      <c r="B2691" s="69"/>
      <c r="C2691" s="69"/>
      <c r="D2691" s="71"/>
      <c r="E2691" s="4"/>
      <c r="F2691" s="4"/>
      <c r="G2691" s="69"/>
      <c r="H2691" s="69"/>
      <c r="I2691" s="69"/>
      <c r="J2691" s="69"/>
      <c r="K2691" s="69"/>
      <c r="L2691" s="69"/>
      <c r="M2691" s="69"/>
      <c r="N2691" s="4"/>
      <c r="O2691" s="70"/>
      <c r="P2691" s="75"/>
      <c r="Q2691" s="4"/>
      <c r="R2691" s="71"/>
      <c r="S2691" s="4"/>
      <c r="T2691" s="72"/>
      <c r="U2691" s="4"/>
      <c r="V2691" s="73"/>
      <c r="W2691" s="73"/>
      <c r="X2691" s="73"/>
      <c r="Y2691" s="73"/>
      <c r="Z2691" s="74"/>
      <c r="AA2691" s="171"/>
      <c r="AB2691" s="69"/>
      <c r="AC2691" s="69"/>
      <c r="AD2691" s="69"/>
      <c r="AE2691" s="69"/>
      <c r="AF2691" s="69"/>
      <c r="AG2691" s="69"/>
      <c r="AH2691" s="69"/>
    </row>
    <row r="2692" spans="1:34">
      <c r="A2692" s="69"/>
      <c r="B2692" s="69"/>
      <c r="C2692" s="69"/>
      <c r="D2692" s="71"/>
      <c r="E2692" s="4"/>
      <c r="F2692" s="4"/>
      <c r="G2692" s="69"/>
      <c r="H2692" s="69"/>
      <c r="I2692" s="69"/>
      <c r="J2692" s="69"/>
      <c r="K2692" s="69"/>
      <c r="L2692" s="69"/>
      <c r="M2692" s="69"/>
      <c r="N2692" s="4"/>
      <c r="O2692" s="70"/>
      <c r="P2692" s="75"/>
      <c r="Q2692" s="4"/>
      <c r="R2692" s="71"/>
      <c r="S2692" s="4"/>
      <c r="T2692" s="72"/>
      <c r="U2692" s="4"/>
      <c r="V2692" s="73"/>
      <c r="W2692" s="73"/>
      <c r="X2692" s="73"/>
      <c r="Y2692" s="73"/>
      <c r="Z2692" s="74"/>
      <c r="AA2692" s="171"/>
      <c r="AB2692" s="69"/>
      <c r="AC2692" s="69"/>
      <c r="AD2692" s="69"/>
      <c r="AE2692" s="69"/>
      <c r="AF2692" s="69"/>
      <c r="AG2692" s="69"/>
      <c r="AH2692" s="69"/>
    </row>
    <row r="2693" spans="1:34">
      <c r="A2693" s="69"/>
      <c r="B2693" s="69"/>
      <c r="C2693" s="69"/>
      <c r="D2693" s="71"/>
      <c r="E2693" s="4"/>
      <c r="F2693" s="4"/>
      <c r="G2693" s="69"/>
      <c r="H2693" s="69"/>
      <c r="I2693" s="69"/>
      <c r="J2693" s="69"/>
      <c r="K2693" s="69"/>
      <c r="L2693" s="69"/>
      <c r="M2693" s="69"/>
      <c r="N2693" s="4"/>
      <c r="O2693" s="70"/>
      <c r="P2693" s="75"/>
      <c r="Q2693" s="4"/>
      <c r="R2693" s="71"/>
      <c r="S2693" s="4"/>
      <c r="T2693" s="72"/>
      <c r="U2693" s="4"/>
      <c r="V2693" s="73"/>
      <c r="W2693" s="73"/>
      <c r="X2693" s="73"/>
      <c r="Y2693" s="73"/>
      <c r="Z2693" s="74"/>
      <c r="AA2693" s="171"/>
      <c r="AB2693" s="69"/>
      <c r="AC2693" s="69"/>
      <c r="AD2693" s="69"/>
      <c r="AE2693" s="69"/>
      <c r="AF2693" s="69"/>
      <c r="AG2693" s="69"/>
      <c r="AH2693" s="69"/>
    </row>
    <row r="2694" spans="1:34">
      <c r="A2694" s="69"/>
      <c r="B2694" s="69"/>
      <c r="C2694" s="69"/>
      <c r="D2694" s="71"/>
      <c r="E2694" s="4"/>
      <c r="F2694" s="4"/>
      <c r="G2694" s="69"/>
      <c r="H2694" s="69"/>
      <c r="I2694" s="69"/>
      <c r="J2694" s="69"/>
      <c r="K2694" s="69"/>
      <c r="L2694" s="69"/>
      <c r="M2694" s="69"/>
      <c r="N2694" s="4"/>
      <c r="O2694" s="70"/>
      <c r="P2694" s="75"/>
      <c r="Q2694" s="4"/>
      <c r="R2694" s="71"/>
      <c r="S2694" s="4"/>
      <c r="T2694" s="72"/>
      <c r="U2694" s="4"/>
      <c r="V2694" s="73"/>
      <c r="W2694" s="73"/>
      <c r="X2694" s="73"/>
      <c r="Y2694" s="73"/>
      <c r="Z2694" s="74"/>
      <c r="AA2694" s="171"/>
      <c r="AB2694" s="69"/>
      <c r="AC2694" s="69"/>
      <c r="AD2694" s="69"/>
      <c r="AE2694" s="69"/>
      <c r="AF2694" s="69"/>
      <c r="AG2694" s="69"/>
      <c r="AH2694" s="69"/>
    </row>
    <row r="2695" spans="1:34">
      <c r="A2695" s="69"/>
      <c r="B2695" s="69"/>
      <c r="C2695" s="69"/>
      <c r="D2695" s="71"/>
      <c r="E2695" s="4"/>
      <c r="F2695" s="4"/>
      <c r="G2695" s="69"/>
      <c r="H2695" s="69"/>
      <c r="I2695" s="69"/>
      <c r="J2695" s="69"/>
      <c r="K2695" s="69"/>
      <c r="L2695" s="69"/>
      <c r="M2695" s="69"/>
      <c r="N2695" s="4"/>
      <c r="O2695" s="70"/>
      <c r="P2695" s="75"/>
      <c r="Q2695" s="4"/>
      <c r="R2695" s="71"/>
      <c r="S2695" s="4"/>
      <c r="T2695" s="72"/>
      <c r="U2695" s="4"/>
      <c r="V2695" s="73"/>
      <c r="W2695" s="73"/>
      <c r="X2695" s="73"/>
      <c r="Y2695" s="73"/>
      <c r="Z2695" s="74"/>
      <c r="AA2695" s="171"/>
      <c r="AB2695" s="69"/>
      <c r="AC2695" s="69"/>
      <c r="AD2695" s="69"/>
      <c r="AE2695" s="69"/>
      <c r="AF2695" s="69"/>
      <c r="AG2695" s="69"/>
      <c r="AH2695" s="69"/>
    </row>
    <row r="2696" spans="1:34">
      <c r="A2696" s="69"/>
      <c r="B2696" s="69"/>
      <c r="C2696" s="69"/>
      <c r="D2696" s="71"/>
      <c r="E2696" s="4"/>
      <c r="F2696" s="4"/>
      <c r="G2696" s="69"/>
      <c r="H2696" s="69"/>
      <c r="I2696" s="69"/>
      <c r="J2696" s="69"/>
      <c r="K2696" s="69"/>
      <c r="L2696" s="69"/>
      <c r="M2696" s="69"/>
      <c r="N2696" s="4"/>
      <c r="O2696" s="70"/>
      <c r="P2696" s="75"/>
      <c r="Q2696" s="4"/>
      <c r="R2696" s="71"/>
      <c r="S2696" s="4"/>
      <c r="T2696" s="72"/>
      <c r="U2696" s="4"/>
      <c r="V2696" s="73"/>
      <c r="W2696" s="73"/>
      <c r="X2696" s="73"/>
      <c r="Y2696" s="73"/>
      <c r="Z2696" s="74"/>
      <c r="AA2696" s="171"/>
      <c r="AB2696" s="69"/>
      <c r="AC2696" s="69"/>
      <c r="AD2696" s="69"/>
      <c r="AE2696" s="69"/>
      <c r="AF2696" s="69"/>
      <c r="AG2696" s="69"/>
      <c r="AH2696" s="69"/>
    </row>
    <row r="2697" spans="1:34">
      <c r="A2697" s="69"/>
      <c r="B2697" s="69"/>
      <c r="C2697" s="69"/>
      <c r="D2697" s="71"/>
      <c r="E2697" s="4"/>
      <c r="F2697" s="4"/>
      <c r="G2697" s="69"/>
      <c r="H2697" s="69"/>
      <c r="I2697" s="69"/>
      <c r="J2697" s="69"/>
      <c r="K2697" s="69"/>
      <c r="L2697" s="69"/>
      <c r="M2697" s="69"/>
      <c r="N2697" s="4"/>
      <c r="O2697" s="70"/>
      <c r="P2697" s="75"/>
      <c r="Q2697" s="4"/>
      <c r="R2697" s="71"/>
      <c r="S2697" s="4"/>
      <c r="T2697" s="72"/>
      <c r="U2697" s="4"/>
      <c r="V2697" s="73"/>
      <c r="W2697" s="73"/>
      <c r="X2697" s="73"/>
      <c r="Y2697" s="73"/>
      <c r="Z2697" s="74"/>
      <c r="AA2697" s="171"/>
      <c r="AB2697" s="69"/>
      <c r="AC2697" s="69"/>
      <c r="AD2697" s="69"/>
      <c r="AE2697" s="69"/>
      <c r="AF2697" s="69"/>
      <c r="AG2697" s="69"/>
      <c r="AH2697" s="69"/>
    </row>
    <row r="2698" spans="1:34">
      <c r="A2698" s="69"/>
      <c r="B2698" s="69"/>
      <c r="C2698" s="69"/>
      <c r="D2698" s="71"/>
      <c r="E2698" s="4"/>
      <c r="F2698" s="4"/>
      <c r="G2698" s="69"/>
      <c r="H2698" s="69"/>
      <c r="I2698" s="69"/>
      <c r="J2698" s="69"/>
      <c r="K2698" s="69"/>
      <c r="L2698" s="69"/>
      <c r="M2698" s="69"/>
      <c r="N2698" s="4"/>
      <c r="O2698" s="70"/>
      <c r="P2698" s="75"/>
      <c r="Q2698" s="4"/>
      <c r="R2698" s="71"/>
      <c r="S2698" s="4"/>
      <c r="T2698" s="72"/>
      <c r="U2698" s="4"/>
      <c r="V2698" s="73"/>
      <c r="W2698" s="73"/>
      <c r="X2698" s="73"/>
      <c r="Y2698" s="73"/>
      <c r="Z2698" s="74"/>
      <c r="AA2698" s="171"/>
      <c r="AB2698" s="69"/>
      <c r="AC2698" s="69"/>
      <c r="AD2698" s="69"/>
      <c r="AE2698" s="69"/>
      <c r="AF2698" s="69"/>
      <c r="AG2698" s="69"/>
      <c r="AH2698" s="69"/>
    </row>
    <row r="2699" spans="1:34">
      <c r="A2699" s="69"/>
      <c r="B2699" s="69"/>
      <c r="C2699" s="69"/>
      <c r="D2699" s="71"/>
      <c r="E2699" s="4"/>
      <c r="F2699" s="4"/>
      <c r="G2699" s="69"/>
      <c r="H2699" s="69"/>
      <c r="I2699" s="69"/>
      <c r="J2699" s="69"/>
      <c r="K2699" s="69"/>
      <c r="L2699" s="69"/>
      <c r="M2699" s="69"/>
      <c r="N2699" s="4"/>
      <c r="O2699" s="70"/>
      <c r="P2699" s="75"/>
      <c r="Q2699" s="4"/>
      <c r="R2699" s="71"/>
      <c r="S2699" s="4"/>
      <c r="T2699" s="72"/>
      <c r="U2699" s="4"/>
      <c r="V2699" s="73"/>
      <c r="W2699" s="73"/>
      <c r="X2699" s="73"/>
      <c r="Y2699" s="73"/>
      <c r="Z2699" s="74"/>
      <c r="AA2699" s="171"/>
      <c r="AB2699" s="69"/>
      <c r="AC2699" s="69"/>
      <c r="AD2699" s="69"/>
      <c r="AE2699" s="69"/>
      <c r="AF2699" s="69"/>
      <c r="AG2699" s="69"/>
      <c r="AH2699" s="69"/>
    </row>
    <row r="2700" spans="1:34">
      <c r="A2700" s="69"/>
      <c r="B2700" s="69"/>
      <c r="C2700" s="69"/>
      <c r="D2700" s="71"/>
      <c r="E2700" s="4"/>
      <c r="F2700" s="4"/>
      <c r="G2700" s="69"/>
      <c r="H2700" s="69"/>
      <c r="I2700" s="69"/>
      <c r="J2700" s="69"/>
      <c r="K2700" s="69"/>
      <c r="L2700" s="69"/>
      <c r="M2700" s="69"/>
      <c r="N2700" s="4"/>
      <c r="O2700" s="70"/>
      <c r="P2700" s="75"/>
      <c r="Q2700" s="4"/>
      <c r="R2700" s="71"/>
      <c r="S2700" s="4"/>
      <c r="T2700" s="72"/>
      <c r="U2700" s="4"/>
      <c r="V2700" s="73"/>
      <c r="W2700" s="73"/>
      <c r="X2700" s="73"/>
      <c r="Y2700" s="73"/>
      <c r="Z2700" s="74"/>
      <c r="AA2700" s="171"/>
      <c r="AB2700" s="69"/>
      <c r="AC2700" s="69"/>
      <c r="AD2700" s="69"/>
      <c r="AE2700" s="69"/>
      <c r="AF2700" s="69"/>
      <c r="AG2700" s="69"/>
      <c r="AH2700" s="69"/>
    </row>
    <row r="2701" spans="1:34">
      <c r="A2701" s="69"/>
      <c r="B2701" s="69"/>
      <c r="C2701" s="69"/>
      <c r="D2701" s="71"/>
      <c r="E2701" s="4"/>
      <c r="F2701" s="4"/>
      <c r="G2701" s="69"/>
      <c r="H2701" s="69"/>
      <c r="I2701" s="69"/>
      <c r="J2701" s="69"/>
      <c r="K2701" s="69"/>
      <c r="L2701" s="69"/>
      <c r="M2701" s="69"/>
      <c r="N2701" s="4"/>
      <c r="O2701" s="70"/>
      <c r="P2701" s="75"/>
      <c r="Q2701" s="4"/>
      <c r="R2701" s="71"/>
      <c r="S2701" s="4"/>
      <c r="T2701" s="72"/>
      <c r="U2701" s="4"/>
      <c r="V2701" s="73"/>
      <c r="W2701" s="73"/>
      <c r="X2701" s="73"/>
      <c r="Y2701" s="73"/>
      <c r="Z2701" s="74"/>
      <c r="AA2701" s="171"/>
      <c r="AB2701" s="69"/>
      <c r="AC2701" s="69"/>
      <c r="AD2701" s="69"/>
      <c r="AE2701" s="69"/>
      <c r="AF2701" s="69"/>
      <c r="AG2701" s="69"/>
      <c r="AH2701" s="69"/>
    </row>
    <row r="2702" spans="1:34">
      <c r="A2702" s="69"/>
      <c r="B2702" s="69"/>
      <c r="C2702" s="69"/>
      <c r="D2702" s="71"/>
      <c r="E2702" s="4"/>
      <c r="F2702" s="4"/>
      <c r="G2702" s="69"/>
      <c r="H2702" s="69"/>
      <c r="I2702" s="69"/>
      <c r="J2702" s="69"/>
      <c r="K2702" s="69"/>
      <c r="L2702" s="69"/>
      <c r="M2702" s="69"/>
      <c r="N2702" s="4"/>
      <c r="O2702" s="70"/>
      <c r="P2702" s="75"/>
      <c r="Q2702" s="4"/>
      <c r="R2702" s="71"/>
      <c r="S2702" s="4"/>
      <c r="T2702" s="72"/>
      <c r="U2702" s="4"/>
      <c r="V2702" s="73"/>
      <c r="W2702" s="73"/>
      <c r="X2702" s="73"/>
      <c r="Y2702" s="73"/>
      <c r="Z2702" s="74"/>
      <c r="AA2702" s="171"/>
      <c r="AB2702" s="69"/>
      <c r="AC2702" s="69"/>
      <c r="AD2702" s="69"/>
      <c r="AE2702" s="69"/>
      <c r="AF2702" s="69"/>
      <c r="AG2702" s="69"/>
      <c r="AH2702" s="69"/>
    </row>
    <row r="2703" spans="1:34">
      <c r="A2703" s="69"/>
      <c r="B2703" s="69"/>
      <c r="C2703" s="69"/>
      <c r="D2703" s="71"/>
      <c r="E2703" s="4"/>
      <c r="F2703" s="4"/>
      <c r="G2703" s="69"/>
      <c r="H2703" s="69"/>
      <c r="I2703" s="69"/>
      <c r="J2703" s="69"/>
      <c r="K2703" s="69"/>
      <c r="L2703" s="69"/>
      <c r="M2703" s="69"/>
      <c r="N2703" s="4"/>
      <c r="O2703" s="70"/>
      <c r="P2703" s="75"/>
      <c r="Q2703" s="4"/>
      <c r="R2703" s="71"/>
      <c r="S2703" s="4"/>
      <c r="T2703" s="72"/>
      <c r="U2703" s="4"/>
      <c r="V2703" s="73"/>
      <c r="W2703" s="73"/>
      <c r="X2703" s="73"/>
      <c r="Y2703" s="73"/>
      <c r="Z2703" s="74"/>
      <c r="AA2703" s="171"/>
      <c r="AB2703" s="69"/>
      <c r="AC2703" s="69"/>
      <c r="AD2703" s="69"/>
      <c r="AE2703" s="69"/>
      <c r="AF2703" s="69"/>
      <c r="AG2703" s="69"/>
      <c r="AH2703" s="69"/>
    </row>
    <row r="2704" spans="1:34">
      <c r="A2704" s="69"/>
      <c r="B2704" s="69"/>
      <c r="C2704" s="69"/>
      <c r="D2704" s="71"/>
      <c r="E2704" s="4"/>
      <c r="F2704" s="4"/>
      <c r="G2704" s="69"/>
      <c r="H2704" s="69"/>
      <c r="I2704" s="69"/>
      <c r="J2704" s="69"/>
      <c r="K2704" s="69"/>
      <c r="L2704" s="69"/>
      <c r="M2704" s="69"/>
      <c r="N2704" s="4"/>
      <c r="O2704" s="70"/>
      <c r="P2704" s="75"/>
      <c r="Q2704" s="4"/>
      <c r="R2704" s="71"/>
      <c r="S2704" s="4"/>
      <c r="T2704" s="72"/>
      <c r="U2704" s="4"/>
      <c r="V2704" s="73"/>
      <c r="W2704" s="73"/>
      <c r="X2704" s="73"/>
      <c r="Y2704" s="73"/>
      <c r="Z2704" s="74"/>
      <c r="AA2704" s="171"/>
      <c r="AB2704" s="69"/>
      <c r="AC2704" s="69"/>
      <c r="AD2704" s="69"/>
      <c r="AE2704" s="69"/>
      <c r="AF2704" s="69"/>
      <c r="AG2704" s="69"/>
      <c r="AH2704" s="69"/>
    </row>
    <row r="2705" spans="1:34">
      <c r="A2705" s="69"/>
      <c r="B2705" s="69"/>
      <c r="C2705" s="69"/>
      <c r="D2705" s="71"/>
      <c r="E2705" s="4"/>
      <c r="F2705" s="4"/>
      <c r="G2705" s="69"/>
      <c r="H2705" s="69"/>
      <c r="I2705" s="69"/>
      <c r="J2705" s="69"/>
      <c r="K2705" s="69"/>
      <c r="L2705" s="69"/>
      <c r="M2705" s="69"/>
      <c r="N2705" s="4"/>
      <c r="O2705" s="70"/>
      <c r="P2705" s="75"/>
      <c r="Q2705" s="4"/>
      <c r="R2705" s="71"/>
      <c r="S2705" s="4"/>
      <c r="T2705" s="72"/>
      <c r="U2705" s="4"/>
      <c r="V2705" s="73"/>
      <c r="W2705" s="73"/>
      <c r="X2705" s="73"/>
      <c r="Y2705" s="73"/>
      <c r="Z2705" s="74"/>
      <c r="AA2705" s="171"/>
      <c r="AB2705" s="69"/>
      <c r="AC2705" s="69"/>
      <c r="AD2705" s="69"/>
      <c r="AE2705" s="69"/>
      <c r="AF2705" s="69"/>
      <c r="AG2705" s="69"/>
      <c r="AH2705" s="69"/>
    </row>
    <row r="2706" spans="1:34">
      <c r="A2706" s="69"/>
      <c r="B2706" s="69"/>
      <c r="C2706" s="69"/>
      <c r="D2706" s="71"/>
      <c r="E2706" s="4"/>
      <c r="F2706" s="4"/>
      <c r="G2706" s="69"/>
      <c r="H2706" s="69"/>
      <c r="I2706" s="69"/>
      <c r="J2706" s="69"/>
      <c r="K2706" s="69"/>
      <c r="L2706" s="69"/>
      <c r="M2706" s="69"/>
      <c r="N2706" s="4"/>
      <c r="O2706" s="70"/>
      <c r="P2706" s="75"/>
      <c r="Q2706" s="4"/>
      <c r="R2706" s="71"/>
      <c r="S2706" s="4"/>
      <c r="T2706" s="72"/>
      <c r="U2706" s="4"/>
      <c r="V2706" s="73"/>
      <c r="W2706" s="73"/>
      <c r="X2706" s="73"/>
      <c r="Y2706" s="73"/>
      <c r="Z2706" s="74"/>
      <c r="AA2706" s="171"/>
      <c r="AB2706" s="69"/>
      <c r="AC2706" s="69"/>
      <c r="AD2706" s="69"/>
      <c r="AE2706" s="69"/>
      <c r="AF2706" s="69"/>
      <c r="AG2706" s="69"/>
      <c r="AH2706" s="69"/>
    </row>
    <row r="2707" spans="1:34">
      <c r="A2707" s="69"/>
      <c r="B2707" s="69"/>
      <c r="C2707" s="69"/>
      <c r="D2707" s="71"/>
      <c r="E2707" s="4"/>
      <c r="F2707" s="4"/>
      <c r="G2707" s="69"/>
      <c r="H2707" s="69"/>
      <c r="I2707" s="69"/>
      <c r="J2707" s="69"/>
      <c r="K2707" s="69"/>
      <c r="L2707" s="69"/>
      <c r="M2707" s="69"/>
      <c r="N2707" s="4"/>
      <c r="O2707" s="70"/>
      <c r="P2707" s="75"/>
      <c r="Q2707" s="4"/>
      <c r="R2707" s="71"/>
      <c r="S2707" s="4"/>
      <c r="T2707" s="72"/>
      <c r="U2707" s="4"/>
      <c r="V2707" s="73"/>
      <c r="W2707" s="73"/>
      <c r="X2707" s="73"/>
      <c r="Y2707" s="73"/>
      <c r="Z2707" s="74"/>
      <c r="AA2707" s="171"/>
      <c r="AB2707" s="69"/>
      <c r="AC2707" s="69"/>
      <c r="AD2707" s="69"/>
      <c r="AE2707" s="69"/>
      <c r="AF2707" s="69"/>
      <c r="AG2707" s="69"/>
      <c r="AH2707" s="69"/>
    </row>
    <row r="2708" spans="1:34">
      <c r="A2708" s="69"/>
      <c r="B2708" s="69"/>
      <c r="C2708" s="69"/>
      <c r="D2708" s="71"/>
      <c r="E2708" s="4"/>
      <c r="F2708" s="4"/>
      <c r="G2708" s="69"/>
      <c r="H2708" s="69"/>
      <c r="I2708" s="69"/>
      <c r="J2708" s="69"/>
      <c r="K2708" s="69"/>
      <c r="L2708" s="69"/>
      <c r="M2708" s="69"/>
      <c r="N2708" s="4"/>
      <c r="O2708" s="70"/>
      <c r="P2708" s="75"/>
      <c r="Q2708" s="4"/>
      <c r="R2708" s="71"/>
      <c r="S2708" s="4"/>
      <c r="T2708" s="72"/>
      <c r="U2708" s="4"/>
      <c r="V2708" s="73"/>
      <c r="W2708" s="73"/>
      <c r="X2708" s="73"/>
      <c r="Y2708" s="73"/>
      <c r="Z2708" s="74"/>
      <c r="AA2708" s="171"/>
      <c r="AB2708" s="69"/>
      <c r="AC2708" s="69"/>
      <c r="AD2708" s="69"/>
      <c r="AE2708" s="69"/>
      <c r="AF2708" s="69"/>
      <c r="AG2708" s="69"/>
      <c r="AH2708" s="69"/>
    </row>
    <row r="2709" spans="1:34">
      <c r="A2709" s="69"/>
      <c r="B2709" s="69"/>
      <c r="C2709" s="69"/>
      <c r="D2709" s="71"/>
      <c r="E2709" s="4"/>
      <c r="F2709" s="4"/>
      <c r="G2709" s="69"/>
      <c r="H2709" s="69"/>
      <c r="I2709" s="69"/>
      <c r="J2709" s="69"/>
      <c r="K2709" s="69"/>
      <c r="L2709" s="69"/>
      <c r="M2709" s="69"/>
      <c r="N2709" s="4"/>
      <c r="O2709" s="70"/>
      <c r="P2709" s="75"/>
      <c r="Q2709" s="4"/>
      <c r="R2709" s="71"/>
      <c r="S2709" s="4"/>
      <c r="T2709" s="72"/>
      <c r="U2709" s="4"/>
      <c r="V2709" s="73"/>
      <c r="W2709" s="73"/>
      <c r="X2709" s="73"/>
      <c r="Y2709" s="73"/>
      <c r="Z2709" s="74"/>
      <c r="AA2709" s="171"/>
      <c r="AB2709" s="69"/>
      <c r="AC2709" s="69"/>
      <c r="AD2709" s="69"/>
      <c r="AE2709" s="69"/>
      <c r="AF2709" s="69"/>
      <c r="AG2709" s="69"/>
      <c r="AH2709" s="69"/>
    </row>
    <row r="2710" spans="1:34">
      <c r="A2710" s="69"/>
      <c r="B2710" s="69"/>
      <c r="C2710" s="69"/>
      <c r="D2710" s="71"/>
      <c r="E2710" s="4"/>
      <c r="F2710" s="4"/>
      <c r="G2710" s="69"/>
      <c r="H2710" s="69"/>
      <c r="I2710" s="69"/>
      <c r="J2710" s="69"/>
      <c r="K2710" s="69"/>
      <c r="L2710" s="69"/>
      <c r="M2710" s="69"/>
      <c r="N2710" s="4"/>
      <c r="O2710" s="70"/>
      <c r="P2710" s="75"/>
      <c r="Q2710" s="4"/>
      <c r="R2710" s="71"/>
      <c r="S2710" s="4"/>
      <c r="T2710" s="72"/>
      <c r="U2710" s="4"/>
      <c r="V2710" s="73"/>
      <c r="W2710" s="73"/>
      <c r="X2710" s="73"/>
      <c r="Y2710" s="73"/>
      <c r="Z2710" s="74"/>
      <c r="AA2710" s="171"/>
      <c r="AB2710" s="69"/>
      <c r="AC2710" s="69"/>
      <c r="AD2710" s="69"/>
      <c r="AE2710" s="69"/>
      <c r="AF2710" s="69"/>
      <c r="AG2710" s="69"/>
      <c r="AH2710" s="69"/>
    </row>
    <row r="2711" spans="1:34">
      <c r="A2711" s="69"/>
      <c r="B2711" s="69"/>
      <c r="C2711" s="69"/>
      <c r="D2711" s="71"/>
      <c r="E2711" s="4"/>
      <c r="F2711" s="4"/>
      <c r="G2711" s="69"/>
      <c r="H2711" s="69"/>
      <c r="I2711" s="69"/>
      <c r="J2711" s="69"/>
      <c r="K2711" s="69"/>
      <c r="L2711" s="69"/>
      <c r="M2711" s="69"/>
      <c r="N2711" s="4"/>
      <c r="O2711" s="70"/>
      <c r="P2711" s="75"/>
      <c r="Q2711" s="4"/>
      <c r="R2711" s="71"/>
      <c r="S2711" s="4"/>
      <c r="T2711" s="72"/>
      <c r="U2711" s="4"/>
      <c r="V2711" s="73"/>
      <c r="W2711" s="73"/>
      <c r="X2711" s="73"/>
      <c r="Y2711" s="73"/>
      <c r="Z2711" s="74"/>
      <c r="AA2711" s="171"/>
      <c r="AB2711" s="69"/>
      <c r="AC2711" s="69"/>
      <c r="AD2711" s="69"/>
      <c r="AE2711" s="69"/>
      <c r="AF2711" s="69"/>
      <c r="AG2711" s="69"/>
      <c r="AH2711" s="69"/>
    </row>
    <row r="2712" spans="1:34">
      <c r="A2712" s="69"/>
      <c r="B2712" s="69"/>
      <c r="C2712" s="69"/>
      <c r="D2712" s="71"/>
      <c r="E2712" s="4"/>
      <c r="F2712" s="4"/>
      <c r="G2712" s="69"/>
      <c r="H2712" s="69"/>
      <c r="I2712" s="69"/>
      <c r="J2712" s="69"/>
      <c r="K2712" s="69"/>
      <c r="L2712" s="69"/>
      <c r="M2712" s="69"/>
      <c r="N2712" s="4"/>
      <c r="O2712" s="70"/>
      <c r="P2712" s="75"/>
      <c r="Q2712" s="4"/>
      <c r="R2712" s="71"/>
      <c r="S2712" s="4"/>
      <c r="T2712" s="72"/>
      <c r="U2712" s="4"/>
      <c r="V2712" s="73"/>
      <c r="W2712" s="73"/>
      <c r="X2712" s="73"/>
      <c r="Y2712" s="73"/>
      <c r="Z2712" s="74"/>
      <c r="AA2712" s="171"/>
      <c r="AB2712" s="69"/>
      <c r="AC2712" s="69"/>
      <c r="AD2712" s="69"/>
      <c r="AE2712" s="69"/>
      <c r="AF2712" s="69"/>
      <c r="AG2712" s="69"/>
      <c r="AH2712" s="69"/>
    </row>
    <row r="2713" spans="1:34">
      <c r="A2713" s="69"/>
      <c r="B2713" s="69"/>
      <c r="C2713" s="69"/>
      <c r="D2713" s="71"/>
      <c r="E2713" s="4"/>
      <c r="F2713" s="4"/>
      <c r="G2713" s="69"/>
      <c r="H2713" s="69"/>
      <c r="I2713" s="69"/>
      <c r="J2713" s="69"/>
      <c r="K2713" s="69"/>
      <c r="L2713" s="69"/>
      <c r="M2713" s="69"/>
      <c r="N2713" s="4"/>
      <c r="O2713" s="70"/>
      <c r="P2713" s="75"/>
      <c r="Q2713" s="4"/>
      <c r="R2713" s="71"/>
      <c r="S2713" s="4"/>
      <c r="T2713" s="72"/>
      <c r="U2713" s="4"/>
      <c r="V2713" s="73"/>
      <c r="W2713" s="73"/>
      <c r="X2713" s="73"/>
      <c r="Y2713" s="73"/>
      <c r="Z2713" s="74"/>
      <c r="AA2713" s="171"/>
      <c r="AB2713" s="69"/>
      <c r="AC2713" s="69"/>
      <c r="AD2713" s="69"/>
      <c r="AE2713" s="69"/>
      <c r="AF2713" s="69"/>
      <c r="AG2713" s="69"/>
      <c r="AH2713" s="69"/>
    </row>
    <row r="2714" spans="1:34">
      <c r="A2714" s="69"/>
      <c r="B2714" s="69"/>
      <c r="C2714" s="69"/>
      <c r="D2714" s="71"/>
      <c r="E2714" s="4"/>
      <c r="F2714" s="4"/>
      <c r="G2714" s="69"/>
      <c r="H2714" s="69"/>
      <c r="I2714" s="69"/>
      <c r="J2714" s="69"/>
      <c r="K2714" s="69"/>
      <c r="L2714" s="69"/>
      <c r="M2714" s="69"/>
      <c r="N2714" s="4"/>
      <c r="O2714" s="70"/>
      <c r="P2714" s="75"/>
      <c r="Q2714" s="4"/>
      <c r="R2714" s="71"/>
      <c r="S2714" s="4"/>
      <c r="T2714" s="72"/>
      <c r="U2714" s="4"/>
      <c r="V2714" s="73"/>
      <c r="W2714" s="73"/>
      <c r="X2714" s="73"/>
      <c r="Y2714" s="73"/>
      <c r="Z2714" s="74"/>
      <c r="AA2714" s="171"/>
      <c r="AB2714" s="69"/>
      <c r="AC2714" s="69"/>
      <c r="AD2714" s="69"/>
      <c r="AE2714" s="69"/>
      <c r="AF2714" s="69"/>
      <c r="AG2714" s="69"/>
      <c r="AH2714" s="69"/>
    </row>
    <row r="2715" spans="1:34">
      <c r="A2715" s="69"/>
      <c r="B2715" s="69"/>
      <c r="C2715" s="69"/>
      <c r="D2715" s="71"/>
      <c r="E2715" s="4"/>
      <c r="F2715" s="4"/>
      <c r="G2715" s="69"/>
      <c r="H2715" s="69"/>
      <c r="I2715" s="69"/>
      <c r="J2715" s="69"/>
      <c r="K2715" s="69"/>
      <c r="L2715" s="69"/>
      <c r="M2715" s="69"/>
      <c r="N2715" s="4"/>
      <c r="O2715" s="70"/>
      <c r="P2715" s="75"/>
      <c r="Q2715" s="4"/>
      <c r="R2715" s="71"/>
      <c r="S2715" s="4"/>
      <c r="T2715" s="72"/>
      <c r="U2715" s="4"/>
      <c r="V2715" s="73"/>
      <c r="W2715" s="73"/>
      <c r="X2715" s="73"/>
      <c r="Y2715" s="73"/>
      <c r="Z2715" s="74"/>
      <c r="AA2715" s="171"/>
      <c r="AB2715" s="69"/>
      <c r="AC2715" s="69"/>
      <c r="AD2715" s="69"/>
      <c r="AE2715" s="69"/>
      <c r="AF2715" s="69"/>
      <c r="AG2715" s="69"/>
      <c r="AH2715" s="69"/>
    </row>
    <row r="2716" spans="1:34">
      <c r="A2716" s="69"/>
      <c r="B2716" s="69"/>
      <c r="C2716" s="69"/>
      <c r="D2716" s="71"/>
      <c r="E2716" s="4"/>
      <c r="F2716" s="4"/>
      <c r="G2716" s="69"/>
      <c r="H2716" s="69"/>
      <c r="I2716" s="69"/>
      <c r="J2716" s="69"/>
      <c r="K2716" s="69"/>
      <c r="L2716" s="69"/>
      <c r="M2716" s="69"/>
      <c r="N2716" s="4"/>
      <c r="O2716" s="70"/>
      <c r="P2716" s="75"/>
      <c r="Q2716" s="4"/>
      <c r="R2716" s="71"/>
      <c r="S2716" s="4"/>
      <c r="T2716" s="72"/>
      <c r="U2716" s="4"/>
      <c r="V2716" s="73"/>
      <c r="W2716" s="73"/>
      <c r="X2716" s="73"/>
      <c r="Y2716" s="73"/>
      <c r="Z2716" s="74"/>
      <c r="AA2716" s="171"/>
      <c r="AB2716" s="69"/>
      <c r="AC2716" s="69"/>
      <c r="AD2716" s="69"/>
      <c r="AE2716" s="69"/>
      <c r="AF2716" s="69"/>
      <c r="AG2716" s="69"/>
      <c r="AH2716" s="69"/>
    </row>
    <row r="2717" spans="1:34">
      <c r="A2717" s="69"/>
      <c r="B2717" s="69"/>
      <c r="C2717" s="69"/>
      <c r="D2717" s="71"/>
      <c r="E2717" s="4"/>
      <c r="F2717" s="4"/>
      <c r="G2717" s="69"/>
      <c r="H2717" s="69"/>
      <c r="I2717" s="69"/>
      <c r="J2717" s="69"/>
      <c r="K2717" s="69"/>
      <c r="L2717" s="69"/>
      <c r="M2717" s="69"/>
      <c r="N2717" s="4"/>
      <c r="O2717" s="70"/>
      <c r="P2717" s="75"/>
      <c r="Q2717" s="4"/>
      <c r="R2717" s="71"/>
      <c r="S2717" s="4"/>
      <c r="T2717" s="72"/>
      <c r="U2717" s="4"/>
      <c r="V2717" s="73"/>
      <c r="W2717" s="73"/>
      <c r="X2717" s="73"/>
      <c r="Y2717" s="73"/>
      <c r="Z2717" s="74"/>
      <c r="AA2717" s="171"/>
      <c r="AB2717" s="69"/>
      <c r="AC2717" s="69"/>
      <c r="AD2717" s="69"/>
      <c r="AE2717" s="69"/>
      <c r="AF2717" s="69"/>
      <c r="AG2717" s="69"/>
      <c r="AH2717" s="69"/>
    </row>
    <row r="2718" spans="1:34">
      <c r="A2718" s="69"/>
      <c r="B2718" s="69"/>
      <c r="C2718" s="69"/>
      <c r="D2718" s="71"/>
      <c r="E2718" s="4"/>
      <c r="F2718" s="4"/>
      <c r="G2718" s="69"/>
      <c r="H2718" s="69"/>
      <c r="I2718" s="69"/>
      <c r="J2718" s="69"/>
      <c r="K2718" s="69"/>
      <c r="L2718" s="69"/>
      <c r="M2718" s="69"/>
      <c r="N2718" s="4"/>
      <c r="O2718" s="70"/>
      <c r="P2718" s="75"/>
      <c r="Q2718" s="4"/>
      <c r="R2718" s="71"/>
      <c r="S2718" s="4"/>
      <c r="T2718" s="72"/>
      <c r="U2718" s="4"/>
      <c r="V2718" s="73"/>
      <c r="W2718" s="73"/>
      <c r="X2718" s="73"/>
      <c r="Y2718" s="73"/>
      <c r="Z2718" s="74"/>
      <c r="AA2718" s="171"/>
      <c r="AB2718" s="69"/>
      <c r="AC2718" s="69"/>
      <c r="AD2718" s="69"/>
      <c r="AE2718" s="69"/>
      <c r="AF2718" s="69"/>
      <c r="AG2718" s="69"/>
      <c r="AH2718" s="69"/>
    </row>
    <row r="2719" spans="1:34">
      <c r="A2719" s="69"/>
      <c r="B2719" s="69"/>
      <c r="C2719" s="69"/>
      <c r="D2719" s="71"/>
      <c r="E2719" s="4"/>
      <c r="F2719" s="4"/>
      <c r="G2719" s="69"/>
      <c r="H2719" s="69"/>
      <c r="I2719" s="69"/>
      <c r="J2719" s="69"/>
      <c r="K2719" s="69"/>
      <c r="L2719" s="69"/>
      <c r="M2719" s="69"/>
      <c r="N2719" s="4"/>
      <c r="O2719" s="70"/>
      <c r="P2719" s="75"/>
      <c r="Q2719" s="4"/>
      <c r="R2719" s="71"/>
      <c r="S2719" s="4"/>
      <c r="T2719" s="72"/>
      <c r="U2719" s="4"/>
      <c r="V2719" s="73"/>
      <c r="W2719" s="73"/>
      <c r="X2719" s="73"/>
      <c r="Y2719" s="73"/>
      <c r="Z2719" s="74"/>
      <c r="AA2719" s="171"/>
      <c r="AB2719" s="69"/>
      <c r="AC2719" s="69"/>
      <c r="AD2719" s="69"/>
      <c r="AE2719" s="69"/>
      <c r="AF2719" s="69"/>
      <c r="AG2719" s="69"/>
      <c r="AH2719" s="69"/>
    </row>
    <row r="2720" spans="1:34">
      <c r="A2720" s="69"/>
      <c r="B2720" s="69"/>
      <c r="C2720" s="69"/>
      <c r="D2720" s="71"/>
      <c r="E2720" s="4"/>
      <c r="F2720" s="4"/>
      <c r="G2720" s="69"/>
      <c r="H2720" s="69"/>
      <c r="I2720" s="69"/>
      <c r="J2720" s="69"/>
      <c r="K2720" s="69"/>
      <c r="L2720" s="69"/>
      <c r="M2720" s="69"/>
      <c r="N2720" s="4"/>
      <c r="O2720" s="70"/>
      <c r="P2720" s="75"/>
      <c r="Q2720" s="4"/>
      <c r="R2720" s="71"/>
      <c r="S2720" s="4"/>
      <c r="T2720" s="72"/>
      <c r="U2720" s="4"/>
      <c r="V2720" s="73"/>
      <c r="W2720" s="73"/>
      <c r="X2720" s="73"/>
      <c r="Y2720" s="73"/>
      <c r="Z2720" s="74"/>
      <c r="AA2720" s="171"/>
      <c r="AB2720" s="69"/>
      <c r="AC2720" s="69"/>
      <c r="AD2720" s="69"/>
      <c r="AE2720" s="69"/>
      <c r="AF2720" s="69"/>
      <c r="AG2720" s="69"/>
      <c r="AH2720" s="69"/>
    </row>
    <row r="2721" spans="1:34">
      <c r="A2721" s="69"/>
      <c r="B2721" s="69"/>
      <c r="C2721" s="69"/>
      <c r="D2721" s="71"/>
      <c r="E2721" s="4"/>
      <c r="F2721" s="4"/>
      <c r="G2721" s="69"/>
      <c r="H2721" s="69"/>
      <c r="I2721" s="69"/>
      <c r="J2721" s="69"/>
      <c r="K2721" s="69"/>
      <c r="L2721" s="69"/>
      <c r="M2721" s="69"/>
      <c r="N2721" s="4"/>
      <c r="O2721" s="70"/>
      <c r="P2721" s="75"/>
      <c r="Q2721" s="4"/>
      <c r="R2721" s="71"/>
      <c r="S2721" s="4"/>
      <c r="T2721" s="72"/>
      <c r="U2721" s="4"/>
      <c r="V2721" s="73"/>
      <c r="W2721" s="73"/>
      <c r="X2721" s="73"/>
      <c r="Y2721" s="73"/>
      <c r="Z2721" s="74"/>
      <c r="AA2721" s="171"/>
      <c r="AB2721" s="69"/>
      <c r="AC2721" s="69"/>
      <c r="AD2721" s="69"/>
      <c r="AE2721" s="69"/>
      <c r="AF2721" s="69"/>
      <c r="AG2721" s="69"/>
      <c r="AH2721" s="69"/>
    </row>
    <row r="2722" spans="1:34">
      <c r="A2722" s="69"/>
      <c r="B2722" s="69"/>
      <c r="C2722" s="69"/>
      <c r="D2722" s="71"/>
      <c r="E2722" s="4"/>
      <c r="F2722" s="4"/>
      <c r="G2722" s="69"/>
      <c r="H2722" s="69"/>
      <c r="I2722" s="69"/>
      <c r="J2722" s="69"/>
      <c r="K2722" s="69"/>
      <c r="L2722" s="69"/>
      <c r="M2722" s="69"/>
      <c r="N2722" s="4"/>
      <c r="O2722" s="70"/>
      <c r="P2722" s="75"/>
      <c r="Q2722" s="4"/>
      <c r="R2722" s="71"/>
      <c r="S2722" s="4"/>
      <c r="T2722" s="72"/>
      <c r="U2722" s="4"/>
      <c r="V2722" s="73"/>
      <c r="W2722" s="73"/>
      <c r="X2722" s="73"/>
      <c r="Y2722" s="73"/>
      <c r="Z2722" s="74"/>
      <c r="AA2722" s="171"/>
      <c r="AB2722" s="69"/>
      <c r="AC2722" s="69"/>
      <c r="AD2722" s="69"/>
      <c r="AE2722" s="69"/>
      <c r="AF2722" s="69"/>
      <c r="AG2722" s="69"/>
      <c r="AH2722" s="69"/>
    </row>
    <row r="2723" spans="1:34">
      <c r="A2723" s="69"/>
      <c r="B2723" s="69"/>
      <c r="C2723" s="69"/>
      <c r="D2723" s="71"/>
      <c r="E2723" s="4"/>
      <c r="F2723" s="4"/>
      <c r="G2723" s="69"/>
      <c r="H2723" s="69"/>
      <c r="I2723" s="69"/>
      <c r="J2723" s="69"/>
      <c r="K2723" s="69"/>
      <c r="L2723" s="69"/>
      <c r="M2723" s="69"/>
      <c r="N2723" s="4"/>
      <c r="O2723" s="70"/>
      <c r="P2723" s="75"/>
      <c r="Q2723" s="4"/>
      <c r="R2723" s="71"/>
      <c r="S2723" s="4"/>
      <c r="T2723" s="72"/>
      <c r="U2723" s="4"/>
      <c r="V2723" s="73"/>
      <c r="W2723" s="73"/>
      <c r="X2723" s="73"/>
      <c r="Y2723" s="73"/>
      <c r="Z2723" s="74"/>
      <c r="AA2723" s="171"/>
      <c r="AB2723" s="69"/>
      <c r="AC2723" s="69"/>
      <c r="AD2723" s="69"/>
      <c r="AE2723" s="69"/>
      <c r="AF2723" s="69"/>
      <c r="AG2723" s="69"/>
      <c r="AH2723" s="69"/>
    </row>
    <row r="2724" spans="1:34">
      <c r="A2724" s="69"/>
      <c r="B2724" s="69"/>
      <c r="C2724" s="69"/>
      <c r="D2724" s="71"/>
      <c r="E2724" s="4"/>
      <c r="F2724" s="4"/>
      <c r="G2724" s="69"/>
      <c r="H2724" s="69"/>
      <c r="I2724" s="69"/>
      <c r="J2724" s="69"/>
      <c r="K2724" s="69"/>
      <c r="L2724" s="69"/>
      <c r="M2724" s="69"/>
      <c r="N2724" s="4"/>
      <c r="O2724" s="70"/>
      <c r="P2724" s="75"/>
      <c r="Q2724" s="4"/>
      <c r="R2724" s="71"/>
      <c r="S2724" s="4"/>
      <c r="T2724" s="72"/>
      <c r="U2724" s="4"/>
      <c r="V2724" s="73"/>
      <c r="W2724" s="73"/>
      <c r="X2724" s="73"/>
      <c r="Y2724" s="73"/>
      <c r="Z2724" s="74"/>
      <c r="AA2724" s="171"/>
      <c r="AB2724" s="69"/>
      <c r="AC2724" s="69"/>
      <c r="AD2724" s="69"/>
      <c r="AE2724" s="69"/>
      <c r="AF2724" s="69"/>
      <c r="AG2724" s="69"/>
      <c r="AH2724" s="69"/>
    </row>
    <row r="2725" spans="1:34">
      <c r="A2725" s="69"/>
      <c r="B2725" s="69"/>
      <c r="C2725" s="69"/>
      <c r="D2725" s="71"/>
      <c r="E2725" s="4"/>
      <c r="F2725" s="4"/>
      <c r="G2725" s="69"/>
      <c r="H2725" s="69"/>
      <c r="I2725" s="69"/>
      <c r="J2725" s="69"/>
      <c r="K2725" s="69"/>
      <c r="L2725" s="69"/>
      <c r="M2725" s="69"/>
      <c r="N2725" s="4"/>
      <c r="O2725" s="70"/>
      <c r="P2725" s="75"/>
      <c r="Q2725" s="4"/>
      <c r="R2725" s="71"/>
      <c r="S2725" s="4"/>
      <c r="T2725" s="72"/>
      <c r="U2725" s="4"/>
      <c r="V2725" s="73"/>
      <c r="W2725" s="73"/>
      <c r="X2725" s="73"/>
      <c r="Y2725" s="73"/>
      <c r="Z2725" s="74"/>
      <c r="AA2725" s="171"/>
      <c r="AB2725" s="69"/>
      <c r="AC2725" s="69"/>
      <c r="AD2725" s="69"/>
      <c r="AE2725" s="69"/>
      <c r="AF2725" s="69"/>
      <c r="AG2725" s="69"/>
      <c r="AH2725" s="69"/>
    </row>
    <row r="2726" spans="1:34">
      <c r="A2726" s="69"/>
      <c r="B2726" s="69"/>
      <c r="C2726" s="69"/>
      <c r="D2726" s="71"/>
      <c r="E2726" s="4"/>
      <c r="F2726" s="4"/>
      <c r="G2726" s="69"/>
      <c r="H2726" s="69"/>
      <c r="I2726" s="69"/>
      <c r="J2726" s="69"/>
      <c r="K2726" s="69"/>
      <c r="L2726" s="69"/>
      <c r="M2726" s="69"/>
      <c r="N2726" s="4"/>
      <c r="O2726" s="70"/>
      <c r="P2726" s="75"/>
      <c r="Q2726" s="4"/>
      <c r="R2726" s="71"/>
      <c r="S2726" s="4"/>
      <c r="T2726" s="72"/>
      <c r="U2726" s="4"/>
      <c r="V2726" s="73"/>
      <c r="W2726" s="73"/>
      <c r="X2726" s="73"/>
      <c r="Y2726" s="73"/>
      <c r="Z2726" s="74"/>
      <c r="AA2726" s="171"/>
      <c r="AB2726" s="69"/>
      <c r="AC2726" s="69"/>
      <c r="AD2726" s="69"/>
      <c r="AE2726" s="69"/>
      <c r="AF2726" s="69"/>
      <c r="AG2726" s="69"/>
      <c r="AH2726" s="69"/>
    </row>
    <row r="2727" spans="1:34">
      <c r="A2727" s="69"/>
      <c r="B2727" s="69"/>
      <c r="C2727" s="69"/>
      <c r="D2727" s="71"/>
      <c r="E2727" s="4"/>
      <c r="F2727" s="4"/>
      <c r="G2727" s="69"/>
      <c r="H2727" s="69"/>
      <c r="I2727" s="69"/>
      <c r="J2727" s="69"/>
      <c r="K2727" s="69"/>
      <c r="L2727" s="69"/>
      <c r="M2727" s="69"/>
      <c r="N2727" s="4"/>
      <c r="O2727" s="70"/>
      <c r="P2727" s="75"/>
      <c r="Q2727" s="4"/>
      <c r="R2727" s="71"/>
      <c r="S2727" s="4"/>
      <c r="T2727" s="72"/>
      <c r="U2727" s="4"/>
      <c r="V2727" s="73"/>
      <c r="W2727" s="73"/>
      <c r="X2727" s="73"/>
      <c r="Y2727" s="73"/>
      <c r="Z2727" s="74"/>
      <c r="AA2727" s="171"/>
      <c r="AB2727" s="69"/>
      <c r="AC2727" s="69"/>
      <c r="AD2727" s="69"/>
      <c r="AE2727" s="69"/>
      <c r="AF2727" s="69"/>
      <c r="AG2727" s="69"/>
      <c r="AH2727" s="69"/>
    </row>
    <row r="2728" spans="1:34">
      <c r="A2728" s="69"/>
      <c r="B2728" s="69"/>
      <c r="C2728" s="69"/>
      <c r="D2728" s="71"/>
      <c r="E2728" s="4"/>
      <c r="F2728" s="4"/>
      <c r="G2728" s="69"/>
      <c r="H2728" s="69"/>
      <c r="I2728" s="69"/>
      <c r="J2728" s="69"/>
      <c r="K2728" s="69"/>
      <c r="L2728" s="69"/>
      <c r="M2728" s="69"/>
      <c r="N2728" s="4"/>
      <c r="O2728" s="70"/>
      <c r="P2728" s="75"/>
      <c r="Q2728" s="4"/>
      <c r="R2728" s="71"/>
      <c r="S2728" s="4"/>
      <c r="T2728" s="72"/>
      <c r="U2728" s="4"/>
      <c r="V2728" s="73"/>
      <c r="W2728" s="73"/>
      <c r="X2728" s="73"/>
      <c r="Y2728" s="73"/>
      <c r="Z2728" s="74"/>
      <c r="AA2728" s="171"/>
      <c r="AB2728" s="69"/>
      <c r="AC2728" s="69"/>
      <c r="AD2728" s="69"/>
      <c r="AE2728" s="69"/>
      <c r="AF2728" s="69"/>
      <c r="AG2728" s="69"/>
      <c r="AH2728" s="69"/>
    </row>
    <row r="2729" spans="1:34">
      <c r="A2729" s="69"/>
      <c r="B2729" s="69"/>
      <c r="C2729" s="69"/>
      <c r="D2729" s="71"/>
      <c r="E2729" s="4"/>
      <c r="F2729" s="4"/>
      <c r="G2729" s="69"/>
      <c r="H2729" s="69"/>
      <c r="I2729" s="69"/>
      <c r="J2729" s="69"/>
      <c r="K2729" s="69"/>
      <c r="L2729" s="69"/>
      <c r="M2729" s="69"/>
      <c r="N2729" s="4"/>
      <c r="O2729" s="70"/>
      <c r="P2729" s="75"/>
      <c r="Q2729" s="4"/>
      <c r="R2729" s="71"/>
      <c r="S2729" s="4"/>
      <c r="T2729" s="72"/>
      <c r="U2729" s="4"/>
      <c r="V2729" s="73"/>
      <c r="W2729" s="73"/>
      <c r="X2729" s="73"/>
      <c r="Y2729" s="73"/>
      <c r="Z2729" s="74"/>
      <c r="AA2729" s="171"/>
      <c r="AB2729" s="69"/>
      <c r="AC2729" s="69"/>
      <c r="AD2729" s="69"/>
      <c r="AE2729" s="69"/>
      <c r="AF2729" s="69"/>
      <c r="AG2729" s="69"/>
      <c r="AH2729" s="69"/>
    </row>
    <row r="2730" spans="1:34">
      <c r="A2730" s="69"/>
      <c r="B2730" s="69"/>
      <c r="C2730" s="69"/>
      <c r="D2730" s="71"/>
      <c r="E2730" s="4"/>
      <c r="F2730" s="4"/>
      <c r="G2730" s="69"/>
      <c r="H2730" s="69"/>
      <c r="I2730" s="69"/>
      <c r="J2730" s="69"/>
      <c r="K2730" s="69"/>
      <c r="L2730" s="69"/>
      <c r="M2730" s="69"/>
      <c r="N2730" s="4"/>
      <c r="O2730" s="70"/>
      <c r="P2730" s="75"/>
      <c r="Q2730" s="4"/>
      <c r="R2730" s="71"/>
      <c r="S2730" s="4"/>
      <c r="T2730" s="72"/>
      <c r="U2730" s="4"/>
      <c r="V2730" s="73"/>
      <c r="W2730" s="73"/>
      <c r="X2730" s="73"/>
      <c r="Y2730" s="73"/>
      <c r="Z2730" s="74"/>
      <c r="AA2730" s="171"/>
      <c r="AB2730" s="69"/>
      <c r="AC2730" s="69"/>
      <c r="AD2730" s="69"/>
      <c r="AE2730" s="69"/>
      <c r="AF2730" s="69"/>
      <c r="AG2730" s="69"/>
      <c r="AH2730" s="69"/>
    </row>
    <row r="2731" spans="1:34">
      <c r="A2731" s="69"/>
      <c r="B2731" s="69"/>
      <c r="C2731" s="69"/>
      <c r="D2731" s="71"/>
      <c r="E2731" s="4"/>
      <c r="F2731" s="4"/>
      <c r="G2731" s="69"/>
      <c r="H2731" s="69"/>
      <c r="I2731" s="69"/>
      <c r="J2731" s="69"/>
      <c r="K2731" s="69"/>
      <c r="L2731" s="69"/>
      <c r="M2731" s="69"/>
      <c r="N2731" s="4"/>
      <c r="O2731" s="70"/>
      <c r="P2731" s="75"/>
      <c r="Q2731" s="4"/>
      <c r="R2731" s="71"/>
      <c r="S2731" s="4"/>
      <c r="T2731" s="72"/>
      <c r="U2731" s="4"/>
      <c r="V2731" s="73"/>
      <c r="W2731" s="73"/>
      <c r="X2731" s="73"/>
      <c r="Y2731" s="73"/>
      <c r="Z2731" s="74"/>
      <c r="AA2731" s="171"/>
      <c r="AB2731" s="69"/>
      <c r="AC2731" s="69"/>
      <c r="AD2731" s="69"/>
      <c r="AE2731" s="69"/>
      <c r="AF2731" s="69"/>
      <c r="AG2731" s="69"/>
      <c r="AH2731" s="69"/>
    </row>
    <row r="2732" spans="1:34">
      <c r="A2732" s="69"/>
      <c r="B2732" s="69"/>
      <c r="C2732" s="69"/>
      <c r="D2732" s="71"/>
      <c r="E2732" s="4"/>
      <c r="F2732" s="4"/>
      <c r="G2732" s="69"/>
      <c r="H2732" s="69"/>
      <c r="I2732" s="69"/>
      <c r="J2732" s="69"/>
      <c r="K2732" s="69"/>
      <c r="L2732" s="69"/>
      <c r="M2732" s="69"/>
      <c r="N2732" s="4"/>
      <c r="O2732" s="70"/>
      <c r="P2732" s="75"/>
      <c r="Q2732" s="4"/>
      <c r="R2732" s="71"/>
      <c r="S2732" s="4"/>
      <c r="T2732" s="72"/>
      <c r="U2732" s="4"/>
      <c r="V2732" s="73"/>
      <c r="W2732" s="73"/>
      <c r="X2732" s="73"/>
      <c r="Y2732" s="73"/>
      <c r="Z2732" s="74"/>
      <c r="AA2732" s="171"/>
      <c r="AB2732" s="69"/>
      <c r="AC2732" s="69"/>
      <c r="AD2732" s="69"/>
      <c r="AE2732" s="69"/>
      <c r="AF2732" s="69"/>
      <c r="AG2732" s="69"/>
      <c r="AH2732" s="69"/>
    </row>
    <row r="2733" spans="1:34">
      <c r="A2733" s="69"/>
      <c r="B2733" s="69"/>
      <c r="C2733" s="69"/>
      <c r="D2733" s="71"/>
      <c r="E2733" s="4"/>
      <c r="F2733" s="4"/>
      <c r="G2733" s="69"/>
      <c r="H2733" s="69"/>
      <c r="I2733" s="69"/>
      <c r="J2733" s="69"/>
      <c r="K2733" s="69"/>
      <c r="L2733" s="69"/>
      <c r="M2733" s="69"/>
      <c r="N2733" s="4"/>
      <c r="O2733" s="70"/>
      <c r="P2733" s="75"/>
      <c r="Q2733" s="4"/>
      <c r="R2733" s="71"/>
      <c r="S2733" s="4"/>
      <c r="T2733" s="72"/>
      <c r="U2733" s="4"/>
      <c r="V2733" s="73"/>
      <c r="W2733" s="73"/>
      <c r="X2733" s="73"/>
      <c r="Y2733" s="73"/>
      <c r="Z2733" s="74"/>
      <c r="AA2733" s="171"/>
      <c r="AB2733" s="69"/>
      <c r="AC2733" s="69"/>
      <c r="AD2733" s="69"/>
      <c r="AE2733" s="69"/>
      <c r="AF2733" s="69"/>
      <c r="AG2733" s="69"/>
      <c r="AH2733" s="69"/>
    </row>
    <row r="2734" spans="1:34">
      <c r="A2734" s="69"/>
      <c r="B2734" s="69"/>
      <c r="C2734" s="69"/>
      <c r="D2734" s="71"/>
      <c r="E2734" s="4"/>
      <c r="F2734" s="4"/>
      <c r="G2734" s="69"/>
      <c r="H2734" s="69"/>
      <c r="I2734" s="69"/>
      <c r="J2734" s="69"/>
      <c r="K2734" s="69"/>
      <c r="L2734" s="69"/>
      <c r="M2734" s="69"/>
      <c r="N2734" s="4"/>
      <c r="O2734" s="70"/>
      <c r="P2734" s="75"/>
      <c r="Q2734" s="4"/>
      <c r="R2734" s="71"/>
      <c r="S2734" s="4"/>
      <c r="T2734" s="72"/>
      <c r="U2734" s="4"/>
      <c r="V2734" s="73"/>
      <c r="W2734" s="73"/>
      <c r="X2734" s="73"/>
      <c r="Y2734" s="73"/>
      <c r="Z2734" s="74"/>
      <c r="AA2734" s="171"/>
      <c r="AB2734" s="69"/>
      <c r="AC2734" s="69"/>
      <c r="AD2734" s="69"/>
      <c r="AE2734" s="69"/>
      <c r="AF2734" s="69"/>
      <c r="AG2734" s="69"/>
      <c r="AH2734" s="69"/>
    </row>
    <row r="2735" spans="1:34">
      <c r="A2735" s="69"/>
      <c r="B2735" s="69"/>
      <c r="C2735" s="69"/>
      <c r="D2735" s="71"/>
      <c r="E2735" s="4"/>
      <c r="F2735" s="4"/>
      <c r="G2735" s="69"/>
      <c r="H2735" s="69"/>
      <c r="I2735" s="69"/>
      <c r="J2735" s="69"/>
      <c r="K2735" s="69"/>
      <c r="L2735" s="69"/>
      <c r="M2735" s="69"/>
      <c r="N2735" s="4"/>
      <c r="O2735" s="70"/>
      <c r="P2735" s="75"/>
      <c r="Q2735" s="4"/>
      <c r="R2735" s="71"/>
      <c r="S2735" s="4"/>
      <c r="T2735" s="72"/>
      <c r="U2735" s="4"/>
      <c r="V2735" s="73"/>
      <c r="W2735" s="73"/>
      <c r="X2735" s="73"/>
      <c r="Y2735" s="73"/>
      <c r="Z2735" s="74"/>
      <c r="AA2735" s="171"/>
      <c r="AB2735" s="69"/>
      <c r="AC2735" s="69"/>
      <c r="AD2735" s="69"/>
      <c r="AE2735" s="69"/>
      <c r="AF2735" s="69"/>
      <c r="AG2735" s="69"/>
      <c r="AH2735" s="69"/>
    </row>
    <row r="2736" spans="1:34">
      <c r="A2736" s="69"/>
      <c r="B2736" s="69"/>
      <c r="C2736" s="69"/>
      <c r="D2736" s="71"/>
      <c r="E2736" s="4"/>
      <c r="F2736" s="4"/>
      <c r="G2736" s="69"/>
      <c r="H2736" s="69"/>
      <c r="I2736" s="69"/>
      <c r="J2736" s="69"/>
      <c r="K2736" s="69"/>
      <c r="L2736" s="69"/>
      <c r="M2736" s="69"/>
      <c r="N2736" s="4"/>
      <c r="O2736" s="70"/>
      <c r="P2736" s="75"/>
      <c r="Q2736" s="4"/>
      <c r="R2736" s="71"/>
      <c r="S2736" s="4"/>
      <c r="T2736" s="72"/>
      <c r="U2736" s="4"/>
      <c r="V2736" s="73"/>
      <c r="W2736" s="73"/>
      <c r="X2736" s="73"/>
      <c r="Y2736" s="73"/>
      <c r="Z2736" s="74"/>
      <c r="AA2736" s="171"/>
      <c r="AB2736" s="69"/>
      <c r="AC2736" s="69"/>
      <c r="AD2736" s="69"/>
      <c r="AE2736" s="69"/>
      <c r="AF2736" s="69"/>
      <c r="AG2736" s="69"/>
      <c r="AH2736" s="69"/>
    </row>
    <row r="2737" spans="1:34">
      <c r="A2737" s="69"/>
      <c r="B2737" s="69"/>
      <c r="C2737" s="69"/>
      <c r="D2737" s="71"/>
      <c r="E2737" s="4"/>
      <c r="F2737" s="4"/>
      <c r="G2737" s="69"/>
      <c r="H2737" s="69"/>
      <c r="I2737" s="69"/>
      <c r="J2737" s="69"/>
      <c r="K2737" s="69"/>
      <c r="L2737" s="69"/>
      <c r="M2737" s="69"/>
      <c r="N2737" s="4"/>
      <c r="O2737" s="70"/>
      <c r="P2737" s="75"/>
      <c r="Q2737" s="4"/>
      <c r="R2737" s="71"/>
      <c r="S2737" s="4"/>
      <c r="T2737" s="72"/>
      <c r="U2737" s="4"/>
      <c r="V2737" s="73"/>
      <c r="W2737" s="73"/>
      <c r="X2737" s="73"/>
      <c r="Y2737" s="73"/>
      <c r="Z2737" s="74"/>
      <c r="AA2737" s="171"/>
      <c r="AB2737" s="69"/>
      <c r="AC2737" s="69"/>
      <c r="AD2737" s="69"/>
      <c r="AE2737" s="69"/>
      <c r="AF2737" s="69"/>
      <c r="AG2737" s="69"/>
      <c r="AH2737" s="69"/>
    </row>
    <row r="2738" spans="1:34">
      <c r="A2738" s="69"/>
      <c r="B2738" s="69"/>
      <c r="C2738" s="69"/>
      <c r="D2738" s="71"/>
      <c r="E2738" s="4"/>
      <c r="F2738" s="4"/>
      <c r="G2738" s="69"/>
      <c r="H2738" s="69"/>
      <c r="I2738" s="69"/>
      <c r="J2738" s="69"/>
      <c r="K2738" s="69"/>
      <c r="L2738" s="69"/>
      <c r="M2738" s="69"/>
      <c r="N2738" s="4"/>
      <c r="O2738" s="70"/>
      <c r="P2738" s="75"/>
      <c r="Q2738" s="4"/>
      <c r="R2738" s="71"/>
      <c r="S2738" s="4"/>
      <c r="T2738" s="72"/>
      <c r="U2738" s="4"/>
      <c r="V2738" s="73"/>
      <c r="W2738" s="73"/>
      <c r="X2738" s="73"/>
      <c r="Y2738" s="73"/>
      <c r="Z2738" s="74"/>
      <c r="AA2738" s="171"/>
      <c r="AB2738" s="69"/>
      <c r="AC2738" s="69"/>
      <c r="AD2738" s="69"/>
      <c r="AE2738" s="69"/>
      <c r="AF2738" s="69"/>
      <c r="AG2738" s="69"/>
      <c r="AH2738" s="69"/>
    </row>
    <row r="2739" spans="1:34">
      <c r="A2739" s="69"/>
      <c r="B2739" s="69"/>
      <c r="C2739" s="69"/>
      <c r="D2739" s="71"/>
      <c r="E2739" s="4"/>
      <c r="F2739" s="4"/>
      <c r="G2739" s="69"/>
      <c r="H2739" s="69"/>
      <c r="I2739" s="69"/>
      <c r="J2739" s="69"/>
      <c r="K2739" s="69"/>
      <c r="L2739" s="69"/>
      <c r="M2739" s="69"/>
      <c r="N2739" s="4"/>
      <c r="O2739" s="70"/>
      <c r="P2739" s="75"/>
      <c r="Q2739" s="4"/>
      <c r="R2739" s="71"/>
      <c r="S2739" s="4"/>
      <c r="T2739" s="72"/>
      <c r="U2739" s="4"/>
      <c r="V2739" s="73"/>
      <c r="W2739" s="73"/>
      <c r="X2739" s="73"/>
      <c r="Y2739" s="73"/>
      <c r="Z2739" s="74"/>
      <c r="AA2739" s="171"/>
      <c r="AB2739" s="69"/>
      <c r="AC2739" s="69"/>
      <c r="AD2739" s="69"/>
      <c r="AE2739" s="69"/>
      <c r="AF2739" s="69"/>
      <c r="AG2739" s="69"/>
      <c r="AH2739" s="69"/>
    </row>
    <row r="2740" spans="1:34">
      <c r="A2740" s="69"/>
      <c r="B2740" s="69"/>
      <c r="C2740" s="69"/>
      <c r="D2740" s="71"/>
      <c r="E2740" s="4"/>
      <c r="F2740" s="4"/>
      <c r="G2740" s="69"/>
      <c r="H2740" s="69"/>
      <c r="I2740" s="69"/>
      <c r="J2740" s="69"/>
      <c r="K2740" s="69"/>
      <c r="L2740" s="69"/>
      <c r="M2740" s="69"/>
      <c r="N2740" s="4"/>
      <c r="O2740" s="70"/>
      <c r="P2740" s="75"/>
      <c r="Q2740" s="4"/>
      <c r="R2740" s="71"/>
      <c r="S2740" s="4"/>
      <c r="T2740" s="72"/>
      <c r="U2740" s="4"/>
      <c r="V2740" s="73"/>
      <c r="W2740" s="73"/>
      <c r="X2740" s="73"/>
      <c r="Y2740" s="73"/>
      <c r="Z2740" s="74"/>
      <c r="AA2740" s="171"/>
      <c r="AB2740" s="69"/>
      <c r="AC2740" s="69"/>
      <c r="AD2740" s="69"/>
      <c r="AE2740" s="69"/>
      <c r="AF2740" s="69"/>
      <c r="AG2740" s="69"/>
      <c r="AH2740" s="69"/>
    </row>
    <row r="2741" spans="1:34">
      <c r="A2741" s="69"/>
      <c r="B2741" s="69"/>
      <c r="C2741" s="69"/>
      <c r="D2741" s="71"/>
      <c r="E2741" s="4"/>
      <c r="F2741" s="4"/>
      <c r="G2741" s="69"/>
      <c r="H2741" s="69"/>
      <c r="I2741" s="69"/>
      <c r="J2741" s="69"/>
      <c r="K2741" s="69"/>
      <c r="L2741" s="69"/>
      <c r="M2741" s="69"/>
      <c r="N2741" s="4"/>
      <c r="O2741" s="70"/>
      <c r="P2741" s="75"/>
      <c r="Q2741" s="4"/>
      <c r="R2741" s="71"/>
      <c r="S2741" s="4"/>
      <c r="T2741" s="72"/>
      <c r="U2741" s="4"/>
      <c r="V2741" s="73"/>
      <c r="W2741" s="73"/>
      <c r="X2741" s="73"/>
      <c r="Y2741" s="73"/>
      <c r="Z2741" s="74"/>
      <c r="AA2741" s="171"/>
      <c r="AB2741" s="69"/>
      <c r="AC2741" s="69"/>
      <c r="AD2741" s="69"/>
      <c r="AE2741" s="69"/>
      <c r="AF2741" s="69"/>
      <c r="AG2741" s="69"/>
      <c r="AH2741" s="69"/>
    </row>
    <row r="2742" spans="1:34">
      <c r="A2742" s="69"/>
      <c r="B2742" s="69"/>
      <c r="C2742" s="69"/>
      <c r="D2742" s="71"/>
      <c r="E2742" s="4"/>
      <c r="F2742" s="4"/>
      <c r="G2742" s="69"/>
      <c r="H2742" s="69"/>
      <c r="I2742" s="69"/>
      <c r="J2742" s="69"/>
      <c r="K2742" s="69"/>
      <c r="L2742" s="69"/>
      <c r="M2742" s="69"/>
      <c r="N2742" s="4"/>
      <c r="O2742" s="70"/>
      <c r="P2742" s="75"/>
      <c r="Q2742" s="4"/>
      <c r="R2742" s="71"/>
      <c r="S2742" s="4"/>
      <c r="T2742" s="72"/>
      <c r="U2742" s="4"/>
      <c r="V2742" s="73"/>
      <c r="W2742" s="73"/>
      <c r="X2742" s="73"/>
      <c r="Y2742" s="73"/>
      <c r="Z2742" s="74"/>
      <c r="AA2742" s="171"/>
      <c r="AB2742" s="69"/>
      <c r="AC2742" s="69"/>
      <c r="AD2742" s="69"/>
      <c r="AE2742" s="69"/>
      <c r="AF2742" s="69"/>
      <c r="AG2742" s="69"/>
      <c r="AH2742" s="69"/>
    </row>
    <row r="2743" spans="1:34">
      <c r="A2743" s="69"/>
      <c r="B2743" s="69"/>
      <c r="C2743" s="69"/>
      <c r="D2743" s="71"/>
      <c r="E2743" s="4"/>
      <c r="F2743" s="4"/>
      <c r="G2743" s="69"/>
      <c r="H2743" s="69"/>
      <c r="I2743" s="69"/>
      <c r="J2743" s="69"/>
      <c r="K2743" s="69"/>
      <c r="L2743" s="69"/>
      <c r="M2743" s="69"/>
      <c r="N2743" s="4"/>
      <c r="O2743" s="70"/>
      <c r="P2743" s="75"/>
      <c r="Q2743" s="4"/>
      <c r="R2743" s="71"/>
      <c r="S2743" s="4"/>
      <c r="T2743" s="72"/>
      <c r="U2743" s="4"/>
      <c r="V2743" s="73"/>
      <c r="W2743" s="73"/>
      <c r="X2743" s="73"/>
      <c r="Y2743" s="73"/>
      <c r="Z2743" s="74"/>
      <c r="AA2743" s="171"/>
      <c r="AB2743" s="69"/>
      <c r="AC2743" s="69"/>
      <c r="AD2743" s="69"/>
      <c r="AE2743" s="69"/>
      <c r="AF2743" s="69"/>
      <c r="AG2743" s="69"/>
      <c r="AH2743" s="69"/>
    </row>
    <row r="2744" spans="1:34">
      <c r="A2744" s="69"/>
      <c r="B2744" s="69"/>
      <c r="C2744" s="69"/>
      <c r="D2744" s="71"/>
      <c r="E2744" s="4"/>
      <c r="F2744" s="4"/>
      <c r="G2744" s="69"/>
      <c r="H2744" s="69"/>
      <c r="I2744" s="69"/>
      <c r="J2744" s="69"/>
      <c r="K2744" s="69"/>
      <c r="L2744" s="69"/>
      <c r="M2744" s="69"/>
      <c r="N2744" s="4"/>
      <c r="O2744" s="70"/>
      <c r="P2744" s="75"/>
      <c r="Q2744" s="4"/>
      <c r="R2744" s="71"/>
      <c r="S2744" s="4"/>
      <c r="T2744" s="72"/>
      <c r="U2744" s="4"/>
      <c r="V2744" s="73"/>
      <c r="W2744" s="73"/>
      <c r="X2744" s="73"/>
      <c r="Y2744" s="73"/>
      <c r="Z2744" s="74"/>
      <c r="AA2744" s="171"/>
      <c r="AB2744" s="69"/>
      <c r="AC2744" s="69"/>
      <c r="AD2744" s="69"/>
      <c r="AE2744" s="69"/>
      <c r="AF2744" s="69"/>
      <c r="AG2744" s="69"/>
      <c r="AH2744" s="69"/>
    </row>
    <row r="2745" spans="1:34">
      <c r="A2745" s="69"/>
      <c r="B2745" s="69"/>
      <c r="C2745" s="69"/>
      <c r="D2745" s="71"/>
      <c r="E2745" s="4"/>
      <c r="F2745" s="4"/>
      <c r="G2745" s="69"/>
      <c r="H2745" s="69"/>
      <c r="I2745" s="69"/>
      <c r="J2745" s="69"/>
      <c r="K2745" s="69"/>
      <c r="L2745" s="69"/>
      <c r="M2745" s="69"/>
      <c r="N2745" s="4"/>
      <c r="O2745" s="70"/>
      <c r="P2745" s="75"/>
      <c r="Q2745" s="4"/>
      <c r="R2745" s="71"/>
      <c r="S2745" s="4"/>
      <c r="T2745" s="72"/>
      <c r="U2745" s="4"/>
      <c r="V2745" s="73"/>
      <c r="W2745" s="73"/>
      <c r="X2745" s="73"/>
      <c r="Y2745" s="73"/>
      <c r="Z2745" s="74"/>
      <c r="AA2745" s="171"/>
      <c r="AB2745" s="69"/>
      <c r="AC2745" s="69"/>
      <c r="AD2745" s="69"/>
      <c r="AE2745" s="69"/>
      <c r="AF2745" s="69"/>
      <c r="AG2745" s="69"/>
      <c r="AH2745" s="69"/>
    </row>
    <row r="2746" spans="1:34">
      <c r="A2746" s="69"/>
      <c r="B2746" s="69"/>
      <c r="C2746" s="69"/>
      <c r="D2746" s="71"/>
      <c r="E2746" s="4"/>
      <c r="F2746" s="4"/>
      <c r="G2746" s="69"/>
      <c r="H2746" s="69"/>
      <c r="I2746" s="69"/>
      <c r="J2746" s="69"/>
      <c r="K2746" s="69"/>
      <c r="L2746" s="69"/>
      <c r="M2746" s="69"/>
      <c r="N2746" s="4"/>
      <c r="O2746" s="70"/>
      <c r="P2746" s="75"/>
      <c r="Q2746" s="4"/>
      <c r="R2746" s="71"/>
      <c r="S2746" s="4"/>
      <c r="T2746" s="72"/>
      <c r="U2746" s="4"/>
      <c r="V2746" s="73"/>
      <c r="W2746" s="73"/>
      <c r="X2746" s="73"/>
      <c r="Y2746" s="73"/>
      <c r="Z2746" s="74"/>
      <c r="AA2746" s="171"/>
      <c r="AB2746" s="69"/>
      <c r="AC2746" s="69"/>
      <c r="AD2746" s="69"/>
      <c r="AE2746" s="69"/>
      <c r="AF2746" s="69"/>
      <c r="AG2746" s="69"/>
      <c r="AH2746" s="69"/>
    </row>
    <row r="2747" spans="1:34">
      <c r="A2747" s="69"/>
      <c r="B2747" s="69"/>
      <c r="C2747" s="69"/>
      <c r="D2747" s="71"/>
      <c r="E2747" s="4"/>
      <c r="F2747" s="4"/>
      <c r="G2747" s="69"/>
      <c r="H2747" s="69"/>
      <c r="I2747" s="69"/>
      <c r="J2747" s="69"/>
      <c r="K2747" s="69"/>
      <c r="L2747" s="69"/>
      <c r="M2747" s="69"/>
      <c r="N2747" s="4"/>
      <c r="O2747" s="70"/>
      <c r="P2747" s="75"/>
      <c r="Q2747" s="4"/>
      <c r="R2747" s="71"/>
      <c r="S2747" s="4"/>
      <c r="T2747" s="72"/>
      <c r="U2747" s="4"/>
      <c r="V2747" s="73"/>
      <c r="W2747" s="73"/>
      <c r="X2747" s="73"/>
      <c r="Y2747" s="73"/>
      <c r="Z2747" s="74"/>
      <c r="AA2747" s="171"/>
      <c r="AB2747" s="69"/>
      <c r="AC2747" s="69"/>
      <c r="AD2747" s="69"/>
      <c r="AE2747" s="69"/>
      <c r="AF2747" s="69"/>
      <c r="AG2747" s="69"/>
      <c r="AH2747" s="69"/>
    </row>
    <row r="2748" spans="1:34">
      <c r="A2748" s="69"/>
      <c r="B2748" s="69"/>
      <c r="C2748" s="69"/>
      <c r="D2748" s="71"/>
      <c r="E2748" s="4"/>
      <c r="F2748" s="4"/>
      <c r="G2748" s="69"/>
      <c r="H2748" s="69"/>
      <c r="I2748" s="69"/>
      <c r="J2748" s="69"/>
      <c r="K2748" s="69"/>
      <c r="L2748" s="69"/>
      <c r="M2748" s="69"/>
      <c r="N2748" s="4"/>
      <c r="O2748" s="70"/>
      <c r="P2748" s="75"/>
      <c r="Q2748" s="4"/>
      <c r="R2748" s="71"/>
      <c r="S2748" s="4"/>
      <c r="T2748" s="72"/>
      <c r="U2748" s="4"/>
      <c r="V2748" s="73"/>
      <c r="W2748" s="73"/>
      <c r="X2748" s="73"/>
      <c r="Y2748" s="73"/>
      <c r="Z2748" s="74"/>
      <c r="AA2748" s="171"/>
      <c r="AB2748" s="69"/>
      <c r="AC2748" s="69"/>
      <c r="AD2748" s="69"/>
      <c r="AE2748" s="69"/>
      <c r="AF2748" s="69"/>
      <c r="AG2748" s="69"/>
      <c r="AH2748" s="69"/>
    </row>
    <row r="2749" spans="1:34">
      <c r="A2749" s="69"/>
      <c r="B2749" s="69"/>
      <c r="C2749" s="69"/>
      <c r="D2749" s="71"/>
      <c r="E2749" s="4"/>
      <c r="F2749" s="4"/>
      <c r="G2749" s="69"/>
      <c r="H2749" s="69"/>
      <c r="I2749" s="69"/>
      <c r="J2749" s="69"/>
      <c r="K2749" s="69"/>
      <c r="L2749" s="69"/>
      <c r="M2749" s="69"/>
      <c r="N2749" s="4"/>
      <c r="O2749" s="70"/>
      <c r="P2749" s="75"/>
      <c r="Q2749" s="4"/>
      <c r="R2749" s="71"/>
      <c r="S2749" s="4"/>
      <c r="T2749" s="72"/>
      <c r="U2749" s="4"/>
      <c r="V2749" s="73"/>
      <c r="W2749" s="73"/>
      <c r="X2749" s="73"/>
      <c r="Y2749" s="73"/>
      <c r="Z2749" s="74"/>
      <c r="AA2749" s="171"/>
      <c r="AB2749" s="69"/>
      <c r="AC2749" s="69"/>
      <c r="AD2749" s="69"/>
      <c r="AE2749" s="69"/>
      <c r="AF2749" s="69"/>
      <c r="AG2749" s="69"/>
      <c r="AH2749" s="69"/>
    </row>
    <row r="2750" spans="1:34">
      <c r="A2750" s="69"/>
      <c r="B2750" s="69"/>
      <c r="C2750" s="69"/>
      <c r="D2750" s="71"/>
      <c r="E2750" s="4"/>
      <c r="F2750" s="4"/>
      <c r="G2750" s="69"/>
      <c r="H2750" s="69"/>
      <c r="I2750" s="69"/>
      <c r="J2750" s="69"/>
      <c r="K2750" s="69"/>
      <c r="L2750" s="69"/>
      <c r="M2750" s="69"/>
      <c r="N2750" s="4"/>
      <c r="O2750" s="70"/>
      <c r="P2750" s="75"/>
      <c r="Q2750" s="4"/>
      <c r="R2750" s="71"/>
      <c r="S2750" s="4"/>
      <c r="T2750" s="72"/>
      <c r="U2750" s="4"/>
      <c r="V2750" s="73"/>
      <c r="W2750" s="73"/>
      <c r="X2750" s="73"/>
      <c r="Y2750" s="73"/>
      <c r="Z2750" s="74"/>
      <c r="AA2750" s="171"/>
      <c r="AB2750" s="69"/>
      <c r="AC2750" s="69"/>
      <c r="AD2750" s="69"/>
      <c r="AE2750" s="69"/>
      <c r="AF2750" s="69"/>
      <c r="AG2750" s="69"/>
      <c r="AH2750" s="69"/>
    </row>
    <row r="2751" spans="1:34">
      <c r="A2751" s="69"/>
      <c r="B2751" s="69"/>
      <c r="C2751" s="69"/>
      <c r="D2751" s="71"/>
      <c r="E2751" s="4"/>
      <c r="F2751" s="4"/>
      <c r="G2751" s="69"/>
      <c r="H2751" s="69"/>
      <c r="I2751" s="69"/>
      <c r="J2751" s="69"/>
      <c r="K2751" s="69"/>
      <c r="L2751" s="69"/>
      <c r="M2751" s="69"/>
      <c r="N2751" s="4"/>
      <c r="O2751" s="70"/>
      <c r="P2751" s="75"/>
      <c r="Q2751" s="4"/>
      <c r="R2751" s="71"/>
      <c r="S2751" s="4"/>
      <c r="T2751" s="72"/>
      <c r="U2751" s="4"/>
      <c r="V2751" s="73"/>
      <c r="W2751" s="73"/>
      <c r="X2751" s="73"/>
      <c r="Y2751" s="73"/>
      <c r="Z2751" s="74"/>
      <c r="AA2751" s="171"/>
      <c r="AB2751" s="69"/>
      <c r="AC2751" s="69"/>
      <c r="AD2751" s="69"/>
      <c r="AE2751" s="69"/>
      <c r="AF2751" s="69"/>
      <c r="AG2751" s="69"/>
      <c r="AH2751" s="69"/>
    </row>
    <row r="2752" spans="1:34">
      <c r="A2752" s="69"/>
      <c r="B2752" s="69"/>
      <c r="C2752" s="69"/>
      <c r="D2752" s="71"/>
      <c r="E2752" s="4"/>
      <c r="F2752" s="4"/>
      <c r="G2752" s="69"/>
      <c r="H2752" s="69"/>
      <c r="I2752" s="69"/>
      <c r="J2752" s="69"/>
      <c r="K2752" s="69"/>
      <c r="L2752" s="69"/>
      <c r="M2752" s="69"/>
      <c r="N2752" s="4"/>
      <c r="O2752" s="70"/>
      <c r="P2752" s="75"/>
      <c r="Q2752" s="4"/>
      <c r="R2752" s="71"/>
      <c r="S2752" s="4"/>
      <c r="T2752" s="72"/>
      <c r="U2752" s="4"/>
      <c r="V2752" s="73"/>
      <c r="W2752" s="73"/>
      <c r="X2752" s="73"/>
      <c r="Y2752" s="73"/>
      <c r="Z2752" s="74"/>
      <c r="AA2752" s="171"/>
      <c r="AB2752" s="69"/>
      <c r="AC2752" s="69"/>
      <c r="AD2752" s="69"/>
      <c r="AE2752" s="69"/>
      <c r="AF2752" s="69"/>
      <c r="AG2752" s="69"/>
      <c r="AH2752" s="69"/>
    </row>
    <row r="2753" spans="1:34">
      <c r="A2753" s="69"/>
      <c r="B2753" s="69"/>
      <c r="C2753" s="69"/>
      <c r="D2753" s="71"/>
      <c r="E2753" s="4"/>
      <c r="F2753" s="4"/>
      <c r="G2753" s="69"/>
      <c r="H2753" s="69"/>
      <c r="I2753" s="69"/>
      <c r="J2753" s="69"/>
      <c r="K2753" s="69"/>
      <c r="L2753" s="69"/>
      <c r="M2753" s="69"/>
      <c r="N2753" s="4"/>
      <c r="O2753" s="70"/>
      <c r="P2753" s="75"/>
      <c r="Q2753" s="4"/>
      <c r="R2753" s="71"/>
      <c r="S2753" s="4"/>
      <c r="T2753" s="72"/>
      <c r="U2753" s="4"/>
      <c r="V2753" s="73"/>
      <c r="W2753" s="73"/>
      <c r="X2753" s="73"/>
      <c r="Y2753" s="73"/>
      <c r="Z2753" s="74"/>
      <c r="AA2753" s="171"/>
      <c r="AB2753" s="69"/>
      <c r="AC2753" s="69"/>
      <c r="AD2753" s="69"/>
      <c r="AE2753" s="69"/>
      <c r="AF2753" s="69"/>
      <c r="AG2753" s="69"/>
      <c r="AH2753" s="69"/>
    </row>
    <row r="2754" spans="1:34">
      <c r="A2754" s="69"/>
      <c r="B2754" s="69"/>
      <c r="C2754" s="69"/>
      <c r="D2754" s="71"/>
      <c r="E2754" s="4"/>
      <c r="F2754" s="4"/>
      <c r="G2754" s="69"/>
      <c r="H2754" s="69"/>
      <c r="I2754" s="69"/>
      <c r="J2754" s="69"/>
      <c r="K2754" s="69"/>
      <c r="L2754" s="69"/>
      <c r="M2754" s="69"/>
      <c r="N2754" s="4"/>
      <c r="O2754" s="70"/>
      <c r="P2754" s="75"/>
      <c r="Q2754" s="4"/>
      <c r="R2754" s="71"/>
      <c r="S2754" s="4"/>
      <c r="T2754" s="72"/>
      <c r="U2754" s="4"/>
      <c r="V2754" s="73"/>
      <c r="W2754" s="73"/>
      <c r="X2754" s="73"/>
      <c r="Y2754" s="73"/>
      <c r="Z2754" s="74"/>
      <c r="AA2754" s="171"/>
      <c r="AB2754" s="69"/>
      <c r="AC2754" s="69"/>
      <c r="AD2754" s="69"/>
      <c r="AE2754" s="69"/>
      <c r="AF2754" s="69"/>
      <c r="AG2754" s="69"/>
      <c r="AH2754" s="69"/>
    </row>
    <row r="2755" spans="1:34">
      <c r="A2755" s="69"/>
      <c r="B2755" s="69"/>
      <c r="C2755" s="69"/>
      <c r="D2755" s="71"/>
      <c r="E2755" s="4"/>
      <c r="F2755" s="4"/>
      <c r="G2755" s="69"/>
      <c r="H2755" s="69"/>
      <c r="I2755" s="69"/>
      <c r="J2755" s="69"/>
      <c r="K2755" s="69"/>
      <c r="L2755" s="69"/>
      <c r="M2755" s="69"/>
      <c r="N2755" s="4"/>
      <c r="O2755" s="70"/>
      <c r="P2755" s="75"/>
      <c r="Q2755" s="4"/>
      <c r="R2755" s="71"/>
      <c r="S2755" s="4"/>
      <c r="T2755" s="72"/>
      <c r="U2755" s="4"/>
      <c r="V2755" s="73"/>
      <c r="W2755" s="73"/>
      <c r="X2755" s="73"/>
      <c r="Y2755" s="73"/>
      <c r="Z2755" s="74"/>
      <c r="AA2755" s="171"/>
      <c r="AB2755" s="69"/>
      <c r="AC2755" s="69"/>
      <c r="AD2755" s="69"/>
      <c r="AE2755" s="69"/>
      <c r="AF2755" s="69"/>
      <c r="AG2755" s="69"/>
      <c r="AH2755" s="69"/>
    </row>
    <row r="2756" spans="1:34">
      <c r="A2756" s="69"/>
      <c r="B2756" s="69"/>
      <c r="C2756" s="69"/>
      <c r="D2756" s="71"/>
      <c r="E2756" s="4"/>
      <c r="F2756" s="4"/>
      <c r="G2756" s="69"/>
      <c r="H2756" s="69"/>
      <c r="I2756" s="69"/>
      <c r="J2756" s="69"/>
      <c r="K2756" s="69"/>
      <c r="L2756" s="69"/>
      <c r="M2756" s="69"/>
      <c r="N2756" s="4"/>
      <c r="O2756" s="70"/>
      <c r="P2756" s="75"/>
      <c r="Q2756" s="4"/>
      <c r="R2756" s="71"/>
      <c r="S2756" s="4"/>
      <c r="T2756" s="72"/>
      <c r="U2756" s="4"/>
      <c r="V2756" s="73"/>
      <c r="W2756" s="73"/>
      <c r="X2756" s="73"/>
      <c r="Y2756" s="73"/>
      <c r="Z2756" s="74"/>
      <c r="AA2756" s="171"/>
      <c r="AB2756" s="69"/>
      <c r="AC2756" s="69"/>
      <c r="AD2756" s="69"/>
      <c r="AE2756" s="69"/>
      <c r="AF2756" s="69"/>
      <c r="AG2756" s="69"/>
      <c r="AH2756" s="69"/>
    </row>
    <row r="2757" spans="1:34">
      <c r="A2757" s="69"/>
      <c r="B2757" s="69"/>
      <c r="C2757" s="69"/>
      <c r="D2757" s="71"/>
      <c r="E2757" s="4"/>
      <c r="F2757" s="4"/>
      <c r="G2757" s="69"/>
      <c r="H2757" s="69"/>
      <c r="I2757" s="69"/>
      <c r="J2757" s="69"/>
      <c r="K2757" s="69"/>
      <c r="L2757" s="69"/>
      <c r="M2757" s="69"/>
      <c r="N2757" s="4"/>
      <c r="O2757" s="70"/>
      <c r="P2757" s="75"/>
      <c r="Q2757" s="4"/>
      <c r="R2757" s="71"/>
      <c r="S2757" s="4"/>
      <c r="T2757" s="72"/>
      <c r="U2757" s="4"/>
      <c r="V2757" s="73"/>
      <c r="W2757" s="73"/>
      <c r="X2757" s="73"/>
      <c r="Y2757" s="73"/>
      <c r="Z2757" s="74"/>
      <c r="AA2757" s="171"/>
      <c r="AB2757" s="69"/>
      <c r="AC2757" s="69"/>
      <c r="AD2757" s="69"/>
      <c r="AE2757" s="69"/>
      <c r="AF2757" s="69"/>
      <c r="AG2757" s="69"/>
      <c r="AH2757" s="69"/>
    </row>
    <row r="2758" spans="1:34">
      <c r="A2758" s="69"/>
      <c r="B2758" s="69"/>
      <c r="C2758" s="69"/>
      <c r="D2758" s="71"/>
      <c r="E2758" s="4"/>
      <c r="F2758" s="4"/>
      <c r="G2758" s="69"/>
      <c r="H2758" s="69"/>
      <c r="I2758" s="69"/>
      <c r="J2758" s="69"/>
      <c r="K2758" s="69"/>
      <c r="L2758" s="69"/>
      <c r="M2758" s="69"/>
      <c r="N2758" s="4"/>
      <c r="O2758" s="70"/>
      <c r="P2758" s="75"/>
      <c r="Q2758" s="4"/>
      <c r="R2758" s="71"/>
      <c r="S2758" s="4"/>
      <c r="T2758" s="72"/>
      <c r="U2758" s="4"/>
      <c r="V2758" s="73"/>
      <c r="W2758" s="73"/>
      <c r="X2758" s="73"/>
      <c r="Y2758" s="73"/>
      <c r="Z2758" s="74"/>
      <c r="AA2758" s="171"/>
      <c r="AB2758" s="69"/>
      <c r="AC2758" s="69"/>
      <c r="AD2758" s="69"/>
      <c r="AE2758" s="69"/>
      <c r="AF2758" s="69"/>
      <c r="AG2758" s="69"/>
      <c r="AH2758" s="69"/>
    </row>
    <row r="2759" spans="1:34">
      <c r="A2759" s="69"/>
      <c r="B2759" s="69"/>
      <c r="C2759" s="69"/>
      <c r="D2759" s="71"/>
      <c r="E2759" s="4"/>
      <c r="F2759" s="4"/>
      <c r="G2759" s="69"/>
      <c r="H2759" s="69"/>
      <c r="I2759" s="69"/>
      <c r="J2759" s="69"/>
      <c r="K2759" s="69"/>
      <c r="L2759" s="69"/>
      <c r="M2759" s="69"/>
      <c r="N2759" s="4"/>
      <c r="O2759" s="70"/>
      <c r="P2759" s="75"/>
      <c r="Q2759" s="4"/>
      <c r="R2759" s="71"/>
      <c r="S2759" s="4"/>
      <c r="T2759" s="72"/>
      <c r="U2759" s="4"/>
      <c r="V2759" s="73"/>
      <c r="W2759" s="73"/>
      <c r="X2759" s="73"/>
      <c r="Y2759" s="73"/>
      <c r="Z2759" s="74"/>
      <c r="AA2759" s="171"/>
      <c r="AB2759" s="69"/>
      <c r="AC2759" s="69"/>
      <c r="AD2759" s="69"/>
      <c r="AE2759" s="69"/>
      <c r="AF2759" s="69"/>
      <c r="AG2759" s="69"/>
      <c r="AH2759" s="69"/>
    </row>
    <row r="2760" spans="1:34">
      <c r="A2760" s="69"/>
      <c r="B2760" s="69"/>
      <c r="C2760" s="69"/>
      <c r="D2760" s="71"/>
      <c r="E2760" s="4"/>
      <c r="F2760" s="4"/>
      <c r="G2760" s="69"/>
      <c r="H2760" s="69"/>
      <c r="I2760" s="69"/>
      <c r="J2760" s="69"/>
      <c r="K2760" s="69"/>
      <c r="L2760" s="69"/>
      <c r="M2760" s="69"/>
      <c r="N2760" s="4"/>
      <c r="O2760" s="70"/>
      <c r="P2760" s="75"/>
      <c r="Q2760" s="4"/>
      <c r="R2760" s="71"/>
      <c r="S2760" s="4"/>
      <c r="T2760" s="72"/>
      <c r="U2760" s="4"/>
      <c r="V2760" s="73"/>
      <c r="W2760" s="73"/>
      <c r="X2760" s="73"/>
      <c r="Y2760" s="73"/>
      <c r="Z2760" s="74"/>
      <c r="AA2760" s="171"/>
      <c r="AB2760" s="69"/>
      <c r="AC2760" s="69"/>
      <c r="AD2760" s="69"/>
      <c r="AE2760" s="69"/>
      <c r="AF2760" s="69"/>
      <c r="AG2760" s="69"/>
      <c r="AH2760" s="69"/>
    </row>
    <row r="2761" spans="1:34">
      <c r="A2761" s="69"/>
      <c r="B2761" s="69"/>
      <c r="C2761" s="69"/>
      <c r="D2761" s="71"/>
      <c r="E2761" s="4"/>
      <c r="F2761" s="4"/>
      <c r="G2761" s="69"/>
      <c r="H2761" s="69"/>
      <c r="I2761" s="69"/>
      <c r="J2761" s="69"/>
      <c r="K2761" s="69"/>
      <c r="L2761" s="69"/>
      <c r="M2761" s="69"/>
      <c r="N2761" s="4"/>
      <c r="O2761" s="70"/>
      <c r="P2761" s="75"/>
      <c r="Q2761" s="4"/>
      <c r="R2761" s="71"/>
      <c r="S2761" s="4"/>
      <c r="T2761" s="72"/>
      <c r="U2761" s="4"/>
      <c r="V2761" s="73"/>
      <c r="W2761" s="73"/>
      <c r="X2761" s="73"/>
      <c r="Y2761" s="73"/>
      <c r="Z2761" s="74"/>
      <c r="AA2761" s="171"/>
      <c r="AB2761" s="69"/>
      <c r="AC2761" s="69"/>
      <c r="AD2761" s="69"/>
      <c r="AE2761" s="69"/>
      <c r="AF2761" s="69"/>
      <c r="AG2761" s="69"/>
      <c r="AH2761" s="69"/>
    </row>
    <row r="2762" spans="1:34">
      <c r="A2762" s="69"/>
      <c r="B2762" s="69"/>
      <c r="C2762" s="69"/>
      <c r="D2762" s="71"/>
      <c r="E2762" s="4"/>
      <c r="F2762" s="4"/>
      <c r="G2762" s="69"/>
      <c r="H2762" s="69"/>
      <c r="I2762" s="69"/>
      <c r="J2762" s="69"/>
      <c r="K2762" s="69"/>
      <c r="L2762" s="69"/>
      <c r="M2762" s="69"/>
      <c r="N2762" s="4"/>
      <c r="O2762" s="70"/>
      <c r="P2762" s="75"/>
      <c r="Q2762" s="4"/>
      <c r="R2762" s="71"/>
      <c r="S2762" s="4"/>
      <c r="T2762" s="72"/>
      <c r="U2762" s="4"/>
      <c r="V2762" s="73"/>
      <c r="W2762" s="73"/>
      <c r="X2762" s="73"/>
      <c r="Y2762" s="73"/>
      <c r="Z2762" s="74"/>
      <c r="AA2762" s="171"/>
      <c r="AB2762" s="69"/>
      <c r="AC2762" s="69"/>
      <c r="AD2762" s="69"/>
      <c r="AE2762" s="69"/>
      <c r="AF2762" s="69"/>
      <c r="AG2762" s="69"/>
      <c r="AH2762" s="69"/>
    </row>
    <row r="2763" spans="1:34">
      <c r="A2763" s="69"/>
      <c r="B2763" s="69"/>
      <c r="C2763" s="69"/>
      <c r="D2763" s="71"/>
      <c r="E2763" s="4"/>
      <c r="F2763" s="4"/>
      <c r="G2763" s="69"/>
      <c r="H2763" s="69"/>
      <c r="I2763" s="69"/>
      <c r="J2763" s="69"/>
      <c r="K2763" s="69"/>
      <c r="L2763" s="69"/>
      <c r="M2763" s="69"/>
      <c r="N2763" s="4"/>
      <c r="O2763" s="70"/>
      <c r="P2763" s="75"/>
      <c r="Q2763" s="4"/>
      <c r="R2763" s="71"/>
      <c r="S2763" s="4"/>
      <c r="T2763" s="72"/>
      <c r="U2763" s="4"/>
      <c r="V2763" s="73"/>
      <c r="W2763" s="73"/>
      <c r="X2763" s="73"/>
      <c r="Y2763" s="73"/>
      <c r="Z2763" s="74"/>
      <c r="AA2763" s="171"/>
      <c r="AB2763" s="69"/>
      <c r="AC2763" s="69"/>
      <c r="AD2763" s="69"/>
      <c r="AE2763" s="69"/>
      <c r="AF2763" s="69"/>
      <c r="AG2763" s="69"/>
      <c r="AH2763" s="69"/>
    </row>
    <row r="2764" spans="1:34">
      <c r="A2764" s="69"/>
      <c r="B2764" s="69"/>
      <c r="C2764" s="69"/>
      <c r="D2764" s="71"/>
      <c r="E2764" s="4"/>
      <c r="F2764" s="4"/>
      <c r="G2764" s="69"/>
      <c r="H2764" s="69"/>
      <c r="I2764" s="69"/>
      <c r="J2764" s="69"/>
      <c r="K2764" s="69"/>
      <c r="L2764" s="69"/>
      <c r="M2764" s="69"/>
      <c r="N2764" s="4"/>
      <c r="O2764" s="70"/>
      <c r="P2764" s="75"/>
      <c r="Q2764" s="4"/>
      <c r="R2764" s="71"/>
      <c r="S2764" s="4"/>
      <c r="T2764" s="72"/>
      <c r="U2764" s="4"/>
      <c r="V2764" s="73"/>
      <c r="W2764" s="73"/>
      <c r="X2764" s="73"/>
      <c r="Y2764" s="73"/>
      <c r="Z2764" s="74"/>
      <c r="AA2764" s="171"/>
      <c r="AB2764" s="69"/>
      <c r="AC2764" s="69"/>
      <c r="AD2764" s="69"/>
      <c r="AE2764" s="69"/>
      <c r="AF2764" s="69"/>
      <c r="AG2764" s="69"/>
      <c r="AH2764" s="69"/>
    </row>
    <row r="2765" spans="1:34">
      <c r="A2765" s="69"/>
      <c r="B2765" s="69"/>
      <c r="C2765" s="69"/>
      <c r="D2765" s="71"/>
      <c r="E2765" s="4"/>
      <c r="F2765" s="4"/>
      <c r="G2765" s="69"/>
      <c r="H2765" s="69"/>
      <c r="I2765" s="69"/>
      <c r="J2765" s="69"/>
      <c r="K2765" s="69"/>
      <c r="L2765" s="69"/>
      <c r="M2765" s="69"/>
      <c r="N2765" s="4"/>
      <c r="O2765" s="70"/>
      <c r="P2765" s="75"/>
      <c r="Q2765" s="4"/>
      <c r="R2765" s="71"/>
      <c r="S2765" s="4"/>
      <c r="T2765" s="72"/>
      <c r="U2765" s="4"/>
      <c r="V2765" s="73"/>
      <c r="W2765" s="73"/>
      <c r="X2765" s="73"/>
      <c r="Y2765" s="73"/>
      <c r="Z2765" s="74"/>
      <c r="AA2765" s="171"/>
      <c r="AB2765" s="69"/>
      <c r="AC2765" s="69"/>
      <c r="AD2765" s="69"/>
      <c r="AE2765" s="69"/>
      <c r="AF2765" s="69"/>
      <c r="AG2765" s="69"/>
      <c r="AH2765" s="69"/>
    </row>
    <row r="2766" spans="1:34">
      <c r="A2766" s="69"/>
      <c r="B2766" s="69"/>
      <c r="C2766" s="69"/>
      <c r="D2766" s="71"/>
      <c r="E2766" s="4"/>
      <c r="F2766" s="4"/>
      <c r="G2766" s="69"/>
      <c r="H2766" s="69"/>
      <c r="I2766" s="69"/>
      <c r="J2766" s="69"/>
      <c r="K2766" s="69"/>
      <c r="L2766" s="69"/>
      <c r="M2766" s="69"/>
      <c r="N2766" s="4"/>
      <c r="O2766" s="70"/>
      <c r="P2766" s="75"/>
      <c r="Q2766" s="4"/>
      <c r="R2766" s="71"/>
      <c r="S2766" s="4"/>
      <c r="T2766" s="72"/>
      <c r="U2766" s="4"/>
      <c r="V2766" s="73"/>
      <c r="W2766" s="73"/>
      <c r="X2766" s="73"/>
      <c r="Y2766" s="73"/>
      <c r="Z2766" s="74"/>
      <c r="AA2766" s="171"/>
      <c r="AB2766" s="69"/>
      <c r="AC2766" s="69"/>
      <c r="AD2766" s="69"/>
      <c r="AE2766" s="69"/>
      <c r="AF2766" s="69"/>
      <c r="AG2766" s="69"/>
      <c r="AH2766" s="69"/>
    </row>
    <row r="2767" spans="1:34">
      <c r="A2767" s="69"/>
      <c r="B2767" s="69"/>
      <c r="C2767" s="69"/>
      <c r="D2767" s="71"/>
      <c r="E2767" s="4"/>
      <c r="F2767" s="4"/>
      <c r="G2767" s="69"/>
      <c r="H2767" s="69"/>
      <c r="I2767" s="69"/>
      <c r="J2767" s="69"/>
      <c r="K2767" s="69"/>
      <c r="L2767" s="69"/>
      <c r="M2767" s="69"/>
      <c r="N2767" s="4"/>
      <c r="O2767" s="70"/>
      <c r="P2767" s="75"/>
      <c r="Q2767" s="4"/>
      <c r="R2767" s="71"/>
      <c r="S2767" s="4"/>
      <c r="T2767" s="72"/>
      <c r="U2767" s="4"/>
      <c r="V2767" s="73"/>
      <c r="W2767" s="73"/>
      <c r="X2767" s="73"/>
      <c r="Y2767" s="73"/>
      <c r="Z2767" s="74"/>
      <c r="AA2767" s="171"/>
      <c r="AB2767" s="69"/>
      <c r="AC2767" s="69"/>
      <c r="AD2767" s="69"/>
      <c r="AE2767" s="69"/>
      <c r="AF2767" s="69"/>
      <c r="AG2767" s="69"/>
      <c r="AH2767" s="69"/>
    </row>
    <row r="2768" spans="1:34">
      <c r="A2768" s="69"/>
      <c r="B2768" s="69"/>
      <c r="C2768" s="69"/>
      <c r="D2768" s="71"/>
      <c r="E2768" s="4"/>
      <c r="F2768" s="4"/>
      <c r="G2768" s="69"/>
      <c r="H2768" s="69"/>
      <c r="I2768" s="69"/>
      <c r="J2768" s="69"/>
      <c r="K2768" s="69"/>
      <c r="L2768" s="69"/>
      <c r="M2768" s="69"/>
      <c r="N2768" s="4"/>
      <c r="O2768" s="70"/>
      <c r="P2768" s="75"/>
      <c r="Q2768" s="4"/>
      <c r="R2768" s="71"/>
      <c r="S2768" s="4"/>
      <c r="T2768" s="72"/>
      <c r="U2768" s="4"/>
      <c r="V2768" s="73"/>
      <c r="W2768" s="73"/>
      <c r="X2768" s="73"/>
      <c r="Y2768" s="73"/>
      <c r="Z2768" s="74"/>
      <c r="AA2768" s="171"/>
      <c r="AB2768" s="69"/>
      <c r="AC2768" s="69"/>
      <c r="AD2768" s="69"/>
      <c r="AE2768" s="69"/>
      <c r="AF2768" s="69"/>
      <c r="AG2768" s="69"/>
      <c r="AH2768" s="69"/>
    </row>
    <row r="2769" spans="1:34">
      <c r="A2769" s="69"/>
      <c r="B2769" s="69"/>
      <c r="C2769" s="69"/>
      <c r="D2769" s="71"/>
      <c r="E2769" s="4"/>
      <c r="F2769" s="4"/>
      <c r="G2769" s="69"/>
      <c r="H2769" s="69"/>
      <c r="I2769" s="69"/>
      <c r="J2769" s="69"/>
      <c r="K2769" s="69"/>
      <c r="L2769" s="69"/>
      <c r="M2769" s="69"/>
      <c r="N2769" s="4"/>
      <c r="O2769" s="70"/>
      <c r="P2769" s="75"/>
      <c r="Q2769" s="4"/>
      <c r="R2769" s="71"/>
      <c r="S2769" s="4"/>
      <c r="T2769" s="72"/>
      <c r="U2769" s="4"/>
      <c r="V2769" s="73"/>
      <c r="W2769" s="73"/>
      <c r="X2769" s="73"/>
      <c r="Y2769" s="73"/>
      <c r="Z2769" s="74"/>
      <c r="AA2769" s="171"/>
      <c r="AB2769" s="69"/>
      <c r="AC2769" s="69"/>
      <c r="AD2769" s="69"/>
      <c r="AE2769" s="69"/>
      <c r="AF2769" s="69"/>
      <c r="AG2769" s="69"/>
      <c r="AH2769" s="69"/>
    </row>
    <row r="2770" spans="1:34">
      <c r="A2770" s="69"/>
      <c r="B2770" s="69"/>
      <c r="C2770" s="69"/>
      <c r="D2770" s="71"/>
      <c r="E2770" s="4"/>
      <c r="F2770" s="4"/>
      <c r="G2770" s="69"/>
      <c r="H2770" s="69"/>
      <c r="I2770" s="69"/>
      <c r="J2770" s="69"/>
      <c r="K2770" s="69"/>
      <c r="L2770" s="69"/>
      <c r="M2770" s="69"/>
      <c r="N2770" s="4"/>
      <c r="O2770" s="70"/>
      <c r="P2770" s="75"/>
      <c r="Q2770" s="4"/>
      <c r="R2770" s="71"/>
      <c r="S2770" s="4"/>
      <c r="T2770" s="72"/>
      <c r="U2770" s="4"/>
      <c r="V2770" s="73"/>
      <c r="W2770" s="73"/>
      <c r="X2770" s="73"/>
      <c r="Y2770" s="73"/>
      <c r="Z2770" s="74"/>
      <c r="AA2770" s="171"/>
      <c r="AB2770" s="69"/>
      <c r="AC2770" s="69"/>
      <c r="AD2770" s="69"/>
      <c r="AE2770" s="69"/>
      <c r="AF2770" s="69"/>
      <c r="AG2770" s="69"/>
      <c r="AH2770" s="69"/>
    </row>
    <row r="2771" spans="1:34">
      <c r="A2771" s="69"/>
      <c r="B2771" s="69"/>
      <c r="C2771" s="69"/>
      <c r="D2771" s="71"/>
      <c r="E2771" s="4"/>
      <c r="F2771" s="4"/>
      <c r="G2771" s="69"/>
      <c r="H2771" s="69"/>
      <c r="I2771" s="69"/>
      <c r="J2771" s="69"/>
      <c r="K2771" s="69"/>
      <c r="L2771" s="69"/>
      <c r="M2771" s="69"/>
      <c r="N2771" s="4"/>
      <c r="O2771" s="70"/>
      <c r="P2771" s="75"/>
      <c r="Q2771" s="4"/>
      <c r="R2771" s="71"/>
      <c r="S2771" s="4"/>
      <c r="T2771" s="72"/>
      <c r="U2771" s="4"/>
      <c r="V2771" s="73"/>
      <c r="W2771" s="73"/>
      <c r="X2771" s="73"/>
      <c r="Y2771" s="73"/>
      <c r="Z2771" s="74"/>
      <c r="AA2771" s="171"/>
      <c r="AB2771" s="69"/>
      <c r="AC2771" s="69"/>
      <c r="AD2771" s="69"/>
      <c r="AE2771" s="69"/>
      <c r="AF2771" s="69"/>
      <c r="AG2771" s="69"/>
      <c r="AH2771" s="69"/>
    </row>
    <row r="2772" spans="1:34">
      <c r="A2772" s="69"/>
      <c r="B2772" s="69"/>
      <c r="C2772" s="69"/>
      <c r="D2772" s="71"/>
      <c r="E2772" s="4"/>
      <c r="F2772" s="4"/>
      <c r="G2772" s="69"/>
      <c r="H2772" s="69"/>
      <c r="I2772" s="69"/>
      <c r="J2772" s="69"/>
      <c r="K2772" s="69"/>
      <c r="L2772" s="69"/>
      <c r="M2772" s="69"/>
      <c r="N2772" s="4"/>
      <c r="O2772" s="70"/>
      <c r="P2772" s="75"/>
      <c r="Q2772" s="4"/>
      <c r="R2772" s="71"/>
      <c r="S2772" s="4"/>
      <c r="T2772" s="72"/>
      <c r="U2772" s="4"/>
      <c r="V2772" s="73"/>
      <c r="W2772" s="73"/>
      <c r="X2772" s="73"/>
      <c r="Y2772" s="73"/>
      <c r="Z2772" s="74"/>
      <c r="AA2772" s="171"/>
      <c r="AB2772" s="69"/>
      <c r="AC2772" s="69"/>
      <c r="AD2772" s="69"/>
      <c r="AE2772" s="69"/>
      <c r="AF2772" s="69"/>
      <c r="AG2772" s="69"/>
      <c r="AH2772" s="69"/>
    </row>
    <row r="2773" spans="1:34">
      <c r="A2773" s="69"/>
      <c r="B2773" s="69"/>
      <c r="C2773" s="69"/>
      <c r="D2773" s="71"/>
      <c r="E2773" s="4"/>
      <c r="F2773" s="4"/>
      <c r="G2773" s="69"/>
      <c r="H2773" s="69"/>
      <c r="I2773" s="69"/>
      <c r="J2773" s="69"/>
      <c r="K2773" s="69"/>
      <c r="L2773" s="69"/>
      <c r="M2773" s="69"/>
      <c r="N2773" s="4"/>
      <c r="O2773" s="70"/>
      <c r="P2773" s="75"/>
      <c r="Q2773" s="4"/>
      <c r="R2773" s="71"/>
      <c r="S2773" s="4"/>
      <c r="T2773" s="72"/>
      <c r="U2773" s="4"/>
      <c r="V2773" s="73"/>
      <c r="W2773" s="73"/>
      <c r="X2773" s="73"/>
      <c r="Y2773" s="73"/>
      <c r="Z2773" s="74"/>
      <c r="AA2773" s="171"/>
      <c r="AB2773" s="69"/>
      <c r="AC2773" s="69"/>
      <c r="AD2773" s="69"/>
      <c r="AE2773" s="69"/>
      <c r="AF2773" s="69"/>
      <c r="AG2773" s="69"/>
      <c r="AH2773" s="69"/>
    </row>
    <row r="2774" spans="1:34">
      <c r="A2774" s="69"/>
      <c r="B2774" s="69"/>
      <c r="C2774" s="69"/>
      <c r="D2774" s="71"/>
      <c r="E2774" s="4"/>
      <c r="F2774" s="4"/>
      <c r="G2774" s="69"/>
      <c r="H2774" s="69"/>
      <c r="I2774" s="69"/>
      <c r="J2774" s="69"/>
      <c r="K2774" s="69"/>
      <c r="L2774" s="69"/>
      <c r="M2774" s="69"/>
      <c r="N2774" s="4"/>
      <c r="O2774" s="70"/>
      <c r="P2774" s="75"/>
      <c r="Q2774" s="4"/>
      <c r="R2774" s="71"/>
      <c r="S2774" s="4"/>
      <c r="T2774" s="72"/>
      <c r="U2774" s="4"/>
      <c r="V2774" s="73"/>
      <c r="W2774" s="73"/>
      <c r="X2774" s="73"/>
      <c r="Y2774" s="73"/>
      <c r="Z2774" s="74"/>
      <c r="AA2774" s="171"/>
      <c r="AB2774" s="69"/>
      <c r="AC2774" s="69"/>
      <c r="AD2774" s="69"/>
      <c r="AE2774" s="69"/>
      <c r="AF2774" s="69"/>
      <c r="AG2774" s="69"/>
      <c r="AH2774" s="69"/>
    </row>
    <row r="2775" spans="1:34">
      <c r="A2775" s="69"/>
      <c r="B2775" s="69"/>
      <c r="C2775" s="69"/>
      <c r="D2775" s="71"/>
      <c r="E2775" s="4"/>
      <c r="F2775" s="4"/>
      <c r="G2775" s="69"/>
      <c r="H2775" s="69"/>
      <c r="I2775" s="69"/>
      <c r="J2775" s="69"/>
      <c r="K2775" s="69"/>
      <c r="L2775" s="69"/>
      <c r="M2775" s="69"/>
      <c r="N2775" s="4"/>
      <c r="O2775" s="70"/>
      <c r="P2775" s="75"/>
      <c r="Q2775" s="4"/>
      <c r="R2775" s="71"/>
      <c r="S2775" s="4"/>
      <c r="T2775" s="72"/>
      <c r="U2775" s="4"/>
      <c r="V2775" s="73"/>
      <c r="W2775" s="73"/>
      <c r="X2775" s="73"/>
      <c r="Y2775" s="73"/>
      <c r="Z2775" s="74"/>
      <c r="AA2775" s="171"/>
      <c r="AB2775" s="69"/>
      <c r="AC2775" s="69"/>
      <c r="AD2775" s="69"/>
      <c r="AE2775" s="69"/>
      <c r="AF2775" s="69"/>
      <c r="AG2775" s="69"/>
      <c r="AH2775" s="69"/>
    </row>
    <row r="2776" spans="1:34">
      <c r="A2776" s="69"/>
      <c r="B2776" s="69"/>
      <c r="C2776" s="69"/>
      <c r="D2776" s="71"/>
      <c r="E2776" s="4"/>
      <c r="F2776" s="4"/>
      <c r="G2776" s="69"/>
      <c r="H2776" s="69"/>
      <c r="I2776" s="69"/>
      <c r="J2776" s="69"/>
      <c r="K2776" s="69"/>
      <c r="L2776" s="69"/>
      <c r="M2776" s="69"/>
      <c r="N2776" s="4"/>
      <c r="O2776" s="70"/>
      <c r="P2776" s="75"/>
      <c r="Q2776" s="4"/>
      <c r="R2776" s="71"/>
      <c r="S2776" s="4"/>
      <c r="T2776" s="72"/>
      <c r="U2776" s="4"/>
      <c r="V2776" s="73"/>
      <c r="W2776" s="73"/>
      <c r="X2776" s="73"/>
      <c r="Y2776" s="73"/>
      <c r="Z2776" s="74"/>
      <c r="AA2776" s="171"/>
      <c r="AB2776" s="69"/>
      <c r="AC2776" s="69"/>
      <c r="AD2776" s="69"/>
      <c r="AE2776" s="69"/>
      <c r="AF2776" s="69"/>
      <c r="AG2776" s="69"/>
      <c r="AH2776" s="69"/>
    </row>
    <row r="2777" spans="1:34">
      <c r="A2777" s="69"/>
      <c r="B2777" s="69"/>
      <c r="C2777" s="69"/>
      <c r="D2777" s="71"/>
      <c r="E2777" s="4"/>
      <c r="F2777" s="4"/>
      <c r="G2777" s="69"/>
      <c r="H2777" s="69"/>
      <c r="I2777" s="69"/>
      <c r="J2777" s="69"/>
      <c r="K2777" s="69"/>
      <c r="L2777" s="69"/>
      <c r="M2777" s="69"/>
      <c r="N2777" s="4"/>
      <c r="O2777" s="70"/>
      <c r="P2777" s="75"/>
      <c r="Q2777" s="4"/>
      <c r="R2777" s="71"/>
      <c r="S2777" s="4"/>
      <c r="T2777" s="72"/>
      <c r="U2777" s="4"/>
      <c r="V2777" s="73"/>
      <c r="W2777" s="73"/>
      <c r="X2777" s="73"/>
      <c r="Y2777" s="73"/>
      <c r="Z2777" s="74"/>
      <c r="AA2777" s="171"/>
      <c r="AB2777" s="69"/>
      <c r="AC2777" s="69"/>
      <c r="AD2777" s="69"/>
      <c r="AE2777" s="69"/>
      <c r="AF2777" s="69"/>
      <c r="AG2777" s="69"/>
      <c r="AH2777" s="69"/>
    </row>
    <row r="2778" spans="1:34">
      <c r="A2778" s="69"/>
      <c r="B2778" s="69"/>
      <c r="C2778" s="69"/>
      <c r="D2778" s="71"/>
      <c r="E2778" s="4"/>
      <c r="F2778" s="4"/>
      <c r="G2778" s="69"/>
      <c r="H2778" s="69"/>
      <c r="I2778" s="69"/>
      <c r="J2778" s="69"/>
      <c r="K2778" s="69"/>
      <c r="L2778" s="69"/>
      <c r="M2778" s="69"/>
      <c r="N2778" s="4"/>
      <c r="O2778" s="70"/>
      <c r="P2778" s="75"/>
      <c r="Q2778" s="4"/>
      <c r="R2778" s="71"/>
      <c r="S2778" s="4"/>
      <c r="T2778" s="72"/>
      <c r="U2778" s="4"/>
      <c r="V2778" s="73"/>
      <c r="W2778" s="73"/>
      <c r="X2778" s="73"/>
      <c r="Y2778" s="73"/>
      <c r="Z2778" s="74"/>
      <c r="AA2778" s="171"/>
      <c r="AB2778" s="69"/>
      <c r="AC2778" s="69"/>
      <c r="AD2778" s="69"/>
      <c r="AE2778" s="69"/>
      <c r="AF2778" s="69"/>
      <c r="AG2778" s="69"/>
      <c r="AH2778" s="69"/>
    </row>
    <row r="2779" spans="1:34">
      <c r="A2779" s="69"/>
      <c r="B2779" s="69"/>
      <c r="C2779" s="69"/>
      <c r="D2779" s="71"/>
      <c r="E2779" s="4"/>
      <c r="F2779" s="4"/>
      <c r="G2779" s="69"/>
      <c r="H2779" s="69"/>
      <c r="I2779" s="69"/>
      <c r="J2779" s="69"/>
      <c r="K2779" s="69"/>
      <c r="L2779" s="69"/>
      <c r="M2779" s="69"/>
      <c r="N2779" s="4"/>
      <c r="O2779" s="70"/>
      <c r="P2779" s="75"/>
      <c r="Q2779" s="4"/>
      <c r="R2779" s="71"/>
      <c r="S2779" s="4"/>
      <c r="T2779" s="72"/>
      <c r="U2779" s="4"/>
      <c r="V2779" s="73"/>
      <c r="W2779" s="73"/>
      <c r="X2779" s="73"/>
      <c r="Y2779" s="73"/>
      <c r="Z2779" s="74"/>
      <c r="AA2779" s="171"/>
      <c r="AB2779" s="69"/>
      <c r="AC2779" s="69"/>
      <c r="AD2779" s="69"/>
      <c r="AE2779" s="69"/>
      <c r="AF2779" s="69"/>
      <c r="AG2779" s="69"/>
      <c r="AH2779" s="69"/>
    </row>
    <row r="2780" spans="1:34">
      <c r="A2780" s="69"/>
      <c r="B2780" s="69"/>
      <c r="C2780" s="69"/>
      <c r="D2780" s="71"/>
      <c r="E2780" s="4"/>
      <c r="F2780" s="4"/>
      <c r="G2780" s="69"/>
      <c r="H2780" s="69"/>
      <c r="I2780" s="69"/>
      <c r="J2780" s="69"/>
      <c r="K2780" s="69"/>
      <c r="L2780" s="69"/>
      <c r="M2780" s="69"/>
      <c r="N2780" s="4"/>
      <c r="O2780" s="70"/>
      <c r="P2780" s="75"/>
      <c r="Q2780" s="4"/>
      <c r="R2780" s="71"/>
      <c r="S2780" s="4"/>
      <c r="T2780" s="72"/>
      <c r="U2780" s="4"/>
      <c r="V2780" s="73"/>
      <c r="W2780" s="73"/>
      <c r="X2780" s="73"/>
      <c r="Y2780" s="73"/>
      <c r="Z2780" s="74"/>
      <c r="AA2780" s="171"/>
      <c r="AB2780" s="69"/>
      <c r="AC2780" s="69"/>
      <c r="AD2780" s="69"/>
      <c r="AE2780" s="69"/>
      <c r="AF2780" s="69"/>
      <c r="AG2780" s="69"/>
      <c r="AH2780" s="69"/>
    </row>
    <row r="2781" spans="1:34">
      <c r="A2781" s="69"/>
      <c r="B2781" s="69"/>
      <c r="C2781" s="69"/>
      <c r="D2781" s="71"/>
      <c r="E2781" s="4"/>
      <c r="F2781" s="4"/>
      <c r="G2781" s="69"/>
      <c r="H2781" s="69"/>
      <c r="I2781" s="69"/>
      <c r="J2781" s="69"/>
      <c r="K2781" s="69"/>
      <c r="L2781" s="69"/>
      <c r="M2781" s="69"/>
      <c r="N2781" s="4"/>
      <c r="O2781" s="70"/>
      <c r="P2781" s="75"/>
      <c r="Q2781" s="4"/>
      <c r="R2781" s="71"/>
      <c r="S2781" s="4"/>
      <c r="T2781" s="72"/>
      <c r="U2781" s="4"/>
      <c r="V2781" s="73"/>
      <c r="W2781" s="73"/>
      <c r="X2781" s="73"/>
      <c r="Y2781" s="73"/>
      <c r="Z2781" s="74"/>
      <c r="AA2781" s="171"/>
      <c r="AB2781" s="69"/>
      <c r="AC2781" s="69"/>
      <c r="AD2781" s="69"/>
      <c r="AE2781" s="69"/>
      <c r="AF2781" s="69"/>
      <c r="AG2781" s="69"/>
      <c r="AH2781" s="69"/>
    </row>
    <row r="2782" spans="1:34">
      <c r="A2782" s="69"/>
      <c r="B2782" s="69"/>
      <c r="C2782" s="69"/>
      <c r="D2782" s="71"/>
      <c r="E2782" s="4"/>
      <c r="F2782" s="4"/>
      <c r="G2782" s="69"/>
      <c r="H2782" s="69"/>
      <c r="I2782" s="69"/>
      <c r="J2782" s="69"/>
      <c r="K2782" s="69"/>
      <c r="L2782" s="69"/>
      <c r="M2782" s="69"/>
      <c r="N2782" s="4"/>
      <c r="O2782" s="70"/>
      <c r="P2782" s="75"/>
      <c r="Q2782" s="4"/>
      <c r="R2782" s="71"/>
      <c r="S2782" s="4"/>
      <c r="T2782" s="72"/>
      <c r="U2782" s="4"/>
      <c r="V2782" s="73"/>
      <c r="W2782" s="73"/>
      <c r="X2782" s="73"/>
      <c r="Y2782" s="73"/>
      <c r="Z2782" s="74"/>
      <c r="AA2782" s="171"/>
      <c r="AB2782" s="69"/>
      <c r="AC2782" s="69"/>
      <c r="AD2782" s="69"/>
      <c r="AE2782" s="69"/>
      <c r="AF2782" s="69"/>
      <c r="AG2782" s="69"/>
      <c r="AH2782" s="69"/>
    </row>
    <row r="2783" spans="1:34">
      <c r="A2783" s="69"/>
      <c r="B2783" s="69"/>
      <c r="C2783" s="69"/>
      <c r="D2783" s="71"/>
      <c r="E2783" s="4"/>
      <c r="F2783" s="4"/>
      <c r="G2783" s="69"/>
      <c r="H2783" s="69"/>
      <c r="I2783" s="69"/>
      <c r="J2783" s="69"/>
      <c r="K2783" s="69"/>
      <c r="L2783" s="69"/>
      <c r="M2783" s="69"/>
      <c r="N2783" s="4"/>
      <c r="O2783" s="70"/>
      <c r="P2783" s="75"/>
      <c r="Q2783" s="4"/>
      <c r="R2783" s="71"/>
      <c r="S2783" s="4"/>
      <c r="T2783" s="72"/>
      <c r="U2783" s="4"/>
      <c r="V2783" s="73"/>
      <c r="W2783" s="73"/>
      <c r="X2783" s="73"/>
      <c r="Y2783" s="73"/>
      <c r="Z2783" s="74"/>
      <c r="AA2783" s="171"/>
      <c r="AB2783" s="69"/>
      <c r="AC2783" s="69"/>
      <c r="AD2783" s="69"/>
      <c r="AE2783" s="69"/>
      <c r="AF2783" s="69"/>
      <c r="AG2783" s="69"/>
      <c r="AH2783" s="69"/>
    </row>
    <row r="2784" spans="1:34">
      <c r="A2784" s="69"/>
      <c r="B2784" s="69"/>
      <c r="C2784" s="69"/>
      <c r="D2784" s="71"/>
      <c r="E2784" s="4"/>
      <c r="F2784" s="4"/>
      <c r="G2784" s="69"/>
      <c r="H2784" s="69"/>
      <c r="I2784" s="69"/>
      <c r="J2784" s="69"/>
      <c r="K2784" s="69"/>
      <c r="L2784" s="69"/>
      <c r="M2784" s="69"/>
      <c r="N2784" s="4"/>
      <c r="O2784" s="70"/>
      <c r="P2784" s="75"/>
      <c r="Q2784" s="4"/>
      <c r="R2784" s="71"/>
      <c r="S2784" s="4"/>
      <c r="T2784" s="72"/>
      <c r="U2784" s="4"/>
      <c r="V2784" s="73"/>
      <c r="W2784" s="73"/>
      <c r="X2784" s="73"/>
      <c r="Y2784" s="73"/>
      <c r="Z2784" s="74"/>
      <c r="AA2784" s="171"/>
      <c r="AB2784" s="69"/>
      <c r="AC2784" s="69"/>
      <c r="AD2784" s="69"/>
      <c r="AE2784" s="69"/>
      <c r="AF2784" s="69"/>
      <c r="AG2784" s="69"/>
      <c r="AH2784" s="69"/>
    </row>
    <row r="2785" spans="1:34">
      <c r="A2785" s="69"/>
      <c r="B2785" s="69"/>
      <c r="C2785" s="69"/>
      <c r="D2785" s="71"/>
      <c r="E2785" s="4"/>
      <c r="F2785" s="4"/>
      <c r="G2785" s="69"/>
      <c r="H2785" s="69"/>
      <c r="I2785" s="69"/>
      <c r="J2785" s="69"/>
      <c r="K2785" s="69"/>
      <c r="L2785" s="69"/>
      <c r="M2785" s="69"/>
      <c r="N2785" s="4"/>
      <c r="O2785" s="70"/>
      <c r="P2785" s="75"/>
      <c r="Q2785" s="4"/>
      <c r="R2785" s="71"/>
      <c r="S2785" s="4"/>
      <c r="T2785" s="72"/>
      <c r="U2785" s="4"/>
      <c r="V2785" s="73"/>
      <c r="W2785" s="73"/>
      <c r="X2785" s="73"/>
      <c r="Y2785" s="73"/>
      <c r="Z2785" s="74"/>
      <c r="AA2785" s="171"/>
      <c r="AB2785" s="69"/>
      <c r="AC2785" s="69"/>
      <c r="AD2785" s="69"/>
      <c r="AE2785" s="69"/>
      <c r="AF2785" s="69"/>
      <c r="AG2785" s="69"/>
      <c r="AH2785" s="69"/>
    </row>
    <row r="2786" spans="1:34">
      <c r="A2786" s="69"/>
      <c r="B2786" s="69"/>
      <c r="C2786" s="69"/>
      <c r="D2786" s="71"/>
      <c r="E2786" s="4"/>
      <c r="F2786" s="4"/>
      <c r="G2786" s="69"/>
      <c r="H2786" s="69"/>
      <c r="I2786" s="69"/>
      <c r="J2786" s="69"/>
      <c r="K2786" s="69"/>
      <c r="L2786" s="69"/>
      <c r="M2786" s="69"/>
      <c r="N2786" s="4"/>
      <c r="O2786" s="70"/>
      <c r="P2786" s="75"/>
      <c r="Q2786" s="4"/>
      <c r="R2786" s="71"/>
      <c r="S2786" s="4"/>
      <c r="T2786" s="72"/>
      <c r="U2786" s="4"/>
      <c r="V2786" s="73"/>
      <c r="W2786" s="73"/>
      <c r="X2786" s="73"/>
      <c r="Y2786" s="73"/>
      <c r="Z2786" s="74"/>
      <c r="AA2786" s="171"/>
      <c r="AB2786" s="69"/>
      <c r="AC2786" s="69"/>
      <c r="AD2786" s="69"/>
      <c r="AE2786" s="69"/>
      <c r="AF2786" s="69"/>
      <c r="AG2786" s="69"/>
      <c r="AH2786" s="69"/>
    </row>
    <row r="2787" spans="1:34">
      <c r="A2787" s="69"/>
      <c r="B2787" s="69"/>
      <c r="C2787" s="69"/>
      <c r="D2787" s="71"/>
      <c r="E2787" s="4"/>
      <c r="F2787" s="4"/>
      <c r="G2787" s="69"/>
      <c r="H2787" s="69"/>
      <c r="I2787" s="69"/>
      <c r="J2787" s="69"/>
      <c r="K2787" s="69"/>
      <c r="L2787" s="69"/>
      <c r="M2787" s="69"/>
      <c r="N2787" s="4"/>
      <c r="O2787" s="70"/>
      <c r="P2787" s="75"/>
      <c r="Q2787" s="4"/>
      <c r="R2787" s="71"/>
      <c r="S2787" s="4"/>
      <c r="T2787" s="72"/>
      <c r="U2787" s="4"/>
      <c r="V2787" s="73"/>
      <c r="W2787" s="73"/>
      <c r="X2787" s="73"/>
      <c r="Y2787" s="73"/>
      <c r="Z2787" s="74"/>
      <c r="AA2787" s="171"/>
      <c r="AB2787" s="69"/>
      <c r="AC2787" s="69"/>
      <c r="AD2787" s="69"/>
      <c r="AE2787" s="69"/>
      <c r="AF2787" s="69"/>
      <c r="AG2787" s="69"/>
      <c r="AH2787" s="69"/>
    </row>
    <row r="2788" spans="1:34">
      <c r="A2788" s="69"/>
      <c r="B2788" s="69"/>
      <c r="C2788" s="69"/>
      <c r="D2788" s="71"/>
      <c r="E2788" s="4"/>
      <c r="F2788" s="4"/>
      <c r="G2788" s="69"/>
      <c r="H2788" s="69"/>
      <c r="I2788" s="69"/>
      <c r="J2788" s="69"/>
      <c r="K2788" s="69"/>
      <c r="L2788" s="69"/>
      <c r="M2788" s="69"/>
      <c r="N2788" s="4"/>
      <c r="O2788" s="70"/>
      <c r="P2788" s="75"/>
      <c r="Q2788" s="4"/>
      <c r="R2788" s="71"/>
      <c r="S2788" s="4"/>
      <c r="T2788" s="72"/>
      <c r="U2788" s="4"/>
      <c r="V2788" s="73"/>
      <c r="W2788" s="73"/>
      <c r="X2788" s="73"/>
      <c r="Y2788" s="73"/>
      <c r="Z2788" s="74"/>
      <c r="AA2788" s="171"/>
      <c r="AB2788" s="69"/>
      <c r="AC2788" s="69"/>
      <c r="AD2788" s="69"/>
      <c r="AE2788" s="69"/>
      <c r="AF2788" s="69"/>
      <c r="AG2788" s="69"/>
      <c r="AH2788" s="69"/>
    </row>
    <row r="2789" spans="1:34">
      <c r="A2789" s="69"/>
      <c r="B2789" s="69"/>
      <c r="C2789" s="69"/>
      <c r="D2789" s="71"/>
      <c r="E2789" s="4"/>
      <c r="F2789" s="4"/>
      <c r="G2789" s="69"/>
      <c r="H2789" s="69"/>
      <c r="I2789" s="69"/>
      <c r="J2789" s="69"/>
      <c r="K2789" s="69"/>
      <c r="L2789" s="69"/>
      <c r="M2789" s="69"/>
      <c r="N2789" s="4"/>
      <c r="O2789" s="70"/>
      <c r="P2789" s="75"/>
      <c r="Q2789" s="4"/>
      <c r="R2789" s="71"/>
      <c r="S2789" s="4"/>
      <c r="T2789" s="72"/>
      <c r="U2789" s="4"/>
      <c r="V2789" s="73"/>
      <c r="W2789" s="73"/>
      <c r="X2789" s="73"/>
      <c r="Y2789" s="73"/>
      <c r="Z2789" s="74"/>
      <c r="AA2789" s="171"/>
      <c r="AB2789" s="69"/>
      <c r="AC2789" s="69"/>
      <c r="AD2789" s="69"/>
      <c r="AE2789" s="69"/>
      <c r="AF2789" s="69"/>
      <c r="AG2789" s="69"/>
      <c r="AH2789" s="69"/>
    </row>
    <row r="2790" spans="1:34">
      <c r="A2790" s="69"/>
      <c r="B2790" s="69"/>
      <c r="C2790" s="69"/>
      <c r="D2790" s="71"/>
      <c r="E2790" s="4"/>
      <c r="F2790" s="4"/>
      <c r="G2790" s="69"/>
      <c r="H2790" s="69"/>
      <c r="I2790" s="69"/>
      <c r="J2790" s="69"/>
      <c r="K2790" s="69"/>
      <c r="L2790" s="69"/>
      <c r="M2790" s="69"/>
      <c r="N2790" s="4"/>
      <c r="O2790" s="70"/>
      <c r="P2790" s="75"/>
      <c r="Q2790" s="4"/>
      <c r="R2790" s="71"/>
      <c r="S2790" s="4"/>
      <c r="T2790" s="72"/>
      <c r="U2790" s="4"/>
      <c r="V2790" s="73"/>
      <c r="W2790" s="73"/>
      <c r="X2790" s="73"/>
      <c r="Y2790" s="73"/>
      <c r="Z2790" s="74"/>
      <c r="AA2790" s="171"/>
      <c r="AB2790" s="69"/>
      <c r="AC2790" s="69"/>
      <c r="AD2790" s="69"/>
      <c r="AE2790" s="69"/>
      <c r="AF2790" s="69"/>
      <c r="AG2790" s="69"/>
      <c r="AH2790" s="69"/>
    </row>
    <row r="2791" spans="1:34">
      <c r="A2791" s="69"/>
      <c r="B2791" s="69"/>
      <c r="C2791" s="69"/>
      <c r="D2791" s="71"/>
      <c r="E2791" s="4"/>
      <c r="F2791" s="4"/>
      <c r="G2791" s="69"/>
      <c r="H2791" s="69"/>
      <c r="I2791" s="69"/>
      <c r="J2791" s="69"/>
      <c r="K2791" s="69"/>
      <c r="L2791" s="69"/>
      <c r="M2791" s="69"/>
      <c r="N2791" s="4"/>
      <c r="O2791" s="70"/>
      <c r="P2791" s="75"/>
      <c r="Q2791" s="4"/>
      <c r="R2791" s="71"/>
      <c r="S2791" s="4"/>
      <c r="T2791" s="72"/>
      <c r="U2791" s="4"/>
      <c r="V2791" s="73"/>
      <c r="W2791" s="73"/>
      <c r="X2791" s="73"/>
      <c r="Y2791" s="73"/>
      <c r="Z2791" s="74"/>
      <c r="AA2791" s="171"/>
      <c r="AB2791" s="69"/>
      <c r="AC2791" s="69"/>
      <c r="AD2791" s="69"/>
      <c r="AE2791" s="69"/>
      <c r="AF2791" s="69"/>
      <c r="AG2791" s="69"/>
      <c r="AH2791" s="69"/>
    </row>
    <row r="2792" spans="1:34">
      <c r="A2792" s="69"/>
      <c r="B2792" s="69"/>
      <c r="C2792" s="69"/>
      <c r="D2792" s="71"/>
      <c r="E2792" s="4"/>
      <c r="F2792" s="4"/>
      <c r="G2792" s="69"/>
      <c r="H2792" s="69"/>
      <c r="I2792" s="69"/>
      <c r="J2792" s="69"/>
      <c r="K2792" s="69"/>
      <c r="L2792" s="69"/>
      <c r="M2792" s="69"/>
      <c r="N2792" s="4"/>
      <c r="O2792" s="70"/>
      <c r="P2792" s="75"/>
      <c r="Q2792" s="4"/>
      <c r="R2792" s="71"/>
      <c r="S2792" s="4"/>
      <c r="T2792" s="72"/>
      <c r="U2792" s="4"/>
      <c r="V2792" s="73"/>
      <c r="W2792" s="73"/>
      <c r="X2792" s="73"/>
      <c r="Y2792" s="73"/>
      <c r="Z2792" s="74"/>
      <c r="AA2792" s="171"/>
      <c r="AB2792" s="69"/>
      <c r="AC2792" s="69"/>
      <c r="AD2792" s="69"/>
      <c r="AE2792" s="69"/>
      <c r="AF2792" s="69"/>
      <c r="AG2792" s="69"/>
      <c r="AH2792" s="69"/>
    </row>
    <row r="2793" spans="1:34">
      <c r="A2793" s="69"/>
      <c r="B2793" s="69"/>
      <c r="C2793" s="69"/>
      <c r="D2793" s="71"/>
      <c r="E2793" s="4"/>
      <c r="F2793" s="4"/>
      <c r="G2793" s="69"/>
      <c r="H2793" s="69"/>
      <c r="I2793" s="69"/>
      <c r="J2793" s="69"/>
      <c r="K2793" s="69"/>
      <c r="L2793" s="69"/>
      <c r="M2793" s="69"/>
      <c r="N2793" s="4"/>
      <c r="O2793" s="70"/>
      <c r="P2793" s="75"/>
      <c r="Q2793" s="4"/>
      <c r="R2793" s="71"/>
      <c r="S2793" s="4"/>
      <c r="T2793" s="72"/>
      <c r="U2793" s="4"/>
      <c r="V2793" s="73"/>
      <c r="W2793" s="73"/>
      <c r="X2793" s="73"/>
      <c r="Y2793" s="73"/>
      <c r="Z2793" s="74"/>
      <c r="AA2793" s="171"/>
      <c r="AB2793" s="69"/>
      <c r="AC2793" s="69"/>
      <c r="AD2793" s="69"/>
      <c r="AE2793" s="69"/>
      <c r="AF2793" s="69"/>
      <c r="AG2793" s="69"/>
      <c r="AH2793" s="69"/>
    </row>
    <row r="2794" spans="1:34">
      <c r="A2794" s="69"/>
      <c r="B2794" s="69"/>
      <c r="C2794" s="69"/>
      <c r="D2794" s="71"/>
      <c r="E2794" s="4"/>
      <c r="F2794" s="4"/>
      <c r="G2794" s="69"/>
      <c r="H2794" s="69"/>
      <c r="I2794" s="69"/>
      <c r="J2794" s="69"/>
      <c r="K2794" s="69"/>
      <c r="L2794" s="69"/>
      <c r="M2794" s="69"/>
      <c r="N2794" s="4"/>
      <c r="O2794" s="70"/>
      <c r="P2794" s="75"/>
      <c r="Q2794" s="4"/>
      <c r="R2794" s="71"/>
      <c r="S2794" s="4"/>
      <c r="T2794" s="72"/>
      <c r="U2794" s="4"/>
      <c r="V2794" s="73"/>
      <c r="W2794" s="73"/>
      <c r="X2794" s="73"/>
      <c r="Y2794" s="73"/>
      <c r="Z2794" s="74"/>
      <c r="AA2794" s="171"/>
      <c r="AB2794" s="69"/>
      <c r="AC2794" s="69"/>
      <c r="AD2794" s="69"/>
      <c r="AE2794" s="69"/>
      <c r="AF2794" s="69"/>
      <c r="AG2794" s="69"/>
      <c r="AH2794" s="69"/>
    </row>
    <row r="2795" spans="1:34">
      <c r="A2795" s="69"/>
      <c r="B2795" s="69"/>
      <c r="C2795" s="69"/>
      <c r="D2795" s="71"/>
      <c r="E2795" s="4"/>
      <c r="F2795" s="4"/>
      <c r="G2795" s="69"/>
      <c r="H2795" s="69"/>
      <c r="I2795" s="69"/>
      <c r="J2795" s="69"/>
      <c r="K2795" s="69"/>
      <c r="L2795" s="69"/>
      <c r="M2795" s="69"/>
      <c r="N2795" s="4"/>
      <c r="O2795" s="70"/>
      <c r="P2795" s="75"/>
      <c r="Q2795" s="4"/>
      <c r="R2795" s="71"/>
      <c r="S2795" s="4"/>
      <c r="T2795" s="72"/>
      <c r="U2795" s="4"/>
      <c r="V2795" s="73"/>
      <c r="W2795" s="73"/>
      <c r="X2795" s="73"/>
      <c r="Y2795" s="73"/>
      <c r="Z2795" s="74"/>
      <c r="AA2795" s="171"/>
      <c r="AB2795" s="69"/>
      <c r="AC2795" s="69"/>
      <c r="AD2795" s="69"/>
      <c r="AE2795" s="69"/>
      <c r="AF2795" s="69"/>
      <c r="AG2795" s="69"/>
      <c r="AH2795" s="69"/>
    </row>
    <row r="2796" spans="1:34">
      <c r="A2796" s="69"/>
      <c r="B2796" s="69"/>
      <c r="C2796" s="69"/>
      <c r="D2796" s="71"/>
      <c r="E2796" s="4"/>
      <c r="F2796" s="4"/>
      <c r="G2796" s="69"/>
      <c r="H2796" s="69"/>
      <c r="I2796" s="69"/>
      <c r="J2796" s="69"/>
      <c r="K2796" s="69"/>
      <c r="L2796" s="69"/>
      <c r="M2796" s="69"/>
      <c r="N2796" s="4"/>
      <c r="O2796" s="70"/>
      <c r="P2796" s="75"/>
      <c r="Q2796" s="4"/>
      <c r="R2796" s="71"/>
      <c r="S2796" s="4"/>
      <c r="T2796" s="72"/>
      <c r="U2796" s="4"/>
      <c r="V2796" s="73"/>
      <c r="W2796" s="73"/>
      <c r="X2796" s="73"/>
      <c r="Y2796" s="73"/>
      <c r="Z2796" s="74"/>
      <c r="AA2796" s="171"/>
      <c r="AB2796" s="69"/>
      <c r="AC2796" s="69"/>
      <c r="AD2796" s="69"/>
      <c r="AE2796" s="69"/>
      <c r="AF2796" s="69"/>
      <c r="AG2796" s="69"/>
      <c r="AH2796" s="69"/>
    </row>
    <row r="2797" spans="1:34">
      <c r="A2797" s="69"/>
      <c r="B2797" s="69"/>
      <c r="C2797" s="69"/>
      <c r="D2797" s="71"/>
      <c r="E2797" s="4"/>
      <c r="F2797" s="4"/>
      <c r="G2797" s="69"/>
      <c r="H2797" s="69"/>
      <c r="I2797" s="69"/>
      <c r="J2797" s="69"/>
      <c r="K2797" s="69"/>
      <c r="L2797" s="69"/>
      <c r="M2797" s="69"/>
      <c r="N2797" s="4"/>
      <c r="O2797" s="70"/>
      <c r="P2797" s="75"/>
      <c r="Q2797" s="4"/>
      <c r="R2797" s="71"/>
      <c r="S2797" s="4"/>
      <c r="T2797" s="72"/>
      <c r="U2797" s="4"/>
      <c r="V2797" s="73"/>
      <c r="W2797" s="73"/>
      <c r="X2797" s="73"/>
      <c r="Y2797" s="73"/>
      <c r="Z2797" s="74"/>
      <c r="AA2797" s="171"/>
      <c r="AB2797" s="69"/>
      <c r="AC2797" s="69"/>
      <c r="AD2797" s="69"/>
      <c r="AE2797" s="69"/>
      <c r="AF2797" s="69"/>
      <c r="AG2797" s="69"/>
      <c r="AH2797" s="69"/>
    </row>
    <row r="2798" spans="1:34">
      <c r="A2798" s="69"/>
      <c r="B2798" s="69"/>
      <c r="C2798" s="69"/>
      <c r="D2798" s="71"/>
      <c r="E2798" s="4"/>
      <c r="F2798" s="4"/>
      <c r="G2798" s="69"/>
      <c r="H2798" s="69"/>
      <c r="I2798" s="69"/>
      <c r="J2798" s="69"/>
      <c r="K2798" s="69"/>
      <c r="L2798" s="69"/>
      <c r="M2798" s="69"/>
      <c r="N2798" s="4"/>
      <c r="O2798" s="70"/>
      <c r="P2798" s="75"/>
      <c r="Q2798" s="4"/>
      <c r="R2798" s="71"/>
      <c r="S2798" s="4"/>
      <c r="T2798" s="72"/>
      <c r="U2798" s="4"/>
      <c r="V2798" s="73"/>
      <c r="W2798" s="73"/>
      <c r="X2798" s="73"/>
      <c r="Y2798" s="73"/>
      <c r="Z2798" s="74"/>
      <c r="AA2798" s="171"/>
      <c r="AB2798" s="69"/>
      <c r="AC2798" s="69"/>
      <c r="AD2798" s="69"/>
      <c r="AE2798" s="69"/>
      <c r="AF2798" s="69"/>
      <c r="AG2798" s="69"/>
      <c r="AH2798" s="69"/>
    </row>
    <row r="2799" spans="1:34">
      <c r="A2799" s="69"/>
      <c r="B2799" s="69"/>
      <c r="C2799" s="69"/>
      <c r="D2799" s="71"/>
      <c r="E2799" s="4"/>
      <c r="F2799" s="4"/>
      <c r="G2799" s="69"/>
      <c r="H2799" s="69"/>
      <c r="I2799" s="69"/>
      <c r="J2799" s="69"/>
      <c r="K2799" s="69"/>
      <c r="L2799" s="69"/>
      <c r="M2799" s="69"/>
      <c r="N2799" s="4"/>
      <c r="O2799" s="70"/>
      <c r="P2799" s="75"/>
      <c r="Q2799" s="4"/>
      <c r="R2799" s="71"/>
      <c r="S2799" s="4"/>
      <c r="T2799" s="72"/>
      <c r="U2799" s="4"/>
      <c r="V2799" s="73"/>
      <c r="W2799" s="73"/>
      <c r="X2799" s="73"/>
      <c r="Y2799" s="73"/>
      <c r="Z2799" s="74"/>
      <c r="AA2799" s="171"/>
      <c r="AB2799" s="69"/>
      <c r="AC2799" s="69"/>
      <c r="AD2799" s="69"/>
      <c r="AE2799" s="69"/>
      <c r="AF2799" s="69"/>
      <c r="AG2799" s="69"/>
      <c r="AH2799" s="69"/>
    </row>
    <row r="2800" spans="1:34">
      <c r="A2800" s="69"/>
      <c r="B2800" s="69"/>
      <c r="C2800" s="69"/>
      <c r="D2800" s="71"/>
      <c r="E2800" s="4"/>
      <c r="F2800" s="4"/>
      <c r="G2800" s="69"/>
      <c r="H2800" s="69"/>
      <c r="I2800" s="69"/>
      <c r="J2800" s="69"/>
      <c r="K2800" s="69"/>
      <c r="L2800" s="69"/>
      <c r="M2800" s="69"/>
      <c r="N2800" s="4"/>
      <c r="O2800" s="70"/>
      <c r="P2800" s="75"/>
      <c r="Q2800" s="4"/>
      <c r="R2800" s="71"/>
      <c r="S2800" s="4"/>
      <c r="T2800" s="72"/>
      <c r="U2800" s="4"/>
      <c r="V2800" s="73"/>
      <c r="W2800" s="73"/>
      <c r="X2800" s="73"/>
      <c r="Y2800" s="73"/>
      <c r="Z2800" s="74"/>
      <c r="AA2800" s="171"/>
      <c r="AB2800" s="69"/>
      <c r="AC2800" s="69"/>
      <c r="AD2800" s="69"/>
      <c r="AE2800" s="69"/>
      <c r="AF2800" s="69"/>
      <c r="AG2800" s="69"/>
      <c r="AH2800" s="69"/>
    </row>
    <row r="2801" spans="1:34">
      <c r="A2801" s="69"/>
      <c r="B2801" s="69"/>
      <c r="C2801" s="69"/>
      <c r="D2801" s="71"/>
      <c r="E2801" s="4"/>
      <c r="F2801" s="4"/>
      <c r="G2801" s="69"/>
      <c r="H2801" s="69"/>
      <c r="I2801" s="69"/>
      <c r="J2801" s="69"/>
      <c r="K2801" s="69"/>
      <c r="L2801" s="69"/>
      <c r="M2801" s="69"/>
      <c r="N2801" s="4"/>
      <c r="O2801" s="70"/>
      <c r="P2801" s="75"/>
      <c r="Q2801" s="4"/>
      <c r="R2801" s="71"/>
      <c r="S2801" s="4"/>
      <c r="T2801" s="72"/>
      <c r="U2801" s="4"/>
      <c r="V2801" s="73"/>
      <c r="W2801" s="73"/>
      <c r="X2801" s="73"/>
      <c r="Y2801" s="73"/>
      <c r="Z2801" s="74"/>
      <c r="AA2801" s="171"/>
      <c r="AB2801" s="69"/>
      <c r="AC2801" s="69"/>
      <c r="AD2801" s="69"/>
      <c r="AE2801" s="69"/>
      <c r="AF2801" s="69"/>
      <c r="AG2801" s="69"/>
      <c r="AH2801" s="69"/>
    </row>
    <row r="2802" spans="1:34">
      <c r="A2802" s="69"/>
      <c r="B2802" s="69"/>
      <c r="C2802" s="69"/>
      <c r="D2802" s="71"/>
      <c r="E2802" s="4"/>
      <c r="F2802" s="4"/>
      <c r="G2802" s="69"/>
      <c r="H2802" s="69"/>
      <c r="I2802" s="69"/>
      <c r="J2802" s="69"/>
      <c r="K2802" s="69"/>
      <c r="L2802" s="69"/>
      <c r="M2802" s="69"/>
      <c r="N2802" s="4"/>
      <c r="O2802" s="70"/>
      <c r="P2802" s="75"/>
      <c r="Q2802" s="4"/>
      <c r="R2802" s="71"/>
      <c r="S2802" s="4"/>
      <c r="T2802" s="72"/>
      <c r="U2802" s="4"/>
      <c r="V2802" s="73"/>
      <c r="W2802" s="73"/>
      <c r="X2802" s="73"/>
      <c r="Y2802" s="73"/>
      <c r="Z2802" s="74"/>
      <c r="AA2802" s="171"/>
      <c r="AB2802" s="69"/>
      <c r="AC2802" s="69"/>
      <c r="AD2802" s="69"/>
      <c r="AE2802" s="69"/>
      <c r="AF2802" s="69"/>
      <c r="AG2802" s="69"/>
      <c r="AH2802" s="69"/>
    </row>
    <row r="2803" spans="1:34">
      <c r="A2803" s="69"/>
      <c r="B2803" s="69"/>
      <c r="C2803" s="69"/>
      <c r="D2803" s="71"/>
      <c r="E2803" s="4"/>
      <c r="F2803" s="4"/>
      <c r="G2803" s="69"/>
      <c r="H2803" s="69"/>
      <c r="I2803" s="69"/>
      <c r="J2803" s="69"/>
      <c r="K2803" s="69"/>
      <c r="L2803" s="69"/>
      <c r="M2803" s="69"/>
      <c r="N2803" s="4"/>
      <c r="O2803" s="70"/>
      <c r="P2803" s="75"/>
      <c r="Q2803" s="4"/>
      <c r="R2803" s="71"/>
      <c r="S2803" s="4"/>
      <c r="T2803" s="72"/>
      <c r="U2803" s="4"/>
      <c r="V2803" s="73"/>
      <c r="W2803" s="73"/>
      <c r="X2803" s="73"/>
      <c r="Y2803" s="73"/>
      <c r="Z2803" s="74"/>
      <c r="AA2803" s="171"/>
      <c r="AB2803" s="69"/>
      <c r="AC2803" s="69"/>
      <c r="AD2803" s="69"/>
      <c r="AE2803" s="69"/>
      <c r="AF2803" s="69"/>
      <c r="AG2803" s="69"/>
      <c r="AH2803" s="69"/>
    </row>
    <row r="2804" spans="1:34">
      <c r="A2804" s="69"/>
      <c r="B2804" s="69"/>
      <c r="C2804" s="69"/>
      <c r="D2804" s="71"/>
      <c r="E2804" s="4"/>
      <c r="F2804" s="4"/>
      <c r="G2804" s="69"/>
      <c r="H2804" s="69"/>
      <c r="I2804" s="69"/>
      <c r="J2804" s="69"/>
      <c r="K2804" s="69"/>
      <c r="L2804" s="69"/>
      <c r="M2804" s="69"/>
      <c r="N2804" s="4"/>
      <c r="O2804" s="70"/>
      <c r="P2804" s="75"/>
      <c r="Q2804" s="4"/>
      <c r="R2804" s="71"/>
      <c r="S2804" s="4"/>
      <c r="T2804" s="72"/>
      <c r="U2804" s="4"/>
      <c r="V2804" s="73"/>
      <c r="W2804" s="73"/>
      <c r="X2804" s="73"/>
      <c r="Y2804" s="73"/>
      <c r="Z2804" s="74"/>
      <c r="AA2804" s="171"/>
      <c r="AB2804" s="69"/>
      <c r="AC2804" s="69"/>
      <c r="AD2804" s="69"/>
      <c r="AE2804" s="69"/>
      <c r="AF2804" s="69"/>
      <c r="AG2804" s="69"/>
      <c r="AH2804" s="69"/>
    </row>
    <row r="2805" spans="1:34">
      <c r="A2805" s="69"/>
      <c r="B2805" s="69"/>
      <c r="C2805" s="69"/>
      <c r="D2805" s="71"/>
      <c r="E2805" s="4"/>
      <c r="F2805" s="4"/>
      <c r="G2805" s="69"/>
      <c r="H2805" s="69"/>
      <c r="I2805" s="69"/>
      <c r="J2805" s="69"/>
      <c r="K2805" s="69"/>
      <c r="L2805" s="69"/>
      <c r="M2805" s="69"/>
      <c r="N2805" s="4"/>
      <c r="O2805" s="70"/>
      <c r="P2805" s="75"/>
      <c r="Q2805" s="4"/>
      <c r="R2805" s="71"/>
      <c r="S2805" s="4"/>
      <c r="T2805" s="72"/>
      <c r="U2805" s="4"/>
      <c r="V2805" s="73"/>
      <c r="W2805" s="73"/>
      <c r="X2805" s="73"/>
      <c r="Y2805" s="73"/>
      <c r="Z2805" s="74"/>
      <c r="AA2805" s="171"/>
      <c r="AB2805" s="69"/>
      <c r="AC2805" s="69"/>
      <c r="AD2805" s="69"/>
      <c r="AE2805" s="69"/>
      <c r="AF2805" s="69"/>
      <c r="AG2805" s="69"/>
      <c r="AH2805" s="69"/>
    </row>
    <row r="2806" spans="1:34">
      <c r="A2806" s="69"/>
      <c r="B2806" s="69"/>
      <c r="C2806" s="69"/>
      <c r="D2806" s="71"/>
      <c r="E2806" s="4"/>
      <c r="F2806" s="4"/>
      <c r="G2806" s="69"/>
      <c r="H2806" s="69"/>
      <c r="I2806" s="69"/>
      <c r="J2806" s="69"/>
      <c r="K2806" s="69"/>
      <c r="L2806" s="69"/>
      <c r="M2806" s="69"/>
      <c r="N2806" s="4"/>
      <c r="O2806" s="70"/>
      <c r="P2806" s="75"/>
      <c r="Q2806" s="4"/>
      <c r="R2806" s="71"/>
      <c r="S2806" s="4"/>
      <c r="T2806" s="72"/>
      <c r="U2806" s="4"/>
      <c r="V2806" s="73"/>
      <c r="W2806" s="73"/>
      <c r="X2806" s="73"/>
      <c r="Y2806" s="73"/>
      <c r="Z2806" s="74"/>
      <c r="AA2806" s="171"/>
      <c r="AB2806" s="69"/>
      <c r="AC2806" s="69"/>
      <c r="AD2806" s="69"/>
      <c r="AE2806" s="69"/>
      <c r="AF2806" s="69"/>
      <c r="AG2806" s="69"/>
      <c r="AH2806" s="69"/>
    </row>
    <row r="2807" spans="1:34">
      <c r="A2807" s="69"/>
      <c r="B2807" s="69"/>
      <c r="C2807" s="69"/>
      <c r="D2807" s="71"/>
      <c r="E2807" s="4"/>
      <c r="F2807" s="4"/>
      <c r="G2807" s="69"/>
      <c r="H2807" s="69"/>
      <c r="I2807" s="69"/>
      <c r="J2807" s="69"/>
      <c r="K2807" s="69"/>
      <c r="L2807" s="69"/>
      <c r="M2807" s="69"/>
      <c r="N2807" s="4"/>
      <c r="O2807" s="70"/>
      <c r="P2807" s="75"/>
      <c r="Q2807" s="4"/>
      <c r="R2807" s="71"/>
      <c r="S2807" s="4"/>
      <c r="T2807" s="72"/>
      <c r="U2807" s="4"/>
      <c r="V2807" s="73"/>
      <c r="W2807" s="73"/>
      <c r="X2807" s="73"/>
      <c r="Y2807" s="73"/>
      <c r="Z2807" s="74"/>
      <c r="AA2807" s="171"/>
      <c r="AB2807" s="69"/>
      <c r="AC2807" s="69"/>
      <c r="AD2807" s="69"/>
      <c r="AE2807" s="69"/>
      <c r="AF2807" s="69"/>
      <c r="AG2807" s="69"/>
      <c r="AH2807" s="69"/>
    </row>
    <row r="2808" spans="1:34">
      <c r="A2808" s="69"/>
      <c r="B2808" s="69"/>
      <c r="C2808" s="69"/>
      <c r="D2808" s="71"/>
      <c r="E2808" s="4"/>
      <c r="F2808" s="4"/>
      <c r="G2808" s="69"/>
      <c r="H2808" s="69"/>
      <c r="I2808" s="69"/>
      <c r="J2808" s="69"/>
      <c r="K2808" s="69"/>
      <c r="L2808" s="69"/>
      <c r="M2808" s="69"/>
      <c r="N2808" s="4"/>
      <c r="O2808" s="70"/>
      <c r="P2808" s="75"/>
      <c r="Q2808" s="4"/>
      <c r="R2808" s="71"/>
      <c r="S2808" s="4"/>
      <c r="T2808" s="72"/>
      <c r="U2808" s="4"/>
      <c r="V2808" s="73"/>
      <c r="W2808" s="73"/>
      <c r="X2808" s="73"/>
      <c r="Y2808" s="73"/>
      <c r="Z2808" s="74"/>
      <c r="AA2808" s="171"/>
      <c r="AB2808" s="69"/>
      <c r="AC2808" s="69"/>
      <c r="AD2808" s="69"/>
      <c r="AE2808" s="69"/>
      <c r="AF2808" s="69"/>
      <c r="AG2808" s="69"/>
      <c r="AH2808" s="69"/>
    </row>
    <row r="2809" spans="1:34">
      <c r="A2809" s="69"/>
      <c r="B2809" s="69"/>
      <c r="C2809" s="69"/>
      <c r="D2809" s="71"/>
      <c r="E2809" s="4"/>
      <c r="F2809" s="4"/>
      <c r="G2809" s="69"/>
      <c r="H2809" s="69"/>
      <c r="I2809" s="69"/>
      <c r="J2809" s="69"/>
      <c r="K2809" s="69"/>
      <c r="L2809" s="69"/>
      <c r="M2809" s="69"/>
      <c r="N2809" s="4"/>
      <c r="O2809" s="70"/>
      <c r="P2809" s="75"/>
      <c r="Q2809" s="4"/>
      <c r="R2809" s="71"/>
      <c r="S2809" s="4"/>
      <c r="T2809" s="72"/>
      <c r="U2809" s="4"/>
      <c r="V2809" s="73"/>
      <c r="W2809" s="73"/>
      <c r="X2809" s="73"/>
      <c r="Y2809" s="73"/>
      <c r="Z2809" s="74"/>
      <c r="AA2809" s="171"/>
      <c r="AB2809" s="69"/>
      <c r="AC2809" s="69"/>
      <c r="AD2809" s="69"/>
      <c r="AE2809" s="69"/>
      <c r="AF2809" s="69"/>
      <c r="AG2809" s="69"/>
      <c r="AH2809" s="69"/>
    </row>
    <row r="2810" spans="1:34">
      <c r="A2810" s="69"/>
      <c r="B2810" s="69"/>
      <c r="C2810" s="69"/>
      <c r="D2810" s="71"/>
      <c r="E2810" s="4"/>
      <c r="F2810" s="4"/>
      <c r="G2810" s="69"/>
      <c r="H2810" s="69"/>
      <c r="I2810" s="69"/>
      <c r="J2810" s="69"/>
      <c r="K2810" s="69"/>
      <c r="L2810" s="69"/>
      <c r="M2810" s="69"/>
      <c r="N2810" s="4"/>
      <c r="O2810" s="70"/>
      <c r="P2810" s="75"/>
      <c r="Q2810" s="4"/>
      <c r="R2810" s="71"/>
      <c r="S2810" s="4"/>
      <c r="T2810" s="72"/>
      <c r="U2810" s="4"/>
      <c r="V2810" s="73"/>
      <c r="W2810" s="73"/>
      <c r="X2810" s="73"/>
      <c r="Y2810" s="73"/>
      <c r="Z2810" s="74"/>
      <c r="AA2810" s="171"/>
      <c r="AB2810" s="69"/>
      <c r="AC2810" s="69"/>
      <c r="AD2810" s="69"/>
      <c r="AE2810" s="69"/>
      <c r="AF2810" s="69"/>
      <c r="AG2810" s="69"/>
      <c r="AH2810" s="69"/>
    </row>
    <row r="2811" spans="1:34">
      <c r="A2811" s="69"/>
      <c r="B2811" s="69"/>
      <c r="C2811" s="69"/>
      <c r="D2811" s="71"/>
      <c r="E2811" s="4"/>
      <c r="F2811" s="4"/>
      <c r="G2811" s="69"/>
      <c r="H2811" s="69"/>
      <c r="I2811" s="69"/>
      <c r="J2811" s="69"/>
      <c r="K2811" s="69"/>
      <c r="L2811" s="69"/>
      <c r="M2811" s="69"/>
      <c r="N2811" s="4"/>
      <c r="O2811" s="70"/>
      <c r="P2811" s="75"/>
      <c r="Q2811" s="4"/>
      <c r="R2811" s="71"/>
      <c r="S2811" s="4"/>
      <c r="T2811" s="72"/>
      <c r="U2811" s="4"/>
      <c r="V2811" s="73"/>
      <c r="W2811" s="73"/>
      <c r="X2811" s="73"/>
      <c r="Y2811" s="73"/>
      <c r="Z2811" s="74"/>
      <c r="AA2811" s="171"/>
      <c r="AB2811" s="69"/>
      <c r="AC2811" s="69"/>
      <c r="AD2811" s="69"/>
      <c r="AE2811" s="69"/>
      <c r="AF2811" s="69"/>
      <c r="AG2811" s="69"/>
      <c r="AH2811" s="69"/>
    </row>
    <row r="2812" spans="1:34">
      <c r="A2812" s="69"/>
      <c r="B2812" s="69"/>
      <c r="C2812" s="69"/>
      <c r="D2812" s="71"/>
      <c r="E2812" s="4"/>
      <c r="F2812" s="4"/>
      <c r="G2812" s="69"/>
      <c r="H2812" s="69"/>
      <c r="I2812" s="69"/>
      <c r="J2812" s="69"/>
      <c r="K2812" s="69"/>
      <c r="L2812" s="69"/>
      <c r="M2812" s="69"/>
      <c r="N2812" s="4"/>
      <c r="O2812" s="70"/>
      <c r="P2812" s="75"/>
      <c r="Q2812" s="4"/>
      <c r="R2812" s="71"/>
      <c r="S2812" s="4"/>
      <c r="T2812" s="72"/>
      <c r="U2812" s="4"/>
      <c r="V2812" s="73"/>
      <c r="W2812" s="73"/>
      <c r="X2812" s="73"/>
      <c r="Y2812" s="73"/>
      <c r="Z2812" s="74"/>
      <c r="AA2812" s="171"/>
      <c r="AB2812" s="69"/>
      <c r="AC2812" s="69"/>
      <c r="AD2812" s="69"/>
      <c r="AE2812" s="69"/>
      <c r="AF2812" s="69"/>
      <c r="AG2812" s="69"/>
      <c r="AH2812" s="69"/>
    </row>
    <row r="2813" spans="1:34">
      <c r="A2813" s="69"/>
      <c r="B2813" s="69"/>
      <c r="C2813" s="69"/>
      <c r="D2813" s="71"/>
      <c r="E2813" s="4"/>
      <c r="F2813" s="4"/>
      <c r="G2813" s="69"/>
      <c r="H2813" s="69"/>
      <c r="I2813" s="69"/>
      <c r="J2813" s="69"/>
      <c r="K2813" s="69"/>
      <c r="L2813" s="69"/>
      <c r="M2813" s="69"/>
      <c r="N2813" s="4"/>
      <c r="O2813" s="70"/>
      <c r="P2813" s="75"/>
      <c r="Q2813" s="4"/>
      <c r="R2813" s="71"/>
      <c r="S2813" s="4"/>
      <c r="T2813" s="72"/>
      <c r="U2813" s="4"/>
      <c r="V2813" s="73"/>
      <c r="W2813" s="73"/>
      <c r="X2813" s="73"/>
      <c r="Y2813" s="73"/>
      <c r="Z2813" s="74"/>
      <c r="AA2813" s="171"/>
      <c r="AB2813" s="69"/>
      <c r="AC2813" s="69"/>
      <c r="AD2813" s="69"/>
      <c r="AE2813" s="69"/>
      <c r="AF2813" s="69"/>
      <c r="AG2813" s="69"/>
      <c r="AH2813" s="69"/>
    </row>
    <row r="2814" spans="1:34">
      <c r="A2814" s="69"/>
      <c r="B2814" s="69"/>
      <c r="C2814" s="69"/>
      <c r="D2814" s="71"/>
      <c r="E2814" s="4"/>
      <c r="F2814" s="4"/>
      <c r="G2814" s="69"/>
      <c r="H2814" s="69"/>
      <c r="I2814" s="69"/>
      <c r="J2814" s="69"/>
      <c r="K2814" s="69"/>
      <c r="L2814" s="69"/>
      <c r="M2814" s="69"/>
      <c r="N2814" s="4"/>
      <c r="O2814" s="70"/>
      <c r="P2814" s="75"/>
      <c r="Q2814" s="4"/>
      <c r="R2814" s="71"/>
      <c r="S2814" s="4"/>
      <c r="T2814" s="72"/>
      <c r="U2814" s="4"/>
      <c r="V2814" s="73"/>
      <c r="W2814" s="73"/>
      <c r="X2814" s="73"/>
      <c r="Y2814" s="73"/>
      <c r="Z2814" s="74"/>
      <c r="AA2814" s="171"/>
      <c r="AB2814" s="69"/>
      <c r="AC2814" s="69"/>
      <c r="AD2814" s="69"/>
      <c r="AE2814" s="69"/>
      <c r="AF2814" s="69"/>
      <c r="AG2814" s="69"/>
      <c r="AH2814" s="69"/>
    </row>
    <row r="2815" spans="1:34">
      <c r="A2815" s="69"/>
      <c r="B2815" s="69"/>
      <c r="C2815" s="69"/>
      <c r="D2815" s="71"/>
      <c r="E2815" s="4"/>
      <c r="F2815" s="4"/>
      <c r="G2815" s="69"/>
      <c r="H2815" s="69"/>
      <c r="I2815" s="69"/>
      <c r="J2815" s="69"/>
      <c r="K2815" s="69"/>
      <c r="L2815" s="69"/>
      <c r="M2815" s="69"/>
      <c r="N2815" s="4"/>
      <c r="O2815" s="70"/>
      <c r="P2815" s="75"/>
      <c r="Q2815" s="4"/>
      <c r="R2815" s="71"/>
      <c r="S2815" s="4"/>
      <c r="T2815" s="72"/>
      <c r="U2815" s="4"/>
      <c r="V2815" s="73"/>
      <c r="W2815" s="73"/>
      <c r="X2815" s="73"/>
      <c r="Y2815" s="73"/>
      <c r="Z2815" s="74"/>
      <c r="AA2815" s="171"/>
      <c r="AB2815" s="69"/>
      <c r="AC2815" s="69"/>
      <c r="AD2815" s="69"/>
      <c r="AE2815" s="69"/>
      <c r="AF2815" s="69"/>
      <c r="AG2815" s="69"/>
      <c r="AH2815" s="69"/>
    </row>
    <row r="2816" spans="1:34">
      <c r="A2816" s="69"/>
      <c r="B2816" s="69"/>
      <c r="C2816" s="69"/>
      <c r="D2816" s="71"/>
      <c r="E2816" s="4"/>
      <c r="F2816" s="4"/>
      <c r="G2816" s="69"/>
      <c r="H2816" s="69"/>
      <c r="I2816" s="69"/>
      <c r="J2816" s="69"/>
      <c r="K2816" s="69"/>
      <c r="L2816" s="69"/>
      <c r="M2816" s="69"/>
      <c r="N2816" s="4"/>
      <c r="O2816" s="70"/>
      <c r="P2816" s="75"/>
      <c r="Q2816" s="4"/>
      <c r="R2816" s="71"/>
      <c r="S2816" s="4"/>
      <c r="T2816" s="72"/>
      <c r="U2816" s="4"/>
      <c r="V2816" s="73"/>
      <c r="W2816" s="73"/>
      <c r="X2816" s="73"/>
      <c r="Y2816" s="73"/>
      <c r="Z2816" s="74"/>
      <c r="AA2816" s="171"/>
      <c r="AB2816" s="69"/>
      <c r="AC2816" s="69"/>
      <c r="AD2816" s="69"/>
      <c r="AE2816" s="69"/>
      <c r="AF2816" s="69"/>
      <c r="AG2816" s="69"/>
      <c r="AH2816" s="69"/>
    </row>
    <row r="2817" spans="1:34">
      <c r="A2817" s="69"/>
      <c r="B2817" s="69"/>
      <c r="C2817" s="69"/>
      <c r="D2817" s="71"/>
      <c r="E2817" s="4"/>
      <c r="F2817" s="4"/>
      <c r="G2817" s="69"/>
      <c r="H2817" s="69"/>
      <c r="I2817" s="69"/>
      <c r="J2817" s="69"/>
      <c r="K2817" s="69"/>
      <c r="L2817" s="69"/>
      <c r="M2817" s="69"/>
      <c r="N2817" s="4"/>
      <c r="O2817" s="70"/>
      <c r="P2817" s="75"/>
      <c r="Q2817" s="4"/>
      <c r="R2817" s="71"/>
      <c r="S2817" s="4"/>
      <c r="T2817" s="72"/>
      <c r="U2817" s="4"/>
      <c r="V2817" s="73"/>
      <c r="W2817" s="73"/>
      <c r="X2817" s="73"/>
      <c r="Y2817" s="73"/>
      <c r="Z2817" s="74"/>
      <c r="AA2817" s="171"/>
      <c r="AB2817" s="69"/>
      <c r="AC2817" s="69"/>
      <c r="AD2817" s="69"/>
      <c r="AE2817" s="69"/>
      <c r="AF2817" s="69"/>
      <c r="AG2817" s="69"/>
      <c r="AH2817" s="69"/>
    </row>
    <row r="2818" spans="1:34">
      <c r="A2818" s="69"/>
      <c r="B2818" s="69"/>
      <c r="C2818" s="69"/>
      <c r="D2818" s="71"/>
      <c r="E2818" s="4"/>
      <c r="F2818" s="4"/>
      <c r="G2818" s="69"/>
      <c r="H2818" s="69"/>
      <c r="I2818" s="69"/>
      <c r="J2818" s="69"/>
      <c r="K2818" s="69"/>
      <c r="L2818" s="69"/>
      <c r="M2818" s="69"/>
      <c r="N2818" s="4"/>
      <c r="O2818" s="70"/>
      <c r="P2818" s="75"/>
      <c r="Q2818" s="4"/>
      <c r="R2818" s="71"/>
      <c r="S2818" s="4"/>
      <c r="T2818" s="72"/>
      <c r="U2818" s="4"/>
      <c r="V2818" s="73"/>
      <c r="W2818" s="73"/>
      <c r="X2818" s="73"/>
      <c r="Y2818" s="73"/>
      <c r="Z2818" s="74"/>
      <c r="AA2818" s="171"/>
      <c r="AB2818" s="69"/>
      <c r="AC2818" s="69"/>
      <c r="AD2818" s="69"/>
      <c r="AE2818" s="69"/>
      <c r="AF2818" s="69"/>
      <c r="AG2818" s="69"/>
      <c r="AH2818" s="69"/>
    </row>
    <row r="2819" spans="1:34">
      <c r="A2819" s="69"/>
      <c r="B2819" s="69"/>
      <c r="C2819" s="69"/>
      <c r="D2819" s="71"/>
      <c r="E2819" s="4"/>
      <c r="F2819" s="4"/>
      <c r="G2819" s="69"/>
      <c r="H2819" s="69"/>
      <c r="I2819" s="69"/>
      <c r="J2819" s="69"/>
      <c r="K2819" s="69"/>
      <c r="L2819" s="69"/>
      <c r="M2819" s="69"/>
      <c r="N2819" s="4"/>
      <c r="O2819" s="70"/>
      <c r="P2819" s="75"/>
      <c r="Q2819" s="4"/>
      <c r="R2819" s="71"/>
      <c r="S2819" s="4"/>
      <c r="T2819" s="72"/>
      <c r="U2819" s="4"/>
      <c r="V2819" s="73"/>
      <c r="W2819" s="73"/>
      <c r="X2819" s="73"/>
      <c r="Y2819" s="73"/>
      <c r="Z2819" s="74"/>
      <c r="AA2819" s="171"/>
      <c r="AB2819" s="69"/>
      <c r="AC2819" s="69"/>
      <c r="AD2819" s="69"/>
      <c r="AE2819" s="69"/>
      <c r="AF2819" s="69"/>
      <c r="AG2819" s="69"/>
      <c r="AH2819" s="69"/>
    </row>
    <row r="2820" spans="1:34">
      <c r="A2820" s="69"/>
      <c r="B2820" s="69"/>
      <c r="C2820" s="69"/>
      <c r="D2820" s="71"/>
      <c r="E2820" s="4"/>
      <c r="F2820" s="4"/>
      <c r="G2820" s="69"/>
      <c r="H2820" s="69"/>
      <c r="I2820" s="69"/>
      <c r="J2820" s="69"/>
      <c r="K2820" s="69"/>
      <c r="L2820" s="69"/>
      <c r="M2820" s="69"/>
      <c r="N2820" s="4"/>
      <c r="O2820" s="70"/>
      <c r="P2820" s="75"/>
      <c r="Q2820" s="4"/>
      <c r="R2820" s="71"/>
      <c r="S2820" s="4"/>
      <c r="T2820" s="72"/>
      <c r="U2820" s="4"/>
      <c r="V2820" s="73"/>
      <c r="W2820" s="73"/>
      <c r="X2820" s="73"/>
      <c r="Y2820" s="73"/>
      <c r="Z2820" s="74"/>
      <c r="AA2820" s="171"/>
      <c r="AB2820" s="69"/>
      <c r="AC2820" s="69"/>
      <c r="AD2820" s="69"/>
      <c r="AE2820" s="69"/>
      <c r="AF2820" s="69"/>
      <c r="AG2820" s="69"/>
      <c r="AH2820" s="69"/>
    </row>
    <row r="2821" spans="1:34">
      <c r="A2821" s="69"/>
      <c r="B2821" s="69"/>
      <c r="C2821" s="69"/>
      <c r="D2821" s="71"/>
      <c r="E2821" s="4"/>
      <c r="F2821" s="4"/>
      <c r="G2821" s="69"/>
      <c r="H2821" s="69"/>
      <c r="I2821" s="69"/>
      <c r="J2821" s="69"/>
      <c r="K2821" s="69"/>
      <c r="L2821" s="69"/>
      <c r="M2821" s="69"/>
      <c r="N2821" s="4"/>
      <c r="O2821" s="70"/>
      <c r="P2821" s="75"/>
      <c r="Q2821" s="4"/>
      <c r="R2821" s="71"/>
      <c r="S2821" s="4"/>
      <c r="T2821" s="72"/>
      <c r="U2821" s="4"/>
      <c r="V2821" s="73"/>
      <c r="W2821" s="73"/>
      <c r="X2821" s="73"/>
      <c r="Y2821" s="73"/>
      <c r="Z2821" s="74"/>
      <c r="AA2821" s="171"/>
      <c r="AB2821" s="69"/>
      <c r="AC2821" s="69"/>
      <c r="AD2821" s="69"/>
      <c r="AE2821" s="69"/>
      <c r="AF2821" s="69"/>
      <c r="AG2821" s="69"/>
      <c r="AH2821" s="69"/>
    </row>
    <row r="2822" spans="1:34">
      <c r="A2822" s="69"/>
      <c r="B2822" s="69"/>
      <c r="C2822" s="69"/>
      <c r="D2822" s="71"/>
      <c r="E2822" s="4"/>
      <c r="F2822" s="4"/>
      <c r="G2822" s="69"/>
      <c r="H2822" s="69"/>
      <c r="I2822" s="69"/>
      <c r="J2822" s="69"/>
      <c r="K2822" s="69"/>
      <c r="L2822" s="69"/>
      <c r="M2822" s="69"/>
      <c r="N2822" s="4"/>
      <c r="O2822" s="70"/>
      <c r="P2822" s="75"/>
      <c r="Q2822" s="4"/>
      <c r="R2822" s="71"/>
      <c r="S2822" s="4"/>
      <c r="T2822" s="72"/>
      <c r="U2822" s="4"/>
      <c r="V2822" s="73"/>
      <c r="W2822" s="73"/>
      <c r="X2822" s="73"/>
      <c r="Y2822" s="73"/>
      <c r="Z2822" s="74"/>
      <c r="AA2822" s="171"/>
      <c r="AB2822" s="69"/>
      <c r="AC2822" s="69"/>
      <c r="AD2822" s="69"/>
      <c r="AE2822" s="69"/>
      <c r="AF2822" s="69"/>
      <c r="AG2822" s="69"/>
      <c r="AH2822" s="69"/>
    </row>
    <row r="2823" spans="1:34">
      <c r="A2823" s="69"/>
      <c r="B2823" s="69"/>
      <c r="C2823" s="69"/>
      <c r="D2823" s="71"/>
      <c r="E2823" s="4"/>
      <c r="F2823" s="4"/>
      <c r="G2823" s="69"/>
      <c r="H2823" s="69"/>
      <c r="I2823" s="69"/>
      <c r="J2823" s="69"/>
      <c r="K2823" s="69"/>
      <c r="L2823" s="69"/>
      <c r="M2823" s="69"/>
      <c r="N2823" s="4"/>
      <c r="O2823" s="70"/>
      <c r="P2823" s="75"/>
      <c r="Q2823" s="4"/>
      <c r="R2823" s="71"/>
      <c r="S2823" s="4"/>
      <c r="T2823" s="72"/>
      <c r="U2823" s="4"/>
      <c r="V2823" s="73"/>
      <c r="W2823" s="73"/>
      <c r="X2823" s="73"/>
      <c r="Y2823" s="73"/>
      <c r="Z2823" s="74"/>
      <c r="AA2823" s="171"/>
      <c r="AB2823" s="69"/>
      <c r="AC2823" s="69"/>
      <c r="AD2823" s="69"/>
      <c r="AE2823" s="69"/>
      <c r="AF2823" s="69"/>
      <c r="AG2823" s="69"/>
      <c r="AH2823" s="69"/>
    </row>
    <row r="2824" spans="1:34">
      <c r="A2824" s="69"/>
      <c r="B2824" s="69"/>
      <c r="C2824" s="69"/>
      <c r="D2824" s="71"/>
      <c r="E2824" s="4"/>
      <c r="F2824" s="4"/>
      <c r="G2824" s="69"/>
      <c r="H2824" s="69"/>
      <c r="I2824" s="69"/>
      <c r="J2824" s="69"/>
      <c r="K2824" s="69"/>
      <c r="L2824" s="69"/>
      <c r="M2824" s="69"/>
      <c r="N2824" s="4"/>
      <c r="O2824" s="70"/>
      <c r="P2824" s="75"/>
      <c r="Q2824" s="4"/>
      <c r="R2824" s="71"/>
      <c r="S2824" s="4"/>
      <c r="T2824" s="72"/>
      <c r="U2824" s="4"/>
      <c r="V2824" s="73"/>
      <c r="W2824" s="73"/>
      <c r="X2824" s="73"/>
      <c r="Y2824" s="73"/>
      <c r="Z2824" s="74"/>
      <c r="AA2824" s="171"/>
      <c r="AB2824" s="69"/>
      <c r="AC2824" s="69"/>
      <c r="AD2824" s="69"/>
      <c r="AE2824" s="69"/>
      <c r="AF2824" s="69"/>
      <c r="AG2824" s="69"/>
      <c r="AH2824" s="69"/>
    </row>
    <row r="2825" spans="1:34">
      <c r="A2825" s="69"/>
      <c r="B2825" s="69"/>
      <c r="C2825" s="69"/>
      <c r="D2825" s="71"/>
      <c r="E2825" s="4"/>
      <c r="F2825" s="4"/>
      <c r="G2825" s="69"/>
      <c r="H2825" s="69"/>
      <c r="I2825" s="69"/>
      <c r="J2825" s="69"/>
      <c r="K2825" s="69"/>
      <c r="L2825" s="69"/>
      <c r="M2825" s="69"/>
      <c r="N2825" s="4"/>
      <c r="O2825" s="70"/>
      <c r="P2825" s="75"/>
      <c r="Q2825" s="4"/>
      <c r="R2825" s="71"/>
      <c r="S2825" s="4"/>
      <c r="T2825" s="72"/>
      <c r="U2825" s="4"/>
      <c r="V2825" s="73"/>
      <c r="W2825" s="73"/>
      <c r="X2825" s="73"/>
      <c r="Y2825" s="73"/>
      <c r="Z2825" s="74"/>
      <c r="AA2825" s="171"/>
      <c r="AB2825" s="69"/>
      <c r="AC2825" s="69"/>
      <c r="AD2825" s="69"/>
      <c r="AE2825" s="69"/>
      <c r="AF2825" s="69"/>
      <c r="AG2825" s="69"/>
      <c r="AH2825" s="69"/>
    </row>
    <row r="2826" spans="1:34">
      <c r="A2826" s="69"/>
      <c r="B2826" s="69"/>
      <c r="C2826" s="69"/>
      <c r="D2826" s="71"/>
      <c r="E2826" s="4"/>
      <c r="F2826" s="4"/>
      <c r="G2826" s="69"/>
      <c r="H2826" s="69"/>
      <c r="I2826" s="69"/>
      <c r="J2826" s="69"/>
      <c r="K2826" s="69"/>
      <c r="L2826" s="69"/>
      <c r="M2826" s="69"/>
      <c r="N2826" s="4"/>
      <c r="O2826" s="70"/>
      <c r="P2826" s="75"/>
      <c r="Q2826" s="4"/>
      <c r="R2826" s="71"/>
      <c r="S2826" s="4"/>
      <c r="T2826" s="72"/>
      <c r="U2826" s="4"/>
      <c r="V2826" s="73"/>
      <c r="W2826" s="73"/>
      <c r="X2826" s="73"/>
      <c r="Y2826" s="73"/>
      <c r="Z2826" s="74"/>
      <c r="AA2826" s="171"/>
      <c r="AB2826" s="69"/>
      <c r="AC2826" s="69"/>
      <c r="AD2826" s="69"/>
      <c r="AE2826" s="69"/>
      <c r="AF2826" s="69"/>
      <c r="AG2826" s="69"/>
      <c r="AH2826" s="69"/>
    </row>
    <row r="2827" spans="1:34">
      <c r="A2827" s="69"/>
      <c r="B2827" s="69"/>
      <c r="C2827" s="69"/>
      <c r="D2827" s="71"/>
      <c r="E2827" s="4"/>
      <c r="F2827" s="4"/>
      <c r="G2827" s="69"/>
      <c r="H2827" s="69"/>
      <c r="I2827" s="69"/>
      <c r="J2827" s="69"/>
      <c r="K2827" s="69"/>
      <c r="L2827" s="69"/>
      <c r="M2827" s="69"/>
      <c r="N2827" s="4"/>
      <c r="O2827" s="70"/>
      <c r="P2827" s="75"/>
      <c r="Q2827" s="4"/>
      <c r="R2827" s="71"/>
      <c r="S2827" s="4"/>
      <c r="T2827" s="72"/>
      <c r="U2827" s="4"/>
      <c r="V2827" s="73"/>
      <c r="W2827" s="73"/>
      <c r="X2827" s="73"/>
      <c r="Y2827" s="73"/>
      <c r="Z2827" s="74"/>
      <c r="AA2827" s="171"/>
      <c r="AB2827" s="69"/>
      <c r="AC2827" s="69"/>
      <c r="AD2827" s="69"/>
      <c r="AE2827" s="69"/>
      <c r="AF2827" s="69"/>
      <c r="AG2827" s="69"/>
      <c r="AH2827" s="69"/>
    </row>
    <row r="2828" spans="1:34">
      <c r="A2828" s="69"/>
      <c r="B2828" s="69"/>
      <c r="C2828" s="69"/>
      <c r="D2828" s="71"/>
      <c r="E2828" s="4"/>
      <c r="F2828" s="4"/>
      <c r="G2828" s="69"/>
      <c r="H2828" s="69"/>
      <c r="I2828" s="69"/>
      <c r="J2828" s="69"/>
      <c r="K2828" s="69"/>
      <c r="L2828" s="69"/>
      <c r="M2828" s="69"/>
      <c r="N2828" s="4"/>
      <c r="O2828" s="70"/>
      <c r="P2828" s="75"/>
      <c r="Q2828" s="4"/>
      <c r="R2828" s="71"/>
      <c r="S2828" s="4"/>
      <c r="T2828" s="72"/>
      <c r="U2828" s="4"/>
      <c r="V2828" s="73"/>
      <c r="W2828" s="73"/>
      <c r="X2828" s="73"/>
      <c r="Y2828" s="73"/>
      <c r="Z2828" s="74"/>
      <c r="AA2828" s="171"/>
      <c r="AB2828" s="69"/>
      <c r="AC2828" s="69"/>
      <c r="AD2828" s="69"/>
      <c r="AE2828" s="69"/>
      <c r="AF2828" s="69"/>
      <c r="AG2828" s="69"/>
      <c r="AH2828" s="69"/>
    </row>
    <row r="2829" spans="1:34">
      <c r="A2829" s="69"/>
      <c r="B2829" s="69"/>
      <c r="C2829" s="69"/>
      <c r="D2829" s="71"/>
      <c r="E2829" s="4"/>
      <c r="F2829" s="4"/>
      <c r="G2829" s="69"/>
      <c r="H2829" s="69"/>
      <c r="I2829" s="69"/>
      <c r="J2829" s="69"/>
      <c r="K2829" s="69"/>
      <c r="L2829" s="69"/>
      <c r="M2829" s="69"/>
      <c r="N2829" s="4"/>
      <c r="O2829" s="70"/>
      <c r="P2829" s="75"/>
      <c r="Q2829" s="4"/>
      <c r="R2829" s="71"/>
      <c r="S2829" s="4"/>
      <c r="T2829" s="72"/>
      <c r="U2829" s="4"/>
      <c r="V2829" s="73"/>
      <c r="W2829" s="73"/>
      <c r="X2829" s="73"/>
      <c r="Y2829" s="73"/>
      <c r="Z2829" s="74"/>
      <c r="AA2829" s="171"/>
      <c r="AB2829" s="69"/>
      <c r="AC2829" s="69"/>
      <c r="AD2829" s="69"/>
      <c r="AE2829" s="69"/>
      <c r="AF2829" s="69"/>
      <c r="AG2829" s="69"/>
      <c r="AH2829" s="69"/>
    </row>
    <row r="2830" spans="1:34">
      <c r="A2830" s="69"/>
      <c r="B2830" s="69"/>
      <c r="C2830" s="69"/>
      <c r="D2830" s="71"/>
      <c r="E2830" s="4"/>
      <c r="F2830" s="4"/>
      <c r="G2830" s="69"/>
      <c r="H2830" s="69"/>
      <c r="I2830" s="69"/>
      <c r="J2830" s="69"/>
      <c r="K2830" s="69"/>
      <c r="L2830" s="69"/>
      <c r="M2830" s="69"/>
      <c r="N2830" s="4"/>
      <c r="O2830" s="70"/>
      <c r="P2830" s="75"/>
      <c r="Q2830" s="4"/>
      <c r="R2830" s="71"/>
      <c r="S2830" s="4"/>
      <c r="T2830" s="72"/>
      <c r="U2830" s="4"/>
      <c r="V2830" s="73"/>
      <c r="W2830" s="73"/>
      <c r="X2830" s="73"/>
      <c r="Y2830" s="73"/>
      <c r="Z2830" s="74"/>
      <c r="AA2830" s="171"/>
      <c r="AB2830" s="69"/>
      <c r="AC2830" s="69"/>
      <c r="AD2830" s="69"/>
      <c r="AE2830" s="69"/>
      <c r="AF2830" s="69"/>
      <c r="AG2830" s="69"/>
      <c r="AH2830" s="69"/>
    </row>
    <row r="2831" spans="1:34">
      <c r="A2831" s="69"/>
      <c r="B2831" s="69"/>
      <c r="C2831" s="69"/>
      <c r="D2831" s="71"/>
      <c r="E2831" s="4"/>
      <c r="F2831" s="4"/>
      <c r="G2831" s="69"/>
      <c r="H2831" s="69"/>
      <c r="I2831" s="69"/>
      <c r="J2831" s="69"/>
      <c r="K2831" s="69"/>
      <c r="L2831" s="69"/>
      <c r="M2831" s="69"/>
      <c r="N2831" s="4"/>
      <c r="O2831" s="70"/>
      <c r="P2831" s="75"/>
      <c r="Q2831" s="4"/>
      <c r="R2831" s="71"/>
      <c r="S2831" s="4"/>
      <c r="T2831" s="72"/>
      <c r="U2831" s="4"/>
      <c r="V2831" s="73"/>
      <c r="W2831" s="73"/>
      <c r="X2831" s="73"/>
      <c r="Y2831" s="73"/>
      <c r="Z2831" s="74"/>
      <c r="AA2831" s="171"/>
      <c r="AB2831" s="69"/>
      <c r="AC2831" s="69"/>
      <c r="AD2831" s="69"/>
      <c r="AE2831" s="69"/>
      <c r="AF2831" s="69"/>
      <c r="AG2831" s="69"/>
      <c r="AH2831" s="69"/>
    </row>
    <row r="2832" spans="1:34">
      <c r="A2832" s="69"/>
      <c r="B2832" s="69"/>
      <c r="C2832" s="69"/>
      <c r="D2832" s="71"/>
      <c r="E2832" s="4"/>
      <c r="F2832" s="4"/>
      <c r="G2832" s="69"/>
      <c r="H2832" s="69"/>
      <c r="I2832" s="69"/>
      <c r="J2832" s="69"/>
      <c r="K2832" s="69"/>
      <c r="L2832" s="69"/>
      <c r="M2832" s="69"/>
      <c r="N2832" s="4"/>
      <c r="O2832" s="70"/>
      <c r="P2832" s="75"/>
      <c r="Q2832" s="4"/>
      <c r="R2832" s="71"/>
      <c r="S2832" s="4"/>
      <c r="T2832" s="72"/>
      <c r="U2832" s="4"/>
      <c r="V2832" s="73"/>
      <c r="W2832" s="73"/>
      <c r="X2832" s="73"/>
      <c r="Y2832" s="73"/>
      <c r="Z2832" s="74"/>
      <c r="AA2832" s="171"/>
      <c r="AB2832" s="69"/>
      <c r="AC2832" s="69"/>
      <c r="AD2832" s="69"/>
      <c r="AE2832" s="69"/>
      <c r="AF2832" s="69"/>
      <c r="AG2832" s="69"/>
      <c r="AH2832" s="69"/>
    </row>
    <row r="2833" spans="1:34">
      <c r="A2833" s="69"/>
      <c r="B2833" s="69"/>
      <c r="C2833" s="69"/>
      <c r="D2833" s="71"/>
      <c r="E2833" s="4"/>
      <c r="F2833" s="4"/>
      <c r="G2833" s="69"/>
      <c r="H2833" s="69"/>
      <c r="I2833" s="69"/>
      <c r="J2833" s="69"/>
      <c r="K2833" s="69"/>
      <c r="L2833" s="69"/>
      <c r="M2833" s="69"/>
      <c r="N2833" s="4"/>
      <c r="O2833" s="70"/>
      <c r="P2833" s="75"/>
      <c r="Q2833" s="4"/>
      <c r="R2833" s="71"/>
      <c r="S2833" s="4"/>
      <c r="T2833" s="72"/>
      <c r="U2833" s="4"/>
      <c r="V2833" s="73"/>
      <c r="W2833" s="73"/>
      <c r="X2833" s="73"/>
      <c r="Y2833" s="73"/>
      <c r="Z2833" s="74"/>
      <c r="AA2833" s="171"/>
      <c r="AB2833" s="69"/>
      <c r="AC2833" s="69"/>
      <c r="AD2833" s="69"/>
      <c r="AE2833" s="69"/>
      <c r="AF2833" s="69"/>
      <c r="AG2833" s="69"/>
      <c r="AH2833" s="69"/>
    </row>
    <row r="2834" spans="1:34">
      <c r="A2834" s="69"/>
      <c r="B2834" s="69"/>
      <c r="C2834" s="69"/>
      <c r="D2834" s="71"/>
      <c r="E2834" s="4"/>
      <c r="F2834" s="4"/>
      <c r="G2834" s="69"/>
      <c r="H2834" s="69"/>
      <c r="I2834" s="69"/>
      <c r="J2834" s="69"/>
      <c r="K2834" s="69"/>
      <c r="L2834" s="69"/>
      <c r="M2834" s="69"/>
      <c r="N2834" s="4"/>
      <c r="O2834" s="70"/>
      <c r="P2834" s="75"/>
      <c r="Q2834" s="4"/>
      <c r="R2834" s="71"/>
      <c r="S2834" s="4"/>
      <c r="T2834" s="72"/>
      <c r="U2834" s="4"/>
      <c r="V2834" s="73"/>
      <c r="W2834" s="73"/>
      <c r="X2834" s="73"/>
      <c r="Y2834" s="73"/>
      <c r="Z2834" s="74"/>
      <c r="AA2834" s="171"/>
      <c r="AB2834" s="69"/>
      <c r="AC2834" s="69"/>
      <c r="AD2834" s="69"/>
      <c r="AE2834" s="69"/>
      <c r="AF2834" s="69"/>
      <c r="AG2834" s="69"/>
      <c r="AH2834" s="69"/>
    </row>
    <row r="2835" spans="1:34">
      <c r="A2835" s="69"/>
      <c r="B2835" s="69"/>
      <c r="C2835" s="69"/>
      <c r="D2835" s="71"/>
      <c r="E2835" s="4"/>
      <c r="F2835" s="4"/>
      <c r="G2835" s="69"/>
      <c r="H2835" s="69"/>
      <c r="I2835" s="69"/>
      <c r="J2835" s="69"/>
      <c r="K2835" s="69"/>
      <c r="L2835" s="69"/>
      <c r="M2835" s="69"/>
      <c r="N2835" s="4"/>
      <c r="O2835" s="70"/>
      <c r="P2835" s="75"/>
      <c r="Q2835" s="4"/>
      <c r="R2835" s="71"/>
      <c r="S2835" s="4"/>
      <c r="T2835" s="72"/>
      <c r="U2835" s="4"/>
      <c r="V2835" s="73"/>
      <c r="W2835" s="73"/>
      <c r="X2835" s="73"/>
      <c r="Y2835" s="73"/>
      <c r="Z2835" s="74"/>
      <c r="AA2835" s="171"/>
      <c r="AB2835" s="69"/>
      <c r="AC2835" s="69"/>
      <c r="AD2835" s="69"/>
      <c r="AE2835" s="69"/>
      <c r="AF2835" s="69"/>
      <c r="AG2835" s="69"/>
      <c r="AH2835" s="69"/>
    </row>
    <row r="2836" spans="1:34">
      <c r="A2836" s="69"/>
      <c r="B2836" s="69"/>
      <c r="C2836" s="69"/>
      <c r="D2836" s="71"/>
      <c r="E2836" s="4"/>
      <c r="F2836" s="4"/>
      <c r="G2836" s="69"/>
      <c r="H2836" s="69"/>
      <c r="I2836" s="69"/>
      <c r="J2836" s="69"/>
      <c r="K2836" s="69"/>
      <c r="L2836" s="69"/>
      <c r="M2836" s="69"/>
      <c r="N2836" s="4"/>
      <c r="O2836" s="70"/>
      <c r="P2836" s="75"/>
      <c r="Q2836" s="4"/>
      <c r="R2836" s="71"/>
      <c r="S2836" s="4"/>
      <c r="T2836" s="72"/>
      <c r="U2836" s="4"/>
      <c r="V2836" s="73"/>
      <c r="W2836" s="73"/>
      <c r="X2836" s="73"/>
      <c r="Y2836" s="73"/>
      <c r="Z2836" s="74"/>
      <c r="AA2836" s="171"/>
      <c r="AB2836" s="69"/>
      <c r="AC2836" s="69"/>
      <c r="AD2836" s="69"/>
      <c r="AE2836" s="69"/>
      <c r="AF2836" s="69"/>
      <c r="AG2836" s="69"/>
      <c r="AH2836" s="69"/>
    </row>
    <row r="2837" spans="1:34">
      <c r="A2837" s="69"/>
      <c r="B2837" s="69"/>
      <c r="C2837" s="69"/>
      <c r="D2837" s="71"/>
      <c r="E2837" s="4"/>
      <c r="F2837" s="4"/>
      <c r="G2837" s="69"/>
      <c r="H2837" s="69"/>
      <c r="I2837" s="69"/>
      <c r="J2837" s="69"/>
      <c r="K2837" s="69"/>
      <c r="L2837" s="69"/>
      <c r="M2837" s="69"/>
      <c r="N2837" s="4"/>
      <c r="O2837" s="70"/>
      <c r="P2837" s="75"/>
      <c r="Q2837" s="4"/>
      <c r="R2837" s="71"/>
      <c r="S2837" s="4"/>
      <c r="T2837" s="72"/>
      <c r="U2837" s="4"/>
      <c r="V2837" s="73"/>
      <c r="W2837" s="73"/>
      <c r="X2837" s="73"/>
      <c r="Y2837" s="73"/>
      <c r="Z2837" s="74"/>
      <c r="AA2837" s="171"/>
      <c r="AB2837" s="69"/>
      <c r="AC2837" s="69"/>
      <c r="AD2837" s="69"/>
      <c r="AE2837" s="69"/>
      <c r="AF2837" s="69"/>
      <c r="AG2837" s="69"/>
      <c r="AH2837" s="69"/>
    </row>
    <row r="2838" spans="1:34">
      <c r="A2838" s="69"/>
      <c r="B2838" s="69"/>
      <c r="C2838" s="69"/>
      <c r="D2838" s="71"/>
      <c r="E2838" s="4"/>
      <c r="F2838" s="4"/>
      <c r="G2838" s="69"/>
      <c r="H2838" s="69"/>
      <c r="I2838" s="69"/>
      <c r="J2838" s="69"/>
      <c r="K2838" s="69"/>
      <c r="L2838" s="69"/>
      <c r="M2838" s="69"/>
      <c r="N2838" s="4"/>
      <c r="O2838" s="70"/>
      <c r="P2838" s="75"/>
      <c r="Q2838" s="4"/>
      <c r="R2838" s="71"/>
      <c r="S2838" s="4"/>
      <c r="T2838" s="72"/>
      <c r="U2838" s="4"/>
      <c r="V2838" s="73"/>
      <c r="W2838" s="73"/>
      <c r="X2838" s="73"/>
      <c r="Y2838" s="73"/>
      <c r="Z2838" s="74"/>
      <c r="AA2838" s="171"/>
      <c r="AB2838" s="69"/>
      <c r="AC2838" s="69"/>
      <c r="AD2838" s="69"/>
      <c r="AE2838" s="69"/>
      <c r="AF2838" s="69"/>
      <c r="AG2838" s="69"/>
      <c r="AH2838" s="69"/>
    </row>
    <row r="2839" spans="1:34">
      <c r="A2839" s="69"/>
      <c r="B2839" s="69"/>
      <c r="C2839" s="69"/>
      <c r="D2839" s="71"/>
      <c r="E2839" s="4"/>
      <c r="F2839" s="4"/>
      <c r="G2839" s="69"/>
      <c r="H2839" s="69"/>
      <c r="I2839" s="69"/>
      <c r="J2839" s="69"/>
      <c r="K2839" s="69"/>
      <c r="L2839" s="69"/>
      <c r="M2839" s="69"/>
      <c r="N2839" s="4"/>
      <c r="O2839" s="70"/>
      <c r="P2839" s="75"/>
      <c r="Q2839" s="4"/>
      <c r="R2839" s="71"/>
      <c r="S2839" s="4"/>
      <c r="T2839" s="72"/>
      <c r="U2839" s="4"/>
      <c r="V2839" s="73"/>
      <c r="W2839" s="73"/>
      <c r="X2839" s="73"/>
      <c r="Y2839" s="73"/>
      <c r="Z2839" s="74"/>
      <c r="AA2839" s="171"/>
      <c r="AB2839" s="69"/>
      <c r="AC2839" s="69"/>
      <c r="AD2839" s="69"/>
      <c r="AE2839" s="69"/>
      <c r="AF2839" s="69"/>
      <c r="AG2839" s="69"/>
      <c r="AH2839" s="69"/>
    </row>
    <row r="2840" spans="1:34">
      <c r="A2840" s="69"/>
      <c r="B2840" s="69"/>
      <c r="C2840" s="69"/>
      <c r="D2840" s="71"/>
      <c r="E2840" s="4"/>
      <c r="F2840" s="4"/>
      <c r="G2840" s="69"/>
      <c r="H2840" s="69"/>
      <c r="I2840" s="69"/>
      <c r="J2840" s="69"/>
      <c r="K2840" s="69"/>
      <c r="L2840" s="69"/>
      <c r="M2840" s="69"/>
      <c r="N2840" s="4"/>
      <c r="O2840" s="70"/>
      <c r="P2840" s="75"/>
      <c r="Q2840" s="4"/>
      <c r="R2840" s="71"/>
      <c r="S2840" s="4"/>
      <c r="T2840" s="72"/>
      <c r="U2840" s="4"/>
      <c r="V2840" s="73"/>
      <c r="W2840" s="73"/>
      <c r="X2840" s="73"/>
      <c r="Y2840" s="73"/>
      <c r="Z2840" s="74"/>
      <c r="AA2840" s="171"/>
      <c r="AB2840" s="69"/>
      <c r="AC2840" s="69"/>
      <c r="AD2840" s="69"/>
      <c r="AE2840" s="69"/>
      <c r="AF2840" s="69"/>
      <c r="AG2840" s="69"/>
      <c r="AH2840" s="69"/>
    </row>
    <row r="2841" spans="1:34">
      <c r="A2841" s="69"/>
      <c r="B2841" s="69"/>
      <c r="C2841" s="69"/>
      <c r="D2841" s="71"/>
      <c r="E2841" s="4"/>
      <c r="F2841" s="4"/>
      <c r="G2841" s="69"/>
      <c r="H2841" s="69"/>
      <c r="I2841" s="69"/>
      <c r="J2841" s="69"/>
      <c r="K2841" s="69"/>
      <c r="L2841" s="69"/>
      <c r="M2841" s="69"/>
      <c r="N2841" s="4"/>
      <c r="O2841" s="70"/>
      <c r="P2841" s="75"/>
      <c r="Q2841" s="4"/>
      <c r="R2841" s="71"/>
      <c r="S2841" s="4"/>
      <c r="T2841" s="72"/>
      <c r="U2841" s="4"/>
      <c r="V2841" s="73"/>
      <c r="W2841" s="73"/>
      <c r="X2841" s="73"/>
      <c r="Y2841" s="73"/>
      <c r="Z2841" s="74"/>
      <c r="AA2841" s="171"/>
      <c r="AB2841" s="69"/>
      <c r="AC2841" s="69"/>
      <c r="AD2841" s="69"/>
      <c r="AE2841" s="69"/>
      <c r="AF2841" s="69"/>
      <c r="AG2841" s="69"/>
      <c r="AH2841" s="69"/>
    </row>
    <row r="2842" spans="1:34">
      <c r="A2842" s="69"/>
      <c r="B2842" s="69"/>
      <c r="C2842" s="69"/>
      <c r="D2842" s="71"/>
      <c r="E2842" s="4"/>
      <c r="F2842" s="4"/>
      <c r="G2842" s="69"/>
      <c r="H2842" s="69"/>
      <c r="I2842" s="69"/>
      <c r="J2842" s="69"/>
      <c r="K2842" s="69"/>
      <c r="L2842" s="69"/>
      <c r="M2842" s="69"/>
      <c r="N2842" s="4"/>
      <c r="O2842" s="70"/>
      <c r="P2842" s="75"/>
      <c r="Q2842" s="4"/>
      <c r="R2842" s="71"/>
      <c r="S2842" s="4"/>
      <c r="T2842" s="72"/>
      <c r="U2842" s="4"/>
      <c r="V2842" s="73"/>
      <c r="W2842" s="73"/>
      <c r="X2842" s="73"/>
      <c r="Y2842" s="73"/>
      <c r="Z2842" s="74"/>
      <c r="AA2842" s="171"/>
      <c r="AB2842" s="69"/>
      <c r="AC2842" s="69"/>
      <c r="AD2842" s="69"/>
      <c r="AE2842" s="69"/>
      <c r="AF2842" s="69"/>
      <c r="AG2842" s="69"/>
      <c r="AH2842" s="69"/>
    </row>
    <row r="2843" spans="1:34">
      <c r="A2843" s="69"/>
      <c r="B2843" s="69"/>
      <c r="C2843" s="69"/>
      <c r="D2843" s="71"/>
      <c r="E2843" s="4"/>
      <c r="F2843" s="4"/>
      <c r="G2843" s="69"/>
      <c r="H2843" s="69"/>
      <c r="I2843" s="69"/>
      <c r="J2843" s="69"/>
      <c r="K2843" s="69"/>
      <c r="L2843" s="69"/>
      <c r="M2843" s="69"/>
      <c r="N2843" s="4"/>
      <c r="O2843" s="70"/>
      <c r="P2843" s="75"/>
      <c r="Q2843" s="4"/>
      <c r="R2843" s="71"/>
      <c r="S2843" s="4"/>
      <c r="T2843" s="72"/>
      <c r="U2843" s="4"/>
      <c r="V2843" s="73"/>
      <c r="W2843" s="73"/>
      <c r="X2843" s="73"/>
      <c r="Y2843" s="73"/>
      <c r="Z2843" s="74"/>
      <c r="AA2843" s="171"/>
      <c r="AB2843" s="69"/>
      <c r="AC2843" s="69"/>
      <c r="AD2843" s="69"/>
      <c r="AE2843" s="69"/>
      <c r="AF2843" s="69"/>
      <c r="AG2843" s="69"/>
      <c r="AH2843" s="69"/>
    </row>
    <row r="2844" spans="1:34">
      <c r="A2844" s="69"/>
      <c r="B2844" s="69"/>
      <c r="C2844" s="69"/>
      <c r="D2844" s="71"/>
      <c r="E2844" s="4"/>
      <c r="F2844" s="4"/>
      <c r="G2844" s="69"/>
      <c r="H2844" s="69"/>
      <c r="I2844" s="69"/>
      <c r="J2844" s="69"/>
      <c r="K2844" s="69"/>
      <c r="L2844" s="69"/>
      <c r="M2844" s="69"/>
      <c r="N2844" s="4"/>
      <c r="O2844" s="70"/>
      <c r="P2844" s="75"/>
      <c r="Q2844" s="4"/>
      <c r="R2844" s="71"/>
      <c r="S2844" s="4"/>
      <c r="T2844" s="72"/>
      <c r="U2844" s="4"/>
      <c r="V2844" s="73"/>
      <c r="W2844" s="73"/>
      <c r="X2844" s="73"/>
      <c r="Y2844" s="73"/>
      <c r="Z2844" s="74"/>
      <c r="AA2844" s="171"/>
      <c r="AB2844" s="69"/>
      <c r="AC2844" s="69"/>
      <c r="AD2844" s="69"/>
      <c r="AE2844" s="69"/>
      <c r="AF2844" s="69"/>
      <c r="AG2844" s="69"/>
      <c r="AH2844" s="69"/>
    </row>
    <row r="2845" spans="1:34">
      <c r="A2845" s="69"/>
      <c r="B2845" s="69"/>
      <c r="C2845" s="69"/>
      <c r="D2845" s="71"/>
      <c r="E2845" s="4"/>
      <c r="F2845" s="4"/>
      <c r="G2845" s="69"/>
      <c r="H2845" s="69"/>
      <c r="I2845" s="69"/>
      <c r="J2845" s="69"/>
      <c r="K2845" s="69"/>
      <c r="L2845" s="69"/>
      <c r="M2845" s="69"/>
      <c r="N2845" s="4"/>
      <c r="O2845" s="70"/>
      <c r="P2845" s="75"/>
      <c r="Q2845" s="4"/>
      <c r="R2845" s="71"/>
      <c r="S2845" s="4"/>
      <c r="T2845" s="72"/>
      <c r="U2845" s="4"/>
      <c r="V2845" s="73"/>
      <c r="W2845" s="73"/>
      <c r="X2845" s="73"/>
      <c r="Y2845" s="73"/>
      <c r="Z2845" s="74"/>
      <c r="AA2845" s="171"/>
      <c r="AB2845" s="69"/>
      <c r="AC2845" s="69"/>
      <c r="AD2845" s="69"/>
      <c r="AE2845" s="69"/>
      <c r="AF2845" s="69"/>
      <c r="AG2845" s="69"/>
      <c r="AH2845" s="69"/>
    </row>
    <row r="2846" spans="1:34">
      <c r="A2846" s="69"/>
      <c r="B2846" s="69"/>
      <c r="C2846" s="69"/>
      <c r="D2846" s="71"/>
      <c r="E2846" s="4"/>
      <c r="F2846" s="4"/>
      <c r="G2846" s="69"/>
      <c r="H2846" s="69"/>
      <c r="I2846" s="69"/>
      <c r="J2846" s="69"/>
      <c r="K2846" s="69"/>
      <c r="L2846" s="69"/>
      <c r="M2846" s="69"/>
      <c r="N2846" s="4"/>
      <c r="O2846" s="70"/>
      <c r="P2846" s="75"/>
      <c r="Q2846" s="4"/>
      <c r="R2846" s="71"/>
      <c r="S2846" s="4"/>
      <c r="T2846" s="72"/>
      <c r="U2846" s="4"/>
      <c r="V2846" s="73"/>
      <c r="W2846" s="73"/>
      <c r="X2846" s="73"/>
      <c r="Y2846" s="73"/>
      <c r="Z2846" s="74"/>
      <c r="AA2846" s="171"/>
      <c r="AB2846" s="69"/>
      <c r="AC2846" s="69"/>
      <c r="AD2846" s="69"/>
      <c r="AE2846" s="69"/>
      <c r="AF2846" s="69"/>
      <c r="AG2846" s="69"/>
      <c r="AH2846" s="69"/>
    </row>
    <row r="2847" spans="1:34">
      <c r="A2847" s="69"/>
      <c r="B2847" s="69"/>
      <c r="C2847" s="69"/>
      <c r="D2847" s="71"/>
      <c r="E2847" s="4"/>
      <c r="F2847" s="4"/>
      <c r="G2847" s="69"/>
      <c r="H2847" s="69"/>
      <c r="I2847" s="69"/>
      <c r="J2847" s="69"/>
      <c r="K2847" s="69"/>
      <c r="L2847" s="69"/>
      <c r="M2847" s="69"/>
      <c r="N2847" s="4"/>
      <c r="O2847" s="70"/>
      <c r="P2847" s="75"/>
      <c r="Q2847" s="4"/>
      <c r="R2847" s="71"/>
      <c r="S2847" s="4"/>
      <c r="T2847" s="72"/>
      <c r="U2847" s="4"/>
      <c r="V2847" s="73"/>
      <c r="W2847" s="73"/>
      <c r="X2847" s="73"/>
      <c r="Y2847" s="73"/>
      <c r="Z2847" s="74"/>
      <c r="AA2847" s="171"/>
      <c r="AB2847" s="69"/>
      <c r="AC2847" s="69"/>
      <c r="AD2847" s="69"/>
      <c r="AE2847" s="69"/>
      <c r="AF2847" s="69"/>
      <c r="AG2847" s="69"/>
      <c r="AH2847" s="69"/>
    </row>
    <row r="2848" spans="1:34">
      <c r="A2848" s="69"/>
      <c r="B2848" s="69"/>
      <c r="C2848" s="69"/>
      <c r="D2848" s="71"/>
      <c r="E2848" s="4"/>
      <c r="F2848" s="4"/>
      <c r="G2848" s="69"/>
      <c r="H2848" s="69"/>
      <c r="I2848" s="69"/>
      <c r="J2848" s="69"/>
      <c r="K2848" s="69"/>
      <c r="L2848" s="69"/>
      <c r="M2848" s="69"/>
      <c r="N2848" s="4"/>
      <c r="O2848" s="70"/>
      <c r="P2848" s="75"/>
      <c r="Q2848" s="4"/>
      <c r="R2848" s="71"/>
      <c r="S2848" s="4"/>
      <c r="T2848" s="72"/>
      <c r="U2848" s="4"/>
      <c r="V2848" s="73"/>
      <c r="W2848" s="73"/>
      <c r="X2848" s="73"/>
      <c r="Y2848" s="73"/>
      <c r="Z2848" s="74"/>
      <c r="AA2848" s="171"/>
      <c r="AB2848" s="69"/>
      <c r="AC2848" s="69"/>
      <c r="AD2848" s="69"/>
      <c r="AE2848" s="69"/>
      <c r="AF2848" s="69"/>
      <c r="AG2848" s="69"/>
      <c r="AH2848" s="69"/>
    </row>
    <row r="2849" spans="1:34">
      <c r="A2849" s="69"/>
      <c r="B2849" s="69"/>
      <c r="C2849" s="69"/>
      <c r="D2849" s="71"/>
      <c r="E2849" s="4"/>
      <c r="F2849" s="4"/>
      <c r="G2849" s="69"/>
      <c r="H2849" s="69"/>
      <c r="I2849" s="69"/>
      <c r="J2849" s="69"/>
      <c r="K2849" s="69"/>
      <c r="L2849" s="69"/>
      <c r="M2849" s="69"/>
      <c r="N2849" s="4"/>
      <c r="O2849" s="70"/>
      <c r="P2849" s="75"/>
      <c r="Q2849" s="4"/>
      <c r="R2849" s="71"/>
      <c r="S2849" s="4"/>
      <c r="T2849" s="72"/>
      <c r="U2849" s="4"/>
      <c r="V2849" s="73"/>
      <c r="W2849" s="73"/>
      <c r="X2849" s="73"/>
      <c r="Y2849" s="73"/>
      <c r="Z2849" s="74"/>
      <c r="AA2849" s="171"/>
      <c r="AB2849" s="69"/>
      <c r="AC2849" s="69"/>
      <c r="AD2849" s="69"/>
      <c r="AE2849" s="69"/>
      <c r="AF2849" s="69"/>
      <c r="AG2849" s="69"/>
      <c r="AH2849" s="69"/>
    </row>
    <row r="2850" spans="1:34">
      <c r="A2850" s="69"/>
      <c r="B2850" s="69"/>
      <c r="C2850" s="69"/>
      <c r="D2850" s="71"/>
      <c r="E2850" s="4"/>
      <c r="F2850" s="4"/>
      <c r="G2850" s="69"/>
      <c r="H2850" s="69"/>
      <c r="I2850" s="69"/>
      <c r="J2850" s="69"/>
      <c r="K2850" s="69"/>
      <c r="L2850" s="69"/>
      <c r="M2850" s="69"/>
      <c r="N2850" s="4"/>
      <c r="O2850" s="70"/>
      <c r="P2850" s="75"/>
      <c r="Q2850" s="4"/>
      <c r="R2850" s="71"/>
      <c r="S2850" s="4"/>
      <c r="T2850" s="72"/>
      <c r="U2850" s="4"/>
      <c r="V2850" s="73"/>
      <c r="W2850" s="73"/>
      <c r="X2850" s="73"/>
      <c r="Y2850" s="73"/>
      <c r="Z2850" s="74"/>
      <c r="AA2850" s="171"/>
      <c r="AB2850" s="69"/>
      <c r="AC2850" s="69"/>
      <c r="AD2850" s="69"/>
      <c r="AE2850" s="69"/>
      <c r="AF2850" s="69"/>
      <c r="AG2850" s="69"/>
      <c r="AH2850" s="69"/>
    </row>
    <row r="2851" spans="1:34">
      <c r="A2851" s="69"/>
      <c r="B2851" s="69"/>
      <c r="C2851" s="69"/>
      <c r="D2851" s="71"/>
      <c r="E2851" s="4"/>
      <c r="F2851" s="4"/>
      <c r="G2851" s="69"/>
      <c r="H2851" s="69"/>
      <c r="I2851" s="69"/>
      <c r="J2851" s="69"/>
      <c r="K2851" s="69"/>
      <c r="L2851" s="69"/>
      <c r="M2851" s="69"/>
      <c r="N2851" s="4"/>
      <c r="O2851" s="70"/>
      <c r="P2851" s="75"/>
      <c r="Q2851" s="4"/>
      <c r="R2851" s="71"/>
      <c r="S2851" s="4"/>
      <c r="T2851" s="72"/>
      <c r="U2851" s="4"/>
      <c r="V2851" s="73"/>
      <c r="W2851" s="73"/>
      <c r="X2851" s="73"/>
      <c r="Y2851" s="73"/>
      <c r="Z2851" s="74"/>
      <c r="AA2851" s="171"/>
      <c r="AB2851" s="69"/>
      <c r="AC2851" s="69"/>
      <c r="AD2851" s="69"/>
      <c r="AE2851" s="69"/>
      <c r="AF2851" s="69"/>
      <c r="AG2851" s="69"/>
      <c r="AH2851" s="69"/>
    </row>
    <row r="2852" spans="1:34">
      <c r="A2852" s="69"/>
      <c r="B2852" s="69"/>
      <c r="C2852" s="69"/>
      <c r="D2852" s="71"/>
      <c r="E2852" s="4"/>
      <c r="F2852" s="4"/>
      <c r="G2852" s="69"/>
      <c r="H2852" s="69"/>
      <c r="I2852" s="69"/>
      <c r="J2852" s="69"/>
      <c r="K2852" s="69"/>
      <c r="L2852" s="69"/>
      <c r="M2852" s="69"/>
      <c r="N2852" s="4"/>
      <c r="O2852" s="70"/>
      <c r="P2852" s="75"/>
      <c r="Q2852" s="4"/>
      <c r="R2852" s="71"/>
      <c r="S2852" s="4"/>
      <c r="T2852" s="72"/>
      <c r="U2852" s="4"/>
      <c r="V2852" s="73"/>
      <c r="W2852" s="73"/>
      <c r="X2852" s="73"/>
      <c r="Y2852" s="73"/>
      <c r="Z2852" s="74"/>
      <c r="AA2852" s="171"/>
      <c r="AB2852" s="69"/>
      <c r="AC2852" s="69"/>
      <c r="AD2852" s="69"/>
      <c r="AE2852" s="69"/>
      <c r="AF2852" s="69"/>
      <c r="AG2852" s="69"/>
      <c r="AH2852" s="69"/>
    </row>
    <row r="2853" spans="1:34">
      <c r="A2853" s="69"/>
      <c r="B2853" s="69"/>
      <c r="C2853" s="69"/>
      <c r="D2853" s="71"/>
      <c r="E2853" s="4"/>
      <c r="F2853" s="4"/>
      <c r="G2853" s="69"/>
      <c r="H2853" s="69"/>
      <c r="I2853" s="69"/>
      <c r="J2853" s="69"/>
      <c r="K2853" s="69"/>
      <c r="L2853" s="69"/>
      <c r="M2853" s="69"/>
      <c r="N2853" s="4"/>
      <c r="O2853" s="70"/>
      <c r="P2853" s="75"/>
      <c r="Q2853" s="4"/>
      <c r="R2853" s="71"/>
      <c r="S2853" s="4"/>
      <c r="T2853" s="72"/>
      <c r="U2853" s="4"/>
      <c r="V2853" s="73"/>
      <c r="W2853" s="73"/>
      <c r="X2853" s="73"/>
      <c r="Y2853" s="73"/>
      <c r="Z2853" s="74"/>
      <c r="AA2853" s="171"/>
      <c r="AB2853" s="69"/>
      <c r="AC2853" s="69"/>
      <c r="AD2853" s="69"/>
      <c r="AE2853" s="69"/>
      <c r="AF2853" s="69"/>
      <c r="AG2853" s="69"/>
      <c r="AH2853" s="69"/>
    </row>
    <row r="2854" spans="1:34">
      <c r="A2854" s="69"/>
      <c r="B2854" s="69"/>
      <c r="C2854" s="69"/>
      <c r="D2854" s="71"/>
      <c r="E2854" s="4"/>
      <c r="F2854" s="4"/>
      <c r="G2854" s="69"/>
      <c r="H2854" s="69"/>
      <c r="I2854" s="69"/>
      <c r="J2854" s="69"/>
      <c r="K2854" s="69"/>
      <c r="L2854" s="69"/>
      <c r="M2854" s="69"/>
      <c r="N2854" s="4"/>
      <c r="O2854" s="70"/>
      <c r="P2854" s="75"/>
      <c r="Q2854" s="4"/>
      <c r="R2854" s="71"/>
      <c r="S2854" s="4"/>
      <c r="T2854" s="72"/>
      <c r="U2854" s="4"/>
      <c r="V2854" s="73"/>
      <c r="W2854" s="73"/>
      <c r="X2854" s="73"/>
      <c r="Y2854" s="73"/>
      <c r="Z2854" s="74"/>
      <c r="AA2854" s="171"/>
      <c r="AB2854" s="69"/>
      <c r="AC2854" s="69"/>
      <c r="AD2854" s="69"/>
      <c r="AE2854" s="69"/>
      <c r="AF2854" s="69"/>
      <c r="AG2854" s="69"/>
      <c r="AH2854" s="69"/>
    </row>
    <row r="2855" spans="1:34">
      <c r="A2855" s="69"/>
      <c r="B2855" s="69"/>
      <c r="C2855" s="69"/>
      <c r="D2855" s="71"/>
      <c r="E2855" s="4"/>
      <c r="F2855" s="4"/>
      <c r="G2855" s="69"/>
      <c r="H2855" s="69"/>
      <c r="I2855" s="69"/>
      <c r="J2855" s="69"/>
      <c r="K2855" s="69"/>
      <c r="L2855" s="69"/>
      <c r="M2855" s="69"/>
      <c r="N2855" s="4"/>
      <c r="O2855" s="70"/>
      <c r="P2855" s="75"/>
      <c r="Q2855" s="4"/>
      <c r="R2855" s="71"/>
      <c r="S2855" s="4"/>
      <c r="T2855" s="72"/>
      <c r="U2855" s="4"/>
      <c r="V2855" s="73"/>
      <c r="W2855" s="73"/>
      <c r="X2855" s="73"/>
      <c r="Y2855" s="73"/>
      <c r="Z2855" s="74"/>
      <c r="AA2855" s="171"/>
      <c r="AB2855" s="69"/>
      <c r="AC2855" s="69"/>
      <c r="AD2855" s="69"/>
      <c r="AE2855" s="69"/>
      <c r="AF2855" s="69"/>
      <c r="AG2855" s="69"/>
      <c r="AH2855" s="69"/>
    </row>
    <row r="2856" spans="1:34">
      <c r="A2856" s="69"/>
      <c r="B2856" s="69"/>
      <c r="C2856" s="69"/>
      <c r="D2856" s="71"/>
      <c r="E2856" s="4"/>
      <c r="F2856" s="4"/>
      <c r="G2856" s="69"/>
      <c r="H2856" s="69"/>
      <c r="I2856" s="69"/>
      <c r="J2856" s="69"/>
      <c r="K2856" s="69"/>
      <c r="L2856" s="69"/>
      <c r="M2856" s="69"/>
      <c r="N2856" s="4"/>
      <c r="O2856" s="70"/>
      <c r="P2856" s="75"/>
      <c r="Q2856" s="4"/>
      <c r="R2856" s="71"/>
      <c r="S2856" s="4"/>
      <c r="T2856" s="72"/>
      <c r="U2856" s="4"/>
      <c r="V2856" s="73"/>
      <c r="W2856" s="73"/>
      <c r="X2856" s="73"/>
      <c r="Y2856" s="73"/>
      <c r="Z2856" s="74"/>
      <c r="AA2856" s="171"/>
      <c r="AB2856" s="69"/>
      <c r="AC2856" s="69"/>
      <c r="AD2856" s="69"/>
      <c r="AE2856" s="69"/>
      <c r="AF2856" s="69"/>
      <c r="AG2856" s="69"/>
      <c r="AH2856" s="69"/>
    </row>
    <row r="2857" spans="1:34">
      <c r="A2857" s="69"/>
      <c r="B2857" s="69"/>
      <c r="C2857" s="69"/>
      <c r="D2857" s="71"/>
      <c r="E2857" s="4"/>
      <c r="F2857" s="4"/>
      <c r="G2857" s="69"/>
      <c r="H2857" s="69"/>
      <c r="I2857" s="69"/>
      <c r="J2857" s="69"/>
      <c r="K2857" s="69"/>
      <c r="L2857" s="69"/>
      <c r="M2857" s="69"/>
      <c r="N2857" s="4"/>
      <c r="O2857" s="70"/>
      <c r="P2857" s="75"/>
      <c r="Q2857" s="4"/>
      <c r="R2857" s="71"/>
      <c r="S2857" s="4"/>
      <c r="T2857" s="72"/>
      <c r="U2857" s="4"/>
      <c r="V2857" s="73"/>
      <c r="W2857" s="73"/>
      <c r="X2857" s="73"/>
      <c r="Y2857" s="73"/>
      <c r="Z2857" s="74"/>
      <c r="AA2857" s="171"/>
      <c r="AB2857" s="69"/>
      <c r="AC2857" s="69"/>
      <c r="AD2857" s="69"/>
      <c r="AE2857" s="69"/>
      <c r="AF2857" s="69"/>
      <c r="AG2857" s="69"/>
      <c r="AH2857" s="69"/>
    </row>
    <row r="2858" spans="1:34">
      <c r="A2858" s="69"/>
      <c r="B2858" s="69"/>
      <c r="C2858" s="69"/>
      <c r="D2858" s="71"/>
      <c r="E2858" s="4"/>
      <c r="F2858" s="4"/>
      <c r="G2858" s="69"/>
      <c r="H2858" s="69"/>
      <c r="I2858" s="69"/>
      <c r="J2858" s="69"/>
      <c r="K2858" s="69"/>
      <c r="L2858" s="69"/>
      <c r="M2858" s="69"/>
      <c r="N2858" s="4"/>
      <c r="O2858" s="70"/>
      <c r="P2858" s="75"/>
      <c r="Q2858" s="4"/>
      <c r="R2858" s="71"/>
      <c r="S2858" s="4"/>
      <c r="T2858" s="72"/>
      <c r="U2858" s="4"/>
      <c r="V2858" s="73"/>
      <c r="W2858" s="73"/>
      <c r="X2858" s="73"/>
      <c r="Y2858" s="73"/>
      <c r="Z2858" s="74"/>
      <c r="AA2858" s="171"/>
      <c r="AB2858" s="69"/>
      <c r="AC2858" s="69"/>
      <c r="AD2858" s="69"/>
      <c r="AE2858" s="69"/>
      <c r="AF2858" s="69"/>
      <c r="AG2858" s="69"/>
      <c r="AH2858" s="69"/>
    </row>
    <row r="2859" spans="1:34">
      <c r="A2859" s="69"/>
      <c r="B2859" s="69"/>
      <c r="C2859" s="69"/>
      <c r="D2859" s="71"/>
      <c r="E2859" s="4"/>
      <c r="F2859" s="4"/>
      <c r="G2859" s="69"/>
      <c r="H2859" s="69"/>
      <c r="I2859" s="69"/>
      <c r="J2859" s="69"/>
      <c r="K2859" s="69"/>
      <c r="L2859" s="69"/>
      <c r="M2859" s="69"/>
      <c r="N2859" s="4"/>
      <c r="O2859" s="70"/>
      <c r="P2859" s="75"/>
      <c r="Q2859" s="4"/>
      <c r="R2859" s="71"/>
      <c r="S2859" s="4"/>
      <c r="T2859" s="72"/>
      <c r="U2859" s="4"/>
      <c r="V2859" s="73"/>
      <c r="W2859" s="73"/>
      <c r="X2859" s="73"/>
      <c r="Y2859" s="73"/>
      <c r="Z2859" s="74"/>
      <c r="AA2859" s="171"/>
      <c r="AB2859" s="69"/>
      <c r="AC2859" s="69"/>
      <c r="AD2859" s="69"/>
      <c r="AE2859" s="69"/>
      <c r="AF2859" s="69"/>
      <c r="AG2859" s="69"/>
      <c r="AH2859" s="69"/>
    </row>
    <row r="2860" spans="1:34">
      <c r="A2860" s="69"/>
      <c r="B2860" s="69"/>
      <c r="C2860" s="69"/>
      <c r="D2860" s="71"/>
      <c r="E2860" s="4"/>
      <c r="F2860" s="4"/>
      <c r="G2860" s="69"/>
      <c r="H2860" s="69"/>
      <c r="I2860" s="69"/>
      <c r="J2860" s="69"/>
      <c r="K2860" s="69"/>
      <c r="L2860" s="69"/>
      <c r="M2860" s="69"/>
      <c r="N2860" s="4"/>
      <c r="O2860" s="70"/>
      <c r="P2860" s="75"/>
      <c r="Q2860" s="4"/>
      <c r="R2860" s="71"/>
      <c r="S2860" s="4"/>
      <c r="T2860" s="72"/>
      <c r="U2860" s="4"/>
      <c r="V2860" s="73"/>
      <c r="W2860" s="73"/>
      <c r="X2860" s="73"/>
      <c r="Y2860" s="73"/>
      <c r="Z2860" s="74"/>
      <c r="AA2860" s="171"/>
      <c r="AB2860" s="69"/>
      <c r="AC2860" s="69"/>
      <c r="AD2860" s="69"/>
      <c r="AE2860" s="69"/>
      <c r="AF2860" s="69"/>
      <c r="AG2860" s="69"/>
      <c r="AH2860" s="69"/>
    </row>
    <row r="2861" spans="1:34">
      <c r="A2861" s="69"/>
      <c r="B2861" s="69"/>
      <c r="C2861" s="69"/>
      <c r="D2861" s="71"/>
      <c r="E2861" s="4"/>
      <c r="F2861" s="4"/>
      <c r="G2861" s="69"/>
      <c r="H2861" s="69"/>
      <c r="I2861" s="69"/>
      <c r="J2861" s="69"/>
      <c r="K2861" s="69"/>
      <c r="L2861" s="69"/>
      <c r="M2861" s="69"/>
      <c r="N2861" s="4"/>
      <c r="O2861" s="70"/>
      <c r="P2861" s="75"/>
      <c r="Q2861" s="4"/>
      <c r="R2861" s="71"/>
      <c r="S2861" s="4"/>
      <c r="T2861" s="72"/>
      <c r="U2861" s="4"/>
      <c r="V2861" s="73"/>
      <c r="W2861" s="73"/>
      <c r="X2861" s="73"/>
      <c r="Y2861" s="73"/>
      <c r="Z2861" s="74"/>
      <c r="AA2861" s="171"/>
      <c r="AB2861" s="69"/>
      <c r="AC2861" s="69"/>
      <c r="AD2861" s="69"/>
      <c r="AE2861" s="69"/>
      <c r="AF2861" s="69"/>
      <c r="AG2861" s="69"/>
      <c r="AH2861" s="69"/>
    </row>
    <row r="2862" spans="1:34">
      <c r="A2862" s="69"/>
      <c r="B2862" s="69"/>
      <c r="C2862" s="69"/>
      <c r="D2862" s="71"/>
      <c r="E2862" s="4"/>
      <c r="F2862" s="4"/>
      <c r="G2862" s="69"/>
      <c r="H2862" s="69"/>
      <c r="I2862" s="69"/>
      <c r="J2862" s="69"/>
      <c r="K2862" s="69"/>
      <c r="L2862" s="69"/>
      <c r="M2862" s="69"/>
      <c r="N2862" s="4"/>
      <c r="O2862" s="70"/>
      <c r="P2862" s="75"/>
      <c r="Q2862" s="4"/>
      <c r="R2862" s="71"/>
      <c r="S2862" s="4"/>
      <c r="T2862" s="72"/>
      <c r="U2862" s="4"/>
      <c r="V2862" s="73"/>
      <c r="W2862" s="73"/>
      <c r="X2862" s="73"/>
      <c r="Y2862" s="73"/>
      <c r="Z2862" s="74"/>
      <c r="AA2862" s="171"/>
      <c r="AB2862" s="69"/>
      <c r="AC2862" s="69"/>
      <c r="AD2862" s="69"/>
      <c r="AE2862" s="69"/>
      <c r="AF2862" s="69"/>
      <c r="AG2862" s="69"/>
      <c r="AH2862" s="69"/>
    </row>
    <row r="2863" spans="1:34">
      <c r="A2863" s="69"/>
      <c r="B2863" s="69"/>
      <c r="C2863" s="69"/>
      <c r="D2863" s="71"/>
      <c r="E2863" s="4"/>
      <c r="F2863" s="4"/>
      <c r="G2863" s="69"/>
      <c r="H2863" s="69"/>
      <c r="I2863" s="69"/>
      <c r="J2863" s="69"/>
      <c r="K2863" s="69"/>
      <c r="L2863" s="69"/>
      <c r="M2863" s="69"/>
      <c r="N2863" s="4"/>
      <c r="O2863" s="70"/>
      <c r="P2863" s="75"/>
      <c r="Q2863" s="4"/>
      <c r="R2863" s="71"/>
      <c r="S2863" s="4"/>
      <c r="T2863" s="72"/>
      <c r="U2863" s="4"/>
      <c r="V2863" s="73"/>
      <c r="W2863" s="73"/>
      <c r="X2863" s="73"/>
      <c r="Y2863" s="73"/>
      <c r="Z2863" s="74"/>
      <c r="AA2863" s="171"/>
      <c r="AB2863" s="69"/>
      <c r="AC2863" s="69"/>
      <c r="AD2863" s="69"/>
      <c r="AE2863" s="69"/>
      <c r="AF2863" s="69"/>
      <c r="AG2863" s="69"/>
      <c r="AH2863" s="69"/>
    </row>
    <row r="2864" spans="1:34">
      <c r="A2864" s="69"/>
      <c r="B2864" s="69"/>
      <c r="C2864" s="69"/>
      <c r="D2864" s="71"/>
      <c r="E2864" s="4"/>
      <c r="F2864" s="4"/>
      <c r="G2864" s="69"/>
      <c r="H2864" s="69"/>
      <c r="I2864" s="69"/>
      <c r="J2864" s="69"/>
      <c r="K2864" s="69"/>
      <c r="L2864" s="69"/>
      <c r="M2864" s="69"/>
      <c r="N2864" s="4"/>
      <c r="O2864" s="70"/>
      <c r="P2864" s="75"/>
      <c r="Q2864" s="4"/>
      <c r="R2864" s="71"/>
      <c r="S2864" s="4"/>
      <c r="T2864" s="72"/>
      <c r="U2864" s="4"/>
      <c r="V2864" s="73"/>
      <c r="W2864" s="73"/>
      <c r="X2864" s="73"/>
      <c r="Y2864" s="73"/>
      <c r="Z2864" s="74"/>
      <c r="AA2864" s="171"/>
      <c r="AB2864" s="69"/>
      <c r="AC2864" s="69"/>
      <c r="AD2864" s="69"/>
      <c r="AE2864" s="69"/>
      <c r="AF2864" s="69"/>
      <c r="AG2864" s="69"/>
      <c r="AH2864" s="69"/>
    </row>
    <row r="2865" spans="1:34">
      <c r="A2865" s="69"/>
      <c r="B2865" s="69"/>
      <c r="C2865" s="69"/>
      <c r="D2865" s="71"/>
      <c r="E2865" s="4"/>
      <c r="F2865" s="4"/>
      <c r="G2865" s="69"/>
      <c r="H2865" s="69"/>
      <c r="I2865" s="69"/>
      <c r="J2865" s="69"/>
      <c r="K2865" s="69"/>
      <c r="L2865" s="69"/>
      <c r="M2865" s="69"/>
      <c r="N2865" s="4"/>
      <c r="O2865" s="70"/>
      <c r="P2865" s="75"/>
      <c r="Q2865" s="4"/>
      <c r="R2865" s="71"/>
      <c r="S2865" s="4"/>
      <c r="T2865" s="72"/>
      <c r="U2865" s="4"/>
      <c r="V2865" s="73"/>
      <c r="W2865" s="73"/>
      <c r="X2865" s="73"/>
      <c r="Y2865" s="73"/>
      <c r="Z2865" s="74"/>
      <c r="AA2865" s="171"/>
      <c r="AB2865" s="69"/>
      <c r="AC2865" s="69"/>
      <c r="AD2865" s="69"/>
      <c r="AE2865" s="69"/>
      <c r="AF2865" s="69"/>
      <c r="AG2865" s="69"/>
      <c r="AH2865" s="69"/>
    </row>
    <row r="2866" spans="1:34">
      <c r="A2866" s="69"/>
      <c r="B2866" s="69"/>
      <c r="C2866" s="69"/>
      <c r="D2866" s="71"/>
      <c r="E2866" s="4"/>
      <c r="F2866" s="4"/>
      <c r="G2866" s="69"/>
      <c r="H2866" s="69"/>
      <c r="I2866" s="69"/>
      <c r="J2866" s="69"/>
      <c r="K2866" s="69"/>
      <c r="L2866" s="69"/>
      <c r="M2866" s="69"/>
      <c r="N2866" s="4"/>
      <c r="O2866" s="70"/>
      <c r="P2866" s="75"/>
      <c r="Q2866" s="4"/>
      <c r="R2866" s="71"/>
      <c r="S2866" s="4"/>
      <c r="T2866" s="72"/>
      <c r="U2866" s="4"/>
      <c r="V2866" s="73"/>
      <c r="W2866" s="73"/>
      <c r="X2866" s="73"/>
      <c r="Y2866" s="73"/>
      <c r="Z2866" s="74"/>
      <c r="AA2866" s="171"/>
      <c r="AB2866" s="69"/>
      <c r="AC2866" s="69"/>
      <c r="AD2866" s="69"/>
      <c r="AE2866" s="69"/>
      <c r="AF2866" s="69"/>
      <c r="AG2866" s="69"/>
      <c r="AH2866" s="69"/>
    </row>
    <row r="2867" spans="1:34">
      <c r="A2867" s="69"/>
      <c r="B2867" s="69"/>
      <c r="C2867" s="69"/>
      <c r="D2867" s="71"/>
      <c r="E2867" s="4"/>
      <c r="F2867" s="4"/>
      <c r="G2867" s="69"/>
      <c r="H2867" s="69"/>
      <c r="I2867" s="69"/>
      <c r="J2867" s="69"/>
      <c r="K2867" s="69"/>
      <c r="L2867" s="69"/>
      <c r="M2867" s="69"/>
      <c r="N2867" s="4"/>
      <c r="O2867" s="70"/>
      <c r="P2867" s="75"/>
      <c r="Q2867" s="4"/>
      <c r="R2867" s="71"/>
      <c r="S2867" s="4"/>
      <c r="T2867" s="72"/>
      <c r="U2867" s="4"/>
      <c r="V2867" s="73"/>
      <c r="W2867" s="73"/>
      <c r="X2867" s="73"/>
      <c r="Y2867" s="73"/>
      <c r="Z2867" s="74"/>
      <c r="AA2867" s="171"/>
      <c r="AB2867" s="69"/>
      <c r="AC2867" s="69"/>
      <c r="AD2867" s="69"/>
      <c r="AE2867" s="69"/>
      <c r="AF2867" s="69"/>
      <c r="AG2867" s="69"/>
      <c r="AH2867" s="69"/>
    </row>
    <row r="2868" spans="1:34">
      <c r="A2868" s="69"/>
      <c r="B2868" s="69"/>
      <c r="C2868" s="69"/>
      <c r="D2868" s="71"/>
      <c r="E2868" s="4"/>
      <c r="F2868" s="4"/>
      <c r="G2868" s="69"/>
      <c r="H2868" s="69"/>
      <c r="I2868" s="69"/>
      <c r="J2868" s="69"/>
      <c r="K2868" s="69"/>
      <c r="L2868" s="69"/>
      <c r="M2868" s="69"/>
      <c r="N2868" s="4"/>
      <c r="O2868" s="70"/>
      <c r="P2868" s="75"/>
      <c r="Q2868" s="4"/>
      <c r="R2868" s="71"/>
      <c r="S2868" s="4"/>
      <c r="T2868" s="72"/>
      <c r="U2868" s="4"/>
      <c r="V2868" s="73"/>
      <c r="W2868" s="73"/>
      <c r="X2868" s="73"/>
      <c r="Y2868" s="73"/>
      <c r="Z2868" s="74"/>
      <c r="AA2868" s="171"/>
      <c r="AB2868" s="69"/>
      <c r="AC2868" s="69"/>
      <c r="AD2868" s="69"/>
      <c r="AE2868" s="69"/>
      <c r="AF2868" s="69"/>
      <c r="AG2868" s="69"/>
      <c r="AH2868" s="69"/>
    </row>
    <row r="2869" spans="1:34">
      <c r="A2869" s="69"/>
      <c r="B2869" s="69"/>
      <c r="C2869" s="69"/>
      <c r="D2869" s="71"/>
      <c r="E2869" s="4"/>
      <c r="F2869" s="4"/>
      <c r="G2869" s="69"/>
      <c r="H2869" s="69"/>
      <c r="I2869" s="69"/>
      <c r="J2869" s="69"/>
      <c r="K2869" s="69"/>
      <c r="L2869" s="69"/>
      <c r="M2869" s="69"/>
      <c r="N2869" s="4"/>
      <c r="O2869" s="70"/>
      <c r="P2869" s="75"/>
      <c r="Q2869" s="4"/>
      <c r="R2869" s="71"/>
      <c r="S2869" s="4"/>
      <c r="T2869" s="72"/>
      <c r="U2869" s="4"/>
      <c r="V2869" s="73"/>
      <c r="W2869" s="73"/>
      <c r="X2869" s="73"/>
      <c r="Y2869" s="73"/>
      <c r="Z2869" s="74"/>
      <c r="AA2869" s="171"/>
      <c r="AB2869" s="69"/>
      <c r="AC2869" s="69"/>
      <c r="AD2869" s="69"/>
      <c r="AE2869" s="69"/>
      <c r="AF2869" s="69"/>
      <c r="AG2869" s="69"/>
      <c r="AH2869" s="69"/>
    </row>
    <row r="2870" spans="1:34">
      <c r="A2870" s="69"/>
      <c r="B2870" s="69"/>
      <c r="C2870" s="69"/>
      <c r="D2870" s="71"/>
      <c r="E2870" s="4"/>
      <c r="F2870" s="4"/>
      <c r="G2870" s="69"/>
      <c r="H2870" s="69"/>
      <c r="I2870" s="69"/>
      <c r="J2870" s="69"/>
      <c r="K2870" s="69"/>
      <c r="L2870" s="69"/>
      <c r="M2870" s="69"/>
      <c r="N2870" s="4"/>
      <c r="O2870" s="70"/>
      <c r="P2870" s="75"/>
      <c r="Q2870" s="4"/>
      <c r="R2870" s="71"/>
      <c r="S2870" s="4"/>
      <c r="T2870" s="72"/>
      <c r="U2870" s="4"/>
      <c r="V2870" s="73"/>
      <c r="W2870" s="73"/>
      <c r="X2870" s="73"/>
      <c r="Y2870" s="73"/>
      <c r="Z2870" s="74"/>
      <c r="AA2870" s="171"/>
      <c r="AB2870" s="69"/>
      <c r="AC2870" s="69"/>
      <c r="AD2870" s="69"/>
      <c r="AE2870" s="69"/>
      <c r="AF2870" s="69"/>
      <c r="AG2870" s="69"/>
      <c r="AH2870" s="69"/>
    </row>
    <row r="2871" spans="1:34">
      <c r="A2871" s="69"/>
      <c r="B2871" s="69"/>
      <c r="C2871" s="69"/>
      <c r="D2871" s="71"/>
      <c r="E2871" s="4"/>
      <c r="F2871" s="4"/>
      <c r="G2871" s="69"/>
      <c r="H2871" s="69"/>
      <c r="I2871" s="69"/>
      <c r="J2871" s="69"/>
      <c r="K2871" s="69"/>
      <c r="L2871" s="69"/>
      <c r="M2871" s="69"/>
      <c r="N2871" s="4"/>
      <c r="O2871" s="70"/>
      <c r="P2871" s="75"/>
      <c r="Q2871" s="4"/>
      <c r="R2871" s="71"/>
      <c r="S2871" s="4"/>
      <c r="T2871" s="72"/>
      <c r="U2871" s="4"/>
      <c r="V2871" s="73"/>
      <c r="W2871" s="73"/>
      <c r="X2871" s="73"/>
      <c r="Y2871" s="73"/>
      <c r="Z2871" s="74"/>
      <c r="AA2871" s="171"/>
      <c r="AB2871" s="69"/>
      <c r="AC2871" s="69"/>
      <c r="AD2871" s="69"/>
      <c r="AE2871" s="69"/>
      <c r="AF2871" s="69"/>
      <c r="AG2871" s="69"/>
      <c r="AH2871" s="69"/>
    </row>
    <row r="2872" spans="1:34">
      <c r="A2872" s="69"/>
      <c r="B2872" s="69"/>
      <c r="C2872" s="69"/>
      <c r="D2872" s="71"/>
      <c r="E2872" s="4"/>
      <c r="F2872" s="4"/>
      <c r="G2872" s="69"/>
      <c r="H2872" s="69"/>
      <c r="I2872" s="69"/>
      <c r="J2872" s="69"/>
      <c r="K2872" s="69"/>
      <c r="L2872" s="69"/>
      <c r="M2872" s="69"/>
      <c r="N2872" s="4"/>
      <c r="O2872" s="70"/>
      <c r="P2872" s="75"/>
      <c r="Q2872" s="4"/>
      <c r="R2872" s="71"/>
      <c r="S2872" s="4"/>
      <c r="T2872" s="72"/>
      <c r="U2872" s="4"/>
      <c r="V2872" s="73"/>
      <c r="W2872" s="73"/>
      <c r="X2872" s="73"/>
      <c r="Y2872" s="73"/>
      <c r="Z2872" s="74"/>
      <c r="AA2872" s="171"/>
      <c r="AB2872" s="69"/>
      <c r="AC2872" s="69"/>
      <c r="AD2872" s="69"/>
      <c r="AE2872" s="69"/>
      <c r="AF2872" s="69"/>
      <c r="AG2872" s="69"/>
      <c r="AH2872" s="69"/>
    </row>
    <row r="2873" spans="1:34">
      <c r="A2873" s="69"/>
      <c r="B2873" s="69"/>
      <c r="C2873" s="69"/>
      <c r="D2873" s="71"/>
      <c r="E2873" s="4"/>
      <c r="F2873" s="4"/>
      <c r="G2873" s="69"/>
      <c r="H2873" s="69"/>
      <c r="I2873" s="69"/>
      <c r="J2873" s="69"/>
      <c r="K2873" s="69"/>
      <c r="L2873" s="69"/>
      <c r="M2873" s="69"/>
      <c r="N2873" s="4"/>
      <c r="O2873" s="70"/>
      <c r="P2873" s="75"/>
      <c r="Q2873" s="4"/>
      <c r="R2873" s="71"/>
      <c r="S2873" s="4"/>
      <c r="T2873" s="72"/>
      <c r="U2873" s="4"/>
      <c r="V2873" s="73"/>
      <c r="W2873" s="73"/>
      <c r="X2873" s="73"/>
      <c r="Y2873" s="73"/>
      <c r="Z2873" s="74"/>
      <c r="AA2873" s="171"/>
      <c r="AB2873" s="69"/>
      <c r="AC2873" s="69"/>
      <c r="AD2873" s="69"/>
      <c r="AE2873" s="69"/>
      <c r="AF2873" s="69"/>
      <c r="AG2873" s="69"/>
      <c r="AH2873" s="69"/>
    </row>
    <row r="2874" spans="1:34">
      <c r="A2874" s="69"/>
      <c r="B2874" s="69"/>
      <c r="C2874" s="69"/>
      <c r="D2874" s="71"/>
      <c r="E2874" s="4"/>
      <c r="F2874" s="4"/>
      <c r="G2874" s="69"/>
      <c r="H2874" s="69"/>
      <c r="I2874" s="69"/>
      <c r="J2874" s="69"/>
      <c r="K2874" s="69"/>
      <c r="L2874" s="69"/>
      <c r="M2874" s="69"/>
      <c r="N2874" s="4"/>
      <c r="O2874" s="70"/>
      <c r="P2874" s="75"/>
      <c r="Q2874" s="4"/>
      <c r="R2874" s="71"/>
      <c r="S2874" s="4"/>
      <c r="T2874" s="72"/>
      <c r="U2874" s="4"/>
      <c r="V2874" s="73"/>
      <c r="W2874" s="73"/>
      <c r="X2874" s="73"/>
      <c r="Y2874" s="73"/>
      <c r="Z2874" s="74"/>
      <c r="AA2874" s="171"/>
      <c r="AB2874" s="69"/>
      <c r="AC2874" s="69"/>
      <c r="AD2874" s="69"/>
      <c r="AE2874" s="69"/>
      <c r="AF2874" s="69"/>
      <c r="AG2874" s="69"/>
      <c r="AH2874" s="69"/>
    </row>
    <row r="2875" spans="1:34">
      <c r="A2875" s="69"/>
      <c r="B2875" s="69"/>
      <c r="C2875" s="69"/>
      <c r="D2875" s="71"/>
      <c r="E2875" s="4"/>
      <c r="F2875" s="4"/>
      <c r="G2875" s="69"/>
      <c r="H2875" s="69"/>
      <c r="I2875" s="69"/>
      <c r="J2875" s="69"/>
      <c r="K2875" s="69"/>
      <c r="L2875" s="69"/>
      <c r="M2875" s="69"/>
      <c r="N2875" s="4"/>
      <c r="O2875" s="70"/>
      <c r="P2875" s="75"/>
      <c r="Q2875" s="4"/>
      <c r="R2875" s="71"/>
      <c r="S2875" s="4"/>
      <c r="T2875" s="72"/>
      <c r="U2875" s="4"/>
      <c r="V2875" s="73"/>
      <c r="W2875" s="73"/>
      <c r="X2875" s="73"/>
      <c r="Y2875" s="73"/>
      <c r="Z2875" s="74"/>
      <c r="AA2875" s="171"/>
      <c r="AB2875" s="69"/>
      <c r="AC2875" s="69"/>
      <c r="AD2875" s="69"/>
      <c r="AE2875" s="69"/>
      <c r="AF2875" s="69"/>
      <c r="AG2875" s="69"/>
      <c r="AH2875" s="69"/>
    </row>
    <row r="2876" spans="1:34">
      <c r="A2876" s="69"/>
      <c r="B2876" s="69"/>
      <c r="C2876" s="69"/>
      <c r="D2876" s="71"/>
      <c r="E2876" s="4"/>
      <c r="F2876" s="4"/>
      <c r="G2876" s="69"/>
      <c r="H2876" s="69"/>
      <c r="I2876" s="69"/>
      <c r="J2876" s="69"/>
      <c r="K2876" s="69"/>
      <c r="L2876" s="69"/>
      <c r="M2876" s="69"/>
      <c r="N2876" s="4"/>
      <c r="O2876" s="70"/>
      <c r="P2876" s="75"/>
      <c r="Q2876" s="4"/>
      <c r="R2876" s="71"/>
      <c r="S2876" s="4"/>
      <c r="T2876" s="72"/>
      <c r="U2876" s="4"/>
      <c r="V2876" s="73"/>
      <c r="W2876" s="73"/>
      <c r="X2876" s="73"/>
      <c r="Y2876" s="73"/>
      <c r="Z2876" s="74"/>
      <c r="AA2876" s="171"/>
      <c r="AB2876" s="69"/>
      <c r="AC2876" s="69"/>
      <c r="AD2876" s="69"/>
      <c r="AE2876" s="69"/>
      <c r="AF2876" s="69"/>
      <c r="AG2876" s="69"/>
      <c r="AH2876" s="69"/>
    </row>
    <row r="2877" spans="1:34">
      <c r="A2877" s="69"/>
      <c r="B2877" s="69"/>
      <c r="C2877" s="69"/>
      <c r="D2877" s="71"/>
      <c r="E2877" s="4"/>
      <c r="F2877" s="4"/>
      <c r="G2877" s="69"/>
      <c r="H2877" s="69"/>
      <c r="I2877" s="69"/>
      <c r="J2877" s="69"/>
      <c r="K2877" s="69"/>
      <c r="L2877" s="69"/>
      <c r="M2877" s="69"/>
      <c r="N2877" s="4"/>
      <c r="O2877" s="70"/>
      <c r="P2877" s="75"/>
      <c r="Q2877" s="4"/>
      <c r="R2877" s="71"/>
      <c r="S2877" s="4"/>
      <c r="T2877" s="72"/>
      <c r="U2877" s="4"/>
      <c r="V2877" s="73"/>
      <c r="W2877" s="73"/>
      <c r="X2877" s="73"/>
      <c r="Y2877" s="73"/>
      <c r="Z2877" s="74"/>
      <c r="AA2877" s="171"/>
      <c r="AB2877" s="69"/>
      <c r="AC2877" s="69"/>
      <c r="AD2877" s="69"/>
      <c r="AE2877" s="69"/>
      <c r="AF2877" s="69"/>
      <c r="AG2877" s="69"/>
      <c r="AH2877" s="69"/>
    </row>
    <row r="2878" spans="1:34">
      <c r="A2878" s="69"/>
      <c r="B2878" s="69"/>
      <c r="C2878" s="69"/>
      <c r="D2878" s="71"/>
      <c r="E2878" s="4"/>
      <c r="F2878" s="4"/>
      <c r="G2878" s="69"/>
      <c r="H2878" s="69"/>
      <c r="I2878" s="69"/>
      <c r="J2878" s="69"/>
      <c r="K2878" s="69"/>
      <c r="L2878" s="69"/>
      <c r="M2878" s="69"/>
      <c r="N2878" s="4"/>
      <c r="O2878" s="70"/>
      <c r="P2878" s="75"/>
      <c r="Q2878" s="4"/>
      <c r="R2878" s="71"/>
      <c r="S2878" s="4"/>
      <c r="T2878" s="72"/>
      <c r="U2878" s="4"/>
      <c r="V2878" s="73"/>
      <c r="W2878" s="73"/>
      <c r="X2878" s="73"/>
      <c r="Y2878" s="73"/>
      <c r="Z2878" s="74"/>
      <c r="AA2878" s="171"/>
      <c r="AB2878" s="69"/>
      <c r="AC2878" s="69"/>
      <c r="AD2878" s="69"/>
      <c r="AE2878" s="69"/>
      <c r="AF2878" s="69"/>
      <c r="AG2878" s="69"/>
      <c r="AH2878" s="69"/>
    </row>
    <row r="2879" spans="1:34">
      <c r="A2879" s="69"/>
      <c r="B2879" s="69"/>
      <c r="C2879" s="69"/>
      <c r="D2879" s="71"/>
      <c r="E2879" s="4"/>
      <c r="F2879" s="4"/>
      <c r="G2879" s="69"/>
      <c r="H2879" s="69"/>
      <c r="I2879" s="69"/>
      <c r="J2879" s="69"/>
      <c r="K2879" s="69"/>
      <c r="L2879" s="69"/>
      <c r="M2879" s="69"/>
      <c r="N2879" s="4"/>
      <c r="O2879" s="70"/>
      <c r="P2879" s="75"/>
      <c r="Q2879" s="4"/>
      <c r="R2879" s="71"/>
      <c r="S2879" s="4"/>
      <c r="T2879" s="72"/>
      <c r="U2879" s="4"/>
      <c r="V2879" s="73"/>
      <c r="W2879" s="73"/>
      <c r="X2879" s="73"/>
      <c r="Y2879" s="73"/>
      <c r="Z2879" s="74"/>
      <c r="AA2879" s="171"/>
      <c r="AB2879" s="69"/>
      <c r="AC2879" s="69"/>
      <c r="AD2879" s="69"/>
      <c r="AE2879" s="69"/>
      <c r="AF2879" s="69"/>
      <c r="AG2879" s="69"/>
      <c r="AH2879" s="69"/>
    </row>
    <row r="2880" spans="1:34">
      <c r="A2880" s="69"/>
      <c r="B2880" s="69"/>
      <c r="C2880" s="69"/>
      <c r="D2880" s="71"/>
      <c r="E2880" s="4"/>
      <c r="F2880" s="4"/>
      <c r="G2880" s="69"/>
      <c r="H2880" s="69"/>
      <c r="I2880" s="69"/>
      <c r="J2880" s="69"/>
      <c r="K2880" s="69"/>
      <c r="L2880" s="69"/>
      <c r="M2880" s="69"/>
      <c r="N2880" s="4"/>
      <c r="O2880" s="70"/>
      <c r="P2880" s="75"/>
      <c r="Q2880" s="4"/>
      <c r="R2880" s="71"/>
      <c r="S2880" s="4"/>
      <c r="T2880" s="72"/>
      <c r="U2880" s="4"/>
      <c r="V2880" s="73"/>
      <c r="W2880" s="73"/>
      <c r="X2880" s="73"/>
      <c r="Y2880" s="73"/>
      <c r="Z2880" s="74"/>
      <c r="AA2880" s="171"/>
      <c r="AB2880" s="69"/>
      <c r="AC2880" s="69"/>
      <c r="AD2880" s="69"/>
      <c r="AE2880" s="69"/>
      <c r="AF2880" s="69"/>
      <c r="AG2880" s="69"/>
      <c r="AH2880" s="69"/>
    </row>
    <row r="2881" spans="1:34">
      <c r="A2881" s="69"/>
      <c r="B2881" s="69"/>
      <c r="C2881" s="69"/>
      <c r="D2881" s="71"/>
      <c r="E2881" s="4"/>
      <c r="F2881" s="4"/>
      <c r="G2881" s="69"/>
      <c r="H2881" s="69"/>
      <c r="I2881" s="69"/>
      <c r="J2881" s="69"/>
      <c r="K2881" s="69"/>
      <c r="L2881" s="69"/>
      <c r="M2881" s="69"/>
      <c r="N2881" s="4"/>
      <c r="O2881" s="70"/>
      <c r="P2881" s="75"/>
      <c r="Q2881" s="4"/>
      <c r="R2881" s="71"/>
      <c r="S2881" s="4"/>
      <c r="T2881" s="72"/>
      <c r="U2881" s="4"/>
      <c r="V2881" s="73"/>
      <c r="W2881" s="73"/>
      <c r="X2881" s="73"/>
      <c r="Y2881" s="73"/>
      <c r="Z2881" s="74"/>
      <c r="AA2881" s="171"/>
      <c r="AB2881" s="69"/>
      <c r="AC2881" s="69"/>
      <c r="AD2881" s="69"/>
      <c r="AE2881" s="69"/>
      <c r="AF2881" s="69"/>
      <c r="AG2881" s="69"/>
      <c r="AH2881" s="69"/>
    </row>
    <row r="2882" spans="1:34">
      <c r="A2882" s="69"/>
      <c r="B2882" s="69"/>
      <c r="C2882" s="69"/>
      <c r="D2882" s="71"/>
      <c r="E2882" s="4"/>
      <c r="F2882" s="4"/>
      <c r="G2882" s="69"/>
      <c r="H2882" s="69"/>
      <c r="I2882" s="69"/>
      <c r="J2882" s="69"/>
      <c r="K2882" s="69"/>
      <c r="L2882" s="69"/>
      <c r="M2882" s="69"/>
      <c r="N2882" s="4"/>
      <c r="O2882" s="70"/>
      <c r="P2882" s="75"/>
      <c r="Q2882" s="4"/>
      <c r="R2882" s="71"/>
      <c r="S2882" s="4"/>
      <c r="T2882" s="72"/>
      <c r="U2882" s="4"/>
      <c r="V2882" s="73"/>
      <c r="W2882" s="73"/>
      <c r="X2882" s="73"/>
      <c r="Y2882" s="73"/>
      <c r="Z2882" s="74"/>
      <c r="AA2882" s="171"/>
      <c r="AB2882" s="69"/>
      <c r="AC2882" s="69"/>
      <c r="AD2882" s="69"/>
      <c r="AE2882" s="69"/>
      <c r="AF2882" s="69"/>
      <c r="AG2882" s="69"/>
      <c r="AH2882" s="69"/>
    </row>
    <row r="2883" spans="1:34">
      <c r="A2883" s="69"/>
      <c r="B2883" s="69"/>
      <c r="C2883" s="69"/>
      <c r="D2883" s="71"/>
      <c r="E2883" s="4"/>
      <c r="F2883" s="4"/>
      <c r="G2883" s="69"/>
      <c r="H2883" s="69"/>
      <c r="I2883" s="69"/>
      <c r="J2883" s="69"/>
      <c r="K2883" s="69"/>
      <c r="L2883" s="69"/>
      <c r="M2883" s="69"/>
      <c r="N2883" s="4"/>
      <c r="O2883" s="70"/>
      <c r="P2883" s="75"/>
      <c r="Q2883" s="4"/>
      <c r="R2883" s="71"/>
      <c r="S2883" s="4"/>
      <c r="T2883" s="72"/>
      <c r="U2883" s="4"/>
      <c r="V2883" s="73"/>
      <c r="W2883" s="73"/>
      <c r="X2883" s="73"/>
      <c r="Y2883" s="73"/>
      <c r="Z2883" s="74"/>
      <c r="AA2883" s="171"/>
      <c r="AB2883" s="69"/>
      <c r="AC2883" s="69"/>
      <c r="AD2883" s="69"/>
      <c r="AE2883" s="69"/>
      <c r="AF2883" s="69"/>
      <c r="AG2883" s="69"/>
      <c r="AH2883" s="69"/>
    </row>
    <row r="2884" spans="1:34">
      <c r="A2884" s="69"/>
      <c r="B2884" s="69"/>
      <c r="C2884" s="69"/>
      <c r="D2884" s="71"/>
      <c r="E2884" s="4"/>
      <c r="F2884" s="4"/>
      <c r="G2884" s="69"/>
      <c r="H2884" s="69"/>
      <c r="I2884" s="69"/>
      <c r="J2884" s="69"/>
      <c r="K2884" s="69"/>
      <c r="L2884" s="69"/>
      <c r="M2884" s="69"/>
      <c r="N2884" s="4"/>
      <c r="O2884" s="70"/>
      <c r="P2884" s="75"/>
      <c r="Q2884" s="4"/>
      <c r="R2884" s="71"/>
      <c r="S2884" s="4"/>
      <c r="T2884" s="72"/>
      <c r="U2884" s="4"/>
      <c r="V2884" s="73"/>
      <c r="W2884" s="73"/>
      <c r="X2884" s="73"/>
      <c r="Y2884" s="73"/>
      <c r="Z2884" s="74"/>
      <c r="AA2884" s="171"/>
      <c r="AB2884" s="69"/>
      <c r="AC2884" s="69"/>
      <c r="AD2884" s="69"/>
      <c r="AE2884" s="69"/>
      <c r="AF2884" s="69"/>
      <c r="AG2884" s="69"/>
      <c r="AH2884" s="69"/>
    </row>
    <row r="2885" spans="1:34">
      <c r="A2885" s="69"/>
      <c r="B2885" s="69"/>
      <c r="C2885" s="69"/>
      <c r="D2885" s="71"/>
      <c r="E2885" s="4"/>
      <c r="F2885" s="4"/>
      <c r="G2885" s="69"/>
      <c r="H2885" s="69"/>
      <c r="I2885" s="69"/>
      <c r="J2885" s="69"/>
      <c r="K2885" s="69"/>
      <c r="L2885" s="69"/>
      <c r="M2885" s="69"/>
      <c r="N2885" s="4"/>
      <c r="O2885" s="70"/>
      <c r="P2885" s="75"/>
      <c r="Q2885" s="4"/>
      <c r="R2885" s="71"/>
      <c r="S2885" s="4"/>
      <c r="T2885" s="72"/>
      <c r="U2885" s="4"/>
      <c r="V2885" s="73"/>
      <c r="W2885" s="73"/>
      <c r="X2885" s="73"/>
      <c r="Y2885" s="73"/>
      <c r="Z2885" s="74"/>
      <c r="AA2885" s="171"/>
      <c r="AB2885" s="69"/>
      <c r="AC2885" s="69"/>
      <c r="AD2885" s="69"/>
      <c r="AE2885" s="69"/>
      <c r="AF2885" s="69"/>
      <c r="AG2885" s="69"/>
      <c r="AH2885" s="69"/>
    </row>
    <row r="2886" spans="1:34">
      <c r="A2886" s="69"/>
      <c r="B2886" s="69"/>
      <c r="C2886" s="69"/>
      <c r="D2886" s="71"/>
      <c r="E2886" s="4"/>
      <c r="F2886" s="4"/>
      <c r="G2886" s="69"/>
      <c r="H2886" s="69"/>
      <c r="I2886" s="69"/>
      <c r="J2886" s="69"/>
      <c r="K2886" s="69"/>
      <c r="L2886" s="69"/>
      <c r="M2886" s="69"/>
      <c r="N2886" s="4"/>
      <c r="O2886" s="70"/>
      <c r="P2886" s="75"/>
      <c r="Q2886" s="4"/>
      <c r="R2886" s="71"/>
      <c r="S2886" s="4"/>
      <c r="T2886" s="72"/>
      <c r="U2886" s="4"/>
      <c r="V2886" s="73"/>
      <c r="W2886" s="73"/>
      <c r="X2886" s="73"/>
      <c r="Y2886" s="73"/>
      <c r="Z2886" s="74"/>
      <c r="AA2886" s="171"/>
      <c r="AB2886" s="69"/>
      <c r="AC2886" s="69"/>
      <c r="AD2886" s="69"/>
      <c r="AE2886" s="69"/>
      <c r="AF2886" s="69"/>
      <c r="AG2886" s="69"/>
      <c r="AH2886" s="69"/>
    </row>
    <row r="2887" spans="1:34">
      <c r="A2887" s="69"/>
      <c r="B2887" s="69"/>
      <c r="C2887" s="69"/>
      <c r="D2887" s="71"/>
      <c r="E2887" s="4"/>
      <c r="F2887" s="4"/>
      <c r="G2887" s="69"/>
      <c r="H2887" s="69"/>
      <c r="I2887" s="69"/>
      <c r="J2887" s="69"/>
      <c r="K2887" s="69"/>
      <c r="L2887" s="69"/>
      <c r="M2887" s="69"/>
      <c r="N2887" s="4"/>
      <c r="O2887" s="70"/>
      <c r="P2887" s="75"/>
      <c r="Q2887" s="4"/>
      <c r="R2887" s="71"/>
      <c r="S2887" s="4"/>
      <c r="T2887" s="72"/>
      <c r="U2887" s="4"/>
      <c r="V2887" s="73"/>
      <c r="W2887" s="73"/>
      <c r="X2887" s="73"/>
      <c r="Y2887" s="73"/>
      <c r="Z2887" s="74"/>
      <c r="AA2887" s="171"/>
      <c r="AB2887" s="69"/>
      <c r="AC2887" s="69"/>
      <c r="AD2887" s="69"/>
      <c r="AE2887" s="69"/>
      <c r="AF2887" s="69"/>
      <c r="AG2887" s="69"/>
      <c r="AH2887" s="69"/>
    </row>
    <row r="2888" spans="1:34">
      <c r="A2888" s="69"/>
      <c r="B2888" s="69"/>
      <c r="C2888" s="69"/>
      <c r="D2888" s="71"/>
      <c r="E2888" s="4"/>
      <c r="F2888" s="4"/>
      <c r="G2888" s="69"/>
      <c r="H2888" s="69"/>
      <c r="I2888" s="69"/>
      <c r="J2888" s="69"/>
      <c r="K2888" s="69"/>
      <c r="L2888" s="69"/>
      <c r="M2888" s="69"/>
      <c r="N2888" s="4"/>
      <c r="O2888" s="70"/>
      <c r="P2888" s="75"/>
      <c r="Q2888" s="4"/>
      <c r="R2888" s="71"/>
      <c r="S2888" s="4"/>
      <c r="T2888" s="72"/>
      <c r="U2888" s="4"/>
      <c r="V2888" s="73"/>
      <c r="W2888" s="73"/>
      <c r="X2888" s="73"/>
      <c r="Y2888" s="73"/>
      <c r="Z2888" s="74"/>
      <c r="AA2888" s="171"/>
      <c r="AB2888" s="69"/>
      <c r="AC2888" s="69"/>
      <c r="AD2888" s="69"/>
      <c r="AE2888" s="69"/>
      <c r="AF2888" s="69"/>
      <c r="AG2888" s="69"/>
      <c r="AH2888" s="69"/>
    </row>
    <row r="2889" spans="1:34">
      <c r="A2889" s="69"/>
      <c r="B2889" s="69"/>
      <c r="C2889" s="69"/>
      <c r="D2889" s="71"/>
      <c r="E2889" s="4"/>
      <c r="F2889" s="4"/>
      <c r="G2889" s="69"/>
      <c r="H2889" s="69"/>
      <c r="I2889" s="69"/>
      <c r="J2889" s="69"/>
      <c r="K2889" s="69"/>
      <c r="L2889" s="69"/>
      <c r="M2889" s="69"/>
      <c r="N2889" s="4"/>
      <c r="O2889" s="70"/>
      <c r="P2889" s="75"/>
      <c r="Q2889" s="4"/>
      <c r="R2889" s="71"/>
      <c r="S2889" s="4"/>
      <c r="T2889" s="72"/>
      <c r="U2889" s="4"/>
      <c r="V2889" s="73"/>
      <c r="W2889" s="73"/>
      <c r="X2889" s="73"/>
      <c r="Y2889" s="73"/>
      <c r="Z2889" s="74"/>
      <c r="AA2889" s="171"/>
      <c r="AB2889" s="69"/>
      <c r="AC2889" s="69"/>
      <c r="AD2889" s="69"/>
      <c r="AE2889" s="69"/>
      <c r="AF2889" s="69"/>
      <c r="AG2889" s="69"/>
      <c r="AH2889" s="69"/>
    </row>
    <row r="2890" spans="1:34">
      <c r="A2890" s="69"/>
      <c r="B2890" s="69"/>
      <c r="C2890" s="69"/>
      <c r="D2890" s="71"/>
      <c r="E2890" s="4"/>
      <c r="F2890" s="4"/>
      <c r="G2890" s="69"/>
      <c r="H2890" s="69"/>
      <c r="I2890" s="69"/>
      <c r="J2890" s="69"/>
      <c r="K2890" s="69"/>
      <c r="L2890" s="69"/>
      <c r="M2890" s="69"/>
      <c r="N2890" s="4"/>
      <c r="O2890" s="70"/>
      <c r="P2890" s="75"/>
      <c r="Q2890" s="4"/>
      <c r="R2890" s="71"/>
      <c r="S2890" s="4"/>
      <c r="T2890" s="72"/>
      <c r="U2890" s="4"/>
      <c r="V2890" s="73"/>
      <c r="W2890" s="73"/>
      <c r="X2890" s="73"/>
      <c r="Y2890" s="73"/>
      <c r="Z2890" s="74"/>
      <c r="AA2890" s="171"/>
      <c r="AB2890" s="69"/>
      <c r="AC2890" s="69"/>
      <c r="AD2890" s="69"/>
      <c r="AE2890" s="69"/>
      <c r="AF2890" s="69"/>
      <c r="AG2890" s="69"/>
      <c r="AH2890" s="69"/>
    </row>
    <row r="2891" spans="1:34">
      <c r="A2891" s="69"/>
      <c r="B2891" s="69"/>
      <c r="C2891" s="69"/>
      <c r="D2891" s="71"/>
      <c r="E2891" s="4"/>
      <c r="F2891" s="4"/>
      <c r="G2891" s="69"/>
      <c r="H2891" s="69"/>
      <c r="I2891" s="69"/>
      <c r="J2891" s="69"/>
      <c r="K2891" s="69"/>
      <c r="L2891" s="69"/>
      <c r="M2891" s="69"/>
      <c r="N2891" s="4"/>
      <c r="O2891" s="70"/>
      <c r="P2891" s="75"/>
      <c r="Q2891" s="4"/>
      <c r="R2891" s="71"/>
      <c r="S2891" s="4"/>
      <c r="T2891" s="72"/>
      <c r="U2891" s="4"/>
      <c r="V2891" s="73"/>
      <c r="W2891" s="73"/>
      <c r="X2891" s="73"/>
      <c r="Y2891" s="73"/>
      <c r="Z2891" s="74"/>
      <c r="AA2891" s="171"/>
      <c r="AB2891" s="69"/>
      <c r="AC2891" s="69"/>
      <c r="AD2891" s="69"/>
      <c r="AE2891" s="69"/>
      <c r="AF2891" s="69"/>
      <c r="AG2891" s="69"/>
      <c r="AH2891" s="69"/>
    </row>
    <row r="2892" spans="1:34">
      <c r="A2892" s="69"/>
      <c r="B2892" s="69"/>
      <c r="C2892" s="69"/>
      <c r="D2892" s="71"/>
      <c r="E2892" s="4"/>
      <c r="F2892" s="4"/>
      <c r="G2892" s="69"/>
      <c r="H2892" s="69"/>
      <c r="I2892" s="69"/>
      <c r="J2892" s="69"/>
      <c r="K2892" s="69"/>
      <c r="L2892" s="69"/>
      <c r="M2892" s="69"/>
      <c r="N2892" s="4"/>
      <c r="O2892" s="70"/>
      <c r="P2892" s="75"/>
      <c r="Q2892" s="4"/>
      <c r="R2892" s="71"/>
      <c r="S2892" s="4"/>
      <c r="T2892" s="72"/>
      <c r="U2892" s="4"/>
      <c r="V2892" s="73"/>
      <c r="W2892" s="73"/>
      <c r="X2892" s="73"/>
      <c r="Y2892" s="73"/>
      <c r="Z2892" s="74"/>
      <c r="AA2892" s="171"/>
      <c r="AB2892" s="69"/>
      <c r="AC2892" s="69"/>
      <c r="AD2892" s="69"/>
      <c r="AE2892" s="69"/>
      <c r="AF2892" s="69"/>
      <c r="AG2892" s="69"/>
      <c r="AH2892" s="69"/>
    </row>
    <row r="2893" spans="1:34">
      <c r="A2893" s="69"/>
      <c r="B2893" s="69"/>
      <c r="C2893" s="69"/>
      <c r="D2893" s="71"/>
      <c r="E2893" s="4"/>
      <c r="F2893" s="4"/>
      <c r="G2893" s="69"/>
      <c r="H2893" s="69"/>
      <c r="I2893" s="69"/>
      <c r="J2893" s="69"/>
      <c r="K2893" s="69"/>
      <c r="L2893" s="69"/>
      <c r="M2893" s="69"/>
      <c r="N2893" s="4"/>
      <c r="O2893" s="70"/>
      <c r="P2893" s="75"/>
      <c r="Q2893" s="4"/>
      <c r="R2893" s="71"/>
      <c r="S2893" s="4"/>
      <c r="T2893" s="72"/>
      <c r="U2893" s="4"/>
      <c r="V2893" s="73"/>
      <c r="W2893" s="73"/>
      <c r="X2893" s="73"/>
      <c r="Y2893" s="73"/>
      <c r="Z2893" s="74"/>
      <c r="AA2893" s="171"/>
      <c r="AB2893" s="69"/>
      <c r="AC2893" s="69"/>
      <c r="AD2893" s="69"/>
      <c r="AE2893" s="69"/>
      <c r="AF2893" s="69"/>
      <c r="AG2893" s="69"/>
      <c r="AH2893" s="69"/>
    </row>
    <row r="2894" spans="1:34">
      <c r="A2894" s="69"/>
      <c r="B2894" s="69"/>
      <c r="C2894" s="69"/>
      <c r="D2894" s="71"/>
      <c r="E2894" s="4"/>
      <c r="F2894" s="4"/>
      <c r="G2894" s="69"/>
      <c r="H2894" s="69"/>
      <c r="I2894" s="69"/>
      <c r="J2894" s="69"/>
      <c r="K2894" s="69"/>
      <c r="L2894" s="69"/>
      <c r="M2894" s="69"/>
      <c r="N2894" s="4"/>
      <c r="O2894" s="70"/>
      <c r="P2894" s="75"/>
      <c r="Q2894" s="4"/>
      <c r="R2894" s="71"/>
      <c r="S2894" s="4"/>
      <c r="T2894" s="72"/>
      <c r="U2894" s="4"/>
      <c r="V2894" s="73"/>
      <c r="W2894" s="73"/>
      <c r="X2894" s="73"/>
      <c r="Y2894" s="73"/>
      <c r="Z2894" s="74"/>
      <c r="AA2894" s="171"/>
      <c r="AB2894" s="69"/>
      <c r="AC2894" s="69"/>
      <c r="AD2894" s="69"/>
      <c r="AE2894" s="69"/>
      <c r="AF2894" s="69"/>
      <c r="AG2894" s="69"/>
      <c r="AH2894" s="69"/>
    </row>
    <row r="2895" spans="1:34">
      <c r="A2895" s="69"/>
      <c r="B2895" s="69"/>
      <c r="C2895" s="69"/>
      <c r="D2895" s="71"/>
      <c r="E2895" s="4"/>
      <c r="F2895" s="4"/>
      <c r="G2895" s="69"/>
      <c r="H2895" s="69"/>
      <c r="I2895" s="69"/>
      <c r="J2895" s="69"/>
      <c r="K2895" s="69"/>
      <c r="L2895" s="69"/>
      <c r="M2895" s="69"/>
      <c r="N2895" s="4"/>
      <c r="O2895" s="70"/>
      <c r="P2895" s="75"/>
      <c r="Q2895" s="4"/>
      <c r="R2895" s="71"/>
      <c r="S2895" s="4"/>
      <c r="T2895" s="72"/>
      <c r="U2895" s="4"/>
      <c r="V2895" s="73"/>
      <c r="W2895" s="73"/>
      <c r="X2895" s="73"/>
      <c r="Y2895" s="73"/>
      <c r="Z2895" s="74"/>
      <c r="AA2895" s="171"/>
      <c r="AB2895" s="69"/>
      <c r="AC2895" s="69"/>
      <c r="AD2895" s="69"/>
      <c r="AE2895" s="69"/>
      <c r="AF2895" s="69"/>
      <c r="AG2895" s="69"/>
      <c r="AH2895" s="69"/>
    </row>
    <row r="2896" spans="1:34">
      <c r="A2896" s="69"/>
      <c r="B2896" s="69"/>
      <c r="C2896" s="69"/>
      <c r="D2896" s="71"/>
      <c r="E2896" s="4"/>
      <c r="F2896" s="4"/>
      <c r="G2896" s="69"/>
      <c r="H2896" s="69"/>
      <c r="I2896" s="69"/>
      <c r="J2896" s="69"/>
      <c r="K2896" s="69"/>
      <c r="L2896" s="69"/>
      <c r="M2896" s="69"/>
      <c r="N2896" s="4"/>
      <c r="O2896" s="70"/>
      <c r="P2896" s="75"/>
      <c r="Q2896" s="4"/>
      <c r="R2896" s="71"/>
      <c r="S2896" s="4"/>
      <c r="T2896" s="72"/>
      <c r="U2896" s="4"/>
      <c r="V2896" s="73"/>
      <c r="W2896" s="73"/>
      <c r="X2896" s="73"/>
      <c r="Y2896" s="73"/>
      <c r="Z2896" s="74"/>
      <c r="AA2896" s="171"/>
      <c r="AB2896" s="69"/>
      <c r="AC2896" s="69"/>
      <c r="AD2896" s="69"/>
      <c r="AE2896" s="69"/>
      <c r="AF2896" s="69"/>
      <c r="AG2896" s="69"/>
      <c r="AH2896" s="69"/>
    </row>
    <row r="2897" spans="1:34">
      <c r="A2897" s="69"/>
      <c r="B2897" s="69"/>
      <c r="C2897" s="69"/>
      <c r="D2897" s="71"/>
      <c r="E2897" s="4"/>
      <c r="F2897" s="4"/>
      <c r="G2897" s="69"/>
      <c r="H2897" s="69"/>
      <c r="I2897" s="69"/>
      <c r="J2897" s="69"/>
      <c r="K2897" s="69"/>
      <c r="L2897" s="69"/>
      <c r="M2897" s="69"/>
      <c r="N2897" s="4"/>
      <c r="O2897" s="70"/>
      <c r="P2897" s="75"/>
      <c r="Q2897" s="4"/>
      <c r="R2897" s="71"/>
      <c r="S2897" s="4"/>
      <c r="T2897" s="72"/>
      <c r="U2897" s="4"/>
      <c r="V2897" s="73"/>
      <c r="W2897" s="73"/>
      <c r="X2897" s="73"/>
      <c r="Y2897" s="73"/>
      <c r="Z2897" s="74"/>
      <c r="AA2897" s="171"/>
      <c r="AB2897" s="69"/>
      <c r="AC2897" s="69"/>
      <c r="AD2897" s="69"/>
      <c r="AE2897" s="69"/>
      <c r="AF2897" s="69"/>
      <c r="AG2897" s="69"/>
      <c r="AH2897" s="69"/>
    </row>
    <row r="2898" spans="1:34">
      <c r="A2898" s="69"/>
      <c r="B2898" s="69"/>
      <c r="C2898" s="69"/>
      <c r="D2898" s="71"/>
      <c r="E2898" s="4"/>
      <c r="F2898" s="4"/>
      <c r="G2898" s="69"/>
      <c r="H2898" s="69"/>
      <c r="I2898" s="69"/>
      <c r="J2898" s="69"/>
      <c r="K2898" s="69"/>
      <c r="L2898" s="69"/>
      <c r="M2898" s="69"/>
      <c r="N2898" s="4"/>
      <c r="O2898" s="70"/>
      <c r="P2898" s="75"/>
      <c r="Q2898" s="4"/>
      <c r="R2898" s="71"/>
      <c r="S2898" s="4"/>
      <c r="T2898" s="72"/>
      <c r="U2898" s="4"/>
      <c r="V2898" s="73"/>
      <c r="W2898" s="73"/>
      <c r="X2898" s="73"/>
      <c r="Y2898" s="73"/>
      <c r="Z2898" s="74"/>
      <c r="AA2898" s="171"/>
      <c r="AB2898" s="69"/>
      <c r="AC2898" s="69"/>
      <c r="AD2898" s="69"/>
      <c r="AE2898" s="69"/>
      <c r="AF2898" s="69"/>
      <c r="AG2898" s="69"/>
      <c r="AH2898" s="69"/>
    </row>
    <row r="2899" spans="1:34">
      <c r="A2899" s="69"/>
      <c r="B2899" s="69"/>
      <c r="C2899" s="69"/>
      <c r="D2899" s="71"/>
      <c r="E2899" s="4"/>
      <c r="F2899" s="4"/>
      <c r="G2899" s="69"/>
      <c r="H2899" s="69"/>
      <c r="I2899" s="69"/>
      <c r="J2899" s="69"/>
      <c r="K2899" s="69"/>
      <c r="L2899" s="69"/>
      <c r="M2899" s="69"/>
      <c r="N2899" s="4"/>
      <c r="O2899" s="70"/>
      <c r="P2899" s="75"/>
      <c r="Q2899" s="4"/>
      <c r="R2899" s="71"/>
      <c r="S2899" s="4"/>
      <c r="T2899" s="72"/>
      <c r="U2899" s="4"/>
      <c r="V2899" s="73"/>
      <c r="W2899" s="73"/>
      <c r="X2899" s="73"/>
      <c r="Y2899" s="73"/>
      <c r="Z2899" s="74"/>
      <c r="AA2899" s="171"/>
      <c r="AB2899" s="69"/>
      <c r="AC2899" s="69"/>
      <c r="AD2899" s="69"/>
      <c r="AE2899" s="69"/>
      <c r="AF2899" s="69"/>
      <c r="AG2899" s="69"/>
      <c r="AH2899" s="69"/>
    </row>
    <row r="2900" spans="1:34">
      <c r="A2900" s="69"/>
      <c r="B2900" s="69"/>
      <c r="C2900" s="69"/>
      <c r="D2900" s="71"/>
      <c r="E2900" s="4"/>
      <c r="F2900" s="4"/>
      <c r="G2900" s="69"/>
      <c r="H2900" s="69"/>
      <c r="I2900" s="69"/>
      <c r="J2900" s="69"/>
      <c r="K2900" s="69"/>
      <c r="L2900" s="69"/>
      <c r="M2900" s="69"/>
      <c r="N2900" s="4"/>
      <c r="O2900" s="70"/>
      <c r="P2900" s="75"/>
      <c r="Q2900" s="4"/>
      <c r="R2900" s="71"/>
      <c r="S2900" s="4"/>
      <c r="T2900" s="72"/>
      <c r="U2900" s="4"/>
      <c r="V2900" s="73"/>
      <c r="W2900" s="73"/>
      <c r="X2900" s="73"/>
      <c r="Y2900" s="73"/>
      <c r="Z2900" s="74"/>
      <c r="AA2900" s="171"/>
      <c r="AB2900" s="69"/>
      <c r="AC2900" s="69"/>
      <c r="AD2900" s="69"/>
      <c r="AE2900" s="69"/>
      <c r="AF2900" s="69"/>
      <c r="AG2900" s="69"/>
      <c r="AH2900" s="69"/>
    </row>
    <row r="2901" spans="1:34">
      <c r="A2901" s="69"/>
      <c r="B2901" s="69"/>
      <c r="C2901" s="69"/>
      <c r="D2901" s="71"/>
      <c r="E2901" s="4"/>
      <c r="F2901" s="4"/>
      <c r="G2901" s="69"/>
      <c r="H2901" s="69"/>
      <c r="I2901" s="69"/>
      <c r="J2901" s="69"/>
      <c r="K2901" s="69"/>
      <c r="L2901" s="69"/>
      <c r="M2901" s="69"/>
      <c r="N2901" s="4"/>
      <c r="O2901" s="70"/>
      <c r="P2901" s="75"/>
      <c r="Q2901" s="4"/>
      <c r="R2901" s="71"/>
      <c r="S2901" s="4"/>
      <c r="T2901" s="72"/>
      <c r="U2901" s="4"/>
      <c r="V2901" s="73"/>
      <c r="W2901" s="73"/>
      <c r="X2901" s="73"/>
      <c r="Y2901" s="73"/>
      <c r="Z2901" s="74"/>
      <c r="AA2901" s="171"/>
      <c r="AB2901" s="69"/>
      <c r="AC2901" s="69"/>
      <c r="AD2901" s="69"/>
      <c r="AE2901" s="69"/>
      <c r="AF2901" s="69"/>
      <c r="AG2901" s="69"/>
      <c r="AH2901" s="69"/>
    </row>
    <row r="2902" spans="1:34">
      <c r="A2902" s="69"/>
      <c r="B2902" s="69"/>
      <c r="C2902" s="69"/>
      <c r="D2902" s="71"/>
      <c r="E2902" s="4"/>
      <c r="F2902" s="4"/>
      <c r="G2902" s="69"/>
      <c r="H2902" s="69"/>
      <c r="I2902" s="69"/>
      <c r="J2902" s="69"/>
      <c r="K2902" s="69"/>
      <c r="L2902" s="69"/>
      <c r="M2902" s="69"/>
      <c r="N2902" s="4"/>
      <c r="O2902" s="70"/>
      <c r="P2902" s="75"/>
      <c r="Q2902" s="4"/>
      <c r="R2902" s="71"/>
      <c r="S2902" s="4"/>
      <c r="T2902" s="72"/>
      <c r="U2902" s="4"/>
      <c r="V2902" s="73"/>
      <c r="W2902" s="73"/>
      <c r="X2902" s="73"/>
      <c r="Y2902" s="73"/>
      <c r="Z2902" s="74"/>
      <c r="AA2902" s="171"/>
      <c r="AB2902" s="69"/>
      <c r="AC2902" s="69"/>
      <c r="AD2902" s="69"/>
      <c r="AE2902" s="69"/>
      <c r="AF2902" s="69"/>
      <c r="AG2902" s="69"/>
      <c r="AH2902" s="69"/>
    </row>
    <row r="2903" spans="1:34">
      <c r="A2903" s="69"/>
      <c r="B2903" s="69"/>
      <c r="C2903" s="69"/>
      <c r="D2903" s="71"/>
      <c r="E2903" s="4"/>
      <c r="F2903" s="4"/>
      <c r="G2903" s="69"/>
      <c r="H2903" s="69"/>
      <c r="I2903" s="69"/>
      <c r="J2903" s="69"/>
      <c r="K2903" s="69"/>
      <c r="L2903" s="69"/>
      <c r="M2903" s="69"/>
      <c r="N2903" s="4"/>
      <c r="O2903" s="70"/>
      <c r="P2903" s="75"/>
      <c r="Q2903" s="4"/>
      <c r="R2903" s="71"/>
      <c r="S2903" s="4"/>
      <c r="T2903" s="72"/>
      <c r="U2903" s="4"/>
      <c r="V2903" s="73"/>
      <c r="W2903" s="73"/>
      <c r="X2903" s="73"/>
      <c r="Y2903" s="73"/>
      <c r="Z2903" s="74"/>
      <c r="AA2903" s="171"/>
      <c r="AB2903" s="69"/>
      <c r="AC2903" s="69"/>
      <c r="AD2903" s="69"/>
      <c r="AE2903" s="69"/>
      <c r="AF2903" s="69"/>
      <c r="AG2903" s="69"/>
      <c r="AH2903" s="69"/>
    </row>
    <row r="2904" spans="1:34">
      <c r="A2904" s="69"/>
      <c r="B2904" s="69"/>
      <c r="C2904" s="69"/>
      <c r="D2904" s="71"/>
      <c r="E2904" s="4"/>
      <c r="F2904" s="4"/>
      <c r="G2904" s="69"/>
      <c r="H2904" s="69"/>
      <c r="I2904" s="69"/>
      <c r="J2904" s="69"/>
      <c r="K2904" s="69"/>
      <c r="L2904" s="69"/>
      <c r="M2904" s="69"/>
      <c r="N2904" s="4"/>
      <c r="O2904" s="70"/>
      <c r="P2904" s="75"/>
      <c r="Q2904" s="4"/>
      <c r="R2904" s="71"/>
      <c r="S2904" s="4"/>
      <c r="T2904" s="72"/>
      <c r="U2904" s="4"/>
      <c r="V2904" s="73"/>
      <c r="W2904" s="73"/>
      <c r="X2904" s="73"/>
      <c r="Y2904" s="73"/>
      <c r="Z2904" s="74"/>
      <c r="AA2904" s="171"/>
      <c r="AB2904" s="69"/>
      <c r="AC2904" s="69"/>
      <c r="AD2904" s="69"/>
      <c r="AE2904" s="69"/>
      <c r="AF2904" s="69"/>
      <c r="AG2904" s="69"/>
      <c r="AH2904" s="69"/>
    </row>
    <row r="2905" spans="1:34">
      <c r="A2905" s="69"/>
      <c r="B2905" s="69"/>
      <c r="C2905" s="69"/>
      <c r="D2905" s="71"/>
      <c r="E2905" s="4"/>
      <c r="F2905" s="4"/>
      <c r="G2905" s="69"/>
      <c r="H2905" s="69"/>
      <c r="I2905" s="69"/>
      <c r="J2905" s="69"/>
      <c r="K2905" s="69"/>
      <c r="L2905" s="69"/>
      <c r="M2905" s="69"/>
      <c r="N2905" s="4"/>
      <c r="O2905" s="70"/>
      <c r="P2905" s="75"/>
      <c r="Q2905" s="4"/>
      <c r="R2905" s="71"/>
      <c r="S2905" s="4"/>
      <c r="T2905" s="72"/>
      <c r="U2905" s="4"/>
      <c r="V2905" s="73"/>
      <c r="W2905" s="73"/>
      <c r="X2905" s="73"/>
      <c r="Y2905" s="73"/>
      <c r="Z2905" s="74"/>
      <c r="AA2905" s="171"/>
      <c r="AB2905" s="69"/>
      <c r="AC2905" s="69"/>
      <c r="AD2905" s="69"/>
      <c r="AE2905" s="69"/>
      <c r="AF2905" s="69"/>
      <c r="AG2905" s="69"/>
      <c r="AH2905" s="69"/>
    </row>
    <row r="2906" spans="1:34">
      <c r="A2906" s="69"/>
      <c r="B2906" s="69"/>
      <c r="C2906" s="69"/>
      <c r="D2906" s="71"/>
      <c r="E2906" s="4"/>
      <c r="F2906" s="4"/>
      <c r="G2906" s="69"/>
      <c r="H2906" s="69"/>
      <c r="I2906" s="69"/>
      <c r="J2906" s="69"/>
      <c r="K2906" s="69"/>
      <c r="L2906" s="69"/>
      <c r="M2906" s="69"/>
      <c r="N2906" s="4"/>
      <c r="O2906" s="70"/>
      <c r="P2906" s="75"/>
      <c r="Q2906" s="4"/>
      <c r="R2906" s="71"/>
      <c r="S2906" s="4"/>
      <c r="T2906" s="72"/>
      <c r="U2906" s="4"/>
      <c r="V2906" s="73"/>
      <c r="W2906" s="73"/>
      <c r="X2906" s="73"/>
      <c r="Y2906" s="73"/>
      <c r="Z2906" s="74"/>
      <c r="AA2906" s="171"/>
      <c r="AB2906" s="69"/>
      <c r="AC2906" s="69"/>
      <c r="AD2906" s="69"/>
      <c r="AE2906" s="69"/>
      <c r="AF2906" s="69"/>
      <c r="AG2906" s="69"/>
      <c r="AH2906" s="69"/>
    </row>
    <row r="2907" spans="1:34">
      <c r="A2907" s="69"/>
      <c r="B2907" s="69"/>
      <c r="C2907" s="69"/>
      <c r="D2907" s="71"/>
      <c r="E2907" s="4"/>
      <c r="F2907" s="4"/>
      <c r="G2907" s="69"/>
      <c r="H2907" s="69"/>
      <c r="I2907" s="69"/>
      <c r="J2907" s="69"/>
      <c r="K2907" s="69"/>
      <c r="L2907" s="69"/>
      <c r="M2907" s="69"/>
      <c r="N2907" s="4"/>
      <c r="O2907" s="70"/>
      <c r="P2907" s="75"/>
      <c r="Q2907" s="4"/>
      <c r="R2907" s="71"/>
      <c r="S2907" s="4"/>
      <c r="T2907" s="72"/>
      <c r="U2907" s="4"/>
      <c r="V2907" s="73"/>
      <c r="W2907" s="73"/>
      <c r="X2907" s="73"/>
      <c r="Y2907" s="73"/>
      <c r="Z2907" s="74"/>
      <c r="AA2907" s="171"/>
      <c r="AB2907" s="69"/>
      <c r="AC2907" s="69"/>
      <c r="AD2907" s="69"/>
      <c r="AE2907" s="69"/>
      <c r="AF2907" s="69"/>
      <c r="AG2907" s="69"/>
      <c r="AH2907" s="69"/>
    </row>
    <row r="2908" spans="1:34">
      <c r="A2908" s="69"/>
      <c r="B2908" s="69"/>
      <c r="C2908" s="69"/>
      <c r="D2908" s="71"/>
      <c r="E2908" s="4"/>
      <c r="F2908" s="4"/>
      <c r="G2908" s="69"/>
      <c r="H2908" s="69"/>
      <c r="I2908" s="69"/>
      <c r="J2908" s="69"/>
      <c r="K2908" s="69"/>
      <c r="L2908" s="69"/>
      <c r="M2908" s="69"/>
      <c r="N2908" s="4"/>
      <c r="O2908" s="70"/>
      <c r="P2908" s="75"/>
      <c r="Q2908" s="4"/>
      <c r="R2908" s="71"/>
      <c r="S2908" s="4"/>
      <c r="T2908" s="72"/>
      <c r="U2908" s="4"/>
      <c r="V2908" s="73"/>
      <c r="W2908" s="73"/>
      <c r="X2908" s="73"/>
      <c r="Y2908" s="73"/>
      <c r="Z2908" s="74"/>
      <c r="AA2908" s="171"/>
      <c r="AB2908" s="69"/>
      <c r="AC2908" s="69"/>
      <c r="AD2908" s="69"/>
      <c r="AE2908" s="69"/>
      <c r="AF2908" s="69"/>
      <c r="AG2908" s="69"/>
      <c r="AH2908" s="69"/>
    </row>
    <row r="2909" spans="1:34">
      <c r="A2909" s="69"/>
      <c r="B2909" s="69"/>
      <c r="C2909" s="69"/>
      <c r="D2909" s="71"/>
      <c r="E2909" s="4"/>
      <c r="F2909" s="4"/>
      <c r="G2909" s="69"/>
      <c r="H2909" s="69"/>
      <c r="I2909" s="69"/>
      <c r="J2909" s="69"/>
      <c r="K2909" s="69"/>
      <c r="L2909" s="69"/>
      <c r="M2909" s="69"/>
      <c r="N2909" s="4"/>
      <c r="O2909" s="70"/>
      <c r="P2909" s="75"/>
      <c r="Q2909" s="4"/>
      <c r="R2909" s="71"/>
      <c r="S2909" s="4"/>
      <c r="T2909" s="72"/>
      <c r="U2909" s="4"/>
      <c r="V2909" s="73"/>
      <c r="W2909" s="73"/>
      <c r="X2909" s="73"/>
      <c r="Y2909" s="73"/>
      <c r="Z2909" s="74"/>
      <c r="AA2909" s="171"/>
      <c r="AB2909" s="69"/>
      <c r="AC2909" s="69"/>
      <c r="AD2909" s="69"/>
      <c r="AE2909" s="69"/>
      <c r="AF2909" s="69"/>
      <c r="AG2909" s="69"/>
      <c r="AH2909" s="69"/>
    </row>
    <row r="2910" spans="1:34">
      <c r="A2910" s="69"/>
      <c r="B2910" s="69"/>
      <c r="C2910" s="69"/>
      <c r="D2910" s="71"/>
      <c r="E2910" s="4"/>
      <c r="F2910" s="4"/>
      <c r="G2910" s="69"/>
      <c r="H2910" s="69"/>
      <c r="I2910" s="69"/>
      <c r="J2910" s="69"/>
      <c r="K2910" s="69"/>
      <c r="L2910" s="69"/>
      <c r="M2910" s="69"/>
      <c r="N2910" s="4"/>
      <c r="O2910" s="70"/>
      <c r="P2910" s="75"/>
      <c r="Q2910" s="4"/>
      <c r="R2910" s="71"/>
      <c r="S2910" s="4"/>
      <c r="T2910" s="72"/>
      <c r="U2910" s="4"/>
      <c r="V2910" s="73"/>
      <c r="W2910" s="73"/>
      <c r="X2910" s="73"/>
      <c r="Y2910" s="73"/>
      <c r="Z2910" s="74"/>
      <c r="AA2910" s="171"/>
      <c r="AB2910" s="69"/>
      <c r="AC2910" s="69"/>
      <c r="AD2910" s="69"/>
      <c r="AE2910" s="69"/>
      <c r="AF2910" s="69"/>
      <c r="AG2910" s="69"/>
      <c r="AH2910" s="69"/>
    </row>
    <row r="2911" spans="1:34">
      <c r="A2911" s="69"/>
      <c r="B2911" s="69"/>
      <c r="C2911" s="69"/>
      <c r="D2911" s="71"/>
      <c r="E2911" s="4"/>
      <c r="F2911" s="4"/>
      <c r="G2911" s="69"/>
      <c r="H2911" s="69"/>
      <c r="I2911" s="69"/>
      <c r="J2911" s="69"/>
      <c r="K2911" s="69"/>
      <c r="L2911" s="69"/>
      <c r="M2911" s="69"/>
      <c r="N2911" s="4"/>
      <c r="O2911" s="70"/>
      <c r="P2911" s="75"/>
      <c r="Q2911" s="4"/>
      <c r="R2911" s="71"/>
      <c r="S2911" s="4"/>
      <c r="T2911" s="72"/>
      <c r="U2911" s="4"/>
      <c r="V2911" s="73"/>
      <c r="W2911" s="73"/>
      <c r="X2911" s="73"/>
      <c r="Y2911" s="73"/>
      <c r="Z2911" s="74"/>
      <c r="AA2911" s="171"/>
      <c r="AB2911" s="69"/>
      <c r="AC2911" s="69"/>
      <c r="AD2911" s="69"/>
      <c r="AE2911" s="69"/>
      <c r="AF2911" s="69"/>
      <c r="AG2911" s="69"/>
      <c r="AH2911" s="69"/>
    </row>
    <row r="2912" spans="1:34">
      <c r="A2912" s="69"/>
      <c r="B2912" s="69"/>
      <c r="C2912" s="69"/>
      <c r="D2912" s="71"/>
      <c r="E2912" s="4"/>
      <c r="F2912" s="4"/>
      <c r="G2912" s="69"/>
      <c r="H2912" s="69"/>
      <c r="I2912" s="69"/>
      <c r="J2912" s="69"/>
      <c r="K2912" s="69"/>
      <c r="L2912" s="69"/>
      <c r="M2912" s="69"/>
      <c r="N2912" s="4"/>
      <c r="O2912" s="70"/>
      <c r="P2912" s="75"/>
      <c r="Q2912" s="4"/>
      <c r="R2912" s="71"/>
      <c r="S2912" s="4"/>
      <c r="T2912" s="72"/>
      <c r="U2912" s="4"/>
      <c r="V2912" s="73"/>
      <c r="W2912" s="73"/>
      <c r="X2912" s="73"/>
      <c r="Y2912" s="73"/>
      <c r="Z2912" s="74"/>
      <c r="AA2912" s="171"/>
      <c r="AB2912" s="69"/>
      <c r="AC2912" s="69"/>
      <c r="AD2912" s="69"/>
      <c r="AE2912" s="69"/>
      <c r="AF2912" s="69"/>
      <c r="AG2912" s="69"/>
      <c r="AH2912" s="69"/>
    </row>
    <row r="2913" spans="1:34">
      <c r="A2913" s="69"/>
      <c r="B2913" s="69"/>
      <c r="C2913" s="69"/>
      <c r="D2913" s="71"/>
      <c r="E2913" s="4"/>
      <c r="F2913" s="4"/>
      <c r="G2913" s="69"/>
      <c r="H2913" s="69"/>
      <c r="I2913" s="69"/>
      <c r="J2913" s="69"/>
      <c r="K2913" s="69"/>
      <c r="L2913" s="69"/>
      <c r="M2913" s="69"/>
      <c r="N2913" s="4"/>
      <c r="O2913" s="70"/>
      <c r="P2913" s="75"/>
      <c r="Q2913" s="4"/>
      <c r="R2913" s="71"/>
      <c r="S2913" s="4"/>
      <c r="T2913" s="72"/>
      <c r="U2913" s="4"/>
      <c r="V2913" s="73"/>
      <c r="W2913" s="73"/>
      <c r="X2913" s="73"/>
      <c r="Y2913" s="73"/>
      <c r="Z2913" s="74"/>
      <c r="AA2913" s="171"/>
      <c r="AB2913" s="69"/>
      <c r="AC2913" s="69"/>
      <c r="AD2913" s="69"/>
      <c r="AE2913" s="69"/>
      <c r="AF2913" s="69"/>
      <c r="AG2913" s="69"/>
      <c r="AH2913" s="69"/>
    </row>
    <row r="2914" spans="1:34">
      <c r="A2914" s="69"/>
      <c r="B2914" s="69"/>
      <c r="C2914" s="69"/>
      <c r="D2914" s="71"/>
      <c r="E2914" s="4"/>
      <c r="F2914" s="4"/>
      <c r="G2914" s="69"/>
      <c r="H2914" s="69"/>
      <c r="I2914" s="69"/>
      <c r="J2914" s="69"/>
      <c r="K2914" s="69"/>
      <c r="L2914" s="69"/>
      <c r="M2914" s="69"/>
      <c r="N2914" s="4"/>
      <c r="O2914" s="70"/>
      <c r="P2914" s="75"/>
      <c r="Q2914" s="4"/>
      <c r="R2914" s="71"/>
      <c r="S2914" s="4"/>
      <c r="T2914" s="72"/>
      <c r="U2914" s="4"/>
      <c r="V2914" s="73"/>
      <c r="W2914" s="73"/>
      <c r="X2914" s="73"/>
      <c r="Y2914" s="73"/>
      <c r="Z2914" s="74"/>
      <c r="AA2914" s="171"/>
      <c r="AB2914" s="69"/>
      <c r="AC2914" s="69"/>
      <c r="AD2914" s="69"/>
      <c r="AE2914" s="69"/>
      <c r="AF2914" s="69"/>
      <c r="AG2914" s="69"/>
      <c r="AH2914" s="69"/>
    </row>
    <row r="2915" spans="1:34">
      <c r="A2915" s="69"/>
      <c r="B2915" s="69"/>
      <c r="C2915" s="69"/>
      <c r="D2915" s="71"/>
      <c r="E2915" s="4"/>
      <c r="F2915" s="4"/>
      <c r="G2915" s="69"/>
      <c r="H2915" s="69"/>
      <c r="I2915" s="69"/>
      <c r="J2915" s="69"/>
      <c r="K2915" s="69"/>
      <c r="L2915" s="69"/>
      <c r="M2915" s="69"/>
      <c r="N2915" s="4"/>
      <c r="O2915" s="70"/>
      <c r="P2915" s="75"/>
      <c r="Q2915" s="4"/>
      <c r="R2915" s="71"/>
      <c r="S2915" s="4"/>
      <c r="T2915" s="72"/>
      <c r="U2915" s="4"/>
      <c r="V2915" s="73"/>
      <c r="W2915" s="73"/>
      <c r="X2915" s="73"/>
      <c r="Y2915" s="73"/>
      <c r="Z2915" s="74"/>
      <c r="AA2915" s="171"/>
      <c r="AB2915" s="69"/>
      <c r="AC2915" s="69"/>
      <c r="AD2915" s="69"/>
      <c r="AE2915" s="69"/>
      <c r="AF2915" s="69"/>
      <c r="AG2915" s="69"/>
      <c r="AH2915" s="69"/>
    </row>
    <row r="2916" spans="1:34">
      <c r="A2916" s="69"/>
      <c r="B2916" s="69"/>
      <c r="C2916" s="69"/>
      <c r="D2916" s="71"/>
      <c r="E2916" s="4"/>
      <c r="F2916" s="4"/>
      <c r="G2916" s="69"/>
      <c r="H2916" s="69"/>
      <c r="I2916" s="69"/>
      <c r="J2916" s="69"/>
      <c r="K2916" s="69"/>
      <c r="L2916" s="69"/>
      <c r="M2916" s="69"/>
      <c r="N2916" s="4"/>
      <c r="O2916" s="70"/>
      <c r="P2916" s="75"/>
      <c r="Q2916" s="4"/>
      <c r="R2916" s="71"/>
      <c r="S2916" s="4"/>
      <c r="T2916" s="72"/>
      <c r="U2916" s="4"/>
      <c r="V2916" s="73"/>
      <c r="W2916" s="73"/>
      <c r="X2916" s="73"/>
      <c r="Y2916" s="73"/>
      <c r="Z2916" s="74"/>
      <c r="AA2916" s="171"/>
      <c r="AB2916" s="69"/>
      <c r="AC2916" s="69"/>
      <c r="AD2916" s="69"/>
      <c r="AE2916" s="69"/>
      <c r="AF2916" s="69"/>
      <c r="AG2916" s="69"/>
      <c r="AH2916" s="69"/>
    </row>
    <row r="2917" spans="1:34">
      <c r="A2917" s="69"/>
      <c r="B2917" s="69"/>
      <c r="C2917" s="69"/>
      <c r="D2917" s="71"/>
      <c r="E2917" s="4"/>
      <c r="F2917" s="4"/>
      <c r="G2917" s="69"/>
      <c r="H2917" s="69"/>
      <c r="I2917" s="69"/>
      <c r="J2917" s="69"/>
      <c r="K2917" s="69"/>
      <c r="L2917" s="69"/>
      <c r="M2917" s="69"/>
      <c r="N2917" s="4"/>
      <c r="O2917" s="70"/>
      <c r="P2917" s="75"/>
      <c r="Q2917" s="4"/>
      <c r="R2917" s="71"/>
      <c r="S2917" s="4"/>
      <c r="T2917" s="72"/>
      <c r="U2917" s="4"/>
      <c r="V2917" s="73"/>
      <c r="W2917" s="73"/>
      <c r="X2917" s="73"/>
      <c r="Y2917" s="73"/>
      <c r="Z2917" s="74"/>
      <c r="AA2917" s="171"/>
      <c r="AB2917" s="69"/>
      <c r="AC2917" s="69"/>
      <c r="AD2917" s="69"/>
      <c r="AE2917" s="69"/>
      <c r="AF2917" s="69"/>
      <c r="AG2917" s="69"/>
      <c r="AH2917" s="69"/>
    </row>
    <row r="2918" spans="1:34">
      <c r="A2918" s="69"/>
      <c r="B2918" s="69"/>
      <c r="C2918" s="69"/>
      <c r="D2918" s="71"/>
      <c r="E2918" s="4"/>
      <c r="F2918" s="4"/>
      <c r="G2918" s="69"/>
      <c r="H2918" s="69"/>
      <c r="I2918" s="69"/>
      <c r="J2918" s="69"/>
      <c r="K2918" s="69"/>
      <c r="L2918" s="69"/>
      <c r="M2918" s="69"/>
      <c r="N2918" s="4"/>
      <c r="O2918" s="70"/>
      <c r="P2918" s="75"/>
      <c r="Q2918" s="4"/>
      <c r="R2918" s="71"/>
      <c r="S2918" s="4"/>
      <c r="T2918" s="72"/>
      <c r="U2918" s="4"/>
      <c r="V2918" s="73"/>
      <c r="W2918" s="73"/>
      <c r="X2918" s="73"/>
      <c r="Y2918" s="73"/>
      <c r="Z2918" s="74"/>
      <c r="AA2918" s="171"/>
      <c r="AB2918" s="69"/>
      <c r="AC2918" s="69"/>
      <c r="AD2918" s="69"/>
      <c r="AE2918" s="69"/>
      <c r="AF2918" s="69"/>
      <c r="AG2918" s="69"/>
      <c r="AH2918" s="69"/>
    </row>
    <row r="2919" spans="1:34">
      <c r="A2919" s="69"/>
      <c r="B2919" s="69"/>
      <c r="C2919" s="69"/>
      <c r="D2919" s="71"/>
      <c r="E2919" s="4"/>
      <c r="F2919" s="4"/>
      <c r="G2919" s="69"/>
      <c r="H2919" s="69"/>
      <c r="I2919" s="69"/>
      <c r="J2919" s="69"/>
      <c r="K2919" s="69"/>
      <c r="L2919" s="69"/>
      <c r="M2919" s="69"/>
      <c r="N2919" s="4"/>
      <c r="O2919" s="70"/>
      <c r="P2919" s="75"/>
      <c r="Q2919" s="4"/>
      <c r="R2919" s="71"/>
      <c r="S2919" s="4"/>
      <c r="T2919" s="72"/>
      <c r="U2919" s="4"/>
      <c r="V2919" s="73"/>
      <c r="W2919" s="73"/>
      <c r="X2919" s="73"/>
      <c r="Y2919" s="73"/>
      <c r="Z2919" s="74"/>
      <c r="AA2919" s="171"/>
      <c r="AB2919" s="69"/>
      <c r="AC2919" s="69"/>
      <c r="AD2919" s="69"/>
      <c r="AE2919" s="69"/>
      <c r="AF2919" s="69"/>
      <c r="AG2919" s="69"/>
      <c r="AH2919" s="69"/>
    </row>
    <row r="2920" spans="1:34">
      <c r="A2920" s="69"/>
      <c r="B2920" s="69"/>
      <c r="C2920" s="69"/>
      <c r="D2920" s="71"/>
      <c r="E2920" s="4"/>
      <c r="F2920" s="4"/>
      <c r="G2920" s="69"/>
      <c r="H2920" s="69"/>
      <c r="I2920" s="69"/>
      <c r="J2920" s="69"/>
      <c r="K2920" s="69"/>
      <c r="L2920" s="69"/>
      <c r="M2920" s="69"/>
      <c r="N2920" s="4"/>
      <c r="O2920" s="70"/>
      <c r="P2920" s="75"/>
      <c r="Q2920" s="4"/>
      <c r="R2920" s="71"/>
      <c r="S2920" s="4"/>
      <c r="T2920" s="72"/>
      <c r="U2920" s="4"/>
      <c r="V2920" s="73"/>
      <c r="W2920" s="73"/>
      <c r="X2920" s="73"/>
      <c r="Y2920" s="73"/>
      <c r="Z2920" s="74"/>
      <c r="AA2920" s="171"/>
      <c r="AB2920" s="69"/>
      <c r="AC2920" s="69"/>
      <c r="AD2920" s="69"/>
      <c r="AE2920" s="69"/>
      <c r="AF2920" s="69"/>
      <c r="AG2920" s="69"/>
      <c r="AH2920" s="69"/>
    </row>
    <row r="2921" spans="1:34">
      <c r="A2921" s="69"/>
      <c r="B2921" s="69"/>
      <c r="C2921" s="69"/>
      <c r="D2921" s="71"/>
      <c r="E2921" s="4"/>
      <c r="F2921" s="4"/>
      <c r="G2921" s="69"/>
      <c r="H2921" s="69"/>
      <c r="I2921" s="69"/>
      <c r="J2921" s="69"/>
      <c r="K2921" s="69"/>
      <c r="L2921" s="69"/>
      <c r="M2921" s="69"/>
      <c r="N2921" s="4"/>
      <c r="O2921" s="70"/>
      <c r="P2921" s="75"/>
      <c r="Q2921" s="4"/>
      <c r="R2921" s="71"/>
      <c r="S2921" s="4"/>
      <c r="T2921" s="72"/>
      <c r="U2921" s="4"/>
      <c r="V2921" s="73"/>
      <c r="W2921" s="73"/>
      <c r="X2921" s="73"/>
      <c r="Y2921" s="73"/>
      <c r="Z2921" s="74"/>
      <c r="AA2921" s="171"/>
      <c r="AB2921" s="69"/>
      <c r="AC2921" s="69"/>
      <c r="AD2921" s="69"/>
      <c r="AE2921" s="69"/>
      <c r="AF2921" s="69"/>
      <c r="AG2921" s="69"/>
      <c r="AH2921" s="69"/>
    </row>
    <row r="2922" spans="1:34">
      <c r="A2922" s="69"/>
      <c r="B2922" s="69"/>
      <c r="C2922" s="69"/>
      <c r="D2922" s="71"/>
      <c r="E2922" s="4"/>
      <c r="F2922" s="4"/>
      <c r="G2922" s="69"/>
      <c r="H2922" s="69"/>
      <c r="I2922" s="69"/>
      <c r="J2922" s="69"/>
      <c r="K2922" s="69"/>
      <c r="L2922" s="69"/>
      <c r="M2922" s="69"/>
      <c r="N2922" s="4"/>
      <c r="O2922" s="70"/>
      <c r="P2922" s="75"/>
      <c r="Q2922" s="4"/>
      <c r="R2922" s="71"/>
      <c r="S2922" s="4"/>
      <c r="T2922" s="72"/>
      <c r="U2922" s="4"/>
      <c r="V2922" s="73"/>
      <c r="W2922" s="73"/>
      <c r="X2922" s="73"/>
      <c r="Y2922" s="73"/>
      <c r="Z2922" s="74"/>
      <c r="AA2922" s="171"/>
      <c r="AB2922" s="69"/>
      <c r="AC2922" s="69"/>
      <c r="AD2922" s="69"/>
      <c r="AE2922" s="69"/>
      <c r="AF2922" s="69"/>
      <c r="AG2922" s="69"/>
      <c r="AH2922" s="69"/>
    </row>
    <row r="2923" spans="1:34">
      <c r="A2923" s="69"/>
      <c r="B2923" s="69"/>
      <c r="C2923" s="69"/>
      <c r="D2923" s="71"/>
      <c r="E2923" s="4"/>
      <c r="F2923" s="4"/>
      <c r="G2923" s="69"/>
      <c r="H2923" s="69"/>
      <c r="I2923" s="69"/>
      <c r="J2923" s="69"/>
      <c r="K2923" s="69"/>
      <c r="L2923" s="69"/>
      <c r="M2923" s="69"/>
      <c r="N2923" s="4"/>
      <c r="O2923" s="70"/>
      <c r="P2923" s="75"/>
      <c r="Q2923" s="4"/>
      <c r="R2923" s="71"/>
      <c r="S2923" s="4"/>
      <c r="T2923" s="72"/>
      <c r="U2923" s="4"/>
      <c r="V2923" s="73"/>
      <c r="W2923" s="73"/>
      <c r="X2923" s="73"/>
      <c r="Y2923" s="73"/>
      <c r="Z2923" s="74"/>
      <c r="AA2923" s="171"/>
      <c r="AB2923" s="69"/>
      <c r="AC2923" s="69"/>
      <c r="AD2923" s="69"/>
      <c r="AE2923" s="69"/>
      <c r="AF2923" s="69"/>
      <c r="AG2923" s="69"/>
      <c r="AH2923" s="69"/>
    </row>
    <row r="2924" spans="1:34">
      <c r="A2924" s="69"/>
      <c r="B2924" s="69"/>
      <c r="C2924" s="69"/>
      <c r="D2924" s="71"/>
      <c r="E2924" s="4"/>
      <c r="F2924" s="4"/>
      <c r="G2924" s="69"/>
      <c r="H2924" s="69"/>
      <c r="I2924" s="69"/>
      <c r="J2924" s="69"/>
      <c r="K2924" s="69"/>
      <c r="L2924" s="69"/>
      <c r="M2924" s="69"/>
      <c r="N2924" s="4"/>
      <c r="O2924" s="70"/>
      <c r="P2924" s="75"/>
      <c r="Q2924" s="4"/>
      <c r="R2924" s="71"/>
      <c r="S2924" s="4"/>
      <c r="T2924" s="72"/>
      <c r="U2924" s="4"/>
      <c r="V2924" s="73"/>
      <c r="W2924" s="73"/>
      <c r="X2924" s="73"/>
      <c r="Y2924" s="73"/>
      <c r="Z2924" s="74"/>
      <c r="AA2924" s="171"/>
      <c r="AB2924" s="69"/>
      <c r="AC2924" s="69"/>
      <c r="AD2924" s="69"/>
      <c r="AE2924" s="69"/>
      <c r="AF2924" s="69"/>
      <c r="AG2924" s="69"/>
      <c r="AH2924" s="69"/>
    </row>
    <row r="2925" spans="1:34">
      <c r="A2925" s="69"/>
      <c r="B2925" s="69"/>
      <c r="C2925" s="69"/>
      <c r="D2925" s="71"/>
      <c r="E2925" s="4"/>
      <c r="F2925" s="4"/>
      <c r="G2925" s="69"/>
      <c r="H2925" s="69"/>
      <c r="I2925" s="69"/>
      <c r="J2925" s="69"/>
      <c r="K2925" s="69"/>
      <c r="L2925" s="69"/>
      <c r="M2925" s="69"/>
      <c r="N2925" s="4"/>
      <c r="O2925" s="70"/>
      <c r="P2925" s="75"/>
      <c r="Q2925" s="4"/>
      <c r="R2925" s="71"/>
      <c r="S2925" s="4"/>
      <c r="T2925" s="72"/>
      <c r="U2925" s="4"/>
      <c r="V2925" s="73"/>
      <c r="W2925" s="73"/>
      <c r="X2925" s="73"/>
      <c r="Y2925" s="73"/>
      <c r="Z2925" s="74"/>
      <c r="AA2925" s="171"/>
      <c r="AB2925" s="69"/>
      <c r="AC2925" s="69"/>
      <c r="AD2925" s="69"/>
      <c r="AE2925" s="69"/>
      <c r="AF2925" s="69"/>
      <c r="AG2925" s="69"/>
      <c r="AH2925" s="69"/>
    </row>
    <row r="2926" spans="1:34">
      <c r="A2926" s="69"/>
      <c r="B2926" s="69"/>
      <c r="C2926" s="69"/>
      <c r="D2926" s="71"/>
      <c r="E2926" s="4"/>
      <c r="F2926" s="4"/>
      <c r="G2926" s="69"/>
      <c r="H2926" s="69"/>
      <c r="I2926" s="69"/>
      <c r="J2926" s="69"/>
      <c r="K2926" s="69"/>
      <c r="L2926" s="69"/>
      <c r="M2926" s="69"/>
      <c r="N2926" s="4"/>
      <c r="O2926" s="70"/>
      <c r="P2926" s="75"/>
      <c r="Q2926" s="4"/>
      <c r="R2926" s="71"/>
      <c r="S2926" s="4"/>
      <c r="T2926" s="72"/>
      <c r="U2926" s="4"/>
      <c r="V2926" s="73"/>
      <c r="W2926" s="73"/>
      <c r="X2926" s="73"/>
      <c r="Y2926" s="73"/>
      <c r="Z2926" s="74"/>
      <c r="AA2926" s="171"/>
      <c r="AB2926" s="69"/>
      <c r="AC2926" s="69"/>
      <c r="AD2926" s="69"/>
      <c r="AE2926" s="69"/>
      <c r="AF2926" s="69"/>
      <c r="AG2926" s="69"/>
      <c r="AH2926" s="69"/>
    </row>
    <row r="2927" spans="1:34">
      <c r="A2927" s="69"/>
      <c r="B2927" s="69"/>
      <c r="C2927" s="69"/>
      <c r="D2927" s="71"/>
      <c r="E2927" s="4"/>
      <c r="F2927" s="4"/>
      <c r="G2927" s="69"/>
      <c r="H2927" s="69"/>
      <c r="I2927" s="69"/>
      <c r="J2927" s="69"/>
      <c r="K2927" s="69"/>
      <c r="L2927" s="69"/>
      <c r="M2927" s="69"/>
      <c r="N2927" s="4"/>
      <c r="O2927" s="70"/>
      <c r="P2927" s="75"/>
      <c r="Q2927" s="4"/>
      <c r="R2927" s="71"/>
      <c r="S2927" s="4"/>
      <c r="T2927" s="72"/>
      <c r="U2927" s="4"/>
      <c r="V2927" s="73"/>
      <c r="W2927" s="73"/>
      <c r="X2927" s="73"/>
      <c r="Y2927" s="73"/>
      <c r="Z2927" s="74"/>
      <c r="AA2927" s="171"/>
      <c r="AB2927" s="69"/>
      <c r="AC2927" s="69"/>
      <c r="AD2927" s="69"/>
      <c r="AE2927" s="69"/>
      <c r="AF2927" s="69"/>
      <c r="AG2927" s="69"/>
      <c r="AH2927" s="69"/>
    </row>
    <row r="2928" spans="1:34">
      <c r="A2928" s="69"/>
      <c r="B2928" s="69"/>
      <c r="C2928" s="69"/>
      <c r="D2928" s="71"/>
      <c r="E2928" s="4"/>
      <c r="F2928" s="4"/>
      <c r="G2928" s="69"/>
      <c r="H2928" s="69"/>
      <c r="I2928" s="69"/>
      <c r="J2928" s="69"/>
      <c r="K2928" s="69"/>
      <c r="L2928" s="69"/>
      <c r="M2928" s="69"/>
      <c r="N2928" s="4"/>
      <c r="O2928" s="70"/>
      <c r="P2928" s="75"/>
      <c r="Q2928" s="4"/>
      <c r="R2928" s="71"/>
      <c r="S2928" s="4"/>
      <c r="T2928" s="72"/>
      <c r="U2928" s="4"/>
      <c r="V2928" s="73"/>
      <c r="W2928" s="73"/>
      <c r="X2928" s="73"/>
      <c r="Y2928" s="73"/>
      <c r="Z2928" s="74"/>
      <c r="AA2928" s="171"/>
      <c r="AB2928" s="69"/>
      <c r="AC2928" s="69"/>
      <c r="AD2928" s="69"/>
      <c r="AE2928" s="69"/>
      <c r="AF2928" s="69"/>
      <c r="AG2928" s="69"/>
      <c r="AH2928" s="69"/>
    </row>
    <row r="2929" spans="1:34">
      <c r="A2929" s="69"/>
      <c r="B2929" s="69"/>
      <c r="C2929" s="69"/>
      <c r="D2929" s="71"/>
      <c r="E2929" s="4"/>
      <c r="F2929" s="4"/>
      <c r="G2929" s="69"/>
      <c r="H2929" s="69"/>
      <c r="I2929" s="69"/>
      <c r="J2929" s="69"/>
      <c r="K2929" s="69"/>
      <c r="L2929" s="69"/>
      <c r="M2929" s="69"/>
      <c r="N2929" s="4"/>
      <c r="O2929" s="70"/>
      <c r="P2929" s="75"/>
      <c r="Q2929" s="4"/>
      <c r="R2929" s="71"/>
      <c r="S2929" s="4"/>
      <c r="T2929" s="72"/>
      <c r="U2929" s="4"/>
      <c r="V2929" s="73"/>
      <c r="W2929" s="73"/>
      <c r="X2929" s="73"/>
      <c r="Y2929" s="73"/>
      <c r="Z2929" s="74"/>
      <c r="AA2929" s="171"/>
      <c r="AB2929" s="69"/>
      <c r="AC2929" s="69"/>
      <c r="AD2929" s="69"/>
      <c r="AE2929" s="69"/>
      <c r="AF2929" s="69"/>
      <c r="AG2929" s="69"/>
      <c r="AH2929" s="69"/>
    </row>
    <row r="2930" spans="1:34">
      <c r="A2930" s="69"/>
      <c r="B2930" s="69"/>
      <c r="C2930" s="69"/>
      <c r="D2930" s="71"/>
      <c r="E2930" s="4"/>
      <c r="F2930" s="4"/>
      <c r="G2930" s="69"/>
      <c r="H2930" s="69"/>
      <c r="I2930" s="69"/>
      <c r="J2930" s="69"/>
      <c r="K2930" s="69"/>
      <c r="L2930" s="69"/>
      <c r="M2930" s="69"/>
      <c r="N2930" s="4"/>
      <c r="O2930" s="70"/>
      <c r="P2930" s="75"/>
      <c r="Q2930" s="4"/>
      <c r="R2930" s="71"/>
      <c r="S2930" s="4"/>
      <c r="T2930" s="72"/>
      <c r="U2930" s="4"/>
      <c r="V2930" s="73"/>
      <c r="W2930" s="73"/>
      <c r="X2930" s="73"/>
      <c r="Y2930" s="73"/>
      <c r="Z2930" s="74"/>
      <c r="AA2930" s="171"/>
      <c r="AB2930" s="69"/>
      <c r="AC2930" s="69"/>
      <c r="AD2930" s="69"/>
      <c r="AE2930" s="69"/>
      <c r="AF2930" s="69"/>
      <c r="AG2930" s="69"/>
      <c r="AH2930" s="69"/>
    </row>
    <row r="2931" spans="1:34">
      <c r="A2931" s="69"/>
      <c r="B2931" s="69"/>
      <c r="C2931" s="69"/>
      <c r="D2931" s="71"/>
      <c r="E2931" s="4"/>
      <c r="F2931" s="4"/>
      <c r="G2931" s="69"/>
      <c r="H2931" s="69"/>
      <c r="I2931" s="69"/>
      <c r="J2931" s="69"/>
      <c r="K2931" s="69"/>
      <c r="L2931" s="69"/>
      <c r="M2931" s="69"/>
      <c r="N2931" s="4"/>
      <c r="O2931" s="70"/>
      <c r="P2931" s="75"/>
      <c r="Q2931" s="4"/>
      <c r="R2931" s="71"/>
      <c r="S2931" s="4"/>
      <c r="T2931" s="72"/>
      <c r="U2931" s="4"/>
      <c r="V2931" s="73"/>
      <c r="W2931" s="73"/>
      <c r="X2931" s="73"/>
      <c r="Y2931" s="73"/>
      <c r="Z2931" s="74"/>
      <c r="AA2931" s="171"/>
      <c r="AB2931" s="69"/>
      <c r="AC2931" s="69"/>
      <c r="AD2931" s="69"/>
      <c r="AE2931" s="69"/>
      <c r="AF2931" s="69"/>
      <c r="AG2931" s="69"/>
      <c r="AH2931" s="69"/>
    </row>
    <row r="2932" spans="1:34">
      <c r="A2932" s="69"/>
      <c r="B2932" s="69"/>
      <c r="C2932" s="69"/>
      <c r="D2932" s="71"/>
      <c r="E2932" s="4"/>
      <c r="F2932" s="4"/>
      <c r="G2932" s="69"/>
      <c r="H2932" s="69"/>
      <c r="I2932" s="69"/>
      <c r="J2932" s="69"/>
      <c r="K2932" s="69"/>
      <c r="L2932" s="69"/>
      <c r="M2932" s="69"/>
      <c r="N2932" s="4"/>
      <c r="O2932" s="70"/>
      <c r="P2932" s="75"/>
      <c r="Q2932" s="4"/>
      <c r="R2932" s="71"/>
      <c r="S2932" s="4"/>
      <c r="T2932" s="72"/>
      <c r="U2932" s="4"/>
      <c r="V2932" s="73"/>
      <c r="W2932" s="73"/>
      <c r="X2932" s="73"/>
      <c r="Y2932" s="73"/>
      <c r="Z2932" s="74"/>
      <c r="AA2932" s="171"/>
      <c r="AB2932" s="69"/>
      <c r="AC2932" s="69"/>
      <c r="AD2932" s="69"/>
      <c r="AE2932" s="69"/>
      <c r="AF2932" s="69"/>
      <c r="AG2932" s="69"/>
      <c r="AH2932" s="69"/>
    </row>
    <row r="2933" spans="1:34">
      <c r="A2933" s="69"/>
      <c r="B2933" s="69"/>
      <c r="C2933" s="69"/>
      <c r="D2933" s="71"/>
      <c r="E2933" s="4"/>
      <c r="F2933" s="4"/>
      <c r="G2933" s="69"/>
      <c r="H2933" s="69"/>
      <c r="I2933" s="69"/>
      <c r="J2933" s="69"/>
      <c r="K2933" s="69"/>
      <c r="L2933" s="69"/>
      <c r="M2933" s="69"/>
      <c r="N2933" s="4"/>
      <c r="O2933" s="70"/>
      <c r="P2933" s="75"/>
      <c r="Q2933" s="4"/>
      <c r="R2933" s="71"/>
      <c r="S2933" s="4"/>
      <c r="T2933" s="72"/>
      <c r="U2933" s="4"/>
      <c r="V2933" s="73"/>
      <c r="W2933" s="73"/>
      <c r="X2933" s="73"/>
      <c r="Y2933" s="73"/>
      <c r="Z2933" s="74"/>
      <c r="AA2933" s="171"/>
      <c r="AB2933" s="69"/>
      <c r="AC2933" s="69"/>
      <c r="AD2933" s="69"/>
      <c r="AE2933" s="69"/>
      <c r="AF2933" s="69"/>
      <c r="AG2933" s="69"/>
      <c r="AH2933" s="69"/>
    </row>
    <row r="2934" spans="1:34">
      <c r="A2934" s="69"/>
      <c r="B2934" s="69"/>
      <c r="C2934" s="69"/>
      <c r="D2934" s="71"/>
      <c r="E2934" s="4"/>
      <c r="F2934" s="4"/>
      <c r="G2934" s="69"/>
      <c r="H2934" s="69"/>
      <c r="I2934" s="69"/>
      <c r="J2934" s="69"/>
      <c r="K2934" s="69"/>
      <c r="L2934" s="69"/>
      <c r="M2934" s="69"/>
      <c r="N2934" s="4"/>
      <c r="O2934" s="70"/>
      <c r="P2934" s="75"/>
      <c r="Q2934" s="4"/>
      <c r="R2934" s="71"/>
      <c r="S2934" s="4"/>
      <c r="T2934" s="72"/>
      <c r="U2934" s="4"/>
      <c r="V2934" s="73"/>
      <c r="W2934" s="73"/>
      <c r="X2934" s="73"/>
      <c r="Y2934" s="73"/>
      <c r="Z2934" s="74"/>
      <c r="AA2934" s="171"/>
      <c r="AB2934" s="69"/>
      <c r="AC2934" s="69"/>
      <c r="AD2934" s="69"/>
      <c r="AE2934" s="69"/>
      <c r="AF2934" s="69"/>
      <c r="AG2934" s="69"/>
      <c r="AH2934" s="69"/>
    </row>
    <row r="2935" spans="1:34">
      <c r="A2935" s="69"/>
      <c r="B2935" s="69"/>
      <c r="C2935" s="69"/>
      <c r="D2935" s="71"/>
      <c r="E2935" s="4"/>
      <c r="F2935" s="4"/>
      <c r="G2935" s="69"/>
      <c r="H2935" s="69"/>
      <c r="I2935" s="69"/>
      <c r="J2935" s="69"/>
      <c r="K2935" s="69"/>
      <c r="L2935" s="69"/>
      <c r="M2935" s="69"/>
      <c r="N2935" s="4"/>
      <c r="O2935" s="70"/>
      <c r="P2935" s="75"/>
      <c r="Q2935" s="4"/>
      <c r="R2935" s="71"/>
      <c r="S2935" s="4"/>
      <c r="T2935" s="72"/>
      <c r="U2935" s="4"/>
      <c r="V2935" s="73"/>
      <c r="W2935" s="73"/>
      <c r="X2935" s="73"/>
      <c r="Y2935" s="73"/>
      <c r="Z2935" s="74"/>
      <c r="AA2935" s="171"/>
      <c r="AB2935" s="69"/>
      <c r="AC2935" s="69"/>
      <c r="AD2935" s="69"/>
      <c r="AE2935" s="69"/>
      <c r="AF2935" s="69"/>
      <c r="AG2935" s="69"/>
      <c r="AH2935" s="69"/>
    </row>
    <row r="2936" spans="1:34">
      <c r="A2936" s="69"/>
      <c r="B2936" s="69"/>
      <c r="C2936" s="69"/>
      <c r="D2936" s="71"/>
      <c r="E2936" s="4"/>
      <c r="F2936" s="4"/>
      <c r="G2936" s="69"/>
      <c r="H2936" s="69"/>
      <c r="I2936" s="69"/>
      <c r="J2936" s="69"/>
      <c r="K2936" s="69"/>
      <c r="L2936" s="69"/>
      <c r="M2936" s="69"/>
      <c r="N2936" s="4"/>
      <c r="O2936" s="70"/>
      <c r="P2936" s="75"/>
      <c r="Q2936" s="4"/>
      <c r="R2936" s="71"/>
      <c r="S2936" s="4"/>
      <c r="T2936" s="72"/>
      <c r="U2936" s="4"/>
      <c r="V2936" s="73"/>
      <c r="W2936" s="73"/>
      <c r="X2936" s="73"/>
      <c r="Y2936" s="73"/>
      <c r="Z2936" s="74"/>
      <c r="AA2936" s="171"/>
      <c r="AB2936" s="69"/>
      <c r="AC2936" s="69"/>
      <c r="AD2936" s="69"/>
      <c r="AE2936" s="69"/>
      <c r="AF2936" s="69"/>
      <c r="AG2936" s="69"/>
      <c r="AH2936" s="69"/>
    </row>
    <row r="2937" spans="1:34">
      <c r="A2937" s="69"/>
      <c r="B2937" s="69"/>
      <c r="C2937" s="69"/>
      <c r="D2937" s="71"/>
      <c r="E2937" s="4"/>
      <c r="F2937" s="4"/>
      <c r="G2937" s="69"/>
      <c r="H2937" s="69"/>
      <c r="I2937" s="69"/>
      <c r="J2937" s="69"/>
      <c r="K2937" s="69"/>
      <c r="L2937" s="69"/>
      <c r="M2937" s="69"/>
      <c r="N2937" s="4"/>
      <c r="O2937" s="70"/>
      <c r="P2937" s="75"/>
      <c r="Q2937" s="4"/>
      <c r="R2937" s="71"/>
      <c r="S2937" s="4"/>
      <c r="T2937" s="72"/>
      <c r="U2937" s="4"/>
      <c r="V2937" s="73"/>
      <c r="W2937" s="73"/>
      <c r="X2937" s="73"/>
      <c r="Y2937" s="73"/>
      <c r="Z2937" s="74"/>
      <c r="AA2937" s="171"/>
      <c r="AB2937" s="69"/>
      <c r="AC2937" s="69"/>
      <c r="AD2937" s="69"/>
      <c r="AE2937" s="69"/>
      <c r="AF2937" s="69"/>
      <c r="AG2937" s="69"/>
      <c r="AH2937" s="69"/>
    </row>
    <row r="2938" spans="1:34">
      <c r="A2938" s="69"/>
      <c r="B2938" s="69"/>
      <c r="C2938" s="69"/>
      <c r="D2938" s="71"/>
      <c r="E2938" s="4"/>
      <c r="F2938" s="4"/>
      <c r="G2938" s="69"/>
      <c r="H2938" s="69"/>
      <c r="I2938" s="69"/>
      <c r="J2938" s="69"/>
      <c r="K2938" s="69"/>
      <c r="L2938" s="69"/>
      <c r="M2938" s="69"/>
      <c r="N2938" s="4"/>
      <c r="O2938" s="70"/>
      <c r="P2938" s="75"/>
      <c r="Q2938" s="4"/>
      <c r="R2938" s="71"/>
      <c r="S2938" s="4"/>
      <c r="T2938" s="72"/>
      <c r="U2938" s="4"/>
      <c r="V2938" s="73"/>
      <c r="W2938" s="73"/>
      <c r="X2938" s="73"/>
      <c r="Y2938" s="73"/>
      <c r="Z2938" s="74"/>
      <c r="AA2938" s="171"/>
      <c r="AB2938" s="69"/>
      <c r="AC2938" s="69"/>
      <c r="AD2938" s="69"/>
      <c r="AE2938" s="69"/>
      <c r="AF2938" s="69"/>
      <c r="AG2938" s="69"/>
      <c r="AH2938" s="69"/>
    </row>
    <row r="2939" spans="1:34">
      <c r="A2939" s="69"/>
      <c r="B2939" s="69"/>
      <c r="C2939" s="69"/>
      <c r="D2939" s="71"/>
      <c r="E2939" s="4"/>
      <c r="F2939" s="4"/>
      <c r="G2939" s="69"/>
      <c r="H2939" s="69"/>
      <c r="I2939" s="69"/>
      <c r="J2939" s="69"/>
      <c r="K2939" s="69"/>
      <c r="L2939" s="69"/>
      <c r="M2939" s="69"/>
      <c r="N2939" s="4"/>
      <c r="O2939" s="70"/>
      <c r="P2939" s="75"/>
      <c r="Q2939" s="4"/>
      <c r="R2939" s="71"/>
      <c r="S2939" s="4"/>
      <c r="T2939" s="72"/>
      <c r="U2939" s="4"/>
      <c r="V2939" s="73"/>
      <c r="W2939" s="73"/>
      <c r="X2939" s="73"/>
      <c r="Y2939" s="73"/>
      <c r="Z2939" s="74"/>
      <c r="AA2939" s="171"/>
      <c r="AB2939" s="69"/>
      <c r="AC2939" s="69"/>
      <c r="AD2939" s="69"/>
      <c r="AE2939" s="69"/>
      <c r="AF2939" s="69"/>
      <c r="AG2939" s="69"/>
      <c r="AH2939" s="69"/>
    </row>
    <row r="2940" spans="1:34">
      <c r="A2940" s="69"/>
      <c r="B2940" s="69"/>
      <c r="C2940" s="69"/>
      <c r="D2940" s="71"/>
      <c r="E2940" s="4"/>
      <c r="F2940" s="4"/>
      <c r="G2940" s="69"/>
      <c r="H2940" s="69"/>
      <c r="I2940" s="69"/>
      <c r="J2940" s="69"/>
      <c r="K2940" s="69"/>
      <c r="L2940" s="69"/>
      <c r="M2940" s="69"/>
      <c r="N2940" s="4"/>
      <c r="O2940" s="70"/>
      <c r="P2940" s="75"/>
      <c r="Q2940" s="4"/>
      <c r="R2940" s="71"/>
      <c r="S2940" s="4"/>
      <c r="T2940" s="72"/>
      <c r="U2940" s="4"/>
      <c r="V2940" s="73"/>
      <c r="W2940" s="73"/>
      <c r="X2940" s="73"/>
      <c r="Y2940" s="73"/>
      <c r="Z2940" s="74"/>
      <c r="AA2940" s="171"/>
      <c r="AB2940" s="69"/>
      <c r="AC2940" s="69"/>
      <c r="AD2940" s="69"/>
      <c r="AE2940" s="69"/>
      <c r="AF2940" s="69"/>
      <c r="AG2940" s="69"/>
      <c r="AH2940" s="69"/>
    </row>
    <row r="2941" spans="1:34">
      <c r="A2941" s="69"/>
      <c r="B2941" s="69"/>
      <c r="C2941" s="69"/>
      <c r="D2941" s="71"/>
      <c r="E2941" s="4"/>
      <c r="F2941" s="4"/>
      <c r="G2941" s="69"/>
      <c r="H2941" s="69"/>
      <c r="I2941" s="69"/>
      <c r="J2941" s="69"/>
      <c r="K2941" s="69"/>
      <c r="L2941" s="69"/>
      <c r="M2941" s="69"/>
      <c r="N2941" s="4"/>
      <c r="O2941" s="70"/>
      <c r="P2941" s="75"/>
      <c r="Q2941" s="4"/>
      <c r="R2941" s="71"/>
      <c r="S2941" s="4"/>
      <c r="T2941" s="72"/>
      <c r="U2941" s="4"/>
      <c r="V2941" s="73"/>
      <c r="W2941" s="73"/>
      <c r="X2941" s="73"/>
      <c r="Y2941" s="73"/>
      <c r="Z2941" s="74"/>
      <c r="AA2941" s="171"/>
      <c r="AB2941" s="69"/>
      <c r="AC2941" s="69"/>
      <c r="AD2941" s="69"/>
      <c r="AE2941" s="69"/>
      <c r="AF2941" s="69"/>
      <c r="AG2941" s="69"/>
      <c r="AH2941" s="69"/>
    </row>
    <row r="2942" spans="1:34">
      <c r="A2942" s="69"/>
      <c r="B2942" s="69"/>
      <c r="C2942" s="69"/>
      <c r="D2942" s="71"/>
      <c r="E2942" s="4"/>
      <c r="F2942" s="4"/>
      <c r="G2942" s="69"/>
      <c r="H2942" s="69"/>
      <c r="I2942" s="69"/>
      <c r="J2942" s="69"/>
      <c r="K2942" s="69"/>
      <c r="L2942" s="69"/>
      <c r="M2942" s="69"/>
      <c r="N2942" s="4"/>
      <c r="O2942" s="70"/>
      <c r="P2942" s="75"/>
      <c r="Q2942" s="4"/>
      <c r="R2942" s="71"/>
      <c r="S2942" s="4"/>
      <c r="T2942" s="72"/>
      <c r="U2942" s="4"/>
      <c r="V2942" s="73"/>
      <c r="W2942" s="73"/>
      <c r="X2942" s="73"/>
      <c r="Y2942" s="73"/>
      <c r="Z2942" s="74"/>
      <c r="AA2942" s="171"/>
      <c r="AB2942" s="69"/>
      <c r="AC2942" s="69"/>
      <c r="AD2942" s="69"/>
      <c r="AE2942" s="69"/>
      <c r="AF2942" s="69"/>
      <c r="AG2942" s="69"/>
      <c r="AH2942" s="69"/>
    </row>
    <row r="2943" spans="1:34">
      <c r="A2943" s="69"/>
      <c r="B2943" s="69"/>
      <c r="C2943" s="69"/>
      <c r="D2943" s="71"/>
      <c r="E2943" s="4"/>
      <c r="F2943" s="4"/>
      <c r="G2943" s="69"/>
      <c r="H2943" s="69"/>
      <c r="I2943" s="69"/>
      <c r="J2943" s="69"/>
      <c r="K2943" s="69"/>
      <c r="L2943" s="69"/>
      <c r="M2943" s="69"/>
      <c r="N2943" s="4"/>
      <c r="O2943" s="70"/>
      <c r="P2943" s="75"/>
      <c r="Q2943" s="4"/>
      <c r="R2943" s="71"/>
      <c r="S2943" s="4"/>
      <c r="T2943" s="72"/>
      <c r="U2943" s="4"/>
      <c r="V2943" s="73"/>
      <c r="W2943" s="73"/>
      <c r="X2943" s="73"/>
      <c r="Y2943" s="73"/>
      <c r="Z2943" s="74"/>
      <c r="AA2943" s="171"/>
      <c r="AB2943" s="69"/>
      <c r="AC2943" s="69"/>
      <c r="AD2943" s="69"/>
      <c r="AE2943" s="69"/>
      <c r="AF2943" s="69"/>
      <c r="AG2943" s="69"/>
      <c r="AH2943" s="69"/>
    </row>
    <row r="2944" spans="1:34">
      <c r="A2944" s="69"/>
      <c r="B2944" s="69"/>
      <c r="C2944" s="69"/>
      <c r="D2944" s="71"/>
      <c r="E2944" s="4"/>
      <c r="F2944" s="4"/>
      <c r="G2944" s="69"/>
      <c r="H2944" s="69"/>
      <c r="I2944" s="69"/>
      <c r="J2944" s="69"/>
      <c r="K2944" s="69"/>
      <c r="L2944" s="69"/>
      <c r="M2944" s="69"/>
      <c r="N2944" s="4"/>
      <c r="O2944" s="70"/>
      <c r="P2944" s="75"/>
      <c r="Q2944" s="4"/>
      <c r="R2944" s="71"/>
      <c r="S2944" s="4"/>
      <c r="T2944" s="72"/>
      <c r="U2944" s="4"/>
      <c r="V2944" s="73"/>
      <c r="W2944" s="73"/>
      <c r="X2944" s="73"/>
      <c r="Y2944" s="73"/>
      <c r="Z2944" s="74"/>
      <c r="AA2944" s="171"/>
      <c r="AB2944" s="69"/>
      <c r="AC2944" s="69"/>
      <c r="AD2944" s="69"/>
      <c r="AE2944" s="69"/>
      <c r="AF2944" s="69"/>
      <c r="AG2944" s="69"/>
      <c r="AH2944" s="69"/>
    </row>
    <row r="2945" spans="1:34">
      <c r="A2945" s="69"/>
      <c r="B2945" s="69"/>
      <c r="C2945" s="69"/>
      <c r="D2945" s="71"/>
      <c r="E2945" s="4"/>
      <c r="F2945" s="4"/>
      <c r="G2945" s="69"/>
      <c r="H2945" s="69"/>
      <c r="I2945" s="69"/>
      <c r="J2945" s="69"/>
      <c r="K2945" s="69"/>
      <c r="L2945" s="69"/>
      <c r="M2945" s="69"/>
      <c r="N2945" s="4"/>
      <c r="O2945" s="70"/>
      <c r="P2945" s="75"/>
      <c r="Q2945" s="4"/>
      <c r="R2945" s="71"/>
      <c r="S2945" s="4"/>
      <c r="T2945" s="72"/>
      <c r="U2945" s="4"/>
      <c r="V2945" s="73"/>
      <c r="W2945" s="73"/>
      <c r="X2945" s="73"/>
      <c r="Y2945" s="73"/>
      <c r="Z2945" s="74"/>
      <c r="AA2945" s="171"/>
      <c r="AB2945" s="69"/>
      <c r="AC2945" s="69"/>
      <c r="AD2945" s="69"/>
      <c r="AE2945" s="69"/>
      <c r="AF2945" s="69"/>
      <c r="AG2945" s="69"/>
      <c r="AH2945" s="69"/>
    </row>
    <row r="2946" spans="1:34">
      <c r="A2946" s="69"/>
      <c r="B2946" s="69"/>
      <c r="C2946" s="69"/>
      <c r="D2946" s="71"/>
      <c r="E2946" s="4"/>
      <c r="F2946" s="4"/>
      <c r="G2946" s="69"/>
      <c r="H2946" s="69"/>
      <c r="I2946" s="69"/>
      <c r="J2946" s="69"/>
      <c r="K2946" s="69"/>
      <c r="L2946" s="69"/>
      <c r="M2946" s="69"/>
      <c r="N2946" s="4"/>
      <c r="O2946" s="70"/>
      <c r="P2946" s="75"/>
      <c r="Q2946" s="4"/>
      <c r="R2946" s="71"/>
      <c r="S2946" s="4"/>
      <c r="T2946" s="72"/>
      <c r="U2946" s="4"/>
      <c r="V2946" s="73"/>
      <c r="W2946" s="73"/>
      <c r="X2946" s="73"/>
      <c r="Y2946" s="73"/>
      <c r="Z2946" s="74"/>
      <c r="AA2946" s="171"/>
      <c r="AB2946" s="69"/>
      <c r="AC2946" s="69"/>
      <c r="AD2946" s="69"/>
      <c r="AE2946" s="69"/>
      <c r="AF2946" s="69"/>
      <c r="AG2946" s="69"/>
      <c r="AH2946" s="69"/>
    </row>
    <row r="2947" spans="1:34">
      <c r="A2947" s="69"/>
      <c r="B2947" s="69"/>
      <c r="C2947" s="69"/>
      <c r="D2947" s="71"/>
      <c r="E2947" s="4"/>
      <c r="F2947" s="4"/>
      <c r="G2947" s="69"/>
      <c r="H2947" s="69"/>
      <c r="I2947" s="69"/>
      <c r="J2947" s="69"/>
      <c r="K2947" s="69"/>
      <c r="L2947" s="69"/>
      <c r="M2947" s="69"/>
      <c r="N2947" s="4"/>
      <c r="O2947" s="70"/>
      <c r="P2947" s="75"/>
      <c r="Q2947" s="4"/>
      <c r="R2947" s="71"/>
      <c r="S2947" s="4"/>
      <c r="T2947" s="72"/>
      <c r="U2947" s="4"/>
      <c r="V2947" s="73"/>
      <c r="W2947" s="73"/>
      <c r="X2947" s="73"/>
      <c r="Y2947" s="73"/>
      <c r="Z2947" s="74"/>
      <c r="AA2947" s="171"/>
      <c r="AB2947" s="69"/>
      <c r="AC2947" s="69"/>
      <c r="AD2947" s="69"/>
      <c r="AE2947" s="69"/>
      <c r="AF2947" s="69"/>
      <c r="AG2947" s="69"/>
      <c r="AH2947" s="69"/>
    </row>
    <row r="2948" spans="1:34">
      <c r="A2948" s="69"/>
      <c r="B2948" s="69"/>
      <c r="C2948" s="69"/>
      <c r="D2948" s="71"/>
      <c r="E2948" s="4"/>
      <c r="F2948" s="4"/>
      <c r="G2948" s="69"/>
      <c r="H2948" s="69"/>
      <c r="I2948" s="69"/>
      <c r="J2948" s="69"/>
      <c r="K2948" s="69"/>
      <c r="L2948" s="69"/>
      <c r="M2948" s="69"/>
      <c r="N2948" s="4"/>
      <c r="O2948" s="70"/>
      <c r="P2948" s="75"/>
      <c r="Q2948" s="4"/>
      <c r="R2948" s="71"/>
      <c r="S2948" s="4"/>
      <c r="T2948" s="72"/>
      <c r="U2948" s="4"/>
      <c r="V2948" s="73"/>
      <c r="W2948" s="73"/>
      <c r="X2948" s="73"/>
      <c r="Y2948" s="73"/>
      <c r="Z2948" s="74"/>
      <c r="AA2948" s="171"/>
      <c r="AB2948" s="69"/>
      <c r="AC2948" s="69"/>
      <c r="AD2948" s="69"/>
      <c r="AE2948" s="69"/>
      <c r="AF2948" s="69"/>
      <c r="AG2948" s="69"/>
      <c r="AH2948" s="69"/>
    </row>
    <row r="2949" spans="1:34">
      <c r="A2949" s="69"/>
      <c r="B2949" s="69"/>
      <c r="C2949" s="69"/>
      <c r="D2949" s="71"/>
      <c r="E2949" s="4"/>
      <c r="F2949" s="4"/>
      <c r="G2949" s="69"/>
      <c r="H2949" s="69"/>
      <c r="I2949" s="69"/>
      <c r="J2949" s="69"/>
      <c r="K2949" s="69"/>
      <c r="L2949" s="69"/>
      <c r="M2949" s="69"/>
      <c r="N2949" s="4"/>
      <c r="O2949" s="70"/>
      <c r="P2949" s="75"/>
      <c r="Q2949" s="4"/>
      <c r="R2949" s="71"/>
      <c r="S2949" s="4"/>
      <c r="T2949" s="72"/>
      <c r="U2949" s="4"/>
      <c r="V2949" s="73"/>
      <c r="W2949" s="73"/>
      <c r="X2949" s="73"/>
      <c r="Y2949" s="73"/>
      <c r="Z2949" s="74"/>
      <c r="AA2949" s="171"/>
      <c r="AB2949" s="69"/>
      <c r="AC2949" s="69"/>
      <c r="AD2949" s="69"/>
      <c r="AE2949" s="69"/>
      <c r="AF2949" s="69"/>
      <c r="AG2949" s="69"/>
      <c r="AH2949" s="69"/>
    </row>
    <row r="2950" spans="1:34">
      <c r="A2950" s="69"/>
      <c r="B2950" s="69"/>
      <c r="C2950" s="69"/>
      <c r="D2950" s="71"/>
      <c r="E2950" s="4"/>
      <c r="F2950" s="4"/>
      <c r="G2950" s="69"/>
      <c r="H2950" s="69"/>
      <c r="I2950" s="69"/>
      <c r="J2950" s="69"/>
      <c r="K2950" s="69"/>
      <c r="L2950" s="69"/>
      <c r="M2950" s="69"/>
      <c r="N2950" s="4"/>
      <c r="O2950" s="70"/>
      <c r="P2950" s="75"/>
      <c r="Q2950" s="4"/>
      <c r="R2950" s="71"/>
      <c r="S2950" s="4"/>
      <c r="T2950" s="72"/>
      <c r="U2950" s="4"/>
      <c r="V2950" s="73"/>
      <c r="W2950" s="73"/>
      <c r="X2950" s="73"/>
      <c r="Y2950" s="73"/>
      <c r="Z2950" s="74"/>
      <c r="AA2950" s="171"/>
      <c r="AB2950" s="69"/>
      <c r="AC2950" s="69"/>
      <c r="AD2950" s="69"/>
      <c r="AE2950" s="69"/>
      <c r="AF2950" s="69"/>
      <c r="AG2950" s="69"/>
      <c r="AH2950" s="69"/>
    </row>
    <row r="2951" spans="1:34">
      <c r="A2951" s="69"/>
      <c r="B2951" s="69"/>
      <c r="C2951" s="69"/>
      <c r="D2951" s="71"/>
      <c r="E2951" s="4"/>
      <c r="F2951" s="4"/>
      <c r="G2951" s="69"/>
      <c r="H2951" s="69"/>
      <c r="I2951" s="69"/>
      <c r="J2951" s="69"/>
      <c r="K2951" s="69"/>
      <c r="L2951" s="69"/>
      <c r="M2951" s="69"/>
      <c r="N2951" s="4"/>
      <c r="O2951" s="70"/>
      <c r="P2951" s="75"/>
      <c r="Q2951" s="4"/>
      <c r="R2951" s="71"/>
      <c r="S2951" s="4"/>
      <c r="T2951" s="72"/>
      <c r="U2951" s="4"/>
      <c r="V2951" s="73"/>
      <c r="W2951" s="73"/>
      <c r="X2951" s="73"/>
      <c r="Y2951" s="73"/>
      <c r="Z2951" s="74"/>
      <c r="AA2951" s="171"/>
      <c r="AB2951" s="69"/>
      <c r="AC2951" s="69"/>
      <c r="AD2951" s="69"/>
      <c r="AE2951" s="69"/>
      <c r="AF2951" s="69"/>
      <c r="AG2951" s="69"/>
      <c r="AH2951" s="69"/>
    </row>
    <row r="2952" spans="1:34">
      <c r="A2952" s="69"/>
      <c r="B2952" s="69"/>
      <c r="C2952" s="69"/>
      <c r="D2952" s="71"/>
      <c r="E2952" s="4"/>
      <c r="F2952" s="4"/>
      <c r="G2952" s="69"/>
      <c r="H2952" s="69"/>
      <c r="I2952" s="69"/>
      <c r="J2952" s="69"/>
      <c r="K2952" s="69"/>
      <c r="L2952" s="69"/>
      <c r="M2952" s="69"/>
      <c r="N2952" s="4"/>
      <c r="O2952" s="70"/>
      <c r="P2952" s="75"/>
      <c r="Q2952" s="4"/>
      <c r="R2952" s="71"/>
      <c r="S2952" s="4"/>
      <c r="T2952" s="72"/>
      <c r="U2952" s="4"/>
      <c r="V2952" s="73"/>
      <c r="W2952" s="73"/>
      <c r="X2952" s="73"/>
      <c r="Y2952" s="73"/>
      <c r="Z2952" s="74"/>
      <c r="AA2952" s="171"/>
      <c r="AB2952" s="69"/>
      <c r="AC2952" s="69"/>
      <c r="AD2952" s="69"/>
      <c r="AE2952" s="69"/>
      <c r="AF2952" s="69"/>
      <c r="AG2952" s="69"/>
      <c r="AH2952" s="69"/>
    </row>
    <row r="2953" spans="1:34">
      <c r="A2953" s="69"/>
      <c r="B2953" s="69"/>
      <c r="C2953" s="69"/>
      <c r="D2953" s="71"/>
      <c r="E2953" s="4"/>
      <c r="F2953" s="4"/>
      <c r="G2953" s="69"/>
      <c r="H2953" s="69"/>
      <c r="I2953" s="69"/>
      <c r="J2953" s="69"/>
      <c r="K2953" s="69"/>
      <c r="L2953" s="69"/>
      <c r="M2953" s="69"/>
      <c r="N2953" s="4"/>
      <c r="O2953" s="70"/>
      <c r="P2953" s="75"/>
      <c r="Q2953" s="4"/>
      <c r="R2953" s="71"/>
      <c r="S2953" s="4"/>
      <c r="T2953" s="72"/>
      <c r="U2953" s="4"/>
      <c r="V2953" s="73"/>
      <c r="W2953" s="73"/>
      <c r="X2953" s="73"/>
      <c r="Y2953" s="73"/>
      <c r="Z2953" s="74"/>
      <c r="AA2953" s="171"/>
      <c r="AB2953" s="69"/>
      <c r="AC2953" s="69"/>
      <c r="AD2953" s="69"/>
      <c r="AE2953" s="69"/>
      <c r="AF2953" s="69"/>
      <c r="AG2953" s="69"/>
      <c r="AH2953" s="69"/>
    </row>
    <row r="2954" spans="1:34">
      <c r="A2954" s="69"/>
      <c r="B2954" s="69"/>
      <c r="C2954" s="69"/>
      <c r="D2954" s="71"/>
      <c r="E2954" s="4"/>
      <c r="F2954" s="4"/>
      <c r="G2954" s="69"/>
      <c r="H2954" s="69"/>
      <c r="I2954" s="69"/>
      <c r="J2954" s="69"/>
      <c r="K2954" s="69"/>
      <c r="L2954" s="69"/>
      <c r="M2954" s="69"/>
      <c r="N2954" s="4"/>
      <c r="O2954" s="70"/>
      <c r="P2954" s="75"/>
      <c r="Q2954" s="4"/>
      <c r="R2954" s="71"/>
      <c r="S2954" s="4"/>
      <c r="T2954" s="72"/>
      <c r="U2954" s="4"/>
      <c r="V2954" s="73"/>
      <c r="W2954" s="73"/>
      <c r="X2954" s="73"/>
      <c r="Y2954" s="73"/>
      <c r="Z2954" s="74"/>
      <c r="AA2954" s="171"/>
      <c r="AB2954" s="69"/>
      <c r="AC2954" s="69"/>
      <c r="AD2954" s="69"/>
      <c r="AE2954" s="69"/>
      <c r="AF2954" s="69"/>
      <c r="AG2954" s="69"/>
      <c r="AH2954" s="69"/>
    </row>
    <row r="2955" spans="1:34">
      <c r="A2955" s="69"/>
      <c r="B2955" s="69"/>
      <c r="C2955" s="69"/>
      <c r="D2955" s="71"/>
      <c r="E2955" s="4"/>
      <c r="F2955" s="4"/>
      <c r="G2955" s="69"/>
      <c r="H2955" s="69"/>
      <c r="I2955" s="69"/>
      <c r="J2955" s="69"/>
      <c r="K2955" s="69"/>
      <c r="L2955" s="69"/>
      <c r="M2955" s="69"/>
      <c r="N2955" s="4"/>
      <c r="O2955" s="70"/>
      <c r="P2955" s="75"/>
      <c r="Q2955" s="4"/>
      <c r="R2955" s="71"/>
      <c r="S2955" s="4"/>
      <c r="T2955" s="72"/>
      <c r="U2955" s="4"/>
      <c r="V2955" s="73"/>
      <c r="W2955" s="73"/>
      <c r="X2955" s="73"/>
      <c r="Y2955" s="73"/>
      <c r="Z2955" s="74"/>
      <c r="AA2955" s="171"/>
      <c r="AB2955" s="69"/>
      <c r="AC2955" s="69"/>
      <c r="AD2955" s="69"/>
      <c r="AE2955" s="69"/>
      <c r="AF2955" s="69"/>
      <c r="AG2955" s="69"/>
      <c r="AH2955" s="69"/>
    </row>
    <row r="2956" spans="1:34">
      <c r="A2956" s="69"/>
      <c r="B2956" s="69"/>
      <c r="C2956" s="69"/>
      <c r="D2956" s="71"/>
      <c r="E2956" s="4"/>
      <c r="F2956" s="4"/>
      <c r="G2956" s="69"/>
      <c r="H2956" s="69"/>
      <c r="I2956" s="69"/>
      <c r="J2956" s="69"/>
      <c r="K2956" s="69"/>
      <c r="L2956" s="69"/>
      <c r="M2956" s="69"/>
      <c r="N2956" s="4"/>
      <c r="O2956" s="70"/>
      <c r="P2956" s="75"/>
      <c r="Q2956" s="4"/>
      <c r="R2956" s="71"/>
      <c r="S2956" s="4"/>
      <c r="T2956" s="72"/>
      <c r="U2956" s="4"/>
      <c r="V2956" s="73"/>
      <c r="W2956" s="73"/>
      <c r="X2956" s="73"/>
      <c r="Y2956" s="73"/>
      <c r="Z2956" s="74"/>
      <c r="AA2956" s="171"/>
      <c r="AB2956" s="69"/>
      <c r="AC2956" s="69"/>
      <c r="AD2956" s="69"/>
      <c r="AE2956" s="69"/>
      <c r="AF2956" s="69"/>
      <c r="AG2956" s="69"/>
      <c r="AH2956" s="69"/>
    </row>
    <row r="2957" spans="1:34">
      <c r="A2957" s="69"/>
      <c r="B2957" s="69"/>
      <c r="C2957" s="69"/>
      <c r="D2957" s="71"/>
      <c r="E2957" s="4"/>
      <c r="F2957" s="4"/>
      <c r="G2957" s="69"/>
      <c r="H2957" s="69"/>
      <c r="I2957" s="69"/>
      <c r="J2957" s="69"/>
      <c r="K2957" s="69"/>
      <c r="L2957" s="69"/>
      <c r="M2957" s="69"/>
      <c r="N2957" s="4"/>
      <c r="O2957" s="70"/>
      <c r="P2957" s="75"/>
      <c r="Q2957" s="4"/>
      <c r="R2957" s="71"/>
      <c r="S2957" s="4"/>
      <c r="T2957" s="72"/>
      <c r="U2957" s="4"/>
      <c r="V2957" s="73"/>
      <c r="W2957" s="73"/>
      <c r="X2957" s="73"/>
      <c r="Y2957" s="73"/>
      <c r="Z2957" s="74"/>
      <c r="AA2957" s="171"/>
      <c r="AB2957" s="69"/>
      <c r="AC2957" s="69"/>
      <c r="AD2957" s="69"/>
      <c r="AE2957" s="69"/>
      <c r="AF2957" s="69"/>
      <c r="AG2957" s="69"/>
      <c r="AH2957" s="69"/>
    </row>
    <row r="2958" spans="1:34">
      <c r="A2958" s="69"/>
      <c r="B2958" s="69"/>
      <c r="C2958" s="69"/>
      <c r="D2958" s="71"/>
      <c r="E2958" s="4"/>
      <c r="F2958" s="4"/>
      <c r="G2958" s="69"/>
      <c r="H2958" s="69"/>
      <c r="I2958" s="69"/>
      <c r="J2958" s="69"/>
      <c r="K2958" s="69"/>
      <c r="L2958" s="69"/>
      <c r="M2958" s="69"/>
      <c r="N2958" s="4"/>
      <c r="O2958" s="70"/>
      <c r="P2958" s="75"/>
      <c r="Q2958" s="4"/>
      <c r="R2958" s="71"/>
      <c r="S2958" s="4"/>
      <c r="T2958" s="72"/>
      <c r="U2958" s="4"/>
      <c r="V2958" s="73"/>
      <c r="W2958" s="73"/>
      <c r="X2958" s="73"/>
      <c r="Y2958" s="73"/>
      <c r="Z2958" s="74"/>
      <c r="AA2958" s="171"/>
      <c r="AB2958" s="69"/>
      <c r="AC2958" s="69"/>
      <c r="AD2958" s="69"/>
      <c r="AE2958" s="69"/>
      <c r="AF2958" s="69"/>
      <c r="AG2958" s="69"/>
      <c r="AH2958" s="69"/>
    </row>
    <row r="2959" spans="1:34">
      <c r="A2959" s="69"/>
      <c r="B2959" s="69"/>
      <c r="C2959" s="69"/>
      <c r="D2959" s="71"/>
      <c r="E2959" s="4"/>
      <c r="F2959" s="4"/>
      <c r="G2959" s="69"/>
      <c r="H2959" s="69"/>
      <c r="I2959" s="69"/>
      <c r="J2959" s="69"/>
      <c r="K2959" s="69"/>
      <c r="L2959" s="69"/>
      <c r="M2959" s="69"/>
      <c r="N2959" s="4"/>
      <c r="O2959" s="70"/>
      <c r="P2959" s="75"/>
      <c r="Q2959" s="4"/>
      <c r="R2959" s="71"/>
      <c r="S2959" s="4"/>
      <c r="T2959" s="72"/>
      <c r="U2959" s="4"/>
      <c r="V2959" s="73"/>
      <c r="W2959" s="73"/>
      <c r="X2959" s="73"/>
      <c r="Y2959" s="73"/>
      <c r="Z2959" s="74"/>
      <c r="AA2959" s="171"/>
      <c r="AB2959" s="69"/>
      <c r="AC2959" s="69"/>
      <c r="AD2959" s="69"/>
      <c r="AE2959" s="69"/>
      <c r="AF2959" s="69"/>
      <c r="AG2959" s="69"/>
      <c r="AH2959" s="69"/>
    </row>
    <row r="2960" spans="1:34">
      <c r="A2960" s="69"/>
      <c r="B2960" s="69"/>
      <c r="C2960" s="69"/>
      <c r="D2960" s="71"/>
      <c r="E2960" s="4"/>
      <c r="F2960" s="4"/>
      <c r="G2960" s="69"/>
      <c r="H2960" s="69"/>
      <c r="I2960" s="69"/>
      <c r="J2960" s="69"/>
      <c r="K2960" s="69"/>
      <c r="L2960" s="69"/>
      <c r="M2960" s="69"/>
      <c r="N2960" s="4"/>
      <c r="O2960" s="70"/>
      <c r="P2960" s="75"/>
      <c r="Q2960" s="4"/>
      <c r="R2960" s="71"/>
      <c r="S2960" s="4"/>
      <c r="T2960" s="72"/>
      <c r="U2960" s="4"/>
      <c r="V2960" s="73"/>
      <c r="W2960" s="73"/>
      <c r="X2960" s="73"/>
      <c r="Y2960" s="73"/>
      <c r="Z2960" s="74"/>
      <c r="AA2960" s="171"/>
      <c r="AB2960" s="69"/>
      <c r="AC2960" s="69"/>
      <c r="AD2960" s="69"/>
      <c r="AE2960" s="69"/>
      <c r="AF2960" s="69"/>
      <c r="AG2960" s="69"/>
      <c r="AH2960" s="69"/>
    </row>
    <row r="2961" spans="1:34">
      <c r="A2961" s="69"/>
      <c r="B2961" s="69"/>
      <c r="C2961" s="69"/>
      <c r="D2961" s="71"/>
      <c r="E2961" s="4"/>
      <c r="F2961" s="4"/>
      <c r="G2961" s="69"/>
      <c r="H2961" s="69"/>
      <c r="I2961" s="69"/>
      <c r="J2961" s="69"/>
      <c r="K2961" s="69"/>
      <c r="L2961" s="69"/>
      <c r="M2961" s="69"/>
      <c r="N2961" s="4"/>
      <c r="O2961" s="70"/>
      <c r="P2961" s="75"/>
      <c r="Q2961" s="4"/>
      <c r="R2961" s="71"/>
      <c r="S2961" s="4"/>
      <c r="T2961" s="72"/>
      <c r="U2961" s="4"/>
      <c r="V2961" s="73"/>
      <c r="W2961" s="73"/>
      <c r="X2961" s="73"/>
      <c r="Y2961" s="73"/>
      <c r="Z2961" s="74"/>
      <c r="AA2961" s="171"/>
      <c r="AB2961" s="69"/>
      <c r="AC2961" s="69"/>
      <c r="AD2961" s="69"/>
      <c r="AE2961" s="69"/>
      <c r="AF2961" s="69"/>
      <c r="AG2961" s="69"/>
      <c r="AH2961" s="69"/>
    </row>
    <row r="2962" spans="1:34">
      <c r="A2962" s="69"/>
      <c r="B2962" s="69"/>
      <c r="C2962" s="69"/>
      <c r="D2962" s="71"/>
      <c r="E2962" s="4"/>
      <c r="F2962" s="4"/>
      <c r="G2962" s="69"/>
      <c r="H2962" s="69"/>
      <c r="I2962" s="69"/>
      <c r="J2962" s="69"/>
      <c r="K2962" s="69"/>
      <c r="L2962" s="69"/>
      <c r="M2962" s="69"/>
      <c r="N2962" s="4"/>
      <c r="O2962" s="70"/>
      <c r="P2962" s="75"/>
      <c r="Q2962" s="4"/>
      <c r="R2962" s="71"/>
      <c r="S2962" s="4"/>
      <c r="T2962" s="72"/>
      <c r="U2962" s="4"/>
      <c r="V2962" s="73"/>
      <c r="W2962" s="73"/>
      <c r="X2962" s="73"/>
      <c r="Y2962" s="73"/>
      <c r="Z2962" s="74"/>
      <c r="AA2962" s="171"/>
      <c r="AB2962" s="69"/>
      <c r="AC2962" s="69"/>
      <c r="AD2962" s="69"/>
      <c r="AE2962" s="69"/>
      <c r="AF2962" s="69"/>
      <c r="AG2962" s="69"/>
      <c r="AH2962" s="69"/>
    </row>
    <row r="2963" spans="1:34">
      <c r="A2963" s="69"/>
      <c r="B2963" s="69"/>
      <c r="C2963" s="69"/>
      <c r="D2963" s="71"/>
      <c r="E2963" s="4"/>
      <c r="F2963" s="4"/>
      <c r="G2963" s="69"/>
      <c r="H2963" s="69"/>
      <c r="I2963" s="69"/>
      <c r="J2963" s="69"/>
      <c r="K2963" s="69"/>
      <c r="L2963" s="69"/>
      <c r="M2963" s="69"/>
      <c r="N2963" s="4"/>
      <c r="O2963" s="70"/>
      <c r="P2963" s="75"/>
      <c r="Q2963" s="4"/>
      <c r="R2963" s="71"/>
      <c r="S2963" s="4"/>
      <c r="T2963" s="72"/>
      <c r="U2963" s="4"/>
      <c r="V2963" s="73"/>
      <c r="W2963" s="73"/>
      <c r="X2963" s="73"/>
      <c r="Y2963" s="73"/>
      <c r="Z2963" s="74"/>
      <c r="AA2963" s="171"/>
      <c r="AB2963" s="69"/>
      <c r="AC2963" s="69"/>
      <c r="AD2963" s="69"/>
      <c r="AE2963" s="69"/>
      <c r="AF2963" s="69"/>
      <c r="AG2963" s="69"/>
      <c r="AH2963" s="69"/>
    </row>
    <row r="2964" spans="1:34">
      <c r="A2964" s="69"/>
      <c r="B2964" s="69"/>
      <c r="C2964" s="69"/>
      <c r="D2964" s="71"/>
      <c r="E2964" s="4"/>
      <c r="F2964" s="4"/>
      <c r="G2964" s="69"/>
      <c r="H2964" s="69"/>
      <c r="I2964" s="69"/>
      <c r="J2964" s="69"/>
      <c r="K2964" s="69"/>
      <c r="L2964" s="69"/>
      <c r="M2964" s="69"/>
      <c r="N2964" s="4"/>
      <c r="O2964" s="70"/>
      <c r="P2964" s="75"/>
      <c r="Q2964" s="4"/>
      <c r="R2964" s="71"/>
      <c r="S2964" s="4"/>
      <c r="T2964" s="72"/>
      <c r="U2964" s="4"/>
      <c r="V2964" s="73"/>
      <c r="W2964" s="73"/>
      <c r="X2964" s="73"/>
      <c r="Y2964" s="73"/>
      <c r="Z2964" s="74"/>
      <c r="AA2964" s="171"/>
      <c r="AB2964" s="69"/>
      <c r="AC2964" s="69"/>
      <c r="AD2964" s="69"/>
      <c r="AE2964" s="69"/>
      <c r="AF2964" s="69"/>
      <c r="AG2964" s="69"/>
      <c r="AH2964" s="69"/>
    </row>
    <row r="2965" spans="1:34">
      <c r="A2965" s="69"/>
      <c r="B2965" s="69"/>
      <c r="C2965" s="69"/>
      <c r="D2965" s="71"/>
      <c r="E2965" s="4"/>
      <c r="F2965" s="4"/>
      <c r="G2965" s="69"/>
      <c r="H2965" s="69"/>
      <c r="I2965" s="69"/>
      <c r="J2965" s="69"/>
      <c r="K2965" s="69"/>
      <c r="L2965" s="69"/>
      <c r="M2965" s="69"/>
      <c r="N2965" s="4"/>
      <c r="O2965" s="70"/>
      <c r="P2965" s="75"/>
      <c r="Q2965" s="4"/>
      <c r="R2965" s="71"/>
      <c r="S2965" s="4"/>
      <c r="T2965" s="72"/>
      <c r="U2965" s="4"/>
      <c r="V2965" s="73"/>
      <c r="W2965" s="73"/>
      <c r="X2965" s="73"/>
      <c r="Y2965" s="73"/>
      <c r="Z2965" s="74"/>
      <c r="AA2965" s="171"/>
      <c r="AB2965" s="69"/>
      <c r="AC2965" s="69"/>
      <c r="AD2965" s="69"/>
      <c r="AE2965" s="69"/>
      <c r="AF2965" s="69"/>
      <c r="AG2965" s="69"/>
      <c r="AH2965" s="69"/>
    </row>
    <row r="2966" spans="1:34">
      <c r="A2966" s="69"/>
      <c r="B2966" s="69"/>
      <c r="C2966" s="69"/>
      <c r="D2966" s="71"/>
      <c r="E2966" s="4"/>
      <c r="F2966" s="4"/>
      <c r="G2966" s="69"/>
      <c r="H2966" s="69"/>
      <c r="I2966" s="69"/>
      <c r="J2966" s="69"/>
      <c r="K2966" s="69"/>
      <c r="L2966" s="69"/>
      <c r="M2966" s="69"/>
      <c r="N2966" s="4"/>
      <c r="O2966" s="70"/>
      <c r="P2966" s="75"/>
      <c r="Q2966" s="4"/>
      <c r="R2966" s="71"/>
      <c r="S2966" s="4"/>
      <c r="T2966" s="72"/>
      <c r="U2966" s="4"/>
      <c r="V2966" s="73"/>
      <c r="W2966" s="73"/>
      <c r="X2966" s="73"/>
      <c r="Y2966" s="73"/>
      <c r="Z2966" s="74"/>
      <c r="AA2966" s="171"/>
      <c r="AB2966" s="69"/>
      <c r="AC2966" s="69"/>
      <c r="AD2966" s="69"/>
      <c r="AE2966" s="69"/>
      <c r="AF2966" s="69"/>
      <c r="AG2966" s="69"/>
      <c r="AH2966" s="69"/>
    </row>
    <row r="2967" spans="1:34">
      <c r="A2967" s="69"/>
      <c r="B2967" s="69"/>
      <c r="C2967" s="69"/>
      <c r="D2967" s="71"/>
      <c r="E2967" s="4"/>
      <c r="F2967" s="4"/>
      <c r="G2967" s="69"/>
      <c r="H2967" s="69"/>
      <c r="I2967" s="69"/>
      <c r="J2967" s="69"/>
      <c r="K2967" s="69"/>
      <c r="L2967" s="69"/>
      <c r="M2967" s="69"/>
      <c r="N2967" s="4"/>
      <c r="O2967" s="70"/>
      <c r="P2967" s="75"/>
      <c r="Q2967" s="4"/>
      <c r="R2967" s="71"/>
      <c r="S2967" s="4"/>
      <c r="T2967" s="72"/>
      <c r="U2967" s="4"/>
      <c r="V2967" s="73"/>
      <c r="W2967" s="73"/>
      <c r="X2967" s="73"/>
      <c r="Y2967" s="73"/>
      <c r="Z2967" s="74"/>
      <c r="AA2967" s="171"/>
      <c r="AB2967" s="69"/>
      <c r="AC2967" s="69"/>
      <c r="AD2967" s="69"/>
      <c r="AE2967" s="69"/>
      <c r="AF2967" s="69"/>
      <c r="AG2967" s="69"/>
      <c r="AH2967" s="69"/>
    </row>
    <row r="2968" spans="1:34">
      <c r="A2968" s="69"/>
      <c r="B2968" s="69"/>
      <c r="C2968" s="69"/>
      <c r="D2968" s="71"/>
      <c r="E2968" s="4"/>
      <c r="F2968" s="4"/>
      <c r="G2968" s="69"/>
      <c r="H2968" s="69"/>
      <c r="I2968" s="69"/>
      <c r="J2968" s="69"/>
      <c r="K2968" s="69"/>
      <c r="L2968" s="69"/>
      <c r="M2968" s="69"/>
      <c r="N2968" s="4"/>
      <c r="O2968" s="70"/>
      <c r="P2968" s="75"/>
      <c r="Q2968" s="4"/>
      <c r="R2968" s="71"/>
      <c r="S2968" s="4"/>
      <c r="T2968" s="72"/>
      <c r="U2968" s="4"/>
      <c r="V2968" s="73"/>
      <c r="W2968" s="73"/>
      <c r="X2968" s="73"/>
      <c r="Y2968" s="73"/>
      <c r="Z2968" s="74"/>
      <c r="AA2968" s="171"/>
      <c r="AB2968" s="69"/>
      <c r="AC2968" s="69"/>
      <c r="AD2968" s="69"/>
      <c r="AE2968" s="69"/>
      <c r="AF2968" s="69"/>
      <c r="AG2968" s="69"/>
      <c r="AH2968" s="69"/>
    </row>
    <row r="2969" spans="1:34">
      <c r="A2969" s="69"/>
      <c r="B2969" s="69"/>
      <c r="C2969" s="69"/>
      <c r="D2969" s="71"/>
      <c r="E2969" s="4"/>
      <c r="F2969" s="4"/>
      <c r="G2969" s="69"/>
      <c r="H2969" s="69"/>
      <c r="I2969" s="69"/>
      <c r="J2969" s="69"/>
      <c r="K2969" s="69"/>
      <c r="L2969" s="69"/>
      <c r="M2969" s="69"/>
      <c r="N2969" s="4"/>
      <c r="O2969" s="70"/>
      <c r="P2969" s="75"/>
      <c r="Q2969" s="4"/>
      <c r="R2969" s="71"/>
      <c r="S2969" s="4"/>
      <c r="T2969" s="72"/>
      <c r="U2969" s="4"/>
      <c r="V2969" s="73"/>
      <c r="W2969" s="73"/>
      <c r="X2969" s="73"/>
      <c r="Y2969" s="73"/>
      <c r="Z2969" s="74"/>
      <c r="AA2969" s="171"/>
      <c r="AB2969" s="69"/>
      <c r="AC2969" s="69"/>
      <c r="AD2969" s="69"/>
      <c r="AE2969" s="69"/>
      <c r="AF2969" s="69"/>
      <c r="AG2969" s="69"/>
      <c r="AH2969" s="69"/>
    </row>
    <row r="2970" spans="1:34">
      <c r="A2970" s="69"/>
      <c r="B2970" s="69"/>
      <c r="C2970" s="69"/>
      <c r="D2970" s="71"/>
      <c r="E2970" s="4"/>
      <c r="F2970" s="4"/>
      <c r="G2970" s="69"/>
      <c r="H2970" s="69"/>
      <c r="I2970" s="69"/>
      <c r="J2970" s="69"/>
      <c r="K2970" s="69"/>
      <c r="L2970" s="69"/>
      <c r="M2970" s="69"/>
      <c r="N2970" s="4"/>
      <c r="O2970" s="70"/>
      <c r="P2970" s="75"/>
      <c r="Q2970" s="4"/>
      <c r="R2970" s="71"/>
      <c r="S2970" s="4"/>
      <c r="T2970" s="72"/>
      <c r="U2970" s="4"/>
      <c r="V2970" s="73"/>
      <c r="W2970" s="73"/>
      <c r="X2970" s="73"/>
      <c r="Y2970" s="73"/>
      <c r="Z2970" s="74"/>
      <c r="AA2970" s="171"/>
      <c r="AB2970" s="69"/>
      <c r="AC2970" s="69"/>
      <c r="AD2970" s="69"/>
      <c r="AE2970" s="69"/>
      <c r="AF2970" s="69"/>
      <c r="AG2970" s="69"/>
      <c r="AH2970" s="69"/>
    </row>
    <row r="2971" spans="1:34">
      <c r="A2971" s="69"/>
      <c r="B2971" s="69"/>
      <c r="C2971" s="69"/>
      <c r="D2971" s="71"/>
      <c r="E2971" s="4"/>
      <c r="F2971" s="4"/>
      <c r="G2971" s="69"/>
      <c r="H2971" s="69"/>
      <c r="I2971" s="69"/>
      <c r="J2971" s="69"/>
      <c r="K2971" s="69"/>
      <c r="L2971" s="69"/>
      <c r="M2971" s="69"/>
      <c r="N2971" s="4"/>
      <c r="O2971" s="70"/>
      <c r="P2971" s="75"/>
      <c r="Q2971" s="4"/>
      <c r="R2971" s="71"/>
      <c r="S2971" s="4"/>
      <c r="T2971" s="72"/>
      <c r="U2971" s="4"/>
      <c r="V2971" s="73"/>
      <c r="W2971" s="73"/>
      <c r="X2971" s="73"/>
      <c r="Y2971" s="73"/>
      <c r="Z2971" s="74"/>
      <c r="AA2971" s="171"/>
      <c r="AB2971" s="69"/>
      <c r="AC2971" s="69"/>
      <c r="AD2971" s="69"/>
      <c r="AE2971" s="69"/>
      <c r="AF2971" s="69"/>
      <c r="AG2971" s="69"/>
      <c r="AH2971" s="69"/>
    </row>
    <row r="2972" spans="1:34">
      <c r="A2972" s="69"/>
      <c r="B2972" s="69"/>
      <c r="C2972" s="69"/>
      <c r="D2972" s="71"/>
      <c r="E2972" s="4"/>
      <c r="F2972" s="4"/>
      <c r="G2972" s="69"/>
      <c r="H2972" s="69"/>
      <c r="I2972" s="69"/>
      <c r="J2972" s="69"/>
      <c r="K2972" s="69"/>
      <c r="L2972" s="69"/>
      <c r="M2972" s="69"/>
      <c r="N2972" s="4"/>
      <c r="O2972" s="70"/>
      <c r="P2972" s="75"/>
      <c r="Q2972" s="4"/>
      <c r="R2972" s="71"/>
      <c r="S2972" s="4"/>
      <c r="T2972" s="72"/>
      <c r="U2972" s="4"/>
      <c r="V2972" s="73"/>
      <c r="W2972" s="73"/>
      <c r="X2972" s="73"/>
      <c r="Y2972" s="73"/>
      <c r="Z2972" s="74"/>
      <c r="AA2972" s="171"/>
      <c r="AB2972" s="69"/>
      <c r="AC2972" s="69"/>
      <c r="AD2972" s="69"/>
      <c r="AE2972" s="69"/>
      <c r="AF2972" s="69"/>
      <c r="AG2972" s="69"/>
      <c r="AH2972" s="69"/>
    </row>
    <row r="2973" spans="1:34">
      <c r="A2973" s="69"/>
      <c r="B2973" s="69"/>
      <c r="C2973" s="69"/>
      <c r="D2973" s="71"/>
      <c r="E2973" s="4"/>
      <c r="F2973" s="4"/>
      <c r="G2973" s="69"/>
      <c r="H2973" s="69"/>
      <c r="I2973" s="69"/>
      <c r="J2973" s="69"/>
      <c r="K2973" s="69"/>
      <c r="L2973" s="69"/>
      <c r="M2973" s="69"/>
      <c r="N2973" s="4"/>
      <c r="O2973" s="70"/>
      <c r="P2973" s="75"/>
      <c r="Q2973" s="4"/>
      <c r="R2973" s="71"/>
      <c r="S2973" s="4"/>
      <c r="T2973" s="72"/>
      <c r="U2973" s="4"/>
      <c r="V2973" s="73"/>
      <c r="W2973" s="73"/>
      <c r="X2973" s="73"/>
      <c r="Y2973" s="73"/>
      <c r="Z2973" s="74"/>
      <c r="AA2973" s="171"/>
      <c r="AB2973" s="69"/>
      <c r="AC2973" s="69"/>
      <c r="AD2973" s="69"/>
      <c r="AE2973" s="69"/>
      <c r="AF2973" s="69"/>
      <c r="AG2973" s="69"/>
      <c r="AH2973" s="69"/>
    </row>
    <row r="2974" spans="1:34">
      <c r="A2974" s="69"/>
      <c r="B2974" s="69"/>
      <c r="C2974" s="69"/>
      <c r="D2974" s="71"/>
      <c r="E2974" s="4"/>
      <c r="F2974" s="4"/>
      <c r="G2974" s="69"/>
      <c r="H2974" s="69"/>
      <c r="I2974" s="69"/>
      <c r="J2974" s="69"/>
      <c r="K2974" s="69"/>
      <c r="L2974" s="69"/>
      <c r="M2974" s="69"/>
      <c r="N2974" s="4"/>
      <c r="O2974" s="70"/>
      <c r="P2974" s="75"/>
      <c r="Q2974" s="4"/>
      <c r="R2974" s="71"/>
      <c r="S2974" s="4"/>
      <c r="T2974" s="72"/>
      <c r="U2974" s="4"/>
      <c r="V2974" s="73"/>
      <c r="W2974" s="73"/>
      <c r="X2974" s="73"/>
      <c r="Y2974" s="73"/>
      <c r="Z2974" s="74"/>
      <c r="AA2974" s="171"/>
      <c r="AB2974" s="69"/>
      <c r="AC2974" s="69"/>
      <c r="AD2974" s="69"/>
      <c r="AE2974" s="69"/>
      <c r="AF2974" s="69"/>
      <c r="AG2974" s="69"/>
      <c r="AH2974" s="69"/>
    </row>
    <row r="2975" spans="1:34">
      <c r="A2975" s="69"/>
      <c r="B2975" s="69"/>
      <c r="C2975" s="69"/>
      <c r="D2975" s="71"/>
      <c r="E2975" s="4"/>
      <c r="F2975" s="4"/>
      <c r="G2975" s="69"/>
      <c r="H2975" s="69"/>
      <c r="I2975" s="69"/>
      <c r="J2975" s="69"/>
      <c r="K2975" s="69"/>
      <c r="L2975" s="69"/>
      <c r="M2975" s="69"/>
      <c r="N2975" s="4"/>
      <c r="O2975" s="70"/>
      <c r="P2975" s="75"/>
      <c r="Q2975" s="4"/>
      <c r="R2975" s="71"/>
      <c r="S2975" s="4"/>
      <c r="T2975" s="72"/>
      <c r="U2975" s="4"/>
      <c r="V2975" s="73"/>
      <c r="W2975" s="73"/>
      <c r="X2975" s="73"/>
      <c r="Y2975" s="73"/>
      <c r="Z2975" s="74"/>
      <c r="AA2975" s="171"/>
      <c r="AB2975" s="69"/>
      <c r="AC2975" s="69"/>
      <c r="AD2975" s="69"/>
      <c r="AE2975" s="69"/>
      <c r="AF2975" s="69"/>
      <c r="AG2975" s="69"/>
      <c r="AH2975" s="69"/>
    </row>
    <row r="2976" spans="1:34">
      <c r="A2976" s="69"/>
      <c r="B2976" s="69"/>
      <c r="C2976" s="69"/>
      <c r="D2976" s="71"/>
      <c r="E2976" s="4"/>
      <c r="F2976" s="4"/>
      <c r="G2976" s="69"/>
      <c r="H2976" s="69"/>
      <c r="I2976" s="69"/>
      <c r="J2976" s="69"/>
      <c r="K2976" s="69"/>
      <c r="L2976" s="69"/>
      <c r="M2976" s="69"/>
      <c r="N2976" s="4"/>
      <c r="O2976" s="70"/>
      <c r="P2976" s="75"/>
      <c r="Q2976" s="4"/>
      <c r="R2976" s="71"/>
      <c r="S2976" s="4"/>
      <c r="T2976" s="72"/>
      <c r="U2976" s="4"/>
      <c r="V2976" s="73"/>
      <c r="W2976" s="73"/>
      <c r="X2976" s="73"/>
      <c r="Y2976" s="73"/>
      <c r="Z2976" s="74"/>
      <c r="AA2976" s="171"/>
      <c r="AB2976" s="69"/>
      <c r="AC2976" s="69"/>
      <c r="AD2976" s="69"/>
      <c r="AE2976" s="69"/>
      <c r="AF2976" s="69"/>
      <c r="AG2976" s="69"/>
      <c r="AH2976" s="69"/>
    </row>
    <row r="2977" spans="1:34">
      <c r="A2977" s="69"/>
      <c r="B2977" s="69"/>
      <c r="C2977" s="69"/>
      <c r="D2977" s="71"/>
      <c r="E2977" s="4"/>
      <c r="F2977" s="4"/>
      <c r="G2977" s="69"/>
      <c r="H2977" s="69"/>
      <c r="I2977" s="69"/>
      <c r="J2977" s="69"/>
      <c r="K2977" s="69"/>
      <c r="L2977" s="69"/>
      <c r="M2977" s="69"/>
      <c r="N2977" s="4"/>
      <c r="O2977" s="70"/>
      <c r="P2977" s="75"/>
      <c r="Q2977" s="4"/>
      <c r="R2977" s="71"/>
      <c r="S2977" s="4"/>
      <c r="T2977" s="72"/>
      <c r="U2977" s="4"/>
      <c r="V2977" s="73"/>
      <c r="W2977" s="73"/>
      <c r="X2977" s="73"/>
      <c r="Y2977" s="73"/>
      <c r="Z2977" s="74"/>
      <c r="AA2977" s="171"/>
      <c r="AB2977" s="69"/>
      <c r="AC2977" s="69"/>
      <c r="AD2977" s="69"/>
      <c r="AE2977" s="69"/>
      <c r="AF2977" s="69"/>
      <c r="AG2977" s="69"/>
      <c r="AH2977" s="69"/>
    </row>
    <row r="2978" spans="1:34">
      <c r="A2978" s="69"/>
      <c r="B2978" s="69"/>
      <c r="C2978" s="69"/>
      <c r="D2978" s="71"/>
      <c r="E2978" s="4"/>
      <c r="F2978" s="4"/>
      <c r="G2978" s="69"/>
      <c r="H2978" s="69"/>
      <c r="I2978" s="69"/>
      <c r="J2978" s="69"/>
      <c r="K2978" s="69"/>
      <c r="L2978" s="69"/>
      <c r="M2978" s="69"/>
      <c r="N2978" s="4"/>
      <c r="O2978" s="70"/>
      <c r="P2978" s="75"/>
      <c r="Q2978" s="4"/>
      <c r="R2978" s="71"/>
      <c r="S2978" s="4"/>
      <c r="T2978" s="72"/>
      <c r="U2978" s="4"/>
      <c r="V2978" s="73"/>
      <c r="W2978" s="73"/>
      <c r="X2978" s="73"/>
      <c r="Y2978" s="73"/>
      <c r="Z2978" s="74"/>
      <c r="AA2978" s="171"/>
      <c r="AB2978" s="69"/>
      <c r="AC2978" s="69"/>
      <c r="AD2978" s="69"/>
      <c r="AE2978" s="69"/>
      <c r="AF2978" s="69"/>
      <c r="AG2978" s="69"/>
      <c r="AH2978" s="69"/>
    </row>
    <row r="2979" spans="1:34">
      <c r="A2979" s="69"/>
      <c r="B2979" s="69"/>
      <c r="C2979" s="69"/>
      <c r="D2979" s="71"/>
      <c r="E2979" s="4"/>
      <c r="F2979" s="4"/>
      <c r="G2979" s="69"/>
      <c r="H2979" s="69"/>
      <c r="I2979" s="69"/>
      <c r="J2979" s="69"/>
      <c r="K2979" s="69"/>
      <c r="L2979" s="69"/>
      <c r="M2979" s="69"/>
      <c r="N2979" s="4"/>
      <c r="O2979" s="70"/>
      <c r="P2979" s="75"/>
      <c r="Q2979" s="4"/>
      <c r="R2979" s="71"/>
      <c r="S2979" s="4"/>
      <c r="T2979" s="72"/>
      <c r="U2979" s="4"/>
      <c r="V2979" s="73"/>
      <c r="W2979" s="73"/>
      <c r="X2979" s="73"/>
      <c r="Y2979" s="73"/>
      <c r="Z2979" s="74"/>
      <c r="AA2979" s="171"/>
      <c r="AB2979" s="69"/>
      <c r="AC2979" s="69"/>
      <c r="AD2979" s="69"/>
      <c r="AE2979" s="69"/>
      <c r="AF2979" s="69"/>
      <c r="AG2979" s="69"/>
      <c r="AH2979" s="69"/>
    </row>
    <row r="2980" spans="1:34">
      <c r="A2980" s="69"/>
      <c r="B2980" s="69"/>
      <c r="C2980" s="69"/>
      <c r="D2980" s="71"/>
      <c r="E2980" s="4"/>
      <c r="F2980" s="4"/>
      <c r="G2980" s="69"/>
      <c r="H2980" s="69"/>
      <c r="I2980" s="69"/>
      <c r="J2980" s="69"/>
      <c r="K2980" s="69"/>
      <c r="L2980" s="69"/>
      <c r="M2980" s="69"/>
      <c r="N2980" s="4"/>
      <c r="O2980" s="70"/>
      <c r="P2980" s="75"/>
      <c r="Q2980" s="4"/>
      <c r="R2980" s="71"/>
      <c r="S2980" s="4"/>
      <c r="T2980" s="72"/>
      <c r="U2980" s="4"/>
      <c r="V2980" s="73"/>
      <c r="W2980" s="73"/>
      <c r="X2980" s="73"/>
      <c r="Y2980" s="73"/>
      <c r="Z2980" s="74"/>
      <c r="AA2980" s="171"/>
      <c r="AB2980" s="69"/>
      <c r="AC2980" s="69"/>
      <c r="AD2980" s="69"/>
      <c r="AE2980" s="69"/>
      <c r="AF2980" s="69"/>
      <c r="AG2980" s="69"/>
      <c r="AH2980" s="69"/>
    </row>
    <row r="2981" spans="1:34">
      <c r="A2981" s="69"/>
      <c r="B2981" s="69"/>
      <c r="C2981" s="69"/>
      <c r="D2981" s="71"/>
      <c r="E2981" s="4"/>
      <c r="F2981" s="4"/>
      <c r="G2981" s="69"/>
      <c r="H2981" s="69"/>
      <c r="I2981" s="69"/>
      <c r="J2981" s="69"/>
      <c r="K2981" s="69"/>
      <c r="L2981" s="69"/>
      <c r="M2981" s="69"/>
      <c r="N2981" s="4"/>
      <c r="O2981" s="70"/>
      <c r="P2981" s="75"/>
      <c r="Q2981" s="4"/>
      <c r="R2981" s="71"/>
      <c r="S2981" s="4"/>
      <c r="T2981" s="72"/>
      <c r="U2981" s="4"/>
      <c r="V2981" s="73"/>
      <c r="W2981" s="73"/>
      <c r="X2981" s="73"/>
      <c r="Y2981" s="73"/>
      <c r="Z2981" s="74"/>
      <c r="AA2981" s="171"/>
      <c r="AB2981" s="69"/>
      <c r="AC2981" s="69"/>
      <c r="AD2981" s="69"/>
      <c r="AE2981" s="69"/>
      <c r="AF2981" s="69"/>
      <c r="AG2981" s="69"/>
      <c r="AH2981" s="69"/>
    </row>
    <row r="2982" spans="1:34">
      <c r="A2982" s="69"/>
      <c r="B2982" s="69"/>
      <c r="C2982" s="69"/>
      <c r="D2982" s="71"/>
      <c r="E2982" s="4"/>
      <c r="F2982" s="4"/>
      <c r="G2982" s="69"/>
      <c r="H2982" s="69"/>
      <c r="I2982" s="69"/>
      <c r="J2982" s="69"/>
      <c r="K2982" s="69"/>
      <c r="L2982" s="69"/>
      <c r="M2982" s="69"/>
      <c r="N2982" s="4"/>
      <c r="O2982" s="70"/>
      <c r="P2982" s="75"/>
      <c r="Q2982" s="4"/>
      <c r="R2982" s="71"/>
      <c r="S2982" s="4"/>
      <c r="T2982" s="72"/>
      <c r="U2982" s="4"/>
      <c r="V2982" s="73"/>
      <c r="W2982" s="73"/>
      <c r="X2982" s="73"/>
      <c r="Y2982" s="73"/>
      <c r="Z2982" s="74"/>
      <c r="AA2982" s="171"/>
      <c r="AB2982" s="69"/>
      <c r="AC2982" s="69"/>
      <c r="AD2982" s="69"/>
      <c r="AE2982" s="69"/>
      <c r="AF2982" s="69"/>
      <c r="AG2982" s="69"/>
      <c r="AH2982" s="69"/>
    </row>
    <row r="2983" spans="1:34">
      <c r="A2983" s="69"/>
      <c r="B2983" s="69"/>
      <c r="C2983" s="69"/>
      <c r="D2983" s="71"/>
      <c r="E2983" s="4"/>
      <c r="F2983" s="4"/>
      <c r="G2983" s="69"/>
      <c r="H2983" s="69"/>
      <c r="I2983" s="69"/>
      <c r="J2983" s="69"/>
      <c r="K2983" s="69"/>
      <c r="L2983" s="69"/>
      <c r="M2983" s="69"/>
      <c r="N2983" s="4"/>
      <c r="O2983" s="70"/>
      <c r="P2983" s="75"/>
      <c r="Q2983" s="4"/>
      <c r="R2983" s="71"/>
      <c r="S2983" s="4"/>
      <c r="T2983" s="72"/>
      <c r="U2983" s="4"/>
      <c r="V2983" s="73"/>
      <c r="W2983" s="73"/>
      <c r="X2983" s="73"/>
      <c r="Y2983" s="73"/>
      <c r="Z2983" s="74"/>
      <c r="AA2983" s="171"/>
      <c r="AB2983" s="69"/>
      <c r="AC2983" s="69"/>
      <c r="AD2983" s="69"/>
      <c r="AE2983" s="69"/>
      <c r="AF2983" s="69"/>
      <c r="AG2983" s="69"/>
      <c r="AH2983" s="69"/>
    </row>
    <row r="2984" spans="1:34">
      <c r="A2984" s="69"/>
      <c r="B2984" s="69"/>
      <c r="C2984" s="69"/>
      <c r="D2984" s="71"/>
      <c r="E2984" s="4"/>
      <c r="F2984" s="4"/>
      <c r="G2984" s="69"/>
      <c r="H2984" s="69"/>
      <c r="I2984" s="69"/>
      <c r="J2984" s="69"/>
      <c r="K2984" s="69"/>
      <c r="L2984" s="69"/>
      <c r="M2984" s="69"/>
      <c r="N2984" s="4"/>
      <c r="O2984" s="70"/>
      <c r="P2984" s="75"/>
      <c r="Q2984" s="4"/>
      <c r="R2984" s="71"/>
      <c r="S2984" s="4"/>
      <c r="T2984" s="72"/>
      <c r="U2984" s="4"/>
      <c r="V2984" s="73"/>
      <c r="W2984" s="73"/>
      <c r="X2984" s="73"/>
      <c r="Y2984" s="73"/>
      <c r="Z2984" s="74"/>
      <c r="AA2984" s="171"/>
      <c r="AB2984" s="69"/>
      <c r="AC2984" s="69"/>
      <c r="AD2984" s="69"/>
      <c r="AE2984" s="69"/>
      <c r="AF2984" s="69"/>
      <c r="AG2984" s="69"/>
      <c r="AH2984" s="69"/>
    </row>
    <row r="2985" spans="1:34">
      <c r="A2985" s="69"/>
      <c r="B2985" s="69"/>
      <c r="C2985" s="69"/>
      <c r="D2985" s="71"/>
      <c r="E2985" s="4"/>
      <c r="F2985" s="4"/>
      <c r="G2985" s="69"/>
      <c r="H2985" s="69"/>
      <c r="I2985" s="69"/>
      <c r="J2985" s="69"/>
      <c r="K2985" s="69"/>
      <c r="L2985" s="69"/>
      <c r="M2985" s="69"/>
      <c r="N2985" s="4"/>
      <c r="O2985" s="70"/>
      <c r="P2985" s="75"/>
      <c r="Q2985" s="4"/>
      <c r="R2985" s="71"/>
      <c r="S2985" s="4"/>
      <c r="T2985" s="72"/>
      <c r="U2985" s="4"/>
      <c r="V2985" s="73"/>
      <c r="W2985" s="73"/>
      <c r="X2985" s="73"/>
      <c r="Y2985" s="73"/>
      <c r="Z2985" s="74"/>
      <c r="AA2985" s="171"/>
      <c r="AB2985" s="69"/>
      <c r="AC2985" s="69"/>
      <c r="AD2985" s="69"/>
      <c r="AE2985" s="69"/>
      <c r="AF2985" s="69"/>
      <c r="AG2985" s="69"/>
      <c r="AH2985" s="69"/>
    </row>
    <row r="2986" spans="1:34">
      <c r="A2986" s="69"/>
      <c r="B2986" s="69"/>
      <c r="C2986" s="69"/>
      <c r="D2986" s="71"/>
      <c r="E2986" s="4"/>
      <c r="F2986" s="4"/>
      <c r="G2986" s="69"/>
      <c r="H2986" s="69"/>
      <c r="I2986" s="69"/>
      <c r="J2986" s="69"/>
      <c r="K2986" s="69"/>
      <c r="L2986" s="69"/>
      <c r="M2986" s="69"/>
      <c r="N2986" s="4"/>
      <c r="O2986" s="70"/>
      <c r="P2986" s="75"/>
      <c r="Q2986" s="4"/>
      <c r="R2986" s="71"/>
      <c r="S2986" s="4"/>
      <c r="T2986" s="72"/>
      <c r="U2986" s="4"/>
      <c r="V2986" s="73"/>
      <c r="W2986" s="73"/>
      <c r="X2986" s="73"/>
      <c r="Y2986" s="73"/>
      <c r="Z2986" s="74"/>
      <c r="AA2986" s="171"/>
      <c r="AB2986" s="69"/>
      <c r="AC2986" s="69"/>
      <c r="AD2986" s="69"/>
      <c r="AE2986" s="69"/>
      <c r="AF2986" s="69"/>
      <c r="AG2986" s="69"/>
      <c r="AH2986" s="69"/>
    </row>
    <row r="2987" spans="1:34">
      <c r="A2987" s="69"/>
      <c r="B2987" s="69"/>
      <c r="C2987" s="69"/>
      <c r="D2987" s="71"/>
      <c r="E2987" s="4"/>
      <c r="F2987" s="4"/>
      <c r="G2987" s="69"/>
      <c r="H2987" s="69"/>
      <c r="I2987" s="69"/>
      <c r="J2987" s="69"/>
      <c r="K2987" s="69"/>
      <c r="L2987" s="69"/>
      <c r="M2987" s="69"/>
      <c r="N2987" s="4"/>
      <c r="O2987" s="70"/>
      <c r="P2987" s="75"/>
      <c r="Q2987" s="4"/>
      <c r="R2987" s="71"/>
      <c r="S2987" s="4"/>
      <c r="T2987" s="72"/>
      <c r="U2987" s="4"/>
      <c r="V2987" s="73"/>
      <c r="W2987" s="73"/>
      <c r="X2987" s="73"/>
      <c r="Y2987" s="73"/>
      <c r="Z2987" s="74"/>
      <c r="AA2987" s="171"/>
      <c r="AB2987" s="69"/>
      <c r="AC2987" s="69"/>
      <c r="AD2987" s="69"/>
      <c r="AE2987" s="69"/>
      <c r="AF2987" s="69"/>
      <c r="AG2987" s="69"/>
      <c r="AH2987" s="69"/>
    </row>
    <row r="2988" spans="1:34">
      <c r="A2988" s="69"/>
      <c r="B2988" s="69"/>
      <c r="C2988" s="69"/>
      <c r="D2988" s="71"/>
      <c r="E2988" s="4"/>
      <c r="F2988" s="4"/>
      <c r="G2988" s="69"/>
      <c r="H2988" s="69"/>
      <c r="I2988" s="69"/>
      <c r="J2988" s="69"/>
      <c r="K2988" s="69"/>
      <c r="L2988" s="69"/>
      <c r="M2988" s="69"/>
      <c r="N2988" s="4"/>
      <c r="O2988" s="70"/>
      <c r="P2988" s="75"/>
      <c r="Q2988" s="4"/>
      <c r="R2988" s="71"/>
      <c r="S2988" s="4"/>
      <c r="T2988" s="72"/>
      <c r="U2988" s="4"/>
      <c r="V2988" s="73"/>
      <c r="W2988" s="73"/>
      <c r="X2988" s="73"/>
      <c r="Y2988" s="73"/>
      <c r="Z2988" s="74"/>
      <c r="AA2988" s="171"/>
      <c r="AB2988" s="69"/>
      <c r="AC2988" s="69"/>
      <c r="AD2988" s="69"/>
      <c r="AE2988" s="69"/>
      <c r="AF2988" s="69"/>
      <c r="AG2988" s="69"/>
      <c r="AH2988" s="69"/>
    </row>
    <row r="2989" spans="1:34">
      <c r="A2989" s="69"/>
      <c r="B2989" s="69"/>
      <c r="C2989" s="69"/>
      <c r="D2989" s="71"/>
      <c r="E2989" s="4"/>
      <c r="F2989" s="4"/>
      <c r="G2989" s="69"/>
      <c r="H2989" s="69"/>
      <c r="I2989" s="69"/>
      <c r="J2989" s="69"/>
      <c r="K2989" s="69"/>
      <c r="L2989" s="69"/>
      <c r="M2989" s="69"/>
      <c r="N2989" s="4"/>
      <c r="O2989" s="70"/>
      <c r="P2989" s="75"/>
      <c r="Q2989" s="4"/>
      <c r="R2989" s="71"/>
      <c r="S2989" s="4"/>
      <c r="T2989" s="72"/>
      <c r="U2989" s="4"/>
      <c r="V2989" s="73"/>
      <c r="W2989" s="73"/>
      <c r="X2989" s="73"/>
      <c r="Y2989" s="73"/>
      <c r="Z2989" s="74"/>
      <c r="AA2989" s="171"/>
      <c r="AB2989" s="69"/>
      <c r="AC2989" s="69"/>
      <c r="AD2989" s="69"/>
      <c r="AE2989" s="69"/>
      <c r="AF2989" s="69"/>
      <c r="AG2989" s="69"/>
      <c r="AH2989" s="69"/>
    </row>
    <row r="2990" spans="1:34">
      <c r="A2990" s="69"/>
      <c r="B2990" s="69"/>
      <c r="C2990" s="69"/>
      <c r="D2990" s="71"/>
      <c r="E2990" s="4"/>
      <c r="F2990" s="4"/>
      <c r="G2990" s="69"/>
      <c r="H2990" s="69"/>
      <c r="I2990" s="69"/>
      <c r="J2990" s="69"/>
      <c r="K2990" s="69"/>
      <c r="L2990" s="69"/>
      <c r="M2990" s="69"/>
      <c r="N2990" s="4"/>
      <c r="O2990" s="70"/>
      <c r="P2990" s="75"/>
      <c r="Q2990" s="4"/>
      <c r="R2990" s="71"/>
      <c r="S2990" s="4"/>
      <c r="T2990" s="72"/>
      <c r="U2990" s="4"/>
      <c r="V2990" s="73"/>
      <c r="W2990" s="73"/>
      <c r="X2990" s="73"/>
      <c r="Y2990" s="73"/>
      <c r="Z2990" s="74"/>
      <c r="AA2990" s="171"/>
      <c r="AB2990" s="69"/>
      <c r="AC2990" s="69"/>
      <c r="AD2990" s="69"/>
      <c r="AE2990" s="69"/>
      <c r="AF2990" s="69"/>
      <c r="AG2990" s="69"/>
      <c r="AH2990" s="69"/>
    </row>
    <row r="2991" spans="1:34">
      <c r="A2991" s="69"/>
      <c r="B2991" s="69"/>
      <c r="C2991" s="69"/>
      <c r="D2991" s="71"/>
      <c r="E2991" s="4"/>
      <c r="F2991" s="4"/>
      <c r="G2991" s="69"/>
      <c r="H2991" s="69"/>
      <c r="I2991" s="69"/>
      <c r="J2991" s="69"/>
      <c r="K2991" s="69"/>
      <c r="L2991" s="69"/>
      <c r="M2991" s="69"/>
      <c r="N2991" s="4"/>
      <c r="O2991" s="70"/>
      <c r="P2991" s="75"/>
      <c r="Q2991" s="4"/>
      <c r="R2991" s="71"/>
      <c r="S2991" s="4"/>
      <c r="T2991" s="72"/>
      <c r="U2991" s="4"/>
      <c r="V2991" s="73"/>
      <c r="W2991" s="73"/>
      <c r="X2991" s="73"/>
      <c r="Y2991" s="73"/>
      <c r="Z2991" s="74"/>
      <c r="AA2991" s="171"/>
      <c r="AB2991" s="69"/>
      <c r="AC2991" s="69"/>
      <c r="AD2991" s="69"/>
      <c r="AE2991" s="69"/>
      <c r="AF2991" s="69"/>
      <c r="AG2991" s="69"/>
      <c r="AH2991" s="69"/>
    </row>
    <row r="2992" spans="1:34">
      <c r="A2992" s="69"/>
      <c r="B2992" s="69"/>
      <c r="C2992" s="69"/>
      <c r="D2992" s="71"/>
      <c r="E2992" s="4"/>
      <c r="F2992" s="4"/>
      <c r="G2992" s="69"/>
      <c r="H2992" s="69"/>
      <c r="I2992" s="69"/>
      <c r="J2992" s="69"/>
      <c r="K2992" s="69"/>
      <c r="L2992" s="69"/>
      <c r="M2992" s="69"/>
      <c r="N2992" s="4"/>
      <c r="O2992" s="70"/>
      <c r="P2992" s="75"/>
      <c r="Q2992" s="4"/>
      <c r="R2992" s="71"/>
      <c r="S2992" s="4"/>
      <c r="T2992" s="72"/>
      <c r="U2992" s="4"/>
      <c r="V2992" s="73"/>
      <c r="W2992" s="73"/>
      <c r="X2992" s="73"/>
      <c r="Y2992" s="73"/>
      <c r="Z2992" s="74"/>
      <c r="AA2992" s="171"/>
      <c r="AB2992" s="69"/>
      <c r="AC2992" s="69"/>
      <c r="AD2992" s="69"/>
      <c r="AE2992" s="69"/>
      <c r="AF2992" s="69"/>
      <c r="AG2992" s="69"/>
      <c r="AH2992" s="69"/>
    </row>
    <row r="2993" spans="1:34">
      <c r="A2993" s="69"/>
      <c r="B2993" s="69"/>
      <c r="C2993" s="69"/>
      <c r="D2993" s="71"/>
      <c r="E2993" s="4"/>
      <c r="F2993" s="4"/>
      <c r="G2993" s="69"/>
      <c r="H2993" s="69"/>
      <c r="I2993" s="69"/>
      <c r="J2993" s="69"/>
      <c r="K2993" s="69"/>
      <c r="L2993" s="69"/>
      <c r="M2993" s="69"/>
      <c r="N2993" s="4"/>
      <c r="O2993" s="70"/>
      <c r="P2993" s="75"/>
      <c r="Q2993" s="4"/>
      <c r="R2993" s="71"/>
      <c r="S2993" s="4"/>
      <c r="T2993" s="72"/>
      <c r="U2993" s="4"/>
      <c r="V2993" s="73"/>
      <c r="W2993" s="73"/>
      <c r="X2993" s="73"/>
      <c r="Y2993" s="73"/>
      <c r="Z2993" s="74"/>
      <c r="AA2993" s="171"/>
      <c r="AB2993" s="69"/>
      <c r="AC2993" s="69"/>
      <c r="AD2993" s="69"/>
      <c r="AE2993" s="69"/>
      <c r="AF2993" s="69"/>
      <c r="AG2993" s="69"/>
      <c r="AH2993" s="69"/>
    </row>
    <row r="2994" spans="1:34">
      <c r="A2994" s="69"/>
      <c r="B2994" s="69"/>
      <c r="C2994" s="69"/>
      <c r="D2994" s="71"/>
      <c r="E2994" s="4"/>
      <c r="F2994" s="4"/>
      <c r="G2994" s="69"/>
      <c r="H2994" s="69"/>
      <c r="I2994" s="69"/>
      <c r="J2994" s="69"/>
      <c r="K2994" s="69"/>
      <c r="L2994" s="69"/>
      <c r="M2994" s="69"/>
      <c r="N2994" s="4"/>
      <c r="O2994" s="70"/>
      <c r="P2994" s="75"/>
      <c r="Q2994" s="4"/>
      <c r="R2994" s="71"/>
      <c r="S2994" s="4"/>
      <c r="T2994" s="72"/>
      <c r="U2994" s="4"/>
      <c r="V2994" s="73"/>
      <c r="W2994" s="73"/>
      <c r="X2994" s="73"/>
      <c r="Y2994" s="73"/>
      <c r="Z2994" s="74"/>
      <c r="AA2994" s="171"/>
      <c r="AB2994" s="69"/>
      <c r="AC2994" s="69"/>
      <c r="AD2994" s="69"/>
      <c r="AE2994" s="69"/>
      <c r="AF2994" s="69"/>
      <c r="AG2994" s="69"/>
      <c r="AH2994" s="69"/>
    </row>
    <row r="2995" spans="1:34">
      <c r="A2995" s="69"/>
      <c r="B2995" s="69"/>
      <c r="C2995" s="69"/>
      <c r="D2995" s="71"/>
      <c r="E2995" s="4"/>
      <c r="F2995" s="4"/>
      <c r="G2995" s="69"/>
      <c r="H2995" s="69"/>
      <c r="I2995" s="69"/>
      <c r="J2995" s="69"/>
      <c r="K2995" s="69"/>
      <c r="L2995" s="69"/>
      <c r="M2995" s="69"/>
      <c r="N2995" s="4"/>
      <c r="O2995" s="70"/>
      <c r="P2995" s="75"/>
      <c r="Q2995" s="4"/>
      <c r="R2995" s="71"/>
      <c r="S2995" s="4"/>
      <c r="T2995" s="72"/>
      <c r="U2995" s="4"/>
      <c r="V2995" s="73"/>
      <c r="W2995" s="73"/>
      <c r="X2995" s="73"/>
      <c r="Y2995" s="73"/>
      <c r="Z2995" s="74"/>
      <c r="AA2995" s="171"/>
      <c r="AB2995" s="69"/>
      <c r="AC2995" s="69"/>
      <c r="AD2995" s="69"/>
      <c r="AE2995" s="69"/>
      <c r="AF2995" s="69"/>
      <c r="AG2995" s="69"/>
      <c r="AH2995" s="69"/>
    </row>
    <row r="2996" spans="1:34">
      <c r="A2996" s="69"/>
      <c r="B2996" s="69"/>
      <c r="C2996" s="69"/>
      <c r="D2996" s="71"/>
      <c r="E2996" s="4"/>
      <c r="F2996" s="4"/>
      <c r="G2996" s="69"/>
      <c r="H2996" s="69"/>
      <c r="I2996" s="69"/>
      <c r="J2996" s="69"/>
      <c r="K2996" s="69"/>
      <c r="L2996" s="69"/>
      <c r="M2996" s="69"/>
      <c r="N2996" s="4"/>
      <c r="O2996" s="70"/>
      <c r="P2996" s="75"/>
      <c r="Q2996" s="4"/>
      <c r="R2996" s="71"/>
      <c r="S2996" s="4"/>
      <c r="T2996" s="72"/>
      <c r="U2996" s="4"/>
      <c r="V2996" s="73"/>
      <c r="W2996" s="73"/>
      <c r="X2996" s="73"/>
      <c r="Y2996" s="73"/>
      <c r="Z2996" s="74"/>
      <c r="AA2996" s="171"/>
      <c r="AB2996" s="69"/>
      <c r="AC2996" s="69"/>
      <c r="AD2996" s="69"/>
      <c r="AE2996" s="69"/>
      <c r="AF2996" s="69"/>
      <c r="AG2996" s="69"/>
      <c r="AH2996" s="69"/>
    </row>
    <row r="2997" spans="1:34">
      <c r="A2997" s="69"/>
      <c r="B2997" s="69"/>
      <c r="C2997" s="69"/>
      <c r="D2997" s="71"/>
      <c r="E2997" s="4"/>
      <c r="F2997" s="4"/>
      <c r="G2997" s="69"/>
      <c r="H2997" s="69"/>
      <c r="I2997" s="69"/>
      <c r="J2997" s="69"/>
      <c r="K2997" s="69"/>
      <c r="L2997" s="69"/>
      <c r="M2997" s="69"/>
      <c r="N2997" s="4"/>
      <c r="O2997" s="70"/>
      <c r="P2997" s="75"/>
      <c r="Q2997" s="4"/>
      <c r="R2997" s="71"/>
      <c r="S2997" s="4"/>
      <c r="T2997" s="72"/>
      <c r="U2997" s="4"/>
      <c r="V2997" s="73"/>
      <c r="W2997" s="73"/>
      <c r="X2997" s="73"/>
      <c r="Y2997" s="73"/>
      <c r="Z2997" s="74"/>
      <c r="AA2997" s="171"/>
      <c r="AB2997" s="69"/>
      <c r="AC2997" s="69"/>
      <c r="AD2997" s="69"/>
      <c r="AE2997" s="69"/>
      <c r="AF2997" s="69"/>
      <c r="AG2997" s="69"/>
      <c r="AH2997" s="69"/>
    </row>
    <row r="2998" spans="1:34">
      <c r="A2998" s="69"/>
      <c r="B2998" s="69"/>
      <c r="C2998" s="69"/>
      <c r="D2998" s="71"/>
      <c r="E2998" s="4"/>
      <c r="F2998" s="4"/>
      <c r="G2998" s="69"/>
      <c r="H2998" s="69"/>
      <c r="I2998" s="69"/>
      <c r="J2998" s="69"/>
      <c r="K2998" s="69"/>
      <c r="L2998" s="69"/>
      <c r="M2998" s="69"/>
      <c r="N2998" s="4"/>
      <c r="O2998" s="70"/>
      <c r="P2998" s="75"/>
      <c r="Q2998" s="4"/>
      <c r="R2998" s="71"/>
      <c r="S2998" s="4"/>
      <c r="T2998" s="72"/>
      <c r="U2998" s="4"/>
      <c r="V2998" s="73"/>
      <c r="W2998" s="73"/>
      <c r="X2998" s="73"/>
      <c r="Y2998" s="73"/>
      <c r="Z2998" s="74"/>
      <c r="AA2998" s="171"/>
      <c r="AB2998" s="69"/>
      <c r="AC2998" s="69"/>
      <c r="AD2998" s="69"/>
      <c r="AE2998" s="69"/>
      <c r="AF2998" s="69"/>
      <c r="AG2998" s="69"/>
      <c r="AH2998" s="69"/>
    </row>
    <row r="2999" spans="1:34">
      <c r="A2999" s="69"/>
      <c r="B2999" s="69"/>
      <c r="C2999" s="69"/>
      <c r="D2999" s="71"/>
      <c r="E2999" s="4"/>
      <c r="F2999" s="4"/>
      <c r="G2999" s="69"/>
      <c r="H2999" s="69"/>
      <c r="I2999" s="69"/>
      <c r="J2999" s="69"/>
      <c r="K2999" s="69"/>
      <c r="L2999" s="69"/>
      <c r="M2999" s="69"/>
      <c r="N2999" s="4"/>
      <c r="O2999" s="70"/>
      <c r="P2999" s="75"/>
      <c r="Q2999" s="4"/>
      <c r="R2999" s="71"/>
      <c r="S2999" s="4"/>
      <c r="T2999" s="72"/>
      <c r="U2999" s="4"/>
      <c r="V2999" s="73"/>
      <c r="W2999" s="73"/>
      <c r="X2999" s="73"/>
      <c r="Y2999" s="73"/>
      <c r="Z2999" s="74"/>
      <c r="AA2999" s="171"/>
      <c r="AB2999" s="69"/>
      <c r="AC2999" s="69"/>
      <c r="AD2999" s="69"/>
      <c r="AE2999" s="69"/>
      <c r="AF2999" s="69"/>
      <c r="AG2999" s="69"/>
      <c r="AH2999" s="69"/>
    </row>
    <row r="3000" spans="1:34">
      <c r="A3000" s="69"/>
      <c r="B3000" s="69"/>
      <c r="C3000" s="69"/>
      <c r="D3000" s="71"/>
      <c r="E3000" s="4"/>
      <c r="F3000" s="4"/>
      <c r="G3000" s="69"/>
      <c r="H3000" s="69"/>
      <c r="I3000" s="69"/>
      <c r="J3000" s="69"/>
      <c r="K3000" s="69"/>
      <c r="L3000" s="69"/>
      <c r="M3000" s="69"/>
      <c r="N3000" s="4"/>
      <c r="O3000" s="70"/>
      <c r="P3000" s="75"/>
      <c r="Q3000" s="4"/>
      <c r="R3000" s="71"/>
      <c r="S3000" s="4"/>
      <c r="T3000" s="72"/>
      <c r="U3000" s="4"/>
      <c r="V3000" s="73"/>
      <c r="W3000" s="73"/>
      <c r="X3000" s="73"/>
      <c r="Y3000" s="73"/>
      <c r="Z3000" s="74"/>
      <c r="AA3000" s="171"/>
      <c r="AB3000" s="69"/>
      <c r="AC3000" s="69"/>
      <c r="AD3000" s="69"/>
      <c r="AE3000" s="69"/>
      <c r="AF3000" s="69"/>
      <c r="AG3000" s="69"/>
      <c r="AH3000" s="6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TABLESht_Update">
                <anchor moveWithCells="1" sizeWithCells="1">
                  <from>
                    <xdr:col>52</xdr:col>
                    <xdr:colOff>114300</xdr:colOff>
                    <xdr:row>17</xdr:row>
                    <xdr:rowOff>9525</xdr:rowOff>
                  </from>
                  <to>
                    <xdr:col>55</xdr:col>
                    <xdr:colOff>228600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9</vt:i4>
      </vt:variant>
    </vt:vector>
  </HeadingPairs>
  <TitlesOfParts>
    <vt:vector size="18" baseType="lpstr">
      <vt:lpstr>기업의이해</vt:lpstr>
      <vt:lpstr>1. 개요</vt:lpstr>
      <vt:lpstr>2. 유사회사검토</vt:lpstr>
      <vt:lpstr>3. 보고서</vt:lpstr>
      <vt:lpstr>최종유사회사</vt:lpstr>
      <vt:lpstr>4.outlier검토</vt:lpstr>
      <vt:lpstr>&gt;</vt:lpstr>
      <vt:lpstr>업종코드</vt:lpstr>
      <vt:lpstr>TABLE</vt:lpstr>
      <vt:lpstr>'1. 개요'!_FilterDatabase</vt:lpstr>
      <vt:lpstr>기업의이해!_FilterDatabase</vt:lpstr>
      <vt:lpstr>Sort2조건</vt:lpstr>
      <vt:lpstr>산업분류</vt:lpstr>
      <vt:lpstr>유사회사검토</vt:lpstr>
      <vt:lpstr>주요상품</vt:lpstr>
      <vt:lpstr>질의</vt:lpstr>
      <vt:lpstr>평가기준일</vt:lpstr>
      <vt:lpstr>회사명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kimyr22@koreaap.com</dc:creator>
  <cp:lastModifiedBy>다.채동우</cp:lastModifiedBy>
  <cp:lastPrinted>2022-02-18T08:16:17Z</cp:lastPrinted>
  <dcterms:created xsi:type="dcterms:W3CDTF">2009-11-25T05:04:35Z</dcterms:created>
  <dcterms:modified xsi:type="dcterms:W3CDTF">2025-05-07T06:15:28Z</dcterms:modified>
</cp:coreProperties>
</file>